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203253\OneDrive - Cargill Inc\Documents\Treinamento atualização\"/>
    </mc:Choice>
  </mc:AlternateContent>
  <xr:revisionPtr revIDLastSave="0" documentId="13_ncr:1_{B59957E1-7E5A-4AE0-81A7-22B0665FB92D}" xr6:coauthVersionLast="47" xr6:coauthVersionMax="47" xr10:uidLastSave="{00000000-0000-0000-0000-000000000000}"/>
  <bookViews>
    <workbookView xWindow="-108" yWindow="-108" windowWidth="23256" windowHeight="12456" xr2:uid="{ECCBCDCA-307C-4BBF-8E82-07FA141E5D1A}"/>
  </bookViews>
  <sheets>
    <sheet name="Planilha1" sheetId="1" r:id="rId1"/>
  </sheets>
  <definedNames>
    <definedName name="_xlnm._FilterDatabase" localSheetId="0" hidden="1">Planilha1!$A$1:$BC$2890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C4267" i="1" l="1"/>
  <c r="BC4268" i="1"/>
  <c r="BC4269" i="1"/>
  <c r="BC4270" i="1"/>
  <c r="BC4271" i="1"/>
  <c r="BC4272" i="1"/>
  <c r="BC4273" i="1"/>
  <c r="BC4274" i="1"/>
  <c r="BC4275" i="1"/>
  <c r="BC4276" i="1"/>
  <c r="BC4277" i="1"/>
  <c r="BC4278" i="1"/>
  <c r="BC4279" i="1"/>
  <c r="BC4280" i="1"/>
  <c r="BC4281" i="1"/>
  <c r="BC4282" i="1"/>
  <c r="BC4283" i="1"/>
  <c r="BC4284" i="1"/>
  <c r="BC4285" i="1"/>
  <c r="BC4286" i="1"/>
  <c r="BC4287" i="1"/>
  <c r="BC4288" i="1"/>
  <c r="BC4289" i="1"/>
  <c r="BC4290" i="1"/>
  <c r="BC4291" i="1"/>
  <c r="BC4292" i="1"/>
  <c r="BC4293" i="1"/>
  <c r="BC4294" i="1"/>
  <c r="BC4295" i="1"/>
  <c r="BC4296" i="1"/>
  <c r="BC4297" i="1"/>
  <c r="BC4298" i="1"/>
  <c r="BC4299" i="1"/>
  <c r="BC4300" i="1"/>
  <c r="BC4301" i="1"/>
  <c r="BC4302" i="1"/>
  <c r="BC4303" i="1"/>
  <c r="BC4304" i="1"/>
  <c r="BC4305" i="1"/>
  <c r="BC4306" i="1"/>
  <c r="BC4307" i="1"/>
  <c r="BC4308" i="1"/>
  <c r="BC4309" i="1"/>
  <c r="BC4310" i="1"/>
  <c r="BC4311" i="1"/>
  <c r="BC4312" i="1"/>
  <c r="BC4313" i="1"/>
  <c r="BC4314" i="1"/>
  <c r="BC4315" i="1"/>
  <c r="BC4316" i="1"/>
  <c r="BC4317" i="1"/>
  <c r="BC4318" i="1"/>
  <c r="BC4319" i="1"/>
  <c r="BC4320" i="1"/>
  <c r="BC4321" i="1"/>
  <c r="BC4322" i="1"/>
  <c r="BC4323" i="1"/>
  <c r="BC4324" i="1"/>
  <c r="BC4325" i="1"/>
  <c r="BC4326" i="1"/>
  <c r="BC4327" i="1"/>
  <c r="BC4328" i="1"/>
  <c r="BC4329" i="1"/>
  <c r="BC4330" i="1"/>
  <c r="BC4331" i="1"/>
  <c r="BC4332" i="1"/>
  <c r="BC4333" i="1"/>
  <c r="BC4334" i="1"/>
  <c r="BC4335" i="1"/>
  <c r="BC4336" i="1"/>
  <c r="BC4337" i="1"/>
  <c r="BC4338" i="1"/>
  <c r="BC4339" i="1"/>
  <c r="BC4340" i="1"/>
  <c r="BC4341" i="1"/>
  <c r="BC4342" i="1"/>
  <c r="BC4343" i="1"/>
  <c r="BC4344" i="1"/>
  <c r="BC4345" i="1"/>
  <c r="BC4346" i="1"/>
  <c r="BC4347" i="1"/>
  <c r="BC4348" i="1"/>
  <c r="BC4349" i="1"/>
  <c r="BC4350" i="1"/>
  <c r="BC4351" i="1"/>
  <c r="BC4352" i="1"/>
  <c r="BC4353" i="1"/>
  <c r="BC4354" i="1"/>
  <c r="BC4355" i="1"/>
  <c r="BC4356" i="1"/>
  <c r="BC4357" i="1"/>
  <c r="BC4358" i="1"/>
  <c r="BC4359" i="1"/>
  <c r="BC4360" i="1"/>
  <c r="BC4361" i="1"/>
  <c r="BC4362" i="1"/>
  <c r="BC4363" i="1"/>
  <c r="BC4364" i="1"/>
  <c r="BC4365" i="1"/>
  <c r="BC4366" i="1"/>
  <c r="BC4367" i="1"/>
  <c r="BC4368" i="1"/>
  <c r="BC4369" i="1"/>
  <c r="BC4370" i="1"/>
  <c r="BC4371" i="1"/>
  <c r="BC4372" i="1"/>
  <c r="BC4373" i="1"/>
  <c r="BC4374" i="1"/>
  <c r="BC4375" i="1"/>
  <c r="BC4376" i="1"/>
  <c r="BC4377" i="1"/>
  <c r="BC4378" i="1"/>
  <c r="BC4379" i="1"/>
  <c r="BC4380" i="1"/>
  <c r="BC4381" i="1"/>
  <c r="BC4382" i="1"/>
  <c r="BC4383" i="1"/>
  <c r="BC4384" i="1"/>
  <c r="BC4385" i="1"/>
  <c r="BC4386" i="1"/>
  <c r="BC4387" i="1"/>
  <c r="BC4388" i="1"/>
  <c r="BC4389" i="1"/>
  <c r="BC4390" i="1"/>
  <c r="BC4391" i="1"/>
  <c r="BC4392" i="1"/>
  <c r="BC4393" i="1"/>
  <c r="BC4394" i="1"/>
  <c r="BC4395" i="1"/>
  <c r="BC4396" i="1"/>
  <c r="BC4397" i="1"/>
  <c r="BC4398" i="1"/>
  <c r="BC4399" i="1"/>
  <c r="BC4400" i="1"/>
  <c r="BC4401" i="1"/>
  <c r="BC4402" i="1"/>
  <c r="BC4403" i="1"/>
  <c r="BC4404" i="1"/>
  <c r="BC4405" i="1"/>
  <c r="BC4406" i="1"/>
  <c r="BC4407" i="1"/>
  <c r="BC4408" i="1"/>
  <c r="BC4409" i="1"/>
  <c r="BC4410" i="1"/>
  <c r="BC4411" i="1"/>
  <c r="BC4412" i="1"/>
  <c r="BC4413" i="1"/>
  <c r="BC4414" i="1"/>
  <c r="BC4415" i="1"/>
  <c r="BC4416" i="1"/>
  <c r="BC4417" i="1"/>
  <c r="BC4418" i="1"/>
  <c r="BC4419" i="1"/>
  <c r="BC4420" i="1"/>
  <c r="BC4421" i="1"/>
  <c r="BC4422" i="1"/>
  <c r="BC4423" i="1"/>
  <c r="BC4424" i="1"/>
  <c r="BC4425" i="1"/>
  <c r="BC4426" i="1"/>
  <c r="BC4427" i="1"/>
  <c r="BC4428" i="1"/>
  <c r="BC4429" i="1"/>
  <c r="BC4430" i="1"/>
  <c r="BC4431" i="1"/>
  <c r="BC4432" i="1"/>
  <c r="BC4433" i="1"/>
  <c r="BC4434" i="1"/>
  <c r="BC4435" i="1"/>
  <c r="BC4436" i="1"/>
  <c r="BC4437" i="1"/>
  <c r="BC4438" i="1"/>
  <c r="BC4439" i="1"/>
  <c r="BC4440" i="1"/>
  <c r="BC4441" i="1"/>
  <c r="BC4442" i="1"/>
  <c r="BC4443" i="1"/>
  <c r="BC4444" i="1"/>
  <c r="BC4445" i="1"/>
  <c r="BC4446" i="1"/>
  <c r="BC4447" i="1"/>
  <c r="BC4448" i="1"/>
  <c r="BC4449" i="1"/>
  <c r="BC4450" i="1"/>
  <c r="BC4451" i="1"/>
  <c r="BC4452" i="1"/>
  <c r="BC4453" i="1"/>
  <c r="BC4454" i="1"/>
  <c r="BC4455" i="1"/>
  <c r="BC4456" i="1"/>
  <c r="BC4457" i="1"/>
  <c r="BC4458" i="1"/>
  <c r="BC4459" i="1"/>
  <c r="BC4460" i="1"/>
  <c r="BC4461" i="1"/>
  <c r="BC4462" i="1"/>
  <c r="BC4463" i="1"/>
  <c r="BC4464" i="1"/>
  <c r="BC4465" i="1"/>
  <c r="BC4466" i="1"/>
  <c r="BC4467" i="1"/>
  <c r="BC4468" i="1"/>
  <c r="BC4469" i="1"/>
  <c r="BC4470" i="1"/>
  <c r="BC4471" i="1"/>
  <c r="BC4472" i="1"/>
  <c r="BC4473" i="1"/>
  <c r="BC4474" i="1"/>
  <c r="BC4475" i="1"/>
  <c r="BC4476" i="1"/>
  <c r="BC4477" i="1"/>
  <c r="BC4478" i="1"/>
  <c r="BC4479" i="1"/>
  <c r="BC4480" i="1"/>
  <c r="BC4481" i="1"/>
  <c r="BC4482" i="1"/>
  <c r="BC4483" i="1"/>
  <c r="BC4484" i="1"/>
  <c r="BC4485" i="1"/>
  <c r="BC4486" i="1"/>
  <c r="BC4487" i="1"/>
  <c r="BC4488" i="1"/>
  <c r="BC4489" i="1"/>
  <c r="BC4490" i="1"/>
  <c r="BC4491" i="1"/>
  <c r="BC4492" i="1"/>
  <c r="BC4493" i="1"/>
  <c r="BC4494" i="1"/>
  <c r="BC4495" i="1"/>
  <c r="BC4496" i="1"/>
  <c r="BC4497" i="1"/>
  <c r="BC4498" i="1"/>
  <c r="BC4499" i="1"/>
  <c r="BC4500" i="1"/>
  <c r="BC4501" i="1"/>
  <c r="BC4502" i="1"/>
  <c r="BC4503" i="1"/>
  <c r="BC4504" i="1"/>
  <c r="BC4505" i="1"/>
  <c r="BC4506" i="1"/>
  <c r="BC4507" i="1"/>
  <c r="BC4508" i="1"/>
  <c r="BC4509" i="1"/>
  <c r="BC4510" i="1"/>
  <c r="BC4511" i="1"/>
  <c r="BC4512" i="1"/>
  <c r="BC4513" i="1"/>
  <c r="BC4514" i="1"/>
  <c r="BC4515" i="1"/>
  <c r="BC4516" i="1"/>
  <c r="BC4517" i="1"/>
  <c r="BC4518" i="1"/>
  <c r="BC4519" i="1"/>
  <c r="BC4520" i="1"/>
  <c r="BC4521" i="1"/>
  <c r="BC4522" i="1"/>
  <c r="BC4523" i="1"/>
  <c r="BC4524" i="1"/>
  <c r="BC4525" i="1"/>
  <c r="BC4526" i="1"/>
  <c r="BC4527" i="1"/>
  <c r="BC4528" i="1"/>
  <c r="BC4529" i="1"/>
  <c r="BC4530" i="1"/>
  <c r="BC4531" i="1"/>
  <c r="BC4532" i="1"/>
  <c r="BC4533" i="1"/>
  <c r="BC4534" i="1"/>
  <c r="BC4535" i="1"/>
  <c r="BC4536" i="1"/>
  <c r="BC4537" i="1"/>
  <c r="BC4538" i="1"/>
  <c r="BC4539" i="1"/>
  <c r="BC4540" i="1"/>
  <c r="BC4541" i="1"/>
  <c r="BC4542" i="1"/>
  <c r="BC4543" i="1"/>
  <c r="BC4544" i="1"/>
  <c r="BC4545" i="1"/>
  <c r="BC4546" i="1"/>
  <c r="BC4547" i="1"/>
  <c r="BC4548" i="1"/>
  <c r="BC4549" i="1"/>
  <c r="BC4550" i="1"/>
  <c r="BC4551" i="1"/>
  <c r="BC4552" i="1"/>
  <c r="BC4553" i="1"/>
  <c r="BC4554" i="1"/>
  <c r="BC4555" i="1"/>
  <c r="BC4556" i="1"/>
  <c r="BC4557" i="1"/>
  <c r="BC4558" i="1"/>
  <c r="BC4559" i="1"/>
  <c r="BC4560" i="1"/>
  <c r="BC4561" i="1"/>
  <c r="BC4562" i="1"/>
  <c r="BC4563" i="1"/>
  <c r="BC4564" i="1"/>
  <c r="BC4565" i="1"/>
  <c r="BC4566" i="1"/>
  <c r="BC4567" i="1"/>
  <c r="BC4568" i="1"/>
  <c r="BC4569" i="1"/>
  <c r="BC4570" i="1"/>
  <c r="BC4571" i="1"/>
  <c r="BC4572" i="1"/>
  <c r="BC4573" i="1"/>
  <c r="BC4574" i="1"/>
  <c r="BC4575" i="1"/>
  <c r="BC4576" i="1"/>
  <c r="BC4577" i="1"/>
  <c r="BC4578" i="1"/>
  <c r="BC4579" i="1"/>
  <c r="BC4580" i="1"/>
  <c r="BC4581" i="1"/>
  <c r="BC4582" i="1"/>
  <c r="BC4583" i="1"/>
  <c r="BC4584" i="1"/>
  <c r="BC4585" i="1"/>
  <c r="BC4586" i="1"/>
  <c r="BC4587" i="1"/>
  <c r="BC4588" i="1"/>
  <c r="BC4589" i="1"/>
  <c r="BC4590" i="1"/>
  <c r="BC4591" i="1"/>
  <c r="BC4592" i="1"/>
  <c r="BC4593" i="1"/>
  <c r="BC4594" i="1"/>
  <c r="BC4595" i="1"/>
  <c r="BC4596" i="1"/>
  <c r="BC4597" i="1"/>
  <c r="BC4598" i="1"/>
  <c r="BC4599" i="1"/>
  <c r="BC4600" i="1"/>
  <c r="BC4601" i="1"/>
  <c r="BC4602" i="1"/>
  <c r="BC4603" i="1"/>
  <c r="BC4604" i="1"/>
  <c r="BB4267" i="1"/>
  <c r="BB4268" i="1"/>
  <c r="BB4269" i="1"/>
  <c r="BB4270" i="1"/>
  <c r="BB4271" i="1"/>
  <c r="BB4272" i="1"/>
  <c r="BB4273" i="1"/>
  <c r="BB4274" i="1"/>
  <c r="BB4275" i="1"/>
  <c r="BB4276" i="1"/>
  <c r="BB4277" i="1"/>
  <c r="BB4278" i="1"/>
  <c r="BB4279" i="1"/>
  <c r="BB4280" i="1"/>
  <c r="BB4281" i="1"/>
  <c r="BB4282" i="1"/>
  <c r="BB4283" i="1"/>
  <c r="BB4284" i="1"/>
  <c r="BB4285" i="1"/>
  <c r="BB4286" i="1"/>
  <c r="BB4287" i="1"/>
  <c r="BB4288" i="1"/>
  <c r="BB4289" i="1"/>
  <c r="BB4290" i="1"/>
  <c r="BB4291" i="1"/>
  <c r="BB4292" i="1"/>
  <c r="BB4293" i="1"/>
  <c r="BB4294" i="1"/>
  <c r="BB4295" i="1"/>
  <c r="BB4296" i="1"/>
  <c r="BB4297" i="1"/>
  <c r="BB4298" i="1"/>
  <c r="BB4299" i="1"/>
  <c r="BB4300" i="1"/>
  <c r="BB4301" i="1"/>
  <c r="BB4302" i="1"/>
  <c r="BB4303" i="1"/>
  <c r="BB4304" i="1"/>
  <c r="BB4305" i="1"/>
  <c r="BB4306" i="1"/>
  <c r="BB4307" i="1"/>
  <c r="BB4308" i="1"/>
  <c r="BB4309" i="1"/>
  <c r="BB4310" i="1"/>
  <c r="BB4311" i="1"/>
  <c r="BB4312" i="1"/>
  <c r="BB4313" i="1"/>
  <c r="BB4314" i="1"/>
  <c r="BB4315" i="1"/>
  <c r="BB4316" i="1"/>
  <c r="BB4317" i="1"/>
  <c r="BB4318" i="1"/>
  <c r="BB4319" i="1"/>
  <c r="BB4320" i="1"/>
  <c r="BB4321" i="1"/>
  <c r="BB4322" i="1"/>
  <c r="BB4323" i="1"/>
  <c r="BB4324" i="1"/>
  <c r="BB4325" i="1"/>
  <c r="BB4326" i="1"/>
  <c r="BB4327" i="1"/>
  <c r="BB4328" i="1"/>
  <c r="BB4329" i="1"/>
  <c r="BB4330" i="1"/>
  <c r="BB4331" i="1"/>
  <c r="BB4332" i="1"/>
  <c r="BB4333" i="1"/>
  <c r="BB4334" i="1"/>
  <c r="BB4335" i="1"/>
  <c r="BB4336" i="1"/>
  <c r="BB4337" i="1"/>
  <c r="BB4338" i="1"/>
  <c r="BB4339" i="1"/>
  <c r="BB4340" i="1"/>
  <c r="BB4341" i="1"/>
  <c r="BB4342" i="1"/>
  <c r="BB4343" i="1"/>
  <c r="BB4344" i="1"/>
  <c r="BB4345" i="1"/>
  <c r="BB4346" i="1"/>
  <c r="BB4347" i="1"/>
  <c r="BB4348" i="1"/>
  <c r="BB4349" i="1"/>
  <c r="BB4350" i="1"/>
  <c r="BB4351" i="1"/>
  <c r="BB4352" i="1"/>
  <c r="BB4353" i="1"/>
  <c r="BB4354" i="1"/>
  <c r="BB4355" i="1"/>
  <c r="BB4356" i="1"/>
  <c r="BB4357" i="1"/>
  <c r="BB4358" i="1"/>
  <c r="BB4359" i="1"/>
  <c r="BB4360" i="1"/>
  <c r="BB4361" i="1"/>
  <c r="BB4362" i="1"/>
  <c r="BB4363" i="1"/>
  <c r="BB4364" i="1"/>
  <c r="BB4365" i="1"/>
  <c r="BB4366" i="1"/>
  <c r="BB4367" i="1"/>
  <c r="BB4368" i="1"/>
  <c r="BB4369" i="1"/>
  <c r="BB4370" i="1"/>
  <c r="BB4371" i="1"/>
  <c r="BB4372" i="1"/>
  <c r="BB4373" i="1"/>
  <c r="BB4374" i="1"/>
  <c r="BB4375" i="1"/>
  <c r="BB4376" i="1"/>
  <c r="BB4377" i="1"/>
  <c r="BB4378" i="1"/>
  <c r="BB4379" i="1"/>
  <c r="BB4380" i="1"/>
  <c r="BB4381" i="1"/>
  <c r="BB4382" i="1"/>
  <c r="BB4383" i="1"/>
  <c r="BB4384" i="1"/>
  <c r="BB4385" i="1"/>
  <c r="BB4386" i="1"/>
  <c r="BB4387" i="1"/>
  <c r="BB4388" i="1"/>
  <c r="BB4389" i="1"/>
  <c r="BB4390" i="1"/>
  <c r="BB4391" i="1"/>
  <c r="BB4392" i="1"/>
  <c r="BB4393" i="1"/>
  <c r="BB4394" i="1"/>
  <c r="BB4395" i="1"/>
  <c r="BB4396" i="1"/>
  <c r="BB4397" i="1"/>
  <c r="BB4398" i="1"/>
  <c r="BB4399" i="1"/>
  <c r="BB4400" i="1"/>
  <c r="BB4401" i="1"/>
  <c r="BB4402" i="1"/>
  <c r="BB4403" i="1"/>
  <c r="BB4404" i="1"/>
  <c r="BB4405" i="1"/>
  <c r="BB4406" i="1"/>
  <c r="BB4407" i="1"/>
  <c r="BB4408" i="1"/>
  <c r="BB4409" i="1"/>
  <c r="BB4410" i="1"/>
  <c r="BB4411" i="1"/>
  <c r="BB4412" i="1"/>
  <c r="BB4413" i="1"/>
  <c r="BB4414" i="1"/>
  <c r="BB4415" i="1"/>
  <c r="BB4416" i="1"/>
  <c r="BB4417" i="1"/>
  <c r="BB4418" i="1"/>
  <c r="BB4419" i="1"/>
  <c r="BB4420" i="1"/>
  <c r="BB4421" i="1"/>
  <c r="BB4422" i="1"/>
  <c r="BB4423" i="1"/>
  <c r="BB4424" i="1"/>
  <c r="BB4425" i="1"/>
  <c r="BB4426" i="1"/>
  <c r="BB4427" i="1"/>
  <c r="BB4428" i="1"/>
  <c r="BB4429" i="1"/>
  <c r="BB4430" i="1"/>
  <c r="BB4431" i="1"/>
  <c r="BB4432" i="1"/>
  <c r="BB4433" i="1"/>
  <c r="BB4434" i="1"/>
  <c r="BB4435" i="1"/>
  <c r="BB4436" i="1"/>
  <c r="BB4437" i="1"/>
  <c r="BB4438" i="1"/>
  <c r="BB4439" i="1"/>
  <c r="BB4440" i="1"/>
  <c r="BB4441" i="1"/>
  <c r="BB4442" i="1"/>
  <c r="BB4443" i="1"/>
  <c r="BB4444" i="1"/>
  <c r="BB4445" i="1"/>
  <c r="BB4446" i="1"/>
  <c r="BB4447" i="1"/>
  <c r="BB4448" i="1"/>
  <c r="BB4449" i="1"/>
  <c r="BB4450" i="1"/>
  <c r="BB4451" i="1"/>
  <c r="BB4452" i="1"/>
  <c r="BB4453" i="1"/>
  <c r="BB4454" i="1"/>
  <c r="BB4455" i="1"/>
  <c r="BB4456" i="1"/>
  <c r="BB4457" i="1"/>
  <c r="BB4458" i="1"/>
  <c r="BB4459" i="1"/>
  <c r="BB4460" i="1"/>
  <c r="BB4461" i="1"/>
  <c r="BB4462" i="1"/>
  <c r="BB4463" i="1"/>
  <c r="BB4464" i="1"/>
  <c r="BB4465" i="1"/>
  <c r="BB4466" i="1"/>
  <c r="BB4467" i="1"/>
  <c r="BB4468" i="1"/>
  <c r="BB4469" i="1"/>
  <c r="BB4470" i="1"/>
  <c r="BB4471" i="1"/>
  <c r="BB4472" i="1"/>
  <c r="BB4473" i="1"/>
  <c r="BB4474" i="1"/>
  <c r="BB4475" i="1"/>
  <c r="BB4476" i="1"/>
  <c r="BB4477" i="1"/>
  <c r="BB4478" i="1"/>
  <c r="BB4479" i="1"/>
  <c r="BB4480" i="1"/>
  <c r="BB4481" i="1"/>
  <c r="BB4482" i="1"/>
  <c r="BB4483" i="1"/>
  <c r="BB4484" i="1"/>
  <c r="BB4485" i="1"/>
  <c r="BB4486" i="1"/>
  <c r="BB4487" i="1"/>
  <c r="BB4488" i="1"/>
  <c r="BB4489" i="1"/>
  <c r="BB4490" i="1"/>
  <c r="BB4491" i="1"/>
  <c r="BB4492" i="1"/>
  <c r="BB4493" i="1"/>
  <c r="BB4494" i="1"/>
  <c r="BB4495" i="1"/>
  <c r="BB4496" i="1"/>
  <c r="BB4497" i="1"/>
  <c r="BB4498" i="1"/>
  <c r="BB4499" i="1"/>
  <c r="BB4500" i="1"/>
  <c r="BB4501" i="1"/>
  <c r="BB4502" i="1"/>
  <c r="BB4503" i="1"/>
  <c r="BB4504" i="1"/>
  <c r="BB4505" i="1"/>
  <c r="BB4506" i="1"/>
  <c r="BB4507" i="1"/>
  <c r="BB4508" i="1"/>
  <c r="BB4509" i="1"/>
  <c r="BB4510" i="1"/>
  <c r="BB4511" i="1"/>
  <c r="BB4512" i="1"/>
  <c r="BB4513" i="1"/>
  <c r="BB4514" i="1"/>
  <c r="BB4515" i="1"/>
  <c r="BB4516" i="1"/>
  <c r="BB4517" i="1"/>
  <c r="BB4518" i="1"/>
  <c r="BB4519" i="1"/>
  <c r="BB4520" i="1"/>
  <c r="BB4521" i="1"/>
  <c r="BB4522" i="1"/>
  <c r="BB4523" i="1"/>
  <c r="BB4524" i="1"/>
  <c r="BB4525" i="1"/>
  <c r="BB4526" i="1"/>
  <c r="BB4527" i="1"/>
  <c r="BB4528" i="1"/>
  <c r="BB4529" i="1"/>
  <c r="BB4530" i="1"/>
  <c r="BB4531" i="1"/>
  <c r="BB4532" i="1"/>
  <c r="BB4533" i="1"/>
  <c r="BB4534" i="1"/>
  <c r="BB4535" i="1"/>
  <c r="BB4536" i="1"/>
  <c r="BB4537" i="1"/>
  <c r="BB4538" i="1"/>
  <c r="BB4539" i="1"/>
  <c r="BB4540" i="1"/>
  <c r="BB4541" i="1"/>
  <c r="BB4542" i="1"/>
  <c r="BB4543" i="1"/>
  <c r="BB4544" i="1"/>
  <c r="BB4545" i="1"/>
  <c r="BB4546" i="1"/>
  <c r="BB4547" i="1"/>
  <c r="BB4548" i="1"/>
  <c r="BB4549" i="1"/>
  <c r="BB4550" i="1"/>
  <c r="BB4551" i="1"/>
  <c r="BB4552" i="1"/>
  <c r="BB4553" i="1"/>
  <c r="BB4554" i="1"/>
  <c r="BB4555" i="1"/>
  <c r="BB4556" i="1"/>
  <c r="BB4557" i="1"/>
  <c r="BB4558" i="1"/>
  <c r="BB4559" i="1"/>
  <c r="BB4560" i="1"/>
  <c r="BB4561" i="1"/>
  <c r="BB4562" i="1"/>
  <c r="BB4563" i="1"/>
  <c r="BB4564" i="1"/>
  <c r="BB4565" i="1"/>
  <c r="BB4566" i="1"/>
  <c r="BB4567" i="1"/>
  <c r="BB4568" i="1"/>
  <c r="BB4569" i="1"/>
  <c r="BB4570" i="1"/>
  <c r="BB4571" i="1"/>
  <c r="BB4572" i="1"/>
  <c r="BB4573" i="1"/>
  <c r="BB4574" i="1"/>
  <c r="BB4575" i="1"/>
  <c r="BB4576" i="1"/>
  <c r="BB4577" i="1"/>
  <c r="BB4578" i="1"/>
  <c r="BB4579" i="1"/>
  <c r="BB4580" i="1"/>
  <c r="BB4581" i="1"/>
  <c r="BB4582" i="1"/>
  <c r="BB4583" i="1"/>
  <c r="BB4584" i="1"/>
  <c r="BB4585" i="1"/>
  <c r="BB4586" i="1"/>
  <c r="BB4587" i="1"/>
  <c r="BB4588" i="1"/>
  <c r="BB4589" i="1"/>
  <c r="BB4590" i="1"/>
  <c r="BB4591" i="1"/>
  <c r="BB4592" i="1"/>
  <c r="BB4593" i="1"/>
  <c r="BB4594" i="1"/>
  <c r="BB4595" i="1"/>
  <c r="BB4596" i="1"/>
  <c r="BB4597" i="1"/>
  <c r="BB4598" i="1"/>
  <c r="BB4599" i="1"/>
  <c r="BB4600" i="1"/>
  <c r="BB4601" i="1"/>
  <c r="BB4602" i="1"/>
  <c r="BB4603" i="1"/>
  <c r="BB4604" i="1"/>
  <c r="BA4267" i="1"/>
  <c r="BA4268" i="1"/>
  <c r="BA4269" i="1"/>
  <c r="BA4270" i="1"/>
  <c r="BA4271" i="1"/>
  <c r="BA4272" i="1"/>
  <c r="BA4273" i="1"/>
  <c r="BA4274" i="1"/>
  <c r="BA4275" i="1"/>
  <c r="BA4276" i="1"/>
  <c r="BA4277" i="1"/>
  <c r="BA4278" i="1"/>
  <c r="BA4279" i="1"/>
  <c r="BA4280" i="1"/>
  <c r="BA4281" i="1"/>
  <c r="BA4282" i="1"/>
  <c r="BA4283" i="1"/>
  <c r="BA4284" i="1"/>
  <c r="BA4285" i="1"/>
  <c r="BA4286" i="1"/>
  <c r="BA4287" i="1"/>
  <c r="BA4288" i="1"/>
  <c r="BA4289" i="1"/>
  <c r="BA4290" i="1"/>
  <c r="BA4291" i="1"/>
  <c r="BA4292" i="1"/>
  <c r="BA4293" i="1"/>
  <c r="BA4294" i="1"/>
  <c r="BA4295" i="1"/>
  <c r="BA4296" i="1"/>
  <c r="BA4297" i="1"/>
  <c r="BA4298" i="1"/>
  <c r="BA4299" i="1"/>
  <c r="BA4300" i="1"/>
  <c r="BA4301" i="1"/>
  <c r="BA4302" i="1"/>
  <c r="BA4303" i="1"/>
  <c r="BA4304" i="1"/>
  <c r="BA4305" i="1"/>
  <c r="BA4306" i="1"/>
  <c r="BA4307" i="1"/>
  <c r="BA4308" i="1"/>
  <c r="BA4309" i="1"/>
  <c r="BA4310" i="1"/>
  <c r="BA4311" i="1"/>
  <c r="BA4312" i="1"/>
  <c r="BA4313" i="1"/>
  <c r="BA4314" i="1"/>
  <c r="BA4315" i="1"/>
  <c r="BA4316" i="1"/>
  <c r="BA4317" i="1"/>
  <c r="BA4318" i="1"/>
  <c r="BA4319" i="1"/>
  <c r="BA4320" i="1"/>
  <c r="BA4321" i="1"/>
  <c r="BA4322" i="1"/>
  <c r="BA4323" i="1"/>
  <c r="BA4324" i="1"/>
  <c r="BA4325" i="1"/>
  <c r="BA4326" i="1"/>
  <c r="BA4327" i="1"/>
  <c r="BA4328" i="1"/>
  <c r="BA4329" i="1"/>
  <c r="BA4330" i="1"/>
  <c r="BA4331" i="1"/>
  <c r="BA4332" i="1"/>
  <c r="BA4333" i="1"/>
  <c r="BA4334" i="1"/>
  <c r="BA4335" i="1"/>
  <c r="BA4336" i="1"/>
  <c r="BA4337" i="1"/>
  <c r="BA4338" i="1"/>
  <c r="BA4339" i="1"/>
  <c r="BA4340" i="1"/>
  <c r="BA4341" i="1"/>
  <c r="BA4342" i="1"/>
  <c r="BA4343" i="1"/>
  <c r="BA4344" i="1"/>
  <c r="BA4345" i="1"/>
  <c r="BA4346" i="1"/>
  <c r="BA4347" i="1"/>
  <c r="BA4348" i="1"/>
  <c r="BA4349" i="1"/>
  <c r="BA4350" i="1"/>
  <c r="BA4351" i="1"/>
  <c r="BA4352" i="1"/>
  <c r="BA4353" i="1"/>
  <c r="BA4354" i="1"/>
  <c r="BA4355" i="1"/>
  <c r="BA4356" i="1"/>
  <c r="BA4357" i="1"/>
  <c r="BA4358" i="1"/>
  <c r="BA4359" i="1"/>
  <c r="BA4360" i="1"/>
  <c r="BA4361" i="1"/>
  <c r="BA4362" i="1"/>
  <c r="BA4363" i="1"/>
  <c r="BA4364" i="1"/>
  <c r="BA4365" i="1"/>
  <c r="BA4366" i="1"/>
  <c r="BA4367" i="1"/>
  <c r="BA4368" i="1"/>
  <c r="BA4369" i="1"/>
  <c r="BA4370" i="1"/>
  <c r="BA4371" i="1"/>
  <c r="BA4372" i="1"/>
  <c r="BA4373" i="1"/>
  <c r="BA4374" i="1"/>
  <c r="BA4375" i="1"/>
  <c r="BA4376" i="1"/>
  <c r="BA4377" i="1"/>
  <c r="BA4378" i="1"/>
  <c r="BA4379" i="1"/>
  <c r="BA4380" i="1"/>
  <c r="BA4381" i="1"/>
  <c r="BA4382" i="1"/>
  <c r="BA4383" i="1"/>
  <c r="BA4384" i="1"/>
  <c r="BA4385" i="1"/>
  <c r="BA4386" i="1"/>
  <c r="BA4387" i="1"/>
  <c r="BA4388" i="1"/>
  <c r="BA4389" i="1"/>
  <c r="BA4390" i="1"/>
  <c r="BA4391" i="1"/>
  <c r="BA4392" i="1"/>
  <c r="BA4393" i="1"/>
  <c r="BA4394" i="1"/>
  <c r="BA4395" i="1"/>
  <c r="BA4396" i="1"/>
  <c r="BA4397" i="1"/>
  <c r="BA4398" i="1"/>
  <c r="BA4399" i="1"/>
  <c r="BA4400" i="1"/>
  <c r="BA4401" i="1"/>
  <c r="BA4402" i="1"/>
  <c r="BA4403" i="1"/>
  <c r="BA4404" i="1"/>
  <c r="BA4405" i="1"/>
  <c r="BA4406" i="1"/>
  <c r="BA4407" i="1"/>
  <c r="BA4408" i="1"/>
  <c r="BA4409" i="1"/>
  <c r="BA4410" i="1"/>
  <c r="BA4411" i="1"/>
  <c r="BA4412" i="1"/>
  <c r="BA4413" i="1"/>
  <c r="BA4414" i="1"/>
  <c r="BA4415" i="1"/>
  <c r="BA4416" i="1"/>
  <c r="BA4417" i="1"/>
  <c r="BA4418" i="1"/>
  <c r="BA4419" i="1"/>
  <c r="BA4420" i="1"/>
  <c r="BA4421" i="1"/>
  <c r="BA4422" i="1"/>
  <c r="BA4423" i="1"/>
  <c r="BA4424" i="1"/>
  <c r="BA4425" i="1"/>
  <c r="BA4426" i="1"/>
  <c r="BA4427" i="1"/>
  <c r="BA4428" i="1"/>
  <c r="BA4429" i="1"/>
  <c r="BA4430" i="1"/>
  <c r="BA4431" i="1"/>
  <c r="BA4432" i="1"/>
  <c r="BA4433" i="1"/>
  <c r="BA4434" i="1"/>
  <c r="BA4435" i="1"/>
  <c r="BA4436" i="1"/>
  <c r="BA4437" i="1"/>
  <c r="BA4438" i="1"/>
  <c r="BA4439" i="1"/>
  <c r="BA4440" i="1"/>
  <c r="BA4441" i="1"/>
  <c r="BA4442" i="1"/>
  <c r="BA4443" i="1"/>
  <c r="BA4444" i="1"/>
  <c r="BA4445" i="1"/>
  <c r="BA4446" i="1"/>
  <c r="BA4447" i="1"/>
  <c r="BA4448" i="1"/>
  <c r="BA4449" i="1"/>
  <c r="BA4450" i="1"/>
  <c r="BA4451" i="1"/>
  <c r="BA4452" i="1"/>
  <c r="BA4453" i="1"/>
  <c r="BA4454" i="1"/>
  <c r="BA4455" i="1"/>
  <c r="BA4456" i="1"/>
  <c r="BA4457" i="1"/>
  <c r="BA4458" i="1"/>
  <c r="BA4459" i="1"/>
  <c r="BA4460" i="1"/>
  <c r="BA4461" i="1"/>
  <c r="BA4462" i="1"/>
  <c r="BA4463" i="1"/>
  <c r="BA4464" i="1"/>
  <c r="BA4465" i="1"/>
  <c r="BA4466" i="1"/>
  <c r="BA4467" i="1"/>
  <c r="BA4468" i="1"/>
  <c r="BA4469" i="1"/>
  <c r="BA4470" i="1"/>
  <c r="BA4471" i="1"/>
  <c r="BA4472" i="1"/>
  <c r="BA4473" i="1"/>
  <c r="BA4474" i="1"/>
  <c r="BA4475" i="1"/>
  <c r="BA4476" i="1"/>
  <c r="BA4477" i="1"/>
  <c r="BA4478" i="1"/>
  <c r="BA4479" i="1"/>
  <c r="BA4480" i="1"/>
  <c r="BA4481" i="1"/>
  <c r="BA4482" i="1"/>
  <c r="BA4483" i="1"/>
  <c r="BA4484" i="1"/>
  <c r="BA4485" i="1"/>
  <c r="BA4486" i="1"/>
  <c r="BA4487" i="1"/>
  <c r="BA4488" i="1"/>
  <c r="BA4489" i="1"/>
  <c r="BA4490" i="1"/>
  <c r="BA4491" i="1"/>
  <c r="BA4492" i="1"/>
  <c r="BA4493" i="1"/>
  <c r="BA4494" i="1"/>
  <c r="BA4495" i="1"/>
  <c r="BA4496" i="1"/>
  <c r="BA4497" i="1"/>
  <c r="BA4498" i="1"/>
  <c r="BA4499" i="1"/>
  <c r="BA4500" i="1"/>
  <c r="BA4501" i="1"/>
  <c r="BA4502" i="1"/>
  <c r="BA4503" i="1"/>
  <c r="BA4504" i="1"/>
  <c r="BA4505" i="1"/>
  <c r="BA4506" i="1"/>
  <c r="BA4507" i="1"/>
  <c r="BA4508" i="1"/>
  <c r="BA4509" i="1"/>
  <c r="BA4510" i="1"/>
  <c r="BA4511" i="1"/>
  <c r="BA4512" i="1"/>
  <c r="BA4513" i="1"/>
  <c r="BA4514" i="1"/>
  <c r="BA4515" i="1"/>
  <c r="BA4516" i="1"/>
  <c r="BA4517" i="1"/>
  <c r="BA4518" i="1"/>
  <c r="BA4519" i="1"/>
  <c r="BA4520" i="1"/>
  <c r="BA4521" i="1"/>
  <c r="BA4522" i="1"/>
  <c r="BA4523" i="1"/>
  <c r="BA4524" i="1"/>
  <c r="BA4525" i="1"/>
  <c r="BA4526" i="1"/>
  <c r="BA4527" i="1"/>
  <c r="BA4528" i="1"/>
  <c r="BA4529" i="1"/>
  <c r="BA4530" i="1"/>
  <c r="BA4531" i="1"/>
  <c r="BA4532" i="1"/>
  <c r="BA4533" i="1"/>
  <c r="BA4534" i="1"/>
  <c r="BA4535" i="1"/>
  <c r="BA4536" i="1"/>
  <c r="BA4537" i="1"/>
  <c r="BA4538" i="1"/>
  <c r="BA4539" i="1"/>
  <c r="BA4540" i="1"/>
  <c r="BA4541" i="1"/>
  <c r="BA4542" i="1"/>
  <c r="BA4543" i="1"/>
  <c r="BA4544" i="1"/>
  <c r="BA4545" i="1"/>
  <c r="BA4546" i="1"/>
  <c r="BA4547" i="1"/>
  <c r="BA4548" i="1"/>
  <c r="BA4549" i="1"/>
  <c r="BA4550" i="1"/>
  <c r="BA4551" i="1"/>
  <c r="BA4552" i="1"/>
  <c r="BA4553" i="1"/>
  <c r="BA4554" i="1"/>
  <c r="BA4555" i="1"/>
  <c r="BA4556" i="1"/>
  <c r="BA4557" i="1"/>
  <c r="BA4558" i="1"/>
  <c r="BA4559" i="1"/>
  <c r="BA4560" i="1"/>
  <c r="BA4561" i="1"/>
  <c r="BA4562" i="1"/>
  <c r="BA4563" i="1"/>
  <c r="BA4564" i="1"/>
  <c r="BA4565" i="1"/>
  <c r="BA4566" i="1"/>
  <c r="BA4567" i="1"/>
  <c r="BA4568" i="1"/>
  <c r="BA4569" i="1"/>
  <c r="BA4570" i="1"/>
  <c r="BA4571" i="1"/>
  <c r="BA4572" i="1"/>
  <c r="BA4573" i="1"/>
  <c r="BA4574" i="1"/>
  <c r="BA4575" i="1"/>
  <c r="BA4576" i="1"/>
  <c r="BA4577" i="1"/>
  <c r="BA4578" i="1"/>
  <c r="BA4579" i="1"/>
  <c r="BA4580" i="1"/>
  <c r="BA4581" i="1"/>
  <c r="BA4582" i="1"/>
  <c r="BA4583" i="1"/>
  <c r="BA4584" i="1"/>
  <c r="BA4585" i="1"/>
  <c r="BA4586" i="1"/>
  <c r="BA4587" i="1"/>
  <c r="BA4588" i="1"/>
  <c r="BA4589" i="1"/>
  <c r="BA4590" i="1"/>
  <c r="BA4591" i="1"/>
  <c r="BA4592" i="1"/>
  <c r="BA4593" i="1"/>
  <c r="BA4594" i="1"/>
  <c r="BA4595" i="1"/>
  <c r="BA4596" i="1"/>
  <c r="BA4597" i="1"/>
  <c r="BA4598" i="1"/>
  <c r="BA4599" i="1"/>
  <c r="BA4600" i="1"/>
  <c r="BA4601" i="1"/>
  <c r="BA4602" i="1"/>
  <c r="BA4603" i="1"/>
  <c r="BA4604" i="1"/>
  <c r="AZ4267" i="1"/>
  <c r="AZ4268" i="1"/>
  <c r="AZ4269" i="1"/>
  <c r="AZ4270" i="1"/>
  <c r="AZ4271" i="1"/>
  <c r="AZ4272" i="1"/>
  <c r="AZ4273" i="1"/>
  <c r="AZ4274" i="1"/>
  <c r="AZ4275" i="1"/>
  <c r="AZ4276" i="1"/>
  <c r="AZ4277" i="1"/>
  <c r="AZ4278" i="1"/>
  <c r="AZ4279" i="1"/>
  <c r="AZ4280" i="1"/>
  <c r="AZ4281" i="1"/>
  <c r="AZ4282" i="1"/>
  <c r="AZ4283" i="1"/>
  <c r="AZ4284" i="1"/>
  <c r="AZ4285" i="1"/>
  <c r="AZ4286" i="1"/>
  <c r="AZ4287" i="1"/>
  <c r="AZ4288" i="1"/>
  <c r="AZ4289" i="1"/>
  <c r="AZ4290" i="1"/>
  <c r="AZ4291" i="1"/>
  <c r="AZ4292" i="1"/>
  <c r="AZ4293" i="1"/>
  <c r="AZ4294" i="1"/>
  <c r="AZ4295" i="1"/>
  <c r="AZ4296" i="1"/>
  <c r="AZ4297" i="1"/>
  <c r="AZ4298" i="1"/>
  <c r="AZ4299" i="1"/>
  <c r="AZ4300" i="1"/>
  <c r="AZ4301" i="1"/>
  <c r="AZ4302" i="1"/>
  <c r="AZ4303" i="1"/>
  <c r="AZ4304" i="1"/>
  <c r="AZ4305" i="1"/>
  <c r="AZ4306" i="1"/>
  <c r="AZ4307" i="1"/>
  <c r="AZ4308" i="1"/>
  <c r="AZ4309" i="1"/>
  <c r="AZ4310" i="1"/>
  <c r="AZ4311" i="1"/>
  <c r="AZ4312" i="1"/>
  <c r="AZ4313" i="1"/>
  <c r="AZ4314" i="1"/>
  <c r="AZ4315" i="1"/>
  <c r="AZ4316" i="1"/>
  <c r="AZ4317" i="1"/>
  <c r="AZ4318" i="1"/>
  <c r="AZ4319" i="1"/>
  <c r="AZ4320" i="1"/>
  <c r="AZ4321" i="1"/>
  <c r="AZ4322" i="1"/>
  <c r="AZ4323" i="1"/>
  <c r="AZ4324" i="1"/>
  <c r="AZ4325" i="1"/>
  <c r="AZ4326" i="1"/>
  <c r="AZ4327" i="1"/>
  <c r="AZ4328" i="1"/>
  <c r="AZ4329" i="1"/>
  <c r="AZ4330" i="1"/>
  <c r="AZ4331" i="1"/>
  <c r="AZ4332" i="1"/>
  <c r="AZ4333" i="1"/>
  <c r="AZ4334" i="1"/>
  <c r="AZ4335" i="1"/>
  <c r="AZ4336" i="1"/>
  <c r="AZ4337" i="1"/>
  <c r="AZ4338" i="1"/>
  <c r="AZ4339" i="1"/>
  <c r="AZ4340" i="1"/>
  <c r="AZ4341" i="1"/>
  <c r="AZ4342" i="1"/>
  <c r="AZ4343" i="1"/>
  <c r="AZ4344" i="1"/>
  <c r="AZ4345" i="1"/>
  <c r="AZ4346" i="1"/>
  <c r="AZ4347" i="1"/>
  <c r="AZ4348" i="1"/>
  <c r="AZ4349" i="1"/>
  <c r="AZ4350" i="1"/>
  <c r="AZ4351" i="1"/>
  <c r="AZ4352" i="1"/>
  <c r="AZ4353" i="1"/>
  <c r="AZ4354" i="1"/>
  <c r="AZ4355" i="1"/>
  <c r="AZ4356" i="1"/>
  <c r="AZ4357" i="1"/>
  <c r="AZ4358" i="1"/>
  <c r="AZ4359" i="1"/>
  <c r="AZ4360" i="1"/>
  <c r="AZ4361" i="1"/>
  <c r="AZ4362" i="1"/>
  <c r="AZ4363" i="1"/>
  <c r="AZ4364" i="1"/>
  <c r="AZ4365" i="1"/>
  <c r="AZ4366" i="1"/>
  <c r="AZ4367" i="1"/>
  <c r="AZ4368" i="1"/>
  <c r="AZ4369" i="1"/>
  <c r="AZ4370" i="1"/>
  <c r="AZ4371" i="1"/>
  <c r="AZ4372" i="1"/>
  <c r="AZ4373" i="1"/>
  <c r="AZ4374" i="1"/>
  <c r="AZ4375" i="1"/>
  <c r="AZ4376" i="1"/>
  <c r="AZ4377" i="1"/>
  <c r="AZ4378" i="1"/>
  <c r="AZ4379" i="1"/>
  <c r="AZ4380" i="1"/>
  <c r="AZ4381" i="1"/>
  <c r="AZ4382" i="1"/>
  <c r="AZ4383" i="1"/>
  <c r="AZ4384" i="1"/>
  <c r="AZ4385" i="1"/>
  <c r="AZ4386" i="1"/>
  <c r="AZ4387" i="1"/>
  <c r="AZ4388" i="1"/>
  <c r="AZ4389" i="1"/>
  <c r="AZ4390" i="1"/>
  <c r="AZ4391" i="1"/>
  <c r="AZ4392" i="1"/>
  <c r="AZ4393" i="1"/>
  <c r="AZ4394" i="1"/>
  <c r="AZ4395" i="1"/>
  <c r="AZ4396" i="1"/>
  <c r="AZ4397" i="1"/>
  <c r="AZ4398" i="1"/>
  <c r="AZ4399" i="1"/>
  <c r="AZ4400" i="1"/>
  <c r="AZ4401" i="1"/>
  <c r="AZ4402" i="1"/>
  <c r="AZ4403" i="1"/>
  <c r="AZ4404" i="1"/>
  <c r="AZ4405" i="1"/>
  <c r="AZ4406" i="1"/>
  <c r="AZ4407" i="1"/>
  <c r="AZ4408" i="1"/>
  <c r="AZ4409" i="1"/>
  <c r="AZ4410" i="1"/>
  <c r="AZ4411" i="1"/>
  <c r="AZ4412" i="1"/>
  <c r="AZ4413" i="1"/>
  <c r="AZ4414" i="1"/>
  <c r="AZ4415" i="1"/>
  <c r="AZ4416" i="1"/>
  <c r="AZ4417" i="1"/>
  <c r="AZ4418" i="1"/>
  <c r="AZ4419" i="1"/>
  <c r="AZ4420" i="1"/>
  <c r="AZ4421" i="1"/>
  <c r="AZ4422" i="1"/>
  <c r="AZ4423" i="1"/>
  <c r="AZ4424" i="1"/>
  <c r="AZ4425" i="1"/>
  <c r="AZ4426" i="1"/>
  <c r="AZ4427" i="1"/>
  <c r="AZ4428" i="1"/>
  <c r="AZ4429" i="1"/>
  <c r="AZ4430" i="1"/>
  <c r="AZ4431" i="1"/>
  <c r="AZ4432" i="1"/>
  <c r="AZ4433" i="1"/>
  <c r="AZ4434" i="1"/>
  <c r="AZ4435" i="1"/>
  <c r="AZ4436" i="1"/>
  <c r="AZ4437" i="1"/>
  <c r="AZ4438" i="1"/>
  <c r="AZ4439" i="1"/>
  <c r="AZ4440" i="1"/>
  <c r="AZ4441" i="1"/>
  <c r="AZ4442" i="1"/>
  <c r="AZ4443" i="1"/>
  <c r="AZ4444" i="1"/>
  <c r="AZ4445" i="1"/>
  <c r="AZ4446" i="1"/>
  <c r="AZ4447" i="1"/>
  <c r="AZ4448" i="1"/>
  <c r="AZ4449" i="1"/>
  <c r="AZ4450" i="1"/>
  <c r="AZ4451" i="1"/>
  <c r="AZ4452" i="1"/>
  <c r="AZ4453" i="1"/>
  <c r="AZ4454" i="1"/>
  <c r="AZ4455" i="1"/>
  <c r="AZ4456" i="1"/>
  <c r="AZ4457" i="1"/>
  <c r="AZ4458" i="1"/>
  <c r="AZ4459" i="1"/>
  <c r="AZ4460" i="1"/>
  <c r="AZ4461" i="1"/>
  <c r="AZ4462" i="1"/>
  <c r="AZ4463" i="1"/>
  <c r="AZ4464" i="1"/>
  <c r="AZ4465" i="1"/>
  <c r="AZ4466" i="1"/>
  <c r="AZ4467" i="1"/>
  <c r="AZ4468" i="1"/>
  <c r="AZ4469" i="1"/>
  <c r="AZ4470" i="1"/>
  <c r="AZ4471" i="1"/>
  <c r="AZ4472" i="1"/>
  <c r="AZ4473" i="1"/>
  <c r="AZ4474" i="1"/>
  <c r="AZ4475" i="1"/>
  <c r="AZ4476" i="1"/>
  <c r="AZ4477" i="1"/>
  <c r="AZ4478" i="1"/>
  <c r="AZ4479" i="1"/>
  <c r="AZ4480" i="1"/>
  <c r="AZ4481" i="1"/>
  <c r="AZ4482" i="1"/>
  <c r="AZ4483" i="1"/>
  <c r="AZ4484" i="1"/>
  <c r="AZ4485" i="1"/>
  <c r="AZ4486" i="1"/>
  <c r="AZ4487" i="1"/>
  <c r="AZ4488" i="1"/>
  <c r="AZ4489" i="1"/>
  <c r="AZ4490" i="1"/>
  <c r="AZ4491" i="1"/>
  <c r="AZ4492" i="1"/>
  <c r="AZ4493" i="1"/>
  <c r="AZ4494" i="1"/>
  <c r="AZ4495" i="1"/>
  <c r="AZ4496" i="1"/>
  <c r="AZ4497" i="1"/>
  <c r="AZ4498" i="1"/>
  <c r="AZ4499" i="1"/>
  <c r="AZ4500" i="1"/>
  <c r="AZ4501" i="1"/>
  <c r="AZ4502" i="1"/>
  <c r="AZ4503" i="1"/>
  <c r="AZ4504" i="1"/>
  <c r="AZ4505" i="1"/>
  <c r="AZ4506" i="1"/>
  <c r="AZ4507" i="1"/>
  <c r="AZ4508" i="1"/>
  <c r="AZ4509" i="1"/>
  <c r="AZ4510" i="1"/>
  <c r="AZ4511" i="1"/>
  <c r="AZ4512" i="1"/>
  <c r="AZ4513" i="1"/>
  <c r="AZ4514" i="1"/>
  <c r="AZ4515" i="1"/>
  <c r="AZ4516" i="1"/>
  <c r="AZ4517" i="1"/>
  <c r="AZ4518" i="1"/>
  <c r="AZ4519" i="1"/>
  <c r="AZ4520" i="1"/>
  <c r="AZ4521" i="1"/>
  <c r="AZ4522" i="1"/>
  <c r="AZ4523" i="1"/>
  <c r="AZ4524" i="1"/>
  <c r="AZ4525" i="1"/>
  <c r="AZ4526" i="1"/>
  <c r="AZ4527" i="1"/>
  <c r="AZ4528" i="1"/>
  <c r="AZ4529" i="1"/>
  <c r="AZ4530" i="1"/>
  <c r="AZ4531" i="1"/>
  <c r="AZ4532" i="1"/>
  <c r="AZ4533" i="1"/>
  <c r="AZ4534" i="1"/>
  <c r="AZ4535" i="1"/>
  <c r="AZ4536" i="1"/>
  <c r="AZ4537" i="1"/>
  <c r="AZ4538" i="1"/>
  <c r="AZ4539" i="1"/>
  <c r="AZ4540" i="1"/>
  <c r="AZ4541" i="1"/>
  <c r="AZ4542" i="1"/>
  <c r="AZ4543" i="1"/>
  <c r="AZ4544" i="1"/>
  <c r="AZ4545" i="1"/>
  <c r="AZ4546" i="1"/>
  <c r="AZ4547" i="1"/>
  <c r="AZ4548" i="1"/>
  <c r="AZ4549" i="1"/>
  <c r="AZ4550" i="1"/>
  <c r="AZ4551" i="1"/>
  <c r="AZ4552" i="1"/>
  <c r="AZ4553" i="1"/>
  <c r="AZ4554" i="1"/>
  <c r="AZ4555" i="1"/>
  <c r="AZ4556" i="1"/>
  <c r="AZ4557" i="1"/>
  <c r="AZ4558" i="1"/>
  <c r="AZ4559" i="1"/>
  <c r="AZ4560" i="1"/>
  <c r="AZ4561" i="1"/>
  <c r="AZ4562" i="1"/>
  <c r="AZ4563" i="1"/>
  <c r="AZ4564" i="1"/>
  <c r="AZ4565" i="1"/>
  <c r="AZ4566" i="1"/>
  <c r="AZ4567" i="1"/>
  <c r="AZ4568" i="1"/>
  <c r="AZ4569" i="1"/>
  <c r="AZ4570" i="1"/>
  <c r="AZ4571" i="1"/>
  <c r="AZ4572" i="1"/>
  <c r="AZ4573" i="1"/>
  <c r="AZ4574" i="1"/>
  <c r="AZ4575" i="1"/>
  <c r="AZ4576" i="1"/>
  <c r="AZ4577" i="1"/>
  <c r="AZ4578" i="1"/>
  <c r="AZ4579" i="1"/>
  <c r="AZ4580" i="1"/>
  <c r="AZ4581" i="1"/>
  <c r="AZ4582" i="1"/>
  <c r="AZ4583" i="1"/>
  <c r="AZ4584" i="1"/>
  <c r="AZ4585" i="1"/>
  <c r="AZ4586" i="1"/>
  <c r="AZ4587" i="1"/>
  <c r="AZ4588" i="1"/>
  <c r="AZ4589" i="1"/>
  <c r="AZ4590" i="1"/>
  <c r="AZ4591" i="1"/>
  <c r="AZ4592" i="1"/>
  <c r="AZ4593" i="1"/>
  <c r="AZ4594" i="1"/>
  <c r="AZ4595" i="1"/>
  <c r="AZ4596" i="1"/>
  <c r="AZ4597" i="1"/>
  <c r="AZ4598" i="1"/>
  <c r="AZ4599" i="1"/>
  <c r="AZ4600" i="1"/>
  <c r="AZ4601" i="1"/>
  <c r="AZ4602" i="1"/>
  <c r="AZ4603" i="1"/>
  <c r="AZ4604" i="1"/>
  <c r="AY4267" i="1"/>
  <c r="AY4268" i="1"/>
  <c r="AY4269" i="1"/>
  <c r="AY4270" i="1"/>
  <c r="AY4271" i="1"/>
  <c r="AY4272" i="1"/>
  <c r="AY4273" i="1"/>
  <c r="AY4274" i="1"/>
  <c r="AY4275" i="1"/>
  <c r="AY4276" i="1"/>
  <c r="AY4277" i="1"/>
  <c r="AY4278" i="1"/>
  <c r="AY4279" i="1"/>
  <c r="AY4280" i="1"/>
  <c r="AY4281" i="1"/>
  <c r="AY4282" i="1"/>
  <c r="AY4283" i="1"/>
  <c r="AY4284" i="1"/>
  <c r="AY4285" i="1"/>
  <c r="AY4286" i="1"/>
  <c r="AY4287" i="1"/>
  <c r="AY4288" i="1"/>
  <c r="AY4289" i="1"/>
  <c r="AY4290" i="1"/>
  <c r="AY4291" i="1"/>
  <c r="AY4292" i="1"/>
  <c r="AY4293" i="1"/>
  <c r="AY4294" i="1"/>
  <c r="AY4295" i="1"/>
  <c r="AY4296" i="1"/>
  <c r="AY4297" i="1"/>
  <c r="AY4298" i="1"/>
  <c r="AY4299" i="1"/>
  <c r="AY4300" i="1"/>
  <c r="AY4301" i="1"/>
  <c r="AY4302" i="1"/>
  <c r="AY4303" i="1"/>
  <c r="AY4304" i="1"/>
  <c r="AY4305" i="1"/>
  <c r="AY4306" i="1"/>
  <c r="AY4307" i="1"/>
  <c r="AY4308" i="1"/>
  <c r="AY4309" i="1"/>
  <c r="AY4310" i="1"/>
  <c r="AY4311" i="1"/>
  <c r="AY4312" i="1"/>
  <c r="AY4313" i="1"/>
  <c r="AY4314" i="1"/>
  <c r="AY4315" i="1"/>
  <c r="AY4316" i="1"/>
  <c r="AY4317" i="1"/>
  <c r="AY4318" i="1"/>
  <c r="AY4319" i="1"/>
  <c r="AY4320" i="1"/>
  <c r="AY4321" i="1"/>
  <c r="AY4322" i="1"/>
  <c r="AY4323" i="1"/>
  <c r="AY4324" i="1"/>
  <c r="AY4325" i="1"/>
  <c r="AY4326" i="1"/>
  <c r="AY4327" i="1"/>
  <c r="AY4328" i="1"/>
  <c r="AY4329" i="1"/>
  <c r="AY4330" i="1"/>
  <c r="AY4331" i="1"/>
  <c r="AY4332" i="1"/>
  <c r="AY4333" i="1"/>
  <c r="AY4334" i="1"/>
  <c r="AY4335" i="1"/>
  <c r="AY4336" i="1"/>
  <c r="AY4337" i="1"/>
  <c r="AY4338" i="1"/>
  <c r="AY4339" i="1"/>
  <c r="AY4340" i="1"/>
  <c r="AY4341" i="1"/>
  <c r="AY4342" i="1"/>
  <c r="AY4343" i="1"/>
  <c r="AY4344" i="1"/>
  <c r="AY4345" i="1"/>
  <c r="AY4346" i="1"/>
  <c r="AY4347" i="1"/>
  <c r="AY4348" i="1"/>
  <c r="AY4349" i="1"/>
  <c r="AY4350" i="1"/>
  <c r="AY4351" i="1"/>
  <c r="AY4352" i="1"/>
  <c r="AY4353" i="1"/>
  <c r="AY4354" i="1"/>
  <c r="AY4355" i="1"/>
  <c r="AY4356" i="1"/>
  <c r="AY4357" i="1"/>
  <c r="AY4358" i="1"/>
  <c r="AY4359" i="1"/>
  <c r="AY4360" i="1"/>
  <c r="AY4361" i="1"/>
  <c r="AY4362" i="1"/>
  <c r="AY4363" i="1"/>
  <c r="AY4364" i="1"/>
  <c r="AY4365" i="1"/>
  <c r="AY4366" i="1"/>
  <c r="AY4367" i="1"/>
  <c r="AY4368" i="1"/>
  <c r="AY4369" i="1"/>
  <c r="AY4370" i="1"/>
  <c r="AY4371" i="1"/>
  <c r="AY4372" i="1"/>
  <c r="AY4373" i="1"/>
  <c r="AY4374" i="1"/>
  <c r="AY4375" i="1"/>
  <c r="AY4376" i="1"/>
  <c r="AY4377" i="1"/>
  <c r="AY4378" i="1"/>
  <c r="AY4379" i="1"/>
  <c r="AY4380" i="1"/>
  <c r="AY4381" i="1"/>
  <c r="AY4382" i="1"/>
  <c r="AY4383" i="1"/>
  <c r="AY4384" i="1"/>
  <c r="AY4385" i="1"/>
  <c r="AY4386" i="1"/>
  <c r="AY4387" i="1"/>
  <c r="AY4388" i="1"/>
  <c r="AY4389" i="1"/>
  <c r="AY4390" i="1"/>
  <c r="AY4391" i="1"/>
  <c r="AY4392" i="1"/>
  <c r="AY4393" i="1"/>
  <c r="AY4394" i="1"/>
  <c r="AY4395" i="1"/>
  <c r="AY4396" i="1"/>
  <c r="AY4397" i="1"/>
  <c r="AY4398" i="1"/>
  <c r="AY4399" i="1"/>
  <c r="AY4400" i="1"/>
  <c r="AY4401" i="1"/>
  <c r="AY4402" i="1"/>
  <c r="AY4403" i="1"/>
  <c r="AY4404" i="1"/>
  <c r="AY4405" i="1"/>
  <c r="AY4406" i="1"/>
  <c r="AY4407" i="1"/>
  <c r="AY4408" i="1"/>
  <c r="AY4409" i="1"/>
  <c r="AY4410" i="1"/>
  <c r="AY4411" i="1"/>
  <c r="AY4412" i="1"/>
  <c r="AY4413" i="1"/>
  <c r="AY4414" i="1"/>
  <c r="AY4415" i="1"/>
  <c r="AY4416" i="1"/>
  <c r="AY4417" i="1"/>
  <c r="AY4418" i="1"/>
  <c r="AY4419" i="1"/>
  <c r="AY4420" i="1"/>
  <c r="AY4421" i="1"/>
  <c r="AY4422" i="1"/>
  <c r="AY4423" i="1"/>
  <c r="AY4424" i="1"/>
  <c r="AY4425" i="1"/>
  <c r="AY4426" i="1"/>
  <c r="AY4427" i="1"/>
  <c r="AY4428" i="1"/>
  <c r="AY4429" i="1"/>
  <c r="AY4430" i="1"/>
  <c r="AY4431" i="1"/>
  <c r="AY4432" i="1"/>
  <c r="AY4433" i="1"/>
  <c r="AY4434" i="1"/>
  <c r="AY4435" i="1"/>
  <c r="AY4436" i="1"/>
  <c r="AY4437" i="1"/>
  <c r="AY4438" i="1"/>
  <c r="AY4439" i="1"/>
  <c r="AY4440" i="1"/>
  <c r="AY4441" i="1"/>
  <c r="AY4442" i="1"/>
  <c r="AY4443" i="1"/>
  <c r="AY4444" i="1"/>
  <c r="AY4445" i="1"/>
  <c r="AY4446" i="1"/>
  <c r="AY4447" i="1"/>
  <c r="AY4448" i="1"/>
  <c r="AY4449" i="1"/>
  <c r="AY4450" i="1"/>
  <c r="AY4451" i="1"/>
  <c r="AY4452" i="1"/>
  <c r="AY4453" i="1"/>
  <c r="AY4454" i="1"/>
  <c r="AY4455" i="1"/>
  <c r="AY4456" i="1"/>
  <c r="AY4457" i="1"/>
  <c r="AY4458" i="1"/>
  <c r="AY4459" i="1"/>
  <c r="AY4460" i="1"/>
  <c r="AY4461" i="1"/>
  <c r="AY4462" i="1"/>
  <c r="AY4463" i="1"/>
  <c r="AY4464" i="1"/>
  <c r="AY4465" i="1"/>
  <c r="AY4466" i="1"/>
  <c r="AY4467" i="1"/>
  <c r="AY4468" i="1"/>
  <c r="AY4469" i="1"/>
  <c r="AY4470" i="1"/>
  <c r="AY4471" i="1"/>
  <c r="AY4472" i="1"/>
  <c r="AY4473" i="1"/>
  <c r="AY4474" i="1"/>
  <c r="AY4475" i="1"/>
  <c r="AY4476" i="1"/>
  <c r="AY4477" i="1"/>
  <c r="AY4478" i="1"/>
  <c r="AY4479" i="1"/>
  <c r="AY4480" i="1"/>
  <c r="AY4481" i="1"/>
  <c r="AY4482" i="1"/>
  <c r="AY4483" i="1"/>
  <c r="AY4484" i="1"/>
  <c r="AY4485" i="1"/>
  <c r="AY4486" i="1"/>
  <c r="AY4487" i="1"/>
  <c r="AY4488" i="1"/>
  <c r="AY4489" i="1"/>
  <c r="AY4490" i="1"/>
  <c r="AY4491" i="1"/>
  <c r="AY4492" i="1"/>
  <c r="AY4493" i="1"/>
  <c r="AY4494" i="1"/>
  <c r="AY4495" i="1"/>
  <c r="AY4496" i="1"/>
  <c r="AY4497" i="1"/>
  <c r="AY4498" i="1"/>
  <c r="AY4499" i="1"/>
  <c r="AY4500" i="1"/>
  <c r="AY4501" i="1"/>
  <c r="AY4502" i="1"/>
  <c r="AY4503" i="1"/>
  <c r="AY4504" i="1"/>
  <c r="AY4505" i="1"/>
  <c r="AY4506" i="1"/>
  <c r="AY4507" i="1"/>
  <c r="AY4508" i="1"/>
  <c r="AY4509" i="1"/>
  <c r="AY4510" i="1"/>
  <c r="AY4511" i="1"/>
  <c r="AY4512" i="1"/>
  <c r="AY4513" i="1"/>
  <c r="AY4514" i="1"/>
  <c r="AY4515" i="1"/>
  <c r="AY4516" i="1"/>
  <c r="AY4517" i="1"/>
  <c r="AY4518" i="1"/>
  <c r="AY4519" i="1"/>
  <c r="AY4520" i="1"/>
  <c r="AY4521" i="1"/>
  <c r="AY4522" i="1"/>
  <c r="AY4523" i="1"/>
  <c r="AY4524" i="1"/>
  <c r="AY4525" i="1"/>
  <c r="AY4526" i="1"/>
  <c r="AY4527" i="1"/>
  <c r="AY4528" i="1"/>
  <c r="AY4529" i="1"/>
  <c r="AY4530" i="1"/>
  <c r="AY4531" i="1"/>
  <c r="AY4532" i="1"/>
  <c r="AY4533" i="1"/>
  <c r="AY4534" i="1"/>
  <c r="AY4535" i="1"/>
  <c r="AY4536" i="1"/>
  <c r="AY4537" i="1"/>
  <c r="AY4538" i="1"/>
  <c r="AY4539" i="1"/>
  <c r="AY4540" i="1"/>
  <c r="AY4541" i="1"/>
  <c r="AY4542" i="1"/>
  <c r="AY4543" i="1"/>
  <c r="AY4544" i="1"/>
  <c r="AY4545" i="1"/>
  <c r="AY4546" i="1"/>
  <c r="AY4547" i="1"/>
  <c r="AY4548" i="1"/>
  <c r="AY4549" i="1"/>
  <c r="AY4550" i="1"/>
  <c r="AY4551" i="1"/>
  <c r="AY4552" i="1"/>
  <c r="AY4553" i="1"/>
  <c r="AY4554" i="1"/>
  <c r="AY4555" i="1"/>
  <c r="AY4556" i="1"/>
  <c r="AY4557" i="1"/>
  <c r="AY4558" i="1"/>
  <c r="AY4559" i="1"/>
  <c r="AY4560" i="1"/>
  <c r="AY4561" i="1"/>
  <c r="AY4562" i="1"/>
  <c r="AY4563" i="1"/>
  <c r="AY4564" i="1"/>
  <c r="AY4565" i="1"/>
  <c r="AY4566" i="1"/>
  <c r="AY4567" i="1"/>
  <c r="AY4568" i="1"/>
  <c r="AY4569" i="1"/>
  <c r="AY4570" i="1"/>
  <c r="AY4571" i="1"/>
  <c r="AY4572" i="1"/>
  <c r="AY4573" i="1"/>
  <c r="AY4574" i="1"/>
  <c r="AY4575" i="1"/>
  <c r="AY4576" i="1"/>
  <c r="AY4577" i="1"/>
  <c r="AY4578" i="1"/>
  <c r="AY4579" i="1"/>
  <c r="AY4580" i="1"/>
  <c r="AY4581" i="1"/>
  <c r="AY4582" i="1"/>
  <c r="AY4583" i="1"/>
  <c r="AY4584" i="1"/>
  <c r="AY4585" i="1"/>
  <c r="AY4586" i="1"/>
  <c r="AY4587" i="1"/>
  <c r="AY4588" i="1"/>
  <c r="AY4589" i="1"/>
  <c r="AY4590" i="1"/>
  <c r="AY4591" i="1"/>
  <c r="AY4592" i="1"/>
  <c r="AY4593" i="1"/>
  <c r="AY4594" i="1"/>
  <c r="AY4595" i="1"/>
  <c r="AY4596" i="1"/>
  <c r="AY4597" i="1"/>
  <c r="AY4598" i="1"/>
  <c r="AY4599" i="1"/>
  <c r="AY4600" i="1"/>
  <c r="AY4601" i="1"/>
  <c r="AY4602" i="1"/>
  <c r="AY4603" i="1"/>
  <c r="AY4604" i="1"/>
  <c r="AX4267" i="1" a="1"/>
  <c r="AX4267" i="1" s="1"/>
  <c r="AX4268" i="1" a="1"/>
  <c r="AX4268" i="1" s="1"/>
  <c r="AX4269" i="1" a="1"/>
  <c r="AX4269" i="1" s="1"/>
  <c r="AX4270" i="1" a="1"/>
  <c r="AX4270" i="1" s="1"/>
  <c r="AX4271" i="1" a="1"/>
  <c r="AX4271" i="1" s="1"/>
  <c r="AX4272" i="1" a="1"/>
  <c r="AX4272" i="1" s="1"/>
  <c r="AX4273" i="1" a="1"/>
  <c r="AX4273" i="1" s="1"/>
  <c r="AX4274" i="1" a="1"/>
  <c r="AX4274" i="1" s="1"/>
  <c r="AX4275" i="1" a="1"/>
  <c r="AX4275" i="1" s="1"/>
  <c r="AX4276" i="1" a="1"/>
  <c r="AX4276" i="1" s="1"/>
  <c r="AX4277" i="1" a="1"/>
  <c r="AX4277" i="1" s="1"/>
  <c r="AX4278" i="1" a="1"/>
  <c r="AX4278" i="1"/>
  <c r="AX4279" i="1" a="1"/>
  <c r="AX4279" i="1" s="1"/>
  <c r="AX4280" i="1" a="1"/>
  <c r="AX4280" i="1" s="1"/>
  <c r="AX4281" i="1" a="1"/>
  <c r="AX4281" i="1" s="1"/>
  <c r="AX4282" i="1" a="1"/>
  <c r="AX4282" i="1"/>
  <c r="AX4283" i="1" a="1"/>
  <c r="AX4283" i="1" s="1"/>
  <c r="AX4284" i="1" a="1"/>
  <c r="AX4284" i="1" s="1"/>
  <c r="AX4285" i="1" a="1"/>
  <c r="AX4285" i="1" s="1"/>
  <c r="AX4286" i="1" a="1"/>
  <c r="AX4286" i="1" s="1"/>
  <c r="AX4287" i="1" a="1"/>
  <c r="AX4287" i="1" s="1"/>
  <c r="AX4288" i="1" a="1"/>
  <c r="AX4288" i="1" s="1"/>
  <c r="AX4289" i="1" a="1"/>
  <c r="AX4289" i="1" s="1"/>
  <c r="AX4290" i="1" a="1"/>
  <c r="AX4290" i="1"/>
  <c r="AX4291" i="1" a="1"/>
  <c r="AX4291" i="1" s="1"/>
  <c r="AX4292" i="1" a="1"/>
  <c r="AX4292" i="1" s="1"/>
  <c r="AX4293" i="1" a="1"/>
  <c r="AX4293" i="1" s="1"/>
  <c r="AX4294" i="1" a="1"/>
  <c r="AX4294" i="1" s="1"/>
  <c r="AX4295" i="1" a="1"/>
  <c r="AX4295" i="1" s="1"/>
  <c r="AX4296" i="1" a="1"/>
  <c r="AX4296" i="1" s="1"/>
  <c r="AX4297" i="1" a="1"/>
  <c r="AX4297" i="1" s="1"/>
  <c r="AX4298" i="1" a="1"/>
  <c r="AX4298" i="1" s="1"/>
  <c r="AX4299" i="1" a="1"/>
  <c r="AX4299" i="1" s="1"/>
  <c r="AX4300" i="1" a="1"/>
  <c r="AX4300" i="1" s="1"/>
  <c r="AX4301" i="1" a="1"/>
  <c r="AX4301" i="1" s="1"/>
  <c r="AX4302" i="1" a="1"/>
  <c r="AX4302" i="1"/>
  <c r="AX4303" i="1" a="1"/>
  <c r="AX4303" i="1" s="1"/>
  <c r="AX4304" i="1" a="1"/>
  <c r="AX4304" i="1" s="1"/>
  <c r="AX4305" i="1" a="1"/>
  <c r="AX4305" i="1" s="1"/>
  <c r="AX4306" i="1" a="1"/>
  <c r="AX4306" i="1"/>
  <c r="AX4307" i="1" a="1"/>
  <c r="AX4307" i="1" s="1"/>
  <c r="AX4308" i="1" a="1"/>
  <c r="AX4308" i="1" s="1"/>
  <c r="AX4309" i="1" a="1"/>
  <c r="AX4309" i="1" s="1"/>
  <c r="AX4310" i="1" a="1"/>
  <c r="AX4310" i="1"/>
  <c r="AX4311" i="1" a="1"/>
  <c r="AX4311" i="1" s="1"/>
  <c r="AX4312" i="1" a="1"/>
  <c r="AX4312" i="1" s="1"/>
  <c r="AX4313" i="1" a="1"/>
  <c r="AX4313" i="1" s="1"/>
  <c r="AX4314" i="1" a="1"/>
  <c r="AX4314" i="1"/>
  <c r="AX4315" i="1" a="1"/>
  <c r="AX4315" i="1" s="1"/>
  <c r="AX4316" i="1" a="1"/>
  <c r="AX4316" i="1" s="1"/>
  <c r="AX4317" i="1" a="1"/>
  <c r="AX4317" i="1" s="1"/>
  <c r="AX4318" i="1" a="1"/>
  <c r="AX4318" i="1" s="1"/>
  <c r="AX4319" i="1" a="1"/>
  <c r="AX4319" i="1" s="1"/>
  <c r="AX4320" i="1" a="1"/>
  <c r="AX4320" i="1" s="1"/>
  <c r="AX4321" i="1" a="1"/>
  <c r="AX4321" i="1" s="1"/>
  <c r="AX4322" i="1" a="1"/>
  <c r="AX4322" i="1" s="1"/>
  <c r="AX4323" i="1" a="1"/>
  <c r="AX4323" i="1" s="1"/>
  <c r="AX4324" i="1" a="1"/>
  <c r="AX4324" i="1" s="1"/>
  <c r="AX4325" i="1" a="1"/>
  <c r="AX4325" i="1" s="1"/>
  <c r="AX4326" i="1" a="1"/>
  <c r="AX4326" i="1" s="1"/>
  <c r="AX4327" i="1" a="1"/>
  <c r="AX4327" i="1" s="1"/>
  <c r="AX4328" i="1" a="1"/>
  <c r="AX4328" i="1" s="1"/>
  <c r="AX4329" i="1" a="1"/>
  <c r="AX4329" i="1" s="1"/>
  <c r="AX4330" i="1" a="1"/>
  <c r="AX4330" i="1" s="1"/>
  <c r="AX4331" i="1" a="1"/>
  <c r="AX4331" i="1" s="1"/>
  <c r="AX4332" i="1" a="1"/>
  <c r="AX4332" i="1" s="1"/>
  <c r="AX4333" i="1" a="1"/>
  <c r="AX4333" i="1" s="1"/>
  <c r="AX4334" i="1" a="1"/>
  <c r="AX4334" i="1"/>
  <c r="AX4335" i="1" a="1"/>
  <c r="AX4335" i="1" s="1"/>
  <c r="AX4336" i="1" a="1"/>
  <c r="AX4336" i="1" s="1"/>
  <c r="AX4337" i="1" a="1"/>
  <c r="AX4337" i="1" s="1"/>
  <c r="AX4338" i="1" a="1"/>
  <c r="AX4338" i="1"/>
  <c r="AX4339" i="1" a="1"/>
  <c r="AX4339" i="1" s="1"/>
  <c r="AX4340" i="1" a="1"/>
  <c r="AX4340" i="1" s="1"/>
  <c r="AX4341" i="1" a="1"/>
  <c r="AX4341" i="1" s="1"/>
  <c r="AX4342" i="1" a="1"/>
  <c r="AX4342" i="1"/>
  <c r="AX4343" i="1" a="1"/>
  <c r="AX4343" i="1" s="1"/>
  <c r="AX4344" i="1" a="1"/>
  <c r="AX4344" i="1" s="1"/>
  <c r="AX4345" i="1" a="1"/>
  <c r="AX4345" i="1" s="1"/>
  <c r="AX4346" i="1" a="1"/>
  <c r="AX4346" i="1"/>
  <c r="AX4347" i="1" a="1"/>
  <c r="AX4347" i="1" s="1"/>
  <c r="AX4348" i="1" a="1"/>
  <c r="AX4348" i="1" s="1"/>
  <c r="AX4349" i="1" a="1"/>
  <c r="AX4349" i="1" s="1"/>
  <c r="AX4350" i="1" a="1"/>
  <c r="AX4350" i="1" s="1"/>
  <c r="AX4351" i="1" a="1"/>
  <c r="AX4351" i="1" s="1"/>
  <c r="AX4352" i="1" a="1"/>
  <c r="AX4352" i="1" s="1"/>
  <c r="AX4353" i="1" a="1"/>
  <c r="AX4353" i="1" s="1"/>
  <c r="AX4354" i="1" a="1"/>
  <c r="AX4354" i="1" s="1"/>
  <c r="AX4355" i="1" a="1"/>
  <c r="AX4355" i="1" s="1"/>
  <c r="AX4356" i="1" a="1"/>
  <c r="AX4356" i="1" s="1"/>
  <c r="AX4357" i="1" a="1"/>
  <c r="AX4357" i="1" s="1"/>
  <c r="AX4358" i="1" a="1"/>
  <c r="AX4358" i="1" s="1"/>
  <c r="AX4359" i="1" a="1"/>
  <c r="AX4359" i="1" s="1"/>
  <c r="AX4360" i="1" a="1"/>
  <c r="AX4360" i="1" s="1"/>
  <c r="AX4361" i="1" a="1"/>
  <c r="AX4361" i="1" s="1"/>
  <c r="AX4362" i="1" a="1"/>
  <c r="AX4362" i="1" s="1"/>
  <c r="AX4363" i="1" a="1"/>
  <c r="AX4363" i="1" s="1"/>
  <c r="AX4364" i="1" a="1"/>
  <c r="AX4364" i="1" s="1"/>
  <c r="AX4365" i="1" a="1"/>
  <c r="AX4365" i="1" s="1"/>
  <c r="AX4366" i="1" a="1"/>
  <c r="AX4366" i="1"/>
  <c r="AX4367" i="1" a="1"/>
  <c r="AX4367" i="1" s="1"/>
  <c r="AX4368" i="1" a="1"/>
  <c r="AX4368" i="1" s="1"/>
  <c r="AX4369" i="1" a="1"/>
  <c r="AX4369" i="1" s="1"/>
  <c r="AX4370" i="1" a="1"/>
  <c r="AX4370" i="1"/>
  <c r="AX4371" i="1" a="1"/>
  <c r="AX4371" i="1" s="1"/>
  <c r="AX4372" i="1" a="1"/>
  <c r="AX4372" i="1" s="1"/>
  <c r="AX4373" i="1" a="1"/>
  <c r="AX4373" i="1" s="1"/>
  <c r="AX4374" i="1" a="1"/>
  <c r="AX4374" i="1"/>
  <c r="AX4375" i="1" a="1"/>
  <c r="AX4375" i="1" s="1"/>
  <c r="AX4376" i="1" a="1"/>
  <c r="AX4376" i="1" s="1"/>
  <c r="AX4377" i="1" a="1"/>
  <c r="AX4377" i="1" s="1"/>
  <c r="AX4378" i="1" a="1"/>
  <c r="AX4378" i="1"/>
  <c r="AX4379" i="1" a="1"/>
  <c r="AX4379" i="1" s="1"/>
  <c r="AX4380" i="1" a="1"/>
  <c r="AX4380" i="1" s="1"/>
  <c r="AX4381" i="1" a="1"/>
  <c r="AX4381" i="1" s="1"/>
  <c r="AX4382" i="1" a="1"/>
  <c r="AX4382" i="1" s="1"/>
  <c r="AX4383" i="1" a="1"/>
  <c r="AX4383" i="1" s="1"/>
  <c r="AX4384" i="1" a="1"/>
  <c r="AX4384" i="1" s="1"/>
  <c r="AX4385" i="1" a="1"/>
  <c r="AX4385" i="1" s="1"/>
  <c r="AX4386" i="1" a="1"/>
  <c r="AX4386" i="1" s="1"/>
  <c r="AX4387" i="1" a="1"/>
  <c r="AX4387" i="1" s="1"/>
  <c r="AX4388" i="1" a="1"/>
  <c r="AX4388" i="1" s="1"/>
  <c r="AX4389" i="1" a="1"/>
  <c r="AX4389" i="1" s="1"/>
  <c r="AX4390" i="1" a="1"/>
  <c r="AX4390" i="1" s="1"/>
  <c r="AX4391" i="1" a="1"/>
  <c r="AX4391" i="1" s="1"/>
  <c r="AX4392" i="1" a="1"/>
  <c r="AX4392" i="1" s="1"/>
  <c r="AX4393" i="1" a="1"/>
  <c r="AX4393" i="1" s="1"/>
  <c r="AX4394" i="1" a="1"/>
  <c r="AX4394" i="1" s="1"/>
  <c r="AX4395" i="1" a="1"/>
  <c r="AX4395" i="1" s="1"/>
  <c r="AX4396" i="1" a="1"/>
  <c r="AX4396" i="1" s="1"/>
  <c r="AX4397" i="1" a="1"/>
  <c r="AX4397" i="1" s="1"/>
  <c r="AX4398" i="1" a="1"/>
  <c r="AX4398" i="1"/>
  <c r="AX4399" i="1" a="1"/>
  <c r="AX4399" i="1" s="1"/>
  <c r="AX4400" i="1" a="1"/>
  <c r="AX4400" i="1" s="1"/>
  <c r="AX4401" i="1" a="1"/>
  <c r="AX4401" i="1" s="1"/>
  <c r="AX4402" i="1" a="1"/>
  <c r="AX4402" i="1"/>
  <c r="AX4403" i="1" a="1"/>
  <c r="AX4403" i="1" s="1"/>
  <c r="AX4404" i="1" a="1"/>
  <c r="AX4404" i="1" s="1"/>
  <c r="AX4405" i="1" a="1"/>
  <c r="AX4405" i="1" s="1"/>
  <c r="AX4406" i="1" a="1"/>
  <c r="AX4406" i="1"/>
  <c r="AX4407" i="1" a="1"/>
  <c r="AX4407" i="1" s="1"/>
  <c r="AX4408" i="1" a="1"/>
  <c r="AX4408" i="1" s="1"/>
  <c r="AX4409" i="1" a="1"/>
  <c r="AX4409" i="1" s="1"/>
  <c r="AX4410" i="1" a="1"/>
  <c r="AX4410" i="1"/>
  <c r="AX4411" i="1" a="1"/>
  <c r="AX4411" i="1" s="1"/>
  <c r="AX4412" i="1" a="1"/>
  <c r="AX4412" i="1" s="1"/>
  <c r="AX4413" i="1" a="1"/>
  <c r="AX4413" i="1" s="1"/>
  <c r="AX4414" i="1" a="1"/>
  <c r="AX4414" i="1" s="1"/>
  <c r="AX4415" i="1" a="1"/>
  <c r="AX4415" i="1" s="1"/>
  <c r="AX4416" i="1" a="1"/>
  <c r="AX4416" i="1" s="1"/>
  <c r="AX4417" i="1" a="1"/>
  <c r="AX4417" i="1" s="1"/>
  <c r="AX4418" i="1" a="1"/>
  <c r="AX4418" i="1" s="1"/>
  <c r="AX4419" i="1" a="1"/>
  <c r="AX4419" i="1" s="1"/>
  <c r="AX4420" i="1" a="1"/>
  <c r="AX4420" i="1" s="1"/>
  <c r="AX4421" i="1" a="1"/>
  <c r="AX4421" i="1" s="1"/>
  <c r="AX4422" i="1" a="1"/>
  <c r="AX4422" i="1" s="1"/>
  <c r="AX4423" i="1" a="1"/>
  <c r="AX4423" i="1" s="1"/>
  <c r="AX4424" i="1" a="1"/>
  <c r="AX4424" i="1" s="1"/>
  <c r="AX4425" i="1" a="1"/>
  <c r="AX4425" i="1" s="1"/>
  <c r="AX4426" i="1" a="1"/>
  <c r="AX4426" i="1" s="1"/>
  <c r="AX4427" i="1" a="1"/>
  <c r="AX4427" i="1" s="1"/>
  <c r="AX4428" i="1" a="1"/>
  <c r="AX4428" i="1" s="1"/>
  <c r="AX4429" i="1" a="1"/>
  <c r="AX4429" i="1" s="1"/>
  <c r="AX4430" i="1" a="1"/>
  <c r="AX4430" i="1"/>
  <c r="AX4431" i="1" a="1"/>
  <c r="AX4431" i="1" s="1"/>
  <c r="AX4432" i="1" a="1"/>
  <c r="AX4432" i="1" s="1"/>
  <c r="AX4433" i="1" a="1"/>
  <c r="AX4433" i="1" s="1"/>
  <c r="AX4434" i="1" a="1"/>
  <c r="AX4434" i="1"/>
  <c r="AX4435" i="1" a="1"/>
  <c r="AX4435" i="1" s="1"/>
  <c r="AX4436" i="1" a="1"/>
  <c r="AX4436" i="1" s="1"/>
  <c r="AX4437" i="1" a="1"/>
  <c r="AX4437" i="1" s="1"/>
  <c r="AX4438" i="1" a="1"/>
  <c r="AX4438" i="1"/>
  <c r="AX4439" i="1" a="1"/>
  <c r="AX4439" i="1" s="1"/>
  <c r="AX4440" i="1" a="1"/>
  <c r="AX4440" i="1" s="1"/>
  <c r="AX4441" i="1" a="1"/>
  <c r="AX4441" i="1" s="1"/>
  <c r="AX4442" i="1" a="1"/>
  <c r="AX4442" i="1"/>
  <c r="AX4443" i="1" a="1"/>
  <c r="AX4443" i="1" s="1"/>
  <c r="AX4444" i="1" a="1"/>
  <c r="AX4444" i="1" s="1"/>
  <c r="AX4445" i="1" a="1"/>
  <c r="AX4445" i="1" s="1"/>
  <c r="AX4446" i="1" a="1"/>
  <c r="AX4446" i="1" s="1"/>
  <c r="AX4447" i="1" a="1"/>
  <c r="AX4447" i="1" s="1"/>
  <c r="AX4448" i="1" a="1"/>
  <c r="AX4448" i="1" s="1"/>
  <c r="AX4449" i="1" a="1"/>
  <c r="AX4449" i="1" s="1"/>
  <c r="AX4450" i="1" a="1"/>
  <c r="AX4450" i="1" s="1"/>
  <c r="AX4451" i="1" a="1"/>
  <c r="AX4451" i="1" s="1"/>
  <c r="AX4452" i="1" a="1"/>
  <c r="AX4452" i="1" s="1"/>
  <c r="AX4453" i="1" a="1"/>
  <c r="AX4453" i="1" s="1"/>
  <c r="AX4454" i="1" a="1"/>
  <c r="AX4454" i="1" s="1"/>
  <c r="AX4455" i="1" a="1"/>
  <c r="AX4455" i="1" s="1"/>
  <c r="AX4456" i="1" a="1"/>
  <c r="AX4456" i="1" s="1"/>
  <c r="AX4457" i="1" a="1"/>
  <c r="AX4457" i="1" s="1"/>
  <c r="AX4458" i="1" a="1"/>
  <c r="AX4458" i="1" s="1"/>
  <c r="AX4459" i="1" a="1"/>
  <c r="AX4459" i="1" s="1"/>
  <c r="AX4460" i="1" a="1"/>
  <c r="AX4460" i="1" s="1"/>
  <c r="AX4461" i="1" a="1"/>
  <c r="AX4461" i="1" s="1"/>
  <c r="AX4462" i="1" a="1"/>
  <c r="AX4462" i="1"/>
  <c r="AX4463" i="1" a="1"/>
  <c r="AX4463" i="1" s="1"/>
  <c r="AX4464" i="1" a="1"/>
  <c r="AX4464" i="1" s="1"/>
  <c r="AX4465" i="1" a="1"/>
  <c r="AX4465" i="1" s="1"/>
  <c r="AX4466" i="1" a="1"/>
  <c r="AX4466" i="1"/>
  <c r="AX4467" i="1" a="1"/>
  <c r="AX4467" i="1" s="1"/>
  <c r="AX4468" i="1" a="1"/>
  <c r="AX4468" i="1" s="1"/>
  <c r="AX4469" i="1" a="1"/>
  <c r="AX4469" i="1" s="1"/>
  <c r="AX4470" i="1" a="1"/>
  <c r="AX4470" i="1"/>
  <c r="AX4471" i="1" a="1"/>
  <c r="AX4471" i="1" s="1"/>
  <c r="AX4472" i="1" a="1"/>
  <c r="AX4472" i="1" s="1"/>
  <c r="AX4473" i="1" a="1"/>
  <c r="AX4473" i="1" s="1"/>
  <c r="AX4474" i="1" a="1"/>
  <c r="AX4474" i="1"/>
  <c r="AX4475" i="1" a="1"/>
  <c r="AX4475" i="1" s="1"/>
  <c r="AX4476" i="1" a="1"/>
  <c r="AX4476" i="1" s="1"/>
  <c r="AX4477" i="1" a="1"/>
  <c r="AX4477" i="1" s="1"/>
  <c r="AX4478" i="1" a="1"/>
  <c r="AX4478" i="1" s="1"/>
  <c r="AX4479" i="1" a="1"/>
  <c r="AX4479" i="1" s="1"/>
  <c r="AX4480" i="1" a="1"/>
  <c r="AX4480" i="1" s="1"/>
  <c r="AX4481" i="1" a="1"/>
  <c r="AX4481" i="1" s="1"/>
  <c r="AX4482" i="1" a="1"/>
  <c r="AX4482" i="1" s="1"/>
  <c r="AX4483" i="1" a="1"/>
  <c r="AX4483" i="1" s="1"/>
  <c r="AX4484" i="1" a="1"/>
  <c r="AX4484" i="1" s="1"/>
  <c r="AX4485" i="1" a="1"/>
  <c r="AX4485" i="1" s="1"/>
  <c r="AX4486" i="1" a="1"/>
  <c r="AX4486" i="1" s="1"/>
  <c r="AX4487" i="1" a="1"/>
  <c r="AX4487" i="1" s="1"/>
  <c r="AX4488" i="1" a="1"/>
  <c r="AX4488" i="1" s="1"/>
  <c r="AX4489" i="1" a="1"/>
  <c r="AX4489" i="1" s="1"/>
  <c r="AX4490" i="1" a="1"/>
  <c r="AX4490" i="1" s="1"/>
  <c r="AX4491" i="1" a="1"/>
  <c r="AX4491" i="1" s="1"/>
  <c r="AX4492" i="1" a="1"/>
  <c r="AX4492" i="1" s="1"/>
  <c r="AX4493" i="1" a="1"/>
  <c r="AX4493" i="1" s="1"/>
  <c r="AX4494" i="1" a="1"/>
  <c r="AX4494" i="1"/>
  <c r="AX4495" i="1" a="1"/>
  <c r="AX4495" i="1" s="1"/>
  <c r="AX4496" i="1" a="1"/>
  <c r="AX4496" i="1" s="1"/>
  <c r="AX4497" i="1" a="1"/>
  <c r="AX4497" i="1" s="1"/>
  <c r="AX4498" i="1" a="1"/>
  <c r="AX4498" i="1"/>
  <c r="AX4499" i="1" a="1"/>
  <c r="AX4499" i="1" s="1"/>
  <c r="AX4500" i="1" a="1"/>
  <c r="AX4500" i="1" s="1"/>
  <c r="AX4501" i="1" a="1"/>
  <c r="AX4501" i="1" s="1"/>
  <c r="AX4502" i="1" a="1"/>
  <c r="AX4502" i="1"/>
  <c r="AX4503" i="1" a="1"/>
  <c r="AX4503" i="1" s="1"/>
  <c r="AX4504" i="1" a="1"/>
  <c r="AX4504" i="1" s="1"/>
  <c r="AX4505" i="1" a="1"/>
  <c r="AX4505" i="1" s="1"/>
  <c r="AX4506" i="1" a="1"/>
  <c r="AX4506" i="1"/>
  <c r="AX4507" i="1" a="1"/>
  <c r="AX4507" i="1" s="1"/>
  <c r="AX4508" i="1" a="1"/>
  <c r="AX4508" i="1" s="1"/>
  <c r="AX4509" i="1" a="1"/>
  <c r="AX4509" i="1" s="1"/>
  <c r="AX4510" i="1" a="1"/>
  <c r="AX4510" i="1" s="1"/>
  <c r="AX4511" i="1" a="1"/>
  <c r="AX4511" i="1" s="1"/>
  <c r="AX4512" i="1" a="1"/>
  <c r="AX4512" i="1" s="1"/>
  <c r="AX4513" i="1" a="1"/>
  <c r="AX4513" i="1" s="1"/>
  <c r="AX4514" i="1" a="1"/>
  <c r="AX4514" i="1" s="1"/>
  <c r="AX4515" i="1" a="1"/>
  <c r="AX4515" i="1" s="1"/>
  <c r="AX4516" i="1" a="1"/>
  <c r="AX4516" i="1" s="1"/>
  <c r="AX4517" i="1" a="1"/>
  <c r="AX4517" i="1" s="1"/>
  <c r="AX4518" i="1" a="1"/>
  <c r="AX4518" i="1" s="1"/>
  <c r="AX4519" i="1" a="1"/>
  <c r="AX4519" i="1" s="1"/>
  <c r="AX4520" i="1" a="1"/>
  <c r="AX4520" i="1" s="1"/>
  <c r="AX4521" i="1" a="1"/>
  <c r="AX4521" i="1" s="1"/>
  <c r="AX4522" i="1" a="1"/>
  <c r="AX4522" i="1" s="1"/>
  <c r="AX4523" i="1" a="1"/>
  <c r="AX4523" i="1" s="1"/>
  <c r="AX4524" i="1" a="1"/>
  <c r="AX4524" i="1" s="1"/>
  <c r="AX4525" i="1" a="1"/>
  <c r="AX4525" i="1" s="1"/>
  <c r="AX4526" i="1" a="1"/>
  <c r="AX4526" i="1"/>
  <c r="AX4527" i="1" a="1"/>
  <c r="AX4527" i="1" s="1"/>
  <c r="AX4528" i="1" a="1"/>
  <c r="AX4528" i="1" s="1"/>
  <c r="AX4529" i="1" a="1"/>
  <c r="AX4529" i="1" s="1"/>
  <c r="AX4530" i="1" a="1"/>
  <c r="AX4530" i="1"/>
  <c r="AX4531" i="1" a="1"/>
  <c r="AX4531" i="1" s="1"/>
  <c r="AX4532" i="1" a="1"/>
  <c r="AX4532" i="1" s="1"/>
  <c r="AX4533" i="1" a="1"/>
  <c r="AX4533" i="1" s="1"/>
  <c r="AX4534" i="1" a="1"/>
  <c r="AX4534" i="1"/>
  <c r="AX4535" i="1" a="1"/>
  <c r="AX4535" i="1" s="1"/>
  <c r="AX4536" i="1" a="1"/>
  <c r="AX4536" i="1" s="1"/>
  <c r="AX4537" i="1" a="1"/>
  <c r="AX4537" i="1" s="1"/>
  <c r="AX4538" i="1" a="1"/>
  <c r="AX4538" i="1"/>
  <c r="AX4539" i="1" a="1"/>
  <c r="AX4539" i="1" s="1"/>
  <c r="AX4540" i="1" a="1"/>
  <c r="AX4540" i="1" s="1"/>
  <c r="AX4541" i="1" a="1"/>
  <c r="AX4541" i="1" s="1"/>
  <c r="AX4542" i="1" a="1"/>
  <c r="AX4542" i="1" s="1"/>
  <c r="AX4543" i="1" a="1"/>
  <c r="AX4543" i="1" s="1"/>
  <c r="AX4544" i="1" a="1"/>
  <c r="AX4544" i="1" s="1"/>
  <c r="AX4545" i="1" a="1"/>
  <c r="AX4545" i="1" s="1"/>
  <c r="AX4546" i="1" a="1"/>
  <c r="AX4546" i="1" s="1"/>
  <c r="AX4547" i="1" a="1"/>
  <c r="AX4547" i="1" s="1"/>
  <c r="AX4548" i="1" a="1"/>
  <c r="AX4548" i="1" s="1"/>
  <c r="AX4549" i="1" a="1"/>
  <c r="AX4549" i="1" s="1"/>
  <c r="AX4550" i="1" a="1"/>
  <c r="AX4550" i="1" s="1"/>
  <c r="AX4551" i="1" a="1"/>
  <c r="AX4551" i="1" s="1"/>
  <c r="AX4552" i="1" a="1"/>
  <c r="AX4552" i="1" s="1"/>
  <c r="AX4553" i="1" a="1"/>
  <c r="AX4553" i="1" s="1"/>
  <c r="AX4554" i="1" a="1"/>
  <c r="AX4554" i="1" s="1"/>
  <c r="AX4555" i="1" a="1"/>
  <c r="AX4555" i="1" s="1"/>
  <c r="AX4556" i="1" a="1"/>
  <c r="AX4556" i="1" s="1"/>
  <c r="AX4557" i="1" a="1"/>
  <c r="AX4557" i="1" s="1"/>
  <c r="AX4558" i="1" a="1"/>
  <c r="AX4558" i="1"/>
  <c r="AX4559" i="1" a="1"/>
  <c r="AX4559" i="1" s="1"/>
  <c r="AX4560" i="1" a="1"/>
  <c r="AX4560" i="1" s="1"/>
  <c r="AX4561" i="1" a="1"/>
  <c r="AX4561" i="1" s="1"/>
  <c r="AX4562" i="1" a="1"/>
  <c r="AX4562" i="1"/>
  <c r="AX4563" i="1" a="1"/>
  <c r="AX4563" i="1" s="1"/>
  <c r="AX4564" i="1" a="1"/>
  <c r="AX4564" i="1" s="1"/>
  <c r="AX4565" i="1" a="1"/>
  <c r="AX4565" i="1" s="1"/>
  <c r="AX4566" i="1" a="1"/>
  <c r="AX4566" i="1"/>
  <c r="AX4567" i="1" a="1"/>
  <c r="AX4567" i="1" s="1"/>
  <c r="AX4568" i="1" a="1"/>
  <c r="AX4568" i="1" s="1"/>
  <c r="AX4569" i="1" a="1"/>
  <c r="AX4569" i="1" s="1"/>
  <c r="AX4570" i="1" a="1"/>
  <c r="AX4570" i="1"/>
  <c r="AX4571" i="1" a="1"/>
  <c r="AX4571" i="1" s="1"/>
  <c r="AX4572" i="1" a="1"/>
  <c r="AX4572" i="1" s="1"/>
  <c r="AX4573" i="1" a="1"/>
  <c r="AX4573" i="1" s="1"/>
  <c r="AX4574" i="1" a="1"/>
  <c r="AX4574" i="1" s="1"/>
  <c r="AX4575" i="1" a="1"/>
  <c r="AX4575" i="1" s="1"/>
  <c r="AX4576" i="1" a="1"/>
  <c r="AX4576" i="1" s="1"/>
  <c r="AX4577" i="1" a="1"/>
  <c r="AX4577" i="1" s="1"/>
  <c r="AX4578" i="1" a="1"/>
  <c r="AX4578" i="1" s="1"/>
  <c r="AX4579" i="1" a="1"/>
  <c r="AX4579" i="1" s="1"/>
  <c r="AX4580" i="1" a="1"/>
  <c r="AX4580" i="1" s="1"/>
  <c r="AX4581" i="1" a="1"/>
  <c r="AX4581" i="1" s="1"/>
  <c r="AX4582" i="1" a="1"/>
  <c r="AX4582" i="1" s="1"/>
  <c r="AX4583" i="1" a="1"/>
  <c r="AX4583" i="1" s="1"/>
  <c r="AX4584" i="1" a="1"/>
  <c r="AX4584" i="1" s="1"/>
  <c r="AX4585" i="1" a="1"/>
  <c r="AX4585" i="1" s="1"/>
  <c r="AX4586" i="1" a="1"/>
  <c r="AX4586" i="1" s="1"/>
  <c r="AX4587" i="1" a="1"/>
  <c r="AX4587" i="1" s="1"/>
  <c r="AX4588" i="1" a="1"/>
  <c r="AX4588" i="1" s="1"/>
  <c r="AX4589" i="1" a="1"/>
  <c r="AX4589" i="1" s="1"/>
  <c r="AX4590" i="1" a="1"/>
  <c r="AX4590" i="1"/>
  <c r="AX4591" i="1" a="1"/>
  <c r="AX4591" i="1" s="1"/>
  <c r="AX4592" i="1" a="1"/>
  <c r="AX4592" i="1" s="1"/>
  <c r="AX4593" i="1" a="1"/>
  <c r="AX4593" i="1" s="1"/>
  <c r="AX4594" i="1" a="1"/>
  <c r="AX4594" i="1"/>
  <c r="AX4595" i="1" a="1"/>
  <c r="AX4595" i="1" s="1"/>
  <c r="AX4596" i="1" a="1"/>
  <c r="AX4596" i="1" s="1"/>
  <c r="AX4597" i="1" a="1"/>
  <c r="AX4597" i="1" s="1"/>
  <c r="AX4598" i="1" a="1"/>
  <c r="AX4598" i="1"/>
  <c r="AX4599" i="1" a="1"/>
  <c r="AX4599" i="1" s="1"/>
  <c r="AX4600" i="1" a="1"/>
  <c r="AX4600" i="1" s="1"/>
  <c r="AX4601" i="1" a="1"/>
  <c r="AX4601" i="1" s="1"/>
  <c r="AX4602" i="1" a="1"/>
  <c r="AX4602" i="1"/>
  <c r="AX4603" i="1" a="1"/>
  <c r="AX4603" i="1" s="1"/>
  <c r="AX4604" i="1" a="1"/>
  <c r="AX4604" i="1" s="1"/>
  <c r="AU4267" i="1"/>
  <c r="AU4268" i="1"/>
  <c r="AU4269" i="1"/>
  <c r="AU4270" i="1"/>
  <c r="AU4271" i="1"/>
  <c r="AU4272" i="1"/>
  <c r="AU4273" i="1"/>
  <c r="AU4274" i="1"/>
  <c r="AU4275" i="1"/>
  <c r="AU4276" i="1"/>
  <c r="AU4277" i="1"/>
  <c r="AU4278" i="1"/>
  <c r="AU4279" i="1"/>
  <c r="AU4280" i="1"/>
  <c r="AU4281" i="1"/>
  <c r="AU4282" i="1"/>
  <c r="AU4283" i="1"/>
  <c r="AU4284" i="1"/>
  <c r="AU4285" i="1"/>
  <c r="AU4286" i="1"/>
  <c r="AU4287" i="1"/>
  <c r="AU4288" i="1"/>
  <c r="AU4289" i="1"/>
  <c r="AU4290" i="1"/>
  <c r="AU4291" i="1"/>
  <c r="AU4292" i="1"/>
  <c r="AU4293" i="1"/>
  <c r="AU4294" i="1"/>
  <c r="AU4295" i="1"/>
  <c r="AU4296" i="1"/>
  <c r="AU4297" i="1"/>
  <c r="AU4298" i="1"/>
  <c r="AU4299" i="1"/>
  <c r="AU4300" i="1"/>
  <c r="AU4301" i="1"/>
  <c r="AU4302" i="1"/>
  <c r="AU4303" i="1"/>
  <c r="AU4304" i="1"/>
  <c r="AU4305" i="1"/>
  <c r="AU4306" i="1"/>
  <c r="AU4307" i="1"/>
  <c r="AU4308" i="1"/>
  <c r="AU4309" i="1"/>
  <c r="AU4310" i="1"/>
  <c r="AU4311" i="1"/>
  <c r="AU4312" i="1"/>
  <c r="AU4313" i="1"/>
  <c r="AU4314" i="1"/>
  <c r="AU4315" i="1"/>
  <c r="AU4316" i="1"/>
  <c r="AU4317" i="1"/>
  <c r="AU4318" i="1"/>
  <c r="AU4319" i="1"/>
  <c r="AU4320" i="1"/>
  <c r="AU4321" i="1"/>
  <c r="AU4322" i="1"/>
  <c r="AU4323" i="1"/>
  <c r="AU4324" i="1"/>
  <c r="AU4325" i="1"/>
  <c r="AU4326" i="1"/>
  <c r="AU4327" i="1"/>
  <c r="AU4328" i="1"/>
  <c r="AU4329" i="1"/>
  <c r="AU4330" i="1"/>
  <c r="AU4331" i="1"/>
  <c r="AU4332" i="1"/>
  <c r="AU4333" i="1"/>
  <c r="AU4334" i="1"/>
  <c r="AU4335" i="1"/>
  <c r="AU4336" i="1"/>
  <c r="AU4337" i="1"/>
  <c r="AU4338" i="1"/>
  <c r="AU4339" i="1"/>
  <c r="AU4340" i="1"/>
  <c r="AU4341" i="1"/>
  <c r="AU4342" i="1"/>
  <c r="AU4343" i="1"/>
  <c r="AU4344" i="1"/>
  <c r="AU4345" i="1"/>
  <c r="AU4346" i="1"/>
  <c r="AU4347" i="1"/>
  <c r="AU4348" i="1"/>
  <c r="AU4349" i="1"/>
  <c r="AU4350" i="1"/>
  <c r="AU4351" i="1"/>
  <c r="AU4352" i="1"/>
  <c r="AU4353" i="1"/>
  <c r="AU4354" i="1"/>
  <c r="AU4355" i="1"/>
  <c r="AU4356" i="1"/>
  <c r="AU4357" i="1"/>
  <c r="AU4358" i="1"/>
  <c r="AU4359" i="1"/>
  <c r="AU4360" i="1"/>
  <c r="AU4361" i="1"/>
  <c r="AU4362" i="1"/>
  <c r="AU4363" i="1"/>
  <c r="AU4364" i="1"/>
  <c r="AU4365" i="1"/>
  <c r="AU4366" i="1"/>
  <c r="AU4367" i="1"/>
  <c r="AU4368" i="1"/>
  <c r="AU4369" i="1"/>
  <c r="AU4370" i="1"/>
  <c r="AU4371" i="1"/>
  <c r="AU4372" i="1"/>
  <c r="AU4373" i="1"/>
  <c r="AU4374" i="1"/>
  <c r="AU4375" i="1"/>
  <c r="AU4376" i="1"/>
  <c r="AU4377" i="1"/>
  <c r="AU4378" i="1"/>
  <c r="AU4379" i="1"/>
  <c r="AU4380" i="1"/>
  <c r="AU4381" i="1"/>
  <c r="AU4382" i="1"/>
  <c r="AU4383" i="1"/>
  <c r="AU4384" i="1"/>
  <c r="AU4385" i="1"/>
  <c r="AU4386" i="1"/>
  <c r="AU4387" i="1"/>
  <c r="AU4388" i="1"/>
  <c r="AU4389" i="1"/>
  <c r="AU4390" i="1"/>
  <c r="AU4391" i="1"/>
  <c r="AU4392" i="1"/>
  <c r="AU4393" i="1"/>
  <c r="AU4394" i="1"/>
  <c r="AU4395" i="1"/>
  <c r="AU4396" i="1"/>
  <c r="AU4397" i="1"/>
  <c r="AU4398" i="1"/>
  <c r="AU4399" i="1"/>
  <c r="AU4400" i="1"/>
  <c r="AU4401" i="1"/>
  <c r="AU4402" i="1"/>
  <c r="AU4403" i="1"/>
  <c r="AU4404" i="1"/>
  <c r="AU4405" i="1"/>
  <c r="AU4406" i="1"/>
  <c r="AU4407" i="1"/>
  <c r="AU4408" i="1"/>
  <c r="AU4409" i="1"/>
  <c r="AU4410" i="1"/>
  <c r="AU4411" i="1"/>
  <c r="AU4412" i="1"/>
  <c r="AU4413" i="1"/>
  <c r="AU4414" i="1"/>
  <c r="AU4415" i="1"/>
  <c r="AU4416" i="1"/>
  <c r="AU4417" i="1"/>
  <c r="AU4418" i="1"/>
  <c r="AU4419" i="1"/>
  <c r="AU4420" i="1"/>
  <c r="AU4421" i="1"/>
  <c r="AU4422" i="1"/>
  <c r="AU4423" i="1"/>
  <c r="AU4424" i="1"/>
  <c r="AU4425" i="1"/>
  <c r="AU4426" i="1"/>
  <c r="AU4427" i="1"/>
  <c r="AU4428" i="1"/>
  <c r="AU4429" i="1"/>
  <c r="AU4430" i="1"/>
  <c r="AU4431" i="1"/>
  <c r="AU4432" i="1"/>
  <c r="AU4433" i="1"/>
  <c r="AU4434" i="1"/>
  <c r="AU4435" i="1"/>
  <c r="AU4436" i="1"/>
  <c r="AU4437" i="1"/>
  <c r="AU4438" i="1"/>
  <c r="AU4439" i="1"/>
  <c r="AU4440" i="1"/>
  <c r="AU4441" i="1"/>
  <c r="AU4442" i="1"/>
  <c r="AU4443" i="1"/>
  <c r="AU4444" i="1"/>
  <c r="AU4445" i="1"/>
  <c r="AU4446" i="1"/>
  <c r="AU4447" i="1"/>
  <c r="AU4448" i="1"/>
  <c r="AU4449" i="1"/>
  <c r="AU4450" i="1"/>
  <c r="AU4451" i="1"/>
  <c r="AU4452" i="1"/>
  <c r="AU4453" i="1"/>
  <c r="AU4454" i="1"/>
  <c r="AU4455" i="1"/>
  <c r="AU4456" i="1"/>
  <c r="AU4457" i="1"/>
  <c r="AU4458" i="1"/>
  <c r="AU4459" i="1"/>
  <c r="AU4460" i="1"/>
  <c r="AU4461" i="1"/>
  <c r="AU4462" i="1"/>
  <c r="AU4463" i="1"/>
  <c r="AU4464" i="1"/>
  <c r="AU4465" i="1"/>
  <c r="AU4466" i="1"/>
  <c r="AU4467" i="1"/>
  <c r="AU4468" i="1"/>
  <c r="AU4469" i="1"/>
  <c r="AU4470" i="1"/>
  <c r="AU4471" i="1"/>
  <c r="AU4472" i="1"/>
  <c r="AU4473" i="1"/>
  <c r="AU4474" i="1"/>
  <c r="AU4475" i="1"/>
  <c r="AU4476" i="1"/>
  <c r="AU4477" i="1"/>
  <c r="AU4478" i="1"/>
  <c r="AU4479" i="1"/>
  <c r="AU4480" i="1"/>
  <c r="AU4481" i="1"/>
  <c r="AU4482" i="1"/>
  <c r="AU4483" i="1"/>
  <c r="AU4484" i="1"/>
  <c r="AU4485" i="1"/>
  <c r="AU4486" i="1"/>
  <c r="AU4487" i="1"/>
  <c r="AU4488" i="1"/>
  <c r="AU4489" i="1"/>
  <c r="AU4490" i="1"/>
  <c r="AU4491" i="1"/>
  <c r="AU4492" i="1"/>
  <c r="AU4493" i="1"/>
  <c r="AU4494" i="1"/>
  <c r="AU4495" i="1"/>
  <c r="AU4496" i="1"/>
  <c r="AU4497" i="1"/>
  <c r="AU4498" i="1"/>
  <c r="AU4499" i="1"/>
  <c r="AU4500" i="1"/>
  <c r="AU4501" i="1"/>
  <c r="AU4502" i="1"/>
  <c r="AU4503" i="1"/>
  <c r="AU4504" i="1"/>
  <c r="AU4505" i="1"/>
  <c r="AU4506" i="1"/>
  <c r="AU4507" i="1"/>
  <c r="AU4508" i="1"/>
  <c r="AU4509" i="1"/>
  <c r="AU4510" i="1"/>
  <c r="AU4511" i="1"/>
  <c r="AU4512" i="1"/>
  <c r="AU4513" i="1"/>
  <c r="AU4514" i="1"/>
  <c r="AU4515" i="1"/>
  <c r="AU4516" i="1"/>
  <c r="AU4517" i="1"/>
  <c r="AU4518" i="1"/>
  <c r="AU4519" i="1"/>
  <c r="AU4520" i="1"/>
  <c r="AU4521" i="1"/>
  <c r="AU4522" i="1"/>
  <c r="AU4523" i="1"/>
  <c r="AU4524" i="1"/>
  <c r="AU4525" i="1"/>
  <c r="AU4526" i="1"/>
  <c r="AU4527" i="1"/>
  <c r="AU4528" i="1"/>
  <c r="AU4529" i="1"/>
  <c r="AU4530" i="1"/>
  <c r="AU4531" i="1"/>
  <c r="AU4532" i="1"/>
  <c r="AU4533" i="1"/>
  <c r="AU4534" i="1"/>
  <c r="AU4535" i="1"/>
  <c r="AU4536" i="1"/>
  <c r="AU4537" i="1"/>
  <c r="AU4538" i="1"/>
  <c r="AU4539" i="1"/>
  <c r="AU4540" i="1"/>
  <c r="AU4541" i="1"/>
  <c r="AU4542" i="1"/>
  <c r="AU4543" i="1"/>
  <c r="AU4544" i="1"/>
  <c r="AU4545" i="1"/>
  <c r="AU4546" i="1"/>
  <c r="AU4547" i="1"/>
  <c r="AU4548" i="1"/>
  <c r="AU4549" i="1"/>
  <c r="AU4550" i="1"/>
  <c r="AU4551" i="1"/>
  <c r="AU4552" i="1"/>
  <c r="AU4553" i="1"/>
  <c r="AU4554" i="1"/>
  <c r="AU4555" i="1"/>
  <c r="AU4556" i="1"/>
  <c r="AU4557" i="1"/>
  <c r="AU4558" i="1"/>
  <c r="AU4559" i="1"/>
  <c r="AU4560" i="1"/>
  <c r="AU4561" i="1"/>
  <c r="AU4562" i="1"/>
  <c r="AU4563" i="1"/>
  <c r="AU4564" i="1"/>
  <c r="AU4565" i="1"/>
  <c r="AU4566" i="1"/>
  <c r="AU4567" i="1"/>
  <c r="AU4568" i="1"/>
  <c r="AU4569" i="1"/>
  <c r="AU4570" i="1"/>
  <c r="AU4571" i="1"/>
  <c r="AU4572" i="1"/>
  <c r="AU4573" i="1"/>
  <c r="AU4574" i="1"/>
  <c r="AU4575" i="1"/>
  <c r="AU4576" i="1"/>
  <c r="AU4577" i="1"/>
  <c r="AU4578" i="1"/>
  <c r="AU4579" i="1"/>
  <c r="AU4580" i="1"/>
  <c r="AU4581" i="1"/>
  <c r="AU4582" i="1"/>
  <c r="AU4583" i="1"/>
  <c r="AU4584" i="1"/>
  <c r="AU4585" i="1"/>
  <c r="AU4586" i="1"/>
  <c r="AU4587" i="1"/>
  <c r="AU4588" i="1"/>
  <c r="AU4589" i="1"/>
  <c r="AU4590" i="1"/>
  <c r="AU4591" i="1"/>
  <c r="AU4592" i="1"/>
  <c r="AU4593" i="1"/>
  <c r="AU4594" i="1"/>
  <c r="AU4595" i="1"/>
  <c r="AU4596" i="1"/>
  <c r="AU4597" i="1"/>
  <c r="AU4598" i="1"/>
  <c r="AU4599" i="1"/>
  <c r="AU4600" i="1"/>
  <c r="AU4601" i="1"/>
  <c r="AU4602" i="1"/>
  <c r="AU4603" i="1"/>
  <c r="AU4604" i="1"/>
  <c r="BB3811" i="1"/>
  <c r="BB3812" i="1"/>
  <c r="BB3813" i="1"/>
  <c r="BB3814" i="1"/>
  <c r="BB3815" i="1"/>
  <c r="BB3816" i="1"/>
  <c r="BB3817" i="1"/>
  <c r="BB3818" i="1"/>
  <c r="BB3819" i="1"/>
  <c r="BB3820" i="1"/>
  <c r="BB3821" i="1"/>
  <c r="BB3822" i="1"/>
  <c r="BB3823" i="1"/>
  <c r="BB3824" i="1"/>
  <c r="BB3825" i="1"/>
  <c r="BB3826" i="1"/>
  <c r="BB3827" i="1"/>
  <c r="BB3828" i="1"/>
  <c r="BB3829" i="1"/>
  <c r="BB3830" i="1"/>
  <c r="BB3831" i="1"/>
  <c r="BB3832" i="1"/>
  <c r="BB3833" i="1"/>
  <c r="BB3834" i="1"/>
  <c r="BB3835" i="1"/>
  <c r="BB3836" i="1"/>
  <c r="BB3837" i="1"/>
  <c r="BB3838" i="1"/>
  <c r="BB3839" i="1"/>
  <c r="BB3840" i="1"/>
  <c r="BB3841" i="1"/>
  <c r="BB3842" i="1"/>
  <c r="BB3843" i="1"/>
  <c r="BB3844" i="1"/>
  <c r="BB3845" i="1"/>
  <c r="BB3846" i="1"/>
  <c r="BB3847" i="1"/>
  <c r="BB3848" i="1"/>
  <c r="BB3849" i="1"/>
  <c r="BB3850" i="1"/>
  <c r="BB3851" i="1"/>
  <c r="BB3852" i="1"/>
  <c r="BB3853" i="1"/>
  <c r="BB3854" i="1"/>
  <c r="BB3855" i="1"/>
  <c r="BB3856" i="1"/>
  <c r="BB3857" i="1"/>
  <c r="BB3858" i="1"/>
  <c r="BB3859" i="1"/>
  <c r="BB3860" i="1"/>
  <c r="BB3861" i="1"/>
  <c r="BB3862" i="1"/>
  <c r="BB3863" i="1"/>
  <c r="BB3864" i="1"/>
  <c r="BB3865" i="1"/>
  <c r="BB3866" i="1"/>
  <c r="BB3867" i="1"/>
  <c r="BB3868" i="1"/>
  <c r="BB3869" i="1"/>
  <c r="BB3870" i="1"/>
  <c r="BB3871" i="1"/>
  <c r="BB3872" i="1"/>
  <c r="BB3873" i="1"/>
  <c r="BB3874" i="1"/>
  <c r="BB3875" i="1"/>
  <c r="BB3876" i="1"/>
  <c r="BB3877" i="1"/>
  <c r="BB3878" i="1"/>
  <c r="BB3879" i="1"/>
  <c r="BB3880" i="1"/>
  <c r="BB3881" i="1"/>
  <c r="BB3882" i="1"/>
  <c r="BB3883" i="1"/>
  <c r="BB3884" i="1"/>
  <c r="BB3885" i="1"/>
  <c r="BB3886" i="1"/>
  <c r="BB3887" i="1"/>
  <c r="BB3888" i="1"/>
  <c r="BB3889" i="1"/>
  <c r="BB3890" i="1"/>
  <c r="BB3891" i="1"/>
  <c r="BB3892" i="1"/>
  <c r="BB3893" i="1"/>
  <c r="BB3894" i="1"/>
  <c r="BB3895" i="1"/>
  <c r="BB3896" i="1"/>
  <c r="BB3897" i="1"/>
  <c r="BB3898" i="1"/>
  <c r="BB3899" i="1"/>
  <c r="BB3900" i="1"/>
  <c r="BB3901" i="1"/>
  <c r="BB3902" i="1"/>
  <c r="BB3903" i="1"/>
  <c r="BB3904" i="1"/>
  <c r="BB3905" i="1"/>
  <c r="BB3906" i="1"/>
  <c r="BB3907" i="1"/>
  <c r="BB3908" i="1"/>
  <c r="BB3909" i="1"/>
  <c r="BB3910" i="1"/>
  <c r="BB3911" i="1"/>
  <c r="BB3912" i="1"/>
  <c r="BB3913" i="1"/>
  <c r="BB3914" i="1"/>
  <c r="BB3915" i="1"/>
  <c r="BB3916" i="1"/>
  <c r="BB3917" i="1"/>
  <c r="BB3918" i="1"/>
  <c r="BB3919" i="1"/>
  <c r="BB3920" i="1"/>
  <c r="BB3921" i="1"/>
  <c r="BB3922" i="1"/>
  <c r="BB3923" i="1"/>
  <c r="BB3924" i="1"/>
  <c r="BB3925" i="1"/>
  <c r="BB3926" i="1"/>
  <c r="BB3927" i="1"/>
  <c r="BB3928" i="1"/>
  <c r="BB3929" i="1"/>
  <c r="BB3930" i="1"/>
  <c r="BB3931" i="1"/>
  <c r="BB3932" i="1"/>
  <c r="BB3933" i="1"/>
  <c r="BB3934" i="1"/>
  <c r="BB3935" i="1"/>
  <c r="BB3936" i="1"/>
  <c r="BB3937" i="1"/>
  <c r="BB3938" i="1"/>
  <c r="BB3939" i="1"/>
  <c r="BB3940" i="1"/>
  <c r="BB3941" i="1"/>
  <c r="BB3942" i="1"/>
  <c r="BB3943" i="1"/>
  <c r="BB3944" i="1"/>
  <c r="BB3945" i="1"/>
  <c r="BB3946" i="1"/>
  <c r="BB3947" i="1"/>
  <c r="BB3948" i="1"/>
  <c r="BB3949" i="1"/>
  <c r="BB3950" i="1"/>
  <c r="BB3951" i="1"/>
  <c r="BB3952" i="1"/>
  <c r="BB3953" i="1"/>
  <c r="BB3954" i="1"/>
  <c r="BB3955" i="1"/>
  <c r="BB3956" i="1"/>
  <c r="BB3957" i="1"/>
  <c r="BB3958" i="1"/>
  <c r="BB3959" i="1"/>
  <c r="BB3960" i="1"/>
  <c r="BB3961" i="1"/>
  <c r="BB3962" i="1"/>
  <c r="BB3963" i="1"/>
  <c r="BB3964" i="1"/>
  <c r="BB3965" i="1"/>
  <c r="BB3966" i="1"/>
  <c r="BB3967" i="1"/>
  <c r="BB3968" i="1"/>
  <c r="BB3969" i="1"/>
  <c r="BB3970" i="1"/>
  <c r="BB3971" i="1"/>
  <c r="BB3972" i="1"/>
  <c r="BB3973" i="1"/>
  <c r="BB3974" i="1"/>
  <c r="BB3975" i="1"/>
  <c r="BB3976" i="1"/>
  <c r="BB3977" i="1"/>
  <c r="BB3978" i="1"/>
  <c r="BB3979" i="1"/>
  <c r="BB3980" i="1"/>
  <c r="BB3981" i="1"/>
  <c r="BB3982" i="1"/>
  <c r="BB3983" i="1"/>
  <c r="BB3984" i="1"/>
  <c r="BB3985" i="1"/>
  <c r="BB3986" i="1"/>
  <c r="BB3987" i="1"/>
  <c r="BB3988" i="1"/>
  <c r="BB3989" i="1"/>
  <c r="BB3990" i="1"/>
  <c r="BB3991" i="1"/>
  <c r="BB3992" i="1"/>
  <c r="BB3993" i="1"/>
  <c r="BB3994" i="1"/>
  <c r="BB3995" i="1"/>
  <c r="BB3996" i="1"/>
  <c r="BB3997" i="1"/>
  <c r="BB3998" i="1"/>
  <c r="BB3999" i="1"/>
  <c r="BB4000" i="1"/>
  <c r="BB4001" i="1"/>
  <c r="BB4002" i="1"/>
  <c r="BB4003" i="1"/>
  <c r="BB4004" i="1"/>
  <c r="BB4005" i="1"/>
  <c r="BB4006" i="1"/>
  <c r="BB4007" i="1"/>
  <c r="BB4008" i="1"/>
  <c r="BB4009" i="1"/>
  <c r="BB4010" i="1"/>
  <c r="BB4011" i="1"/>
  <c r="BB4012" i="1"/>
  <c r="BB4013" i="1"/>
  <c r="BB4014" i="1"/>
  <c r="BB4015" i="1"/>
  <c r="BB4016" i="1"/>
  <c r="BB4017" i="1"/>
  <c r="BB4018" i="1"/>
  <c r="BB4019" i="1"/>
  <c r="BB4020" i="1"/>
  <c r="BB4021" i="1"/>
  <c r="BB4022" i="1"/>
  <c r="BB4023" i="1"/>
  <c r="BB4024" i="1"/>
  <c r="BB4025" i="1"/>
  <c r="BB4026" i="1"/>
  <c r="BB4027" i="1"/>
  <c r="BB4028" i="1"/>
  <c r="BB4029" i="1"/>
  <c r="BB4030" i="1"/>
  <c r="BB4031" i="1"/>
  <c r="BB4032" i="1"/>
  <c r="BB4033" i="1"/>
  <c r="BB4034" i="1"/>
  <c r="BB4035" i="1"/>
  <c r="BB4036" i="1"/>
  <c r="BB4037" i="1"/>
  <c r="BB4038" i="1"/>
  <c r="BB4039" i="1"/>
  <c r="BB4040" i="1"/>
  <c r="BB4041" i="1"/>
  <c r="BB4042" i="1"/>
  <c r="BB4043" i="1"/>
  <c r="BB4044" i="1"/>
  <c r="BB4045" i="1"/>
  <c r="BB4046" i="1"/>
  <c r="BB4047" i="1"/>
  <c r="BB4048" i="1"/>
  <c r="BB4049" i="1"/>
  <c r="BB4050" i="1"/>
  <c r="BB4051" i="1"/>
  <c r="BB4052" i="1"/>
  <c r="BB4053" i="1"/>
  <c r="BB4054" i="1"/>
  <c r="BB4055" i="1"/>
  <c r="BB4056" i="1"/>
  <c r="BB4057" i="1"/>
  <c r="BB4058" i="1"/>
  <c r="BB4059" i="1"/>
  <c r="BB4060" i="1"/>
  <c r="BB4061" i="1"/>
  <c r="BB4062" i="1"/>
  <c r="BB4063" i="1"/>
  <c r="BB4064" i="1"/>
  <c r="BB4065" i="1"/>
  <c r="BB4066" i="1"/>
  <c r="BB4067" i="1"/>
  <c r="BB4068" i="1"/>
  <c r="BB4069" i="1"/>
  <c r="BB4070" i="1"/>
  <c r="BB4071" i="1"/>
  <c r="BB4072" i="1"/>
  <c r="BB4073" i="1"/>
  <c r="BB4074" i="1"/>
  <c r="BB4075" i="1"/>
  <c r="BB4076" i="1"/>
  <c r="BB4077" i="1"/>
  <c r="BB4078" i="1"/>
  <c r="BB4079" i="1"/>
  <c r="BB4080" i="1"/>
  <c r="BB4081" i="1"/>
  <c r="BB4082" i="1"/>
  <c r="BB4083" i="1"/>
  <c r="BB4084" i="1"/>
  <c r="BB4085" i="1"/>
  <c r="BB4086" i="1"/>
  <c r="BB4087" i="1"/>
  <c r="BB4088" i="1"/>
  <c r="BB4089" i="1"/>
  <c r="BB4090" i="1"/>
  <c r="BB4091" i="1"/>
  <c r="BB4092" i="1"/>
  <c r="BB4093" i="1"/>
  <c r="BB4094" i="1"/>
  <c r="BB4095" i="1"/>
  <c r="BB4096" i="1"/>
  <c r="BB4097" i="1"/>
  <c r="BB4098" i="1"/>
  <c r="BB4099" i="1"/>
  <c r="BB4100" i="1"/>
  <c r="BB4101" i="1"/>
  <c r="BB4102" i="1"/>
  <c r="BB4103" i="1"/>
  <c r="BB4104" i="1"/>
  <c r="BB4105" i="1"/>
  <c r="BB4106" i="1"/>
  <c r="BB4107" i="1"/>
  <c r="BB4108" i="1"/>
  <c r="BB4109" i="1"/>
  <c r="BB4110" i="1"/>
  <c r="BB4111" i="1"/>
  <c r="BB4112" i="1"/>
  <c r="BB4113" i="1"/>
  <c r="BB4114" i="1"/>
  <c r="BB4115" i="1"/>
  <c r="BB4116" i="1"/>
  <c r="BB4117" i="1"/>
  <c r="BB4118" i="1"/>
  <c r="BB4119" i="1"/>
  <c r="BB4120" i="1"/>
  <c r="BB4121" i="1"/>
  <c r="BB4122" i="1"/>
  <c r="BB4123" i="1"/>
  <c r="BB4124" i="1"/>
  <c r="BB4125" i="1"/>
  <c r="BB4126" i="1"/>
  <c r="BB4127" i="1"/>
  <c r="BB4128" i="1"/>
  <c r="BB4129" i="1"/>
  <c r="BB4130" i="1"/>
  <c r="BB4131" i="1"/>
  <c r="BB4132" i="1"/>
  <c r="BB4133" i="1"/>
  <c r="BB4134" i="1"/>
  <c r="BB4135" i="1"/>
  <c r="BB4136" i="1"/>
  <c r="BB4137" i="1"/>
  <c r="BB4138" i="1"/>
  <c r="BB4139" i="1"/>
  <c r="BB4140" i="1"/>
  <c r="BB4141" i="1"/>
  <c r="BB4142" i="1"/>
  <c r="BB4143" i="1"/>
  <c r="BB4144" i="1"/>
  <c r="BB4145" i="1"/>
  <c r="BB4146" i="1"/>
  <c r="BB4147" i="1"/>
  <c r="BB4148" i="1"/>
  <c r="BB4149" i="1"/>
  <c r="BB4150" i="1"/>
  <c r="BB4151" i="1"/>
  <c r="BB4152" i="1"/>
  <c r="BB4153" i="1"/>
  <c r="BB4154" i="1"/>
  <c r="BB4155" i="1"/>
  <c r="BB4156" i="1"/>
  <c r="BB4157" i="1"/>
  <c r="BB4158" i="1"/>
  <c r="BB4159" i="1"/>
  <c r="BB4160" i="1"/>
  <c r="BB4161" i="1"/>
  <c r="BB4162" i="1"/>
  <c r="BB4163" i="1"/>
  <c r="BB4164" i="1"/>
  <c r="BB4165" i="1"/>
  <c r="BB4166" i="1"/>
  <c r="BB4167" i="1"/>
  <c r="BB4168" i="1"/>
  <c r="BB4169" i="1"/>
  <c r="BB4170" i="1"/>
  <c r="BB4171" i="1"/>
  <c r="BB4172" i="1"/>
  <c r="BB4173" i="1"/>
  <c r="BB4174" i="1"/>
  <c r="BB4175" i="1"/>
  <c r="BB4176" i="1"/>
  <c r="BB4177" i="1"/>
  <c r="BB4178" i="1"/>
  <c r="BB4179" i="1"/>
  <c r="BB4180" i="1"/>
  <c r="BB4181" i="1"/>
  <c r="BB4182" i="1"/>
  <c r="BB4183" i="1"/>
  <c r="BB4184" i="1"/>
  <c r="BB4185" i="1"/>
  <c r="BB4186" i="1"/>
  <c r="BB4187" i="1"/>
  <c r="BB4188" i="1"/>
  <c r="BB4189" i="1"/>
  <c r="BB4190" i="1"/>
  <c r="BB4191" i="1"/>
  <c r="BB4192" i="1"/>
  <c r="BB4193" i="1"/>
  <c r="BB4194" i="1"/>
  <c r="BB4195" i="1"/>
  <c r="BB4196" i="1"/>
  <c r="BB4197" i="1"/>
  <c r="BB4198" i="1"/>
  <c r="BB4199" i="1"/>
  <c r="BB4200" i="1"/>
  <c r="BB4201" i="1"/>
  <c r="BB4202" i="1"/>
  <c r="BB4203" i="1"/>
  <c r="BB4204" i="1"/>
  <c r="BB4205" i="1"/>
  <c r="BB4206" i="1"/>
  <c r="BB4207" i="1"/>
  <c r="BB4208" i="1"/>
  <c r="BB4209" i="1"/>
  <c r="BB4210" i="1"/>
  <c r="BB4211" i="1"/>
  <c r="BB4212" i="1"/>
  <c r="BB4213" i="1"/>
  <c r="BB4214" i="1"/>
  <c r="BB4215" i="1"/>
  <c r="BB4216" i="1"/>
  <c r="BB4217" i="1"/>
  <c r="BB4218" i="1"/>
  <c r="BB4219" i="1"/>
  <c r="BB4220" i="1"/>
  <c r="BB4221" i="1"/>
  <c r="BB4222" i="1"/>
  <c r="BB4223" i="1"/>
  <c r="BB4224" i="1"/>
  <c r="BB4225" i="1"/>
  <c r="BB4226" i="1"/>
  <c r="BB4227" i="1"/>
  <c r="BB4228" i="1"/>
  <c r="BB4229" i="1"/>
  <c r="BB4230" i="1"/>
  <c r="BB4231" i="1"/>
  <c r="BB4232" i="1"/>
  <c r="BB4233" i="1"/>
  <c r="BB4234" i="1"/>
  <c r="BB4235" i="1"/>
  <c r="BB4236" i="1"/>
  <c r="BB4237" i="1"/>
  <c r="BB4238" i="1"/>
  <c r="BB4239" i="1"/>
  <c r="BB4240" i="1"/>
  <c r="BB4241" i="1"/>
  <c r="BB4242" i="1"/>
  <c r="BB4243" i="1"/>
  <c r="BB4244" i="1"/>
  <c r="BB4245" i="1"/>
  <c r="BB4246" i="1"/>
  <c r="BB4247" i="1"/>
  <c r="BB4248" i="1"/>
  <c r="BB4249" i="1"/>
  <c r="BB4250" i="1"/>
  <c r="BB4251" i="1"/>
  <c r="BB4252" i="1"/>
  <c r="BB4253" i="1"/>
  <c r="BB4254" i="1"/>
  <c r="BB4255" i="1"/>
  <c r="BB4256" i="1"/>
  <c r="BB4257" i="1"/>
  <c r="BB4258" i="1"/>
  <c r="BB4259" i="1"/>
  <c r="BB4260" i="1"/>
  <c r="BB4261" i="1"/>
  <c r="BB4262" i="1"/>
  <c r="BB4263" i="1"/>
  <c r="BB4264" i="1"/>
  <c r="BB4265" i="1"/>
  <c r="BB4266" i="1"/>
  <c r="BB3810" i="1"/>
  <c r="BC3811" i="1"/>
  <c r="BC3812" i="1"/>
  <c r="BC3813" i="1"/>
  <c r="BC3814" i="1"/>
  <c r="BC3815" i="1"/>
  <c r="BC3816" i="1"/>
  <c r="BC3817" i="1"/>
  <c r="BC3818" i="1"/>
  <c r="BC3819" i="1"/>
  <c r="BC3820" i="1"/>
  <c r="BC3821" i="1"/>
  <c r="BC3822" i="1"/>
  <c r="BC3823" i="1"/>
  <c r="BC3824" i="1"/>
  <c r="BC3825" i="1"/>
  <c r="BC3826" i="1"/>
  <c r="BC3827" i="1"/>
  <c r="BC3828" i="1"/>
  <c r="BC3829" i="1"/>
  <c r="BC3830" i="1"/>
  <c r="BC3831" i="1"/>
  <c r="BC3832" i="1"/>
  <c r="BC3833" i="1"/>
  <c r="BC3834" i="1"/>
  <c r="BC3835" i="1"/>
  <c r="BC3836" i="1"/>
  <c r="BC3837" i="1"/>
  <c r="BC3838" i="1"/>
  <c r="BC3839" i="1"/>
  <c r="BC3840" i="1"/>
  <c r="BC3841" i="1"/>
  <c r="BC3842" i="1"/>
  <c r="BC3843" i="1"/>
  <c r="BC3844" i="1"/>
  <c r="BC3845" i="1"/>
  <c r="BC3846" i="1"/>
  <c r="BC3847" i="1"/>
  <c r="BC3848" i="1"/>
  <c r="BC3849" i="1"/>
  <c r="BC3850" i="1"/>
  <c r="BC3851" i="1"/>
  <c r="BC3852" i="1"/>
  <c r="BC3853" i="1"/>
  <c r="BC3854" i="1"/>
  <c r="BC3855" i="1"/>
  <c r="BC3856" i="1"/>
  <c r="BC3857" i="1"/>
  <c r="BC3858" i="1"/>
  <c r="BC3859" i="1"/>
  <c r="BC3860" i="1"/>
  <c r="BC3861" i="1"/>
  <c r="BC3862" i="1"/>
  <c r="BC3863" i="1"/>
  <c r="BC3864" i="1"/>
  <c r="BC3865" i="1"/>
  <c r="BC3866" i="1"/>
  <c r="BC3867" i="1"/>
  <c r="BC3868" i="1"/>
  <c r="BC3869" i="1"/>
  <c r="BC3870" i="1"/>
  <c r="BC3871" i="1"/>
  <c r="BC3872" i="1"/>
  <c r="BC3873" i="1"/>
  <c r="BC3874" i="1"/>
  <c r="BC3875" i="1"/>
  <c r="BC3876" i="1"/>
  <c r="BC3877" i="1"/>
  <c r="BC3878" i="1"/>
  <c r="BC3879" i="1"/>
  <c r="BC3880" i="1"/>
  <c r="BC3881" i="1"/>
  <c r="BC3882" i="1"/>
  <c r="BC3883" i="1"/>
  <c r="BC3884" i="1"/>
  <c r="BC3885" i="1"/>
  <c r="BC3886" i="1"/>
  <c r="BC3887" i="1"/>
  <c r="BC3888" i="1"/>
  <c r="BC3889" i="1"/>
  <c r="BC3890" i="1"/>
  <c r="BC3891" i="1"/>
  <c r="BC3892" i="1"/>
  <c r="BC3893" i="1"/>
  <c r="BC3894" i="1"/>
  <c r="BC3895" i="1"/>
  <c r="BC3896" i="1"/>
  <c r="BC3897" i="1"/>
  <c r="BC3898" i="1"/>
  <c r="BC3899" i="1"/>
  <c r="BC3900" i="1"/>
  <c r="BC3901" i="1"/>
  <c r="BC3902" i="1"/>
  <c r="BC3903" i="1"/>
  <c r="BC3904" i="1"/>
  <c r="BC3905" i="1"/>
  <c r="BC3906" i="1"/>
  <c r="BC3907" i="1"/>
  <c r="BC3908" i="1"/>
  <c r="BC3909" i="1"/>
  <c r="BC3910" i="1"/>
  <c r="BC3911" i="1"/>
  <c r="BC3912" i="1"/>
  <c r="BC3913" i="1"/>
  <c r="BC3914" i="1"/>
  <c r="BC3915" i="1"/>
  <c r="BC3916" i="1"/>
  <c r="BC3917" i="1"/>
  <c r="BC3918" i="1"/>
  <c r="BC3919" i="1"/>
  <c r="BC3920" i="1"/>
  <c r="BC3921" i="1"/>
  <c r="BC3922" i="1"/>
  <c r="BC3923" i="1"/>
  <c r="BC3924" i="1"/>
  <c r="BC3925" i="1"/>
  <c r="BC3926" i="1"/>
  <c r="BC3927" i="1"/>
  <c r="BC3928" i="1"/>
  <c r="BC3929" i="1"/>
  <c r="BC3930" i="1"/>
  <c r="BC3931" i="1"/>
  <c r="BC3932" i="1"/>
  <c r="BC3933" i="1"/>
  <c r="BC3934" i="1"/>
  <c r="BC3935" i="1"/>
  <c r="BC3936" i="1"/>
  <c r="BC3937" i="1"/>
  <c r="BC3938" i="1"/>
  <c r="BC3939" i="1"/>
  <c r="BC3940" i="1"/>
  <c r="BC3941" i="1"/>
  <c r="BC3942" i="1"/>
  <c r="BC3943" i="1"/>
  <c r="BC3944" i="1"/>
  <c r="BC3945" i="1"/>
  <c r="BC3946" i="1"/>
  <c r="BC3947" i="1"/>
  <c r="BC3948" i="1"/>
  <c r="BC3949" i="1"/>
  <c r="BC3950" i="1"/>
  <c r="BC3951" i="1"/>
  <c r="BC3952" i="1"/>
  <c r="BC3953" i="1"/>
  <c r="BC3954" i="1"/>
  <c r="BC3955" i="1"/>
  <c r="BC3956" i="1"/>
  <c r="BC3957" i="1"/>
  <c r="BC3958" i="1"/>
  <c r="BC3959" i="1"/>
  <c r="BC3960" i="1"/>
  <c r="BC3961" i="1"/>
  <c r="BC3962" i="1"/>
  <c r="BC3963" i="1"/>
  <c r="BC3964" i="1"/>
  <c r="BC3965" i="1"/>
  <c r="BC3966" i="1"/>
  <c r="BC3967" i="1"/>
  <c r="BC3968" i="1"/>
  <c r="BC3969" i="1"/>
  <c r="BC3970" i="1"/>
  <c r="BC3971" i="1"/>
  <c r="BC3972" i="1"/>
  <c r="BC3973" i="1"/>
  <c r="BC3974" i="1"/>
  <c r="BC3975" i="1"/>
  <c r="BC3976" i="1"/>
  <c r="BC3977" i="1"/>
  <c r="BC3978" i="1"/>
  <c r="BC3979" i="1"/>
  <c r="BC3980" i="1"/>
  <c r="BC3981" i="1"/>
  <c r="BC3982" i="1"/>
  <c r="BC3983" i="1"/>
  <c r="BC3984" i="1"/>
  <c r="BC3985" i="1"/>
  <c r="BC3986" i="1"/>
  <c r="BC3987" i="1"/>
  <c r="BC3988" i="1"/>
  <c r="BC3989" i="1"/>
  <c r="BC3990" i="1"/>
  <c r="BC3991" i="1"/>
  <c r="BC3992" i="1"/>
  <c r="BC3993" i="1"/>
  <c r="BC3994" i="1"/>
  <c r="BC3995" i="1"/>
  <c r="BC3996" i="1"/>
  <c r="BC3997" i="1"/>
  <c r="BC3998" i="1"/>
  <c r="BC3999" i="1"/>
  <c r="BC4000" i="1"/>
  <c r="BC4001" i="1"/>
  <c r="BC4002" i="1"/>
  <c r="BC4003" i="1"/>
  <c r="BC4004" i="1"/>
  <c r="BC4005" i="1"/>
  <c r="BC4006" i="1"/>
  <c r="BC4007" i="1"/>
  <c r="BC4008" i="1"/>
  <c r="BC4009" i="1"/>
  <c r="BC4010" i="1"/>
  <c r="BC4011" i="1"/>
  <c r="BC4012" i="1"/>
  <c r="BC4013" i="1"/>
  <c r="BC4014" i="1"/>
  <c r="BC4015" i="1"/>
  <c r="BC4016" i="1"/>
  <c r="BC4017" i="1"/>
  <c r="BC4018" i="1"/>
  <c r="BC4019" i="1"/>
  <c r="BC4020" i="1"/>
  <c r="BC4021" i="1"/>
  <c r="BC4022" i="1"/>
  <c r="BC4023" i="1"/>
  <c r="BC4024" i="1"/>
  <c r="BC4025" i="1"/>
  <c r="BC4026" i="1"/>
  <c r="BC4027" i="1"/>
  <c r="BC4028" i="1"/>
  <c r="BC4029" i="1"/>
  <c r="BC4030" i="1"/>
  <c r="BC4031" i="1"/>
  <c r="BC4032" i="1"/>
  <c r="BC4033" i="1"/>
  <c r="BC4034" i="1"/>
  <c r="BC4035" i="1"/>
  <c r="BC4036" i="1"/>
  <c r="BC4037" i="1"/>
  <c r="BC4038" i="1"/>
  <c r="BC4039" i="1"/>
  <c r="BC4040" i="1"/>
  <c r="BC4041" i="1"/>
  <c r="BC4042" i="1"/>
  <c r="BC4043" i="1"/>
  <c r="BC4044" i="1"/>
  <c r="BC4045" i="1"/>
  <c r="BC4046" i="1"/>
  <c r="BC4047" i="1"/>
  <c r="BC4048" i="1"/>
  <c r="BC4049" i="1"/>
  <c r="BC4050" i="1"/>
  <c r="BC4051" i="1"/>
  <c r="BC4052" i="1"/>
  <c r="BC4053" i="1"/>
  <c r="BC4054" i="1"/>
  <c r="BC4055" i="1"/>
  <c r="BC4056" i="1"/>
  <c r="BC4057" i="1"/>
  <c r="BC4058" i="1"/>
  <c r="BC4059" i="1"/>
  <c r="BC4060" i="1"/>
  <c r="BC4061" i="1"/>
  <c r="BC4062" i="1"/>
  <c r="BC4063" i="1"/>
  <c r="BC4064" i="1"/>
  <c r="BC4065" i="1"/>
  <c r="BC4066" i="1"/>
  <c r="BC4067" i="1"/>
  <c r="BC4068" i="1"/>
  <c r="BC4069" i="1"/>
  <c r="BC4070" i="1"/>
  <c r="BC4071" i="1"/>
  <c r="BC4072" i="1"/>
  <c r="BC4073" i="1"/>
  <c r="BC4074" i="1"/>
  <c r="BC4075" i="1"/>
  <c r="BC4076" i="1"/>
  <c r="BC4077" i="1"/>
  <c r="BC4078" i="1"/>
  <c r="BC4079" i="1"/>
  <c r="BC4080" i="1"/>
  <c r="BC4081" i="1"/>
  <c r="BC4082" i="1"/>
  <c r="BC4083" i="1"/>
  <c r="BC4084" i="1"/>
  <c r="BC4085" i="1"/>
  <c r="BC4086" i="1"/>
  <c r="BC4087" i="1"/>
  <c r="BC4088" i="1"/>
  <c r="BC4089" i="1"/>
  <c r="BC4090" i="1"/>
  <c r="BC4091" i="1"/>
  <c r="BC4092" i="1"/>
  <c r="BC4093" i="1"/>
  <c r="BC4094" i="1"/>
  <c r="BC4095" i="1"/>
  <c r="BC4096" i="1"/>
  <c r="BC4097" i="1"/>
  <c r="BC4098" i="1"/>
  <c r="BC4099" i="1"/>
  <c r="BC4100" i="1"/>
  <c r="BC4101" i="1"/>
  <c r="BC4102" i="1"/>
  <c r="BC4103" i="1"/>
  <c r="BC4104" i="1"/>
  <c r="BC4105" i="1"/>
  <c r="BC4106" i="1"/>
  <c r="BC4107" i="1"/>
  <c r="BC4108" i="1"/>
  <c r="BC4109" i="1"/>
  <c r="BC4110" i="1"/>
  <c r="BC4111" i="1"/>
  <c r="BC4112" i="1"/>
  <c r="BC4113" i="1"/>
  <c r="BC4114" i="1"/>
  <c r="BC4115" i="1"/>
  <c r="BC4116" i="1"/>
  <c r="BC4117" i="1"/>
  <c r="BC4118" i="1"/>
  <c r="BC4119" i="1"/>
  <c r="BC4120" i="1"/>
  <c r="BC4121" i="1"/>
  <c r="BC4122" i="1"/>
  <c r="BC4123" i="1"/>
  <c r="BC4124" i="1"/>
  <c r="BC4125" i="1"/>
  <c r="BC4126" i="1"/>
  <c r="BC4127" i="1"/>
  <c r="BC4128" i="1"/>
  <c r="BC4129" i="1"/>
  <c r="BC4130" i="1"/>
  <c r="BC4131" i="1"/>
  <c r="BC4132" i="1"/>
  <c r="BC4133" i="1"/>
  <c r="BC4134" i="1"/>
  <c r="BC4135" i="1"/>
  <c r="BC4136" i="1"/>
  <c r="BC4137" i="1"/>
  <c r="BC4138" i="1"/>
  <c r="BC4139" i="1"/>
  <c r="BC4140" i="1"/>
  <c r="BC4141" i="1"/>
  <c r="BC4142" i="1"/>
  <c r="BC4143" i="1"/>
  <c r="BC4144" i="1"/>
  <c r="BC4145" i="1"/>
  <c r="BC4146" i="1"/>
  <c r="BC4147" i="1"/>
  <c r="BC4148" i="1"/>
  <c r="BC4149" i="1"/>
  <c r="BC4150" i="1"/>
  <c r="BC4151" i="1"/>
  <c r="BC4152" i="1"/>
  <c r="BC4153" i="1"/>
  <c r="BC4154" i="1"/>
  <c r="BC4155" i="1"/>
  <c r="BC4156" i="1"/>
  <c r="BC4157" i="1"/>
  <c r="BC4158" i="1"/>
  <c r="BC4159" i="1"/>
  <c r="BC4160" i="1"/>
  <c r="BC4161" i="1"/>
  <c r="BC4162" i="1"/>
  <c r="BC4163" i="1"/>
  <c r="BC4164" i="1"/>
  <c r="BC4165" i="1"/>
  <c r="BC4166" i="1"/>
  <c r="BC4167" i="1"/>
  <c r="BC4168" i="1"/>
  <c r="BC4169" i="1"/>
  <c r="BC4170" i="1"/>
  <c r="BC4171" i="1"/>
  <c r="BC4172" i="1"/>
  <c r="BC4173" i="1"/>
  <c r="BC4174" i="1"/>
  <c r="BC4175" i="1"/>
  <c r="BC4176" i="1"/>
  <c r="BC4177" i="1"/>
  <c r="BC4178" i="1"/>
  <c r="BC4179" i="1"/>
  <c r="BC4180" i="1"/>
  <c r="BC4181" i="1"/>
  <c r="BC4182" i="1"/>
  <c r="BC4183" i="1"/>
  <c r="BC4184" i="1"/>
  <c r="BC4185" i="1"/>
  <c r="BC4186" i="1"/>
  <c r="BC4187" i="1"/>
  <c r="BC4188" i="1"/>
  <c r="BC4189" i="1"/>
  <c r="BC4190" i="1"/>
  <c r="BC4191" i="1"/>
  <c r="BC4192" i="1"/>
  <c r="BC4193" i="1"/>
  <c r="BC4194" i="1"/>
  <c r="BC4195" i="1"/>
  <c r="BC4196" i="1"/>
  <c r="BC4197" i="1"/>
  <c r="BC4198" i="1"/>
  <c r="BC4199" i="1"/>
  <c r="BC4200" i="1"/>
  <c r="BC4201" i="1"/>
  <c r="BC4202" i="1"/>
  <c r="BC4203" i="1"/>
  <c r="BC4204" i="1"/>
  <c r="BC4205" i="1"/>
  <c r="BC4206" i="1"/>
  <c r="BC4207" i="1"/>
  <c r="BC4208" i="1"/>
  <c r="BC4209" i="1"/>
  <c r="BC4210" i="1"/>
  <c r="BC4211" i="1"/>
  <c r="BC4212" i="1"/>
  <c r="BC4213" i="1"/>
  <c r="BC4214" i="1"/>
  <c r="BC4215" i="1"/>
  <c r="BC4216" i="1"/>
  <c r="BC4217" i="1"/>
  <c r="BC4218" i="1"/>
  <c r="BC4219" i="1"/>
  <c r="BC4220" i="1"/>
  <c r="BC4221" i="1"/>
  <c r="BC4222" i="1"/>
  <c r="BC4223" i="1"/>
  <c r="BC4224" i="1"/>
  <c r="BC4225" i="1"/>
  <c r="BC4226" i="1"/>
  <c r="BC4227" i="1"/>
  <c r="BC4228" i="1"/>
  <c r="BC4229" i="1"/>
  <c r="BC4230" i="1"/>
  <c r="BC4231" i="1"/>
  <c r="BC4232" i="1"/>
  <c r="BC4233" i="1"/>
  <c r="BC4234" i="1"/>
  <c r="BC4235" i="1"/>
  <c r="BC4236" i="1"/>
  <c r="BC4237" i="1"/>
  <c r="BC4238" i="1"/>
  <c r="BC4239" i="1"/>
  <c r="BC4240" i="1"/>
  <c r="BC4241" i="1"/>
  <c r="BC4242" i="1"/>
  <c r="BC4243" i="1"/>
  <c r="BC4244" i="1"/>
  <c r="BC4245" i="1"/>
  <c r="BC4246" i="1"/>
  <c r="BC4247" i="1"/>
  <c r="BC4248" i="1"/>
  <c r="BC4249" i="1"/>
  <c r="BC4250" i="1"/>
  <c r="BC4251" i="1"/>
  <c r="BC4252" i="1"/>
  <c r="BC4253" i="1"/>
  <c r="BC4254" i="1"/>
  <c r="BC4255" i="1"/>
  <c r="BC4256" i="1"/>
  <c r="BC4257" i="1"/>
  <c r="BC4258" i="1"/>
  <c r="BC4259" i="1"/>
  <c r="BC4260" i="1"/>
  <c r="BC4261" i="1"/>
  <c r="BC4262" i="1"/>
  <c r="BC4263" i="1"/>
  <c r="BC4264" i="1"/>
  <c r="BC4265" i="1"/>
  <c r="BC4266" i="1"/>
  <c r="BA3811" i="1"/>
  <c r="BA3812" i="1"/>
  <c r="BA3813" i="1"/>
  <c r="BA3814" i="1"/>
  <c r="BA3815" i="1"/>
  <c r="BA3816" i="1"/>
  <c r="BA3817" i="1"/>
  <c r="BA3818" i="1"/>
  <c r="BA3819" i="1"/>
  <c r="BA3820" i="1"/>
  <c r="BA3821" i="1"/>
  <c r="BA3822" i="1"/>
  <c r="BA3823" i="1"/>
  <c r="BA3824" i="1"/>
  <c r="BA3825" i="1"/>
  <c r="BA3826" i="1"/>
  <c r="BA3827" i="1"/>
  <c r="BA3828" i="1"/>
  <c r="BA3829" i="1"/>
  <c r="BA3830" i="1"/>
  <c r="BA3831" i="1"/>
  <c r="BA3832" i="1"/>
  <c r="BA3833" i="1"/>
  <c r="BA3834" i="1"/>
  <c r="BA3835" i="1"/>
  <c r="BA3836" i="1"/>
  <c r="BA3837" i="1"/>
  <c r="BA3838" i="1"/>
  <c r="BA3839" i="1"/>
  <c r="BA3840" i="1"/>
  <c r="BA3841" i="1"/>
  <c r="BA3842" i="1"/>
  <c r="BA3843" i="1"/>
  <c r="BA3844" i="1"/>
  <c r="BA3845" i="1"/>
  <c r="BA3846" i="1"/>
  <c r="BA3847" i="1"/>
  <c r="BA3848" i="1"/>
  <c r="BA3849" i="1"/>
  <c r="BA3850" i="1"/>
  <c r="BA3851" i="1"/>
  <c r="BA3852" i="1"/>
  <c r="BA3853" i="1"/>
  <c r="BA3854" i="1"/>
  <c r="BA3855" i="1"/>
  <c r="BA3856" i="1"/>
  <c r="BA3857" i="1"/>
  <c r="BA3858" i="1"/>
  <c r="BA3859" i="1"/>
  <c r="BA3860" i="1"/>
  <c r="BA3861" i="1"/>
  <c r="BA3862" i="1"/>
  <c r="BA3863" i="1"/>
  <c r="BA3864" i="1"/>
  <c r="BA3865" i="1"/>
  <c r="BA3866" i="1"/>
  <c r="BA3867" i="1"/>
  <c r="BA3868" i="1"/>
  <c r="BA3869" i="1"/>
  <c r="BA3870" i="1"/>
  <c r="BA3871" i="1"/>
  <c r="BA3872" i="1"/>
  <c r="BA3873" i="1"/>
  <c r="BA3874" i="1"/>
  <c r="BA3875" i="1"/>
  <c r="BA3876" i="1"/>
  <c r="BA3877" i="1"/>
  <c r="BA3878" i="1"/>
  <c r="BA3879" i="1"/>
  <c r="BA3880" i="1"/>
  <c r="BA3881" i="1"/>
  <c r="BA3882" i="1"/>
  <c r="BA3883" i="1"/>
  <c r="BA3884" i="1"/>
  <c r="BA3885" i="1"/>
  <c r="BA3886" i="1"/>
  <c r="BA3887" i="1"/>
  <c r="BA3888" i="1"/>
  <c r="BA3889" i="1"/>
  <c r="BA3890" i="1"/>
  <c r="BA3891" i="1"/>
  <c r="BA3892" i="1"/>
  <c r="BA3893" i="1"/>
  <c r="BA3894" i="1"/>
  <c r="BA3895" i="1"/>
  <c r="BA3896" i="1"/>
  <c r="BA3897" i="1"/>
  <c r="BA3898" i="1"/>
  <c r="BA3899" i="1"/>
  <c r="BA3900" i="1"/>
  <c r="BA3901" i="1"/>
  <c r="BA3902" i="1"/>
  <c r="BA3903" i="1"/>
  <c r="BA3904" i="1"/>
  <c r="BA3905" i="1"/>
  <c r="BA3906" i="1"/>
  <c r="BA3907" i="1"/>
  <c r="BA3908" i="1"/>
  <c r="BA3909" i="1"/>
  <c r="BA3910" i="1"/>
  <c r="BA3911" i="1"/>
  <c r="BA3912" i="1"/>
  <c r="BA3913" i="1"/>
  <c r="BA3914" i="1"/>
  <c r="BA3915" i="1"/>
  <c r="BA3916" i="1"/>
  <c r="BA3917" i="1"/>
  <c r="BA3918" i="1"/>
  <c r="BA3919" i="1"/>
  <c r="BA3920" i="1"/>
  <c r="BA3921" i="1"/>
  <c r="BA3922" i="1"/>
  <c r="BA3923" i="1"/>
  <c r="BA3924" i="1"/>
  <c r="BA3925" i="1"/>
  <c r="BA3926" i="1"/>
  <c r="BA3927" i="1"/>
  <c r="BA3928" i="1"/>
  <c r="BA3929" i="1"/>
  <c r="BA3930" i="1"/>
  <c r="BA3931" i="1"/>
  <c r="BA3932" i="1"/>
  <c r="BA3933" i="1"/>
  <c r="BA3934" i="1"/>
  <c r="BA3935" i="1"/>
  <c r="BA3936" i="1"/>
  <c r="BA3937" i="1"/>
  <c r="BA3938" i="1"/>
  <c r="BA3939" i="1"/>
  <c r="BA3940" i="1"/>
  <c r="BA3941" i="1"/>
  <c r="BA3942" i="1"/>
  <c r="BA3943" i="1"/>
  <c r="BA3944" i="1"/>
  <c r="BA3945" i="1"/>
  <c r="BA3946" i="1"/>
  <c r="BA3947" i="1"/>
  <c r="BA3948" i="1"/>
  <c r="BA3949" i="1"/>
  <c r="BA3950" i="1"/>
  <c r="BA3951" i="1"/>
  <c r="BA3952" i="1"/>
  <c r="BA3953" i="1"/>
  <c r="BA3954" i="1"/>
  <c r="BA3955" i="1"/>
  <c r="BA3956" i="1"/>
  <c r="BA3957" i="1"/>
  <c r="BA3958" i="1"/>
  <c r="BA3959" i="1"/>
  <c r="BA3960" i="1"/>
  <c r="BA3961" i="1"/>
  <c r="BA3962" i="1"/>
  <c r="BA3963" i="1"/>
  <c r="BA3964" i="1"/>
  <c r="BA3965" i="1"/>
  <c r="BA3966" i="1"/>
  <c r="BA3967" i="1"/>
  <c r="BA3968" i="1"/>
  <c r="BA3969" i="1"/>
  <c r="BA3970" i="1"/>
  <c r="BA3971" i="1"/>
  <c r="BA3972" i="1"/>
  <c r="BA3973" i="1"/>
  <c r="BA3974" i="1"/>
  <c r="BA3975" i="1"/>
  <c r="BA3976" i="1"/>
  <c r="BA3977" i="1"/>
  <c r="BA3978" i="1"/>
  <c r="BA3979" i="1"/>
  <c r="BA3980" i="1"/>
  <c r="BA3981" i="1"/>
  <c r="BA3982" i="1"/>
  <c r="BA3983" i="1"/>
  <c r="BA3984" i="1"/>
  <c r="BA3985" i="1"/>
  <c r="BA3986" i="1"/>
  <c r="BA3987" i="1"/>
  <c r="BA3988" i="1"/>
  <c r="BA3989" i="1"/>
  <c r="BA3990" i="1"/>
  <c r="BA3991" i="1"/>
  <c r="BA3992" i="1"/>
  <c r="BA3993" i="1"/>
  <c r="BA3994" i="1"/>
  <c r="BA3995" i="1"/>
  <c r="BA3996" i="1"/>
  <c r="BA3997" i="1"/>
  <c r="BA3998" i="1"/>
  <c r="BA3999" i="1"/>
  <c r="BA4000" i="1"/>
  <c r="BA4001" i="1"/>
  <c r="BA4002" i="1"/>
  <c r="BA4003" i="1"/>
  <c r="BA4004" i="1"/>
  <c r="BA4005" i="1"/>
  <c r="BA4006" i="1"/>
  <c r="BA4007" i="1"/>
  <c r="BA4008" i="1"/>
  <c r="BA4009" i="1"/>
  <c r="BA4010" i="1"/>
  <c r="BA4011" i="1"/>
  <c r="BA4012" i="1"/>
  <c r="BA4013" i="1"/>
  <c r="BA4014" i="1"/>
  <c r="BA4015" i="1"/>
  <c r="BA4016" i="1"/>
  <c r="BA4017" i="1"/>
  <c r="BA4018" i="1"/>
  <c r="BA4019" i="1"/>
  <c r="BA4020" i="1"/>
  <c r="BA4021" i="1"/>
  <c r="BA4022" i="1"/>
  <c r="BA4023" i="1"/>
  <c r="BA4024" i="1"/>
  <c r="BA4025" i="1"/>
  <c r="BA4026" i="1"/>
  <c r="BA4027" i="1"/>
  <c r="BA4028" i="1"/>
  <c r="BA4029" i="1"/>
  <c r="BA4030" i="1"/>
  <c r="BA4031" i="1"/>
  <c r="BA4032" i="1"/>
  <c r="BA4033" i="1"/>
  <c r="BA4034" i="1"/>
  <c r="BA4035" i="1"/>
  <c r="BA4036" i="1"/>
  <c r="BA4037" i="1"/>
  <c r="BA4038" i="1"/>
  <c r="BA4039" i="1"/>
  <c r="BA4040" i="1"/>
  <c r="BA4041" i="1"/>
  <c r="BA4042" i="1"/>
  <c r="BA4043" i="1"/>
  <c r="BA4044" i="1"/>
  <c r="BA4045" i="1"/>
  <c r="BA4046" i="1"/>
  <c r="BA4047" i="1"/>
  <c r="BA4048" i="1"/>
  <c r="BA4049" i="1"/>
  <c r="BA4050" i="1"/>
  <c r="BA4051" i="1"/>
  <c r="BA4052" i="1"/>
  <c r="BA4053" i="1"/>
  <c r="BA4054" i="1"/>
  <c r="BA4055" i="1"/>
  <c r="BA4056" i="1"/>
  <c r="BA4057" i="1"/>
  <c r="BA4058" i="1"/>
  <c r="BA4059" i="1"/>
  <c r="BA4060" i="1"/>
  <c r="BA4061" i="1"/>
  <c r="BA4062" i="1"/>
  <c r="BA4063" i="1"/>
  <c r="BA4064" i="1"/>
  <c r="BA4065" i="1"/>
  <c r="BA4066" i="1"/>
  <c r="BA4067" i="1"/>
  <c r="BA4068" i="1"/>
  <c r="BA4069" i="1"/>
  <c r="BA4070" i="1"/>
  <c r="BA4071" i="1"/>
  <c r="BA4072" i="1"/>
  <c r="BA4073" i="1"/>
  <c r="BA4074" i="1"/>
  <c r="BA4075" i="1"/>
  <c r="BA4076" i="1"/>
  <c r="BA4077" i="1"/>
  <c r="BA4078" i="1"/>
  <c r="BA4079" i="1"/>
  <c r="BA4080" i="1"/>
  <c r="BA4081" i="1"/>
  <c r="BA4082" i="1"/>
  <c r="BA4083" i="1"/>
  <c r="BA4084" i="1"/>
  <c r="BA4085" i="1"/>
  <c r="BA4086" i="1"/>
  <c r="BA4087" i="1"/>
  <c r="BA4088" i="1"/>
  <c r="BA4089" i="1"/>
  <c r="BA4090" i="1"/>
  <c r="BA4091" i="1"/>
  <c r="BA4092" i="1"/>
  <c r="BA4093" i="1"/>
  <c r="BA4094" i="1"/>
  <c r="BA4095" i="1"/>
  <c r="BA4096" i="1"/>
  <c r="BA4097" i="1"/>
  <c r="BA4098" i="1"/>
  <c r="BA4099" i="1"/>
  <c r="BA4100" i="1"/>
  <c r="BA4101" i="1"/>
  <c r="BA4102" i="1"/>
  <c r="BA4103" i="1"/>
  <c r="BA4104" i="1"/>
  <c r="BA4105" i="1"/>
  <c r="BA4106" i="1"/>
  <c r="BA4107" i="1"/>
  <c r="BA4108" i="1"/>
  <c r="BA4109" i="1"/>
  <c r="BA4110" i="1"/>
  <c r="BA4111" i="1"/>
  <c r="BA4112" i="1"/>
  <c r="BA4113" i="1"/>
  <c r="BA4114" i="1"/>
  <c r="BA4115" i="1"/>
  <c r="BA4116" i="1"/>
  <c r="BA4117" i="1"/>
  <c r="BA4118" i="1"/>
  <c r="BA4119" i="1"/>
  <c r="BA4120" i="1"/>
  <c r="BA4121" i="1"/>
  <c r="BA4122" i="1"/>
  <c r="BA4123" i="1"/>
  <c r="BA4124" i="1"/>
  <c r="BA4125" i="1"/>
  <c r="BA4126" i="1"/>
  <c r="BA4127" i="1"/>
  <c r="BA4128" i="1"/>
  <c r="BA4129" i="1"/>
  <c r="BA4130" i="1"/>
  <c r="BA4131" i="1"/>
  <c r="BA4132" i="1"/>
  <c r="BA4133" i="1"/>
  <c r="BA4134" i="1"/>
  <c r="BA4135" i="1"/>
  <c r="BA4136" i="1"/>
  <c r="BA4137" i="1"/>
  <c r="BA4138" i="1"/>
  <c r="BA4139" i="1"/>
  <c r="BA4140" i="1"/>
  <c r="BA4141" i="1"/>
  <c r="BA4142" i="1"/>
  <c r="BA4143" i="1"/>
  <c r="BA4144" i="1"/>
  <c r="BA4145" i="1"/>
  <c r="BA4146" i="1"/>
  <c r="BA4147" i="1"/>
  <c r="BA4148" i="1"/>
  <c r="BA4149" i="1"/>
  <c r="BA4150" i="1"/>
  <c r="BA4151" i="1"/>
  <c r="BA4152" i="1"/>
  <c r="BA4153" i="1"/>
  <c r="BA4154" i="1"/>
  <c r="BA4155" i="1"/>
  <c r="BA4156" i="1"/>
  <c r="BA4157" i="1"/>
  <c r="BA4158" i="1"/>
  <c r="BA4159" i="1"/>
  <c r="BA4160" i="1"/>
  <c r="BA4161" i="1"/>
  <c r="BA4162" i="1"/>
  <c r="BA4163" i="1"/>
  <c r="BA4164" i="1"/>
  <c r="BA4165" i="1"/>
  <c r="BA4166" i="1"/>
  <c r="BA4167" i="1"/>
  <c r="BA4168" i="1"/>
  <c r="BA4169" i="1"/>
  <c r="BA4170" i="1"/>
  <c r="BA4171" i="1"/>
  <c r="BA4172" i="1"/>
  <c r="BA4173" i="1"/>
  <c r="BA4174" i="1"/>
  <c r="BA4175" i="1"/>
  <c r="BA4176" i="1"/>
  <c r="BA4177" i="1"/>
  <c r="BA4178" i="1"/>
  <c r="BA4179" i="1"/>
  <c r="BA4180" i="1"/>
  <c r="BA4181" i="1"/>
  <c r="BA4182" i="1"/>
  <c r="BA4183" i="1"/>
  <c r="BA4184" i="1"/>
  <c r="BA4185" i="1"/>
  <c r="BA4186" i="1"/>
  <c r="BA4187" i="1"/>
  <c r="BA4188" i="1"/>
  <c r="BA4189" i="1"/>
  <c r="BA4190" i="1"/>
  <c r="BA4191" i="1"/>
  <c r="BA4192" i="1"/>
  <c r="BA4193" i="1"/>
  <c r="BA4194" i="1"/>
  <c r="BA4195" i="1"/>
  <c r="BA4196" i="1"/>
  <c r="BA4197" i="1"/>
  <c r="BA4198" i="1"/>
  <c r="BA4199" i="1"/>
  <c r="BA4200" i="1"/>
  <c r="BA4201" i="1"/>
  <c r="BA4202" i="1"/>
  <c r="BA4203" i="1"/>
  <c r="BA4204" i="1"/>
  <c r="BA4205" i="1"/>
  <c r="BA4206" i="1"/>
  <c r="BA4207" i="1"/>
  <c r="BA4208" i="1"/>
  <c r="BA4209" i="1"/>
  <c r="BA4210" i="1"/>
  <c r="BA4211" i="1"/>
  <c r="BA4212" i="1"/>
  <c r="BA4213" i="1"/>
  <c r="BA4214" i="1"/>
  <c r="BA4215" i="1"/>
  <c r="BA4216" i="1"/>
  <c r="BA4217" i="1"/>
  <c r="BA4218" i="1"/>
  <c r="BA4219" i="1"/>
  <c r="BA4220" i="1"/>
  <c r="BA4221" i="1"/>
  <c r="BA4222" i="1"/>
  <c r="BA4223" i="1"/>
  <c r="BA4224" i="1"/>
  <c r="BA4225" i="1"/>
  <c r="BA4226" i="1"/>
  <c r="BA4227" i="1"/>
  <c r="BA4228" i="1"/>
  <c r="BA4229" i="1"/>
  <c r="BA4230" i="1"/>
  <c r="BA4231" i="1"/>
  <c r="BA4232" i="1"/>
  <c r="BA4233" i="1"/>
  <c r="BA4234" i="1"/>
  <c r="BA4235" i="1"/>
  <c r="BA4236" i="1"/>
  <c r="BA4237" i="1"/>
  <c r="BA4238" i="1"/>
  <c r="BA4239" i="1"/>
  <c r="BA4240" i="1"/>
  <c r="BA4241" i="1"/>
  <c r="BA4242" i="1"/>
  <c r="BA4243" i="1"/>
  <c r="BA4244" i="1"/>
  <c r="BA4245" i="1"/>
  <c r="BA4246" i="1"/>
  <c r="BA4247" i="1"/>
  <c r="BA4248" i="1"/>
  <c r="BA4249" i="1"/>
  <c r="BA4250" i="1"/>
  <c r="BA4251" i="1"/>
  <c r="BA4252" i="1"/>
  <c r="BA4253" i="1"/>
  <c r="BA4254" i="1"/>
  <c r="BA4255" i="1"/>
  <c r="BA4256" i="1"/>
  <c r="BA4257" i="1"/>
  <c r="BA4258" i="1"/>
  <c r="BA4259" i="1"/>
  <c r="BA4260" i="1"/>
  <c r="BA4261" i="1"/>
  <c r="BA4262" i="1"/>
  <c r="BA4263" i="1"/>
  <c r="BA4264" i="1"/>
  <c r="BA4265" i="1"/>
  <c r="BA4266" i="1"/>
  <c r="AZ3811" i="1"/>
  <c r="AZ3812" i="1"/>
  <c r="AZ3813" i="1"/>
  <c r="AZ3814" i="1"/>
  <c r="AZ3815" i="1"/>
  <c r="AZ3816" i="1"/>
  <c r="AZ3817" i="1"/>
  <c r="AZ3818" i="1"/>
  <c r="AZ3819" i="1"/>
  <c r="AZ3820" i="1"/>
  <c r="AZ3821" i="1"/>
  <c r="AZ3822" i="1"/>
  <c r="AZ3823" i="1"/>
  <c r="AZ3824" i="1"/>
  <c r="AZ3825" i="1"/>
  <c r="AZ3826" i="1"/>
  <c r="AZ3827" i="1"/>
  <c r="AZ3828" i="1"/>
  <c r="AZ3829" i="1"/>
  <c r="AZ3830" i="1"/>
  <c r="AZ3831" i="1"/>
  <c r="AZ3832" i="1"/>
  <c r="AZ3833" i="1"/>
  <c r="AZ3834" i="1"/>
  <c r="AZ3835" i="1"/>
  <c r="AZ3836" i="1"/>
  <c r="AZ3837" i="1"/>
  <c r="AZ3838" i="1"/>
  <c r="AZ3839" i="1"/>
  <c r="AZ3840" i="1"/>
  <c r="AZ3841" i="1"/>
  <c r="AZ3842" i="1"/>
  <c r="AZ3843" i="1"/>
  <c r="AZ3844" i="1"/>
  <c r="AZ3845" i="1"/>
  <c r="AZ3846" i="1"/>
  <c r="AZ3847" i="1"/>
  <c r="AZ3848" i="1"/>
  <c r="AZ3849" i="1"/>
  <c r="AZ3850" i="1"/>
  <c r="AZ3851" i="1"/>
  <c r="AZ3852" i="1"/>
  <c r="AZ3853" i="1"/>
  <c r="AZ3854" i="1"/>
  <c r="AZ3855" i="1"/>
  <c r="AZ3856" i="1"/>
  <c r="AZ3857" i="1"/>
  <c r="AZ3858" i="1"/>
  <c r="AZ3859" i="1"/>
  <c r="AZ3860" i="1"/>
  <c r="AZ3861" i="1"/>
  <c r="AZ3862" i="1"/>
  <c r="AZ3863" i="1"/>
  <c r="AZ3864" i="1"/>
  <c r="AZ3865" i="1"/>
  <c r="AZ3866" i="1"/>
  <c r="AZ3867" i="1"/>
  <c r="AZ3868" i="1"/>
  <c r="AZ3869" i="1"/>
  <c r="AZ3870" i="1"/>
  <c r="AZ3871" i="1"/>
  <c r="AZ3872" i="1"/>
  <c r="AZ3873" i="1"/>
  <c r="AZ3874" i="1"/>
  <c r="AZ3875" i="1"/>
  <c r="AZ3876" i="1"/>
  <c r="AZ3877" i="1"/>
  <c r="AZ3878" i="1"/>
  <c r="AZ3879" i="1"/>
  <c r="AZ3880" i="1"/>
  <c r="AZ3881" i="1"/>
  <c r="AZ3882" i="1"/>
  <c r="AZ3883" i="1"/>
  <c r="AZ3884" i="1"/>
  <c r="AZ3885" i="1"/>
  <c r="AZ3886" i="1"/>
  <c r="AZ3887" i="1"/>
  <c r="AZ3888" i="1"/>
  <c r="AZ3889" i="1"/>
  <c r="AZ3890" i="1"/>
  <c r="AZ3891" i="1"/>
  <c r="AZ3892" i="1"/>
  <c r="AZ3893" i="1"/>
  <c r="AZ3894" i="1"/>
  <c r="AZ3895" i="1"/>
  <c r="AZ3896" i="1"/>
  <c r="AZ3897" i="1"/>
  <c r="AZ3898" i="1"/>
  <c r="AZ3899" i="1"/>
  <c r="AZ3900" i="1"/>
  <c r="AZ3901" i="1"/>
  <c r="AZ3902" i="1"/>
  <c r="AZ3903" i="1"/>
  <c r="AZ3904" i="1"/>
  <c r="AZ3905" i="1"/>
  <c r="AZ3906" i="1"/>
  <c r="AZ3907" i="1"/>
  <c r="AZ3908" i="1"/>
  <c r="AZ3909" i="1"/>
  <c r="AZ3910" i="1"/>
  <c r="AZ3911" i="1"/>
  <c r="AZ3912" i="1"/>
  <c r="AZ3913" i="1"/>
  <c r="AZ3914" i="1"/>
  <c r="AZ3915" i="1"/>
  <c r="AZ3916" i="1"/>
  <c r="AZ3917" i="1"/>
  <c r="AZ3918" i="1"/>
  <c r="AZ3919" i="1"/>
  <c r="AZ3920" i="1"/>
  <c r="AZ3921" i="1"/>
  <c r="AZ3922" i="1"/>
  <c r="AZ3923" i="1"/>
  <c r="AZ3924" i="1"/>
  <c r="AZ3925" i="1"/>
  <c r="AZ3926" i="1"/>
  <c r="AZ3927" i="1"/>
  <c r="AZ3928" i="1"/>
  <c r="AZ3929" i="1"/>
  <c r="AZ3930" i="1"/>
  <c r="AZ3931" i="1"/>
  <c r="AZ3932" i="1"/>
  <c r="AZ3933" i="1"/>
  <c r="AZ3934" i="1"/>
  <c r="AZ3935" i="1"/>
  <c r="AZ3936" i="1"/>
  <c r="AZ3937" i="1"/>
  <c r="AZ3938" i="1"/>
  <c r="AZ3939" i="1"/>
  <c r="AZ3940" i="1"/>
  <c r="AZ3941" i="1"/>
  <c r="AZ3942" i="1"/>
  <c r="AZ3943" i="1"/>
  <c r="AZ3944" i="1"/>
  <c r="AZ3945" i="1"/>
  <c r="AZ3946" i="1"/>
  <c r="AZ3947" i="1"/>
  <c r="AZ3948" i="1"/>
  <c r="AZ3949" i="1"/>
  <c r="AZ3950" i="1"/>
  <c r="AZ3951" i="1"/>
  <c r="AZ3952" i="1"/>
  <c r="AZ3953" i="1"/>
  <c r="AZ3954" i="1"/>
  <c r="AZ3955" i="1"/>
  <c r="AZ3956" i="1"/>
  <c r="AZ3957" i="1"/>
  <c r="AZ3958" i="1"/>
  <c r="AZ3959" i="1"/>
  <c r="AZ3960" i="1"/>
  <c r="AZ3961" i="1"/>
  <c r="AZ3962" i="1"/>
  <c r="AZ3963" i="1"/>
  <c r="AZ3964" i="1"/>
  <c r="AZ3965" i="1"/>
  <c r="AZ3966" i="1"/>
  <c r="AZ3967" i="1"/>
  <c r="AZ3968" i="1"/>
  <c r="AZ3969" i="1"/>
  <c r="AZ3970" i="1"/>
  <c r="AZ3971" i="1"/>
  <c r="AZ3972" i="1"/>
  <c r="AZ3973" i="1"/>
  <c r="AZ3974" i="1"/>
  <c r="AZ3975" i="1"/>
  <c r="AZ3976" i="1"/>
  <c r="AZ3977" i="1"/>
  <c r="AZ3978" i="1"/>
  <c r="AZ3979" i="1"/>
  <c r="AZ3980" i="1"/>
  <c r="AZ3981" i="1"/>
  <c r="AZ3982" i="1"/>
  <c r="AZ3983" i="1"/>
  <c r="AZ3984" i="1"/>
  <c r="AZ3985" i="1"/>
  <c r="AZ3986" i="1"/>
  <c r="AZ3987" i="1"/>
  <c r="AZ3988" i="1"/>
  <c r="AZ3989" i="1"/>
  <c r="AZ3990" i="1"/>
  <c r="AZ3991" i="1"/>
  <c r="AZ3992" i="1"/>
  <c r="AZ3993" i="1"/>
  <c r="AZ3994" i="1"/>
  <c r="AZ3995" i="1"/>
  <c r="AZ3996" i="1"/>
  <c r="AZ3997" i="1"/>
  <c r="AZ3998" i="1"/>
  <c r="AZ3999" i="1"/>
  <c r="AZ4000" i="1"/>
  <c r="AZ4001" i="1"/>
  <c r="AZ4002" i="1"/>
  <c r="AZ4003" i="1"/>
  <c r="AZ4004" i="1"/>
  <c r="AZ4005" i="1"/>
  <c r="AZ4006" i="1"/>
  <c r="AZ4007" i="1"/>
  <c r="AZ4008" i="1"/>
  <c r="AZ4009" i="1"/>
  <c r="AZ4010" i="1"/>
  <c r="AZ4011" i="1"/>
  <c r="AZ4012" i="1"/>
  <c r="AZ4013" i="1"/>
  <c r="AZ4014" i="1"/>
  <c r="AZ4015" i="1"/>
  <c r="AZ4016" i="1"/>
  <c r="AZ4017" i="1"/>
  <c r="AZ4018" i="1"/>
  <c r="AZ4019" i="1"/>
  <c r="AZ4020" i="1"/>
  <c r="AZ4021" i="1"/>
  <c r="AZ4022" i="1"/>
  <c r="AZ4023" i="1"/>
  <c r="AZ4024" i="1"/>
  <c r="AZ4025" i="1"/>
  <c r="AZ4026" i="1"/>
  <c r="AZ4027" i="1"/>
  <c r="AZ4028" i="1"/>
  <c r="AZ4029" i="1"/>
  <c r="AZ4030" i="1"/>
  <c r="AZ4031" i="1"/>
  <c r="AZ4032" i="1"/>
  <c r="AZ4033" i="1"/>
  <c r="AZ4034" i="1"/>
  <c r="AZ4035" i="1"/>
  <c r="AZ4036" i="1"/>
  <c r="AZ4037" i="1"/>
  <c r="AZ4038" i="1"/>
  <c r="AZ4039" i="1"/>
  <c r="AZ4040" i="1"/>
  <c r="AZ4041" i="1"/>
  <c r="AZ4042" i="1"/>
  <c r="AZ4043" i="1"/>
  <c r="AZ4044" i="1"/>
  <c r="AZ4045" i="1"/>
  <c r="AZ4046" i="1"/>
  <c r="AZ4047" i="1"/>
  <c r="AZ4048" i="1"/>
  <c r="AZ4049" i="1"/>
  <c r="AZ4050" i="1"/>
  <c r="AZ4051" i="1"/>
  <c r="AZ4052" i="1"/>
  <c r="AZ4053" i="1"/>
  <c r="AZ4054" i="1"/>
  <c r="AZ4055" i="1"/>
  <c r="AZ4056" i="1"/>
  <c r="AZ4057" i="1"/>
  <c r="AZ4058" i="1"/>
  <c r="AZ4059" i="1"/>
  <c r="AZ4060" i="1"/>
  <c r="AZ4061" i="1"/>
  <c r="AZ4062" i="1"/>
  <c r="AZ4063" i="1"/>
  <c r="AZ4064" i="1"/>
  <c r="AZ4065" i="1"/>
  <c r="AZ4066" i="1"/>
  <c r="AZ4067" i="1"/>
  <c r="AZ4068" i="1"/>
  <c r="AZ4069" i="1"/>
  <c r="AZ4070" i="1"/>
  <c r="AZ4071" i="1"/>
  <c r="AZ4072" i="1"/>
  <c r="AZ4073" i="1"/>
  <c r="AZ4074" i="1"/>
  <c r="AZ4075" i="1"/>
  <c r="AZ4076" i="1"/>
  <c r="AZ4077" i="1"/>
  <c r="AZ4078" i="1"/>
  <c r="AZ4079" i="1"/>
  <c r="AZ4080" i="1"/>
  <c r="AZ4081" i="1"/>
  <c r="AZ4082" i="1"/>
  <c r="AZ4083" i="1"/>
  <c r="AZ4084" i="1"/>
  <c r="AZ4085" i="1"/>
  <c r="AZ4086" i="1"/>
  <c r="AZ4087" i="1"/>
  <c r="AZ4088" i="1"/>
  <c r="AZ4089" i="1"/>
  <c r="AZ4090" i="1"/>
  <c r="AZ4091" i="1"/>
  <c r="AZ4092" i="1"/>
  <c r="AZ4093" i="1"/>
  <c r="AZ4094" i="1"/>
  <c r="AZ4095" i="1"/>
  <c r="AZ4096" i="1"/>
  <c r="AZ4097" i="1"/>
  <c r="AZ4098" i="1"/>
  <c r="AZ4099" i="1"/>
  <c r="AZ4100" i="1"/>
  <c r="AZ4101" i="1"/>
  <c r="AZ4102" i="1"/>
  <c r="AZ4103" i="1"/>
  <c r="AZ4104" i="1"/>
  <c r="AZ4105" i="1"/>
  <c r="AZ4106" i="1"/>
  <c r="AZ4107" i="1"/>
  <c r="AZ4108" i="1"/>
  <c r="AZ4109" i="1"/>
  <c r="AZ4110" i="1"/>
  <c r="AZ4111" i="1"/>
  <c r="AZ4112" i="1"/>
  <c r="AZ4113" i="1"/>
  <c r="AZ4114" i="1"/>
  <c r="AZ4115" i="1"/>
  <c r="AZ4116" i="1"/>
  <c r="AZ4117" i="1"/>
  <c r="AZ4118" i="1"/>
  <c r="AZ4119" i="1"/>
  <c r="AZ4120" i="1"/>
  <c r="AZ4121" i="1"/>
  <c r="AZ4122" i="1"/>
  <c r="AZ4123" i="1"/>
  <c r="AZ4124" i="1"/>
  <c r="AZ4125" i="1"/>
  <c r="AZ4126" i="1"/>
  <c r="AZ4127" i="1"/>
  <c r="AZ4128" i="1"/>
  <c r="AZ4129" i="1"/>
  <c r="AZ4130" i="1"/>
  <c r="AZ4131" i="1"/>
  <c r="AZ4132" i="1"/>
  <c r="AZ4133" i="1"/>
  <c r="AZ4134" i="1"/>
  <c r="AZ4135" i="1"/>
  <c r="AZ4136" i="1"/>
  <c r="AZ4137" i="1"/>
  <c r="AZ4138" i="1"/>
  <c r="AZ4139" i="1"/>
  <c r="AZ4140" i="1"/>
  <c r="AZ4141" i="1"/>
  <c r="AZ4142" i="1"/>
  <c r="AZ4143" i="1"/>
  <c r="AZ4144" i="1"/>
  <c r="AZ4145" i="1"/>
  <c r="AZ4146" i="1"/>
  <c r="AZ4147" i="1"/>
  <c r="AZ4148" i="1"/>
  <c r="AZ4149" i="1"/>
  <c r="AZ4150" i="1"/>
  <c r="AZ4151" i="1"/>
  <c r="AZ4152" i="1"/>
  <c r="AZ4153" i="1"/>
  <c r="AZ4154" i="1"/>
  <c r="AZ4155" i="1"/>
  <c r="AZ4156" i="1"/>
  <c r="AZ4157" i="1"/>
  <c r="AZ4158" i="1"/>
  <c r="AZ4159" i="1"/>
  <c r="AZ4160" i="1"/>
  <c r="AZ4161" i="1"/>
  <c r="AZ4162" i="1"/>
  <c r="AZ4163" i="1"/>
  <c r="AZ4164" i="1"/>
  <c r="AZ4165" i="1"/>
  <c r="AZ4166" i="1"/>
  <c r="AZ4167" i="1"/>
  <c r="AZ4168" i="1"/>
  <c r="AZ4169" i="1"/>
  <c r="AZ4170" i="1"/>
  <c r="AZ4171" i="1"/>
  <c r="AZ4172" i="1"/>
  <c r="AZ4173" i="1"/>
  <c r="AZ4174" i="1"/>
  <c r="AZ4175" i="1"/>
  <c r="AZ4176" i="1"/>
  <c r="AZ4177" i="1"/>
  <c r="AZ4178" i="1"/>
  <c r="AZ4179" i="1"/>
  <c r="AZ4180" i="1"/>
  <c r="AZ4181" i="1"/>
  <c r="AZ4182" i="1"/>
  <c r="AZ4183" i="1"/>
  <c r="AZ4184" i="1"/>
  <c r="AZ4185" i="1"/>
  <c r="AZ4186" i="1"/>
  <c r="AZ4187" i="1"/>
  <c r="AZ4188" i="1"/>
  <c r="AZ4189" i="1"/>
  <c r="AZ4190" i="1"/>
  <c r="AZ4191" i="1"/>
  <c r="AZ4192" i="1"/>
  <c r="AZ4193" i="1"/>
  <c r="AZ4194" i="1"/>
  <c r="AZ4195" i="1"/>
  <c r="AZ4196" i="1"/>
  <c r="AZ4197" i="1"/>
  <c r="AZ4198" i="1"/>
  <c r="AZ4199" i="1"/>
  <c r="AZ4200" i="1"/>
  <c r="AZ4201" i="1"/>
  <c r="AZ4202" i="1"/>
  <c r="AZ4203" i="1"/>
  <c r="AZ4204" i="1"/>
  <c r="AZ4205" i="1"/>
  <c r="AZ4206" i="1"/>
  <c r="AZ4207" i="1"/>
  <c r="AZ4208" i="1"/>
  <c r="AZ4209" i="1"/>
  <c r="AZ4210" i="1"/>
  <c r="AZ4211" i="1"/>
  <c r="AZ4212" i="1"/>
  <c r="AZ4213" i="1"/>
  <c r="AZ4214" i="1"/>
  <c r="AZ4215" i="1"/>
  <c r="AZ4216" i="1"/>
  <c r="AZ4217" i="1"/>
  <c r="AZ4218" i="1"/>
  <c r="AZ4219" i="1"/>
  <c r="AZ4220" i="1"/>
  <c r="AZ4221" i="1"/>
  <c r="AZ4222" i="1"/>
  <c r="AZ4223" i="1"/>
  <c r="AZ4224" i="1"/>
  <c r="AZ4225" i="1"/>
  <c r="AZ4226" i="1"/>
  <c r="AZ4227" i="1"/>
  <c r="AZ4228" i="1"/>
  <c r="AZ4229" i="1"/>
  <c r="AZ4230" i="1"/>
  <c r="AZ4231" i="1"/>
  <c r="AZ4232" i="1"/>
  <c r="AZ4233" i="1"/>
  <c r="AZ4234" i="1"/>
  <c r="AZ4235" i="1"/>
  <c r="AZ4236" i="1"/>
  <c r="AZ4237" i="1"/>
  <c r="AZ4238" i="1"/>
  <c r="AZ4239" i="1"/>
  <c r="AZ4240" i="1"/>
  <c r="AZ4241" i="1"/>
  <c r="AZ4242" i="1"/>
  <c r="AZ4243" i="1"/>
  <c r="AZ4244" i="1"/>
  <c r="AZ4245" i="1"/>
  <c r="AZ4246" i="1"/>
  <c r="AZ4247" i="1"/>
  <c r="AZ4248" i="1"/>
  <c r="AZ4249" i="1"/>
  <c r="AZ4250" i="1"/>
  <c r="AZ4251" i="1"/>
  <c r="AZ4252" i="1"/>
  <c r="AZ4253" i="1"/>
  <c r="AZ4254" i="1"/>
  <c r="AZ4255" i="1"/>
  <c r="AZ4256" i="1"/>
  <c r="AZ4257" i="1"/>
  <c r="AZ4258" i="1"/>
  <c r="AZ4259" i="1"/>
  <c r="AZ4260" i="1"/>
  <c r="AZ4261" i="1"/>
  <c r="AZ4262" i="1"/>
  <c r="AZ4263" i="1"/>
  <c r="AZ4264" i="1"/>
  <c r="AZ4265" i="1"/>
  <c r="AZ4266" i="1"/>
  <c r="AY3811" i="1"/>
  <c r="AY3812" i="1"/>
  <c r="AY3813" i="1"/>
  <c r="AY3814" i="1"/>
  <c r="AY3815" i="1"/>
  <c r="AY3816" i="1"/>
  <c r="AY3817" i="1"/>
  <c r="AY3818" i="1"/>
  <c r="AY3819" i="1"/>
  <c r="AY3820" i="1"/>
  <c r="AY3821" i="1"/>
  <c r="AY3822" i="1"/>
  <c r="AY3823" i="1"/>
  <c r="AY3824" i="1"/>
  <c r="AY3825" i="1"/>
  <c r="AY3826" i="1"/>
  <c r="AY3827" i="1"/>
  <c r="AY3828" i="1"/>
  <c r="AY3829" i="1"/>
  <c r="AY3830" i="1"/>
  <c r="AY3831" i="1"/>
  <c r="AY3832" i="1"/>
  <c r="AY3833" i="1"/>
  <c r="AY3834" i="1"/>
  <c r="AY3835" i="1"/>
  <c r="AY3836" i="1"/>
  <c r="AY3837" i="1"/>
  <c r="AY3838" i="1"/>
  <c r="AY3839" i="1"/>
  <c r="AY3840" i="1"/>
  <c r="AY3841" i="1"/>
  <c r="AY3842" i="1"/>
  <c r="AY3843" i="1"/>
  <c r="AY3844" i="1"/>
  <c r="AY3845" i="1"/>
  <c r="AY3846" i="1"/>
  <c r="AY3847" i="1"/>
  <c r="AY3848" i="1"/>
  <c r="AY3849" i="1"/>
  <c r="AY3850" i="1"/>
  <c r="AY3851" i="1"/>
  <c r="AY3852" i="1"/>
  <c r="AY3853" i="1"/>
  <c r="AY3854" i="1"/>
  <c r="AY3855" i="1"/>
  <c r="AY3856" i="1"/>
  <c r="AY3857" i="1"/>
  <c r="AY3858" i="1"/>
  <c r="AY3859" i="1"/>
  <c r="AY3860" i="1"/>
  <c r="AY3861" i="1"/>
  <c r="AY3862" i="1"/>
  <c r="AY3863" i="1"/>
  <c r="AY3864" i="1"/>
  <c r="AY3865" i="1"/>
  <c r="AY3866" i="1"/>
  <c r="AY3867" i="1"/>
  <c r="AY3868" i="1"/>
  <c r="AY3869" i="1"/>
  <c r="AY3870" i="1"/>
  <c r="AY3871" i="1"/>
  <c r="AY3872" i="1"/>
  <c r="AY3873" i="1"/>
  <c r="AY3874" i="1"/>
  <c r="AY3875" i="1"/>
  <c r="AY3876" i="1"/>
  <c r="AY3877" i="1"/>
  <c r="AY3878" i="1"/>
  <c r="AY3879" i="1"/>
  <c r="AY3880" i="1"/>
  <c r="AY3881" i="1"/>
  <c r="AY3882" i="1"/>
  <c r="AY3883" i="1"/>
  <c r="AY3884" i="1"/>
  <c r="AY3885" i="1"/>
  <c r="AY3886" i="1"/>
  <c r="AY3887" i="1"/>
  <c r="AY3888" i="1"/>
  <c r="AY3889" i="1"/>
  <c r="AY3890" i="1"/>
  <c r="AY3891" i="1"/>
  <c r="AY3892" i="1"/>
  <c r="AY3893" i="1"/>
  <c r="AY3894" i="1"/>
  <c r="AY3895" i="1"/>
  <c r="AY3896" i="1"/>
  <c r="AY3897" i="1"/>
  <c r="AY3898" i="1"/>
  <c r="AY3899" i="1"/>
  <c r="AY3900" i="1"/>
  <c r="AY3901" i="1"/>
  <c r="AY3902" i="1"/>
  <c r="AY3903" i="1"/>
  <c r="AY3904" i="1"/>
  <c r="AY3905" i="1"/>
  <c r="AY3906" i="1"/>
  <c r="AY3907" i="1"/>
  <c r="AY3908" i="1"/>
  <c r="AY3909" i="1"/>
  <c r="AY3910" i="1"/>
  <c r="AY3911" i="1"/>
  <c r="AY3912" i="1"/>
  <c r="AY3913" i="1"/>
  <c r="AY3914" i="1"/>
  <c r="AY3915" i="1"/>
  <c r="AY3916" i="1"/>
  <c r="AY3917" i="1"/>
  <c r="AY3918" i="1"/>
  <c r="AY3919" i="1"/>
  <c r="AY3920" i="1"/>
  <c r="AY3921" i="1"/>
  <c r="AY3922" i="1"/>
  <c r="AY3923" i="1"/>
  <c r="AY3924" i="1"/>
  <c r="AY3925" i="1"/>
  <c r="AY3926" i="1"/>
  <c r="AY3927" i="1"/>
  <c r="AY3928" i="1"/>
  <c r="AY3929" i="1"/>
  <c r="AY3930" i="1"/>
  <c r="AY3931" i="1"/>
  <c r="AY3932" i="1"/>
  <c r="AY3933" i="1"/>
  <c r="AY3934" i="1"/>
  <c r="AY3935" i="1"/>
  <c r="AY3936" i="1"/>
  <c r="AY3937" i="1"/>
  <c r="AY3938" i="1"/>
  <c r="AY3939" i="1"/>
  <c r="AY3940" i="1"/>
  <c r="AY3941" i="1"/>
  <c r="AY3942" i="1"/>
  <c r="AY3943" i="1"/>
  <c r="AY3944" i="1"/>
  <c r="AY3945" i="1"/>
  <c r="AY3946" i="1"/>
  <c r="AY3947" i="1"/>
  <c r="AY3948" i="1"/>
  <c r="AY3949" i="1"/>
  <c r="AY3950" i="1"/>
  <c r="AY3951" i="1"/>
  <c r="AY3952" i="1"/>
  <c r="AY3953" i="1"/>
  <c r="AY3954" i="1"/>
  <c r="AY3955" i="1"/>
  <c r="AY3956" i="1"/>
  <c r="AY3957" i="1"/>
  <c r="AY3958" i="1"/>
  <c r="AY3959" i="1"/>
  <c r="AY3960" i="1"/>
  <c r="AY3961" i="1"/>
  <c r="AY3962" i="1"/>
  <c r="AY3963" i="1"/>
  <c r="AY3964" i="1"/>
  <c r="AY3965" i="1"/>
  <c r="AY3966" i="1"/>
  <c r="AY3967" i="1"/>
  <c r="AY3968" i="1"/>
  <c r="AY3969" i="1"/>
  <c r="AY3970" i="1"/>
  <c r="AY3971" i="1"/>
  <c r="AY3972" i="1"/>
  <c r="AY3973" i="1"/>
  <c r="AY3974" i="1"/>
  <c r="AY3975" i="1"/>
  <c r="AY3976" i="1"/>
  <c r="AY3977" i="1"/>
  <c r="AY3978" i="1"/>
  <c r="AY3979" i="1"/>
  <c r="AY3980" i="1"/>
  <c r="AY3981" i="1"/>
  <c r="AY3982" i="1"/>
  <c r="AY3983" i="1"/>
  <c r="AY3984" i="1"/>
  <c r="AY3985" i="1"/>
  <c r="AY3986" i="1"/>
  <c r="AY3987" i="1"/>
  <c r="AY3988" i="1"/>
  <c r="AY3989" i="1"/>
  <c r="AY3990" i="1"/>
  <c r="AY3991" i="1"/>
  <c r="AY3992" i="1"/>
  <c r="AY3993" i="1"/>
  <c r="AY3994" i="1"/>
  <c r="AY3995" i="1"/>
  <c r="AY3996" i="1"/>
  <c r="AY3997" i="1"/>
  <c r="AY3998" i="1"/>
  <c r="AY3999" i="1"/>
  <c r="AY4000" i="1"/>
  <c r="AY4001" i="1"/>
  <c r="AY4002" i="1"/>
  <c r="AY4003" i="1"/>
  <c r="AY4004" i="1"/>
  <c r="AY4005" i="1"/>
  <c r="AY4006" i="1"/>
  <c r="AY4007" i="1"/>
  <c r="AY4008" i="1"/>
  <c r="AY4009" i="1"/>
  <c r="AY4010" i="1"/>
  <c r="AY4011" i="1"/>
  <c r="AY4012" i="1"/>
  <c r="AY4013" i="1"/>
  <c r="AY4014" i="1"/>
  <c r="AY4015" i="1"/>
  <c r="AY4016" i="1"/>
  <c r="AY4017" i="1"/>
  <c r="AY4018" i="1"/>
  <c r="AY4019" i="1"/>
  <c r="AY4020" i="1"/>
  <c r="AY4021" i="1"/>
  <c r="AY4022" i="1"/>
  <c r="AY4023" i="1"/>
  <c r="AY4024" i="1"/>
  <c r="AY4025" i="1"/>
  <c r="AY4026" i="1"/>
  <c r="AY4027" i="1"/>
  <c r="AY4028" i="1"/>
  <c r="AY4029" i="1"/>
  <c r="AY4030" i="1"/>
  <c r="AY4031" i="1"/>
  <c r="AY4032" i="1"/>
  <c r="AY4033" i="1"/>
  <c r="AY4034" i="1"/>
  <c r="AY4035" i="1"/>
  <c r="AY4036" i="1"/>
  <c r="AY4037" i="1"/>
  <c r="AY4038" i="1"/>
  <c r="AY4039" i="1"/>
  <c r="AY4040" i="1"/>
  <c r="AY4041" i="1"/>
  <c r="AY4042" i="1"/>
  <c r="AY4043" i="1"/>
  <c r="AY4044" i="1"/>
  <c r="AY4045" i="1"/>
  <c r="AY4046" i="1"/>
  <c r="AY4047" i="1"/>
  <c r="AY4048" i="1"/>
  <c r="AY4049" i="1"/>
  <c r="AY4050" i="1"/>
  <c r="AY4051" i="1"/>
  <c r="AY4052" i="1"/>
  <c r="AY4053" i="1"/>
  <c r="AY4054" i="1"/>
  <c r="AY4055" i="1"/>
  <c r="AY4056" i="1"/>
  <c r="AY4057" i="1"/>
  <c r="AY4058" i="1"/>
  <c r="AY4059" i="1"/>
  <c r="AY4060" i="1"/>
  <c r="AY4061" i="1"/>
  <c r="AY4062" i="1"/>
  <c r="AY4063" i="1"/>
  <c r="AY4064" i="1"/>
  <c r="AY4065" i="1"/>
  <c r="AY4066" i="1"/>
  <c r="AY4067" i="1"/>
  <c r="AY4068" i="1"/>
  <c r="AY4069" i="1"/>
  <c r="AY4070" i="1"/>
  <c r="AY4071" i="1"/>
  <c r="AY4072" i="1"/>
  <c r="AY4073" i="1"/>
  <c r="AY4074" i="1"/>
  <c r="AY4075" i="1"/>
  <c r="AY4076" i="1"/>
  <c r="AY4077" i="1"/>
  <c r="AY4078" i="1"/>
  <c r="AY4079" i="1"/>
  <c r="AY4080" i="1"/>
  <c r="AY4081" i="1"/>
  <c r="AY4082" i="1"/>
  <c r="AY4083" i="1"/>
  <c r="AY4084" i="1"/>
  <c r="AY4085" i="1"/>
  <c r="AY4086" i="1"/>
  <c r="AY4087" i="1"/>
  <c r="AY4088" i="1"/>
  <c r="AY4089" i="1"/>
  <c r="AY4090" i="1"/>
  <c r="AY4091" i="1"/>
  <c r="AY4092" i="1"/>
  <c r="AY4093" i="1"/>
  <c r="AY4094" i="1"/>
  <c r="AY4095" i="1"/>
  <c r="AY4096" i="1"/>
  <c r="AY4097" i="1"/>
  <c r="AY4098" i="1"/>
  <c r="AY4099" i="1"/>
  <c r="AY4100" i="1"/>
  <c r="AY4101" i="1"/>
  <c r="AY4102" i="1"/>
  <c r="AY4103" i="1"/>
  <c r="AY4104" i="1"/>
  <c r="AY4105" i="1"/>
  <c r="AY4106" i="1"/>
  <c r="AY4107" i="1"/>
  <c r="AY4108" i="1"/>
  <c r="AY4109" i="1"/>
  <c r="AY4110" i="1"/>
  <c r="AY4111" i="1"/>
  <c r="AY4112" i="1"/>
  <c r="AY4113" i="1"/>
  <c r="AY4114" i="1"/>
  <c r="AY4115" i="1"/>
  <c r="AY4116" i="1"/>
  <c r="AY4117" i="1"/>
  <c r="AY4118" i="1"/>
  <c r="AY4119" i="1"/>
  <c r="AY4120" i="1"/>
  <c r="AY4121" i="1"/>
  <c r="AY4122" i="1"/>
  <c r="AY4123" i="1"/>
  <c r="AY4124" i="1"/>
  <c r="AY4125" i="1"/>
  <c r="AY4126" i="1"/>
  <c r="AY4127" i="1"/>
  <c r="AY4128" i="1"/>
  <c r="AY4129" i="1"/>
  <c r="AY4130" i="1"/>
  <c r="AY4131" i="1"/>
  <c r="AY4132" i="1"/>
  <c r="AY4133" i="1"/>
  <c r="AY4134" i="1"/>
  <c r="AY4135" i="1"/>
  <c r="AY4136" i="1"/>
  <c r="AY4137" i="1"/>
  <c r="AY4138" i="1"/>
  <c r="AY4139" i="1"/>
  <c r="AY4140" i="1"/>
  <c r="AY4141" i="1"/>
  <c r="AY4142" i="1"/>
  <c r="AY4143" i="1"/>
  <c r="AY4144" i="1"/>
  <c r="AY4145" i="1"/>
  <c r="AY4146" i="1"/>
  <c r="AY4147" i="1"/>
  <c r="AY4148" i="1"/>
  <c r="AY4149" i="1"/>
  <c r="AY4150" i="1"/>
  <c r="AY4151" i="1"/>
  <c r="AY4152" i="1"/>
  <c r="AY4153" i="1"/>
  <c r="AY4154" i="1"/>
  <c r="AY4155" i="1"/>
  <c r="AY4156" i="1"/>
  <c r="AY4157" i="1"/>
  <c r="AY4158" i="1"/>
  <c r="AY4159" i="1"/>
  <c r="AY4160" i="1"/>
  <c r="AY4161" i="1"/>
  <c r="AY4162" i="1"/>
  <c r="AY4163" i="1"/>
  <c r="AY4164" i="1"/>
  <c r="AY4165" i="1"/>
  <c r="AY4166" i="1"/>
  <c r="AY4167" i="1"/>
  <c r="AY4168" i="1"/>
  <c r="AY4169" i="1"/>
  <c r="AY4170" i="1"/>
  <c r="AY4171" i="1"/>
  <c r="AY4172" i="1"/>
  <c r="AY4173" i="1"/>
  <c r="AY4174" i="1"/>
  <c r="AY4175" i="1"/>
  <c r="AY4176" i="1"/>
  <c r="AY4177" i="1"/>
  <c r="AY4178" i="1"/>
  <c r="AY4179" i="1"/>
  <c r="AY4180" i="1"/>
  <c r="AY4181" i="1"/>
  <c r="AY4182" i="1"/>
  <c r="AY4183" i="1"/>
  <c r="AY4184" i="1"/>
  <c r="AY4185" i="1"/>
  <c r="AY4186" i="1"/>
  <c r="AY4187" i="1"/>
  <c r="AY4188" i="1"/>
  <c r="AY4189" i="1"/>
  <c r="AY4190" i="1"/>
  <c r="AY4191" i="1"/>
  <c r="AY4192" i="1"/>
  <c r="AY4193" i="1"/>
  <c r="AY4194" i="1"/>
  <c r="AY4195" i="1"/>
  <c r="AY4196" i="1"/>
  <c r="AY4197" i="1"/>
  <c r="AY4198" i="1"/>
  <c r="AY4199" i="1"/>
  <c r="AY4200" i="1"/>
  <c r="AY4201" i="1"/>
  <c r="AY4202" i="1"/>
  <c r="AY4203" i="1"/>
  <c r="AY4204" i="1"/>
  <c r="AY4205" i="1"/>
  <c r="AY4206" i="1"/>
  <c r="AY4207" i="1"/>
  <c r="AY4208" i="1"/>
  <c r="AY4209" i="1"/>
  <c r="AY4210" i="1"/>
  <c r="AY4211" i="1"/>
  <c r="AY4212" i="1"/>
  <c r="AY4213" i="1"/>
  <c r="AY4214" i="1"/>
  <c r="AY4215" i="1"/>
  <c r="AY4216" i="1"/>
  <c r="AY4217" i="1"/>
  <c r="AY4218" i="1"/>
  <c r="AY4219" i="1"/>
  <c r="AY4220" i="1"/>
  <c r="AY4221" i="1"/>
  <c r="AY4222" i="1"/>
  <c r="AY4223" i="1"/>
  <c r="AY4224" i="1"/>
  <c r="AY4225" i="1"/>
  <c r="AY4226" i="1"/>
  <c r="AY4227" i="1"/>
  <c r="AY4228" i="1"/>
  <c r="AY4229" i="1"/>
  <c r="AY4230" i="1"/>
  <c r="AY4231" i="1"/>
  <c r="AY4232" i="1"/>
  <c r="AY4233" i="1"/>
  <c r="AY4234" i="1"/>
  <c r="AY4235" i="1"/>
  <c r="AY4236" i="1"/>
  <c r="AY4237" i="1"/>
  <c r="AY4238" i="1"/>
  <c r="AY4239" i="1"/>
  <c r="AY4240" i="1"/>
  <c r="AY4241" i="1"/>
  <c r="AY4242" i="1"/>
  <c r="AY4243" i="1"/>
  <c r="AY4244" i="1"/>
  <c r="AY4245" i="1"/>
  <c r="AY4246" i="1"/>
  <c r="AY4247" i="1"/>
  <c r="AY4248" i="1"/>
  <c r="AY4249" i="1"/>
  <c r="AY4250" i="1"/>
  <c r="AY4251" i="1"/>
  <c r="AY4252" i="1"/>
  <c r="AY4253" i="1"/>
  <c r="AY4254" i="1"/>
  <c r="AY4255" i="1"/>
  <c r="AY4256" i="1"/>
  <c r="AY4257" i="1"/>
  <c r="AY4258" i="1"/>
  <c r="AY4259" i="1"/>
  <c r="AY4260" i="1"/>
  <c r="AY4261" i="1"/>
  <c r="AY4262" i="1"/>
  <c r="AY4263" i="1"/>
  <c r="AY4264" i="1"/>
  <c r="AY4265" i="1"/>
  <c r="AY4266" i="1"/>
  <c r="AX3811" i="1" a="1"/>
  <c r="AX3811" i="1" s="1"/>
  <c r="AX3812" i="1" a="1"/>
  <c r="AX3812" i="1" s="1"/>
  <c r="AX3813" i="1" a="1"/>
  <c r="AX3813" i="1"/>
  <c r="AX3814" i="1" a="1"/>
  <c r="AX3814" i="1" s="1"/>
  <c r="AX3815" i="1" a="1"/>
  <c r="AX3815" i="1" s="1"/>
  <c r="AX3816" i="1" a="1"/>
  <c r="AX3816" i="1" s="1"/>
  <c r="AX3817" i="1" a="1"/>
  <c r="AX3817" i="1" s="1"/>
  <c r="AX3818" i="1" a="1"/>
  <c r="AX3818" i="1" s="1"/>
  <c r="AX3819" i="1" a="1"/>
  <c r="AX3819" i="1" s="1"/>
  <c r="AX3820" i="1" a="1"/>
  <c r="AX3820" i="1" s="1"/>
  <c r="AX3821" i="1" a="1"/>
  <c r="AX3821" i="1" s="1"/>
  <c r="AX3822" i="1" a="1"/>
  <c r="AX3822" i="1" s="1"/>
  <c r="AX3823" i="1" a="1"/>
  <c r="AX3823" i="1" s="1"/>
  <c r="AX3824" i="1" a="1"/>
  <c r="AX3824" i="1" s="1"/>
  <c r="AX3825" i="1" a="1"/>
  <c r="AX3825" i="1" s="1"/>
  <c r="AX3826" i="1" a="1"/>
  <c r="AX3826" i="1" s="1"/>
  <c r="AX3827" i="1" a="1"/>
  <c r="AX3827" i="1" s="1"/>
  <c r="AX3828" i="1" a="1"/>
  <c r="AX3828" i="1" s="1"/>
  <c r="AX3829" i="1" a="1"/>
  <c r="AX3829" i="1" s="1"/>
  <c r="AX3830" i="1" a="1"/>
  <c r="AX3830" i="1" s="1"/>
  <c r="AX3831" i="1" a="1"/>
  <c r="AX3831" i="1" s="1"/>
  <c r="AX3832" i="1" a="1"/>
  <c r="AX3832" i="1" s="1"/>
  <c r="AX3833" i="1" a="1"/>
  <c r="AX3833" i="1" s="1"/>
  <c r="AX3834" i="1" a="1"/>
  <c r="AX3834" i="1" s="1"/>
  <c r="AX3835" i="1" a="1"/>
  <c r="AX3835" i="1" s="1"/>
  <c r="AX3836" i="1" a="1"/>
  <c r="AX3836" i="1" s="1"/>
  <c r="AX3837" i="1" a="1"/>
  <c r="AX3837" i="1"/>
  <c r="AX3838" i="1" a="1"/>
  <c r="AX3838" i="1" s="1"/>
  <c r="AX3839" i="1" a="1"/>
  <c r="AX3839" i="1" s="1"/>
  <c r="AX3840" i="1" a="1"/>
  <c r="AX3840" i="1" s="1"/>
  <c r="AX3841" i="1" a="1"/>
  <c r="AX3841" i="1"/>
  <c r="AX3842" i="1" a="1"/>
  <c r="AX3842" i="1" s="1"/>
  <c r="AX3843" i="1" a="1"/>
  <c r="AX3843" i="1" s="1"/>
  <c r="AX3844" i="1" a="1"/>
  <c r="AX3844" i="1" s="1"/>
  <c r="AX3845" i="1" a="1"/>
  <c r="AX3845" i="1"/>
  <c r="AX3846" i="1" a="1"/>
  <c r="AX3846" i="1" s="1"/>
  <c r="AX3847" i="1" a="1"/>
  <c r="AX3847" i="1" s="1"/>
  <c r="AX3848" i="1" a="1"/>
  <c r="AX3848" i="1" s="1"/>
  <c r="AX3849" i="1" a="1"/>
  <c r="AX3849" i="1" s="1"/>
  <c r="AX3850" i="1" a="1"/>
  <c r="AX3850" i="1" s="1"/>
  <c r="AX3851" i="1" a="1"/>
  <c r="AX3851" i="1" s="1"/>
  <c r="AX3852" i="1" a="1"/>
  <c r="AX3852" i="1" s="1"/>
  <c r="AX3853" i="1" a="1"/>
  <c r="AX3853" i="1" s="1"/>
  <c r="AX3854" i="1" a="1"/>
  <c r="AX3854" i="1" s="1"/>
  <c r="AX3855" i="1" a="1"/>
  <c r="AX3855" i="1" s="1"/>
  <c r="AX3856" i="1" a="1"/>
  <c r="AX3856" i="1" s="1"/>
  <c r="AX3857" i="1" a="1"/>
  <c r="AX3857" i="1" s="1"/>
  <c r="AX3858" i="1" a="1"/>
  <c r="AX3858" i="1" s="1"/>
  <c r="AX3859" i="1" a="1"/>
  <c r="AX3859" i="1" s="1"/>
  <c r="AX3860" i="1" a="1"/>
  <c r="AX3860" i="1" s="1"/>
  <c r="AX3861" i="1" a="1"/>
  <c r="AX3861" i="1" s="1"/>
  <c r="AX3862" i="1" a="1"/>
  <c r="AX3862" i="1" s="1"/>
  <c r="AX3863" i="1" a="1"/>
  <c r="AX3863" i="1" s="1"/>
  <c r="AX3864" i="1" a="1"/>
  <c r="AX3864" i="1" s="1"/>
  <c r="AX3865" i="1" a="1"/>
  <c r="AX3865" i="1" s="1"/>
  <c r="AX3866" i="1" a="1"/>
  <c r="AX3866" i="1" s="1"/>
  <c r="AX3867" i="1" a="1"/>
  <c r="AX3867" i="1" s="1"/>
  <c r="AX3868" i="1" a="1"/>
  <c r="AX3868" i="1" s="1"/>
  <c r="AX3869" i="1" a="1"/>
  <c r="AX3869" i="1"/>
  <c r="AX3870" i="1" a="1"/>
  <c r="AX3870" i="1" s="1"/>
  <c r="AX3871" i="1" a="1"/>
  <c r="AX3871" i="1" s="1"/>
  <c r="AX3872" i="1" a="1"/>
  <c r="AX3872" i="1" s="1"/>
  <c r="AX3873" i="1" a="1"/>
  <c r="AX3873" i="1"/>
  <c r="AX3874" i="1" a="1"/>
  <c r="AX3874" i="1" s="1"/>
  <c r="AX3875" i="1" a="1"/>
  <c r="AX3875" i="1" s="1"/>
  <c r="AX3876" i="1" a="1"/>
  <c r="AX3876" i="1" s="1"/>
  <c r="AX3877" i="1" a="1"/>
  <c r="AX3877" i="1"/>
  <c r="AX3878" i="1" a="1"/>
  <c r="AX3878" i="1" s="1"/>
  <c r="AX3879" i="1" a="1"/>
  <c r="AX3879" i="1" s="1"/>
  <c r="AX3880" i="1" a="1"/>
  <c r="AX3880" i="1" s="1"/>
  <c r="AX3881" i="1" a="1"/>
  <c r="AX3881" i="1" s="1"/>
  <c r="AX3882" i="1" a="1"/>
  <c r="AX3882" i="1" s="1"/>
  <c r="AX3883" i="1" a="1"/>
  <c r="AX3883" i="1" s="1"/>
  <c r="AX3884" i="1" a="1"/>
  <c r="AX3884" i="1" s="1"/>
  <c r="AX3885" i="1" a="1"/>
  <c r="AX3885" i="1" s="1"/>
  <c r="AX3886" i="1" a="1"/>
  <c r="AX3886" i="1" s="1"/>
  <c r="AX3887" i="1" a="1"/>
  <c r="AX3887" i="1" s="1"/>
  <c r="AX3888" i="1" a="1"/>
  <c r="AX3888" i="1" s="1"/>
  <c r="AX3889" i="1" a="1"/>
  <c r="AX3889" i="1" s="1"/>
  <c r="AX3890" i="1" a="1"/>
  <c r="AX3890" i="1" s="1"/>
  <c r="AX3891" i="1" a="1"/>
  <c r="AX3891" i="1" s="1"/>
  <c r="AX3892" i="1" a="1"/>
  <c r="AX3892" i="1" s="1"/>
  <c r="AX3893" i="1" a="1"/>
  <c r="AX3893" i="1" s="1"/>
  <c r="AX3894" i="1" a="1"/>
  <c r="AX3894" i="1" s="1"/>
  <c r="AX3895" i="1" a="1"/>
  <c r="AX3895" i="1" s="1"/>
  <c r="AX3896" i="1" a="1"/>
  <c r="AX3896" i="1" s="1"/>
  <c r="AX3897" i="1" a="1"/>
  <c r="AX3897" i="1" s="1"/>
  <c r="AX3898" i="1" a="1"/>
  <c r="AX3898" i="1" s="1"/>
  <c r="AX3899" i="1" a="1"/>
  <c r="AX3899" i="1" s="1"/>
  <c r="AX3900" i="1" a="1"/>
  <c r="AX3900" i="1" s="1"/>
  <c r="AX3901" i="1" a="1"/>
  <c r="AX3901" i="1"/>
  <c r="AX3902" i="1" a="1"/>
  <c r="AX3902" i="1" s="1"/>
  <c r="AX3903" i="1" a="1"/>
  <c r="AX3903" i="1" s="1"/>
  <c r="AX3904" i="1" a="1"/>
  <c r="AX3904" i="1" s="1"/>
  <c r="AX3905" i="1" a="1"/>
  <c r="AX3905" i="1"/>
  <c r="AX3906" i="1" a="1"/>
  <c r="AX3906" i="1" s="1"/>
  <c r="AX3907" i="1" a="1"/>
  <c r="AX3907" i="1" s="1"/>
  <c r="AX3908" i="1" a="1"/>
  <c r="AX3908" i="1" s="1"/>
  <c r="AX3909" i="1" a="1"/>
  <c r="AX3909" i="1"/>
  <c r="AX3910" i="1" a="1"/>
  <c r="AX3910" i="1" s="1"/>
  <c r="AX3911" i="1" a="1"/>
  <c r="AX3911" i="1" s="1"/>
  <c r="AX3912" i="1" a="1"/>
  <c r="AX3912" i="1" s="1"/>
  <c r="AX3913" i="1" a="1"/>
  <c r="AX3913" i="1" s="1"/>
  <c r="AX3914" i="1" a="1"/>
  <c r="AX3914" i="1" s="1"/>
  <c r="AX3915" i="1" a="1"/>
  <c r="AX3915" i="1" s="1"/>
  <c r="AX3916" i="1" a="1"/>
  <c r="AX3916" i="1" s="1"/>
  <c r="AX3917" i="1" a="1"/>
  <c r="AX3917" i="1" s="1"/>
  <c r="AX3918" i="1" a="1"/>
  <c r="AX3918" i="1" s="1"/>
  <c r="AX3919" i="1" a="1"/>
  <c r="AX3919" i="1" s="1"/>
  <c r="AX3920" i="1" a="1"/>
  <c r="AX3920" i="1" s="1"/>
  <c r="AX3921" i="1" a="1"/>
  <c r="AX3921" i="1" s="1"/>
  <c r="AX3922" i="1" a="1"/>
  <c r="AX3922" i="1" s="1"/>
  <c r="AX3923" i="1" a="1"/>
  <c r="AX3923" i="1" s="1"/>
  <c r="AX3924" i="1" a="1"/>
  <c r="AX3924" i="1" s="1"/>
  <c r="AX3925" i="1" a="1"/>
  <c r="AX3925" i="1" s="1"/>
  <c r="AX3926" i="1" a="1"/>
  <c r="AX3926" i="1" s="1"/>
  <c r="AX3927" i="1" a="1"/>
  <c r="AX3927" i="1" s="1"/>
  <c r="AX3928" i="1" a="1"/>
  <c r="AX3928" i="1" s="1"/>
  <c r="AX3929" i="1" a="1"/>
  <c r="AX3929" i="1" s="1"/>
  <c r="AX3930" i="1" a="1"/>
  <c r="AX3930" i="1" s="1"/>
  <c r="AX3931" i="1" a="1"/>
  <c r="AX3931" i="1" s="1"/>
  <c r="AX3932" i="1" a="1"/>
  <c r="AX3932" i="1" s="1"/>
  <c r="AX3933" i="1" a="1"/>
  <c r="AX3933" i="1"/>
  <c r="AX3934" i="1" a="1"/>
  <c r="AX3934" i="1" s="1"/>
  <c r="AX3935" i="1" a="1"/>
  <c r="AX3935" i="1" s="1"/>
  <c r="AX3936" i="1" a="1"/>
  <c r="AX3936" i="1" s="1"/>
  <c r="AX3937" i="1" a="1"/>
  <c r="AX3937" i="1"/>
  <c r="AX3938" i="1" a="1"/>
  <c r="AX3938" i="1" s="1"/>
  <c r="AX3939" i="1" a="1"/>
  <c r="AX3939" i="1" s="1"/>
  <c r="AX3940" i="1" a="1"/>
  <c r="AX3940" i="1" s="1"/>
  <c r="AX3941" i="1" a="1"/>
  <c r="AX3941" i="1"/>
  <c r="AX3942" i="1" a="1"/>
  <c r="AX3942" i="1" s="1"/>
  <c r="AX3943" i="1" a="1"/>
  <c r="AX3943" i="1" s="1"/>
  <c r="AX3944" i="1" a="1"/>
  <c r="AX3944" i="1" s="1"/>
  <c r="AX3945" i="1" a="1"/>
  <c r="AX3945" i="1" s="1"/>
  <c r="AX3946" i="1" a="1"/>
  <c r="AX3946" i="1" s="1"/>
  <c r="AX3947" i="1" a="1"/>
  <c r="AX3947" i="1" s="1"/>
  <c r="AX3948" i="1" a="1"/>
  <c r="AX3948" i="1" s="1"/>
  <c r="AX3949" i="1" a="1"/>
  <c r="AX3949" i="1" s="1"/>
  <c r="AX3950" i="1" a="1"/>
  <c r="AX3950" i="1" s="1"/>
  <c r="AX3951" i="1" a="1"/>
  <c r="AX3951" i="1" s="1"/>
  <c r="AX3952" i="1" a="1"/>
  <c r="AX3952" i="1" s="1"/>
  <c r="AX3953" i="1" a="1"/>
  <c r="AX3953" i="1" s="1"/>
  <c r="AX3954" i="1" a="1"/>
  <c r="AX3954" i="1" s="1"/>
  <c r="AX3955" i="1" a="1"/>
  <c r="AX3955" i="1" s="1"/>
  <c r="AX3956" i="1" a="1"/>
  <c r="AX3956" i="1" s="1"/>
  <c r="AX3957" i="1" a="1"/>
  <c r="AX3957" i="1" s="1"/>
  <c r="AX3958" i="1" a="1"/>
  <c r="AX3958" i="1" s="1"/>
  <c r="AX3959" i="1" a="1"/>
  <c r="AX3959" i="1" s="1"/>
  <c r="AX3960" i="1" a="1"/>
  <c r="AX3960" i="1" s="1"/>
  <c r="AX3961" i="1" a="1"/>
  <c r="AX3961" i="1" s="1"/>
  <c r="AX3962" i="1" a="1"/>
  <c r="AX3962" i="1" s="1"/>
  <c r="AX3963" i="1" a="1"/>
  <c r="AX3963" i="1" s="1"/>
  <c r="AX3964" i="1" a="1"/>
  <c r="AX3964" i="1" s="1"/>
  <c r="AX3965" i="1" a="1"/>
  <c r="AX3965" i="1"/>
  <c r="AX3966" i="1" a="1"/>
  <c r="AX3966" i="1" s="1"/>
  <c r="AX3967" i="1" a="1"/>
  <c r="AX3967" i="1" s="1"/>
  <c r="AX3968" i="1" a="1"/>
  <c r="AX3968" i="1" s="1"/>
  <c r="AX3969" i="1" a="1"/>
  <c r="AX3969" i="1"/>
  <c r="AX3970" i="1" a="1"/>
  <c r="AX3970" i="1" s="1"/>
  <c r="AX3971" i="1" a="1"/>
  <c r="AX3971" i="1" s="1"/>
  <c r="AX3972" i="1" a="1"/>
  <c r="AX3972" i="1" s="1"/>
  <c r="AX3973" i="1" a="1"/>
  <c r="AX3973" i="1"/>
  <c r="AX3974" i="1" a="1"/>
  <c r="AX3974" i="1" s="1"/>
  <c r="AX3975" i="1" a="1"/>
  <c r="AX3975" i="1" s="1"/>
  <c r="AX3976" i="1" a="1"/>
  <c r="AX3976" i="1" s="1"/>
  <c r="AX3977" i="1" a="1"/>
  <c r="AX3977" i="1" s="1"/>
  <c r="AX3978" i="1" a="1"/>
  <c r="AX3978" i="1" s="1"/>
  <c r="AX3979" i="1" a="1"/>
  <c r="AX3979" i="1" s="1"/>
  <c r="AX3980" i="1" a="1"/>
  <c r="AX3980" i="1" s="1"/>
  <c r="AX3981" i="1" a="1"/>
  <c r="AX3981" i="1" s="1"/>
  <c r="AX3982" i="1" a="1"/>
  <c r="AX3982" i="1" s="1"/>
  <c r="AX3983" i="1" a="1"/>
  <c r="AX3983" i="1" s="1"/>
  <c r="AX3984" i="1" a="1"/>
  <c r="AX3984" i="1" s="1"/>
  <c r="AX3985" i="1" a="1"/>
  <c r="AX3985" i="1" s="1"/>
  <c r="AX3986" i="1" a="1"/>
  <c r="AX3986" i="1" s="1"/>
  <c r="AX3987" i="1" a="1"/>
  <c r="AX3987" i="1" s="1"/>
  <c r="AX3988" i="1" a="1"/>
  <c r="AX3988" i="1" s="1"/>
  <c r="AX3989" i="1" a="1"/>
  <c r="AX3989" i="1" s="1"/>
  <c r="AX3990" i="1" a="1"/>
  <c r="AX3990" i="1" s="1"/>
  <c r="AX3991" i="1" a="1"/>
  <c r="AX3991" i="1" s="1"/>
  <c r="AX3992" i="1" a="1"/>
  <c r="AX3992" i="1" s="1"/>
  <c r="AX3993" i="1" a="1"/>
  <c r="AX3993" i="1" s="1"/>
  <c r="AX3994" i="1" a="1"/>
  <c r="AX3994" i="1" s="1"/>
  <c r="AX3995" i="1" a="1"/>
  <c r="AX3995" i="1" s="1"/>
  <c r="AX3996" i="1" a="1"/>
  <c r="AX3996" i="1" s="1"/>
  <c r="AX3997" i="1" a="1"/>
  <c r="AX3997" i="1"/>
  <c r="AX3998" i="1" a="1"/>
  <c r="AX3998" i="1" s="1"/>
  <c r="AX3999" i="1" a="1"/>
  <c r="AX3999" i="1" s="1"/>
  <c r="AX4000" i="1" a="1"/>
  <c r="AX4000" i="1" s="1"/>
  <c r="AX4001" i="1" a="1"/>
  <c r="AX4001" i="1"/>
  <c r="AX4002" i="1" a="1"/>
  <c r="AX4002" i="1" s="1"/>
  <c r="AX4003" i="1" a="1"/>
  <c r="AX4003" i="1" s="1"/>
  <c r="AX4004" i="1" a="1"/>
  <c r="AX4004" i="1" s="1"/>
  <c r="AX4005" i="1" a="1"/>
  <c r="AX4005" i="1"/>
  <c r="AX4006" i="1" a="1"/>
  <c r="AX4006" i="1" s="1"/>
  <c r="AX4007" i="1" a="1"/>
  <c r="AX4007" i="1" s="1"/>
  <c r="AX4008" i="1" a="1"/>
  <c r="AX4008" i="1" s="1"/>
  <c r="AX4009" i="1" a="1"/>
  <c r="AX4009" i="1" s="1"/>
  <c r="AX4010" i="1" a="1"/>
  <c r="AX4010" i="1" s="1"/>
  <c r="AX4011" i="1" a="1"/>
  <c r="AX4011" i="1" s="1"/>
  <c r="AX4012" i="1" a="1"/>
  <c r="AX4012" i="1" s="1"/>
  <c r="AX4013" i="1" a="1"/>
  <c r="AX4013" i="1" s="1"/>
  <c r="AX4014" i="1" a="1"/>
  <c r="AX4014" i="1" s="1"/>
  <c r="AX4015" i="1" a="1"/>
  <c r="AX4015" i="1" s="1"/>
  <c r="AX4016" i="1" a="1"/>
  <c r="AX4016" i="1" s="1"/>
  <c r="AX4017" i="1" a="1"/>
  <c r="AX4017" i="1" s="1"/>
  <c r="AX4018" i="1" a="1"/>
  <c r="AX4018" i="1" s="1"/>
  <c r="AX4019" i="1" a="1"/>
  <c r="AX4019" i="1" s="1"/>
  <c r="AX4020" i="1" a="1"/>
  <c r="AX4020" i="1" s="1"/>
  <c r="AX4021" i="1" a="1"/>
  <c r="AX4021" i="1" s="1"/>
  <c r="AX4022" i="1" a="1"/>
  <c r="AX4022" i="1" s="1"/>
  <c r="AX4023" i="1" a="1"/>
  <c r="AX4023" i="1" s="1"/>
  <c r="AX4024" i="1" a="1"/>
  <c r="AX4024" i="1" s="1"/>
  <c r="AX4025" i="1" a="1"/>
  <c r="AX4025" i="1" s="1"/>
  <c r="AX4026" i="1" a="1"/>
  <c r="AX4026" i="1" s="1"/>
  <c r="AX4027" i="1" a="1"/>
  <c r="AX4027" i="1" s="1"/>
  <c r="AX4028" i="1" a="1"/>
  <c r="AX4028" i="1" s="1"/>
  <c r="AX4029" i="1" a="1"/>
  <c r="AX4029" i="1"/>
  <c r="AX4030" i="1" a="1"/>
  <c r="AX4030" i="1" s="1"/>
  <c r="AX4031" i="1" a="1"/>
  <c r="AX4031" i="1" s="1"/>
  <c r="AX4032" i="1" a="1"/>
  <c r="AX4032" i="1" s="1"/>
  <c r="AX4033" i="1" a="1"/>
  <c r="AX4033" i="1"/>
  <c r="AX4034" i="1" a="1"/>
  <c r="AX4034" i="1" s="1"/>
  <c r="AX4035" i="1" a="1"/>
  <c r="AX4035" i="1" s="1"/>
  <c r="AX4036" i="1" a="1"/>
  <c r="AX4036" i="1" s="1"/>
  <c r="AX4037" i="1" a="1"/>
  <c r="AX4037" i="1"/>
  <c r="AX4038" i="1" a="1"/>
  <c r="AX4038" i="1" s="1"/>
  <c r="AX4039" i="1" a="1"/>
  <c r="AX4039" i="1" s="1"/>
  <c r="AX4040" i="1" a="1"/>
  <c r="AX4040" i="1" s="1"/>
  <c r="AX4041" i="1" a="1"/>
  <c r="AX4041" i="1" s="1"/>
  <c r="AX4042" i="1" a="1"/>
  <c r="AX4042" i="1" s="1"/>
  <c r="AX4043" i="1" a="1"/>
  <c r="AX4043" i="1" s="1"/>
  <c r="AX4044" i="1" a="1"/>
  <c r="AX4044" i="1" s="1"/>
  <c r="AX4045" i="1" a="1"/>
  <c r="AX4045" i="1"/>
  <c r="AX4046" i="1" a="1"/>
  <c r="AX4046" i="1" s="1"/>
  <c r="AX4047" i="1" a="1"/>
  <c r="AX4047" i="1" s="1"/>
  <c r="AX4048" i="1" a="1"/>
  <c r="AX4048" i="1" s="1"/>
  <c r="AX4049" i="1" a="1"/>
  <c r="AX4049" i="1" s="1"/>
  <c r="AX4050" i="1" a="1"/>
  <c r="AX4050" i="1" s="1"/>
  <c r="AX4051" i="1" a="1"/>
  <c r="AX4051" i="1" s="1"/>
  <c r="AX4052" i="1" a="1"/>
  <c r="AX4052" i="1" s="1"/>
  <c r="AX4053" i="1" a="1"/>
  <c r="AX4053" i="1" s="1"/>
  <c r="AX4054" i="1" a="1"/>
  <c r="AX4054" i="1" s="1"/>
  <c r="AX4055" i="1" a="1"/>
  <c r="AX4055" i="1" s="1"/>
  <c r="AX4056" i="1" a="1"/>
  <c r="AX4056" i="1"/>
  <c r="AX4057" i="1" a="1"/>
  <c r="AX4057" i="1" s="1"/>
  <c r="AX4058" i="1" a="1"/>
  <c r="AX4058" i="1" s="1"/>
  <c r="AX4059" i="1" a="1"/>
  <c r="AX4059" i="1" s="1"/>
  <c r="AX4060" i="1" a="1"/>
  <c r="AX4060" i="1" s="1"/>
  <c r="AX4061" i="1" a="1"/>
  <c r="AX4061" i="1"/>
  <c r="AX4062" i="1" a="1"/>
  <c r="AX4062" i="1" s="1"/>
  <c r="AX4063" i="1" a="1"/>
  <c r="AX4063" i="1" s="1"/>
  <c r="AX4064" i="1" a="1"/>
  <c r="AX4064" i="1" s="1"/>
  <c r="AX4065" i="1" a="1"/>
  <c r="AX4065" i="1" s="1"/>
  <c r="AX4066" i="1" a="1"/>
  <c r="AX4066" i="1" s="1"/>
  <c r="AX4067" i="1" a="1"/>
  <c r="AX4067" i="1" s="1"/>
  <c r="AX4068" i="1" a="1"/>
  <c r="AX4068" i="1" s="1"/>
  <c r="AX4069" i="1" a="1"/>
  <c r="AX4069" i="1" s="1"/>
  <c r="AX4070" i="1" a="1"/>
  <c r="AX4070" i="1" s="1"/>
  <c r="AX4071" i="1" a="1"/>
  <c r="AX4071" i="1" s="1"/>
  <c r="AX4072" i="1" a="1"/>
  <c r="AX4072" i="1"/>
  <c r="AX4073" i="1" a="1"/>
  <c r="AX4073" i="1" s="1"/>
  <c r="AX4074" i="1" a="1"/>
  <c r="AX4074" i="1" s="1"/>
  <c r="AX4075" i="1" a="1"/>
  <c r="AX4075" i="1" s="1"/>
  <c r="AX4076" i="1" a="1"/>
  <c r="AX4076" i="1" s="1"/>
  <c r="AX4077" i="1" a="1"/>
  <c r="AX4077" i="1"/>
  <c r="AX4078" i="1" a="1"/>
  <c r="AX4078" i="1" s="1"/>
  <c r="AX4079" i="1" a="1"/>
  <c r="AX4079" i="1" s="1"/>
  <c r="AX4080" i="1" a="1"/>
  <c r="AX4080" i="1" s="1"/>
  <c r="AX4081" i="1" a="1"/>
  <c r="AX4081" i="1" s="1"/>
  <c r="AX4082" i="1" a="1"/>
  <c r="AX4082" i="1" s="1"/>
  <c r="AX4083" i="1" a="1"/>
  <c r="AX4083" i="1" s="1"/>
  <c r="AX4084" i="1" a="1"/>
  <c r="AX4084" i="1" s="1"/>
  <c r="AX4085" i="1" a="1"/>
  <c r="AX4085" i="1" s="1"/>
  <c r="AX4086" i="1" a="1"/>
  <c r="AX4086" i="1" s="1"/>
  <c r="AX4087" i="1" a="1"/>
  <c r="AX4087" i="1" s="1"/>
  <c r="AX4088" i="1" a="1"/>
  <c r="AX4088" i="1"/>
  <c r="AX4089" i="1" a="1"/>
  <c r="AX4089" i="1" s="1"/>
  <c r="AX4090" i="1" a="1"/>
  <c r="AX4090" i="1" s="1"/>
  <c r="AX4091" i="1" a="1"/>
  <c r="AX4091" i="1" s="1"/>
  <c r="AX4092" i="1" a="1"/>
  <c r="AX4092" i="1" s="1"/>
  <c r="AX4093" i="1" a="1"/>
  <c r="AX4093" i="1" s="1"/>
  <c r="AX4094" i="1" a="1"/>
  <c r="AX4094" i="1" s="1"/>
  <c r="AX4095" i="1" a="1"/>
  <c r="AX4095" i="1" s="1"/>
  <c r="AX4096" i="1" a="1"/>
  <c r="AX4096" i="1" s="1"/>
  <c r="AX4097" i="1" a="1"/>
  <c r="AX4097" i="1" s="1"/>
  <c r="AX4098" i="1" a="1"/>
  <c r="AX4098" i="1" s="1"/>
  <c r="AX4099" i="1" a="1"/>
  <c r="AX4099" i="1" s="1"/>
  <c r="AX4100" i="1" a="1"/>
  <c r="AX4100" i="1" s="1"/>
  <c r="AX4101" i="1" a="1"/>
  <c r="AX4101" i="1" s="1"/>
  <c r="AX4102" i="1" a="1"/>
  <c r="AX4102" i="1" s="1"/>
  <c r="AX4103" i="1" a="1"/>
  <c r="AX4103" i="1" s="1"/>
  <c r="AX4104" i="1" a="1"/>
  <c r="AX4104" i="1"/>
  <c r="AX4105" i="1" a="1"/>
  <c r="AX4105" i="1" s="1"/>
  <c r="AX4106" i="1" a="1"/>
  <c r="AX4106" i="1" s="1"/>
  <c r="AX4107" i="1" a="1"/>
  <c r="AX4107" i="1" s="1"/>
  <c r="AX4108" i="1" a="1"/>
  <c r="AX4108" i="1" s="1"/>
  <c r="AX4109" i="1" a="1"/>
  <c r="AX4109" i="1" s="1"/>
  <c r="AX4110" i="1" a="1"/>
  <c r="AX4110" i="1" s="1"/>
  <c r="AX4111" i="1" a="1"/>
  <c r="AX4111" i="1" s="1"/>
  <c r="AX4112" i="1" a="1"/>
  <c r="AX4112" i="1" s="1"/>
  <c r="AX4113" i="1" a="1"/>
  <c r="AX4113" i="1" s="1"/>
  <c r="AX4114" i="1" a="1"/>
  <c r="AX4114" i="1" s="1"/>
  <c r="AX4115" i="1" a="1"/>
  <c r="AX4115" i="1" s="1"/>
  <c r="AX4116" i="1" a="1"/>
  <c r="AX4116" i="1" s="1"/>
  <c r="AX4117" i="1" a="1"/>
  <c r="AX4117" i="1" s="1"/>
  <c r="AX4118" i="1" a="1"/>
  <c r="AX4118" i="1" s="1"/>
  <c r="AX4119" i="1" a="1"/>
  <c r="AX4119" i="1" s="1"/>
  <c r="AX4120" i="1" a="1"/>
  <c r="AX4120" i="1" s="1"/>
  <c r="AX4121" i="1" a="1"/>
  <c r="AX4121" i="1" s="1"/>
  <c r="AX4122" i="1" a="1"/>
  <c r="AX4122" i="1" s="1"/>
  <c r="AX4123" i="1" a="1"/>
  <c r="AX4123" i="1" s="1"/>
  <c r="AX4124" i="1" a="1"/>
  <c r="AX4124" i="1" s="1"/>
  <c r="AX4125" i="1" a="1"/>
  <c r="AX4125" i="1" s="1"/>
  <c r="AX4126" i="1" a="1"/>
  <c r="AX4126" i="1" s="1"/>
  <c r="AX4127" i="1" a="1"/>
  <c r="AX4127" i="1" s="1"/>
  <c r="AX4128" i="1" a="1"/>
  <c r="AX4128" i="1" s="1"/>
  <c r="AX4129" i="1" a="1"/>
  <c r="AX4129" i="1" s="1"/>
  <c r="AX4130" i="1" a="1"/>
  <c r="AX4130" i="1" s="1"/>
  <c r="AX4131" i="1" a="1"/>
  <c r="AX4131" i="1" s="1"/>
  <c r="AX4132" i="1" a="1"/>
  <c r="AX4132" i="1" s="1"/>
  <c r="AX4133" i="1" a="1"/>
  <c r="AX4133" i="1" s="1"/>
  <c r="AX4134" i="1" a="1"/>
  <c r="AX4134" i="1" s="1"/>
  <c r="AX4135" i="1" a="1"/>
  <c r="AX4135" i="1" s="1"/>
  <c r="AX4136" i="1" a="1"/>
  <c r="AX4136" i="1" s="1"/>
  <c r="AX4137" i="1" a="1"/>
  <c r="AX4137" i="1" s="1"/>
  <c r="AX4138" i="1" a="1"/>
  <c r="AX4138" i="1" s="1"/>
  <c r="AX4139" i="1" a="1"/>
  <c r="AX4139" i="1" s="1"/>
  <c r="AX4140" i="1" a="1"/>
  <c r="AX4140" i="1" s="1"/>
  <c r="AX4141" i="1" a="1"/>
  <c r="AX4141" i="1" s="1"/>
  <c r="AX4142" i="1" a="1"/>
  <c r="AX4142" i="1" s="1"/>
  <c r="AX4143" i="1" a="1"/>
  <c r="AX4143" i="1" s="1"/>
  <c r="AX4144" i="1" a="1"/>
  <c r="AX4144" i="1" s="1"/>
  <c r="AX4145" i="1" a="1"/>
  <c r="AX4145" i="1" s="1"/>
  <c r="AX4146" i="1" a="1"/>
  <c r="AX4146" i="1" s="1"/>
  <c r="AX4147" i="1" a="1"/>
  <c r="AX4147" i="1" s="1"/>
  <c r="AX4148" i="1" a="1"/>
  <c r="AX4148" i="1" s="1"/>
  <c r="AX4149" i="1" a="1"/>
  <c r="AX4149" i="1" s="1"/>
  <c r="AX4150" i="1" a="1"/>
  <c r="AX4150" i="1" s="1"/>
  <c r="AX4151" i="1" a="1"/>
  <c r="AX4151" i="1"/>
  <c r="AX4152" i="1" a="1"/>
  <c r="AX4152" i="1"/>
  <c r="AX4153" i="1" a="1"/>
  <c r="AX4153" i="1"/>
  <c r="AX4154" i="1" a="1"/>
  <c r="AX4154" i="1"/>
  <c r="AX4155" i="1" a="1"/>
  <c r="AX4155" i="1"/>
  <c r="AX4156" i="1" a="1"/>
  <c r="AX4156" i="1"/>
  <c r="AX4157" i="1" a="1"/>
  <c r="AX4157" i="1"/>
  <c r="AX4158" i="1" a="1"/>
  <c r="AX4158" i="1"/>
  <c r="AX4159" i="1" a="1"/>
  <c r="AX4159" i="1"/>
  <c r="AX4160" i="1" a="1"/>
  <c r="AX4160" i="1"/>
  <c r="AX4161" i="1" a="1"/>
  <c r="AX4161" i="1"/>
  <c r="AX4162" i="1" a="1"/>
  <c r="AX4162" i="1"/>
  <c r="AX4163" i="1" a="1"/>
  <c r="AX4163" i="1"/>
  <c r="AX4164" i="1" a="1"/>
  <c r="AX4164" i="1"/>
  <c r="AX4165" i="1" a="1"/>
  <c r="AX4165" i="1"/>
  <c r="AX4166" i="1" a="1"/>
  <c r="AX4166" i="1"/>
  <c r="AX4167" i="1" a="1"/>
  <c r="AX4167" i="1"/>
  <c r="AX4168" i="1" a="1"/>
  <c r="AX4168" i="1"/>
  <c r="AX4169" i="1" a="1"/>
  <c r="AX4169" i="1"/>
  <c r="AX4170" i="1" a="1"/>
  <c r="AX4170" i="1"/>
  <c r="AX4171" i="1" a="1"/>
  <c r="AX4171" i="1"/>
  <c r="AX4172" i="1" a="1"/>
  <c r="AX4172" i="1"/>
  <c r="AX4173" i="1" a="1"/>
  <c r="AX4173" i="1"/>
  <c r="AX4174" i="1" a="1"/>
  <c r="AX4174" i="1"/>
  <c r="AX4175" i="1" a="1"/>
  <c r="AX4175" i="1"/>
  <c r="AX4176" i="1" a="1"/>
  <c r="AX4176" i="1" s="1"/>
  <c r="AX4177" i="1" a="1"/>
  <c r="AX4177" i="1"/>
  <c r="AX4178" i="1" a="1"/>
  <c r="AX4178" i="1"/>
  <c r="AX4179" i="1" a="1"/>
  <c r="AX4179" i="1"/>
  <c r="AX4180" i="1" a="1"/>
  <c r="AX4180" i="1" s="1"/>
  <c r="AX4181" i="1" a="1"/>
  <c r="AX4181" i="1"/>
  <c r="AX4182" i="1" a="1"/>
  <c r="AX4182" i="1"/>
  <c r="AX4183" i="1" a="1"/>
  <c r="AX4183" i="1"/>
  <c r="AX4184" i="1" a="1"/>
  <c r="AX4184" i="1" s="1"/>
  <c r="AX4185" i="1" a="1"/>
  <c r="AX4185" i="1"/>
  <c r="AX4186" i="1" a="1"/>
  <c r="AX4186" i="1"/>
  <c r="AX4187" i="1" a="1"/>
  <c r="AX4187" i="1"/>
  <c r="AX4188" i="1" a="1"/>
  <c r="AX4188" i="1" s="1"/>
  <c r="AX4189" i="1" a="1"/>
  <c r="AX4189" i="1"/>
  <c r="AX4190" i="1" a="1"/>
  <c r="AX4190" i="1"/>
  <c r="AX4191" i="1" a="1"/>
  <c r="AX4191" i="1"/>
  <c r="AX4192" i="1" a="1"/>
  <c r="AX4192" i="1" s="1"/>
  <c r="AX4193" i="1" a="1"/>
  <c r="AX4193" i="1"/>
  <c r="AX4194" i="1" a="1"/>
  <c r="AX4194" i="1"/>
  <c r="AX4195" i="1" a="1"/>
  <c r="AX4195" i="1"/>
  <c r="AX4196" i="1" a="1"/>
  <c r="AX4196" i="1" s="1"/>
  <c r="AX4197" i="1" a="1"/>
  <c r="AX4197" i="1"/>
  <c r="AX4198" i="1" a="1"/>
  <c r="AX4198" i="1"/>
  <c r="AX4199" i="1" a="1"/>
  <c r="AX4199" i="1"/>
  <c r="AX4200" i="1" a="1"/>
  <c r="AX4200" i="1" s="1"/>
  <c r="AX4201" i="1" a="1"/>
  <c r="AX4201" i="1"/>
  <c r="AX4202" i="1" a="1"/>
  <c r="AX4202" i="1"/>
  <c r="AX4203" i="1" a="1"/>
  <c r="AX4203" i="1" s="1"/>
  <c r="AX4204" i="1" a="1"/>
  <c r="AX4204" i="1" s="1"/>
  <c r="AX4205" i="1" a="1"/>
  <c r="AX4205" i="1"/>
  <c r="AX4206" i="1" a="1"/>
  <c r="AX4206" i="1"/>
  <c r="AX4207" i="1" a="1"/>
  <c r="AX4207" i="1" s="1"/>
  <c r="AX4208" i="1" a="1"/>
  <c r="AX4208" i="1" s="1"/>
  <c r="AX4209" i="1" a="1"/>
  <c r="AX4209" i="1"/>
  <c r="AX4210" i="1" a="1"/>
  <c r="AX4210" i="1"/>
  <c r="AX4211" i="1" a="1"/>
  <c r="AX4211" i="1" s="1"/>
  <c r="AX4212" i="1" a="1"/>
  <c r="AX4212" i="1" s="1"/>
  <c r="AX4213" i="1" a="1"/>
  <c r="AX4213" i="1" s="1"/>
  <c r="AX4214" i="1" a="1"/>
  <c r="AX4214" i="1" s="1"/>
  <c r="AX4215" i="1" a="1"/>
  <c r="AX4215" i="1" s="1"/>
  <c r="AX4216" i="1" a="1"/>
  <c r="AX4216" i="1" s="1"/>
  <c r="AX4217" i="1" a="1"/>
  <c r="AX4217" i="1" s="1"/>
  <c r="AX4218" i="1" a="1"/>
  <c r="AX4218" i="1" s="1"/>
  <c r="AX4219" i="1" a="1"/>
  <c r="AX4219" i="1" s="1"/>
  <c r="AX4220" i="1" a="1"/>
  <c r="AX4220" i="1" s="1"/>
  <c r="AX4221" i="1" a="1"/>
  <c r="AX4221" i="1" s="1"/>
  <c r="AX4222" i="1" a="1"/>
  <c r="AX4222" i="1" s="1"/>
  <c r="AX4223" i="1" a="1"/>
  <c r="AX4223" i="1" s="1"/>
  <c r="AX4224" i="1" a="1"/>
  <c r="AX4224" i="1" s="1"/>
  <c r="AX4225" i="1" a="1"/>
  <c r="AX4225" i="1" s="1"/>
  <c r="AX4226" i="1" a="1"/>
  <c r="AX4226" i="1" s="1"/>
  <c r="AX4227" i="1" a="1"/>
  <c r="AX4227" i="1" s="1"/>
  <c r="AX4228" i="1" a="1"/>
  <c r="AX4228" i="1" s="1"/>
  <c r="AX4229" i="1" a="1"/>
  <c r="AX4229" i="1" s="1"/>
  <c r="AX4230" i="1" a="1"/>
  <c r="AX4230" i="1" s="1"/>
  <c r="AX4231" i="1" a="1"/>
  <c r="AX4231" i="1" s="1"/>
  <c r="AX4232" i="1" a="1"/>
  <c r="AX4232" i="1" s="1"/>
  <c r="AX4233" i="1" a="1"/>
  <c r="AX4233" i="1" s="1"/>
  <c r="AX4234" i="1" a="1"/>
  <c r="AX4234" i="1" s="1"/>
  <c r="AX4235" i="1" a="1"/>
  <c r="AX4235" i="1" s="1"/>
  <c r="AX4236" i="1" a="1"/>
  <c r="AX4236" i="1" s="1"/>
  <c r="AX4237" i="1" a="1"/>
  <c r="AX4237" i="1" s="1"/>
  <c r="AX4238" i="1" a="1"/>
  <c r="AX4238" i="1" s="1"/>
  <c r="AX4239" i="1" a="1"/>
  <c r="AX4239" i="1" s="1"/>
  <c r="AX4240" i="1" a="1"/>
  <c r="AX4240" i="1" s="1"/>
  <c r="AX4241" i="1" a="1"/>
  <c r="AX4241" i="1" s="1"/>
  <c r="AX4242" i="1" a="1"/>
  <c r="AX4242" i="1" s="1"/>
  <c r="AX4243" i="1" a="1"/>
  <c r="AX4243" i="1" s="1"/>
  <c r="AX4244" i="1" a="1"/>
  <c r="AX4244" i="1" s="1"/>
  <c r="AX4245" i="1" a="1"/>
  <c r="AX4245" i="1" s="1"/>
  <c r="AX4246" i="1" a="1"/>
  <c r="AX4246" i="1" s="1"/>
  <c r="AX4247" i="1" a="1"/>
  <c r="AX4247" i="1" s="1"/>
  <c r="AX4248" i="1" a="1"/>
  <c r="AX4248" i="1" s="1"/>
  <c r="AX4249" i="1" a="1"/>
  <c r="AX4249" i="1" s="1"/>
  <c r="AX4250" i="1" a="1"/>
  <c r="AX4250" i="1" s="1"/>
  <c r="AX4251" i="1" a="1"/>
  <c r="AX4251" i="1" s="1"/>
  <c r="AX4252" i="1" a="1"/>
  <c r="AX4252" i="1" s="1"/>
  <c r="AX4253" i="1" a="1"/>
  <c r="AX4253" i="1" s="1"/>
  <c r="AX4254" i="1" a="1"/>
  <c r="AX4254" i="1" s="1"/>
  <c r="AX4255" i="1" a="1"/>
  <c r="AX4255" i="1" s="1"/>
  <c r="AX4256" i="1" a="1"/>
  <c r="AX4256" i="1" s="1"/>
  <c r="AX4257" i="1" a="1"/>
  <c r="AX4257" i="1" s="1"/>
  <c r="AX4258" i="1" a="1"/>
  <c r="AX4258" i="1" s="1"/>
  <c r="AX4259" i="1" a="1"/>
  <c r="AX4259" i="1" s="1"/>
  <c r="AX4260" i="1" a="1"/>
  <c r="AX4260" i="1" s="1"/>
  <c r="AX4261" i="1" a="1"/>
  <c r="AX4261" i="1" s="1"/>
  <c r="AX4262" i="1" a="1"/>
  <c r="AX4262" i="1" s="1"/>
  <c r="AX4263" i="1" a="1"/>
  <c r="AX4263" i="1" s="1"/>
  <c r="AX4264" i="1" a="1"/>
  <c r="AX4264" i="1" s="1"/>
  <c r="AX4265" i="1" a="1"/>
  <c r="AX4265" i="1" s="1"/>
  <c r="AX4266" i="1" a="1"/>
  <c r="AX4266" i="1" s="1"/>
  <c r="AU3811" i="1"/>
  <c r="AU3812" i="1"/>
  <c r="AU3813" i="1"/>
  <c r="AU3814" i="1"/>
  <c r="AU3815" i="1"/>
  <c r="AU3816" i="1"/>
  <c r="AU3817" i="1"/>
  <c r="AU3818" i="1"/>
  <c r="AU3819" i="1"/>
  <c r="AU3820" i="1"/>
  <c r="AU3821" i="1"/>
  <c r="AU3822" i="1"/>
  <c r="AU3823" i="1"/>
  <c r="AU3824" i="1"/>
  <c r="AU3825" i="1"/>
  <c r="AU3826" i="1"/>
  <c r="AU3827" i="1"/>
  <c r="AU3828" i="1"/>
  <c r="AU3829" i="1"/>
  <c r="AU3830" i="1"/>
  <c r="AU3831" i="1"/>
  <c r="AU3832" i="1"/>
  <c r="AU3833" i="1"/>
  <c r="AU3834" i="1"/>
  <c r="AU3835" i="1"/>
  <c r="AU3836" i="1"/>
  <c r="AU3837" i="1"/>
  <c r="AU3838" i="1"/>
  <c r="AU3839" i="1"/>
  <c r="AU3840" i="1"/>
  <c r="AU3841" i="1"/>
  <c r="AU3842" i="1"/>
  <c r="AU3843" i="1"/>
  <c r="AU3844" i="1"/>
  <c r="AU3845" i="1"/>
  <c r="AU3846" i="1"/>
  <c r="AU3847" i="1"/>
  <c r="AU3848" i="1"/>
  <c r="AU3849" i="1"/>
  <c r="AU3850" i="1"/>
  <c r="AU3851" i="1"/>
  <c r="AU3852" i="1"/>
  <c r="AU3853" i="1"/>
  <c r="AU3854" i="1"/>
  <c r="AU3855" i="1"/>
  <c r="AU3856" i="1"/>
  <c r="AU3857" i="1"/>
  <c r="AU3858" i="1"/>
  <c r="AU3859" i="1"/>
  <c r="AU3860" i="1"/>
  <c r="AU3861" i="1"/>
  <c r="AU3862" i="1"/>
  <c r="AU3863" i="1"/>
  <c r="AU3864" i="1"/>
  <c r="AU3865" i="1"/>
  <c r="AU3866" i="1"/>
  <c r="AU3867" i="1"/>
  <c r="AU3868" i="1"/>
  <c r="AU3869" i="1"/>
  <c r="AU3870" i="1"/>
  <c r="AU3871" i="1"/>
  <c r="AU3872" i="1"/>
  <c r="AU3873" i="1"/>
  <c r="AU3874" i="1"/>
  <c r="AU3875" i="1"/>
  <c r="AU3876" i="1"/>
  <c r="AU3877" i="1"/>
  <c r="AU3878" i="1"/>
  <c r="AU3879" i="1"/>
  <c r="AU3880" i="1"/>
  <c r="AU3881" i="1"/>
  <c r="AU3882" i="1"/>
  <c r="AU3883" i="1"/>
  <c r="AU3884" i="1"/>
  <c r="AU3885" i="1"/>
  <c r="AU3886" i="1"/>
  <c r="AU3887" i="1"/>
  <c r="AU3888" i="1"/>
  <c r="AU3889" i="1"/>
  <c r="AU3890" i="1"/>
  <c r="AU3891" i="1"/>
  <c r="AU3892" i="1"/>
  <c r="AU3893" i="1"/>
  <c r="AU3894" i="1"/>
  <c r="AU3895" i="1"/>
  <c r="AU3896" i="1"/>
  <c r="AU3897" i="1"/>
  <c r="AU3898" i="1"/>
  <c r="AU3899" i="1"/>
  <c r="AU3900" i="1"/>
  <c r="AU3901" i="1"/>
  <c r="AU3902" i="1"/>
  <c r="AU3903" i="1"/>
  <c r="AU3904" i="1"/>
  <c r="AU3905" i="1"/>
  <c r="AU3906" i="1"/>
  <c r="AU3907" i="1"/>
  <c r="AU3908" i="1"/>
  <c r="AU3909" i="1"/>
  <c r="AU3910" i="1"/>
  <c r="AU3911" i="1"/>
  <c r="AU3912" i="1"/>
  <c r="AU3913" i="1"/>
  <c r="AU3914" i="1"/>
  <c r="AU3915" i="1"/>
  <c r="AU3916" i="1"/>
  <c r="AU3917" i="1"/>
  <c r="AU3918" i="1"/>
  <c r="AU3919" i="1"/>
  <c r="AU3920" i="1"/>
  <c r="AU3921" i="1"/>
  <c r="AU3922" i="1"/>
  <c r="AU3923" i="1"/>
  <c r="AU3924" i="1"/>
  <c r="AU3925" i="1"/>
  <c r="AU3926" i="1"/>
  <c r="AU3927" i="1"/>
  <c r="AU3928" i="1"/>
  <c r="AU3929" i="1"/>
  <c r="AU3930" i="1"/>
  <c r="AU3931" i="1"/>
  <c r="AU3932" i="1"/>
  <c r="AU3933" i="1"/>
  <c r="AU3934" i="1"/>
  <c r="AU3935" i="1"/>
  <c r="AU3936" i="1"/>
  <c r="AU3937" i="1"/>
  <c r="AU3938" i="1"/>
  <c r="AU3939" i="1"/>
  <c r="AU3940" i="1"/>
  <c r="AU3941" i="1"/>
  <c r="AU3942" i="1"/>
  <c r="AU3943" i="1"/>
  <c r="AU3944" i="1"/>
  <c r="AU3945" i="1"/>
  <c r="AU3946" i="1"/>
  <c r="AU3947" i="1"/>
  <c r="AU3948" i="1"/>
  <c r="AU3949" i="1"/>
  <c r="AU3950" i="1"/>
  <c r="AU3951" i="1"/>
  <c r="AU3952" i="1"/>
  <c r="AU3953" i="1"/>
  <c r="AU3954" i="1"/>
  <c r="AU3955" i="1"/>
  <c r="AU3956" i="1"/>
  <c r="AU3957" i="1"/>
  <c r="AU3958" i="1"/>
  <c r="AU3959" i="1"/>
  <c r="AU3960" i="1"/>
  <c r="AU3961" i="1"/>
  <c r="AU3962" i="1"/>
  <c r="AU3963" i="1"/>
  <c r="AU3964" i="1"/>
  <c r="AU3965" i="1"/>
  <c r="AU3966" i="1"/>
  <c r="AU3967" i="1"/>
  <c r="AU3968" i="1"/>
  <c r="AU3969" i="1"/>
  <c r="AU3970" i="1"/>
  <c r="AU3971" i="1"/>
  <c r="AU3972" i="1"/>
  <c r="AU3973" i="1"/>
  <c r="AU3974" i="1"/>
  <c r="AU3975" i="1"/>
  <c r="AU3976" i="1"/>
  <c r="AU3977" i="1"/>
  <c r="AU3978" i="1"/>
  <c r="AU3979" i="1"/>
  <c r="AU3980" i="1"/>
  <c r="AU3981" i="1"/>
  <c r="AU3982" i="1"/>
  <c r="AU3983" i="1"/>
  <c r="AU3984" i="1"/>
  <c r="AU3985" i="1"/>
  <c r="AU3986" i="1"/>
  <c r="AU3987" i="1"/>
  <c r="AU3988" i="1"/>
  <c r="AU3989" i="1"/>
  <c r="AU3990" i="1"/>
  <c r="AU3991" i="1"/>
  <c r="AU3992" i="1"/>
  <c r="AU3993" i="1"/>
  <c r="AU3994" i="1"/>
  <c r="AU3995" i="1"/>
  <c r="AU3996" i="1"/>
  <c r="AU3997" i="1"/>
  <c r="AU3998" i="1"/>
  <c r="AU3999" i="1"/>
  <c r="AU4000" i="1"/>
  <c r="AU4001" i="1"/>
  <c r="AU4002" i="1"/>
  <c r="AU4003" i="1"/>
  <c r="AU4004" i="1"/>
  <c r="AU4005" i="1"/>
  <c r="AU4006" i="1"/>
  <c r="AU4007" i="1"/>
  <c r="AU4008" i="1"/>
  <c r="AU4009" i="1"/>
  <c r="AU4010" i="1"/>
  <c r="AU4011" i="1"/>
  <c r="AU4012" i="1"/>
  <c r="AU4013" i="1"/>
  <c r="AU4014" i="1"/>
  <c r="AU4015" i="1"/>
  <c r="AU4016" i="1"/>
  <c r="AU4017" i="1"/>
  <c r="AU4018" i="1"/>
  <c r="AU4019" i="1"/>
  <c r="AU4020" i="1"/>
  <c r="AU4021" i="1"/>
  <c r="AU4022" i="1"/>
  <c r="AU4023" i="1"/>
  <c r="AU4024" i="1"/>
  <c r="AU4025" i="1"/>
  <c r="AU4026" i="1"/>
  <c r="AU4027" i="1"/>
  <c r="AU4028" i="1"/>
  <c r="AU4029" i="1"/>
  <c r="AU4030" i="1"/>
  <c r="AU4031" i="1"/>
  <c r="AU4032" i="1"/>
  <c r="AU4033" i="1"/>
  <c r="AU4034" i="1"/>
  <c r="AU4035" i="1"/>
  <c r="AU4036" i="1"/>
  <c r="AU4037" i="1"/>
  <c r="AU4038" i="1"/>
  <c r="AU4039" i="1"/>
  <c r="AU4040" i="1"/>
  <c r="AU4041" i="1"/>
  <c r="AU4042" i="1"/>
  <c r="AU4043" i="1"/>
  <c r="AU4044" i="1"/>
  <c r="AU4045" i="1"/>
  <c r="AU4046" i="1"/>
  <c r="AU4047" i="1"/>
  <c r="AU4048" i="1"/>
  <c r="AU4049" i="1"/>
  <c r="AU4050" i="1"/>
  <c r="AU4051" i="1"/>
  <c r="AU4052" i="1"/>
  <c r="AU4053" i="1"/>
  <c r="AU4054" i="1"/>
  <c r="AU4055" i="1"/>
  <c r="AU4056" i="1"/>
  <c r="AU4057" i="1"/>
  <c r="AU4058" i="1"/>
  <c r="AU4059" i="1"/>
  <c r="AU4060" i="1"/>
  <c r="AU4061" i="1"/>
  <c r="AU4062" i="1"/>
  <c r="AU4063" i="1"/>
  <c r="AU4064" i="1"/>
  <c r="AU4065" i="1"/>
  <c r="AU4066" i="1"/>
  <c r="AU4067" i="1"/>
  <c r="AU4068" i="1"/>
  <c r="AU4069" i="1"/>
  <c r="AU4070" i="1"/>
  <c r="AU4071" i="1"/>
  <c r="AU4072" i="1"/>
  <c r="AU4073" i="1"/>
  <c r="AU4074" i="1"/>
  <c r="AU4075" i="1"/>
  <c r="AU4076" i="1"/>
  <c r="AU4077" i="1"/>
  <c r="AU4078" i="1"/>
  <c r="AU4079" i="1"/>
  <c r="AU4080" i="1"/>
  <c r="AU4081" i="1"/>
  <c r="AU4082" i="1"/>
  <c r="AU4083" i="1"/>
  <c r="AU4084" i="1"/>
  <c r="AU4085" i="1"/>
  <c r="AU4086" i="1"/>
  <c r="AU4087" i="1"/>
  <c r="AU4088" i="1"/>
  <c r="AU4089" i="1"/>
  <c r="AU4090" i="1"/>
  <c r="AU4091" i="1"/>
  <c r="AU4092" i="1"/>
  <c r="AU4093" i="1"/>
  <c r="AU4094" i="1"/>
  <c r="AU4095" i="1"/>
  <c r="AU4096" i="1"/>
  <c r="AU4097" i="1"/>
  <c r="AU4098" i="1"/>
  <c r="AU4099" i="1"/>
  <c r="AU4100" i="1"/>
  <c r="AU4101" i="1"/>
  <c r="AU4102" i="1"/>
  <c r="AU4103" i="1"/>
  <c r="AU4104" i="1"/>
  <c r="AU4105" i="1"/>
  <c r="AU4106" i="1"/>
  <c r="AU4107" i="1"/>
  <c r="AU4108" i="1"/>
  <c r="AU4109" i="1"/>
  <c r="AU4110" i="1"/>
  <c r="AU4111" i="1"/>
  <c r="AU4112" i="1"/>
  <c r="AU4113" i="1"/>
  <c r="AU4114" i="1"/>
  <c r="AU4115" i="1"/>
  <c r="AU4116" i="1"/>
  <c r="AU4117" i="1"/>
  <c r="AU4118" i="1"/>
  <c r="AU4119" i="1"/>
  <c r="AU4120" i="1"/>
  <c r="AU4121" i="1"/>
  <c r="AU4122" i="1"/>
  <c r="AU4123" i="1"/>
  <c r="AU4124" i="1"/>
  <c r="AU4125" i="1"/>
  <c r="AU4126" i="1"/>
  <c r="AU4127" i="1"/>
  <c r="AU4128" i="1"/>
  <c r="AU4129" i="1"/>
  <c r="AU4130" i="1"/>
  <c r="AU4131" i="1"/>
  <c r="AU4132" i="1"/>
  <c r="AU4133" i="1"/>
  <c r="AU4134" i="1"/>
  <c r="AU4135" i="1"/>
  <c r="AU4136" i="1"/>
  <c r="AU4137" i="1"/>
  <c r="AU4138" i="1"/>
  <c r="AU4139" i="1"/>
  <c r="AU4140" i="1"/>
  <c r="AU4141" i="1"/>
  <c r="AU4142" i="1"/>
  <c r="AU4143" i="1"/>
  <c r="AU4144" i="1"/>
  <c r="AU4145" i="1"/>
  <c r="AU4146" i="1"/>
  <c r="AU4147" i="1"/>
  <c r="AU4148" i="1"/>
  <c r="AU4149" i="1"/>
  <c r="AU4150" i="1"/>
  <c r="AU4151" i="1"/>
  <c r="AU4152" i="1"/>
  <c r="AU4153" i="1"/>
  <c r="AU4154" i="1"/>
  <c r="AU4155" i="1"/>
  <c r="AU4156" i="1"/>
  <c r="AU4157" i="1"/>
  <c r="AU4158" i="1"/>
  <c r="AU4159" i="1"/>
  <c r="AU4160" i="1"/>
  <c r="AU4161" i="1"/>
  <c r="AU4162" i="1"/>
  <c r="AU4163" i="1"/>
  <c r="AU4164" i="1"/>
  <c r="AU4165" i="1"/>
  <c r="AU4166" i="1"/>
  <c r="AU4167" i="1"/>
  <c r="AU4168" i="1"/>
  <c r="AU4169" i="1"/>
  <c r="AU4170" i="1"/>
  <c r="AU4171" i="1"/>
  <c r="AU4172" i="1"/>
  <c r="AU4173" i="1"/>
  <c r="AU4174" i="1"/>
  <c r="AU4175" i="1"/>
  <c r="AU4176" i="1"/>
  <c r="AU4177" i="1"/>
  <c r="AU4178" i="1"/>
  <c r="AU4179" i="1"/>
  <c r="AU4180" i="1"/>
  <c r="AU4181" i="1"/>
  <c r="AU4182" i="1"/>
  <c r="AU4183" i="1"/>
  <c r="AU4184" i="1"/>
  <c r="AU4185" i="1"/>
  <c r="AU4186" i="1"/>
  <c r="AU4187" i="1"/>
  <c r="AU4188" i="1"/>
  <c r="AU4189" i="1"/>
  <c r="AU4190" i="1"/>
  <c r="AU4191" i="1"/>
  <c r="AU4192" i="1"/>
  <c r="AU4193" i="1"/>
  <c r="AU4194" i="1"/>
  <c r="AU4195" i="1"/>
  <c r="AU4196" i="1"/>
  <c r="AU4197" i="1"/>
  <c r="AU4198" i="1"/>
  <c r="AU4199" i="1"/>
  <c r="AU4200" i="1"/>
  <c r="AU4201" i="1"/>
  <c r="AU4202" i="1"/>
  <c r="AU4203" i="1"/>
  <c r="AU4204" i="1"/>
  <c r="AU4205" i="1"/>
  <c r="AU4206" i="1"/>
  <c r="AU4207" i="1"/>
  <c r="AU4208" i="1"/>
  <c r="AU4209" i="1"/>
  <c r="AU4210" i="1"/>
  <c r="AU4211" i="1"/>
  <c r="AU4212" i="1"/>
  <c r="AU4213" i="1"/>
  <c r="AU4214" i="1"/>
  <c r="AU4215" i="1"/>
  <c r="AU4216" i="1"/>
  <c r="AU4217" i="1"/>
  <c r="AU4218" i="1"/>
  <c r="AU4219" i="1"/>
  <c r="AU4220" i="1"/>
  <c r="AU4221" i="1"/>
  <c r="AU4222" i="1"/>
  <c r="AU4223" i="1"/>
  <c r="AU4224" i="1"/>
  <c r="AU4225" i="1"/>
  <c r="AU4226" i="1"/>
  <c r="AU4227" i="1"/>
  <c r="AU4228" i="1"/>
  <c r="AU4229" i="1"/>
  <c r="AU4230" i="1"/>
  <c r="AU4231" i="1"/>
  <c r="AU4232" i="1"/>
  <c r="AU4233" i="1"/>
  <c r="AU4234" i="1"/>
  <c r="AU4235" i="1"/>
  <c r="AU4236" i="1"/>
  <c r="AU4237" i="1"/>
  <c r="AU4238" i="1"/>
  <c r="AU4239" i="1"/>
  <c r="AU4240" i="1"/>
  <c r="AU4241" i="1"/>
  <c r="AU4242" i="1"/>
  <c r="AU4243" i="1"/>
  <c r="AU4244" i="1"/>
  <c r="AU4245" i="1"/>
  <c r="AU4246" i="1"/>
  <c r="AU4247" i="1"/>
  <c r="AU4248" i="1"/>
  <c r="AU4249" i="1"/>
  <c r="AU4250" i="1"/>
  <c r="AU4251" i="1"/>
  <c r="AU4252" i="1"/>
  <c r="AU4253" i="1"/>
  <c r="AU4254" i="1"/>
  <c r="AU4255" i="1"/>
  <c r="AU4256" i="1"/>
  <c r="AU4257" i="1"/>
  <c r="AU4258" i="1"/>
  <c r="AU4259" i="1"/>
  <c r="AU4260" i="1"/>
  <c r="AU4261" i="1"/>
  <c r="AU4262" i="1"/>
  <c r="AU4263" i="1"/>
  <c r="AU4264" i="1"/>
  <c r="AU4265" i="1"/>
  <c r="AU4266" i="1"/>
  <c r="BC2891" i="1"/>
  <c r="BC2892" i="1"/>
  <c r="BC2893" i="1"/>
  <c r="BC2894" i="1"/>
  <c r="BC2895" i="1"/>
  <c r="BC2896" i="1"/>
  <c r="BC2897" i="1"/>
  <c r="BC2898" i="1"/>
  <c r="BC2899" i="1"/>
  <c r="BC2900" i="1"/>
  <c r="BC2901" i="1"/>
  <c r="BC2902" i="1"/>
  <c r="BC2903" i="1"/>
  <c r="BC2904" i="1"/>
  <c r="BC2905" i="1"/>
  <c r="BC2906" i="1"/>
  <c r="BC2907" i="1"/>
  <c r="BC2908" i="1"/>
  <c r="BC2909" i="1"/>
  <c r="BC2910" i="1"/>
  <c r="BC2911" i="1"/>
  <c r="BC2912" i="1"/>
  <c r="BC2913" i="1"/>
  <c r="BC2914" i="1"/>
  <c r="BC2915" i="1"/>
  <c r="BC2916" i="1"/>
  <c r="BC2917" i="1"/>
  <c r="BC2918" i="1"/>
  <c r="BC2919" i="1"/>
  <c r="BC2920" i="1"/>
  <c r="BC2921" i="1"/>
  <c r="BC2922" i="1"/>
  <c r="BC2923" i="1"/>
  <c r="BC2924" i="1"/>
  <c r="BC2925" i="1"/>
  <c r="BC2926" i="1"/>
  <c r="BC2927" i="1"/>
  <c r="BC2928" i="1"/>
  <c r="BC2929" i="1"/>
  <c r="BC2930" i="1"/>
  <c r="BC2931" i="1"/>
  <c r="BC2932" i="1"/>
  <c r="BC2933" i="1"/>
  <c r="BC2934" i="1"/>
  <c r="BC2935" i="1"/>
  <c r="BC2936" i="1"/>
  <c r="BC2937" i="1"/>
  <c r="BC2938" i="1"/>
  <c r="BC2939" i="1"/>
  <c r="BC2940" i="1"/>
  <c r="BC2941" i="1"/>
  <c r="BC2942" i="1"/>
  <c r="BC2943" i="1"/>
  <c r="BC2944" i="1"/>
  <c r="BC2945" i="1"/>
  <c r="BC2946" i="1"/>
  <c r="BC2947" i="1"/>
  <c r="BC2948" i="1"/>
  <c r="BC2949" i="1"/>
  <c r="BC2950" i="1"/>
  <c r="BC2951" i="1"/>
  <c r="BC2952" i="1"/>
  <c r="BC2953" i="1"/>
  <c r="BC2954" i="1"/>
  <c r="BC2955" i="1"/>
  <c r="BC2956" i="1"/>
  <c r="BC2957" i="1"/>
  <c r="BC2958" i="1"/>
  <c r="BC2959" i="1"/>
  <c r="BC2960" i="1"/>
  <c r="BC2961" i="1"/>
  <c r="BC2962" i="1"/>
  <c r="BC2963" i="1"/>
  <c r="BC2964" i="1"/>
  <c r="BC2965" i="1"/>
  <c r="BC2966" i="1"/>
  <c r="BC2967" i="1"/>
  <c r="BC2968" i="1"/>
  <c r="BC2969" i="1"/>
  <c r="BC2970" i="1"/>
  <c r="BC2971" i="1"/>
  <c r="BC2972" i="1"/>
  <c r="BC2973" i="1"/>
  <c r="BC2974" i="1"/>
  <c r="BC2975" i="1"/>
  <c r="BC2976" i="1"/>
  <c r="BC2977" i="1"/>
  <c r="BC2978" i="1"/>
  <c r="BC2979" i="1"/>
  <c r="BC2980" i="1"/>
  <c r="BC2981" i="1"/>
  <c r="BC2982" i="1"/>
  <c r="BC2983" i="1"/>
  <c r="BC2984" i="1"/>
  <c r="BC2985" i="1"/>
  <c r="BC2986" i="1"/>
  <c r="BC2987" i="1"/>
  <c r="BC2988" i="1"/>
  <c r="BC2989" i="1"/>
  <c r="BC2990" i="1"/>
  <c r="BC2991" i="1"/>
  <c r="BC2992" i="1"/>
  <c r="BC2993" i="1"/>
  <c r="BC2994" i="1"/>
  <c r="BC2995" i="1"/>
  <c r="BC2996" i="1"/>
  <c r="BC2997" i="1"/>
  <c r="BC2998" i="1"/>
  <c r="BC2999" i="1"/>
  <c r="BC3000" i="1"/>
  <c r="BC3001" i="1"/>
  <c r="BC3002" i="1"/>
  <c r="BC3003" i="1"/>
  <c r="BC3004" i="1"/>
  <c r="BC3005" i="1"/>
  <c r="BC3006" i="1"/>
  <c r="BC3007" i="1"/>
  <c r="BC3008" i="1"/>
  <c r="BC3009" i="1"/>
  <c r="BC3010" i="1"/>
  <c r="BC3011" i="1"/>
  <c r="BC3012" i="1"/>
  <c r="BC3013" i="1"/>
  <c r="BC3014" i="1"/>
  <c r="BC3015" i="1"/>
  <c r="BC3016" i="1"/>
  <c r="BC3017" i="1"/>
  <c r="BC3018" i="1"/>
  <c r="BC3019" i="1"/>
  <c r="BC3020" i="1"/>
  <c r="BC3021" i="1"/>
  <c r="BC3022" i="1"/>
  <c r="BC3023" i="1"/>
  <c r="BC3024" i="1"/>
  <c r="BC3025" i="1"/>
  <c r="BC3026" i="1"/>
  <c r="BC3027" i="1"/>
  <c r="BC3028" i="1"/>
  <c r="BC3029" i="1"/>
  <c r="BC3030" i="1"/>
  <c r="BC3031" i="1"/>
  <c r="BC3032" i="1"/>
  <c r="BC3033" i="1"/>
  <c r="BC3034" i="1"/>
  <c r="BC3035" i="1"/>
  <c r="BC3036" i="1"/>
  <c r="BC3037" i="1"/>
  <c r="BC3038" i="1"/>
  <c r="BC3039" i="1"/>
  <c r="BC3040" i="1"/>
  <c r="BC3041" i="1"/>
  <c r="BC3042" i="1"/>
  <c r="BC3043" i="1"/>
  <c r="BC3044" i="1"/>
  <c r="BC3045" i="1"/>
  <c r="BC3046" i="1"/>
  <c r="BC3047" i="1"/>
  <c r="BC3048" i="1"/>
  <c r="BC3049" i="1"/>
  <c r="BC3050" i="1"/>
  <c r="BC3051" i="1"/>
  <c r="BC3052" i="1"/>
  <c r="BC3053" i="1"/>
  <c r="BC3054" i="1"/>
  <c r="BC3055" i="1"/>
  <c r="BC3056" i="1"/>
  <c r="BC3057" i="1"/>
  <c r="BC3058" i="1"/>
  <c r="BC3059" i="1"/>
  <c r="BC3060" i="1"/>
  <c r="BC3061" i="1"/>
  <c r="BC3062" i="1"/>
  <c r="BC3063" i="1"/>
  <c r="BC3064" i="1"/>
  <c r="BC3065" i="1"/>
  <c r="BC3066" i="1"/>
  <c r="BC3067" i="1"/>
  <c r="BC3068" i="1"/>
  <c r="BC3069" i="1"/>
  <c r="BC3070" i="1"/>
  <c r="BC3071" i="1"/>
  <c r="BC3072" i="1"/>
  <c r="BC3073" i="1"/>
  <c r="BC3074" i="1"/>
  <c r="BC3075" i="1"/>
  <c r="BC3076" i="1"/>
  <c r="BC3077" i="1"/>
  <c r="BC3078" i="1"/>
  <c r="BC3079" i="1"/>
  <c r="BC3080" i="1"/>
  <c r="BC3081" i="1"/>
  <c r="BC3082" i="1"/>
  <c r="BC3083" i="1"/>
  <c r="BC3084" i="1"/>
  <c r="BC3085" i="1"/>
  <c r="BC3086" i="1"/>
  <c r="BC3087" i="1"/>
  <c r="BC3088" i="1"/>
  <c r="BC3089" i="1"/>
  <c r="BC3090" i="1"/>
  <c r="BC3091" i="1"/>
  <c r="BC3092" i="1"/>
  <c r="BC3093" i="1"/>
  <c r="BC3094" i="1"/>
  <c r="BC3095" i="1"/>
  <c r="BC3096" i="1"/>
  <c r="BC3097" i="1"/>
  <c r="BC3098" i="1"/>
  <c r="BC3099" i="1"/>
  <c r="BC3100" i="1"/>
  <c r="BC3101" i="1"/>
  <c r="BC3102" i="1"/>
  <c r="BC3103" i="1"/>
  <c r="BC3104" i="1"/>
  <c r="BC3105" i="1"/>
  <c r="BC3106" i="1"/>
  <c r="BC3107" i="1"/>
  <c r="BC3108" i="1"/>
  <c r="BC3109" i="1"/>
  <c r="BC3110" i="1"/>
  <c r="BC3111" i="1"/>
  <c r="BC3112" i="1"/>
  <c r="BC3113" i="1"/>
  <c r="BC3114" i="1"/>
  <c r="BC3115" i="1"/>
  <c r="BC3116" i="1"/>
  <c r="BC3117" i="1"/>
  <c r="BC3118" i="1"/>
  <c r="BC3119" i="1"/>
  <c r="BC3120" i="1"/>
  <c r="BC3121" i="1"/>
  <c r="BC3122" i="1"/>
  <c r="BC3123" i="1"/>
  <c r="BC3124" i="1"/>
  <c r="BC3125" i="1"/>
  <c r="BC3126" i="1"/>
  <c r="BC3127" i="1"/>
  <c r="BC3128" i="1"/>
  <c r="BC3129" i="1"/>
  <c r="BC3130" i="1"/>
  <c r="BC3131" i="1"/>
  <c r="BC3132" i="1"/>
  <c r="BC3133" i="1"/>
  <c r="BC3134" i="1"/>
  <c r="BC3135" i="1"/>
  <c r="BC3136" i="1"/>
  <c r="BC3137" i="1"/>
  <c r="BC3138" i="1"/>
  <c r="BC3139" i="1"/>
  <c r="BC3140" i="1"/>
  <c r="BC3141" i="1"/>
  <c r="BC3142" i="1"/>
  <c r="BC3143" i="1"/>
  <c r="BC3144" i="1"/>
  <c r="BC3145" i="1"/>
  <c r="BC3146" i="1"/>
  <c r="BC3147" i="1"/>
  <c r="BC3148" i="1"/>
  <c r="BC3149" i="1"/>
  <c r="BC3150" i="1"/>
  <c r="BC3151" i="1"/>
  <c r="BC3152" i="1"/>
  <c r="BC3153" i="1"/>
  <c r="BC3154" i="1"/>
  <c r="BC3155" i="1"/>
  <c r="BC3156" i="1"/>
  <c r="BC3157" i="1"/>
  <c r="BC3158" i="1"/>
  <c r="BC3159" i="1"/>
  <c r="BC3160" i="1"/>
  <c r="BC3161" i="1"/>
  <c r="BC3162" i="1"/>
  <c r="BC3163" i="1"/>
  <c r="BC3164" i="1"/>
  <c r="BC3165" i="1"/>
  <c r="BC3166" i="1"/>
  <c r="BC3167" i="1"/>
  <c r="BC3168" i="1"/>
  <c r="BC3169" i="1"/>
  <c r="BC3170" i="1"/>
  <c r="BC3171" i="1"/>
  <c r="BC3172" i="1"/>
  <c r="BC3173" i="1"/>
  <c r="BC3174" i="1"/>
  <c r="BC3175" i="1"/>
  <c r="BC3176" i="1"/>
  <c r="BC3177" i="1"/>
  <c r="BC3178" i="1"/>
  <c r="BC3179" i="1"/>
  <c r="BC3180" i="1"/>
  <c r="BC3181" i="1"/>
  <c r="BC3182" i="1"/>
  <c r="BC3183" i="1"/>
  <c r="BC3184" i="1"/>
  <c r="BC3185" i="1"/>
  <c r="BC3186" i="1"/>
  <c r="BC3187" i="1"/>
  <c r="BC3188" i="1"/>
  <c r="BC3189" i="1"/>
  <c r="BC3190" i="1"/>
  <c r="BC3191" i="1"/>
  <c r="BC3192" i="1"/>
  <c r="BC3193" i="1"/>
  <c r="BC3194" i="1"/>
  <c r="BC3195" i="1"/>
  <c r="BC3196" i="1"/>
  <c r="BC3197" i="1"/>
  <c r="BC3198" i="1"/>
  <c r="BC3199" i="1"/>
  <c r="BC3200" i="1"/>
  <c r="BC3201" i="1"/>
  <c r="BC3202" i="1"/>
  <c r="BC3203" i="1"/>
  <c r="BC3204" i="1"/>
  <c r="BC3205" i="1"/>
  <c r="BC3206" i="1"/>
  <c r="BC3207" i="1"/>
  <c r="BC3208" i="1"/>
  <c r="BC3209" i="1"/>
  <c r="BC3210" i="1"/>
  <c r="BC3211" i="1"/>
  <c r="BC3212" i="1"/>
  <c r="BC3213" i="1"/>
  <c r="BC3214" i="1"/>
  <c r="BC3215" i="1"/>
  <c r="BC3216" i="1"/>
  <c r="BC3217" i="1"/>
  <c r="BC3218" i="1"/>
  <c r="BC3219" i="1"/>
  <c r="BC3220" i="1"/>
  <c r="BC3221" i="1"/>
  <c r="BC3222" i="1"/>
  <c r="BC3223" i="1"/>
  <c r="BC3224" i="1"/>
  <c r="BC3225" i="1"/>
  <c r="BC3226" i="1"/>
  <c r="BC3227" i="1"/>
  <c r="BC3228" i="1"/>
  <c r="BC3229" i="1"/>
  <c r="BC3230" i="1"/>
  <c r="BC3231" i="1"/>
  <c r="BC3232" i="1"/>
  <c r="BC3233" i="1"/>
  <c r="BC3234" i="1"/>
  <c r="BC3235" i="1"/>
  <c r="BC3236" i="1"/>
  <c r="BC3237" i="1"/>
  <c r="BC3238" i="1"/>
  <c r="BC3239" i="1"/>
  <c r="BC3240" i="1"/>
  <c r="BC3241" i="1"/>
  <c r="BC3242" i="1"/>
  <c r="BC3243" i="1"/>
  <c r="BC3244" i="1"/>
  <c r="BC3245" i="1"/>
  <c r="BC3246" i="1"/>
  <c r="BC3247" i="1"/>
  <c r="BC3248" i="1"/>
  <c r="BC3249" i="1"/>
  <c r="BC3250" i="1"/>
  <c r="BC3251" i="1"/>
  <c r="BC3252" i="1"/>
  <c r="BC3253" i="1"/>
  <c r="BC3254" i="1"/>
  <c r="BC3255" i="1"/>
  <c r="BC3256" i="1"/>
  <c r="BC3257" i="1"/>
  <c r="BC3258" i="1"/>
  <c r="BC3259" i="1"/>
  <c r="BC3260" i="1"/>
  <c r="BC3261" i="1"/>
  <c r="BC3262" i="1"/>
  <c r="BC3263" i="1"/>
  <c r="BC3264" i="1"/>
  <c r="BC3265" i="1"/>
  <c r="BC3266" i="1"/>
  <c r="BC3267" i="1"/>
  <c r="BC3268" i="1"/>
  <c r="BC3269" i="1"/>
  <c r="BC3270" i="1"/>
  <c r="BC3271" i="1"/>
  <c r="BC3272" i="1"/>
  <c r="BC3273" i="1"/>
  <c r="BC3274" i="1"/>
  <c r="BC3275" i="1"/>
  <c r="BC3276" i="1"/>
  <c r="BC3277" i="1"/>
  <c r="BC3278" i="1"/>
  <c r="BC3279" i="1"/>
  <c r="BC3280" i="1"/>
  <c r="BC3281" i="1"/>
  <c r="BC3282" i="1"/>
  <c r="BC3283" i="1"/>
  <c r="BC3284" i="1"/>
  <c r="BC3285" i="1"/>
  <c r="BC3286" i="1"/>
  <c r="BC3287" i="1"/>
  <c r="BC3288" i="1"/>
  <c r="BC3289" i="1"/>
  <c r="BC3290" i="1"/>
  <c r="BC3291" i="1"/>
  <c r="BC3292" i="1"/>
  <c r="BC3293" i="1"/>
  <c r="BC3294" i="1"/>
  <c r="BC3295" i="1"/>
  <c r="BC3296" i="1"/>
  <c r="BC3297" i="1"/>
  <c r="BC3298" i="1"/>
  <c r="BC3299" i="1"/>
  <c r="BC3300" i="1"/>
  <c r="BC3301" i="1"/>
  <c r="BC3302" i="1"/>
  <c r="BC3303" i="1"/>
  <c r="BC3304" i="1"/>
  <c r="BC3305" i="1"/>
  <c r="BC3306" i="1"/>
  <c r="BC3307" i="1"/>
  <c r="BC3308" i="1"/>
  <c r="BC3309" i="1"/>
  <c r="BC3310" i="1"/>
  <c r="BC3311" i="1"/>
  <c r="BC3312" i="1"/>
  <c r="BC3313" i="1"/>
  <c r="BC3314" i="1"/>
  <c r="BC3315" i="1"/>
  <c r="BC3316" i="1"/>
  <c r="BC3317" i="1"/>
  <c r="BC3318" i="1"/>
  <c r="BC3319" i="1"/>
  <c r="BC3320" i="1"/>
  <c r="BC3321" i="1"/>
  <c r="BC3322" i="1"/>
  <c r="BC3323" i="1"/>
  <c r="BC3324" i="1"/>
  <c r="BC3325" i="1"/>
  <c r="BC3326" i="1"/>
  <c r="BC3327" i="1"/>
  <c r="BC3328" i="1"/>
  <c r="BC3329" i="1"/>
  <c r="BC3330" i="1"/>
  <c r="BC3331" i="1"/>
  <c r="BC3332" i="1"/>
  <c r="BC3333" i="1"/>
  <c r="BC3334" i="1"/>
  <c r="BC3335" i="1"/>
  <c r="BC3336" i="1"/>
  <c r="BC3337" i="1"/>
  <c r="BC3338" i="1"/>
  <c r="BC3339" i="1"/>
  <c r="BC3340" i="1"/>
  <c r="BC3341" i="1"/>
  <c r="BC3342" i="1"/>
  <c r="BC3343" i="1"/>
  <c r="BC3344" i="1"/>
  <c r="BC3345" i="1"/>
  <c r="BC3346" i="1"/>
  <c r="BC3347" i="1"/>
  <c r="BC3348" i="1"/>
  <c r="BC3349" i="1"/>
  <c r="BC3350" i="1"/>
  <c r="BC3351" i="1"/>
  <c r="BC3352" i="1"/>
  <c r="BC3353" i="1"/>
  <c r="BC3354" i="1"/>
  <c r="BC3355" i="1"/>
  <c r="BC3356" i="1"/>
  <c r="BC3357" i="1"/>
  <c r="BC3358" i="1"/>
  <c r="BC3359" i="1"/>
  <c r="BC3360" i="1"/>
  <c r="BC3361" i="1"/>
  <c r="BC3362" i="1"/>
  <c r="BC3363" i="1"/>
  <c r="BC3364" i="1"/>
  <c r="BC3365" i="1"/>
  <c r="BC3366" i="1"/>
  <c r="BC3367" i="1"/>
  <c r="BC3368" i="1"/>
  <c r="BC3369" i="1"/>
  <c r="BC3370" i="1"/>
  <c r="BC3371" i="1"/>
  <c r="BC3372" i="1"/>
  <c r="BC3373" i="1"/>
  <c r="BC3374" i="1"/>
  <c r="BC3375" i="1"/>
  <c r="BC3376" i="1"/>
  <c r="BC3377" i="1"/>
  <c r="BC3378" i="1"/>
  <c r="BC3379" i="1"/>
  <c r="BC3380" i="1"/>
  <c r="BC3381" i="1"/>
  <c r="BC3382" i="1"/>
  <c r="BC3383" i="1"/>
  <c r="BC3384" i="1"/>
  <c r="BC3385" i="1"/>
  <c r="BC3386" i="1"/>
  <c r="BC3387" i="1"/>
  <c r="BC3388" i="1"/>
  <c r="BC3389" i="1"/>
  <c r="BC3390" i="1"/>
  <c r="BC3391" i="1"/>
  <c r="BC3392" i="1"/>
  <c r="BC3393" i="1"/>
  <c r="BC3394" i="1"/>
  <c r="BC3395" i="1"/>
  <c r="BC3396" i="1"/>
  <c r="BC3397" i="1"/>
  <c r="BC3398" i="1"/>
  <c r="BC3399" i="1"/>
  <c r="BC3400" i="1"/>
  <c r="BC3401" i="1"/>
  <c r="BC3402" i="1"/>
  <c r="BC3403" i="1"/>
  <c r="BC3404" i="1"/>
  <c r="BC3405" i="1"/>
  <c r="BC3406" i="1"/>
  <c r="BC3407" i="1"/>
  <c r="BC3408" i="1"/>
  <c r="BC3409" i="1"/>
  <c r="BC3410" i="1"/>
  <c r="BC3411" i="1"/>
  <c r="BC3412" i="1"/>
  <c r="BC3413" i="1"/>
  <c r="BC3414" i="1"/>
  <c r="BC3415" i="1"/>
  <c r="BC3416" i="1"/>
  <c r="BC3417" i="1"/>
  <c r="BC3418" i="1"/>
  <c r="BC3419" i="1"/>
  <c r="BC3420" i="1"/>
  <c r="BC3421" i="1"/>
  <c r="BC3422" i="1"/>
  <c r="BC3423" i="1"/>
  <c r="BC3424" i="1"/>
  <c r="BC3425" i="1"/>
  <c r="BC3426" i="1"/>
  <c r="BC3427" i="1"/>
  <c r="BC3428" i="1"/>
  <c r="BC3429" i="1"/>
  <c r="BC3430" i="1"/>
  <c r="BC3431" i="1"/>
  <c r="BC3432" i="1"/>
  <c r="BC3433" i="1"/>
  <c r="BC3434" i="1"/>
  <c r="BC3435" i="1"/>
  <c r="BC3436" i="1"/>
  <c r="BC3437" i="1"/>
  <c r="BC3438" i="1"/>
  <c r="BC3439" i="1"/>
  <c r="BC3440" i="1"/>
  <c r="BC3441" i="1"/>
  <c r="BC3442" i="1"/>
  <c r="BC3443" i="1"/>
  <c r="BC3444" i="1"/>
  <c r="BC3445" i="1"/>
  <c r="BC3446" i="1"/>
  <c r="BC3447" i="1"/>
  <c r="BC3448" i="1"/>
  <c r="BC3449" i="1"/>
  <c r="BC3450" i="1"/>
  <c r="BC3451" i="1"/>
  <c r="BC3452" i="1"/>
  <c r="BC3453" i="1"/>
  <c r="BC3454" i="1"/>
  <c r="BC3455" i="1"/>
  <c r="BC3456" i="1"/>
  <c r="BC3457" i="1"/>
  <c r="BC3458" i="1"/>
  <c r="BC3459" i="1"/>
  <c r="BC3460" i="1"/>
  <c r="BC3461" i="1"/>
  <c r="BC3462" i="1"/>
  <c r="BC3463" i="1"/>
  <c r="BC3464" i="1"/>
  <c r="BC3465" i="1"/>
  <c r="BC3466" i="1"/>
  <c r="BC3467" i="1"/>
  <c r="BC3468" i="1"/>
  <c r="BC3469" i="1"/>
  <c r="BC3470" i="1"/>
  <c r="BC3471" i="1"/>
  <c r="BC3472" i="1"/>
  <c r="BC3473" i="1"/>
  <c r="BC3474" i="1"/>
  <c r="BC3475" i="1"/>
  <c r="BC3476" i="1"/>
  <c r="BC3477" i="1"/>
  <c r="BC3478" i="1"/>
  <c r="BC3479" i="1"/>
  <c r="BC3480" i="1"/>
  <c r="BC3481" i="1"/>
  <c r="BC3482" i="1"/>
  <c r="BC3483" i="1"/>
  <c r="BC3484" i="1"/>
  <c r="BC3485" i="1"/>
  <c r="BC3486" i="1"/>
  <c r="BC3487" i="1"/>
  <c r="BC3488" i="1"/>
  <c r="BC3489" i="1"/>
  <c r="BC3490" i="1"/>
  <c r="BC3491" i="1"/>
  <c r="BC3492" i="1"/>
  <c r="BC3493" i="1"/>
  <c r="BC3494" i="1"/>
  <c r="BC3495" i="1"/>
  <c r="BC3496" i="1"/>
  <c r="BC3497" i="1"/>
  <c r="BC3498" i="1"/>
  <c r="BC3499" i="1"/>
  <c r="BC3500" i="1"/>
  <c r="BC3501" i="1"/>
  <c r="BC3502" i="1"/>
  <c r="BC3503" i="1"/>
  <c r="BC3504" i="1"/>
  <c r="BC3505" i="1"/>
  <c r="BC3506" i="1"/>
  <c r="BC3507" i="1"/>
  <c r="BC3508" i="1"/>
  <c r="BC3509" i="1"/>
  <c r="BC3510" i="1"/>
  <c r="BC3511" i="1"/>
  <c r="BC3512" i="1"/>
  <c r="BC3513" i="1"/>
  <c r="BC3514" i="1"/>
  <c r="BC3515" i="1"/>
  <c r="BC3516" i="1"/>
  <c r="BC3517" i="1"/>
  <c r="BC3518" i="1"/>
  <c r="BC3519" i="1"/>
  <c r="BC3520" i="1"/>
  <c r="BC3521" i="1"/>
  <c r="BC3522" i="1"/>
  <c r="BC3523" i="1"/>
  <c r="BC3524" i="1"/>
  <c r="BC3525" i="1"/>
  <c r="BC3526" i="1"/>
  <c r="BC3527" i="1"/>
  <c r="BC3528" i="1"/>
  <c r="BC3529" i="1"/>
  <c r="BC3530" i="1"/>
  <c r="BC3531" i="1"/>
  <c r="BC3532" i="1"/>
  <c r="BC3533" i="1"/>
  <c r="BC3534" i="1"/>
  <c r="BC3535" i="1"/>
  <c r="BC3536" i="1"/>
  <c r="BC3537" i="1"/>
  <c r="BC3538" i="1"/>
  <c r="BC3539" i="1"/>
  <c r="BC3540" i="1"/>
  <c r="BC3541" i="1"/>
  <c r="BC3542" i="1"/>
  <c r="BC3543" i="1"/>
  <c r="BC3544" i="1"/>
  <c r="BC3545" i="1"/>
  <c r="BC3546" i="1"/>
  <c r="BC3547" i="1"/>
  <c r="BC3548" i="1"/>
  <c r="BC3549" i="1"/>
  <c r="BC3550" i="1"/>
  <c r="BC3551" i="1"/>
  <c r="BC3552" i="1"/>
  <c r="BC3553" i="1"/>
  <c r="BC3554" i="1"/>
  <c r="BC3555" i="1"/>
  <c r="BC3556" i="1"/>
  <c r="BC3557" i="1"/>
  <c r="BC3558" i="1"/>
  <c r="BC3559" i="1"/>
  <c r="BC3560" i="1"/>
  <c r="BC3561" i="1"/>
  <c r="BC3562" i="1"/>
  <c r="BC3563" i="1"/>
  <c r="BC3564" i="1"/>
  <c r="BC3565" i="1"/>
  <c r="BC3566" i="1"/>
  <c r="BC3567" i="1"/>
  <c r="BC3568" i="1"/>
  <c r="BC3569" i="1"/>
  <c r="BC3570" i="1"/>
  <c r="BC3571" i="1"/>
  <c r="BC3572" i="1"/>
  <c r="BC3573" i="1"/>
  <c r="BC3574" i="1"/>
  <c r="BC3575" i="1"/>
  <c r="BC3576" i="1"/>
  <c r="BC3577" i="1"/>
  <c r="BC3578" i="1"/>
  <c r="BC3579" i="1"/>
  <c r="BC3580" i="1"/>
  <c r="BC3581" i="1"/>
  <c r="BC3582" i="1"/>
  <c r="BC3583" i="1"/>
  <c r="BC3584" i="1"/>
  <c r="BC3585" i="1"/>
  <c r="BC3586" i="1"/>
  <c r="BC3587" i="1"/>
  <c r="BC3588" i="1"/>
  <c r="BC3589" i="1"/>
  <c r="BC3590" i="1"/>
  <c r="BC3591" i="1"/>
  <c r="BC3592" i="1"/>
  <c r="BC3593" i="1"/>
  <c r="BC3594" i="1"/>
  <c r="BC3595" i="1"/>
  <c r="BC3596" i="1"/>
  <c r="BC3597" i="1"/>
  <c r="BC3598" i="1"/>
  <c r="BC3599" i="1"/>
  <c r="BC3600" i="1"/>
  <c r="BC3601" i="1"/>
  <c r="BC3602" i="1"/>
  <c r="BC3603" i="1"/>
  <c r="BC3604" i="1"/>
  <c r="BC3605" i="1"/>
  <c r="BC3606" i="1"/>
  <c r="BC3607" i="1"/>
  <c r="BC3608" i="1"/>
  <c r="BC3609" i="1"/>
  <c r="BC3610" i="1"/>
  <c r="BC3611" i="1"/>
  <c r="BC3612" i="1"/>
  <c r="BC3613" i="1"/>
  <c r="BC3614" i="1"/>
  <c r="BC3615" i="1"/>
  <c r="BC3616" i="1"/>
  <c r="BC3617" i="1"/>
  <c r="BC3618" i="1"/>
  <c r="BC3619" i="1"/>
  <c r="BC3620" i="1"/>
  <c r="BC3621" i="1"/>
  <c r="BC3622" i="1"/>
  <c r="BC3623" i="1"/>
  <c r="BC3624" i="1"/>
  <c r="BC3625" i="1"/>
  <c r="BC3626" i="1"/>
  <c r="BC3627" i="1"/>
  <c r="BC3628" i="1"/>
  <c r="BC3629" i="1"/>
  <c r="BC3630" i="1"/>
  <c r="BC3631" i="1"/>
  <c r="BC3632" i="1"/>
  <c r="BC3633" i="1"/>
  <c r="BC3634" i="1"/>
  <c r="BC3635" i="1"/>
  <c r="BC3636" i="1"/>
  <c r="BC3637" i="1"/>
  <c r="BC3638" i="1"/>
  <c r="BC3639" i="1"/>
  <c r="BC3640" i="1"/>
  <c r="BC3641" i="1"/>
  <c r="BC3642" i="1"/>
  <c r="BC3643" i="1"/>
  <c r="BC3644" i="1"/>
  <c r="BC3645" i="1"/>
  <c r="BC3646" i="1"/>
  <c r="BC3647" i="1"/>
  <c r="BC3648" i="1"/>
  <c r="BC3649" i="1"/>
  <c r="BC3650" i="1"/>
  <c r="BC3651" i="1"/>
  <c r="BC3652" i="1"/>
  <c r="BC3653" i="1"/>
  <c r="BC3654" i="1"/>
  <c r="BC3655" i="1"/>
  <c r="BC3656" i="1"/>
  <c r="BC3657" i="1"/>
  <c r="BC3658" i="1"/>
  <c r="BC3659" i="1"/>
  <c r="BC3660" i="1"/>
  <c r="BC3661" i="1"/>
  <c r="BC3662" i="1"/>
  <c r="BC3663" i="1"/>
  <c r="BC3664" i="1"/>
  <c r="BC3665" i="1"/>
  <c r="BC3666" i="1"/>
  <c r="BC3667" i="1"/>
  <c r="BC3668" i="1"/>
  <c r="BC3669" i="1"/>
  <c r="BC3670" i="1"/>
  <c r="BC3671" i="1"/>
  <c r="BC3672" i="1"/>
  <c r="BC3673" i="1"/>
  <c r="BC3674" i="1"/>
  <c r="BC3675" i="1"/>
  <c r="BC3676" i="1"/>
  <c r="BC3677" i="1"/>
  <c r="BC3678" i="1"/>
  <c r="BC3679" i="1"/>
  <c r="BC3680" i="1"/>
  <c r="BC3681" i="1"/>
  <c r="BC3682" i="1"/>
  <c r="BC3683" i="1"/>
  <c r="BC3684" i="1"/>
  <c r="BC3685" i="1"/>
  <c r="BC3686" i="1"/>
  <c r="BC3687" i="1"/>
  <c r="BC3688" i="1"/>
  <c r="BC3689" i="1"/>
  <c r="BC3690" i="1"/>
  <c r="BC3691" i="1"/>
  <c r="BC3692" i="1"/>
  <c r="BC3693" i="1"/>
  <c r="BC3694" i="1"/>
  <c r="BC3695" i="1"/>
  <c r="BC3696" i="1"/>
  <c r="BC3697" i="1"/>
  <c r="BC3698" i="1"/>
  <c r="BC3699" i="1"/>
  <c r="BC3700" i="1"/>
  <c r="BC3701" i="1"/>
  <c r="BC3702" i="1"/>
  <c r="BC3703" i="1"/>
  <c r="BC3704" i="1"/>
  <c r="BC3705" i="1"/>
  <c r="BC3706" i="1"/>
  <c r="BC3707" i="1"/>
  <c r="BC3708" i="1"/>
  <c r="BC3709" i="1"/>
  <c r="BC3710" i="1"/>
  <c r="BC3711" i="1"/>
  <c r="BC3712" i="1"/>
  <c r="BC3713" i="1"/>
  <c r="BC3714" i="1"/>
  <c r="BC3715" i="1"/>
  <c r="BC3716" i="1"/>
  <c r="BC3717" i="1"/>
  <c r="BC3718" i="1"/>
  <c r="BC3719" i="1"/>
  <c r="BC3720" i="1"/>
  <c r="BC3721" i="1"/>
  <c r="BC3722" i="1"/>
  <c r="BC3723" i="1"/>
  <c r="BC3724" i="1"/>
  <c r="BC3725" i="1"/>
  <c r="BC3726" i="1"/>
  <c r="BC3727" i="1"/>
  <c r="BC3728" i="1"/>
  <c r="BC3729" i="1"/>
  <c r="BC3730" i="1"/>
  <c r="BC3731" i="1"/>
  <c r="BC3732" i="1"/>
  <c r="BC3733" i="1"/>
  <c r="BC3734" i="1"/>
  <c r="BC3735" i="1"/>
  <c r="BC3736" i="1"/>
  <c r="BC3737" i="1"/>
  <c r="BC3738" i="1"/>
  <c r="BC3739" i="1"/>
  <c r="BC3740" i="1"/>
  <c r="BC3741" i="1"/>
  <c r="BC3742" i="1"/>
  <c r="BC3743" i="1"/>
  <c r="BC3744" i="1"/>
  <c r="BC3745" i="1"/>
  <c r="BC3746" i="1"/>
  <c r="BC3747" i="1"/>
  <c r="BC3748" i="1"/>
  <c r="BC3749" i="1"/>
  <c r="BC3750" i="1"/>
  <c r="BC3751" i="1"/>
  <c r="BC3752" i="1"/>
  <c r="BC3753" i="1"/>
  <c r="BC3754" i="1"/>
  <c r="BC3755" i="1"/>
  <c r="BC3756" i="1"/>
  <c r="BC3757" i="1"/>
  <c r="BC3758" i="1"/>
  <c r="BC3759" i="1"/>
  <c r="BC3760" i="1"/>
  <c r="BC3761" i="1"/>
  <c r="BC3762" i="1"/>
  <c r="BC3763" i="1"/>
  <c r="BC3764" i="1"/>
  <c r="BC3765" i="1"/>
  <c r="BC3766" i="1"/>
  <c r="BC3767" i="1"/>
  <c r="BC3768" i="1"/>
  <c r="BC3769" i="1"/>
  <c r="BC3770" i="1"/>
  <c r="BC3771" i="1"/>
  <c r="BC3772" i="1"/>
  <c r="BC3773" i="1"/>
  <c r="BC3774" i="1"/>
  <c r="BC3775" i="1"/>
  <c r="BC3776" i="1"/>
  <c r="BC3777" i="1"/>
  <c r="BC3778" i="1"/>
  <c r="BC3779" i="1"/>
  <c r="BC3780" i="1"/>
  <c r="BC3781" i="1"/>
  <c r="BC3782" i="1"/>
  <c r="BC3783" i="1"/>
  <c r="BC3784" i="1"/>
  <c r="BC3785" i="1"/>
  <c r="BC3786" i="1"/>
  <c r="BC3787" i="1"/>
  <c r="BC3788" i="1"/>
  <c r="BC3789" i="1"/>
  <c r="BC3790" i="1"/>
  <c r="BC3791" i="1"/>
  <c r="BC3792" i="1"/>
  <c r="BC3793" i="1"/>
  <c r="BC3794" i="1"/>
  <c r="BC3795" i="1"/>
  <c r="BC3796" i="1"/>
  <c r="BC3797" i="1"/>
  <c r="BC3798" i="1"/>
  <c r="BC3799" i="1"/>
  <c r="BC3800" i="1"/>
  <c r="BC3801" i="1"/>
  <c r="BC3802" i="1"/>
  <c r="BC3803" i="1"/>
  <c r="BC3804" i="1"/>
  <c r="BC3805" i="1"/>
  <c r="BC3806" i="1"/>
  <c r="BC3807" i="1"/>
  <c r="BC3808" i="1"/>
  <c r="BC3809" i="1"/>
  <c r="BC3810" i="1"/>
  <c r="BB2891" i="1"/>
  <c r="BB2892" i="1"/>
  <c r="BB2893" i="1"/>
  <c r="BB2894" i="1"/>
  <c r="BB2895" i="1"/>
  <c r="BB2896" i="1"/>
  <c r="BB2897" i="1"/>
  <c r="BB2898" i="1"/>
  <c r="BB2899" i="1"/>
  <c r="BB2900" i="1"/>
  <c r="BB2901" i="1"/>
  <c r="BB2902" i="1"/>
  <c r="BB2903" i="1"/>
  <c r="BB2904" i="1"/>
  <c r="BB2905" i="1"/>
  <c r="BB2906" i="1"/>
  <c r="BB2907" i="1"/>
  <c r="BB2908" i="1"/>
  <c r="BB2909" i="1"/>
  <c r="BB2910" i="1"/>
  <c r="BB2911" i="1"/>
  <c r="BB2912" i="1"/>
  <c r="BB2913" i="1"/>
  <c r="BB2914" i="1"/>
  <c r="BB2915" i="1"/>
  <c r="BB2916" i="1"/>
  <c r="BB2917" i="1"/>
  <c r="BB2918" i="1"/>
  <c r="BB2919" i="1"/>
  <c r="BB2920" i="1"/>
  <c r="BB2921" i="1"/>
  <c r="BB2922" i="1"/>
  <c r="BB2923" i="1"/>
  <c r="BB2924" i="1"/>
  <c r="BB2925" i="1"/>
  <c r="BB2926" i="1"/>
  <c r="BB2927" i="1"/>
  <c r="BB2928" i="1"/>
  <c r="BB2929" i="1"/>
  <c r="BB2930" i="1"/>
  <c r="BB2931" i="1"/>
  <c r="BB2932" i="1"/>
  <c r="BB2933" i="1"/>
  <c r="BB2934" i="1"/>
  <c r="BB2935" i="1"/>
  <c r="BB2936" i="1"/>
  <c r="BB2937" i="1"/>
  <c r="BB2938" i="1"/>
  <c r="BB2939" i="1"/>
  <c r="BB2940" i="1"/>
  <c r="BB2941" i="1"/>
  <c r="BB2942" i="1"/>
  <c r="BB2943" i="1"/>
  <c r="BB2944" i="1"/>
  <c r="BB2945" i="1"/>
  <c r="BB2946" i="1"/>
  <c r="BB2947" i="1"/>
  <c r="BB2948" i="1"/>
  <c r="BB2949" i="1"/>
  <c r="BB2950" i="1"/>
  <c r="BB2951" i="1"/>
  <c r="BB2952" i="1"/>
  <c r="BB2953" i="1"/>
  <c r="BB2954" i="1"/>
  <c r="BB2955" i="1"/>
  <c r="BB2956" i="1"/>
  <c r="BB2957" i="1"/>
  <c r="BB2958" i="1"/>
  <c r="BB2959" i="1"/>
  <c r="BB2960" i="1"/>
  <c r="BB2961" i="1"/>
  <c r="BB2962" i="1"/>
  <c r="BB2963" i="1"/>
  <c r="BB2964" i="1"/>
  <c r="BB2965" i="1"/>
  <c r="BB2966" i="1"/>
  <c r="BB2967" i="1"/>
  <c r="BB2968" i="1"/>
  <c r="BB2969" i="1"/>
  <c r="BB2970" i="1"/>
  <c r="BB2971" i="1"/>
  <c r="BB2972" i="1"/>
  <c r="BB2973" i="1"/>
  <c r="BB2974" i="1"/>
  <c r="BB2975" i="1"/>
  <c r="BB2976" i="1"/>
  <c r="BB2977" i="1"/>
  <c r="BB2978" i="1"/>
  <c r="BB2979" i="1"/>
  <c r="BB2980" i="1"/>
  <c r="BB2981" i="1"/>
  <c r="BB2982" i="1"/>
  <c r="BB2983" i="1"/>
  <c r="BB2984" i="1"/>
  <c r="BB2985" i="1"/>
  <c r="BB2986" i="1"/>
  <c r="BB2987" i="1"/>
  <c r="BB2988" i="1"/>
  <c r="BB2989" i="1"/>
  <c r="BB2990" i="1"/>
  <c r="BB2991" i="1"/>
  <c r="BB2992" i="1"/>
  <c r="BB2993" i="1"/>
  <c r="BB2994" i="1"/>
  <c r="BB2995" i="1"/>
  <c r="BB2996" i="1"/>
  <c r="BB2997" i="1"/>
  <c r="BB2998" i="1"/>
  <c r="BB2999" i="1"/>
  <c r="BB3000" i="1"/>
  <c r="BB3001" i="1"/>
  <c r="BB3002" i="1"/>
  <c r="BB3003" i="1"/>
  <c r="BB3004" i="1"/>
  <c r="BB3005" i="1"/>
  <c r="BB3006" i="1"/>
  <c r="BB3007" i="1"/>
  <c r="BB3008" i="1"/>
  <c r="BB3009" i="1"/>
  <c r="BB3010" i="1"/>
  <c r="BB3011" i="1"/>
  <c r="BB3012" i="1"/>
  <c r="BB3013" i="1"/>
  <c r="BB3014" i="1"/>
  <c r="BB3015" i="1"/>
  <c r="BB3016" i="1"/>
  <c r="BB3017" i="1"/>
  <c r="BB3018" i="1"/>
  <c r="BB3019" i="1"/>
  <c r="BB3020" i="1"/>
  <c r="BB3021" i="1"/>
  <c r="BB3022" i="1"/>
  <c r="BB3023" i="1"/>
  <c r="BB3024" i="1"/>
  <c r="BB3025" i="1"/>
  <c r="BB3026" i="1"/>
  <c r="BB3027" i="1"/>
  <c r="BB3028" i="1"/>
  <c r="BB3029" i="1"/>
  <c r="BB3030" i="1"/>
  <c r="BB3031" i="1"/>
  <c r="BB3032" i="1"/>
  <c r="BB3033" i="1"/>
  <c r="BB3034" i="1"/>
  <c r="BB3035" i="1"/>
  <c r="BB3036" i="1"/>
  <c r="BB3037" i="1"/>
  <c r="BB3038" i="1"/>
  <c r="BB3039" i="1"/>
  <c r="BB3040" i="1"/>
  <c r="BB3041" i="1"/>
  <c r="BB3042" i="1"/>
  <c r="BB3043" i="1"/>
  <c r="BB3044" i="1"/>
  <c r="BB3045" i="1"/>
  <c r="BB3046" i="1"/>
  <c r="BB3047" i="1"/>
  <c r="BB3048" i="1"/>
  <c r="BB3049" i="1"/>
  <c r="BB3050" i="1"/>
  <c r="BB3051" i="1"/>
  <c r="BB3052" i="1"/>
  <c r="BB3053" i="1"/>
  <c r="BB3054" i="1"/>
  <c r="BB3055" i="1"/>
  <c r="BB3056" i="1"/>
  <c r="BB3057" i="1"/>
  <c r="BB3058" i="1"/>
  <c r="BB3059" i="1"/>
  <c r="BB3060" i="1"/>
  <c r="BB3061" i="1"/>
  <c r="BB3062" i="1"/>
  <c r="BB3063" i="1"/>
  <c r="BB3064" i="1"/>
  <c r="BB3065" i="1"/>
  <c r="BB3066" i="1"/>
  <c r="BB3067" i="1"/>
  <c r="BB3068" i="1"/>
  <c r="BB3069" i="1"/>
  <c r="BB3070" i="1"/>
  <c r="BB3071" i="1"/>
  <c r="BB3072" i="1"/>
  <c r="BB3073" i="1"/>
  <c r="BB3074" i="1"/>
  <c r="BB3075" i="1"/>
  <c r="BB3076" i="1"/>
  <c r="BB3077" i="1"/>
  <c r="BB3078" i="1"/>
  <c r="BB3079" i="1"/>
  <c r="BB3080" i="1"/>
  <c r="BB3081" i="1"/>
  <c r="BB3082" i="1"/>
  <c r="BB3083" i="1"/>
  <c r="BB3084" i="1"/>
  <c r="BB3085" i="1"/>
  <c r="BB3086" i="1"/>
  <c r="BB3087" i="1"/>
  <c r="BB3088" i="1"/>
  <c r="BB3089" i="1"/>
  <c r="BB3090" i="1"/>
  <c r="BB3091" i="1"/>
  <c r="BB3092" i="1"/>
  <c r="BB3093" i="1"/>
  <c r="BB3094" i="1"/>
  <c r="BB3095" i="1"/>
  <c r="BB3096" i="1"/>
  <c r="BB3097" i="1"/>
  <c r="BB3098" i="1"/>
  <c r="BB3099" i="1"/>
  <c r="BB3100" i="1"/>
  <c r="BB3101" i="1"/>
  <c r="BB3102" i="1"/>
  <c r="BB3103" i="1"/>
  <c r="BB3104" i="1"/>
  <c r="BB3105" i="1"/>
  <c r="BB3106" i="1"/>
  <c r="BB3107" i="1"/>
  <c r="BB3108" i="1"/>
  <c r="BB3109" i="1"/>
  <c r="BB3110" i="1"/>
  <c r="BB3111" i="1"/>
  <c r="BB3112" i="1"/>
  <c r="BB3113" i="1"/>
  <c r="BB3114" i="1"/>
  <c r="BB3115" i="1"/>
  <c r="BB3116" i="1"/>
  <c r="BB3117" i="1"/>
  <c r="BB3118" i="1"/>
  <c r="BB3119" i="1"/>
  <c r="BB3120" i="1"/>
  <c r="BB3121" i="1"/>
  <c r="BB3122" i="1"/>
  <c r="BB3123" i="1"/>
  <c r="BB3124" i="1"/>
  <c r="BB3125" i="1"/>
  <c r="BB3126" i="1"/>
  <c r="BB3127" i="1"/>
  <c r="BB3128" i="1"/>
  <c r="BB3129" i="1"/>
  <c r="BB3130" i="1"/>
  <c r="BB3131" i="1"/>
  <c r="BB3132" i="1"/>
  <c r="BB3133" i="1"/>
  <c r="BB3134" i="1"/>
  <c r="BB3135" i="1"/>
  <c r="BB3136" i="1"/>
  <c r="BB3137" i="1"/>
  <c r="BB3138" i="1"/>
  <c r="BB3139" i="1"/>
  <c r="BB3140" i="1"/>
  <c r="BB3141" i="1"/>
  <c r="BB3142" i="1"/>
  <c r="BB3143" i="1"/>
  <c r="BB3144" i="1"/>
  <c r="BB3145" i="1"/>
  <c r="BB3146" i="1"/>
  <c r="BB3147" i="1"/>
  <c r="BB3148" i="1"/>
  <c r="BB3149" i="1"/>
  <c r="BB3150" i="1"/>
  <c r="BB3151" i="1"/>
  <c r="BB3152" i="1"/>
  <c r="BB3153" i="1"/>
  <c r="BB3154" i="1"/>
  <c r="BB3155" i="1"/>
  <c r="BB3156" i="1"/>
  <c r="BB3157" i="1"/>
  <c r="BB3158" i="1"/>
  <c r="BB3159" i="1"/>
  <c r="BB3160" i="1"/>
  <c r="BB3161" i="1"/>
  <c r="BB3162" i="1"/>
  <c r="BB3163" i="1"/>
  <c r="BB3164" i="1"/>
  <c r="BB3165" i="1"/>
  <c r="BB3166" i="1"/>
  <c r="BB3167" i="1"/>
  <c r="BB3168" i="1"/>
  <c r="BB3169" i="1"/>
  <c r="BB3170" i="1"/>
  <c r="BB3171" i="1"/>
  <c r="BB3172" i="1"/>
  <c r="BB3173" i="1"/>
  <c r="BB3174" i="1"/>
  <c r="BB3175" i="1"/>
  <c r="BB3176" i="1"/>
  <c r="BB3177" i="1"/>
  <c r="BB3178" i="1"/>
  <c r="BB3179" i="1"/>
  <c r="BB3180" i="1"/>
  <c r="BB3181" i="1"/>
  <c r="BB3182" i="1"/>
  <c r="BB3183" i="1"/>
  <c r="BB3184" i="1"/>
  <c r="BB3185" i="1"/>
  <c r="BB3186" i="1"/>
  <c r="BB3187" i="1"/>
  <c r="BB3188" i="1"/>
  <c r="BB3189" i="1"/>
  <c r="BB3190" i="1"/>
  <c r="BB3191" i="1"/>
  <c r="BB3192" i="1"/>
  <c r="BB3193" i="1"/>
  <c r="BB3194" i="1"/>
  <c r="BB3195" i="1"/>
  <c r="BB3196" i="1"/>
  <c r="BB3197" i="1"/>
  <c r="BB3198" i="1"/>
  <c r="BB3199" i="1"/>
  <c r="BB3200" i="1"/>
  <c r="BB3201" i="1"/>
  <c r="BB3202" i="1"/>
  <c r="BB3203" i="1"/>
  <c r="BB3204" i="1"/>
  <c r="BB3205" i="1"/>
  <c r="BB3206" i="1"/>
  <c r="BB3207" i="1"/>
  <c r="BB3208" i="1"/>
  <c r="BB3209" i="1"/>
  <c r="BB3210" i="1"/>
  <c r="BB3211" i="1"/>
  <c r="BB3212" i="1"/>
  <c r="BB3213" i="1"/>
  <c r="BB3214" i="1"/>
  <c r="BB3215" i="1"/>
  <c r="BB3216" i="1"/>
  <c r="BB3217" i="1"/>
  <c r="BB3218" i="1"/>
  <c r="BB3219" i="1"/>
  <c r="BB3220" i="1"/>
  <c r="BB3221" i="1"/>
  <c r="BB3222" i="1"/>
  <c r="BB3223" i="1"/>
  <c r="BB3224" i="1"/>
  <c r="BB3225" i="1"/>
  <c r="BB3226" i="1"/>
  <c r="BB3227" i="1"/>
  <c r="BB3228" i="1"/>
  <c r="BB3229" i="1"/>
  <c r="BB3230" i="1"/>
  <c r="BB3231" i="1"/>
  <c r="BB3232" i="1"/>
  <c r="BB3233" i="1"/>
  <c r="BB3234" i="1"/>
  <c r="BB3235" i="1"/>
  <c r="BB3236" i="1"/>
  <c r="BB3237" i="1"/>
  <c r="BB3238" i="1"/>
  <c r="BB3239" i="1"/>
  <c r="BB3240" i="1"/>
  <c r="BB3241" i="1"/>
  <c r="BB3242" i="1"/>
  <c r="BB3243" i="1"/>
  <c r="BB3244" i="1"/>
  <c r="BB3245" i="1"/>
  <c r="BB3246" i="1"/>
  <c r="BB3247" i="1"/>
  <c r="BB3248" i="1"/>
  <c r="BB3249" i="1"/>
  <c r="BB3250" i="1"/>
  <c r="BB3251" i="1"/>
  <c r="BB3252" i="1"/>
  <c r="BB3253" i="1"/>
  <c r="BB3254" i="1"/>
  <c r="BB3255" i="1"/>
  <c r="BB3256" i="1"/>
  <c r="BB3257" i="1"/>
  <c r="BB3258" i="1"/>
  <c r="BB3259" i="1"/>
  <c r="BB3260" i="1"/>
  <c r="BB3261" i="1"/>
  <c r="BB3262" i="1"/>
  <c r="BB3263" i="1"/>
  <c r="BB3264" i="1"/>
  <c r="BB3265" i="1"/>
  <c r="BB3266" i="1"/>
  <c r="BB3267" i="1"/>
  <c r="BB3268" i="1"/>
  <c r="BB3269" i="1"/>
  <c r="BB3270" i="1"/>
  <c r="BB3271" i="1"/>
  <c r="BB3272" i="1"/>
  <c r="BB3273" i="1"/>
  <c r="BB3274" i="1"/>
  <c r="BB3275" i="1"/>
  <c r="BB3276" i="1"/>
  <c r="BB3277" i="1"/>
  <c r="BB3278" i="1"/>
  <c r="BB3279" i="1"/>
  <c r="BB3280" i="1"/>
  <c r="BB3281" i="1"/>
  <c r="BB3282" i="1"/>
  <c r="BB3283" i="1"/>
  <c r="BB3284" i="1"/>
  <c r="BB3285" i="1"/>
  <c r="BB3286" i="1"/>
  <c r="BB3287" i="1"/>
  <c r="BB3288" i="1"/>
  <c r="BB3289" i="1"/>
  <c r="BB3290" i="1"/>
  <c r="BB3291" i="1"/>
  <c r="BB3292" i="1"/>
  <c r="BB3293" i="1"/>
  <c r="BB3294" i="1"/>
  <c r="BB3295" i="1"/>
  <c r="BB3296" i="1"/>
  <c r="BB3297" i="1"/>
  <c r="BB3298" i="1"/>
  <c r="BB3299" i="1"/>
  <c r="BB3300" i="1"/>
  <c r="BB3301" i="1"/>
  <c r="BB3302" i="1"/>
  <c r="BB3303" i="1"/>
  <c r="BB3304" i="1"/>
  <c r="BB3305" i="1"/>
  <c r="BB3306" i="1"/>
  <c r="BB3307" i="1"/>
  <c r="BB3308" i="1"/>
  <c r="BB3309" i="1"/>
  <c r="BB3310" i="1"/>
  <c r="BB3311" i="1"/>
  <c r="BB3312" i="1"/>
  <c r="BB3313" i="1"/>
  <c r="BB3314" i="1"/>
  <c r="BB3315" i="1"/>
  <c r="BB3316" i="1"/>
  <c r="BB3317" i="1"/>
  <c r="BB3318" i="1"/>
  <c r="BB3319" i="1"/>
  <c r="BB3320" i="1"/>
  <c r="BB3321" i="1"/>
  <c r="BB3322" i="1"/>
  <c r="BB3323" i="1"/>
  <c r="BB3324" i="1"/>
  <c r="BB3325" i="1"/>
  <c r="BB3326" i="1"/>
  <c r="BB3327" i="1"/>
  <c r="BB3328" i="1"/>
  <c r="BB3329" i="1"/>
  <c r="BB3330" i="1"/>
  <c r="BB3331" i="1"/>
  <c r="BB3332" i="1"/>
  <c r="BB3333" i="1"/>
  <c r="BB3334" i="1"/>
  <c r="BB3335" i="1"/>
  <c r="BB3336" i="1"/>
  <c r="BB3337" i="1"/>
  <c r="BB3338" i="1"/>
  <c r="BB3339" i="1"/>
  <c r="BB3340" i="1"/>
  <c r="BB3341" i="1"/>
  <c r="BB3342" i="1"/>
  <c r="BB3343" i="1"/>
  <c r="BB3344" i="1"/>
  <c r="BB3345" i="1"/>
  <c r="BB3346" i="1"/>
  <c r="BB3347" i="1"/>
  <c r="BB3348" i="1"/>
  <c r="BB3349" i="1"/>
  <c r="BB3350" i="1"/>
  <c r="BB3351" i="1"/>
  <c r="BB3352" i="1"/>
  <c r="BB3353" i="1"/>
  <c r="BB3354" i="1"/>
  <c r="BB3355" i="1"/>
  <c r="BB3356" i="1"/>
  <c r="BB3357" i="1"/>
  <c r="BB3358" i="1"/>
  <c r="BB3359" i="1"/>
  <c r="BB3360" i="1"/>
  <c r="BB3361" i="1"/>
  <c r="BB3362" i="1"/>
  <c r="BB3363" i="1"/>
  <c r="BB3364" i="1"/>
  <c r="BB3365" i="1"/>
  <c r="BB3366" i="1"/>
  <c r="BB3367" i="1"/>
  <c r="BB3368" i="1"/>
  <c r="BB3369" i="1"/>
  <c r="BB3370" i="1"/>
  <c r="BB3371" i="1"/>
  <c r="BB3372" i="1"/>
  <c r="BB3373" i="1"/>
  <c r="BB3374" i="1"/>
  <c r="BB3375" i="1"/>
  <c r="BB3376" i="1"/>
  <c r="BB3377" i="1"/>
  <c r="BB3378" i="1"/>
  <c r="BB3379" i="1"/>
  <c r="BB3380" i="1"/>
  <c r="BB3381" i="1"/>
  <c r="BB3382" i="1"/>
  <c r="BB3383" i="1"/>
  <c r="BB3384" i="1"/>
  <c r="BB3385" i="1"/>
  <c r="BB3386" i="1"/>
  <c r="BB3387" i="1"/>
  <c r="BB3388" i="1"/>
  <c r="BB3389" i="1"/>
  <c r="BB3390" i="1"/>
  <c r="BB3391" i="1"/>
  <c r="BB3392" i="1"/>
  <c r="BB3393" i="1"/>
  <c r="BB3394" i="1"/>
  <c r="BB3395" i="1"/>
  <c r="BB3396" i="1"/>
  <c r="BB3397" i="1"/>
  <c r="BB3398" i="1"/>
  <c r="BB3399" i="1"/>
  <c r="BB3400" i="1"/>
  <c r="BB3401" i="1"/>
  <c r="BB3402" i="1"/>
  <c r="BB3403" i="1"/>
  <c r="BB3404" i="1"/>
  <c r="BB3405" i="1"/>
  <c r="BB3406" i="1"/>
  <c r="BB3407" i="1"/>
  <c r="BB3408" i="1"/>
  <c r="BB3409" i="1"/>
  <c r="BB3410" i="1"/>
  <c r="BB3411" i="1"/>
  <c r="BB3412" i="1"/>
  <c r="BB3413" i="1"/>
  <c r="BB3414" i="1"/>
  <c r="BB3415" i="1"/>
  <c r="BB3416" i="1"/>
  <c r="BB3417" i="1"/>
  <c r="BB3418" i="1"/>
  <c r="BB3419" i="1"/>
  <c r="BB3420" i="1"/>
  <c r="BB3421" i="1"/>
  <c r="BB3422" i="1"/>
  <c r="BB3423" i="1"/>
  <c r="BB3424" i="1"/>
  <c r="BB3425" i="1"/>
  <c r="BB3426" i="1"/>
  <c r="BB3427" i="1"/>
  <c r="BB3428" i="1"/>
  <c r="BB3429" i="1"/>
  <c r="BB3430" i="1"/>
  <c r="BB3431" i="1"/>
  <c r="BB3432" i="1"/>
  <c r="BB3433" i="1"/>
  <c r="BB3434" i="1"/>
  <c r="BB3435" i="1"/>
  <c r="BB3436" i="1"/>
  <c r="BB3437" i="1"/>
  <c r="BB3438" i="1"/>
  <c r="BB3439" i="1"/>
  <c r="BB3440" i="1"/>
  <c r="BB3441" i="1"/>
  <c r="BB3442" i="1"/>
  <c r="BB3443" i="1"/>
  <c r="BB3444" i="1"/>
  <c r="BB3445" i="1"/>
  <c r="BB3446" i="1"/>
  <c r="BB3447" i="1"/>
  <c r="BB3448" i="1"/>
  <c r="BB3449" i="1"/>
  <c r="BB3450" i="1"/>
  <c r="BB3451" i="1"/>
  <c r="BB3452" i="1"/>
  <c r="BB3453" i="1"/>
  <c r="BB3454" i="1"/>
  <c r="BB3455" i="1"/>
  <c r="BB3456" i="1"/>
  <c r="BB3457" i="1"/>
  <c r="BB3458" i="1"/>
  <c r="BB3459" i="1"/>
  <c r="BB3460" i="1"/>
  <c r="BB3461" i="1"/>
  <c r="BB3462" i="1"/>
  <c r="BB3463" i="1"/>
  <c r="BB3464" i="1"/>
  <c r="BB3465" i="1"/>
  <c r="BB3466" i="1"/>
  <c r="BB3467" i="1"/>
  <c r="BB3468" i="1"/>
  <c r="BB3469" i="1"/>
  <c r="BB3470" i="1"/>
  <c r="BB3471" i="1"/>
  <c r="BB3472" i="1"/>
  <c r="BB3473" i="1"/>
  <c r="BB3474" i="1"/>
  <c r="BB3475" i="1"/>
  <c r="BB3476" i="1"/>
  <c r="BB3477" i="1"/>
  <c r="BB3478" i="1"/>
  <c r="BB3479" i="1"/>
  <c r="BB3480" i="1"/>
  <c r="BB3481" i="1"/>
  <c r="BB3482" i="1"/>
  <c r="BB3483" i="1"/>
  <c r="BB3484" i="1"/>
  <c r="BB3485" i="1"/>
  <c r="BB3486" i="1"/>
  <c r="BB3487" i="1"/>
  <c r="BB3488" i="1"/>
  <c r="BB3489" i="1"/>
  <c r="BB3490" i="1"/>
  <c r="BB3491" i="1"/>
  <c r="BB3492" i="1"/>
  <c r="BB3493" i="1"/>
  <c r="BB3494" i="1"/>
  <c r="BB3495" i="1"/>
  <c r="BB3496" i="1"/>
  <c r="BB3497" i="1"/>
  <c r="BB3498" i="1"/>
  <c r="BB3499" i="1"/>
  <c r="BB3500" i="1"/>
  <c r="BB3501" i="1"/>
  <c r="BB3502" i="1"/>
  <c r="BB3503" i="1"/>
  <c r="BB3504" i="1"/>
  <c r="BB3505" i="1"/>
  <c r="BB3506" i="1"/>
  <c r="BB3507" i="1"/>
  <c r="BB3508" i="1"/>
  <c r="BB3509" i="1"/>
  <c r="BB3510" i="1"/>
  <c r="BB3511" i="1"/>
  <c r="BB3512" i="1"/>
  <c r="BB3513" i="1"/>
  <c r="BB3514" i="1"/>
  <c r="BB3515" i="1"/>
  <c r="BB3516" i="1"/>
  <c r="BB3517" i="1"/>
  <c r="BB3518" i="1"/>
  <c r="BB3519" i="1"/>
  <c r="BB3520" i="1"/>
  <c r="BB3521" i="1"/>
  <c r="BB3522" i="1"/>
  <c r="BB3523" i="1"/>
  <c r="BB3524" i="1"/>
  <c r="BB3525" i="1"/>
  <c r="BB3526" i="1"/>
  <c r="BB3527" i="1"/>
  <c r="BB3528" i="1"/>
  <c r="BB3529" i="1"/>
  <c r="BB3530" i="1"/>
  <c r="BB3531" i="1"/>
  <c r="BB3532" i="1"/>
  <c r="BB3533" i="1"/>
  <c r="BB3534" i="1"/>
  <c r="BB3535" i="1"/>
  <c r="BB3536" i="1"/>
  <c r="BB3537" i="1"/>
  <c r="BB3538" i="1"/>
  <c r="BB3539" i="1"/>
  <c r="BB3540" i="1"/>
  <c r="BB3541" i="1"/>
  <c r="BB3542" i="1"/>
  <c r="BB3543" i="1"/>
  <c r="BB3544" i="1"/>
  <c r="BB3545" i="1"/>
  <c r="BB3546" i="1"/>
  <c r="BB3547" i="1"/>
  <c r="BB3548" i="1"/>
  <c r="BB3549" i="1"/>
  <c r="BB3550" i="1"/>
  <c r="BB3551" i="1"/>
  <c r="BB3552" i="1"/>
  <c r="BB3553" i="1"/>
  <c r="BB3554" i="1"/>
  <c r="BB3555" i="1"/>
  <c r="BB3556" i="1"/>
  <c r="BB3557" i="1"/>
  <c r="BB3558" i="1"/>
  <c r="BB3559" i="1"/>
  <c r="BB3560" i="1"/>
  <c r="BB3561" i="1"/>
  <c r="BB3562" i="1"/>
  <c r="BB3563" i="1"/>
  <c r="BB3564" i="1"/>
  <c r="BB3565" i="1"/>
  <c r="BB3566" i="1"/>
  <c r="BB3567" i="1"/>
  <c r="BB3568" i="1"/>
  <c r="BB3569" i="1"/>
  <c r="BB3570" i="1"/>
  <c r="BB3571" i="1"/>
  <c r="BB3572" i="1"/>
  <c r="BB3573" i="1"/>
  <c r="BB3574" i="1"/>
  <c r="BB3575" i="1"/>
  <c r="BB3576" i="1"/>
  <c r="BB3577" i="1"/>
  <c r="BB3578" i="1"/>
  <c r="BB3579" i="1"/>
  <c r="BB3580" i="1"/>
  <c r="BB3581" i="1"/>
  <c r="BB3582" i="1"/>
  <c r="BB3583" i="1"/>
  <c r="BB3584" i="1"/>
  <c r="BB3585" i="1"/>
  <c r="BB3586" i="1"/>
  <c r="BB3587" i="1"/>
  <c r="BB3588" i="1"/>
  <c r="BB3589" i="1"/>
  <c r="BB3590" i="1"/>
  <c r="BB3591" i="1"/>
  <c r="BB3592" i="1"/>
  <c r="BB3593" i="1"/>
  <c r="BB3594" i="1"/>
  <c r="BB3595" i="1"/>
  <c r="BB3596" i="1"/>
  <c r="BB3597" i="1"/>
  <c r="BB3598" i="1"/>
  <c r="BB3599" i="1"/>
  <c r="BB3600" i="1"/>
  <c r="BB3601" i="1"/>
  <c r="BB3602" i="1"/>
  <c r="BB3603" i="1"/>
  <c r="BB3604" i="1"/>
  <c r="BB3605" i="1"/>
  <c r="BB3606" i="1"/>
  <c r="BB3607" i="1"/>
  <c r="BB3608" i="1"/>
  <c r="BB3609" i="1"/>
  <c r="BB3610" i="1"/>
  <c r="BB3611" i="1"/>
  <c r="BB3612" i="1"/>
  <c r="BB3613" i="1"/>
  <c r="BB3614" i="1"/>
  <c r="BB3615" i="1"/>
  <c r="BB3616" i="1"/>
  <c r="BB3617" i="1"/>
  <c r="BB3618" i="1"/>
  <c r="BB3619" i="1"/>
  <c r="BB3620" i="1"/>
  <c r="BB3621" i="1"/>
  <c r="BB3622" i="1"/>
  <c r="BB3623" i="1"/>
  <c r="BB3624" i="1"/>
  <c r="BB3625" i="1"/>
  <c r="BB3626" i="1"/>
  <c r="BB3627" i="1"/>
  <c r="BB3628" i="1"/>
  <c r="BB3629" i="1"/>
  <c r="BB3630" i="1"/>
  <c r="BB3631" i="1"/>
  <c r="BB3632" i="1"/>
  <c r="BB3633" i="1"/>
  <c r="BB3634" i="1"/>
  <c r="BB3635" i="1"/>
  <c r="BB3636" i="1"/>
  <c r="BB3637" i="1"/>
  <c r="BB3638" i="1"/>
  <c r="BB3639" i="1"/>
  <c r="BB3640" i="1"/>
  <c r="BB3641" i="1"/>
  <c r="BB3642" i="1"/>
  <c r="BB3643" i="1"/>
  <c r="BB3644" i="1"/>
  <c r="BB3645" i="1"/>
  <c r="BB3646" i="1"/>
  <c r="BB3647" i="1"/>
  <c r="BB3648" i="1"/>
  <c r="BB3649" i="1"/>
  <c r="BB3650" i="1"/>
  <c r="BB3651" i="1"/>
  <c r="BB3652" i="1"/>
  <c r="BB3653" i="1"/>
  <c r="BB3654" i="1"/>
  <c r="BB3655" i="1"/>
  <c r="BB3656" i="1"/>
  <c r="BB3657" i="1"/>
  <c r="BB3658" i="1"/>
  <c r="BB3659" i="1"/>
  <c r="BB3660" i="1"/>
  <c r="BB3661" i="1"/>
  <c r="BB3662" i="1"/>
  <c r="BB3663" i="1"/>
  <c r="BB3664" i="1"/>
  <c r="BB3665" i="1"/>
  <c r="BB3666" i="1"/>
  <c r="BB3667" i="1"/>
  <c r="BB3668" i="1"/>
  <c r="BB3669" i="1"/>
  <c r="BB3670" i="1"/>
  <c r="BB3671" i="1"/>
  <c r="BB3672" i="1"/>
  <c r="BB3673" i="1"/>
  <c r="BB3674" i="1"/>
  <c r="BB3675" i="1"/>
  <c r="BB3676" i="1"/>
  <c r="BB3677" i="1"/>
  <c r="BB3678" i="1"/>
  <c r="BB3679" i="1"/>
  <c r="BB3680" i="1"/>
  <c r="BB3681" i="1"/>
  <c r="BB3682" i="1"/>
  <c r="BB3683" i="1"/>
  <c r="BB3684" i="1"/>
  <c r="BB3685" i="1"/>
  <c r="BB3686" i="1"/>
  <c r="BB3687" i="1"/>
  <c r="BB3688" i="1"/>
  <c r="BB3689" i="1"/>
  <c r="BB3690" i="1"/>
  <c r="BB3691" i="1"/>
  <c r="BB3692" i="1"/>
  <c r="BB3693" i="1"/>
  <c r="BB3694" i="1"/>
  <c r="BB3695" i="1"/>
  <c r="BB3696" i="1"/>
  <c r="BB3697" i="1"/>
  <c r="BB3698" i="1"/>
  <c r="BB3699" i="1"/>
  <c r="BB3700" i="1"/>
  <c r="BB3701" i="1"/>
  <c r="BB3702" i="1"/>
  <c r="BB3703" i="1"/>
  <c r="BB3704" i="1"/>
  <c r="BB3705" i="1"/>
  <c r="BB3706" i="1"/>
  <c r="BB3707" i="1"/>
  <c r="BB3708" i="1"/>
  <c r="BB3709" i="1"/>
  <c r="BB3710" i="1"/>
  <c r="BB3711" i="1"/>
  <c r="BB3712" i="1"/>
  <c r="BB3713" i="1"/>
  <c r="BB3714" i="1"/>
  <c r="BB3715" i="1"/>
  <c r="BB3716" i="1"/>
  <c r="BB3717" i="1"/>
  <c r="BB3718" i="1"/>
  <c r="BB3719" i="1"/>
  <c r="BB3720" i="1"/>
  <c r="BB3721" i="1"/>
  <c r="BB3722" i="1"/>
  <c r="BB3723" i="1"/>
  <c r="BB3724" i="1"/>
  <c r="BB3725" i="1"/>
  <c r="BB3726" i="1"/>
  <c r="BB3727" i="1"/>
  <c r="BB3728" i="1"/>
  <c r="BB3729" i="1"/>
  <c r="BB3730" i="1"/>
  <c r="BB3731" i="1"/>
  <c r="BB3732" i="1"/>
  <c r="BB3733" i="1"/>
  <c r="BB3734" i="1"/>
  <c r="BB3735" i="1"/>
  <c r="BB3736" i="1"/>
  <c r="BB3737" i="1"/>
  <c r="BB3738" i="1"/>
  <c r="BB3739" i="1"/>
  <c r="BB3740" i="1"/>
  <c r="BB3741" i="1"/>
  <c r="BB3742" i="1"/>
  <c r="BB3743" i="1"/>
  <c r="BB3744" i="1"/>
  <c r="BB3745" i="1"/>
  <c r="BB3746" i="1"/>
  <c r="BB3747" i="1"/>
  <c r="BB3748" i="1"/>
  <c r="BB3749" i="1"/>
  <c r="BB3750" i="1"/>
  <c r="BB3751" i="1"/>
  <c r="BB3752" i="1"/>
  <c r="BB3753" i="1"/>
  <c r="BB3754" i="1"/>
  <c r="BB3755" i="1"/>
  <c r="BB3756" i="1"/>
  <c r="BB3757" i="1"/>
  <c r="BB3758" i="1"/>
  <c r="BB3759" i="1"/>
  <c r="BB3760" i="1"/>
  <c r="BB3761" i="1"/>
  <c r="BB3762" i="1"/>
  <c r="BB3763" i="1"/>
  <c r="BB3764" i="1"/>
  <c r="BB3765" i="1"/>
  <c r="BB3766" i="1"/>
  <c r="BB3767" i="1"/>
  <c r="BB3768" i="1"/>
  <c r="BB3769" i="1"/>
  <c r="BB3770" i="1"/>
  <c r="BB3771" i="1"/>
  <c r="BB3772" i="1"/>
  <c r="BB3773" i="1"/>
  <c r="BB3774" i="1"/>
  <c r="BB3775" i="1"/>
  <c r="BB3776" i="1"/>
  <c r="BB3777" i="1"/>
  <c r="BB3778" i="1"/>
  <c r="BB3779" i="1"/>
  <c r="BB3780" i="1"/>
  <c r="BB3781" i="1"/>
  <c r="BB3782" i="1"/>
  <c r="BB3783" i="1"/>
  <c r="BB3784" i="1"/>
  <c r="BB3785" i="1"/>
  <c r="BB3786" i="1"/>
  <c r="BB3787" i="1"/>
  <c r="BB3788" i="1"/>
  <c r="BB3789" i="1"/>
  <c r="BB3790" i="1"/>
  <c r="BB3791" i="1"/>
  <c r="BB3792" i="1"/>
  <c r="BB3793" i="1"/>
  <c r="BB3794" i="1"/>
  <c r="BB3795" i="1"/>
  <c r="BB3796" i="1"/>
  <c r="BB3797" i="1"/>
  <c r="BB3798" i="1"/>
  <c r="BB3799" i="1"/>
  <c r="BB3800" i="1"/>
  <c r="BB3801" i="1"/>
  <c r="BB3802" i="1"/>
  <c r="BB3803" i="1"/>
  <c r="BB3804" i="1"/>
  <c r="BB3805" i="1"/>
  <c r="BB3806" i="1"/>
  <c r="BB3807" i="1"/>
  <c r="BB3808" i="1"/>
  <c r="BB3809" i="1"/>
  <c r="BB2861" i="1"/>
  <c r="BB2862" i="1"/>
  <c r="BB2863" i="1"/>
  <c r="BB2864" i="1"/>
  <c r="BB2865" i="1"/>
  <c r="BB2866" i="1"/>
  <c r="BB2867" i="1"/>
  <c r="BB2868" i="1"/>
  <c r="BB2869" i="1"/>
  <c r="BB2870" i="1"/>
  <c r="BB2871" i="1"/>
  <c r="BB2872" i="1"/>
  <c r="BB2873" i="1"/>
  <c r="BB2874" i="1"/>
  <c r="BB2875" i="1"/>
  <c r="BB2876" i="1"/>
  <c r="BB2877" i="1"/>
  <c r="BB2878" i="1"/>
  <c r="BB2879" i="1"/>
  <c r="BB2880" i="1"/>
  <c r="BB2881" i="1"/>
  <c r="BB2882" i="1"/>
  <c r="BB2883" i="1"/>
  <c r="BB2884" i="1"/>
  <c r="BB2885" i="1"/>
  <c r="BB2886" i="1"/>
  <c r="BB2887" i="1"/>
  <c r="BB2888" i="1"/>
  <c r="BB2889" i="1"/>
  <c r="BB2890" i="1"/>
  <c r="BA2891" i="1"/>
  <c r="BA2892" i="1"/>
  <c r="BA2893" i="1"/>
  <c r="BA2894" i="1"/>
  <c r="BA2895" i="1"/>
  <c r="BA2896" i="1"/>
  <c r="BA2897" i="1"/>
  <c r="BA2898" i="1"/>
  <c r="BA2899" i="1"/>
  <c r="BA2900" i="1"/>
  <c r="BA2901" i="1"/>
  <c r="BA2902" i="1"/>
  <c r="BA2903" i="1"/>
  <c r="BA2904" i="1"/>
  <c r="BA2905" i="1"/>
  <c r="BA2906" i="1"/>
  <c r="BA2907" i="1"/>
  <c r="BA2908" i="1"/>
  <c r="BA2909" i="1"/>
  <c r="BA2910" i="1"/>
  <c r="BA2911" i="1"/>
  <c r="BA2912" i="1"/>
  <c r="BA2913" i="1"/>
  <c r="BA2914" i="1"/>
  <c r="BA2915" i="1"/>
  <c r="BA2916" i="1"/>
  <c r="BA2917" i="1"/>
  <c r="BA2918" i="1"/>
  <c r="BA2919" i="1"/>
  <c r="BA2920" i="1"/>
  <c r="BA2921" i="1"/>
  <c r="BA2922" i="1"/>
  <c r="BA2923" i="1"/>
  <c r="BA2924" i="1"/>
  <c r="BA2925" i="1"/>
  <c r="BA2926" i="1"/>
  <c r="BA2927" i="1"/>
  <c r="BA2928" i="1"/>
  <c r="BA2929" i="1"/>
  <c r="BA2930" i="1"/>
  <c r="BA2931" i="1"/>
  <c r="BA2932" i="1"/>
  <c r="BA2933" i="1"/>
  <c r="BA2934" i="1"/>
  <c r="BA2935" i="1"/>
  <c r="BA2936" i="1"/>
  <c r="BA2937" i="1"/>
  <c r="BA2938" i="1"/>
  <c r="BA2939" i="1"/>
  <c r="BA2940" i="1"/>
  <c r="BA2941" i="1"/>
  <c r="BA2942" i="1"/>
  <c r="BA2943" i="1"/>
  <c r="BA2944" i="1"/>
  <c r="BA2945" i="1"/>
  <c r="BA2946" i="1"/>
  <c r="BA2947" i="1"/>
  <c r="BA2948" i="1"/>
  <c r="BA2949" i="1"/>
  <c r="BA2950" i="1"/>
  <c r="BA2951" i="1"/>
  <c r="BA2952" i="1"/>
  <c r="BA2953" i="1"/>
  <c r="BA2954" i="1"/>
  <c r="BA2955" i="1"/>
  <c r="BA2956" i="1"/>
  <c r="BA2957" i="1"/>
  <c r="BA2958" i="1"/>
  <c r="BA2959" i="1"/>
  <c r="BA2960" i="1"/>
  <c r="BA2961" i="1"/>
  <c r="BA2962" i="1"/>
  <c r="BA2963" i="1"/>
  <c r="BA2964" i="1"/>
  <c r="BA2965" i="1"/>
  <c r="BA2966" i="1"/>
  <c r="BA2967" i="1"/>
  <c r="BA2968" i="1"/>
  <c r="BA2969" i="1"/>
  <c r="BA2970" i="1"/>
  <c r="BA2971" i="1"/>
  <c r="BA2972" i="1"/>
  <c r="BA2973" i="1"/>
  <c r="BA2974" i="1"/>
  <c r="BA2975" i="1"/>
  <c r="BA2976" i="1"/>
  <c r="BA2977" i="1"/>
  <c r="BA2978" i="1"/>
  <c r="BA2979" i="1"/>
  <c r="BA2980" i="1"/>
  <c r="BA2981" i="1"/>
  <c r="BA2982" i="1"/>
  <c r="BA2983" i="1"/>
  <c r="BA2984" i="1"/>
  <c r="BA2985" i="1"/>
  <c r="BA2986" i="1"/>
  <c r="BA2987" i="1"/>
  <c r="BA2988" i="1"/>
  <c r="BA2989" i="1"/>
  <c r="BA2990" i="1"/>
  <c r="BA2991" i="1"/>
  <c r="BA2992" i="1"/>
  <c r="BA2993" i="1"/>
  <c r="BA2994" i="1"/>
  <c r="BA2995" i="1"/>
  <c r="BA2996" i="1"/>
  <c r="BA2997" i="1"/>
  <c r="BA2998" i="1"/>
  <c r="BA2999" i="1"/>
  <c r="BA3000" i="1"/>
  <c r="BA3001" i="1"/>
  <c r="BA3002" i="1"/>
  <c r="BA3003" i="1"/>
  <c r="BA3004" i="1"/>
  <c r="BA3005" i="1"/>
  <c r="BA3006" i="1"/>
  <c r="BA3007" i="1"/>
  <c r="BA3008" i="1"/>
  <c r="BA3009" i="1"/>
  <c r="BA3010" i="1"/>
  <c r="BA3011" i="1"/>
  <c r="BA3012" i="1"/>
  <c r="BA3013" i="1"/>
  <c r="BA3014" i="1"/>
  <c r="BA3015" i="1"/>
  <c r="BA3016" i="1"/>
  <c r="BA3017" i="1"/>
  <c r="BA3018" i="1"/>
  <c r="BA3019" i="1"/>
  <c r="BA3020" i="1"/>
  <c r="BA3021" i="1"/>
  <c r="BA3022" i="1"/>
  <c r="BA3023" i="1"/>
  <c r="BA3024" i="1"/>
  <c r="BA3025" i="1"/>
  <c r="BA3026" i="1"/>
  <c r="BA3027" i="1"/>
  <c r="BA3028" i="1"/>
  <c r="BA3029" i="1"/>
  <c r="BA3030" i="1"/>
  <c r="BA3031" i="1"/>
  <c r="BA3032" i="1"/>
  <c r="BA3033" i="1"/>
  <c r="BA3034" i="1"/>
  <c r="BA3035" i="1"/>
  <c r="BA3036" i="1"/>
  <c r="BA3037" i="1"/>
  <c r="BA3038" i="1"/>
  <c r="BA3039" i="1"/>
  <c r="BA3040" i="1"/>
  <c r="BA3041" i="1"/>
  <c r="BA3042" i="1"/>
  <c r="BA3043" i="1"/>
  <c r="BA3044" i="1"/>
  <c r="BA3045" i="1"/>
  <c r="BA3046" i="1"/>
  <c r="BA3047" i="1"/>
  <c r="BA3048" i="1"/>
  <c r="BA3049" i="1"/>
  <c r="BA3050" i="1"/>
  <c r="BA3051" i="1"/>
  <c r="BA3052" i="1"/>
  <c r="BA3053" i="1"/>
  <c r="BA3054" i="1"/>
  <c r="BA3055" i="1"/>
  <c r="BA3056" i="1"/>
  <c r="BA3057" i="1"/>
  <c r="BA3058" i="1"/>
  <c r="BA3059" i="1"/>
  <c r="BA3060" i="1"/>
  <c r="BA3061" i="1"/>
  <c r="BA3062" i="1"/>
  <c r="BA3063" i="1"/>
  <c r="BA3064" i="1"/>
  <c r="BA3065" i="1"/>
  <c r="BA3066" i="1"/>
  <c r="BA3067" i="1"/>
  <c r="BA3068" i="1"/>
  <c r="BA3069" i="1"/>
  <c r="BA3070" i="1"/>
  <c r="BA3071" i="1"/>
  <c r="BA3072" i="1"/>
  <c r="BA3073" i="1"/>
  <c r="BA3074" i="1"/>
  <c r="BA3075" i="1"/>
  <c r="BA3076" i="1"/>
  <c r="BA3077" i="1"/>
  <c r="BA3078" i="1"/>
  <c r="BA3079" i="1"/>
  <c r="BA3080" i="1"/>
  <c r="BA3081" i="1"/>
  <c r="BA3082" i="1"/>
  <c r="BA3083" i="1"/>
  <c r="BA3084" i="1"/>
  <c r="BA3085" i="1"/>
  <c r="BA3086" i="1"/>
  <c r="BA3087" i="1"/>
  <c r="BA3088" i="1"/>
  <c r="BA3089" i="1"/>
  <c r="BA3090" i="1"/>
  <c r="BA3091" i="1"/>
  <c r="BA3092" i="1"/>
  <c r="BA3093" i="1"/>
  <c r="BA3094" i="1"/>
  <c r="BA3095" i="1"/>
  <c r="BA3096" i="1"/>
  <c r="BA3097" i="1"/>
  <c r="BA3098" i="1"/>
  <c r="BA3099" i="1"/>
  <c r="BA3100" i="1"/>
  <c r="BA3101" i="1"/>
  <c r="BA3102" i="1"/>
  <c r="BA3103" i="1"/>
  <c r="BA3104" i="1"/>
  <c r="BA3105" i="1"/>
  <c r="BA3106" i="1"/>
  <c r="BA3107" i="1"/>
  <c r="BA3108" i="1"/>
  <c r="BA3109" i="1"/>
  <c r="BA3110" i="1"/>
  <c r="BA3111" i="1"/>
  <c r="BA3112" i="1"/>
  <c r="BA3113" i="1"/>
  <c r="BA3114" i="1"/>
  <c r="BA3115" i="1"/>
  <c r="BA3116" i="1"/>
  <c r="BA3117" i="1"/>
  <c r="BA3118" i="1"/>
  <c r="BA3119" i="1"/>
  <c r="BA3120" i="1"/>
  <c r="BA3121" i="1"/>
  <c r="BA3122" i="1"/>
  <c r="BA3123" i="1"/>
  <c r="BA3124" i="1"/>
  <c r="BA3125" i="1"/>
  <c r="BA3126" i="1"/>
  <c r="BA3127" i="1"/>
  <c r="BA3128" i="1"/>
  <c r="BA3129" i="1"/>
  <c r="BA3130" i="1"/>
  <c r="BA3131" i="1"/>
  <c r="BA3132" i="1"/>
  <c r="BA3133" i="1"/>
  <c r="BA3134" i="1"/>
  <c r="BA3135" i="1"/>
  <c r="BA3136" i="1"/>
  <c r="BA3137" i="1"/>
  <c r="BA3138" i="1"/>
  <c r="BA3139" i="1"/>
  <c r="BA3140" i="1"/>
  <c r="BA3141" i="1"/>
  <c r="BA3142" i="1"/>
  <c r="BA3143" i="1"/>
  <c r="BA3144" i="1"/>
  <c r="BA3145" i="1"/>
  <c r="BA3146" i="1"/>
  <c r="BA3147" i="1"/>
  <c r="BA3148" i="1"/>
  <c r="BA3149" i="1"/>
  <c r="BA3150" i="1"/>
  <c r="BA3151" i="1"/>
  <c r="BA3152" i="1"/>
  <c r="BA3153" i="1"/>
  <c r="BA3154" i="1"/>
  <c r="BA3155" i="1"/>
  <c r="BA3156" i="1"/>
  <c r="BA3157" i="1"/>
  <c r="BA3158" i="1"/>
  <c r="BA3159" i="1"/>
  <c r="BA3160" i="1"/>
  <c r="BA3161" i="1"/>
  <c r="BA3162" i="1"/>
  <c r="BA3163" i="1"/>
  <c r="BA3164" i="1"/>
  <c r="BA3165" i="1"/>
  <c r="BA3166" i="1"/>
  <c r="BA3167" i="1"/>
  <c r="BA3168" i="1"/>
  <c r="BA3169" i="1"/>
  <c r="BA3170" i="1"/>
  <c r="BA3171" i="1"/>
  <c r="BA3172" i="1"/>
  <c r="BA3173" i="1"/>
  <c r="BA3174" i="1"/>
  <c r="BA3175" i="1"/>
  <c r="BA3176" i="1"/>
  <c r="BA3177" i="1"/>
  <c r="BA3178" i="1"/>
  <c r="BA3179" i="1"/>
  <c r="BA3180" i="1"/>
  <c r="BA3181" i="1"/>
  <c r="BA3182" i="1"/>
  <c r="BA3183" i="1"/>
  <c r="BA3184" i="1"/>
  <c r="BA3185" i="1"/>
  <c r="BA3186" i="1"/>
  <c r="BA3187" i="1"/>
  <c r="BA3188" i="1"/>
  <c r="BA3189" i="1"/>
  <c r="BA3190" i="1"/>
  <c r="BA3191" i="1"/>
  <c r="BA3192" i="1"/>
  <c r="BA3193" i="1"/>
  <c r="BA3194" i="1"/>
  <c r="BA3195" i="1"/>
  <c r="BA3196" i="1"/>
  <c r="BA3197" i="1"/>
  <c r="BA3198" i="1"/>
  <c r="BA3199" i="1"/>
  <c r="BA3200" i="1"/>
  <c r="BA3201" i="1"/>
  <c r="BA3202" i="1"/>
  <c r="BA3203" i="1"/>
  <c r="BA3204" i="1"/>
  <c r="BA3205" i="1"/>
  <c r="BA3206" i="1"/>
  <c r="BA3207" i="1"/>
  <c r="BA3208" i="1"/>
  <c r="BA3209" i="1"/>
  <c r="BA3210" i="1"/>
  <c r="BA3211" i="1"/>
  <c r="BA3212" i="1"/>
  <c r="BA3213" i="1"/>
  <c r="BA3214" i="1"/>
  <c r="BA3215" i="1"/>
  <c r="BA3216" i="1"/>
  <c r="BA3217" i="1"/>
  <c r="BA3218" i="1"/>
  <c r="BA3219" i="1"/>
  <c r="BA3220" i="1"/>
  <c r="BA3221" i="1"/>
  <c r="BA3222" i="1"/>
  <c r="BA3223" i="1"/>
  <c r="BA3224" i="1"/>
  <c r="BA3225" i="1"/>
  <c r="BA3226" i="1"/>
  <c r="BA3227" i="1"/>
  <c r="BA3228" i="1"/>
  <c r="BA3229" i="1"/>
  <c r="BA3230" i="1"/>
  <c r="BA3231" i="1"/>
  <c r="BA3232" i="1"/>
  <c r="BA3233" i="1"/>
  <c r="BA3234" i="1"/>
  <c r="BA3235" i="1"/>
  <c r="BA3236" i="1"/>
  <c r="BA3237" i="1"/>
  <c r="BA3238" i="1"/>
  <c r="BA3239" i="1"/>
  <c r="BA3240" i="1"/>
  <c r="BA3241" i="1"/>
  <c r="BA3242" i="1"/>
  <c r="BA3243" i="1"/>
  <c r="BA3244" i="1"/>
  <c r="BA3245" i="1"/>
  <c r="BA3246" i="1"/>
  <c r="BA3247" i="1"/>
  <c r="BA3248" i="1"/>
  <c r="BA3249" i="1"/>
  <c r="BA3250" i="1"/>
  <c r="BA3251" i="1"/>
  <c r="BA3252" i="1"/>
  <c r="BA3253" i="1"/>
  <c r="BA3254" i="1"/>
  <c r="BA3255" i="1"/>
  <c r="BA3256" i="1"/>
  <c r="BA3257" i="1"/>
  <c r="BA3258" i="1"/>
  <c r="BA3259" i="1"/>
  <c r="BA3260" i="1"/>
  <c r="BA3261" i="1"/>
  <c r="BA3262" i="1"/>
  <c r="BA3263" i="1"/>
  <c r="BA3264" i="1"/>
  <c r="BA3265" i="1"/>
  <c r="BA3266" i="1"/>
  <c r="BA3267" i="1"/>
  <c r="BA3268" i="1"/>
  <c r="BA3269" i="1"/>
  <c r="BA3270" i="1"/>
  <c r="BA3271" i="1"/>
  <c r="BA3272" i="1"/>
  <c r="BA3273" i="1"/>
  <c r="BA3274" i="1"/>
  <c r="BA3275" i="1"/>
  <c r="BA3276" i="1"/>
  <c r="BA3277" i="1"/>
  <c r="BA3278" i="1"/>
  <c r="BA3279" i="1"/>
  <c r="BA3280" i="1"/>
  <c r="BA3281" i="1"/>
  <c r="BA3282" i="1"/>
  <c r="BA3283" i="1"/>
  <c r="BA3284" i="1"/>
  <c r="BA3285" i="1"/>
  <c r="BA3286" i="1"/>
  <c r="BA3287" i="1"/>
  <c r="BA3288" i="1"/>
  <c r="BA3289" i="1"/>
  <c r="BA3290" i="1"/>
  <c r="BA3291" i="1"/>
  <c r="BA3292" i="1"/>
  <c r="BA3293" i="1"/>
  <c r="BA3294" i="1"/>
  <c r="BA3295" i="1"/>
  <c r="BA3296" i="1"/>
  <c r="BA3297" i="1"/>
  <c r="BA3298" i="1"/>
  <c r="BA3299" i="1"/>
  <c r="BA3300" i="1"/>
  <c r="BA3301" i="1"/>
  <c r="BA3302" i="1"/>
  <c r="BA3303" i="1"/>
  <c r="BA3304" i="1"/>
  <c r="BA3305" i="1"/>
  <c r="BA3306" i="1"/>
  <c r="BA3307" i="1"/>
  <c r="BA3308" i="1"/>
  <c r="BA3309" i="1"/>
  <c r="BA3310" i="1"/>
  <c r="BA3311" i="1"/>
  <c r="BA3312" i="1"/>
  <c r="BA3313" i="1"/>
  <c r="BA3314" i="1"/>
  <c r="BA3315" i="1"/>
  <c r="BA3316" i="1"/>
  <c r="BA3317" i="1"/>
  <c r="BA3318" i="1"/>
  <c r="BA3319" i="1"/>
  <c r="BA3320" i="1"/>
  <c r="BA3321" i="1"/>
  <c r="BA3322" i="1"/>
  <c r="BA3323" i="1"/>
  <c r="BA3324" i="1"/>
  <c r="BA3325" i="1"/>
  <c r="BA3326" i="1"/>
  <c r="BA3327" i="1"/>
  <c r="BA3328" i="1"/>
  <c r="BA3329" i="1"/>
  <c r="BA3330" i="1"/>
  <c r="BA3331" i="1"/>
  <c r="BA3332" i="1"/>
  <c r="BA3333" i="1"/>
  <c r="BA3334" i="1"/>
  <c r="BA3335" i="1"/>
  <c r="BA3336" i="1"/>
  <c r="BA3337" i="1"/>
  <c r="BA3338" i="1"/>
  <c r="BA3339" i="1"/>
  <c r="BA3340" i="1"/>
  <c r="BA3341" i="1"/>
  <c r="BA3342" i="1"/>
  <c r="BA3343" i="1"/>
  <c r="BA3344" i="1"/>
  <c r="BA3345" i="1"/>
  <c r="BA3346" i="1"/>
  <c r="BA3347" i="1"/>
  <c r="BA3348" i="1"/>
  <c r="BA3349" i="1"/>
  <c r="BA3350" i="1"/>
  <c r="BA3351" i="1"/>
  <c r="BA3352" i="1"/>
  <c r="BA3353" i="1"/>
  <c r="BA3354" i="1"/>
  <c r="BA3355" i="1"/>
  <c r="BA3356" i="1"/>
  <c r="BA3357" i="1"/>
  <c r="BA3358" i="1"/>
  <c r="BA3359" i="1"/>
  <c r="BA3360" i="1"/>
  <c r="BA3361" i="1"/>
  <c r="BA3362" i="1"/>
  <c r="BA3363" i="1"/>
  <c r="BA3364" i="1"/>
  <c r="BA3365" i="1"/>
  <c r="BA3366" i="1"/>
  <c r="BA3367" i="1"/>
  <c r="BA3368" i="1"/>
  <c r="BA3369" i="1"/>
  <c r="BA3370" i="1"/>
  <c r="BA3371" i="1"/>
  <c r="BA3372" i="1"/>
  <c r="BA3373" i="1"/>
  <c r="BA3374" i="1"/>
  <c r="BA3375" i="1"/>
  <c r="BA3376" i="1"/>
  <c r="BA3377" i="1"/>
  <c r="BA3378" i="1"/>
  <c r="BA3379" i="1"/>
  <c r="BA3380" i="1"/>
  <c r="BA3381" i="1"/>
  <c r="BA3382" i="1"/>
  <c r="BA3383" i="1"/>
  <c r="BA3384" i="1"/>
  <c r="BA3385" i="1"/>
  <c r="BA3386" i="1"/>
  <c r="BA3387" i="1"/>
  <c r="BA3388" i="1"/>
  <c r="BA3389" i="1"/>
  <c r="BA3390" i="1"/>
  <c r="BA3391" i="1"/>
  <c r="BA3392" i="1"/>
  <c r="BA3393" i="1"/>
  <c r="BA3394" i="1"/>
  <c r="BA3395" i="1"/>
  <c r="BA3396" i="1"/>
  <c r="BA3397" i="1"/>
  <c r="BA3398" i="1"/>
  <c r="BA3399" i="1"/>
  <c r="BA3400" i="1"/>
  <c r="BA3401" i="1"/>
  <c r="BA3402" i="1"/>
  <c r="BA3403" i="1"/>
  <c r="BA3404" i="1"/>
  <c r="BA3405" i="1"/>
  <c r="BA3406" i="1"/>
  <c r="BA3407" i="1"/>
  <c r="BA3408" i="1"/>
  <c r="BA3409" i="1"/>
  <c r="BA3410" i="1"/>
  <c r="BA3411" i="1"/>
  <c r="BA3412" i="1"/>
  <c r="BA3413" i="1"/>
  <c r="BA3414" i="1"/>
  <c r="BA3415" i="1"/>
  <c r="BA3416" i="1"/>
  <c r="BA3417" i="1"/>
  <c r="BA3418" i="1"/>
  <c r="BA3419" i="1"/>
  <c r="BA3420" i="1"/>
  <c r="BA3421" i="1"/>
  <c r="BA3422" i="1"/>
  <c r="BA3423" i="1"/>
  <c r="BA3424" i="1"/>
  <c r="BA3425" i="1"/>
  <c r="BA3426" i="1"/>
  <c r="BA3427" i="1"/>
  <c r="BA3428" i="1"/>
  <c r="BA3429" i="1"/>
  <c r="BA3430" i="1"/>
  <c r="BA3431" i="1"/>
  <c r="BA3432" i="1"/>
  <c r="BA3433" i="1"/>
  <c r="BA3434" i="1"/>
  <c r="BA3435" i="1"/>
  <c r="BA3436" i="1"/>
  <c r="BA3437" i="1"/>
  <c r="BA3438" i="1"/>
  <c r="BA3439" i="1"/>
  <c r="BA3440" i="1"/>
  <c r="BA3441" i="1"/>
  <c r="BA3442" i="1"/>
  <c r="BA3443" i="1"/>
  <c r="BA3444" i="1"/>
  <c r="BA3445" i="1"/>
  <c r="BA3446" i="1"/>
  <c r="BA3447" i="1"/>
  <c r="BA3448" i="1"/>
  <c r="BA3449" i="1"/>
  <c r="BA3450" i="1"/>
  <c r="BA3451" i="1"/>
  <c r="BA3452" i="1"/>
  <c r="BA3453" i="1"/>
  <c r="BA3454" i="1"/>
  <c r="BA3455" i="1"/>
  <c r="BA3456" i="1"/>
  <c r="BA3457" i="1"/>
  <c r="BA3458" i="1"/>
  <c r="BA3459" i="1"/>
  <c r="BA3460" i="1"/>
  <c r="BA3461" i="1"/>
  <c r="BA3462" i="1"/>
  <c r="BA3463" i="1"/>
  <c r="BA3464" i="1"/>
  <c r="BA3465" i="1"/>
  <c r="BA3466" i="1"/>
  <c r="BA3467" i="1"/>
  <c r="BA3468" i="1"/>
  <c r="BA3469" i="1"/>
  <c r="BA3470" i="1"/>
  <c r="BA3471" i="1"/>
  <c r="BA3472" i="1"/>
  <c r="BA3473" i="1"/>
  <c r="BA3474" i="1"/>
  <c r="BA3475" i="1"/>
  <c r="BA3476" i="1"/>
  <c r="BA3477" i="1"/>
  <c r="BA3478" i="1"/>
  <c r="BA3479" i="1"/>
  <c r="BA3480" i="1"/>
  <c r="BA3481" i="1"/>
  <c r="BA3482" i="1"/>
  <c r="BA3483" i="1"/>
  <c r="BA3484" i="1"/>
  <c r="BA3485" i="1"/>
  <c r="BA3486" i="1"/>
  <c r="BA3487" i="1"/>
  <c r="BA3488" i="1"/>
  <c r="BA3489" i="1"/>
  <c r="BA3490" i="1"/>
  <c r="BA3491" i="1"/>
  <c r="BA3492" i="1"/>
  <c r="BA3493" i="1"/>
  <c r="BA3494" i="1"/>
  <c r="BA3495" i="1"/>
  <c r="BA3496" i="1"/>
  <c r="BA3497" i="1"/>
  <c r="BA3498" i="1"/>
  <c r="BA3499" i="1"/>
  <c r="BA3500" i="1"/>
  <c r="BA3501" i="1"/>
  <c r="BA3502" i="1"/>
  <c r="BA3503" i="1"/>
  <c r="BA3504" i="1"/>
  <c r="BA3505" i="1"/>
  <c r="BA3506" i="1"/>
  <c r="BA3507" i="1"/>
  <c r="BA3508" i="1"/>
  <c r="BA3509" i="1"/>
  <c r="BA3510" i="1"/>
  <c r="BA3511" i="1"/>
  <c r="BA3512" i="1"/>
  <c r="BA3513" i="1"/>
  <c r="BA3514" i="1"/>
  <c r="BA3515" i="1"/>
  <c r="BA3516" i="1"/>
  <c r="BA3517" i="1"/>
  <c r="BA3518" i="1"/>
  <c r="BA3519" i="1"/>
  <c r="BA3520" i="1"/>
  <c r="BA3521" i="1"/>
  <c r="BA3522" i="1"/>
  <c r="BA3523" i="1"/>
  <c r="BA3524" i="1"/>
  <c r="BA3525" i="1"/>
  <c r="BA3526" i="1"/>
  <c r="BA3527" i="1"/>
  <c r="BA3528" i="1"/>
  <c r="BA3529" i="1"/>
  <c r="BA3530" i="1"/>
  <c r="BA3531" i="1"/>
  <c r="BA3532" i="1"/>
  <c r="BA3533" i="1"/>
  <c r="BA3534" i="1"/>
  <c r="BA3535" i="1"/>
  <c r="BA3536" i="1"/>
  <c r="BA3537" i="1"/>
  <c r="BA3538" i="1"/>
  <c r="BA3539" i="1"/>
  <c r="BA3540" i="1"/>
  <c r="BA3541" i="1"/>
  <c r="BA3542" i="1"/>
  <c r="BA3543" i="1"/>
  <c r="BA3544" i="1"/>
  <c r="BA3545" i="1"/>
  <c r="BA3546" i="1"/>
  <c r="BA3547" i="1"/>
  <c r="BA3548" i="1"/>
  <c r="BA3549" i="1"/>
  <c r="BA3550" i="1"/>
  <c r="BA3551" i="1"/>
  <c r="BA3552" i="1"/>
  <c r="BA3553" i="1"/>
  <c r="BA3554" i="1"/>
  <c r="BA3555" i="1"/>
  <c r="BA3556" i="1"/>
  <c r="BA3557" i="1"/>
  <c r="BA3558" i="1"/>
  <c r="BA3559" i="1"/>
  <c r="BA3560" i="1"/>
  <c r="BA3561" i="1"/>
  <c r="BA3562" i="1"/>
  <c r="BA3563" i="1"/>
  <c r="BA3564" i="1"/>
  <c r="BA3565" i="1"/>
  <c r="BA3566" i="1"/>
  <c r="BA3567" i="1"/>
  <c r="BA3568" i="1"/>
  <c r="BA3569" i="1"/>
  <c r="BA3570" i="1"/>
  <c r="BA3571" i="1"/>
  <c r="BA3572" i="1"/>
  <c r="BA3573" i="1"/>
  <c r="BA3574" i="1"/>
  <c r="BA3575" i="1"/>
  <c r="BA3576" i="1"/>
  <c r="BA3577" i="1"/>
  <c r="BA3578" i="1"/>
  <c r="BA3579" i="1"/>
  <c r="BA3580" i="1"/>
  <c r="BA3581" i="1"/>
  <c r="BA3582" i="1"/>
  <c r="BA3583" i="1"/>
  <c r="BA3584" i="1"/>
  <c r="BA3585" i="1"/>
  <c r="BA3586" i="1"/>
  <c r="BA3587" i="1"/>
  <c r="BA3588" i="1"/>
  <c r="BA3589" i="1"/>
  <c r="BA3590" i="1"/>
  <c r="BA3591" i="1"/>
  <c r="BA3592" i="1"/>
  <c r="BA3593" i="1"/>
  <c r="BA3594" i="1"/>
  <c r="BA3595" i="1"/>
  <c r="BA3596" i="1"/>
  <c r="BA3597" i="1"/>
  <c r="BA3598" i="1"/>
  <c r="BA3599" i="1"/>
  <c r="BA3600" i="1"/>
  <c r="BA3601" i="1"/>
  <c r="BA3602" i="1"/>
  <c r="BA3603" i="1"/>
  <c r="BA3604" i="1"/>
  <c r="BA3605" i="1"/>
  <c r="BA3606" i="1"/>
  <c r="BA3607" i="1"/>
  <c r="BA3608" i="1"/>
  <c r="BA3609" i="1"/>
  <c r="BA3610" i="1"/>
  <c r="BA3611" i="1"/>
  <c r="BA3612" i="1"/>
  <c r="BA3613" i="1"/>
  <c r="BA3614" i="1"/>
  <c r="BA3615" i="1"/>
  <c r="BA3616" i="1"/>
  <c r="BA3617" i="1"/>
  <c r="BA3618" i="1"/>
  <c r="BA3619" i="1"/>
  <c r="BA3620" i="1"/>
  <c r="BA3621" i="1"/>
  <c r="BA3622" i="1"/>
  <c r="BA3623" i="1"/>
  <c r="BA3624" i="1"/>
  <c r="BA3625" i="1"/>
  <c r="BA3626" i="1"/>
  <c r="BA3627" i="1"/>
  <c r="BA3628" i="1"/>
  <c r="BA3629" i="1"/>
  <c r="BA3630" i="1"/>
  <c r="BA3631" i="1"/>
  <c r="BA3632" i="1"/>
  <c r="BA3633" i="1"/>
  <c r="BA3634" i="1"/>
  <c r="BA3635" i="1"/>
  <c r="BA3636" i="1"/>
  <c r="BA3637" i="1"/>
  <c r="BA3638" i="1"/>
  <c r="BA3639" i="1"/>
  <c r="BA3640" i="1"/>
  <c r="BA3641" i="1"/>
  <c r="BA3642" i="1"/>
  <c r="BA3643" i="1"/>
  <c r="BA3644" i="1"/>
  <c r="BA3645" i="1"/>
  <c r="BA3646" i="1"/>
  <c r="BA3647" i="1"/>
  <c r="BA3648" i="1"/>
  <c r="BA3649" i="1"/>
  <c r="BA3650" i="1"/>
  <c r="BA3651" i="1"/>
  <c r="BA3652" i="1"/>
  <c r="BA3653" i="1"/>
  <c r="BA3654" i="1"/>
  <c r="BA3655" i="1"/>
  <c r="BA3656" i="1"/>
  <c r="BA3657" i="1"/>
  <c r="BA3658" i="1"/>
  <c r="BA3659" i="1"/>
  <c r="BA3660" i="1"/>
  <c r="BA3661" i="1"/>
  <c r="BA3662" i="1"/>
  <c r="BA3663" i="1"/>
  <c r="BA3664" i="1"/>
  <c r="BA3665" i="1"/>
  <c r="BA3666" i="1"/>
  <c r="BA3667" i="1"/>
  <c r="BA3668" i="1"/>
  <c r="BA3669" i="1"/>
  <c r="BA3670" i="1"/>
  <c r="BA3671" i="1"/>
  <c r="BA3672" i="1"/>
  <c r="BA3673" i="1"/>
  <c r="BA3674" i="1"/>
  <c r="BA3675" i="1"/>
  <c r="BA3676" i="1"/>
  <c r="BA3677" i="1"/>
  <c r="BA3678" i="1"/>
  <c r="BA3679" i="1"/>
  <c r="BA3680" i="1"/>
  <c r="BA3681" i="1"/>
  <c r="BA3682" i="1"/>
  <c r="BA3683" i="1"/>
  <c r="BA3684" i="1"/>
  <c r="BA3685" i="1"/>
  <c r="BA3686" i="1"/>
  <c r="BA3687" i="1"/>
  <c r="BA3688" i="1"/>
  <c r="BA3689" i="1"/>
  <c r="BA3690" i="1"/>
  <c r="BA3691" i="1"/>
  <c r="BA3692" i="1"/>
  <c r="BA3693" i="1"/>
  <c r="BA3694" i="1"/>
  <c r="BA3695" i="1"/>
  <c r="BA3696" i="1"/>
  <c r="BA3697" i="1"/>
  <c r="BA3698" i="1"/>
  <c r="BA3699" i="1"/>
  <c r="BA3700" i="1"/>
  <c r="BA3701" i="1"/>
  <c r="BA3702" i="1"/>
  <c r="BA3703" i="1"/>
  <c r="BA3704" i="1"/>
  <c r="BA3705" i="1"/>
  <c r="BA3706" i="1"/>
  <c r="BA3707" i="1"/>
  <c r="BA3708" i="1"/>
  <c r="BA3709" i="1"/>
  <c r="BA3710" i="1"/>
  <c r="BA3711" i="1"/>
  <c r="BA3712" i="1"/>
  <c r="BA3713" i="1"/>
  <c r="BA3714" i="1"/>
  <c r="BA3715" i="1"/>
  <c r="BA3716" i="1"/>
  <c r="BA3717" i="1"/>
  <c r="BA3718" i="1"/>
  <c r="BA3719" i="1"/>
  <c r="BA3720" i="1"/>
  <c r="BA3721" i="1"/>
  <c r="BA3722" i="1"/>
  <c r="BA3723" i="1"/>
  <c r="BA3724" i="1"/>
  <c r="BA3725" i="1"/>
  <c r="BA3726" i="1"/>
  <c r="BA3727" i="1"/>
  <c r="BA3728" i="1"/>
  <c r="BA3729" i="1"/>
  <c r="BA3730" i="1"/>
  <c r="BA3731" i="1"/>
  <c r="BA3732" i="1"/>
  <c r="BA3733" i="1"/>
  <c r="BA3734" i="1"/>
  <c r="BA3735" i="1"/>
  <c r="BA3736" i="1"/>
  <c r="BA3737" i="1"/>
  <c r="BA3738" i="1"/>
  <c r="BA3739" i="1"/>
  <c r="BA3740" i="1"/>
  <c r="BA3741" i="1"/>
  <c r="BA3742" i="1"/>
  <c r="BA3743" i="1"/>
  <c r="BA3744" i="1"/>
  <c r="BA3745" i="1"/>
  <c r="BA3746" i="1"/>
  <c r="BA3747" i="1"/>
  <c r="BA3748" i="1"/>
  <c r="BA3749" i="1"/>
  <c r="BA3750" i="1"/>
  <c r="BA3751" i="1"/>
  <c r="BA3752" i="1"/>
  <c r="BA3753" i="1"/>
  <c r="BA3754" i="1"/>
  <c r="BA3755" i="1"/>
  <c r="BA3756" i="1"/>
  <c r="BA3757" i="1"/>
  <c r="BA3758" i="1"/>
  <c r="BA3759" i="1"/>
  <c r="BA3760" i="1"/>
  <c r="BA3761" i="1"/>
  <c r="BA3762" i="1"/>
  <c r="BA3763" i="1"/>
  <c r="BA3764" i="1"/>
  <c r="BA3765" i="1"/>
  <c r="BA3766" i="1"/>
  <c r="BA3767" i="1"/>
  <c r="BA3768" i="1"/>
  <c r="BA3769" i="1"/>
  <c r="BA3770" i="1"/>
  <c r="BA3771" i="1"/>
  <c r="BA3772" i="1"/>
  <c r="BA3773" i="1"/>
  <c r="BA3774" i="1"/>
  <c r="BA3775" i="1"/>
  <c r="BA3776" i="1"/>
  <c r="BA3777" i="1"/>
  <c r="BA3778" i="1"/>
  <c r="BA3779" i="1"/>
  <c r="BA3780" i="1"/>
  <c r="BA3781" i="1"/>
  <c r="BA3782" i="1"/>
  <c r="BA3783" i="1"/>
  <c r="BA3784" i="1"/>
  <c r="BA3785" i="1"/>
  <c r="BA3786" i="1"/>
  <c r="BA3787" i="1"/>
  <c r="BA3788" i="1"/>
  <c r="BA3789" i="1"/>
  <c r="BA3790" i="1"/>
  <c r="BA3791" i="1"/>
  <c r="BA3792" i="1"/>
  <c r="BA3793" i="1"/>
  <c r="BA3794" i="1"/>
  <c r="BA3795" i="1"/>
  <c r="BA3796" i="1"/>
  <c r="BA3797" i="1"/>
  <c r="BA3798" i="1"/>
  <c r="BA3799" i="1"/>
  <c r="BA3800" i="1"/>
  <c r="BA3801" i="1"/>
  <c r="BA3802" i="1"/>
  <c r="BA3803" i="1"/>
  <c r="BA3804" i="1"/>
  <c r="BA3805" i="1"/>
  <c r="BA3806" i="1"/>
  <c r="BA3807" i="1"/>
  <c r="BA3808" i="1"/>
  <c r="BA3809" i="1"/>
  <c r="BA3810" i="1"/>
  <c r="AZ2891" i="1"/>
  <c r="AZ2892" i="1"/>
  <c r="AZ2893" i="1"/>
  <c r="AZ2894" i="1"/>
  <c r="AZ2895" i="1"/>
  <c r="AZ2896" i="1"/>
  <c r="AZ2897" i="1"/>
  <c r="AZ2898" i="1"/>
  <c r="AZ2899" i="1"/>
  <c r="AZ2900" i="1"/>
  <c r="AZ2901" i="1"/>
  <c r="AZ2902" i="1"/>
  <c r="AZ2903" i="1"/>
  <c r="AZ2904" i="1"/>
  <c r="AZ2905" i="1"/>
  <c r="AZ2906" i="1"/>
  <c r="AZ2907" i="1"/>
  <c r="AZ2908" i="1"/>
  <c r="AZ2909" i="1"/>
  <c r="AZ2910" i="1"/>
  <c r="AZ2911" i="1"/>
  <c r="AZ2912" i="1"/>
  <c r="AZ2913" i="1"/>
  <c r="AZ2914" i="1"/>
  <c r="AZ2915" i="1"/>
  <c r="AZ2916" i="1"/>
  <c r="AZ2917" i="1"/>
  <c r="AZ2918" i="1"/>
  <c r="AZ2919" i="1"/>
  <c r="AZ2920" i="1"/>
  <c r="AZ2921" i="1"/>
  <c r="AZ2922" i="1"/>
  <c r="AZ2923" i="1"/>
  <c r="AZ2924" i="1"/>
  <c r="AZ2925" i="1"/>
  <c r="AZ2926" i="1"/>
  <c r="AZ2927" i="1"/>
  <c r="AZ2928" i="1"/>
  <c r="AZ2929" i="1"/>
  <c r="AZ2930" i="1"/>
  <c r="AZ2931" i="1"/>
  <c r="AZ2932" i="1"/>
  <c r="AZ2933" i="1"/>
  <c r="AZ2934" i="1"/>
  <c r="AZ2935" i="1"/>
  <c r="AZ2936" i="1"/>
  <c r="AZ2937" i="1"/>
  <c r="AZ2938" i="1"/>
  <c r="AZ2939" i="1"/>
  <c r="AZ2940" i="1"/>
  <c r="AZ2941" i="1"/>
  <c r="AZ2942" i="1"/>
  <c r="AZ2943" i="1"/>
  <c r="AZ2944" i="1"/>
  <c r="AZ2945" i="1"/>
  <c r="AZ2946" i="1"/>
  <c r="AZ2947" i="1"/>
  <c r="AZ2948" i="1"/>
  <c r="AZ2949" i="1"/>
  <c r="AZ2950" i="1"/>
  <c r="AZ2951" i="1"/>
  <c r="AZ2952" i="1"/>
  <c r="AZ2953" i="1"/>
  <c r="AZ2954" i="1"/>
  <c r="AZ2955" i="1"/>
  <c r="AZ2956" i="1"/>
  <c r="AZ2957" i="1"/>
  <c r="AZ2958" i="1"/>
  <c r="AZ2959" i="1"/>
  <c r="AZ2960" i="1"/>
  <c r="AZ2961" i="1"/>
  <c r="AZ2962" i="1"/>
  <c r="AZ2963" i="1"/>
  <c r="AZ2964" i="1"/>
  <c r="AZ2965" i="1"/>
  <c r="AZ2966" i="1"/>
  <c r="AZ2967" i="1"/>
  <c r="AZ2968" i="1"/>
  <c r="AZ2969" i="1"/>
  <c r="AZ2970" i="1"/>
  <c r="AZ2971" i="1"/>
  <c r="AZ2972" i="1"/>
  <c r="AZ2973" i="1"/>
  <c r="AZ2974" i="1"/>
  <c r="AZ2975" i="1"/>
  <c r="AZ2976" i="1"/>
  <c r="AZ2977" i="1"/>
  <c r="AZ2978" i="1"/>
  <c r="AZ2979" i="1"/>
  <c r="AZ2980" i="1"/>
  <c r="AZ2981" i="1"/>
  <c r="AZ2982" i="1"/>
  <c r="AZ2983" i="1"/>
  <c r="AZ2984" i="1"/>
  <c r="AZ2985" i="1"/>
  <c r="AZ2986" i="1"/>
  <c r="AZ2987" i="1"/>
  <c r="AZ2988" i="1"/>
  <c r="AZ2989" i="1"/>
  <c r="AZ2990" i="1"/>
  <c r="AZ2991" i="1"/>
  <c r="AZ2992" i="1"/>
  <c r="AZ2993" i="1"/>
  <c r="AZ2994" i="1"/>
  <c r="AZ2995" i="1"/>
  <c r="AZ2996" i="1"/>
  <c r="AZ2997" i="1"/>
  <c r="AZ2998" i="1"/>
  <c r="AZ2999" i="1"/>
  <c r="AZ3000" i="1"/>
  <c r="AZ3001" i="1"/>
  <c r="AZ3002" i="1"/>
  <c r="AZ3003" i="1"/>
  <c r="AZ3004" i="1"/>
  <c r="AZ3005" i="1"/>
  <c r="AZ3006" i="1"/>
  <c r="AZ3007" i="1"/>
  <c r="AZ3008" i="1"/>
  <c r="AZ3009" i="1"/>
  <c r="AZ3010" i="1"/>
  <c r="AZ3011" i="1"/>
  <c r="AZ3012" i="1"/>
  <c r="AZ3013" i="1"/>
  <c r="AZ3014" i="1"/>
  <c r="AZ3015" i="1"/>
  <c r="AZ3016" i="1"/>
  <c r="AZ3017" i="1"/>
  <c r="AZ3018" i="1"/>
  <c r="AZ3019" i="1"/>
  <c r="AZ3020" i="1"/>
  <c r="AZ3021" i="1"/>
  <c r="AZ3022" i="1"/>
  <c r="AZ3023" i="1"/>
  <c r="AZ3024" i="1"/>
  <c r="AZ3025" i="1"/>
  <c r="AZ3026" i="1"/>
  <c r="AZ3027" i="1"/>
  <c r="AZ3028" i="1"/>
  <c r="AZ3029" i="1"/>
  <c r="AZ3030" i="1"/>
  <c r="AZ3031" i="1"/>
  <c r="AZ3032" i="1"/>
  <c r="AZ3033" i="1"/>
  <c r="AZ3034" i="1"/>
  <c r="AZ3035" i="1"/>
  <c r="AZ3036" i="1"/>
  <c r="AZ3037" i="1"/>
  <c r="AZ3038" i="1"/>
  <c r="AZ3039" i="1"/>
  <c r="AZ3040" i="1"/>
  <c r="AZ3041" i="1"/>
  <c r="AZ3042" i="1"/>
  <c r="AZ3043" i="1"/>
  <c r="AZ3044" i="1"/>
  <c r="AZ3045" i="1"/>
  <c r="AZ3046" i="1"/>
  <c r="AZ3047" i="1"/>
  <c r="AZ3048" i="1"/>
  <c r="AZ3049" i="1"/>
  <c r="AZ3050" i="1"/>
  <c r="AZ3051" i="1"/>
  <c r="AZ3052" i="1"/>
  <c r="AZ3053" i="1"/>
  <c r="AZ3054" i="1"/>
  <c r="AZ3055" i="1"/>
  <c r="AZ3056" i="1"/>
  <c r="AZ3057" i="1"/>
  <c r="AZ3058" i="1"/>
  <c r="AZ3059" i="1"/>
  <c r="AZ3060" i="1"/>
  <c r="AZ3061" i="1"/>
  <c r="AZ3062" i="1"/>
  <c r="AZ3063" i="1"/>
  <c r="AZ3064" i="1"/>
  <c r="AZ3065" i="1"/>
  <c r="AZ3066" i="1"/>
  <c r="AZ3067" i="1"/>
  <c r="AZ3068" i="1"/>
  <c r="AZ3069" i="1"/>
  <c r="AZ3070" i="1"/>
  <c r="AZ3071" i="1"/>
  <c r="AZ3072" i="1"/>
  <c r="AZ3073" i="1"/>
  <c r="AZ3074" i="1"/>
  <c r="AZ3075" i="1"/>
  <c r="AZ3076" i="1"/>
  <c r="AZ3077" i="1"/>
  <c r="AZ3078" i="1"/>
  <c r="AZ3079" i="1"/>
  <c r="AZ3080" i="1"/>
  <c r="AZ3081" i="1"/>
  <c r="AZ3082" i="1"/>
  <c r="AZ3083" i="1"/>
  <c r="AZ3084" i="1"/>
  <c r="AZ3085" i="1"/>
  <c r="AZ3086" i="1"/>
  <c r="AZ3087" i="1"/>
  <c r="AZ3088" i="1"/>
  <c r="AZ3089" i="1"/>
  <c r="AZ3090" i="1"/>
  <c r="AZ3091" i="1"/>
  <c r="AZ3092" i="1"/>
  <c r="AZ3093" i="1"/>
  <c r="AZ3094" i="1"/>
  <c r="AZ3095" i="1"/>
  <c r="AZ3096" i="1"/>
  <c r="AZ3097" i="1"/>
  <c r="AZ3098" i="1"/>
  <c r="AZ3099" i="1"/>
  <c r="AZ3100" i="1"/>
  <c r="AZ3101" i="1"/>
  <c r="AZ3102" i="1"/>
  <c r="AZ3103" i="1"/>
  <c r="AZ3104" i="1"/>
  <c r="AZ3105" i="1"/>
  <c r="AZ3106" i="1"/>
  <c r="AZ3107" i="1"/>
  <c r="AZ3108" i="1"/>
  <c r="AZ3109" i="1"/>
  <c r="AZ3110" i="1"/>
  <c r="AZ3111" i="1"/>
  <c r="AZ3112" i="1"/>
  <c r="AZ3113" i="1"/>
  <c r="AZ3114" i="1"/>
  <c r="AZ3115" i="1"/>
  <c r="AZ3116" i="1"/>
  <c r="AZ3117" i="1"/>
  <c r="AZ3118" i="1"/>
  <c r="AZ3119" i="1"/>
  <c r="AZ3120" i="1"/>
  <c r="AZ3121" i="1"/>
  <c r="AZ3122" i="1"/>
  <c r="AZ3123" i="1"/>
  <c r="AZ3124" i="1"/>
  <c r="AZ3125" i="1"/>
  <c r="AZ3126" i="1"/>
  <c r="AZ3127" i="1"/>
  <c r="AZ3128" i="1"/>
  <c r="AZ3129" i="1"/>
  <c r="AZ3130" i="1"/>
  <c r="AZ3131" i="1"/>
  <c r="AZ3132" i="1"/>
  <c r="AZ3133" i="1"/>
  <c r="AZ3134" i="1"/>
  <c r="AZ3135" i="1"/>
  <c r="AZ3136" i="1"/>
  <c r="AZ3137" i="1"/>
  <c r="AZ3138" i="1"/>
  <c r="AZ3139" i="1"/>
  <c r="AZ3140" i="1"/>
  <c r="AZ3141" i="1"/>
  <c r="AZ3142" i="1"/>
  <c r="AZ3143" i="1"/>
  <c r="AZ3144" i="1"/>
  <c r="AZ3145" i="1"/>
  <c r="AZ3146" i="1"/>
  <c r="AZ3147" i="1"/>
  <c r="AZ3148" i="1"/>
  <c r="AZ3149" i="1"/>
  <c r="AZ3150" i="1"/>
  <c r="AZ3151" i="1"/>
  <c r="AZ3152" i="1"/>
  <c r="AZ3153" i="1"/>
  <c r="AZ3154" i="1"/>
  <c r="AZ3155" i="1"/>
  <c r="AZ3156" i="1"/>
  <c r="AZ3157" i="1"/>
  <c r="AZ3158" i="1"/>
  <c r="AZ3159" i="1"/>
  <c r="AZ3160" i="1"/>
  <c r="AZ3161" i="1"/>
  <c r="AZ3162" i="1"/>
  <c r="AZ3163" i="1"/>
  <c r="AZ3164" i="1"/>
  <c r="AZ3165" i="1"/>
  <c r="AZ3166" i="1"/>
  <c r="AZ3167" i="1"/>
  <c r="AZ3168" i="1"/>
  <c r="AZ3169" i="1"/>
  <c r="AZ3170" i="1"/>
  <c r="AZ3171" i="1"/>
  <c r="AZ3172" i="1"/>
  <c r="AZ3173" i="1"/>
  <c r="AZ3174" i="1"/>
  <c r="AZ3175" i="1"/>
  <c r="AZ3176" i="1"/>
  <c r="AZ3177" i="1"/>
  <c r="AZ3178" i="1"/>
  <c r="AZ3179" i="1"/>
  <c r="AZ3180" i="1"/>
  <c r="AZ3181" i="1"/>
  <c r="AZ3182" i="1"/>
  <c r="AZ3183" i="1"/>
  <c r="AZ3184" i="1"/>
  <c r="AZ3185" i="1"/>
  <c r="AZ3186" i="1"/>
  <c r="AZ3187" i="1"/>
  <c r="AZ3188" i="1"/>
  <c r="AZ3189" i="1"/>
  <c r="AZ3190" i="1"/>
  <c r="AZ3191" i="1"/>
  <c r="AZ3192" i="1"/>
  <c r="AZ3193" i="1"/>
  <c r="AZ3194" i="1"/>
  <c r="AZ3195" i="1"/>
  <c r="AZ3196" i="1"/>
  <c r="AZ3197" i="1"/>
  <c r="AZ3198" i="1"/>
  <c r="AZ3199" i="1"/>
  <c r="AZ3200" i="1"/>
  <c r="AZ3201" i="1"/>
  <c r="AZ3202" i="1"/>
  <c r="AZ3203" i="1"/>
  <c r="AZ3204" i="1"/>
  <c r="AZ3205" i="1"/>
  <c r="AZ3206" i="1"/>
  <c r="AZ3207" i="1"/>
  <c r="AZ3208" i="1"/>
  <c r="AZ3209" i="1"/>
  <c r="AZ3210" i="1"/>
  <c r="AZ3211" i="1"/>
  <c r="AZ3212" i="1"/>
  <c r="AZ3213" i="1"/>
  <c r="AZ3214" i="1"/>
  <c r="AZ3215" i="1"/>
  <c r="AZ3216" i="1"/>
  <c r="AZ3217" i="1"/>
  <c r="AZ3218" i="1"/>
  <c r="AZ3219" i="1"/>
  <c r="AZ3220" i="1"/>
  <c r="AZ3221" i="1"/>
  <c r="AZ3222" i="1"/>
  <c r="AZ3223" i="1"/>
  <c r="AZ3224" i="1"/>
  <c r="AZ3225" i="1"/>
  <c r="AZ3226" i="1"/>
  <c r="AZ3227" i="1"/>
  <c r="AZ3228" i="1"/>
  <c r="AZ3229" i="1"/>
  <c r="AZ3230" i="1"/>
  <c r="AZ3231" i="1"/>
  <c r="AZ3232" i="1"/>
  <c r="AZ3233" i="1"/>
  <c r="AZ3234" i="1"/>
  <c r="AZ3235" i="1"/>
  <c r="AZ3236" i="1"/>
  <c r="AZ3237" i="1"/>
  <c r="AZ3238" i="1"/>
  <c r="AZ3239" i="1"/>
  <c r="AZ3240" i="1"/>
  <c r="AZ3241" i="1"/>
  <c r="AZ3242" i="1"/>
  <c r="AZ3243" i="1"/>
  <c r="AZ3244" i="1"/>
  <c r="AZ3245" i="1"/>
  <c r="AZ3246" i="1"/>
  <c r="AZ3247" i="1"/>
  <c r="AZ3248" i="1"/>
  <c r="AZ3249" i="1"/>
  <c r="AZ3250" i="1"/>
  <c r="AZ3251" i="1"/>
  <c r="AZ3252" i="1"/>
  <c r="AZ3253" i="1"/>
  <c r="AZ3254" i="1"/>
  <c r="AZ3255" i="1"/>
  <c r="AZ3256" i="1"/>
  <c r="AZ3257" i="1"/>
  <c r="AZ3258" i="1"/>
  <c r="AZ3259" i="1"/>
  <c r="AZ3260" i="1"/>
  <c r="AZ3261" i="1"/>
  <c r="AZ3262" i="1"/>
  <c r="AZ3263" i="1"/>
  <c r="AZ3264" i="1"/>
  <c r="AZ3265" i="1"/>
  <c r="AZ3266" i="1"/>
  <c r="AZ3267" i="1"/>
  <c r="AZ3268" i="1"/>
  <c r="AZ3269" i="1"/>
  <c r="AZ3270" i="1"/>
  <c r="AZ3271" i="1"/>
  <c r="AZ3272" i="1"/>
  <c r="AZ3273" i="1"/>
  <c r="AZ3274" i="1"/>
  <c r="AZ3275" i="1"/>
  <c r="AZ3276" i="1"/>
  <c r="AZ3277" i="1"/>
  <c r="AZ3278" i="1"/>
  <c r="AZ3279" i="1"/>
  <c r="AZ3280" i="1"/>
  <c r="AZ3281" i="1"/>
  <c r="AZ3282" i="1"/>
  <c r="AZ3283" i="1"/>
  <c r="AZ3284" i="1"/>
  <c r="AZ3285" i="1"/>
  <c r="AZ3286" i="1"/>
  <c r="AZ3287" i="1"/>
  <c r="AZ3288" i="1"/>
  <c r="AZ3289" i="1"/>
  <c r="AZ3290" i="1"/>
  <c r="AZ3291" i="1"/>
  <c r="AZ3292" i="1"/>
  <c r="AZ3293" i="1"/>
  <c r="AZ3294" i="1"/>
  <c r="AZ3295" i="1"/>
  <c r="AZ3296" i="1"/>
  <c r="AZ3297" i="1"/>
  <c r="AZ3298" i="1"/>
  <c r="AZ3299" i="1"/>
  <c r="AZ3300" i="1"/>
  <c r="AZ3301" i="1"/>
  <c r="AZ3302" i="1"/>
  <c r="AZ3303" i="1"/>
  <c r="AZ3304" i="1"/>
  <c r="AZ3305" i="1"/>
  <c r="AZ3306" i="1"/>
  <c r="AZ3307" i="1"/>
  <c r="AZ3308" i="1"/>
  <c r="AZ3309" i="1"/>
  <c r="AZ3310" i="1"/>
  <c r="AZ3311" i="1"/>
  <c r="AZ3312" i="1"/>
  <c r="AZ3313" i="1"/>
  <c r="AZ3314" i="1"/>
  <c r="AZ3315" i="1"/>
  <c r="AZ3316" i="1"/>
  <c r="AZ3317" i="1"/>
  <c r="AZ3318" i="1"/>
  <c r="AZ3319" i="1"/>
  <c r="AZ3320" i="1"/>
  <c r="AZ3321" i="1"/>
  <c r="AZ3322" i="1"/>
  <c r="AZ3323" i="1"/>
  <c r="AZ3324" i="1"/>
  <c r="AZ3325" i="1"/>
  <c r="AZ3326" i="1"/>
  <c r="AZ3327" i="1"/>
  <c r="AZ3328" i="1"/>
  <c r="AZ3329" i="1"/>
  <c r="AZ3330" i="1"/>
  <c r="AZ3331" i="1"/>
  <c r="AZ3332" i="1"/>
  <c r="AZ3333" i="1"/>
  <c r="AZ3334" i="1"/>
  <c r="AZ3335" i="1"/>
  <c r="AZ3336" i="1"/>
  <c r="AZ3337" i="1"/>
  <c r="AZ3338" i="1"/>
  <c r="AZ3339" i="1"/>
  <c r="AZ3340" i="1"/>
  <c r="AZ3341" i="1"/>
  <c r="AZ3342" i="1"/>
  <c r="AZ3343" i="1"/>
  <c r="AZ3344" i="1"/>
  <c r="AZ3345" i="1"/>
  <c r="AZ3346" i="1"/>
  <c r="AZ3347" i="1"/>
  <c r="AZ3348" i="1"/>
  <c r="AZ3349" i="1"/>
  <c r="AZ3350" i="1"/>
  <c r="AZ3351" i="1"/>
  <c r="AZ3352" i="1"/>
  <c r="AZ3353" i="1"/>
  <c r="AZ3354" i="1"/>
  <c r="AZ3355" i="1"/>
  <c r="AZ3356" i="1"/>
  <c r="AZ3357" i="1"/>
  <c r="AZ3358" i="1"/>
  <c r="AZ3359" i="1"/>
  <c r="AZ3360" i="1"/>
  <c r="AZ3361" i="1"/>
  <c r="AZ3362" i="1"/>
  <c r="AZ3363" i="1"/>
  <c r="AZ3364" i="1"/>
  <c r="AZ3365" i="1"/>
  <c r="AZ3366" i="1"/>
  <c r="AZ3367" i="1"/>
  <c r="AZ3368" i="1"/>
  <c r="AZ3369" i="1"/>
  <c r="AZ3370" i="1"/>
  <c r="AZ3371" i="1"/>
  <c r="AZ3372" i="1"/>
  <c r="AZ3373" i="1"/>
  <c r="AZ3374" i="1"/>
  <c r="AZ3375" i="1"/>
  <c r="AZ3376" i="1"/>
  <c r="AZ3377" i="1"/>
  <c r="AZ3378" i="1"/>
  <c r="AZ3379" i="1"/>
  <c r="AZ3380" i="1"/>
  <c r="AZ3381" i="1"/>
  <c r="AZ3382" i="1"/>
  <c r="AZ3383" i="1"/>
  <c r="AZ3384" i="1"/>
  <c r="AZ3385" i="1"/>
  <c r="AZ3386" i="1"/>
  <c r="AZ3387" i="1"/>
  <c r="AZ3388" i="1"/>
  <c r="AZ3389" i="1"/>
  <c r="AZ3390" i="1"/>
  <c r="AZ3391" i="1"/>
  <c r="AZ3392" i="1"/>
  <c r="AZ3393" i="1"/>
  <c r="AZ3394" i="1"/>
  <c r="AZ3395" i="1"/>
  <c r="AZ3396" i="1"/>
  <c r="AZ3397" i="1"/>
  <c r="AZ3398" i="1"/>
  <c r="AZ3399" i="1"/>
  <c r="AZ3400" i="1"/>
  <c r="AZ3401" i="1"/>
  <c r="AZ3402" i="1"/>
  <c r="AZ3403" i="1"/>
  <c r="AZ3404" i="1"/>
  <c r="AZ3405" i="1"/>
  <c r="AZ3406" i="1"/>
  <c r="AZ3407" i="1"/>
  <c r="AZ3408" i="1"/>
  <c r="AZ3409" i="1"/>
  <c r="AZ3410" i="1"/>
  <c r="AZ3411" i="1"/>
  <c r="AZ3412" i="1"/>
  <c r="AZ3413" i="1"/>
  <c r="AZ3414" i="1"/>
  <c r="AZ3415" i="1"/>
  <c r="AZ3416" i="1"/>
  <c r="AZ3417" i="1"/>
  <c r="AZ3418" i="1"/>
  <c r="AZ3419" i="1"/>
  <c r="AZ3420" i="1"/>
  <c r="AZ3421" i="1"/>
  <c r="AZ3422" i="1"/>
  <c r="AZ3423" i="1"/>
  <c r="AZ3424" i="1"/>
  <c r="AZ3425" i="1"/>
  <c r="AZ3426" i="1"/>
  <c r="AZ3427" i="1"/>
  <c r="AZ3428" i="1"/>
  <c r="AZ3429" i="1"/>
  <c r="AZ3430" i="1"/>
  <c r="AZ3431" i="1"/>
  <c r="AZ3432" i="1"/>
  <c r="AZ3433" i="1"/>
  <c r="AZ3434" i="1"/>
  <c r="AZ3435" i="1"/>
  <c r="AZ3436" i="1"/>
  <c r="AZ3437" i="1"/>
  <c r="AZ3438" i="1"/>
  <c r="AZ3439" i="1"/>
  <c r="AZ3440" i="1"/>
  <c r="AZ3441" i="1"/>
  <c r="AZ3442" i="1"/>
  <c r="AZ3443" i="1"/>
  <c r="AZ3444" i="1"/>
  <c r="AZ3445" i="1"/>
  <c r="AZ3446" i="1"/>
  <c r="AZ3447" i="1"/>
  <c r="AZ3448" i="1"/>
  <c r="AZ3449" i="1"/>
  <c r="AZ3450" i="1"/>
  <c r="AZ3451" i="1"/>
  <c r="AZ3452" i="1"/>
  <c r="AZ3453" i="1"/>
  <c r="AZ3454" i="1"/>
  <c r="AZ3455" i="1"/>
  <c r="AZ3456" i="1"/>
  <c r="AZ3457" i="1"/>
  <c r="AZ3458" i="1"/>
  <c r="AZ3459" i="1"/>
  <c r="AZ3460" i="1"/>
  <c r="AZ3461" i="1"/>
  <c r="AZ3462" i="1"/>
  <c r="AZ3463" i="1"/>
  <c r="AZ3464" i="1"/>
  <c r="AZ3465" i="1"/>
  <c r="AZ3466" i="1"/>
  <c r="AZ3467" i="1"/>
  <c r="AZ3468" i="1"/>
  <c r="AZ3469" i="1"/>
  <c r="AZ3470" i="1"/>
  <c r="AZ3471" i="1"/>
  <c r="AZ3472" i="1"/>
  <c r="AZ3473" i="1"/>
  <c r="AZ3474" i="1"/>
  <c r="AZ3475" i="1"/>
  <c r="AZ3476" i="1"/>
  <c r="AZ3477" i="1"/>
  <c r="AZ3478" i="1"/>
  <c r="AZ3479" i="1"/>
  <c r="AZ3480" i="1"/>
  <c r="AZ3481" i="1"/>
  <c r="AZ3482" i="1"/>
  <c r="AZ3483" i="1"/>
  <c r="AZ3484" i="1"/>
  <c r="AZ3485" i="1"/>
  <c r="AZ3486" i="1"/>
  <c r="AZ3487" i="1"/>
  <c r="AZ3488" i="1"/>
  <c r="AZ3489" i="1"/>
  <c r="AZ3490" i="1"/>
  <c r="AZ3491" i="1"/>
  <c r="AZ3492" i="1"/>
  <c r="AZ3493" i="1"/>
  <c r="AZ3494" i="1"/>
  <c r="AZ3495" i="1"/>
  <c r="AZ3496" i="1"/>
  <c r="AZ3497" i="1"/>
  <c r="AZ3498" i="1"/>
  <c r="AZ3499" i="1"/>
  <c r="AZ3500" i="1"/>
  <c r="AZ3501" i="1"/>
  <c r="AZ3502" i="1"/>
  <c r="AZ3503" i="1"/>
  <c r="AZ3504" i="1"/>
  <c r="AZ3505" i="1"/>
  <c r="AZ3506" i="1"/>
  <c r="AZ3507" i="1"/>
  <c r="AZ3508" i="1"/>
  <c r="AZ3509" i="1"/>
  <c r="AZ3510" i="1"/>
  <c r="AZ3511" i="1"/>
  <c r="AZ3512" i="1"/>
  <c r="AZ3513" i="1"/>
  <c r="AZ3514" i="1"/>
  <c r="AZ3515" i="1"/>
  <c r="AZ3516" i="1"/>
  <c r="AZ3517" i="1"/>
  <c r="AZ3518" i="1"/>
  <c r="AZ3519" i="1"/>
  <c r="AZ3520" i="1"/>
  <c r="AZ3521" i="1"/>
  <c r="AZ3522" i="1"/>
  <c r="AZ3523" i="1"/>
  <c r="AZ3524" i="1"/>
  <c r="AZ3525" i="1"/>
  <c r="AZ3526" i="1"/>
  <c r="AZ3527" i="1"/>
  <c r="AZ3528" i="1"/>
  <c r="AZ3529" i="1"/>
  <c r="AZ3530" i="1"/>
  <c r="AZ3531" i="1"/>
  <c r="AZ3532" i="1"/>
  <c r="AZ3533" i="1"/>
  <c r="AZ3534" i="1"/>
  <c r="AZ3535" i="1"/>
  <c r="AZ3536" i="1"/>
  <c r="AZ3537" i="1"/>
  <c r="AZ3538" i="1"/>
  <c r="AZ3539" i="1"/>
  <c r="AZ3540" i="1"/>
  <c r="AZ3541" i="1"/>
  <c r="AZ3542" i="1"/>
  <c r="AZ3543" i="1"/>
  <c r="AZ3544" i="1"/>
  <c r="AZ3545" i="1"/>
  <c r="AZ3546" i="1"/>
  <c r="AZ3547" i="1"/>
  <c r="AZ3548" i="1"/>
  <c r="AZ3549" i="1"/>
  <c r="AZ3550" i="1"/>
  <c r="AZ3551" i="1"/>
  <c r="AZ3552" i="1"/>
  <c r="AZ3553" i="1"/>
  <c r="AZ3554" i="1"/>
  <c r="AZ3555" i="1"/>
  <c r="AZ3556" i="1"/>
  <c r="AZ3557" i="1"/>
  <c r="AZ3558" i="1"/>
  <c r="AZ3561" i="1"/>
  <c r="AZ3562" i="1"/>
  <c r="AZ3563" i="1"/>
  <c r="AZ3564" i="1"/>
  <c r="AZ3565" i="1"/>
  <c r="AZ3566" i="1"/>
  <c r="AZ3567" i="1"/>
  <c r="AZ3568" i="1"/>
  <c r="AZ3569" i="1"/>
  <c r="AZ3570" i="1"/>
  <c r="AZ3571" i="1"/>
  <c r="AZ3572" i="1"/>
  <c r="AZ3573" i="1"/>
  <c r="AZ3574" i="1"/>
  <c r="AZ3575" i="1"/>
  <c r="AZ3576" i="1"/>
  <c r="AZ3577" i="1"/>
  <c r="AZ3578" i="1"/>
  <c r="AZ3582" i="1"/>
  <c r="AZ3583" i="1"/>
  <c r="AZ3585" i="1"/>
  <c r="AZ3586" i="1"/>
  <c r="AZ3587" i="1"/>
  <c r="AZ3588" i="1"/>
  <c r="AZ3589" i="1"/>
  <c r="AZ3590" i="1"/>
  <c r="AZ3591" i="1"/>
  <c r="AZ3592" i="1"/>
  <c r="AZ3593" i="1"/>
  <c r="AZ3594" i="1"/>
  <c r="AZ3595" i="1"/>
  <c r="AZ3596" i="1"/>
  <c r="AZ3597" i="1"/>
  <c r="AZ3598" i="1"/>
  <c r="AZ3599" i="1"/>
  <c r="AZ3600" i="1"/>
  <c r="AZ3601" i="1"/>
  <c r="AZ3602" i="1"/>
  <c r="AZ3603" i="1"/>
  <c r="AZ3604" i="1"/>
  <c r="AZ3605" i="1"/>
  <c r="AZ3606" i="1"/>
  <c r="AZ3607" i="1"/>
  <c r="AZ3608" i="1"/>
  <c r="AZ3609" i="1"/>
  <c r="AZ3610" i="1"/>
  <c r="AZ3611" i="1"/>
  <c r="AZ3612" i="1"/>
  <c r="AZ3613" i="1"/>
  <c r="AZ3614" i="1"/>
  <c r="AZ3615" i="1"/>
  <c r="AZ3616" i="1"/>
  <c r="AZ3619" i="1"/>
  <c r="AZ3620" i="1"/>
  <c r="AZ3623" i="1"/>
  <c r="AZ3624" i="1"/>
  <c r="AZ3625" i="1"/>
  <c r="AZ3626" i="1"/>
  <c r="AZ3627" i="1"/>
  <c r="AZ3628" i="1"/>
  <c r="AZ3629" i="1"/>
  <c r="AZ3630" i="1"/>
  <c r="AZ3633" i="1"/>
  <c r="AZ3634" i="1"/>
  <c r="AZ3635" i="1"/>
  <c r="AZ3636" i="1"/>
  <c r="AZ3637" i="1"/>
  <c r="AZ3638" i="1"/>
  <c r="AZ3639" i="1"/>
  <c r="AZ3640" i="1"/>
  <c r="AZ3641" i="1"/>
  <c r="AZ3642" i="1"/>
  <c r="AZ3643" i="1"/>
  <c r="AZ3644" i="1"/>
  <c r="AZ3645" i="1"/>
  <c r="AZ3646" i="1"/>
  <c r="AZ3648" i="1"/>
  <c r="AZ3649" i="1"/>
  <c r="AZ3650" i="1"/>
  <c r="AZ3651" i="1"/>
  <c r="AZ3652" i="1"/>
  <c r="AZ3653" i="1"/>
  <c r="AZ3657" i="1"/>
  <c r="AZ3658" i="1"/>
  <c r="AZ3659" i="1"/>
  <c r="AZ3660" i="1"/>
  <c r="AZ3661" i="1"/>
  <c r="AZ3662" i="1"/>
  <c r="AZ3663" i="1"/>
  <c r="AZ3664" i="1"/>
  <c r="AZ3665" i="1"/>
  <c r="AZ3666" i="1"/>
  <c r="AZ3667" i="1"/>
  <c r="AZ3668" i="1"/>
  <c r="AZ3671" i="1"/>
  <c r="AZ3672" i="1"/>
  <c r="AZ3676" i="1"/>
  <c r="AZ3677" i="1"/>
  <c r="AZ3678" i="1"/>
  <c r="AZ3679" i="1"/>
  <c r="AZ3680" i="1"/>
  <c r="AZ3681" i="1"/>
  <c r="AZ3682" i="1"/>
  <c r="AZ3683" i="1"/>
  <c r="AZ3684" i="1"/>
  <c r="AZ3685" i="1"/>
  <c r="AZ3686" i="1"/>
  <c r="AZ3687" i="1"/>
  <c r="AZ3688" i="1"/>
  <c r="AZ3689" i="1"/>
  <c r="AZ3690" i="1"/>
  <c r="AZ3691" i="1"/>
  <c r="AZ3692" i="1"/>
  <c r="AZ3693" i="1"/>
  <c r="AZ3694" i="1"/>
  <c r="AZ3695" i="1"/>
  <c r="AZ3696" i="1"/>
  <c r="AZ3697" i="1"/>
  <c r="AZ3698" i="1"/>
  <c r="AZ3699" i="1"/>
  <c r="AZ3700" i="1"/>
  <c r="AZ3701" i="1"/>
  <c r="AZ3702" i="1"/>
  <c r="AZ3703" i="1"/>
  <c r="AZ3704" i="1"/>
  <c r="AZ3705" i="1"/>
  <c r="AZ3706" i="1"/>
  <c r="AZ3707" i="1"/>
  <c r="AZ3708" i="1"/>
  <c r="AZ3709" i="1"/>
  <c r="AZ3713" i="1"/>
  <c r="AZ3714" i="1"/>
  <c r="AZ3715" i="1"/>
  <c r="AZ3716" i="1"/>
  <c r="AZ3717" i="1"/>
  <c r="AZ3718" i="1"/>
  <c r="AZ3723" i="1"/>
  <c r="AZ3724" i="1"/>
  <c r="AZ3725" i="1"/>
  <c r="AZ3726" i="1"/>
  <c r="AZ3727" i="1"/>
  <c r="AZ3728" i="1"/>
  <c r="AZ3729" i="1"/>
  <c r="AZ3736" i="1"/>
  <c r="AZ3737" i="1"/>
  <c r="AZ3738" i="1"/>
  <c r="AZ3739" i="1"/>
  <c r="AZ3740" i="1"/>
  <c r="AZ3741" i="1"/>
  <c r="AZ3742" i="1"/>
  <c r="AZ3743" i="1"/>
  <c r="AZ3744" i="1"/>
  <c r="AZ3745" i="1"/>
  <c r="AZ3746" i="1"/>
  <c r="AZ3747" i="1"/>
  <c r="AZ3748" i="1"/>
  <c r="AZ3749" i="1"/>
  <c r="AZ3750" i="1"/>
  <c r="AZ3751" i="1"/>
  <c r="AZ3754" i="1"/>
  <c r="AZ3755" i="1"/>
  <c r="AZ3756" i="1"/>
  <c r="AZ3757" i="1"/>
  <c r="AZ3758" i="1"/>
  <c r="AZ3759" i="1"/>
  <c r="AZ3760" i="1"/>
  <c r="AZ3761" i="1"/>
  <c r="AZ3762" i="1"/>
  <c r="AZ3763" i="1"/>
  <c r="AZ3764" i="1"/>
  <c r="AZ3765" i="1"/>
  <c r="AZ3766" i="1"/>
  <c r="AZ3767" i="1"/>
  <c r="AZ3769" i="1"/>
  <c r="AZ3770" i="1"/>
  <c r="AZ3775" i="1"/>
  <c r="AZ3776" i="1"/>
  <c r="AZ3777" i="1"/>
  <c r="AZ3778" i="1"/>
  <c r="AZ3779" i="1"/>
  <c r="AZ3780" i="1"/>
  <c r="AZ3781" i="1"/>
  <c r="AZ3782" i="1"/>
  <c r="AZ3783" i="1"/>
  <c r="AZ3784" i="1"/>
  <c r="AZ3787" i="1"/>
  <c r="AZ3788" i="1"/>
  <c r="AZ3789" i="1"/>
  <c r="AZ3790" i="1"/>
  <c r="AZ3791" i="1"/>
  <c r="AZ3792" i="1"/>
  <c r="AZ3793" i="1"/>
  <c r="AZ3794" i="1"/>
  <c r="AZ3795" i="1"/>
  <c r="AZ3796" i="1"/>
  <c r="AZ3797" i="1"/>
  <c r="AZ3798" i="1"/>
  <c r="AZ3799" i="1"/>
  <c r="AZ3803" i="1"/>
  <c r="AZ3804" i="1"/>
  <c r="AZ3805" i="1"/>
  <c r="AZ3806" i="1"/>
  <c r="AZ3807" i="1"/>
  <c r="AZ3808" i="1"/>
  <c r="AZ3809" i="1"/>
  <c r="AZ3810" i="1"/>
  <c r="AY2891" i="1"/>
  <c r="AY2892" i="1"/>
  <c r="AY2893" i="1"/>
  <c r="AY2894" i="1"/>
  <c r="AY2895" i="1"/>
  <c r="AY2896" i="1"/>
  <c r="AY2897" i="1"/>
  <c r="AY2898" i="1"/>
  <c r="AY2899" i="1"/>
  <c r="AY2900" i="1"/>
  <c r="AY2901" i="1"/>
  <c r="AY2902" i="1"/>
  <c r="AY2903" i="1"/>
  <c r="AY2904" i="1"/>
  <c r="AY2905" i="1"/>
  <c r="AY2906" i="1"/>
  <c r="AY2907" i="1"/>
  <c r="AY2908" i="1"/>
  <c r="AY2909" i="1"/>
  <c r="AY2910" i="1"/>
  <c r="AY2911" i="1"/>
  <c r="AY2912" i="1"/>
  <c r="AY2913" i="1"/>
  <c r="AY2914" i="1"/>
  <c r="AY2915" i="1"/>
  <c r="AY2916" i="1"/>
  <c r="AY2917" i="1"/>
  <c r="AY2918" i="1"/>
  <c r="AY2919" i="1"/>
  <c r="AY2920" i="1"/>
  <c r="AY2921" i="1"/>
  <c r="AY2922" i="1"/>
  <c r="AY2923" i="1"/>
  <c r="AY2924" i="1"/>
  <c r="AY2925" i="1"/>
  <c r="AY2926" i="1"/>
  <c r="AY2927" i="1"/>
  <c r="AY2928" i="1"/>
  <c r="AY2929" i="1"/>
  <c r="AY2930" i="1"/>
  <c r="AY2931" i="1"/>
  <c r="AY2932" i="1"/>
  <c r="AY2933" i="1"/>
  <c r="AY2934" i="1"/>
  <c r="AY2935" i="1"/>
  <c r="AY2936" i="1"/>
  <c r="AY2937" i="1"/>
  <c r="AY2938" i="1"/>
  <c r="AY2939" i="1"/>
  <c r="AY2940" i="1"/>
  <c r="AY2941" i="1"/>
  <c r="AY2942" i="1"/>
  <c r="AY2943" i="1"/>
  <c r="AY2944" i="1"/>
  <c r="AY2945" i="1"/>
  <c r="AY2946" i="1"/>
  <c r="AY2947" i="1"/>
  <c r="AY2948" i="1"/>
  <c r="AY2949" i="1"/>
  <c r="AY2950" i="1"/>
  <c r="AY2951" i="1"/>
  <c r="AY2952" i="1"/>
  <c r="AY2953" i="1"/>
  <c r="AY2954" i="1"/>
  <c r="AY2955" i="1"/>
  <c r="AY2956" i="1"/>
  <c r="AY2957" i="1"/>
  <c r="AY2958" i="1"/>
  <c r="AY2959" i="1"/>
  <c r="AY2960" i="1"/>
  <c r="AY2961" i="1"/>
  <c r="AY2962" i="1"/>
  <c r="AY2963" i="1"/>
  <c r="AY2964" i="1"/>
  <c r="AY2965" i="1"/>
  <c r="AY2966" i="1"/>
  <c r="AY2967" i="1"/>
  <c r="AY2968" i="1"/>
  <c r="AY2969" i="1"/>
  <c r="AY2970" i="1"/>
  <c r="AY2971" i="1"/>
  <c r="AY2972" i="1"/>
  <c r="AY2973" i="1"/>
  <c r="AY2974" i="1"/>
  <c r="AY2975" i="1"/>
  <c r="AY2976" i="1"/>
  <c r="AY2977" i="1"/>
  <c r="AY2978" i="1"/>
  <c r="AY2979" i="1"/>
  <c r="AY2980" i="1"/>
  <c r="AY2981" i="1"/>
  <c r="AY2982" i="1"/>
  <c r="AY2983" i="1"/>
  <c r="AY2984" i="1"/>
  <c r="AY2985" i="1"/>
  <c r="AY2986" i="1"/>
  <c r="AY2987" i="1"/>
  <c r="AY2988" i="1"/>
  <c r="AY2989" i="1"/>
  <c r="AY2990" i="1"/>
  <c r="AY2991" i="1"/>
  <c r="AY2992" i="1"/>
  <c r="AY2993" i="1"/>
  <c r="AY2994" i="1"/>
  <c r="AY2995" i="1"/>
  <c r="AY2996" i="1"/>
  <c r="AY2997" i="1"/>
  <c r="AY2998" i="1"/>
  <c r="AY2999" i="1"/>
  <c r="AY3000" i="1"/>
  <c r="AY3001" i="1"/>
  <c r="AY3002" i="1"/>
  <c r="AY3003" i="1"/>
  <c r="AY3004" i="1"/>
  <c r="AY3005" i="1"/>
  <c r="AY3006" i="1"/>
  <c r="AY3007" i="1"/>
  <c r="AY3008" i="1"/>
  <c r="AY3009" i="1"/>
  <c r="AY3010" i="1"/>
  <c r="AY3011" i="1"/>
  <c r="AY3012" i="1"/>
  <c r="AY3013" i="1"/>
  <c r="AY3014" i="1"/>
  <c r="AY3015" i="1"/>
  <c r="AY3016" i="1"/>
  <c r="AY3017" i="1"/>
  <c r="AY3018" i="1"/>
  <c r="AY3019" i="1"/>
  <c r="AY3020" i="1"/>
  <c r="AY3021" i="1"/>
  <c r="AY3022" i="1"/>
  <c r="AY3023" i="1"/>
  <c r="AY3024" i="1"/>
  <c r="AY3025" i="1"/>
  <c r="AY3026" i="1"/>
  <c r="AY3027" i="1"/>
  <c r="AY3028" i="1"/>
  <c r="AY3029" i="1"/>
  <c r="AY3030" i="1"/>
  <c r="AY3031" i="1"/>
  <c r="AY3032" i="1"/>
  <c r="AY3033" i="1"/>
  <c r="AY3034" i="1"/>
  <c r="AY3035" i="1"/>
  <c r="AY3036" i="1"/>
  <c r="AY3037" i="1"/>
  <c r="AY3038" i="1"/>
  <c r="AY3039" i="1"/>
  <c r="AY3040" i="1"/>
  <c r="AY3041" i="1"/>
  <c r="AY3042" i="1"/>
  <c r="AY3043" i="1"/>
  <c r="AY3044" i="1"/>
  <c r="AY3045" i="1"/>
  <c r="AY3046" i="1"/>
  <c r="AY3047" i="1"/>
  <c r="AY3048" i="1"/>
  <c r="AY3049" i="1"/>
  <c r="AY3050" i="1"/>
  <c r="AY3051" i="1"/>
  <c r="AY3052" i="1"/>
  <c r="AY3053" i="1"/>
  <c r="AY3054" i="1"/>
  <c r="AY3055" i="1"/>
  <c r="AY3056" i="1"/>
  <c r="AY3057" i="1"/>
  <c r="AY3058" i="1"/>
  <c r="AY3059" i="1"/>
  <c r="AY3060" i="1"/>
  <c r="AY3061" i="1"/>
  <c r="AY3062" i="1"/>
  <c r="AY3063" i="1"/>
  <c r="AY3064" i="1"/>
  <c r="AY3065" i="1"/>
  <c r="AY3066" i="1"/>
  <c r="AY3067" i="1"/>
  <c r="AY3068" i="1"/>
  <c r="AY3069" i="1"/>
  <c r="AY3070" i="1"/>
  <c r="AY3071" i="1"/>
  <c r="AY3072" i="1"/>
  <c r="AY3073" i="1"/>
  <c r="AY3074" i="1"/>
  <c r="AY3075" i="1"/>
  <c r="AY3076" i="1"/>
  <c r="AY3077" i="1"/>
  <c r="AY3078" i="1"/>
  <c r="AY3079" i="1"/>
  <c r="AY3080" i="1"/>
  <c r="AY3081" i="1"/>
  <c r="AY3082" i="1"/>
  <c r="AY3083" i="1"/>
  <c r="AY3084" i="1"/>
  <c r="AY3085" i="1"/>
  <c r="AY3086" i="1"/>
  <c r="AY3087" i="1"/>
  <c r="AY3088" i="1"/>
  <c r="AY3089" i="1"/>
  <c r="AY3090" i="1"/>
  <c r="AY3091" i="1"/>
  <c r="AY3092" i="1"/>
  <c r="AY3093" i="1"/>
  <c r="AY3094" i="1"/>
  <c r="AY3095" i="1"/>
  <c r="AY3096" i="1"/>
  <c r="AY3097" i="1"/>
  <c r="AY3098" i="1"/>
  <c r="AY3099" i="1"/>
  <c r="AY3100" i="1"/>
  <c r="AY3101" i="1"/>
  <c r="AY3102" i="1"/>
  <c r="AY3103" i="1"/>
  <c r="AY3104" i="1"/>
  <c r="AY3105" i="1"/>
  <c r="AY3106" i="1"/>
  <c r="AY3107" i="1"/>
  <c r="AY3108" i="1"/>
  <c r="AY3109" i="1"/>
  <c r="AY3110" i="1"/>
  <c r="AY3111" i="1"/>
  <c r="AY3112" i="1"/>
  <c r="AY3113" i="1"/>
  <c r="AY3114" i="1"/>
  <c r="AY3115" i="1"/>
  <c r="AY3116" i="1"/>
  <c r="AY3117" i="1"/>
  <c r="AY3118" i="1"/>
  <c r="AY3119" i="1"/>
  <c r="AY3120" i="1"/>
  <c r="AY3121" i="1"/>
  <c r="AY3122" i="1"/>
  <c r="AY3123" i="1"/>
  <c r="AY3124" i="1"/>
  <c r="AY3125" i="1"/>
  <c r="AY3126" i="1"/>
  <c r="AY3127" i="1"/>
  <c r="AY3128" i="1"/>
  <c r="AY3129" i="1"/>
  <c r="AY3130" i="1"/>
  <c r="AY3131" i="1"/>
  <c r="AY3132" i="1"/>
  <c r="AY3133" i="1"/>
  <c r="AY3134" i="1"/>
  <c r="AY3135" i="1"/>
  <c r="AY3136" i="1"/>
  <c r="AY3137" i="1"/>
  <c r="AY3138" i="1"/>
  <c r="AY3139" i="1"/>
  <c r="AY3140" i="1"/>
  <c r="AY3141" i="1"/>
  <c r="AY3142" i="1"/>
  <c r="AY3143" i="1"/>
  <c r="AY3144" i="1"/>
  <c r="AY3145" i="1"/>
  <c r="AY3146" i="1"/>
  <c r="AY3147" i="1"/>
  <c r="AY3148" i="1"/>
  <c r="AY3149" i="1"/>
  <c r="AY3150" i="1"/>
  <c r="AY3151" i="1"/>
  <c r="AY3152" i="1"/>
  <c r="AY3153" i="1"/>
  <c r="AY3154" i="1"/>
  <c r="AY3155" i="1"/>
  <c r="AY3156" i="1"/>
  <c r="AY3157" i="1"/>
  <c r="AY3158" i="1"/>
  <c r="AY3159" i="1"/>
  <c r="AY3160" i="1"/>
  <c r="AY3161" i="1"/>
  <c r="AY3162" i="1"/>
  <c r="AY3163" i="1"/>
  <c r="AY3164" i="1"/>
  <c r="AY3165" i="1"/>
  <c r="AY3166" i="1"/>
  <c r="AY3167" i="1"/>
  <c r="AY3168" i="1"/>
  <c r="AY3169" i="1"/>
  <c r="AY3170" i="1"/>
  <c r="AY3171" i="1"/>
  <c r="AY3172" i="1"/>
  <c r="AY3173" i="1"/>
  <c r="AY3174" i="1"/>
  <c r="AY3175" i="1"/>
  <c r="AY3176" i="1"/>
  <c r="AY3177" i="1"/>
  <c r="AY3178" i="1"/>
  <c r="AY3179" i="1"/>
  <c r="AY3180" i="1"/>
  <c r="AY3181" i="1"/>
  <c r="AY3182" i="1"/>
  <c r="AY3183" i="1"/>
  <c r="AY3184" i="1"/>
  <c r="AY3185" i="1"/>
  <c r="AY3186" i="1"/>
  <c r="AY3187" i="1"/>
  <c r="AY3188" i="1"/>
  <c r="AY3189" i="1"/>
  <c r="AY3190" i="1"/>
  <c r="AY3191" i="1"/>
  <c r="AY3192" i="1"/>
  <c r="AY3193" i="1"/>
  <c r="AY3194" i="1"/>
  <c r="AY3195" i="1"/>
  <c r="AY3196" i="1"/>
  <c r="AY3197" i="1"/>
  <c r="AY3198" i="1"/>
  <c r="AY3199" i="1"/>
  <c r="AY3200" i="1"/>
  <c r="AY3201" i="1"/>
  <c r="AY3202" i="1"/>
  <c r="AY3203" i="1"/>
  <c r="AY3204" i="1"/>
  <c r="AY3205" i="1"/>
  <c r="AY3206" i="1"/>
  <c r="AY3207" i="1"/>
  <c r="AY3208" i="1"/>
  <c r="AY3209" i="1"/>
  <c r="AY3210" i="1"/>
  <c r="AY3211" i="1"/>
  <c r="AY3212" i="1"/>
  <c r="AY3213" i="1"/>
  <c r="AY3214" i="1"/>
  <c r="AY3215" i="1"/>
  <c r="AY3216" i="1"/>
  <c r="AY3217" i="1"/>
  <c r="AY3218" i="1"/>
  <c r="AY3219" i="1"/>
  <c r="AY3220" i="1"/>
  <c r="AY3221" i="1"/>
  <c r="AY3222" i="1"/>
  <c r="AY3223" i="1"/>
  <c r="AY3224" i="1"/>
  <c r="AY3225" i="1"/>
  <c r="AY3226" i="1"/>
  <c r="AY3227" i="1"/>
  <c r="AY3228" i="1"/>
  <c r="AY3229" i="1"/>
  <c r="AY3230" i="1"/>
  <c r="AY3231" i="1"/>
  <c r="AY3232" i="1"/>
  <c r="AY3233" i="1"/>
  <c r="AY3234" i="1"/>
  <c r="AY3235" i="1"/>
  <c r="AY3236" i="1"/>
  <c r="AY3237" i="1"/>
  <c r="AY3238" i="1"/>
  <c r="AY3239" i="1"/>
  <c r="AY3240" i="1"/>
  <c r="AY3241" i="1"/>
  <c r="AY3242" i="1"/>
  <c r="AY3243" i="1"/>
  <c r="AY3244" i="1"/>
  <c r="AY3245" i="1"/>
  <c r="AY3246" i="1"/>
  <c r="AY3247" i="1"/>
  <c r="AY3248" i="1"/>
  <c r="AY3249" i="1"/>
  <c r="AY3250" i="1"/>
  <c r="AY3251" i="1"/>
  <c r="AY3252" i="1"/>
  <c r="AY3253" i="1"/>
  <c r="AY3254" i="1"/>
  <c r="AY3255" i="1"/>
  <c r="AY3256" i="1"/>
  <c r="AY3257" i="1"/>
  <c r="AY3258" i="1"/>
  <c r="AY3259" i="1"/>
  <c r="AY3260" i="1"/>
  <c r="AY3261" i="1"/>
  <c r="AY3262" i="1"/>
  <c r="AY3263" i="1"/>
  <c r="AY3264" i="1"/>
  <c r="AY3265" i="1"/>
  <c r="AY3266" i="1"/>
  <c r="AY3267" i="1"/>
  <c r="AY3268" i="1"/>
  <c r="AY3269" i="1"/>
  <c r="AY3270" i="1"/>
  <c r="AY3271" i="1"/>
  <c r="AY3272" i="1"/>
  <c r="AY3273" i="1"/>
  <c r="AY3274" i="1"/>
  <c r="AY3275" i="1"/>
  <c r="AY3276" i="1"/>
  <c r="AY3277" i="1"/>
  <c r="AY3278" i="1"/>
  <c r="AY3279" i="1"/>
  <c r="AY3280" i="1"/>
  <c r="AY3281" i="1"/>
  <c r="AY3282" i="1"/>
  <c r="AY3283" i="1"/>
  <c r="AY3284" i="1"/>
  <c r="AY3285" i="1"/>
  <c r="AY3286" i="1"/>
  <c r="AY3287" i="1"/>
  <c r="AY3288" i="1"/>
  <c r="AY3289" i="1"/>
  <c r="AY3290" i="1"/>
  <c r="AY3291" i="1"/>
  <c r="AY3292" i="1"/>
  <c r="AY3293" i="1"/>
  <c r="AY3294" i="1"/>
  <c r="AY3295" i="1"/>
  <c r="AY3296" i="1"/>
  <c r="AY3297" i="1"/>
  <c r="AY3298" i="1"/>
  <c r="AY3299" i="1"/>
  <c r="AY3300" i="1"/>
  <c r="AY3301" i="1"/>
  <c r="AY3302" i="1"/>
  <c r="AY3303" i="1"/>
  <c r="AY3304" i="1"/>
  <c r="AY3305" i="1"/>
  <c r="AY3306" i="1"/>
  <c r="AY3307" i="1"/>
  <c r="AY3308" i="1"/>
  <c r="AY3309" i="1"/>
  <c r="AY3310" i="1"/>
  <c r="AY3311" i="1"/>
  <c r="AY3312" i="1"/>
  <c r="AY3313" i="1"/>
  <c r="AY3314" i="1"/>
  <c r="AY3315" i="1"/>
  <c r="AY3316" i="1"/>
  <c r="AY3317" i="1"/>
  <c r="AY3318" i="1"/>
  <c r="AY3319" i="1"/>
  <c r="AY3320" i="1"/>
  <c r="AY3321" i="1"/>
  <c r="AY3322" i="1"/>
  <c r="AY3323" i="1"/>
  <c r="AY3324" i="1"/>
  <c r="AY3325" i="1"/>
  <c r="AY3326" i="1"/>
  <c r="AY3327" i="1"/>
  <c r="AY3328" i="1"/>
  <c r="AY3329" i="1"/>
  <c r="AY3330" i="1"/>
  <c r="AY3331" i="1"/>
  <c r="AY3332" i="1"/>
  <c r="AY3333" i="1"/>
  <c r="AY3334" i="1"/>
  <c r="AY3335" i="1"/>
  <c r="AY3336" i="1"/>
  <c r="AY3337" i="1"/>
  <c r="AY3338" i="1"/>
  <c r="AY3339" i="1"/>
  <c r="AY3340" i="1"/>
  <c r="AY3341" i="1"/>
  <c r="AY3342" i="1"/>
  <c r="AY3343" i="1"/>
  <c r="AY3344" i="1"/>
  <c r="AY3345" i="1"/>
  <c r="AY3346" i="1"/>
  <c r="AY3347" i="1"/>
  <c r="AY3348" i="1"/>
  <c r="AY3349" i="1"/>
  <c r="AY3350" i="1"/>
  <c r="AY3351" i="1"/>
  <c r="AY3352" i="1"/>
  <c r="AY3353" i="1"/>
  <c r="AY3354" i="1"/>
  <c r="AY3355" i="1"/>
  <c r="AY3356" i="1"/>
  <c r="AY3357" i="1"/>
  <c r="AY3358" i="1"/>
  <c r="AY3359" i="1"/>
  <c r="AY3360" i="1"/>
  <c r="AY3361" i="1"/>
  <c r="AY3362" i="1"/>
  <c r="AY3363" i="1"/>
  <c r="AY3364" i="1"/>
  <c r="AY3365" i="1"/>
  <c r="AY3366" i="1"/>
  <c r="AY3367" i="1"/>
  <c r="AY3368" i="1"/>
  <c r="AY3369" i="1"/>
  <c r="AY3370" i="1"/>
  <c r="AY3371" i="1"/>
  <c r="AY3372" i="1"/>
  <c r="AY3373" i="1"/>
  <c r="AY3374" i="1"/>
  <c r="AY3375" i="1"/>
  <c r="AY3376" i="1"/>
  <c r="AY3377" i="1"/>
  <c r="AY3378" i="1"/>
  <c r="AY3379" i="1"/>
  <c r="AY3380" i="1"/>
  <c r="AY3381" i="1"/>
  <c r="AY3382" i="1"/>
  <c r="AY3383" i="1"/>
  <c r="AY3384" i="1"/>
  <c r="AY3385" i="1"/>
  <c r="AY3386" i="1"/>
  <c r="AY3387" i="1"/>
  <c r="AY3388" i="1"/>
  <c r="AY3389" i="1"/>
  <c r="AY3390" i="1"/>
  <c r="AY3391" i="1"/>
  <c r="AY3392" i="1"/>
  <c r="AY3393" i="1"/>
  <c r="AY3394" i="1"/>
  <c r="AY3395" i="1"/>
  <c r="AY3396" i="1"/>
  <c r="AY3397" i="1"/>
  <c r="AY3398" i="1"/>
  <c r="AY3399" i="1"/>
  <c r="AY3400" i="1"/>
  <c r="AY3401" i="1"/>
  <c r="AY3402" i="1"/>
  <c r="AY3403" i="1"/>
  <c r="AY3404" i="1"/>
  <c r="AY3405" i="1"/>
  <c r="AY3406" i="1"/>
  <c r="AY3407" i="1"/>
  <c r="AY3408" i="1"/>
  <c r="AY3409" i="1"/>
  <c r="AY3410" i="1"/>
  <c r="AY3411" i="1"/>
  <c r="AY3412" i="1"/>
  <c r="AY3413" i="1"/>
  <c r="AY3414" i="1"/>
  <c r="AY3415" i="1"/>
  <c r="AY3416" i="1"/>
  <c r="AY3417" i="1"/>
  <c r="AY3418" i="1"/>
  <c r="AY3419" i="1"/>
  <c r="AY3420" i="1"/>
  <c r="AY3421" i="1"/>
  <c r="AY3422" i="1"/>
  <c r="AY3423" i="1"/>
  <c r="AY3424" i="1"/>
  <c r="AY3425" i="1"/>
  <c r="AY3426" i="1"/>
  <c r="AY3427" i="1"/>
  <c r="AY3428" i="1"/>
  <c r="AY3429" i="1"/>
  <c r="AY3430" i="1"/>
  <c r="AY3431" i="1"/>
  <c r="AY3432" i="1"/>
  <c r="AY3433" i="1"/>
  <c r="AY3434" i="1"/>
  <c r="AY3435" i="1"/>
  <c r="AY3436" i="1"/>
  <c r="AY3437" i="1"/>
  <c r="AY3438" i="1"/>
  <c r="AY3439" i="1"/>
  <c r="AY3440" i="1"/>
  <c r="AY3441" i="1"/>
  <c r="AY3442" i="1"/>
  <c r="AY3443" i="1"/>
  <c r="AY3444" i="1"/>
  <c r="AY3445" i="1"/>
  <c r="AY3446" i="1"/>
  <c r="AY3447" i="1"/>
  <c r="AY3448" i="1"/>
  <c r="AY3449" i="1"/>
  <c r="AY3450" i="1"/>
  <c r="AY3451" i="1"/>
  <c r="AY3452" i="1"/>
  <c r="AY3453" i="1"/>
  <c r="AY3454" i="1"/>
  <c r="AY3455" i="1"/>
  <c r="AY3456" i="1"/>
  <c r="AY3457" i="1"/>
  <c r="AY3458" i="1"/>
  <c r="AY3459" i="1"/>
  <c r="AY3460" i="1"/>
  <c r="AY3461" i="1"/>
  <c r="AY3462" i="1"/>
  <c r="AY3463" i="1"/>
  <c r="AY3464" i="1"/>
  <c r="AY3465" i="1"/>
  <c r="AY3466" i="1"/>
  <c r="AY3467" i="1"/>
  <c r="AY3468" i="1"/>
  <c r="AY3469" i="1"/>
  <c r="AY3470" i="1"/>
  <c r="AY3471" i="1"/>
  <c r="AY3472" i="1"/>
  <c r="AY3473" i="1"/>
  <c r="AY3474" i="1"/>
  <c r="AY3475" i="1"/>
  <c r="AY3476" i="1"/>
  <c r="AY3477" i="1"/>
  <c r="AY3478" i="1"/>
  <c r="AY3479" i="1"/>
  <c r="AY3480" i="1"/>
  <c r="AY3481" i="1"/>
  <c r="AY3482" i="1"/>
  <c r="AY3483" i="1"/>
  <c r="AY3484" i="1"/>
  <c r="AY3485" i="1"/>
  <c r="AY3486" i="1"/>
  <c r="AY3487" i="1"/>
  <c r="AY3488" i="1"/>
  <c r="AY3489" i="1"/>
  <c r="AY3490" i="1"/>
  <c r="AY3491" i="1"/>
  <c r="AY3492" i="1"/>
  <c r="AY3493" i="1"/>
  <c r="AY3494" i="1"/>
  <c r="AY3495" i="1"/>
  <c r="AY3496" i="1"/>
  <c r="AY3497" i="1"/>
  <c r="AY3498" i="1"/>
  <c r="AY3499" i="1"/>
  <c r="AY3500" i="1"/>
  <c r="AY3501" i="1"/>
  <c r="AY3502" i="1"/>
  <c r="AY3503" i="1"/>
  <c r="AY3504" i="1"/>
  <c r="AY3505" i="1"/>
  <c r="AY3506" i="1"/>
  <c r="AY3507" i="1"/>
  <c r="AY3508" i="1"/>
  <c r="AY3509" i="1"/>
  <c r="AY3510" i="1"/>
  <c r="AY3511" i="1"/>
  <c r="AY3512" i="1"/>
  <c r="AY3513" i="1"/>
  <c r="AY3514" i="1"/>
  <c r="AY3515" i="1"/>
  <c r="AY3516" i="1"/>
  <c r="AY3517" i="1"/>
  <c r="AY3518" i="1"/>
  <c r="AY3519" i="1"/>
  <c r="AY3520" i="1"/>
  <c r="AY3521" i="1"/>
  <c r="AY3522" i="1"/>
  <c r="AY3523" i="1"/>
  <c r="AY3524" i="1"/>
  <c r="AY3525" i="1"/>
  <c r="AY3526" i="1"/>
  <c r="AY3527" i="1"/>
  <c r="AY3528" i="1"/>
  <c r="AY3529" i="1"/>
  <c r="AY3530" i="1"/>
  <c r="AY3531" i="1"/>
  <c r="AY3532" i="1"/>
  <c r="AY3533" i="1"/>
  <c r="AY3534" i="1"/>
  <c r="AY3535" i="1"/>
  <c r="AY3536" i="1"/>
  <c r="AY3537" i="1"/>
  <c r="AY3538" i="1"/>
  <c r="AY3539" i="1"/>
  <c r="AY3540" i="1"/>
  <c r="AY3541" i="1"/>
  <c r="AY3542" i="1"/>
  <c r="AY3543" i="1"/>
  <c r="AY3544" i="1"/>
  <c r="AY3545" i="1"/>
  <c r="AY3546" i="1"/>
  <c r="AY3547" i="1"/>
  <c r="AY3548" i="1"/>
  <c r="AY3549" i="1"/>
  <c r="AY3550" i="1"/>
  <c r="AY3551" i="1"/>
  <c r="AY3552" i="1"/>
  <c r="AY3553" i="1"/>
  <c r="AY3554" i="1"/>
  <c r="AY3555" i="1"/>
  <c r="AY3556" i="1"/>
  <c r="AY3557" i="1"/>
  <c r="AY3558" i="1"/>
  <c r="AY3559" i="1"/>
  <c r="AY3560" i="1"/>
  <c r="AY3561" i="1"/>
  <c r="AY3562" i="1"/>
  <c r="AY3563" i="1"/>
  <c r="AY3564" i="1"/>
  <c r="AY3565" i="1"/>
  <c r="AY3566" i="1"/>
  <c r="AY3567" i="1"/>
  <c r="AY3568" i="1"/>
  <c r="AY3569" i="1"/>
  <c r="AY3570" i="1"/>
  <c r="AY3571" i="1"/>
  <c r="AY3572" i="1"/>
  <c r="AY3573" i="1"/>
  <c r="AY3574" i="1"/>
  <c r="AY3575" i="1"/>
  <c r="AY3576" i="1"/>
  <c r="AY3577" i="1"/>
  <c r="AY3578" i="1"/>
  <c r="AY3579" i="1"/>
  <c r="AY3580" i="1"/>
  <c r="AY3581" i="1"/>
  <c r="AY3582" i="1"/>
  <c r="AY3583" i="1"/>
  <c r="AY3584" i="1"/>
  <c r="AY3585" i="1"/>
  <c r="AY3586" i="1"/>
  <c r="AY3587" i="1"/>
  <c r="AY3588" i="1"/>
  <c r="AY3589" i="1"/>
  <c r="AY3590" i="1"/>
  <c r="AY3591" i="1"/>
  <c r="AY3592" i="1"/>
  <c r="AY3593" i="1"/>
  <c r="AY3594" i="1"/>
  <c r="AY3595" i="1"/>
  <c r="AY3596" i="1"/>
  <c r="AY3597" i="1"/>
  <c r="AY3598" i="1"/>
  <c r="AY3599" i="1"/>
  <c r="AY3600" i="1"/>
  <c r="AY3601" i="1"/>
  <c r="AY3602" i="1"/>
  <c r="AY3603" i="1"/>
  <c r="AY3604" i="1"/>
  <c r="AY3605" i="1"/>
  <c r="AY3606" i="1"/>
  <c r="AY3607" i="1"/>
  <c r="AY3608" i="1"/>
  <c r="AY3609" i="1"/>
  <c r="AY3610" i="1"/>
  <c r="AY3611" i="1"/>
  <c r="AY3612" i="1"/>
  <c r="AY3613" i="1"/>
  <c r="AY3614" i="1"/>
  <c r="AY3615" i="1"/>
  <c r="AY3616" i="1"/>
  <c r="AY3617" i="1"/>
  <c r="AY3618" i="1"/>
  <c r="AY3619" i="1"/>
  <c r="AY3620" i="1"/>
  <c r="AY3621" i="1"/>
  <c r="AY3622" i="1"/>
  <c r="AY3623" i="1"/>
  <c r="AY3624" i="1"/>
  <c r="AY3625" i="1"/>
  <c r="AY3626" i="1"/>
  <c r="AY3627" i="1"/>
  <c r="AY3628" i="1"/>
  <c r="AY3629" i="1"/>
  <c r="AY3630" i="1"/>
  <c r="AY3631" i="1"/>
  <c r="AY3632" i="1"/>
  <c r="AY3633" i="1"/>
  <c r="AY3634" i="1"/>
  <c r="AY3635" i="1"/>
  <c r="AY3636" i="1"/>
  <c r="AY3637" i="1"/>
  <c r="AY3638" i="1"/>
  <c r="AY3639" i="1"/>
  <c r="AY3640" i="1"/>
  <c r="AY3641" i="1"/>
  <c r="AY3642" i="1"/>
  <c r="AY3643" i="1"/>
  <c r="AY3644" i="1"/>
  <c r="AY3645" i="1"/>
  <c r="AY3646" i="1"/>
  <c r="AY3647" i="1"/>
  <c r="AY3648" i="1"/>
  <c r="AY3649" i="1"/>
  <c r="AY3650" i="1"/>
  <c r="AY3651" i="1"/>
  <c r="AY3652" i="1"/>
  <c r="AY3653" i="1"/>
  <c r="AY3654" i="1"/>
  <c r="AY3655" i="1"/>
  <c r="AY3656" i="1"/>
  <c r="AY3657" i="1"/>
  <c r="AY3658" i="1"/>
  <c r="AY3659" i="1"/>
  <c r="AY3660" i="1"/>
  <c r="AY3661" i="1"/>
  <c r="AY3662" i="1"/>
  <c r="AY3663" i="1"/>
  <c r="AY3664" i="1"/>
  <c r="AY3665" i="1"/>
  <c r="AY3666" i="1"/>
  <c r="AY3667" i="1"/>
  <c r="AY3668" i="1"/>
  <c r="AY3669" i="1"/>
  <c r="AY3670" i="1"/>
  <c r="AY3671" i="1"/>
  <c r="AY3672" i="1"/>
  <c r="AY3673" i="1"/>
  <c r="AY3674" i="1"/>
  <c r="AY3675" i="1"/>
  <c r="AY3676" i="1"/>
  <c r="AY3677" i="1"/>
  <c r="AY3678" i="1"/>
  <c r="AY3679" i="1"/>
  <c r="AY3680" i="1"/>
  <c r="AY3681" i="1"/>
  <c r="AY3682" i="1"/>
  <c r="AY3683" i="1"/>
  <c r="AY3684" i="1"/>
  <c r="AY3685" i="1"/>
  <c r="AY3686" i="1"/>
  <c r="AY3687" i="1"/>
  <c r="AY3688" i="1"/>
  <c r="AY3689" i="1"/>
  <c r="AY3690" i="1"/>
  <c r="AY3691" i="1"/>
  <c r="AY3692" i="1"/>
  <c r="AY3693" i="1"/>
  <c r="AY3694" i="1"/>
  <c r="AY3695" i="1"/>
  <c r="AY3696" i="1"/>
  <c r="AY3697" i="1"/>
  <c r="AY3698" i="1"/>
  <c r="AY3699" i="1"/>
  <c r="AY3700" i="1"/>
  <c r="AY3701" i="1"/>
  <c r="AY3702" i="1"/>
  <c r="AY3703" i="1"/>
  <c r="AY3704" i="1"/>
  <c r="AY3705" i="1"/>
  <c r="AY3706" i="1"/>
  <c r="AY3707" i="1"/>
  <c r="AY3708" i="1"/>
  <c r="AY3709" i="1"/>
  <c r="AY3710" i="1"/>
  <c r="AY3711" i="1"/>
  <c r="AY3712" i="1"/>
  <c r="AY3713" i="1"/>
  <c r="AY3714" i="1"/>
  <c r="AY3715" i="1"/>
  <c r="AY3716" i="1"/>
  <c r="AY3717" i="1"/>
  <c r="AY3718" i="1"/>
  <c r="AY3719" i="1"/>
  <c r="AY3720" i="1"/>
  <c r="AY3721" i="1"/>
  <c r="AY3722" i="1"/>
  <c r="AY3723" i="1"/>
  <c r="AY3724" i="1"/>
  <c r="AY3725" i="1"/>
  <c r="AY3726" i="1"/>
  <c r="AY3727" i="1"/>
  <c r="AY3728" i="1"/>
  <c r="AY3729" i="1"/>
  <c r="AY3730" i="1"/>
  <c r="AY3731" i="1"/>
  <c r="AY3732" i="1"/>
  <c r="AY3733" i="1"/>
  <c r="AY3734" i="1"/>
  <c r="AY3735" i="1"/>
  <c r="AY3736" i="1"/>
  <c r="AY3737" i="1"/>
  <c r="AY3738" i="1"/>
  <c r="AY3739" i="1"/>
  <c r="AY3740" i="1"/>
  <c r="AY3741" i="1"/>
  <c r="AY3742" i="1"/>
  <c r="AY3743" i="1"/>
  <c r="AY3744" i="1"/>
  <c r="AY3745" i="1"/>
  <c r="AY3746" i="1"/>
  <c r="AY3747" i="1"/>
  <c r="AY3748" i="1"/>
  <c r="AY3749" i="1"/>
  <c r="AY3750" i="1"/>
  <c r="AY3751" i="1"/>
  <c r="AY3752" i="1"/>
  <c r="AY3753" i="1"/>
  <c r="AY3754" i="1"/>
  <c r="AY3755" i="1"/>
  <c r="AY3756" i="1"/>
  <c r="AY3757" i="1"/>
  <c r="AY3758" i="1"/>
  <c r="AY3759" i="1"/>
  <c r="AY3760" i="1"/>
  <c r="AY3761" i="1"/>
  <c r="AY3762" i="1"/>
  <c r="AY3763" i="1"/>
  <c r="AY3764" i="1"/>
  <c r="AY3765" i="1"/>
  <c r="AY3766" i="1"/>
  <c r="AY3767" i="1"/>
  <c r="AY3768" i="1"/>
  <c r="AY3769" i="1"/>
  <c r="AY3770" i="1"/>
  <c r="AY3771" i="1"/>
  <c r="AY3772" i="1"/>
  <c r="AY3773" i="1"/>
  <c r="AY3774" i="1"/>
  <c r="AY3775" i="1"/>
  <c r="AY3776" i="1"/>
  <c r="AY3777" i="1"/>
  <c r="AY3778" i="1"/>
  <c r="AY3779" i="1"/>
  <c r="AY3780" i="1"/>
  <c r="AY3781" i="1"/>
  <c r="AY3782" i="1"/>
  <c r="AY3783" i="1"/>
  <c r="AY3784" i="1"/>
  <c r="AY3785" i="1"/>
  <c r="AY3786" i="1"/>
  <c r="AY3787" i="1"/>
  <c r="AY3788" i="1"/>
  <c r="AY3789" i="1"/>
  <c r="AY3790" i="1"/>
  <c r="AY3791" i="1"/>
  <c r="AY3792" i="1"/>
  <c r="AY3793" i="1"/>
  <c r="AY3794" i="1"/>
  <c r="AY3795" i="1"/>
  <c r="AY3796" i="1"/>
  <c r="AY3797" i="1"/>
  <c r="AY3798" i="1"/>
  <c r="AY3799" i="1"/>
  <c r="AY3800" i="1"/>
  <c r="AY3801" i="1"/>
  <c r="AY3802" i="1"/>
  <c r="AY3803" i="1"/>
  <c r="AY3804" i="1"/>
  <c r="AY3805" i="1"/>
  <c r="AY3806" i="1"/>
  <c r="AY3807" i="1"/>
  <c r="AY3808" i="1"/>
  <c r="AY3809" i="1"/>
  <c r="AY3810" i="1"/>
  <c r="AU2891" i="1"/>
  <c r="AU2892" i="1"/>
  <c r="AU2893" i="1"/>
  <c r="AU2894" i="1"/>
  <c r="AU2895" i="1"/>
  <c r="AU2896" i="1"/>
  <c r="AU2897" i="1"/>
  <c r="AU2898" i="1"/>
  <c r="AU2899" i="1"/>
  <c r="AU2900" i="1"/>
  <c r="AU2901" i="1"/>
  <c r="AU2902" i="1"/>
  <c r="AU2903" i="1"/>
  <c r="AU2904" i="1"/>
  <c r="AU2905" i="1"/>
  <c r="AU2906" i="1"/>
  <c r="AU2907" i="1"/>
  <c r="AU2908" i="1"/>
  <c r="AU2909" i="1"/>
  <c r="AU2910" i="1"/>
  <c r="AU2911" i="1"/>
  <c r="AU2912" i="1"/>
  <c r="AU2913" i="1"/>
  <c r="AU2914" i="1"/>
  <c r="AU2915" i="1"/>
  <c r="AU2916" i="1"/>
  <c r="AU2917" i="1"/>
  <c r="AU2918" i="1"/>
  <c r="AU2919" i="1"/>
  <c r="AU2920" i="1"/>
  <c r="AU2921" i="1"/>
  <c r="AU2922" i="1"/>
  <c r="AU2923" i="1"/>
  <c r="AU2924" i="1"/>
  <c r="AU2925" i="1"/>
  <c r="AU2926" i="1"/>
  <c r="AU2927" i="1"/>
  <c r="AU2928" i="1"/>
  <c r="AU2929" i="1"/>
  <c r="AU2930" i="1"/>
  <c r="AU2931" i="1"/>
  <c r="AU2932" i="1"/>
  <c r="AU2933" i="1"/>
  <c r="AU2934" i="1"/>
  <c r="AU2935" i="1"/>
  <c r="AU2936" i="1"/>
  <c r="AU2937" i="1"/>
  <c r="AU2938" i="1"/>
  <c r="AU2939" i="1"/>
  <c r="AU2940" i="1"/>
  <c r="AU2941" i="1"/>
  <c r="AU2942" i="1"/>
  <c r="AU2943" i="1"/>
  <c r="AU2944" i="1"/>
  <c r="AU2945" i="1"/>
  <c r="AU2946" i="1"/>
  <c r="AU2947" i="1"/>
  <c r="AU2948" i="1"/>
  <c r="AU2949" i="1"/>
  <c r="AU2950" i="1"/>
  <c r="AU2951" i="1"/>
  <c r="AU2952" i="1"/>
  <c r="AU2953" i="1"/>
  <c r="AU2954" i="1"/>
  <c r="AU2955" i="1"/>
  <c r="AU2956" i="1"/>
  <c r="AU2957" i="1"/>
  <c r="AU2958" i="1"/>
  <c r="AU2959" i="1"/>
  <c r="AU2960" i="1"/>
  <c r="AU2961" i="1"/>
  <c r="AU2962" i="1"/>
  <c r="AU2963" i="1"/>
  <c r="AU2964" i="1"/>
  <c r="AU2965" i="1"/>
  <c r="AU2966" i="1"/>
  <c r="AU2967" i="1"/>
  <c r="AU2968" i="1"/>
  <c r="AU2969" i="1"/>
  <c r="AU2970" i="1"/>
  <c r="AU2971" i="1"/>
  <c r="AU2972" i="1"/>
  <c r="AU2973" i="1"/>
  <c r="AU2974" i="1"/>
  <c r="AU2975" i="1"/>
  <c r="AU2976" i="1"/>
  <c r="AU2977" i="1"/>
  <c r="AU2978" i="1"/>
  <c r="AU2979" i="1"/>
  <c r="AU2980" i="1"/>
  <c r="AU2981" i="1"/>
  <c r="AU2982" i="1"/>
  <c r="AU2983" i="1"/>
  <c r="AU2984" i="1"/>
  <c r="AU2985" i="1"/>
  <c r="AU2986" i="1"/>
  <c r="AU2987" i="1"/>
  <c r="AU2988" i="1"/>
  <c r="AU2989" i="1"/>
  <c r="AU2990" i="1"/>
  <c r="AU2991" i="1"/>
  <c r="AU2992" i="1"/>
  <c r="AU2993" i="1"/>
  <c r="AU2994" i="1"/>
  <c r="AU2995" i="1"/>
  <c r="AU2996" i="1"/>
  <c r="AU2997" i="1"/>
  <c r="AU2998" i="1"/>
  <c r="AU2999" i="1"/>
  <c r="AU3000" i="1"/>
  <c r="AU3001" i="1"/>
  <c r="AU3002" i="1"/>
  <c r="AU3003" i="1"/>
  <c r="AU3004" i="1"/>
  <c r="AU3005" i="1"/>
  <c r="AU3006" i="1"/>
  <c r="AU3007" i="1"/>
  <c r="AU3008" i="1"/>
  <c r="AU3009" i="1"/>
  <c r="AU3010" i="1"/>
  <c r="AU3011" i="1"/>
  <c r="AU3012" i="1"/>
  <c r="AU3013" i="1"/>
  <c r="AU3014" i="1"/>
  <c r="AU3015" i="1"/>
  <c r="AU3016" i="1"/>
  <c r="AU3017" i="1"/>
  <c r="AU3018" i="1"/>
  <c r="AU3019" i="1"/>
  <c r="AU3020" i="1"/>
  <c r="AU3021" i="1"/>
  <c r="AU3022" i="1"/>
  <c r="AU3023" i="1"/>
  <c r="AU3024" i="1"/>
  <c r="AU3025" i="1"/>
  <c r="AU3026" i="1"/>
  <c r="AU3027" i="1"/>
  <c r="AU3028" i="1"/>
  <c r="AU3029" i="1"/>
  <c r="AU3030" i="1"/>
  <c r="AU3031" i="1"/>
  <c r="AU3032" i="1"/>
  <c r="AU3033" i="1"/>
  <c r="AU3034" i="1"/>
  <c r="AU3035" i="1"/>
  <c r="AU3036" i="1"/>
  <c r="AU3037" i="1"/>
  <c r="AU3038" i="1"/>
  <c r="AU3039" i="1"/>
  <c r="AU3040" i="1"/>
  <c r="AU3041" i="1"/>
  <c r="AU3042" i="1"/>
  <c r="AU3043" i="1"/>
  <c r="AU3044" i="1"/>
  <c r="AU3045" i="1"/>
  <c r="AU3046" i="1"/>
  <c r="AU3047" i="1"/>
  <c r="AU3048" i="1"/>
  <c r="AU3049" i="1"/>
  <c r="AU3050" i="1"/>
  <c r="AU3051" i="1"/>
  <c r="AU3052" i="1"/>
  <c r="AU3053" i="1"/>
  <c r="AU3054" i="1"/>
  <c r="AU3055" i="1"/>
  <c r="AU3056" i="1"/>
  <c r="AU3057" i="1"/>
  <c r="AU3058" i="1"/>
  <c r="AU3059" i="1"/>
  <c r="AU3060" i="1"/>
  <c r="AU3061" i="1"/>
  <c r="AU3062" i="1"/>
  <c r="AU3063" i="1"/>
  <c r="AU3064" i="1"/>
  <c r="AU3065" i="1"/>
  <c r="AU3066" i="1"/>
  <c r="AU3067" i="1"/>
  <c r="AU3068" i="1"/>
  <c r="AU3069" i="1"/>
  <c r="AU3070" i="1"/>
  <c r="AU3071" i="1"/>
  <c r="AU3072" i="1"/>
  <c r="AU3073" i="1"/>
  <c r="AU3074" i="1"/>
  <c r="AU3075" i="1"/>
  <c r="AU3076" i="1"/>
  <c r="AU3077" i="1"/>
  <c r="AU3078" i="1"/>
  <c r="AU3079" i="1"/>
  <c r="AU3080" i="1"/>
  <c r="AU3081" i="1"/>
  <c r="AU3082" i="1"/>
  <c r="AU3083" i="1"/>
  <c r="AU3084" i="1"/>
  <c r="AU3085" i="1"/>
  <c r="AU3086" i="1"/>
  <c r="AU3087" i="1"/>
  <c r="AU3088" i="1"/>
  <c r="AU3089" i="1"/>
  <c r="AU3090" i="1"/>
  <c r="AU3091" i="1"/>
  <c r="AU3092" i="1"/>
  <c r="AU3093" i="1"/>
  <c r="AU3094" i="1"/>
  <c r="AU3095" i="1"/>
  <c r="AU3096" i="1"/>
  <c r="AU3097" i="1"/>
  <c r="AU3098" i="1"/>
  <c r="AU3099" i="1"/>
  <c r="AU3100" i="1"/>
  <c r="AU3101" i="1"/>
  <c r="AU3102" i="1"/>
  <c r="AU3103" i="1"/>
  <c r="AU3104" i="1"/>
  <c r="AU3105" i="1"/>
  <c r="AU3106" i="1"/>
  <c r="AU3107" i="1"/>
  <c r="AU3108" i="1"/>
  <c r="AU3109" i="1"/>
  <c r="AU3110" i="1"/>
  <c r="AU3111" i="1"/>
  <c r="AU3112" i="1"/>
  <c r="AU3113" i="1"/>
  <c r="AU3114" i="1"/>
  <c r="AU3115" i="1"/>
  <c r="AU3116" i="1"/>
  <c r="AU3117" i="1"/>
  <c r="AU3118" i="1"/>
  <c r="AU3119" i="1"/>
  <c r="AU3120" i="1"/>
  <c r="AU3121" i="1"/>
  <c r="AU3122" i="1"/>
  <c r="AU3123" i="1"/>
  <c r="AU3124" i="1"/>
  <c r="AU3125" i="1"/>
  <c r="AU3126" i="1"/>
  <c r="AU3127" i="1"/>
  <c r="AU3128" i="1"/>
  <c r="AU3129" i="1"/>
  <c r="AU3130" i="1"/>
  <c r="AU3131" i="1"/>
  <c r="AU3132" i="1"/>
  <c r="AU3133" i="1"/>
  <c r="AU3134" i="1"/>
  <c r="AU3135" i="1"/>
  <c r="AU3136" i="1"/>
  <c r="AU3137" i="1"/>
  <c r="AU3138" i="1"/>
  <c r="AU3139" i="1"/>
  <c r="AU3140" i="1"/>
  <c r="AU3141" i="1"/>
  <c r="AU3142" i="1"/>
  <c r="AU3143" i="1"/>
  <c r="AU3144" i="1"/>
  <c r="AU3145" i="1"/>
  <c r="AU3146" i="1"/>
  <c r="AU3147" i="1"/>
  <c r="AU3148" i="1"/>
  <c r="AU3149" i="1"/>
  <c r="AU3150" i="1"/>
  <c r="AU3151" i="1"/>
  <c r="AU3152" i="1"/>
  <c r="AU3153" i="1"/>
  <c r="AU3154" i="1"/>
  <c r="AU3155" i="1"/>
  <c r="AU3156" i="1"/>
  <c r="AU3157" i="1"/>
  <c r="AU3158" i="1"/>
  <c r="AU3159" i="1"/>
  <c r="AU3160" i="1"/>
  <c r="AU3161" i="1"/>
  <c r="AU3162" i="1"/>
  <c r="AU3163" i="1"/>
  <c r="AU3164" i="1"/>
  <c r="AU3165" i="1"/>
  <c r="AU3166" i="1"/>
  <c r="AU3167" i="1"/>
  <c r="AU3168" i="1"/>
  <c r="AU3169" i="1"/>
  <c r="AU3170" i="1"/>
  <c r="AU3171" i="1"/>
  <c r="AU3172" i="1"/>
  <c r="AU3173" i="1"/>
  <c r="AU3174" i="1"/>
  <c r="AU3175" i="1"/>
  <c r="AU3176" i="1"/>
  <c r="AU3177" i="1"/>
  <c r="AU3178" i="1"/>
  <c r="AU3179" i="1"/>
  <c r="AU3180" i="1"/>
  <c r="AU3181" i="1"/>
  <c r="AU3182" i="1"/>
  <c r="AU3183" i="1"/>
  <c r="AU3184" i="1"/>
  <c r="AU3185" i="1"/>
  <c r="AU3186" i="1"/>
  <c r="AU3187" i="1"/>
  <c r="AU3188" i="1"/>
  <c r="AU3189" i="1"/>
  <c r="AU3190" i="1"/>
  <c r="AU3191" i="1"/>
  <c r="AU3192" i="1"/>
  <c r="AU3193" i="1"/>
  <c r="AU3194" i="1"/>
  <c r="AU3195" i="1"/>
  <c r="AU3196" i="1"/>
  <c r="AU3197" i="1"/>
  <c r="AU3198" i="1"/>
  <c r="AU3199" i="1"/>
  <c r="AU3200" i="1"/>
  <c r="AU3201" i="1"/>
  <c r="AU3202" i="1"/>
  <c r="AU3203" i="1"/>
  <c r="AU3204" i="1"/>
  <c r="AU3205" i="1"/>
  <c r="AU3206" i="1"/>
  <c r="AU3207" i="1"/>
  <c r="AU3208" i="1"/>
  <c r="AU3209" i="1"/>
  <c r="AU3210" i="1"/>
  <c r="AU3211" i="1"/>
  <c r="AU3212" i="1"/>
  <c r="AU3213" i="1"/>
  <c r="AU3214" i="1"/>
  <c r="AU3215" i="1"/>
  <c r="AU3216" i="1"/>
  <c r="AU3217" i="1"/>
  <c r="AU3218" i="1"/>
  <c r="AU3219" i="1"/>
  <c r="AU3220" i="1"/>
  <c r="AU3221" i="1"/>
  <c r="AU3222" i="1"/>
  <c r="AU3223" i="1"/>
  <c r="AU3224" i="1"/>
  <c r="AU3225" i="1"/>
  <c r="AU3226" i="1"/>
  <c r="AU3227" i="1"/>
  <c r="AU3228" i="1"/>
  <c r="AU3229" i="1"/>
  <c r="AU3230" i="1"/>
  <c r="AU3231" i="1"/>
  <c r="AU3232" i="1"/>
  <c r="AU3233" i="1"/>
  <c r="AU3234" i="1"/>
  <c r="AU3235" i="1"/>
  <c r="AU3236" i="1"/>
  <c r="AU3237" i="1"/>
  <c r="AU3238" i="1"/>
  <c r="AU3239" i="1"/>
  <c r="AU3240" i="1"/>
  <c r="AU3241" i="1"/>
  <c r="AU3242" i="1"/>
  <c r="AU3243" i="1"/>
  <c r="AU3244" i="1"/>
  <c r="AU3245" i="1"/>
  <c r="AU3246" i="1"/>
  <c r="AU3247" i="1"/>
  <c r="AU3248" i="1"/>
  <c r="AU3249" i="1"/>
  <c r="AU3250" i="1"/>
  <c r="AU3251" i="1"/>
  <c r="AU3252" i="1"/>
  <c r="AU3253" i="1"/>
  <c r="AU3254" i="1"/>
  <c r="AU3255" i="1"/>
  <c r="AU3256" i="1"/>
  <c r="AU3257" i="1"/>
  <c r="AU3258" i="1"/>
  <c r="AU3259" i="1"/>
  <c r="AU3260" i="1"/>
  <c r="AU3261" i="1"/>
  <c r="AU3262" i="1"/>
  <c r="AU3263" i="1"/>
  <c r="AU3264" i="1"/>
  <c r="AU3265" i="1"/>
  <c r="AU3266" i="1"/>
  <c r="AU3267" i="1"/>
  <c r="AU3268" i="1"/>
  <c r="AU3269" i="1"/>
  <c r="AU3270" i="1"/>
  <c r="AU3271" i="1"/>
  <c r="AU3272" i="1"/>
  <c r="AU3273" i="1"/>
  <c r="AU3274" i="1"/>
  <c r="AU3275" i="1"/>
  <c r="AU3276" i="1"/>
  <c r="AU3277" i="1"/>
  <c r="AU3278" i="1"/>
  <c r="AU3279" i="1"/>
  <c r="AU3280" i="1"/>
  <c r="AU3281" i="1"/>
  <c r="AU3282" i="1"/>
  <c r="AU3283" i="1"/>
  <c r="AU3284" i="1"/>
  <c r="AU3285" i="1"/>
  <c r="AU3286" i="1"/>
  <c r="AU3287" i="1"/>
  <c r="AU3288" i="1"/>
  <c r="AU3289" i="1"/>
  <c r="AU3290" i="1"/>
  <c r="AU3291" i="1"/>
  <c r="AU3292" i="1"/>
  <c r="AU3293" i="1"/>
  <c r="AU3294" i="1"/>
  <c r="AU3295" i="1"/>
  <c r="AU3296" i="1"/>
  <c r="AU3297" i="1"/>
  <c r="AU3298" i="1"/>
  <c r="AU3299" i="1"/>
  <c r="AU3300" i="1"/>
  <c r="AU3301" i="1"/>
  <c r="AU3302" i="1"/>
  <c r="AU3303" i="1"/>
  <c r="AU3304" i="1"/>
  <c r="AU3305" i="1"/>
  <c r="AU3306" i="1"/>
  <c r="AU3307" i="1"/>
  <c r="AU3308" i="1"/>
  <c r="AU3309" i="1"/>
  <c r="AU3310" i="1"/>
  <c r="AU3311" i="1"/>
  <c r="AU3312" i="1"/>
  <c r="AU3313" i="1"/>
  <c r="AU3314" i="1"/>
  <c r="AU3315" i="1"/>
  <c r="AU3316" i="1"/>
  <c r="AU3317" i="1"/>
  <c r="AU3318" i="1"/>
  <c r="AU3319" i="1"/>
  <c r="AU3320" i="1"/>
  <c r="AU3321" i="1"/>
  <c r="AU3322" i="1"/>
  <c r="AU3323" i="1"/>
  <c r="AU3324" i="1"/>
  <c r="AU3325" i="1"/>
  <c r="AU3326" i="1"/>
  <c r="AU3327" i="1"/>
  <c r="AU3328" i="1"/>
  <c r="AU3329" i="1"/>
  <c r="AU3330" i="1"/>
  <c r="AU3331" i="1"/>
  <c r="AU3332" i="1"/>
  <c r="AU3333" i="1"/>
  <c r="AU3334" i="1"/>
  <c r="AU3335" i="1"/>
  <c r="AU3336" i="1"/>
  <c r="AU3337" i="1"/>
  <c r="AU3338" i="1"/>
  <c r="AU3339" i="1"/>
  <c r="AU3340" i="1"/>
  <c r="AU3341" i="1"/>
  <c r="AU3342" i="1"/>
  <c r="AU3343" i="1"/>
  <c r="AU3344" i="1"/>
  <c r="AU3345" i="1"/>
  <c r="AU3346" i="1"/>
  <c r="AU3347" i="1"/>
  <c r="AU3348" i="1"/>
  <c r="AU3349" i="1"/>
  <c r="AU3350" i="1"/>
  <c r="AU3351" i="1"/>
  <c r="AU3352" i="1"/>
  <c r="AU3353" i="1"/>
  <c r="AU3354" i="1"/>
  <c r="AU3355" i="1"/>
  <c r="AU3356" i="1"/>
  <c r="AU3357" i="1"/>
  <c r="AU3358" i="1"/>
  <c r="AU3359" i="1"/>
  <c r="AU3360" i="1"/>
  <c r="AU3361" i="1"/>
  <c r="AU3362" i="1"/>
  <c r="AU3363" i="1"/>
  <c r="AU3364" i="1"/>
  <c r="AU3365" i="1"/>
  <c r="AU3366" i="1"/>
  <c r="AU3367" i="1"/>
  <c r="AU3368" i="1"/>
  <c r="AU3369" i="1"/>
  <c r="AU3370" i="1"/>
  <c r="AU3371" i="1"/>
  <c r="AU3372" i="1"/>
  <c r="AU3373" i="1"/>
  <c r="AU3374" i="1"/>
  <c r="AU3375" i="1"/>
  <c r="AU3376" i="1"/>
  <c r="AU3377" i="1"/>
  <c r="AU3378" i="1"/>
  <c r="AU3379" i="1"/>
  <c r="AU3380" i="1"/>
  <c r="AU3381" i="1"/>
  <c r="AU3382" i="1"/>
  <c r="AU3383" i="1"/>
  <c r="AU3384" i="1"/>
  <c r="AU3385" i="1"/>
  <c r="AU3386" i="1"/>
  <c r="AU3387" i="1"/>
  <c r="AU3388" i="1"/>
  <c r="AU3389" i="1"/>
  <c r="AU3390" i="1"/>
  <c r="AU3391" i="1"/>
  <c r="AU3392" i="1"/>
  <c r="AU3393" i="1"/>
  <c r="AU3394" i="1"/>
  <c r="AU3395" i="1"/>
  <c r="AU3396" i="1"/>
  <c r="AU3397" i="1"/>
  <c r="AU3398" i="1"/>
  <c r="AU3399" i="1"/>
  <c r="AU3400" i="1"/>
  <c r="AU3401" i="1"/>
  <c r="AU3402" i="1"/>
  <c r="AU3403" i="1"/>
  <c r="AU3404" i="1"/>
  <c r="AU3405" i="1"/>
  <c r="AU3406" i="1"/>
  <c r="AU3407" i="1"/>
  <c r="AU3408" i="1"/>
  <c r="AU3409" i="1"/>
  <c r="AU3410" i="1"/>
  <c r="AU3411" i="1"/>
  <c r="AU3412" i="1"/>
  <c r="AU3413" i="1"/>
  <c r="AU3414" i="1"/>
  <c r="AU3415" i="1"/>
  <c r="AU3416" i="1"/>
  <c r="AU3417" i="1"/>
  <c r="AU3418" i="1"/>
  <c r="AU3419" i="1"/>
  <c r="AU3420" i="1"/>
  <c r="AU3421" i="1"/>
  <c r="AU3422" i="1"/>
  <c r="AU3423" i="1"/>
  <c r="AU3424" i="1"/>
  <c r="AU3425" i="1"/>
  <c r="AU3426" i="1"/>
  <c r="AU3427" i="1"/>
  <c r="AU3428" i="1"/>
  <c r="AU3429" i="1"/>
  <c r="AU3430" i="1"/>
  <c r="AU3431" i="1"/>
  <c r="AU3432" i="1"/>
  <c r="AU3433" i="1"/>
  <c r="AU3434" i="1"/>
  <c r="AU3435" i="1"/>
  <c r="AU3436" i="1"/>
  <c r="AU3437" i="1"/>
  <c r="AU3438" i="1"/>
  <c r="AU3439" i="1"/>
  <c r="AU3440" i="1"/>
  <c r="AU3441" i="1"/>
  <c r="AU3442" i="1"/>
  <c r="AU3443" i="1"/>
  <c r="AU3444" i="1"/>
  <c r="AU3445" i="1"/>
  <c r="AU3446" i="1"/>
  <c r="AU3447" i="1"/>
  <c r="AU3448" i="1"/>
  <c r="AU3449" i="1"/>
  <c r="AU3450" i="1"/>
  <c r="AU3451" i="1"/>
  <c r="AU3452" i="1"/>
  <c r="AU3453" i="1"/>
  <c r="AU3454" i="1"/>
  <c r="AU3455" i="1"/>
  <c r="AU3456" i="1"/>
  <c r="AU3457" i="1"/>
  <c r="AU3458" i="1"/>
  <c r="AU3459" i="1"/>
  <c r="AU3460" i="1"/>
  <c r="AU3461" i="1"/>
  <c r="AU3462" i="1"/>
  <c r="AU3463" i="1"/>
  <c r="AU3464" i="1"/>
  <c r="AU3465" i="1"/>
  <c r="AU3466" i="1"/>
  <c r="AU3467" i="1"/>
  <c r="AU3468" i="1"/>
  <c r="AU3469" i="1"/>
  <c r="AU3470" i="1"/>
  <c r="AU3471" i="1"/>
  <c r="AU3472" i="1"/>
  <c r="AU3473" i="1"/>
  <c r="AU3474" i="1"/>
  <c r="AU3475" i="1"/>
  <c r="AU3476" i="1"/>
  <c r="AU3477" i="1"/>
  <c r="AU3478" i="1"/>
  <c r="AU3479" i="1"/>
  <c r="AU3480" i="1"/>
  <c r="AU3481" i="1"/>
  <c r="AU3482" i="1"/>
  <c r="AU3483" i="1"/>
  <c r="AU3484" i="1"/>
  <c r="AU3485" i="1"/>
  <c r="AU3486" i="1"/>
  <c r="AU3487" i="1"/>
  <c r="AU3488" i="1"/>
  <c r="AU3489" i="1"/>
  <c r="AU3490" i="1"/>
  <c r="AU3491" i="1"/>
  <c r="AU3492" i="1"/>
  <c r="AU3493" i="1"/>
  <c r="AU3494" i="1"/>
  <c r="AU3495" i="1"/>
  <c r="AU3496" i="1"/>
  <c r="AU3497" i="1"/>
  <c r="AU3498" i="1"/>
  <c r="AU3499" i="1"/>
  <c r="AU3500" i="1"/>
  <c r="AU3501" i="1"/>
  <c r="AU3502" i="1"/>
  <c r="AU3503" i="1"/>
  <c r="AU3504" i="1"/>
  <c r="AU3505" i="1"/>
  <c r="AU3506" i="1"/>
  <c r="AU3507" i="1"/>
  <c r="AU3508" i="1"/>
  <c r="AU3509" i="1"/>
  <c r="AU3510" i="1"/>
  <c r="AU3511" i="1"/>
  <c r="AU3512" i="1"/>
  <c r="AU3513" i="1"/>
  <c r="AU3514" i="1"/>
  <c r="AU3515" i="1"/>
  <c r="AU3516" i="1"/>
  <c r="AU3517" i="1"/>
  <c r="AU3518" i="1"/>
  <c r="AU3519" i="1"/>
  <c r="AU3520" i="1"/>
  <c r="AU3521" i="1"/>
  <c r="AU3522" i="1"/>
  <c r="AU3523" i="1"/>
  <c r="AU3524" i="1"/>
  <c r="AU3525" i="1"/>
  <c r="AU3526" i="1"/>
  <c r="AU3527" i="1"/>
  <c r="AU3528" i="1"/>
  <c r="AU3529" i="1"/>
  <c r="AU3530" i="1"/>
  <c r="AU3531" i="1"/>
  <c r="AU3532" i="1"/>
  <c r="AU3533" i="1"/>
  <c r="AU3534" i="1"/>
  <c r="AU3535" i="1"/>
  <c r="AU3536" i="1"/>
  <c r="AU3537" i="1"/>
  <c r="AU3538" i="1"/>
  <c r="AU3539" i="1"/>
  <c r="AU3540" i="1"/>
  <c r="AU3541" i="1"/>
  <c r="AU3542" i="1"/>
  <c r="AU3543" i="1"/>
  <c r="AU3544" i="1"/>
  <c r="AU3545" i="1"/>
  <c r="AU3546" i="1"/>
  <c r="AU3547" i="1"/>
  <c r="AU3548" i="1"/>
  <c r="AU3549" i="1"/>
  <c r="AU3550" i="1"/>
  <c r="AU3551" i="1"/>
  <c r="AU3552" i="1"/>
  <c r="AU3553" i="1"/>
  <c r="AU3554" i="1"/>
  <c r="AU3555" i="1"/>
  <c r="AU3556" i="1"/>
  <c r="AU3557" i="1"/>
  <c r="AU3558" i="1"/>
  <c r="AU3559" i="1"/>
  <c r="AZ3559" i="1" s="1"/>
  <c r="AU3560" i="1"/>
  <c r="AZ3560" i="1" s="1"/>
  <c r="AU3561" i="1"/>
  <c r="AU3562" i="1"/>
  <c r="AU3563" i="1"/>
  <c r="AU3564" i="1"/>
  <c r="AU3565" i="1"/>
  <c r="AU3566" i="1"/>
  <c r="AU3567" i="1"/>
  <c r="AU3568" i="1"/>
  <c r="AU3569" i="1"/>
  <c r="AU3570" i="1"/>
  <c r="AU3571" i="1"/>
  <c r="AU3572" i="1"/>
  <c r="AU3573" i="1"/>
  <c r="AU3574" i="1"/>
  <c r="AU3575" i="1"/>
  <c r="AU3576" i="1"/>
  <c r="AU3577" i="1"/>
  <c r="AU3578" i="1"/>
  <c r="AU3579" i="1"/>
  <c r="AZ3579" i="1" s="1"/>
  <c r="AU3580" i="1"/>
  <c r="AZ3580" i="1" s="1"/>
  <c r="AU3581" i="1"/>
  <c r="AZ3581" i="1" s="1"/>
  <c r="AU3582" i="1"/>
  <c r="AU3583" i="1"/>
  <c r="AU3584" i="1"/>
  <c r="AZ3584" i="1" s="1"/>
  <c r="AU3585" i="1"/>
  <c r="AU3586" i="1"/>
  <c r="AU3587" i="1"/>
  <c r="AU3588" i="1"/>
  <c r="AU3589" i="1"/>
  <c r="AU3590" i="1"/>
  <c r="AU3591" i="1"/>
  <c r="AU3592" i="1"/>
  <c r="AU3593" i="1"/>
  <c r="AU3594" i="1"/>
  <c r="AU3595" i="1"/>
  <c r="AU3596" i="1"/>
  <c r="AU3597" i="1"/>
  <c r="AU3598" i="1"/>
  <c r="AU3599" i="1"/>
  <c r="AU3600" i="1"/>
  <c r="AU3601" i="1"/>
  <c r="AU3602" i="1"/>
  <c r="AU3603" i="1"/>
  <c r="AU3604" i="1"/>
  <c r="AU3605" i="1"/>
  <c r="AU3606" i="1"/>
  <c r="AU3607" i="1"/>
  <c r="AU3608" i="1"/>
  <c r="AU3609" i="1"/>
  <c r="AU3610" i="1"/>
  <c r="AU3611" i="1"/>
  <c r="AU3612" i="1"/>
  <c r="AU3613" i="1"/>
  <c r="AU3614" i="1"/>
  <c r="AU3615" i="1"/>
  <c r="AU3616" i="1"/>
  <c r="AU3617" i="1"/>
  <c r="AZ3617" i="1" s="1"/>
  <c r="AU3618" i="1"/>
  <c r="AZ3618" i="1" s="1"/>
  <c r="AU3619" i="1"/>
  <c r="AU3620" i="1"/>
  <c r="AU3621" i="1"/>
  <c r="AZ3621" i="1" s="1"/>
  <c r="AU3622" i="1"/>
  <c r="AZ3622" i="1" s="1"/>
  <c r="AU3623" i="1"/>
  <c r="AU3624" i="1"/>
  <c r="AU3625" i="1"/>
  <c r="AU3626" i="1"/>
  <c r="AU3627" i="1"/>
  <c r="AU3628" i="1"/>
  <c r="AU3629" i="1"/>
  <c r="AU3630" i="1"/>
  <c r="AU3631" i="1"/>
  <c r="AZ3631" i="1" s="1"/>
  <c r="AU3632" i="1"/>
  <c r="AZ3632" i="1" s="1"/>
  <c r="AU3633" i="1"/>
  <c r="AU3634" i="1"/>
  <c r="AU3635" i="1"/>
  <c r="AU3636" i="1"/>
  <c r="AU3637" i="1"/>
  <c r="AU3638" i="1"/>
  <c r="AU3639" i="1"/>
  <c r="AU3640" i="1"/>
  <c r="AU3641" i="1"/>
  <c r="AU3642" i="1"/>
  <c r="AU3643" i="1"/>
  <c r="AU3644" i="1"/>
  <c r="AU3645" i="1"/>
  <c r="AU3646" i="1"/>
  <c r="AU3647" i="1"/>
  <c r="AZ3647" i="1" s="1"/>
  <c r="AU3648" i="1"/>
  <c r="AU3649" i="1"/>
  <c r="AU3650" i="1"/>
  <c r="AU3651" i="1"/>
  <c r="AU3652" i="1"/>
  <c r="AU3653" i="1"/>
  <c r="AU3654" i="1"/>
  <c r="AZ3654" i="1" s="1"/>
  <c r="AU3655" i="1"/>
  <c r="AZ3655" i="1" s="1"/>
  <c r="AU3656" i="1"/>
  <c r="AZ3656" i="1" s="1"/>
  <c r="AU3657" i="1"/>
  <c r="AU3658" i="1"/>
  <c r="AU3659" i="1"/>
  <c r="AU3660" i="1"/>
  <c r="AU3661" i="1"/>
  <c r="AU3662" i="1"/>
  <c r="AU3663" i="1"/>
  <c r="AU3664" i="1"/>
  <c r="AU3665" i="1"/>
  <c r="AU3666" i="1"/>
  <c r="AU3667" i="1"/>
  <c r="AU3668" i="1"/>
  <c r="AU3669" i="1"/>
  <c r="AZ3669" i="1" s="1"/>
  <c r="AU3670" i="1"/>
  <c r="AZ3670" i="1" s="1"/>
  <c r="AU3671" i="1"/>
  <c r="AU3672" i="1"/>
  <c r="AU3673" i="1"/>
  <c r="AZ3673" i="1" s="1"/>
  <c r="AU3674" i="1"/>
  <c r="AZ3674" i="1" s="1"/>
  <c r="AU3675" i="1"/>
  <c r="AZ3675" i="1" s="1"/>
  <c r="AU3676" i="1"/>
  <c r="AU3677" i="1"/>
  <c r="AU3678" i="1"/>
  <c r="AU3679" i="1"/>
  <c r="AU3680" i="1"/>
  <c r="AU3681" i="1"/>
  <c r="AU3682" i="1"/>
  <c r="AU3683" i="1"/>
  <c r="AU3684" i="1"/>
  <c r="AU3685" i="1"/>
  <c r="AU3686" i="1"/>
  <c r="AU3687" i="1"/>
  <c r="AU3688" i="1"/>
  <c r="AU3689" i="1"/>
  <c r="AU3690" i="1"/>
  <c r="AU3691" i="1"/>
  <c r="AU3692" i="1"/>
  <c r="AU3693" i="1"/>
  <c r="AU3694" i="1"/>
  <c r="AU3695" i="1"/>
  <c r="AU3696" i="1"/>
  <c r="AU3697" i="1"/>
  <c r="AU3698" i="1"/>
  <c r="AU3699" i="1"/>
  <c r="AU3700" i="1"/>
  <c r="AU3701" i="1"/>
  <c r="AU3702" i="1"/>
  <c r="AU3703" i="1"/>
  <c r="AU3704" i="1"/>
  <c r="AU3705" i="1"/>
  <c r="AU3706" i="1"/>
  <c r="AU3707" i="1"/>
  <c r="AU3708" i="1"/>
  <c r="AU3709" i="1"/>
  <c r="AU3710" i="1"/>
  <c r="AZ3710" i="1" s="1"/>
  <c r="AU3711" i="1"/>
  <c r="AZ3711" i="1" s="1"/>
  <c r="AU3712" i="1"/>
  <c r="AZ3712" i="1" s="1"/>
  <c r="AU3713" i="1"/>
  <c r="AU3714" i="1"/>
  <c r="AU3715" i="1"/>
  <c r="AU3716" i="1"/>
  <c r="AU3717" i="1"/>
  <c r="AU3718" i="1"/>
  <c r="AU3719" i="1"/>
  <c r="AZ3719" i="1" s="1"/>
  <c r="AU3720" i="1"/>
  <c r="AZ3720" i="1" s="1"/>
  <c r="AU3721" i="1"/>
  <c r="AZ3721" i="1" s="1"/>
  <c r="AU3722" i="1"/>
  <c r="AZ3722" i="1" s="1"/>
  <c r="AU3723" i="1"/>
  <c r="AU3724" i="1"/>
  <c r="AU3725" i="1"/>
  <c r="AU3726" i="1"/>
  <c r="AU3727" i="1"/>
  <c r="AU3728" i="1"/>
  <c r="AU3729" i="1"/>
  <c r="AU3730" i="1"/>
  <c r="AZ3730" i="1" s="1"/>
  <c r="AU3731" i="1"/>
  <c r="AZ3731" i="1" s="1"/>
  <c r="AU3732" i="1"/>
  <c r="AZ3732" i="1" s="1"/>
  <c r="AU3733" i="1"/>
  <c r="AZ3733" i="1" s="1"/>
  <c r="AU3734" i="1"/>
  <c r="AZ3734" i="1" s="1"/>
  <c r="AU3735" i="1"/>
  <c r="AZ3735" i="1" s="1"/>
  <c r="AU3736" i="1"/>
  <c r="AU3737" i="1"/>
  <c r="AU3738" i="1"/>
  <c r="AU3739" i="1"/>
  <c r="AU3740" i="1"/>
  <c r="AU3741" i="1"/>
  <c r="AU3742" i="1"/>
  <c r="AU3743" i="1"/>
  <c r="AU3744" i="1"/>
  <c r="AU3745" i="1"/>
  <c r="AU3746" i="1"/>
  <c r="AU3747" i="1"/>
  <c r="AU3748" i="1"/>
  <c r="AU3749" i="1"/>
  <c r="AU3750" i="1"/>
  <c r="AU3751" i="1"/>
  <c r="AU3752" i="1"/>
  <c r="AZ3752" i="1" s="1"/>
  <c r="AU3753" i="1"/>
  <c r="AZ3753" i="1" s="1"/>
  <c r="AU3754" i="1"/>
  <c r="AU3755" i="1"/>
  <c r="AU3756" i="1"/>
  <c r="AU3757" i="1"/>
  <c r="AU3758" i="1"/>
  <c r="AU3759" i="1"/>
  <c r="AU3760" i="1"/>
  <c r="AU3761" i="1"/>
  <c r="AU3762" i="1"/>
  <c r="AU3763" i="1"/>
  <c r="AU3764" i="1"/>
  <c r="AU3765" i="1"/>
  <c r="AU3766" i="1"/>
  <c r="AU3767" i="1"/>
  <c r="AU3768" i="1"/>
  <c r="AZ3768" i="1" s="1"/>
  <c r="AU3769" i="1"/>
  <c r="AU3770" i="1"/>
  <c r="AU3771" i="1"/>
  <c r="AZ3771" i="1" s="1"/>
  <c r="AU3772" i="1"/>
  <c r="AZ3772" i="1" s="1"/>
  <c r="AU3773" i="1"/>
  <c r="AZ3773" i="1" s="1"/>
  <c r="AU3774" i="1"/>
  <c r="AZ3774" i="1" s="1"/>
  <c r="AU3775" i="1"/>
  <c r="AU3776" i="1"/>
  <c r="AU3777" i="1"/>
  <c r="AU3778" i="1"/>
  <c r="AU3779" i="1"/>
  <c r="AU3780" i="1"/>
  <c r="AU3781" i="1"/>
  <c r="AU3782" i="1"/>
  <c r="AU3783" i="1"/>
  <c r="AU3784" i="1"/>
  <c r="AU3785" i="1"/>
  <c r="AZ3785" i="1" s="1"/>
  <c r="AU3786" i="1"/>
  <c r="AZ3786" i="1" s="1"/>
  <c r="AU3787" i="1"/>
  <c r="AU3788" i="1"/>
  <c r="AU3789" i="1"/>
  <c r="AU3790" i="1"/>
  <c r="AU3791" i="1"/>
  <c r="AU3792" i="1"/>
  <c r="AU3793" i="1"/>
  <c r="AU3794" i="1"/>
  <c r="AU3795" i="1"/>
  <c r="AU3796" i="1"/>
  <c r="AU3797" i="1"/>
  <c r="AU3798" i="1"/>
  <c r="AU3799" i="1"/>
  <c r="AU3800" i="1"/>
  <c r="AZ3800" i="1" s="1"/>
  <c r="AU3801" i="1"/>
  <c r="AZ3801" i="1" s="1"/>
  <c r="AU3802" i="1"/>
  <c r="AZ3802" i="1" s="1"/>
  <c r="AU3803" i="1"/>
  <c r="AU3804" i="1"/>
  <c r="AU3805" i="1"/>
  <c r="AU3806" i="1"/>
  <c r="AU3807" i="1"/>
  <c r="AU3808" i="1"/>
  <c r="AU3809" i="1"/>
  <c r="AU3810" i="1"/>
  <c r="AX2891" i="1" a="1"/>
  <c r="AX2891" i="1" s="1"/>
  <c r="AX2892" i="1" a="1"/>
  <c r="AX2892" i="1" s="1"/>
  <c r="AX2893" i="1" a="1"/>
  <c r="AX2893" i="1" s="1"/>
  <c r="AX2894" i="1" a="1"/>
  <c r="AX2894" i="1" s="1"/>
  <c r="AX2895" i="1" a="1"/>
  <c r="AX2895" i="1" s="1"/>
  <c r="AX2896" i="1" a="1"/>
  <c r="AX2896" i="1" s="1"/>
  <c r="AX2897" i="1" a="1"/>
  <c r="AX2897" i="1" s="1"/>
  <c r="AX2898" i="1" a="1"/>
  <c r="AX2898" i="1" s="1"/>
  <c r="AX2899" i="1" a="1"/>
  <c r="AX2899" i="1" s="1"/>
  <c r="AX2900" i="1" a="1"/>
  <c r="AX2900" i="1" s="1"/>
  <c r="AX2901" i="1" a="1"/>
  <c r="AX2901" i="1" s="1"/>
  <c r="AX2902" i="1" a="1"/>
  <c r="AX2902" i="1" s="1"/>
  <c r="AX2903" i="1" a="1"/>
  <c r="AX2903" i="1" s="1"/>
  <c r="AX2904" i="1" a="1"/>
  <c r="AX2904" i="1" s="1"/>
  <c r="AX2905" i="1" a="1"/>
  <c r="AX2905" i="1" s="1"/>
  <c r="AX2906" i="1" a="1"/>
  <c r="AX2906" i="1" s="1"/>
  <c r="AX2907" i="1" a="1"/>
  <c r="AX2907" i="1" s="1"/>
  <c r="AX2908" i="1" a="1"/>
  <c r="AX2908" i="1" s="1"/>
  <c r="AX2909" i="1" a="1"/>
  <c r="AX2909" i="1" s="1"/>
  <c r="AX2910" i="1" a="1"/>
  <c r="AX2910" i="1" s="1"/>
  <c r="AX2911" i="1" a="1"/>
  <c r="AX2911" i="1" s="1"/>
  <c r="AX2912" i="1" a="1"/>
  <c r="AX2912" i="1" s="1"/>
  <c r="AX2913" i="1" a="1"/>
  <c r="AX2913" i="1" s="1"/>
  <c r="AX2914" i="1" a="1"/>
  <c r="AX2914" i="1" s="1"/>
  <c r="AX2915" i="1" a="1"/>
  <c r="AX2915" i="1" s="1"/>
  <c r="AX2916" i="1" a="1"/>
  <c r="AX2916" i="1" s="1"/>
  <c r="AX2917" i="1" a="1"/>
  <c r="AX2917" i="1" s="1"/>
  <c r="AX2918" i="1" a="1"/>
  <c r="AX2918" i="1" s="1"/>
  <c r="AX2919" i="1" a="1"/>
  <c r="AX2919" i="1" s="1"/>
  <c r="AX2920" i="1" a="1"/>
  <c r="AX2920" i="1" s="1"/>
  <c r="AX2921" i="1" a="1"/>
  <c r="AX2921" i="1" s="1"/>
  <c r="AX2922" i="1" a="1"/>
  <c r="AX2922" i="1" s="1"/>
  <c r="AX2923" i="1" a="1"/>
  <c r="AX2923" i="1" s="1"/>
  <c r="AX2924" i="1" a="1"/>
  <c r="AX2924" i="1" s="1"/>
  <c r="AX2925" i="1" a="1"/>
  <c r="AX2925" i="1" s="1"/>
  <c r="AX2926" i="1" a="1"/>
  <c r="AX2926" i="1" s="1"/>
  <c r="AX2927" i="1" a="1"/>
  <c r="AX2927" i="1" s="1"/>
  <c r="AX2928" i="1" a="1"/>
  <c r="AX2928" i="1" s="1"/>
  <c r="AX2929" i="1" a="1"/>
  <c r="AX2929" i="1" s="1"/>
  <c r="AX2930" i="1" a="1"/>
  <c r="AX2930" i="1" s="1"/>
  <c r="AX2931" i="1" a="1"/>
  <c r="AX2931" i="1" s="1"/>
  <c r="AX2932" i="1" a="1"/>
  <c r="AX2932" i="1" s="1"/>
  <c r="AX2933" i="1" a="1"/>
  <c r="AX2933" i="1" s="1"/>
  <c r="AX2934" i="1" a="1"/>
  <c r="AX2934" i="1" s="1"/>
  <c r="AX2935" i="1" a="1"/>
  <c r="AX2935" i="1" s="1"/>
  <c r="AX2936" i="1" a="1"/>
  <c r="AX2936" i="1" s="1"/>
  <c r="AX2937" i="1" a="1"/>
  <c r="AX2937" i="1" s="1"/>
  <c r="AX2938" i="1" a="1"/>
  <c r="AX2938" i="1" s="1"/>
  <c r="AX2939" i="1" a="1"/>
  <c r="AX2939" i="1" s="1"/>
  <c r="AX2940" i="1" a="1"/>
  <c r="AX2940" i="1" s="1"/>
  <c r="AX2941" i="1" a="1"/>
  <c r="AX2941" i="1" s="1"/>
  <c r="AX2942" i="1" a="1"/>
  <c r="AX2942" i="1" s="1"/>
  <c r="AX2943" i="1" a="1"/>
  <c r="AX2943" i="1" s="1"/>
  <c r="AX2944" i="1" a="1"/>
  <c r="AX2944" i="1" s="1"/>
  <c r="AX2945" i="1" a="1"/>
  <c r="AX2945" i="1" s="1"/>
  <c r="AX2946" i="1" a="1"/>
  <c r="AX2946" i="1" s="1"/>
  <c r="AX2947" i="1" a="1"/>
  <c r="AX2947" i="1" s="1"/>
  <c r="AX2948" i="1" a="1"/>
  <c r="AX2948" i="1" s="1"/>
  <c r="AX2949" i="1" a="1"/>
  <c r="AX2949" i="1" s="1"/>
  <c r="AX2950" i="1" a="1"/>
  <c r="AX2950" i="1" s="1"/>
  <c r="AX2951" i="1" a="1"/>
  <c r="AX2951" i="1" s="1"/>
  <c r="AX2952" i="1" a="1"/>
  <c r="AX2952" i="1" s="1"/>
  <c r="AX2953" i="1" a="1"/>
  <c r="AX2953" i="1" s="1"/>
  <c r="AX2954" i="1" a="1"/>
  <c r="AX2954" i="1" s="1"/>
  <c r="AX2955" i="1" a="1"/>
  <c r="AX2955" i="1" s="1"/>
  <c r="AX2956" i="1" a="1"/>
  <c r="AX2956" i="1" s="1"/>
  <c r="AX2957" i="1" a="1"/>
  <c r="AX2957" i="1" s="1"/>
  <c r="AX2958" i="1" a="1"/>
  <c r="AX2958" i="1" s="1"/>
  <c r="AX2959" i="1" a="1"/>
  <c r="AX2959" i="1" s="1"/>
  <c r="AX2960" i="1" a="1"/>
  <c r="AX2960" i="1" s="1"/>
  <c r="AX2961" i="1" a="1"/>
  <c r="AX2961" i="1" s="1"/>
  <c r="AX2962" i="1" a="1"/>
  <c r="AX2962" i="1" s="1"/>
  <c r="AX2963" i="1" a="1"/>
  <c r="AX2963" i="1" s="1"/>
  <c r="AX2964" i="1" a="1"/>
  <c r="AX2964" i="1" s="1"/>
  <c r="AX2965" i="1" a="1"/>
  <c r="AX2965" i="1" s="1"/>
  <c r="AX2966" i="1" a="1"/>
  <c r="AX2966" i="1" s="1"/>
  <c r="AX2967" i="1" a="1"/>
  <c r="AX2967" i="1" s="1"/>
  <c r="AX2968" i="1" a="1"/>
  <c r="AX2968" i="1" s="1"/>
  <c r="AX2969" i="1" a="1"/>
  <c r="AX2969" i="1" s="1"/>
  <c r="AX2970" i="1" a="1"/>
  <c r="AX2970" i="1" s="1"/>
  <c r="AX2971" i="1" a="1"/>
  <c r="AX2971" i="1" s="1"/>
  <c r="AX2972" i="1" a="1"/>
  <c r="AX2972" i="1" s="1"/>
  <c r="AX2973" i="1" a="1"/>
  <c r="AX2973" i="1" s="1"/>
  <c r="AX2974" i="1" a="1"/>
  <c r="AX2974" i="1" s="1"/>
  <c r="AX2975" i="1" a="1"/>
  <c r="AX2975" i="1" s="1"/>
  <c r="AX2976" i="1" a="1"/>
  <c r="AX2976" i="1" s="1"/>
  <c r="AX2977" i="1" a="1"/>
  <c r="AX2977" i="1" s="1"/>
  <c r="AX2978" i="1" a="1"/>
  <c r="AX2978" i="1"/>
  <c r="AX2979" i="1" a="1"/>
  <c r="AX2979" i="1" s="1"/>
  <c r="AX2980" i="1" a="1"/>
  <c r="AX2980" i="1" s="1"/>
  <c r="AX2981" i="1" a="1"/>
  <c r="AX2981" i="1" s="1"/>
  <c r="AX2982" i="1" a="1"/>
  <c r="AX2982" i="1" s="1"/>
  <c r="AX2983" i="1" a="1"/>
  <c r="AX2983" i="1" s="1"/>
  <c r="AX2984" i="1" a="1"/>
  <c r="AX2984" i="1" s="1"/>
  <c r="AX2985" i="1" a="1"/>
  <c r="AX2985" i="1" s="1"/>
  <c r="AX2986" i="1" a="1"/>
  <c r="AX2986" i="1" s="1"/>
  <c r="AX2987" i="1" a="1"/>
  <c r="AX2987" i="1" s="1"/>
  <c r="AX2988" i="1" a="1"/>
  <c r="AX2988" i="1" s="1"/>
  <c r="AX2989" i="1" a="1"/>
  <c r="AX2989" i="1" s="1"/>
  <c r="AX2990" i="1" a="1"/>
  <c r="AX2990" i="1" s="1"/>
  <c r="AX2991" i="1" a="1"/>
  <c r="AX2991" i="1" s="1"/>
  <c r="AX2992" i="1" a="1"/>
  <c r="AX2992" i="1" s="1"/>
  <c r="AX2993" i="1" a="1"/>
  <c r="AX2993" i="1" s="1"/>
  <c r="AX2994" i="1" a="1"/>
  <c r="AX2994" i="1" s="1"/>
  <c r="AX2995" i="1" a="1"/>
  <c r="AX2995" i="1" s="1"/>
  <c r="AX2996" i="1" a="1"/>
  <c r="AX2996" i="1" s="1"/>
  <c r="AX2997" i="1" a="1"/>
  <c r="AX2997" i="1" s="1"/>
  <c r="AX2998" i="1" a="1"/>
  <c r="AX2998" i="1" s="1"/>
  <c r="AX2999" i="1" a="1"/>
  <c r="AX2999" i="1" s="1"/>
  <c r="AX3000" i="1" a="1"/>
  <c r="AX3000" i="1" s="1"/>
  <c r="AX3001" i="1" a="1"/>
  <c r="AX3001" i="1" s="1"/>
  <c r="AX3002" i="1" a="1"/>
  <c r="AX3002" i="1" s="1"/>
  <c r="AX3003" i="1" a="1"/>
  <c r="AX3003" i="1" s="1"/>
  <c r="AX3004" i="1" a="1"/>
  <c r="AX3004" i="1" s="1"/>
  <c r="AX3005" i="1" a="1"/>
  <c r="AX3005" i="1" s="1"/>
  <c r="AX3006" i="1" a="1"/>
  <c r="AX3006" i="1" s="1"/>
  <c r="AX3007" i="1" a="1"/>
  <c r="AX3007" i="1" s="1"/>
  <c r="AX3008" i="1" a="1"/>
  <c r="AX3008" i="1" s="1"/>
  <c r="AX3009" i="1" a="1"/>
  <c r="AX3009" i="1" s="1"/>
  <c r="AX3010" i="1" a="1"/>
  <c r="AX3010" i="1" s="1"/>
  <c r="AX3011" i="1" a="1"/>
  <c r="AX3011" i="1" s="1"/>
  <c r="AX3012" i="1" a="1"/>
  <c r="AX3012" i="1" s="1"/>
  <c r="AX3013" i="1" a="1"/>
  <c r="AX3013" i="1" s="1"/>
  <c r="AX3014" i="1" a="1"/>
  <c r="AX3014" i="1" s="1"/>
  <c r="AX3015" i="1" a="1"/>
  <c r="AX3015" i="1" s="1"/>
  <c r="AX3016" i="1" a="1"/>
  <c r="AX3016" i="1" s="1"/>
  <c r="AX3017" i="1" a="1"/>
  <c r="AX3017" i="1" s="1"/>
  <c r="AX3018" i="1" a="1"/>
  <c r="AX3018" i="1" s="1"/>
  <c r="AX3019" i="1" a="1"/>
  <c r="AX3019" i="1" s="1"/>
  <c r="AX3020" i="1" a="1"/>
  <c r="AX3020" i="1" s="1"/>
  <c r="AX3021" i="1" a="1"/>
  <c r="AX3021" i="1" s="1"/>
  <c r="AX3022" i="1" a="1"/>
  <c r="AX3022" i="1" s="1"/>
  <c r="AX3023" i="1" a="1"/>
  <c r="AX3023" i="1" s="1"/>
  <c r="AX3024" i="1" a="1"/>
  <c r="AX3024" i="1" s="1"/>
  <c r="AX3025" i="1" a="1"/>
  <c r="AX3025" i="1" s="1"/>
  <c r="AX3026" i="1" a="1"/>
  <c r="AX3026" i="1" s="1"/>
  <c r="AX3027" i="1" a="1"/>
  <c r="AX3027" i="1" s="1"/>
  <c r="AX3028" i="1" a="1"/>
  <c r="AX3028" i="1" s="1"/>
  <c r="AX3029" i="1" a="1"/>
  <c r="AX3029" i="1" s="1"/>
  <c r="AX3030" i="1" a="1"/>
  <c r="AX3030" i="1" s="1"/>
  <c r="AX3031" i="1" a="1"/>
  <c r="AX3031" i="1" s="1"/>
  <c r="AX3032" i="1" a="1"/>
  <c r="AX3032" i="1" s="1"/>
  <c r="AX3033" i="1" a="1"/>
  <c r="AX3033" i="1" s="1"/>
  <c r="AX3034" i="1" a="1"/>
  <c r="AX3034" i="1" s="1"/>
  <c r="AX3035" i="1" a="1"/>
  <c r="AX3035" i="1" s="1"/>
  <c r="AX3036" i="1" a="1"/>
  <c r="AX3036" i="1" s="1"/>
  <c r="AX3037" i="1" a="1"/>
  <c r="AX3037" i="1" s="1"/>
  <c r="AX3038" i="1" a="1"/>
  <c r="AX3038" i="1" s="1"/>
  <c r="AX3039" i="1" a="1"/>
  <c r="AX3039" i="1" s="1"/>
  <c r="AX3040" i="1" a="1"/>
  <c r="AX3040" i="1" s="1"/>
  <c r="AX3041" i="1" a="1"/>
  <c r="AX3041" i="1" s="1"/>
  <c r="AX3042" i="1" a="1"/>
  <c r="AX3042" i="1" s="1"/>
  <c r="AX3043" i="1" a="1"/>
  <c r="AX3043" i="1" s="1"/>
  <c r="AX3044" i="1" a="1"/>
  <c r="AX3044" i="1" s="1"/>
  <c r="AX3045" i="1" a="1"/>
  <c r="AX3045" i="1" s="1"/>
  <c r="AX3046" i="1" a="1"/>
  <c r="AX3046" i="1" s="1"/>
  <c r="AX3047" i="1" a="1"/>
  <c r="AX3047" i="1" s="1"/>
  <c r="AX3048" i="1" a="1"/>
  <c r="AX3048" i="1" s="1"/>
  <c r="AX3049" i="1" a="1"/>
  <c r="AX3049" i="1" s="1"/>
  <c r="AX3050" i="1" a="1"/>
  <c r="AX3050" i="1"/>
  <c r="AX3051" i="1" a="1"/>
  <c r="AX3051" i="1" s="1"/>
  <c r="AX3052" i="1" a="1"/>
  <c r="AX3052" i="1" s="1"/>
  <c r="AX3053" i="1" a="1"/>
  <c r="AX3053" i="1" s="1"/>
  <c r="AX3054" i="1" a="1"/>
  <c r="AX3054" i="1" s="1"/>
  <c r="AX3055" i="1" a="1"/>
  <c r="AX3055" i="1" s="1"/>
  <c r="AX3056" i="1" a="1"/>
  <c r="AX3056" i="1" s="1"/>
  <c r="AX3057" i="1" a="1"/>
  <c r="AX3057" i="1" s="1"/>
  <c r="AX3058" i="1" a="1"/>
  <c r="AX3058" i="1" s="1"/>
  <c r="AX3059" i="1" a="1"/>
  <c r="AX3059" i="1" s="1"/>
  <c r="AX3060" i="1" a="1"/>
  <c r="AX3060" i="1" s="1"/>
  <c r="AX3061" i="1" a="1"/>
  <c r="AX3061" i="1" s="1"/>
  <c r="AX3062" i="1" a="1"/>
  <c r="AX3062" i="1" s="1"/>
  <c r="AX3063" i="1" a="1"/>
  <c r="AX3063" i="1" s="1"/>
  <c r="AX3064" i="1" a="1"/>
  <c r="AX3064" i="1" s="1"/>
  <c r="AX3065" i="1" a="1"/>
  <c r="AX3065" i="1" s="1"/>
  <c r="AX3066" i="1" a="1"/>
  <c r="AX3066" i="1" s="1"/>
  <c r="AX3067" i="1" a="1"/>
  <c r="AX3067" i="1" s="1"/>
  <c r="AX3068" i="1" a="1"/>
  <c r="AX3068" i="1" s="1"/>
  <c r="AX3069" i="1" a="1"/>
  <c r="AX3069" i="1" s="1"/>
  <c r="AX3070" i="1" a="1"/>
  <c r="AX3070" i="1" s="1"/>
  <c r="AX3071" i="1" a="1"/>
  <c r="AX3071" i="1" s="1"/>
  <c r="AX3072" i="1" a="1"/>
  <c r="AX3072" i="1" s="1"/>
  <c r="AX3073" i="1" a="1"/>
  <c r="AX3073" i="1" s="1"/>
  <c r="AX3074" i="1" a="1"/>
  <c r="AX3074" i="1" s="1"/>
  <c r="AX3075" i="1" a="1"/>
  <c r="AX3075" i="1" s="1"/>
  <c r="AX3076" i="1" a="1"/>
  <c r="AX3076" i="1" s="1"/>
  <c r="AX3077" i="1" a="1"/>
  <c r="AX3077" i="1" s="1"/>
  <c r="AX3078" i="1" a="1"/>
  <c r="AX3078" i="1" s="1"/>
  <c r="AX3079" i="1" a="1"/>
  <c r="AX3079" i="1" s="1"/>
  <c r="AX3080" i="1" a="1"/>
  <c r="AX3080" i="1" s="1"/>
  <c r="AX3081" i="1" a="1"/>
  <c r="AX3081" i="1" s="1"/>
  <c r="AX3082" i="1" a="1"/>
  <c r="AX3082" i="1" s="1"/>
  <c r="AX3083" i="1" a="1"/>
  <c r="AX3083" i="1" s="1"/>
  <c r="AX3084" i="1" a="1"/>
  <c r="AX3084" i="1" s="1"/>
  <c r="AX3085" i="1" a="1"/>
  <c r="AX3085" i="1" s="1"/>
  <c r="AX3086" i="1" a="1"/>
  <c r="AX3086" i="1" s="1"/>
  <c r="AX3087" i="1" a="1"/>
  <c r="AX3087" i="1" s="1"/>
  <c r="AX3088" i="1" a="1"/>
  <c r="AX3088" i="1" s="1"/>
  <c r="AX3089" i="1" a="1"/>
  <c r="AX3089" i="1" s="1"/>
  <c r="AX3090" i="1" a="1"/>
  <c r="AX3090" i="1"/>
  <c r="AX3091" i="1" a="1"/>
  <c r="AX3091" i="1" s="1"/>
  <c r="AX3092" i="1" a="1"/>
  <c r="AX3092" i="1" s="1"/>
  <c r="AX3093" i="1" a="1"/>
  <c r="AX3093" i="1" s="1"/>
  <c r="AX3094" i="1" a="1"/>
  <c r="AX3094" i="1" s="1"/>
  <c r="AX3095" i="1" a="1"/>
  <c r="AX3095" i="1" s="1"/>
  <c r="AX3096" i="1" a="1"/>
  <c r="AX3096" i="1" s="1"/>
  <c r="AX3097" i="1" a="1"/>
  <c r="AX3097" i="1" s="1"/>
  <c r="AX3098" i="1" a="1"/>
  <c r="AX3098" i="1" s="1"/>
  <c r="AX3099" i="1" a="1"/>
  <c r="AX3099" i="1" s="1"/>
  <c r="AX3100" i="1" a="1"/>
  <c r="AX3100" i="1" s="1"/>
  <c r="AX3101" i="1" a="1"/>
  <c r="AX3101" i="1" s="1"/>
  <c r="AX3102" i="1" a="1"/>
  <c r="AX3102" i="1" s="1"/>
  <c r="AX3103" i="1" a="1"/>
  <c r="AX3103" i="1" s="1"/>
  <c r="AX3104" i="1" a="1"/>
  <c r="AX3104" i="1" s="1"/>
  <c r="AX3105" i="1" a="1"/>
  <c r="AX3105" i="1" s="1"/>
  <c r="AX3106" i="1" a="1"/>
  <c r="AX3106" i="1" s="1"/>
  <c r="AX3107" i="1" a="1"/>
  <c r="AX3107" i="1" s="1"/>
  <c r="AX3108" i="1" a="1"/>
  <c r="AX3108" i="1" s="1"/>
  <c r="AX3109" i="1" a="1"/>
  <c r="AX3109" i="1" s="1"/>
  <c r="AX3110" i="1" a="1"/>
  <c r="AX3110" i="1" s="1"/>
  <c r="AX3111" i="1" a="1"/>
  <c r="AX3111" i="1" s="1"/>
  <c r="AX3112" i="1" a="1"/>
  <c r="AX3112" i="1" s="1"/>
  <c r="AX3113" i="1" a="1"/>
  <c r="AX3113" i="1" s="1"/>
  <c r="AX3114" i="1" a="1"/>
  <c r="AX3114" i="1" s="1"/>
  <c r="AX3115" i="1" a="1"/>
  <c r="AX3115" i="1" s="1"/>
  <c r="AX3116" i="1" a="1"/>
  <c r="AX3116" i="1" s="1"/>
  <c r="AX3117" i="1" a="1"/>
  <c r="AX3117" i="1" s="1"/>
  <c r="AX3118" i="1" a="1"/>
  <c r="AX3118" i="1" s="1"/>
  <c r="AX3119" i="1" a="1"/>
  <c r="AX3119" i="1" s="1"/>
  <c r="AX3120" i="1" a="1"/>
  <c r="AX3120" i="1" s="1"/>
  <c r="AX3121" i="1" a="1"/>
  <c r="AX3121" i="1" s="1"/>
  <c r="AX3122" i="1" a="1"/>
  <c r="AX3122" i="1"/>
  <c r="AX3123" i="1" a="1"/>
  <c r="AX3123" i="1" s="1"/>
  <c r="AX3124" i="1" a="1"/>
  <c r="AX3124" i="1" s="1"/>
  <c r="AX3125" i="1" a="1"/>
  <c r="AX3125" i="1" s="1"/>
  <c r="AX3126" i="1" a="1"/>
  <c r="AX3126" i="1" s="1"/>
  <c r="AX3127" i="1" a="1"/>
  <c r="AX3127" i="1" s="1"/>
  <c r="AX3128" i="1" a="1"/>
  <c r="AX3128" i="1" s="1"/>
  <c r="AX3129" i="1" a="1"/>
  <c r="AX3129" i="1" s="1"/>
  <c r="AX3130" i="1" a="1"/>
  <c r="AX3130" i="1" s="1"/>
  <c r="AX3131" i="1" a="1"/>
  <c r="AX3131" i="1" s="1"/>
  <c r="AX3132" i="1" a="1"/>
  <c r="AX3132" i="1" s="1"/>
  <c r="AX3133" i="1" a="1"/>
  <c r="AX3133" i="1" s="1"/>
  <c r="AX3134" i="1" a="1"/>
  <c r="AX3134" i="1" s="1"/>
  <c r="AX3135" i="1" a="1"/>
  <c r="AX3135" i="1" s="1"/>
  <c r="AX3136" i="1" a="1"/>
  <c r="AX3136" i="1" s="1"/>
  <c r="AX3137" i="1" a="1"/>
  <c r="AX3137" i="1" s="1"/>
  <c r="AX3138" i="1" a="1"/>
  <c r="AX3138" i="1" s="1"/>
  <c r="AX3139" i="1" a="1"/>
  <c r="AX3139" i="1" s="1"/>
  <c r="AX3140" i="1" a="1"/>
  <c r="AX3140" i="1" s="1"/>
  <c r="AX3141" i="1" a="1"/>
  <c r="AX3141" i="1" s="1"/>
  <c r="AX3142" i="1" a="1"/>
  <c r="AX3142" i="1" s="1"/>
  <c r="AX3143" i="1" a="1"/>
  <c r="AX3143" i="1" s="1"/>
  <c r="AX3144" i="1" a="1"/>
  <c r="AX3144" i="1" s="1"/>
  <c r="AX3145" i="1" a="1"/>
  <c r="AX3145" i="1" s="1"/>
  <c r="AX3146" i="1" a="1"/>
  <c r="AX3146" i="1" s="1"/>
  <c r="AX3147" i="1" a="1"/>
  <c r="AX3147" i="1" s="1"/>
  <c r="AX3148" i="1" a="1"/>
  <c r="AX3148" i="1" s="1"/>
  <c r="AX3149" i="1" a="1"/>
  <c r="AX3149" i="1" s="1"/>
  <c r="AX3150" i="1" a="1"/>
  <c r="AX3150" i="1" s="1"/>
  <c r="AX3151" i="1" a="1"/>
  <c r="AX3151" i="1" s="1"/>
  <c r="AX3152" i="1" a="1"/>
  <c r="AX3152" i="1" s="1"/>
  <c r="AX3153" i="1" a="1"/>
  <c r="AX3153" i="1" s="1"/>
  <c r="AX3154" i="1" a="1"/>
  <c r="AX3154" i="1" s="1"/>
  <c r="AX3155" i="1" a="1"/>
  <c r="AX3155" i="1" s="1"/>
  <c r="AX3156" i="1" a="1"/>
  <c r="AX3156" i="1" s="1"/>
  <c r="AX3157" i="1" a="1"/>
  <c r="AX3157" i="1" s="1"/>
  <c r="AX3158" i="1" a="1"/>
  <c r="AX3158" i="1" s="1"/>
  <c r="AX3159" i="1" a="1"/>
  <c r="AX3159" i="1" s="1"/>
  <c r="AX3160" i="1" a="1"/>
  <c r="AX3160" i="1" s="1"/>
  <c r="AX3161" i="1" a="1"/>
  <c r="AX3161" i="1" s="1"/>
  <c r="AX3162" i="1" a="1"/>
  <c r="AX3162" i="1" s="1"/>
  <c r="AX3163" i="1" a="1"/>
  <c r="AX3163" i="1" s="1"/>
  <c r="AX3164" i="1" a="1"/>
  <c r="AX3164" i="1" s="1"/>
  <c r="AX3165" i="1" a="1"/>
  <c r="AX3165" i="1" s="1"/>
  <c r="AX3166" i="1" a="1"/>
  <c r="AX3166" i="1" s="1"/>
  <c r="AX3167" i="1" a="1"/>
  <c r="AX3167" i="1" s="1"/>
  <c r="AX3168" i="1" a="1"/>
  <c r="AX3168" i="1" s="1"/>
  <c r="AX3169" i="1" a="1"/>
  <c r="AX3169" i="1" s="1"/>
  <c r="AX3170" i="1" a="1"/>
  <c r="AX3170" i="1" s="1"/>
  <c r="AX3171" i="1" a="1"/>
  <c r="AX3171" i="1" s="1"/>
  <c r="AX3172" i="1" a="1"/>
  <c r="AX3172" i="1" s="1"/>
  <c r="AX3173" i="1" a="1"/>
  <c r="AX3173" i="1" s="1"/>
  <c r="AX3174" i="1" a="1"/>
  <c r="AX3174" i="1" s="1"/>
  <c r="AX3175" i="1" a="1"/>
  <c r="AX3175" i="1" s="1"/>
  <c r="AX3176" i="1" a="1"/>
  <c r="AX3176" i="1" s="1"/>
  <c r="AX3177" i="1" a="1"/>
  <c r="AX3177" i="1" s="1"/>
  <c r="AX3178" i="1" a="1"/>
  <c r="AX3178" i="1" s="1"/>
  <c r="AX3179" i="1" a="1"/>
  <c r="AX3179" i="1" s="1"/>
  <c r="AX3180" i="1" a="1"/>
  <c r="AX3180" i="1" s="1"/>
  <c r="AX3181" i="1" a="1"/>
  <c r="AX3181" i="1" s="1"/>
  <c r="AX3182" i="1" a="1"/>
  <c r="AX3182" i="1" s="1"/>
  <c r="AX3183" i="1" a="1"/>
  <c r="AX3183" i="1" s="1"/>
  <c r="AX3184" i="1" a="1"/>
  <c r="AX3184" i="1" s="1"/>
  <c r="AX3185" i="1" a="1"/>
  <c r="AX3185" i="1" s="1"/>
  <c r="AX3186" i="1" a="1"/>
  <c r="AX3186" i="1" s="1"/>
  <c r="AX3187" i="1" a="1"/>
  <c r="AX3187" i="1" s="1"/>
  <c r="AX3188" i="1" a="1"/>
  <c r="AX3188" i="1" s="1"/>
  <c r="AX3189" i="1" a="1"/>
  <c r="AX3189" i="1" s="1"/>
  <c r="AX3190" i="1" a="1"/>
  <c r="AX3190" i="1" s="1"/>
  <c r="AX3191" i="1" a="1"/>
  <c r="AX3191" i="1" s="1"/>
  <c r="AX3192" i="1" a="1"/>
  <c r="AX3192" i="1" s="1"/>
  <c r="AX3193" i="1" a="1"/>
  <c r="AX3193" i="1" s="1"/>
  <c r="AX3194" i="1" a="1"/>
  <c r="AX3194" i="1" s="1"/>
  <c r="AX3195" i="1" a="1"/>
  <c r="AX3195" i="1" s="1"/>
  <c r="AX3196" i="1" a="1"/>
  <c r="AX3196" i="1" s="1"/>
  <c r="AX3197" i="1" a="1"/>
  <c r="AX3197" i="1" s="1"/>
  <c r="AX3198" i="1" a="1"/>
  <c r="AX3198" i="1" s="1"/>
  <c r="AX3199" i="1" a="1"/>
  <c r="AX3199" i="1" s="1"/>
  <c r="AX3200" i="1" a="1"/>
  <c r="AX3200" i="1" s="1"/>
  <c r="AX3201" i="1" a="1"/>
  <c r="AX3201" i="1" s="1"/>
  <c r="AX3202" i="1" a="1"/>
  <c r="AX3202" i="1" s="1"/>
  <c r="AX3203" i="1" a="1"/>
  <c r="AX3203" i="1" s="1"/>
  <c r="AX3204" i="1" a="1"/>
  <c r="AX3204" i="1" s="1"/>
  <c r="AX3205" i="1" a="1"/>
  <c r="AX3205" i="1" s="1"/>
  <c r="AX3206" i="1" a="1"/>
  <c r="AX3206" i="1" s="1"/>
  <c r="AX3207" i="1" a="1"/>
  <c r="AX3207" i="1" s="1"/>
  <c r="AX3208" i="1" a="1"/>
  <c r="AX3208" i="1" s="1"/>
  <c r="AX3209" i="1" a="1"/>
  <c r="AX3209" i="1" s="1"/>
  <c r="AX3210" i="1" a="1"/>
  <c r="AX3210" i="1"/>
  <c r="AX3211" i="1" a="1"/>
  <c r="AX3211" i="1" s="1"/>
  <c r="AX3212" i="1" a="1"/>
  <c r="AX3212" i="1" s="1"/>
  <c r="AX3213" i="1" a="1"/>
  <c r="AX3213" i="1" s="1"/>
  <c r="AX3214" i="1" a="1"/>
  <c r="AX3214" i="1" s="1"/>
  <c r="AX3215" i="1" a="1"/>
  <c r="AX3215" i="1" s="1"/>
  <c r="AX3216" i="1" a="1"/>
  <c r="AX3216" i="1" s="1"/>
  <c r="AX3217" i="1" a="1"/>
  <c r="AX3217" i="1" s="1"/>
  <c r="AX3218" i="1" a="1"/>
  <c r="AX3218" i="1" s="1"/>
  <c r="AX3219" i="1" a="1"/>
  <c r="AX3219" i="1" s="1"/>
  <c r="AX3220" i="1" a="1"/>
  <c r="AX3220" i="1" s="1"/>
  <c r="AX3221" i="1" a="1"/>
  <c r="AX3221" i="1" s="1"/>
  <c r="AX3222" i="1" a="1"/>
  <c r="AX3222" i="1" s="1"/>
  <c r="AX3223" i="1" a="1"/>
  <c r="AX3223" i="1" s="1"/>
  <c r="AX3224" i="1" a="1"/>
  <c r="AX3224" i="1" s="1"/>
  <c r="AX3225" i="1" a="1"/>
  <c r="AX3225" i="1" s="1"/>
  <c r="AX3226" i="1" a="1"/>
  <c r="AX3226" i="1" s="1"/>
  <c r="AX3227" i="1" a="1"/>
  <c r="AX3227" i="1" s="1"/>
  <c r="AX3228" i="1" a="1"/>
  <c r="AX3228" i="1" s="1"/>
  <c r="AX3229" i="1" a="1"/>
  <c r="AX3229" i="1" s="1"/>
  <c r="AX3230" i="1" a="1"/>
  <c r="AX3230" i="1" s="1"/>
  <c r="AX3231" i="1" a="1"/>
  <c r="AX3231" i="1" s="1"/>
  <c r="AX3232" i="1" a="1"/>
  <c r="AX3232" i="1" s="1"/>
  <c r="AX3233" i="1" a="1"/>
  <c r="AX3233" i="1"/>
  <c r="AX3234" i="1" a="1"/>
  <c r="AX3234" i="1" s="1"/>
  <c r="AX3235" i="1" a="1"/>
  <c r="AX3235" i="1" s="1"/>
  <c r="AX3236" i="1" a="1"/>
  <c r="AX3236" i="1" s="1"/>
  <c r="AX3237" i="1" a="1"/>
  <c r="AX3237" i="1" s="1"/>
  <c r="AX3238" i="1" a="1"/>
  <c r="AX3238" i="1" s="1"/>
  <c r="AX3239" i="1" a="1"/>
  <c r="AX3239" i="1" s="1"/>
  <c r="AX3240" i="1" a="1"/>
  <c r="AX3240" i="1" s="1"/>
  <c r="AX3241" i="1" a="1"/>
  <c r="AX3241" i="1" s="1"/>
  <c r="AX3242" i="1" a="1"/>
  <c r="AX3242" i="1" s="1"/>
  <c r="AX3243" i="1" a="1"/>
  <c r="AX3243" i="1" s="1"/>
  <c r="AX3244" i="1" a="1"/>
  <c r="AX3244" i="1" s="1"/>
  <c r="AX3245" i="1" a="1"/>
  <c r="AX3245" i="1" s="1"/>
  <c r="AX3246" i="1" a="1"/>
  <c r="AX3246" i="1" s="1"/>
  <c r="AX3247" i="1" a="1"/>
  <c r="AX3247" i="1" s="1"/>
  <c r="AX3248" i="1" a="1"/>
  <c r="AX3248" i="1" s="1"/>
  <c r="AX3249" i="1" a="1"/>
  <c r="AX3249" i="1" s="1"/>
  <c r="AX3250" i="1" a="1"/>
  <c r="AX3250" i="1"/>
  <c r="AX3251" i="1" a="1"/>
  <c r="AX3251" i="1" s="1"/>
  <c r="AX3252" i="1" a="1"/>
  <c r="AX3252" i="1" s="1"/>
  <c r="AX3253" i="1" a="1"/>
  <c r="AX3253" i="1" s="1"/>
  <c r="AX3254" i="1" a="1"/>
  <c r="AX3254" i="1" s="1"/>
  <c r="AX3255" i="1" a="1"/>
  <c r="AX3255" i="1" s="1"/>
  <c r="AX3256" i="1" a="1"/>
  <c r="AX3256" i="1"/>
  <c r="AX3257" i="1" a="1"/>
  <c r="AX3257" i="1" s="1"/>
  <c r="AX3258" i="1" a="1"/>
  <c r="AX3258" i="1" s="1"/>
  <c r="AX3259" i="1" a="1"/>
  <c r="AX3259" i="1" s="1"/>
  <c r="AX3260" i="1" a="1"/>
  <c r="AX3260" i="1" s="1"/>
  <c r="AX3261" i="1" a="1"/>
  <c r="AX3261" i="1" s="1"/>
  <c r="AX3262" i="1" a="1"/>
  <c r="AX3262" i="1" s="1"/>
  <c r="AX3263" i="1" a="1"/>
  <c r="AX3263" i="1" s="1"/>
  <c r="AX3264" i="1" a="1"/>
  <c r="AX3264" i="1" s="1"/>
  <c r="AX3265" i="1" a="1"/>
  <c r="AX3265" i="1" s="1"/>
  <c r="AX3266" i="1" a="1"/>
  <c r="AX3266" i="1" s="1"/>
  <c r="AX3267" i="1" a="1"/>
  <c r="AX3267" i="1" s="1"/>
  <c r="AX3268" i="1" a="1"/>
  <c r="AX3268" i="1" s="1"/>
  <c r="AX3269" i="1" a="1"/>
  <c r="AX3269" i="1" s="1"/>
  <c r="AX3270" i="1" a="1"/>
  <c r="AX3270" i="1" s="1"/>
  <c r="AX3271" i="1" a="1"/>
  <c r="AX3271" i="1" s="1"/>
  <c r="AX3272" i="1" a="1"/>
  <c r="AX3272" i="1" s="1"/>
  <c r="AX3273" i="1" a="1"/>
  <c r="AX3273" i="1" s="1"/>
  <c r="AX3274" i="1" a="1"/>
  <c r="AX3274" i="1" s="1"/>
  <c r="AX3275" i="1" a="1"/>
  <c r="AX3275" i="1" s="1"/>
  <c r="AX3276" i="1" a="1"/>
  <c r="AX3276" i="1" s="1"/>
  <c r="AX3277" i="1" a="1"/>
  <c r="AX3277" i="1" s="1"/>
  <c r="AX3278" i="1" a="1"/>
  <c r="AX3278" i="1" s="1"/>
  <c r="AX3279" i="1" a="1"/>
  <c r="AX3279" i="1" s="1"/>
  <c r="AX3280" i="1" a="1"/>
  <c r="AX3280" i="1" s="1"/>
  <c r="AX3281" i="1" a="1"/>
  <c r="AX3281" i="1" s="1"/>
  <c r="AX3282" i="1" a="1"/>
  <c r="AX3282" i="1" s="1"/>
  <c r="AX3283" i="1" a="1"/>
  <c r="AX3283" i="1" s="1"/>
  <c r="AX3284" i="1" a="1"/>
  <c r="AX3284" i="1" s="1"/>
  <c r="AX3285" i="1" a="1"/>
  <c r="AX3285" i="1" s="1"/>
  <c r="AX3286" i="1" a="1"/>
  <c r="AX3286" i="1" s="1"/>
  <c r="AX3287" i="1" a="1"/>
  <c r="AX3287" i="1" s="1"/>
  <c r="AX3288" i="1" a="1"/>
  <c r="AX3288" i="1"/>
  <c r="AX3289" i="1" a="1"/>
  <c r="AX3289" i="1" s="1"/>
  <c r="AX3290" i="1" a="1"/>
  <c r="AX3290" i="1" s="1"/>
  <c r="AX3291" i="1" a="1"/>
  <c r="AX3291" i="1" s="1"/>
  <c r="AX3292" i="1" a="1"/>
  <c r="AX3292" i="1" s="1"/>
  <c r="AX3293" i="1" a="1"/>
  <c r="AX3293" i="1" s="1"/>
  <c r="AX3294" i="1" a="1"/>
  <c r="AX3294" i="1" s="1"/>
  <c r="AX3295" i="1" a="1"/>
  <c r="AX3295" i="1" s="1"/>
  <c r="AX3296" i="1" a="1"/>
  <c r="AX3296" i="1" s="1"/>
  <c r="AX3297" i="1" a="1"/>
  <c r="AX3297" i="1" s="1"/>
  <c r="AX3298" i="1" a="1"/>
  <c r="AX3298" i="1" s="1"/>
  <c r="AX3299" i="1" a="1"/>
  <c r="AX3299" i="1" s="1"/>
  <c r="AX3300" i="1" a="1"/>
  <c r="AX3300" i="1" s="1"/>
  <c r="AX3301" i="1" a="1"/>
  <c r="AX3301" i="1" s="1"/>
  <c r="AX3302" i="1" a="1"/>
  <c r="AX3302" i="1" s="1"/>
  <c r="AX3303" i="1" a="1"/>
  <c r="AX3303" i="1" s="1"/>
  <c r="AX3304" i="1" a="1"/>
  <c r="AX3304" i="1" s="1"/>
  <c r="AX3305" i="1" a="1"/>
  <c r="AX3305" i="1"/>
  <c r="AX3306" i="1" a="1"/>
  <c r="AX3306" i="1"/>
  <c r="AX3307" i="1" a="1"/>
  <c r="AX3307" i="1" s="1"/>
  <c r="AX3308" i="1" a="1"/>
  <c r="AX3308" i="1" s="1"/>
  <c r="AX3309" i="1" a="1"/>
  <c r="AX3309" i="1" s="1"/>
  <c r="AX3310" i="1" a="1"/>
  <c r="AX3310" i="1" s="1"/>
  <c r="AX3311" i="1" a="1"/>
  <c r="AX3311" i="1" s="1"/>
  <c r="AX3312" i="1" a="1"/>
  <c r="AX3312" i="1" s="1"/>
  <c r="AX3313" i="1" a="1"/>
  <c r="AX3313" i="1" s="1"/>
  <c r="AX3314" i="1" a="1"/>
  <c r="AX3314" i="1" s="1"/>
  <c r="AX3315" i="1" a="1"/>
  <c r="AX3315" i="1" s="1"/>
  <c r="AX3316" i="1" a="1"/>
  <c r="AX3316" i="1" s="1"/>
  <c r="AX3317" i="1" a="1"/>
  <c r="AX3317" i="1" s="1"/>
  <c r="AX3318" i="1" a="1"/>
  <c r="AX3318" i="1" s="1"/>
  <c r="AX3319" i="1" a="1"/>
  <c r="AX3319" i="1" s="1"/>
  <c r="AX3320" i="1" a="1"/>
  <c r="AX3320" i="1" s="1"/>
  <c r="AX3321" i="1" a="1"/>
  <c r="AX3321" i="1"/>
  <c r="AX3322" i="1" a="1"/>
  <c r="AX3322" i="1" s="1"/>
  <c r="AX3323" i="1" a="1"/>
  <c r="AX3323" i="1" s="1"/>
  <c r="AX3324" i="1" a="1"/>
  <c r="AX3324" i="1" s="1"/>
  <c r="AX3325" i="1" a="1"/>
  <c r="AX3325" i="1" s="1"/>
  <c r="AX3326" i="1" a="1"/>
  <c r="AX3326" i="1" s="1"/>
  <c r="AX3327" i="1" a="1"/>
  <c r="AX3327" i="1" s="1"/>
  <c r="AX3328" i="1" a="1"/>
  <c r="AX3328" i="1" s="1"/>
  <c r="AX3329" i="1" a="1"/>
  <c r="AX3329" i="1" s="1"/>
  <c r="AX3330" i="1" a="1"/>
  <c r="AX3330" i="1" s="1"/>
  <c r="AX3331" i="1" a="1"/>
  <c r="AX3331" i="1" s="1"/>
  <c r="AX3332" i="1" a="1"/>
  <c r="AX3332" i="1" s="1"/>
  <c r="AX3333" i="1" a="1"/>
  <c r="AX3333" i="1" s="1"/>
  <c r="AX3334" i="1" a="1"/>
  <c r="AX3334" i="1" s="1"/>
  <c r="AX3335" i="1" a="1"/>
  <c r="AX3335" i="1" s="1"/>
  <c r="AX3336" i="1" a="1"/>
  <c r="AX3336" i="1"/>
  <c r="AX3337" i="1" a="1"/>
  <c r="AX3337" i="1" s="1"/>
  <c r="AX3338" i="1" a="1"/>
  <c r="AX3338" i="1"/>
  <c r="AX3339" i="1" a="1"/>
  <c r="AX3339" i="1" s="1"/>
  <c r="AX3340" i="1" a="1"/>
  <c r="AX3340" i="1" s="1"/>
  <c r="AX3341" i="1" a="1"/>
  <c r="AX3341" i="1" s="1"/>
  <c r="AX3342" i="1" a="1"/>
  <c r="AX3342" i="1" s="1"/>
  <c r="AX3343" i="1" a="1"/>
  <c r="AX3343" i="1" s="1"/>
  <c r="AX3344" i="1" a="1"/>
  <c r="AX3344" i="1"/>
  <c r="AX3345" i="1" a="1"/>
  <c r="AX3345" i="1" s="1"/>
  <c r="AX3346" i="1" a="1"/>
  <c r="AX3346" i="1" s="1"/>
  <c r="AX3347" i="1" a="1"/>
  <c r="AX3347" i="1" s="1"/>
  <c r="AX3348" i="1" a="1"/>
  <c r="AX3348" i="1" s="1"/>
  <c r="AX3349" i="1" a="1"/>
  <c r="AX3349" i="1" s="1"/>
  <c r="AX3350" i="1" a="1"/>
  <c r="AX3350" i="1" s="1"/>
  <c r="AX3351" i="1" a="1"/>
  <c r="AX3351" i="1" s="1"/>
  <c r="AX3352" i="1" a="1"/>
  <c r="AX3352" i="1"/>
  <c r="AX3353" i="1" a="1"/>
  <c r="AX3353" i="1" s="1"/>
  <c r="AX3354" i="1" a="1"/>
  <c r="AX3354" i="1" s="1"/>
  <c r="AX3355" i="1" a="1"/>
  <c r="AX3355" i="1" s="1"/>
  <c r="AX3356" i="1" a="1"/>
  <c r="AX3356" i="1" s="1"/>
  <c r="AX3357" i="1" a="1"/>
  <c r="AX3357" i="1" s="1"/>
  <c r="AX3358" i="1" a="1"/>
  <c r="AX3358" i="1" s="1"/>
  <c r="AX3359" i="1" a="1"/>
  <c r="AX3359" i="1" s="1"/>
  <c r="AX3360" i="1" a="1"/>
  <c r="AX3360" i="1" s="1"/>
  <c r="AX3361" i="1" a="1"/>
  <c r="AX3361" i="1" s="1"/>
  <c r="AX3362" i="1" a="1"/>
  <c r="AX3362" i="1" s="1"/>
  <c r="AX3363" i="1" a="1"/>
  <c r="AX3363" i="1" s="1"/>
  <c r="AX3364" i="1" a="1"/>
  <c r="AX3364" i="1" s="1"/>
  <c r="AX3365" i="1" a="1"/>
  <c r="AX3365" i="1" s="1"/>
  <c r="AX3366" i="1" a="1"/>
  <c r="AX3366" i="1" s="1"/>
  <c r="AX3367" i="1" a="1"/>
  <c r="AX3367" i="1" s="1"/>
  <c r="AX3368" i="1" a="1"/>
  <c r="AX3368" i="1" s="1"/>
  <c r="AX3369" i="1" a="1"/>
  <c r="AX3369" i="1" s="1"/>
  <c r="AX3370" i="1" a="1"/>
  <c r="AX3370" i="1"/>
  <c r="AX3371" i="1" a="1"/>
  <c r="AX3371" i="1" s="1"/>
  <c r="AX3372" i="1" a="1"/>
  <c r="AX3372" i="1" s="1"/>
  <c r="AX3373" i="1" a="1"/>
  <c r="AX3373" i="1" s="1"/>
  <c r="AX3374" i="1" a="1"/>
  <c r="AX3374" i="1" s="1"/>
  <c r="AX3375" i="1" a="1"/>
  <c r="AX3375" i="1" s="1"/>
  <c r="AX3376" i="1" a="1"/>
  <c r="AX3376" i="1" s="1"/>
  <c r="AX3377" i="1" a="1"/>
  <c r="AX3377" i="1"/>
  <c r="AX3378" i="1" a="1"/>
  <c r="AX3378" i="1" s="1"/>
  <c r="AX3379" i="1" a="1"/>
  <c r="AX3379" i="1" s="1"/>
  <c r="AX3380" i="1" a="1"/>
  <c r="AX3380" i="1" s="1"/>
  <c r="AX3381" i="1" a="1"/>
  <c r="AX3381" i="1" s="1"/>
  <c r="AX3382" i="1" a="1"/>
  <c r="AX3382" i="1" s="1"/>
  <c r="AX3383" i="1" a="1"/>
  <c r="AX3383" i="1" s="1"/>
  <c r="AX3384" i="1" a="1"/>
  <c r="AX3384" i="1" s="1"/>
  <c r="AX3385" i="1" a="1"/>
  <c r="AX3385" i="1" s="1"/>
  <c r="AX3386" i="1" a="1"/>
  <c r="AX3386" i="1" s="1"/>
  <c r="AX3387" i="1" a="1"/>
  <c r="AX3387" i="1" s="1"/>
  <c r="AX3388" i="1" a="1"/>
  <c r="AX3388" i="1" s="1"/>
  <c r="AX3389" i="1" a="1"/>
  <c r="AX3389" i="1" s="1"/>
  <c r="AX3390" i="1" a="1"/>
  <c r="AX3390" i="1" s="1"/>
  <c r="AX3391" i="1" a="1"/>
  <c r="AX3391" i="1" s="1"/>
  <c r="AX3392" i="1" a="1"/>
  <c r="AX3392" i="1" s="1"/>
  <c r="AX3393" i="1" a="1"/>
  <c r="AX3393" i="1" s="1"/>
  <c r="AX3394" i="1" a="1"/>
  <c r="AX3394" i="1"/>
  <c r="AX3395" i="1" a="1"/>
  <c r="AX3395" i="1" s="1"/>
  <c r="AX3396" i="1" a="1"/>
  <c r="AX3396" i="1" s="1"/>
  <c r="AX3397" i="1" a="1"/>
  <c r="AX3397" i="1" s="1"/>
  <c r="AX3398" i="1" a="1"/>
  <c r="AX3398" i="1" s="1"/>
  <c r="AX3399" i="1" a="1"/>
  <c r="AX3399" i="1" s="1"/>
  <c r="AX3400" i="1" a="1"/>
  <c r="AX3400" i="1" s="1"/>
  <c r="AX3401" i="1" a="1"/>
  <c r="AX3401" i="1" s="1"/>
  <c r="AX3402" i="1" a="1"/>
  <c r="AX3402" i="1"/>
  <c r="AX3403" i="1" a="1"/>
  <c r="AX3403" i="1" s="1"/>
  <c r="AX3404" i="1" a="1"/>
  <c r="AX3404" i="1" s="1"/>
  <c r="AX3405" i="1" a="1"/>
  <c r="AX3405" i="1" s="1"/>
  <c r="AX3406" i="1" a="1"/>
  <c r="AX3406" i="1" s="1"/>
  <c r="AX3407" i="1" a="1"/>
  <c r="AX3407" i="1" s="1"/>
  <c r="AX3408" i="1" a="1"/>
  <c r="AX3408" i="1" s="1"/>
  <c r="AX3409" i="1" a="1"/>
  <c r="AX3409" i="1" s="1"/>
  <c r="AX3410" i="1" a="1"/>
  <c r="AX3410" i="1" s="1"/>
  <c r="AX3411" i="1" a="1"/>
  <c r="AX3411" i="1" s="1"/>
  <c r="AX3412" i="1" a="1"/>
  <c r="AX3412" i="1" s="1"/>
  <c r="AX3413" i="1" a="1"/>
  <c r="AX3413" i="1" s="1"/>
  <c r="AX3414" i="1" a="1"/>
  <c r="AX3414" i="1" s="1"/>
  <c r="AX3415" i="1" a="1"/>
  <c r="AX3415" i="1" s="1"/>
  <c r="AX3416" i="1" a="1"/>
  <c r="AX3416" i="1"/>
  <c r="AX3417" i="1" a="1"/>
  <c r="AX3417" i="1" s="1"/>
  <c r="AX3418" i="1" a="1"/>
  <c r="AX3418" i="1" s="1"/>
  <c r="AX3419" i="1" a="1"/>
  <c r="AX3419" i="1" s="1"/>
  <c r="AX3420" i="1" a="1"/>
  <c r="AX3420" i="1" s="1"/>
  <c r="AX3421" i="1" a="1"/>
  <c r="AX3421" i="1" s="1"/>
  <c r="AX3422" i="1" a="1"/>
  <c r="AX3422" i="1" s="1"/>
  <c r="AX3423" i="1" a="1"/>
  <c r="AX3423" i="1" s="1"/>
  <c r="AX3424" i="1" a="1"/>
  <c r="AX3424" i="1" s="1"/>
  <c r="AX3425" i="1" a="1"/>
  <c r="AX3425" i="1" s="1"/>
  <c r="AX3426" i="1" a="1"/>
  <c r="AX3426" i="1" s="1"/>
  <c r="AX3427" i="1" a="1"/>
  <c r="AX3427" i="1" s="1"/>
  <c r="AX3428" i="1" a="1"/>
  <c r="AX3428" i="1" s="1"/>
  <c r="AX3429" i="1" a="1"/>
  <c r="AX3429" i="1" s="1"/>
  <c r="AX3430" i="1" a="1"/>
  <c r="AX3430" i="1" s="1"/>
  <c r="AX3431" i="1" a="1"/>
  <c r="AX3431" i="1" s="1"/>
  <c r="AX3432" i="1" a="1"/>
  <c r="AX3432" i="1"/>
  <c r="AX3433" i="1" a="1"/>
  <c r="AX3433" i="1" s="1"/>
  <c r="AX3434" i="1" a="1"/>
  <c r="AX3434" i="1" s="1"/>
  <c r="AX3435" i="1" a="1"/>
  <c r="AX3435" i="1" s="1"/>
  <c r="AX3436" i="1" a="1"/>
  <c r="AX3436" i="1" s="1"/>
  <c r="AX3437" i="1" a="1"/>
  <c r="AX3437" i="1" s="1"/>
  <c r="AX3438" i="1" a="1"/>
  <c r="AX3438" i="1" s="1"/>
  <c r="AX3439" i="1" a="1"/>
  <c r="AX3439" i="1" s="1"/>
  <c r="AX3440" i="1" a="1"/>
  <c r="AX3440" i="1" s="1"/>
  <c r="AX3441" i="1" a="1"/>
  <c r="AX3441" i="1" s="1"/>
  <c r="AX3442" i="1" a="1"/>
  <c r="AX3442" i="1" s="1"/>
  <c r="AX3443" i="1" a="1"/>
  <c r="AX3443" i="1" s="1"/>
  <c r="AX3444" i="1" a="1"/>
  <c r="AX3444" i="1" s="1"/>
  <c r="AX3445" i="1" a="1"/>
  <c r="AX3445" i="1" s="1"/>
  <c r="AX3446" i="1" a="1"/>
  <c r="AX3446" i="1" s="1"/>
  <c r="AX3447" i="1" a="1"/>
  <c r="AX3447" i="1" s="1"/>
  <c r="AX3448" i="1" a="1"/>
  <c r="AX3448" i="1" s="1"/>
  <c r="AX3449" i="1" a="1"/>
  <c r="AX3449" i="1" s="1"/>
  <c r="AX3450" i="1" a="1"/>
  <c r="AX3450" i="1" s="1"/>
  <c r="AX3451" i="1" a="1"/>
  <c r="AX3451" i="1" s="1"/>
  <c r="AX3452" i="1" a="1"/>
  <c r="AX3452" i="1" s="1"/>
  <c r="AX3453" i="1" a="1"/>
  <c r="AX3453" i="1" s="1"/>
  <c r="AX3454" i="1" a="1"/>
  <c r="AX3454" i="1" s="1"/>
  <c r="AX3455" i="1" a="1"/>
  <c r="AX3455" i="1" s="1"/>
  <c r="AX3456" i="1" a="1"/>
  <c r="AX3456" i="1" s="1"/>
  <c r="AX3457" i="1" a="1"/>
  <c r="AX3457" i="1" s="1"/>
  <c r="AX3458" i="1" a="1"/>
  <c r="AX3458" i="1" s="1"/>
  <c r="AX3459" i="1" a="1"/>
  <c r="AX3459" i="1" s="1"/>
  <c r="AX3460" i="1" a="1"/>
  <c r="AX3460" i="1" s="1"/>
  <c r="AX3461" i="1" a="1"/>
  <c r="AX3461" i="1" s="1"/>
  <c r="AX3462" i="1" a="1"/>
  <c r="AX3462" i="1" s="1"/>
  <c r="AX3463" i="1" a="1"/>
  <c r="AX3463" i="1" s="1"/>
  <c r="AX3464" i="1" a="1"/>
  <c r="AX3464" i="1"/>
  <c r="AX3465" i="1" a="1"/>
  <c r="AX3465" i="1" s="1"/>
  <c r="AX3466" i="1" a="1"/>
  <c r="AX3466" i="1" s="1"/>
  <c r="AX3467" i="1" a="1"/>
  <c r="AX3467" i="1" s="1"/>
  <c r="AX3468" i="1" a="1"/>
  <c r="AX3468" i="1" s="1"/>
  <c r="AX3469" i="1" a="1"/>
  <c r="AX3469" i="1" s="1"/>
  <c r="AX3470" i="1" a="1"/>
  <c r="AX3470" i="1" s="1"/>
  <c r="AX3471" i="1" a="1"/>
  <c r="AX3471" i="1" s="1"/>
  <c r="AX3472" i="1" a="1"/>
  <c r="AX3472" i="1" s="1"/>
  <c r="AX3473" i="1" a="1"/>
  <c r="AX3473" i="1"/>
  <c r="AX3474" i="1" a="1"/>
  <c r="AX3474" i="1" s="1"/>
  <c r="AX3475" i="1" a="1"/>
  <c r="AX3475" i="1" s="1"/>
  <c r="AX3476" i="1" a="1"/>
  <c r="AX3476" i="1" s="1"/>
  <c r="AX3477" i="1" a="1"/>
  <c r="AX3477" i="1" s="1"/>
  <c r="AX3478" i="1" a="1"/>
  <c r="AX3478" i="1" s="1"/>
  <c r="AX3479" i="1" a="1"/>
  <c r="AX3479" i="1" s="1"/>
  <c r="AX3480" i="1" a="1"/>
  <c r="AX3480" i="1" s="1"/>
  <c r="AX3481" i="1" a="1"/>
  <c r="AX3481" i="1" s="1"/>
  <c r="AX3482" i="1" a="1"/>
  <c r="AX3482" i="1"/>
  <c r="AX3483" i="1" a="1"/>
  <c r="AX3483" i="1" s="1"/>
  <c r="AX3484" i="1" a="1"/>
  <c r="AX3484" i="1" s="1"/>
  <c r="AX3485" i="1" a="1"/>
  <c r="AX3485" i="1" s="1"/>
  <c r="AX3486" i="1" a="1"/>
  <c r="AX3486" i="1" s="1"/>
  <c r="AX3487" i="1" a="1"/>
  <c r="AX3487" i="1" s="1"/>
  <c r="AX3488" i="1" a="1"/>
  <c r="AX3488" i="1" s="1"/>
  <c r="AX3489" i="1" a="1"/>
  <c r="AX3489" i="1" s="1"/>
  <c r="AX3490" i="1" a="1"/>
  <c r="AX3490" i="1"/>
  <c r="AX3491" i="1" a="1"/>
  <c r="AX3491" i="1" s="1"/>
  <c r="AX3492" i="1" a="1"/>
  <c r="AX3492" i="1" s="1"/>
  <c r="AX3493" i="1" a="1"/>
  <c r="AX3493" i="1" s="1"/>
  <c r="AX3494" i="1" a="1"/>
  <c r="AX3494" i="1" s="1"/>
  <c r="AX3495" i="1" a="1"/>
  <c r="AX3495" i="1" s="1"/>
  <c r="AX3496" i="1" a="1"/>
  <c r="AX3496" i="1" s="1"/>
  <c r="AX3497" i="1" a="1"/>
  <c r="AX3497" i="1" s="1"/>
  <c r="AX3498" i="1" a="1"/>
  <c r="AX3498" i="1" s="1"/>
  <c r="AX3499" i="1" a="1"/>
  <c r="AX3499" i="1" s="1"/>
  <c r="AX3500" i="1" a="1"/>
  <c r="AX3500" i="1" s="1"/>
  <c r="AX3501" i="1" a="1"/>
  <c r="AX3501" i="1" s="1"/>
  <c r="AX3502" i="1" a="1"/>
  <c r="AX3502" i="1" s="1"/>
  <c r="AX3503" i="1" a="1"/>
  <c r="AX3503" i="1" s="1"/>
  <c r="AX3504" i="1" a="1"/>
  <c r="AX3504" i="1" s="1"/>
  <c r="AX3505" i="1" a="1"/>
  <c r="AX3505" i="1"/>
  <c r="AX3506" i="1" a="1"/>
  <c r="AX3506" i="1" s="1"/>
  <c r="AX3507" i="1" a="1"/>
  <c r="AX3507" i="1" s="1"/>
  <c r="AX3508" i="1" a="1"/>
  <c r="AX3508" i="1" s="1"/>
  <c r="AX3509" i="1" a="1"/>
  <c r="AX3509" i="1" s="1"/>
  <c r="AX3510" i="1" a="1"/>
  <c r="AX3510" i="1" s="1"/>
  <c r="AX3511" i="1" a="1"/>
  <c r="AX3511" i="1" s="1"/>
  <c r="AX3512" i="1" a="1"/>
  <c r="AX3512" i="1" s="1"/>
  <c r="AX3513" i="1" a="1"/>
  <c r="AX3513" i="1" s="1"/>
  <c r="AX3514" i="1" a="1"/>
  <c r="AX3514" i="1" s="1"/>
  <c r="AX3515" i="1" a="1"/>
  <c r="AX3515" i="1" s="1"/>
  <c r="AX3516" i="1" a="1"/>
  <c r="AX3516" i="1" s="1"/>
  <c r="AX3517" i="1" a="1"/>
  <c r="AX3517" i="1" s="1"/>
  <c r="AX3518" i="1" a="1"/>
  <c r="AX3518" i="1" s="1"/>
  <c r="AX3519" i="1" a="1"/>
  <c r="AX3519" i="1" s="1"/>
  <c r="AX3520" i="1" a="1"/>
  <c r="AX3520" i="1"/>
  <c r="AX3521" i="1" a="1"/>
  <c r="AX3521" i="1" s="1"/>
  <c r="AX3522" i="1" a="1"/>
  <c r="AX3522" i="1" s="1"/>
  <c r="AX3523" i="1" a="1"/>
  <c r="AX3523" i="1" s="1"/>
  <c r="AX3524" i="1" a="1"/>
  <c r="AX3524" i="1" s="1"/>
  <c r="AX3525" i="1" a="1"/>
  <c r="AX3525" i="1" s="1"/>
  <c r="AX3526" i="1" a="1"/>
  <c r="AX3526" i="1" s="1"/>
  <c r="AX3527" i="1" a="1"/>
  <c r="AX3527" i="1" s="1"/>
  <c r="AX3528" i="1" a="1"/>
  <c r="AX3528" i="1" s="1"/>
  <c r="AX3529" i="1" a="1"/>
  <c r="AX3529" i="1" s="1"/>
  <c r="AX3530" i="1" a="1"/>
  <c r="AX3530" i="1" s="1"/>
  <c r="AX3531" i="1" a="1"/>
  <c r="AX3531" i="1" s="1"/>
  <c r="AX3532" i="1" a="1"/>
  <c r="AX3532" i="1"/>
  <c r="AX3533" i="1" a="1"/>
  <c r="AX3533" i="1" s="1"/>
  <c r="AX3534" i="1" a="1"/>
  <c r="AX3534" i="1" s="1"/>
  <c r="AX3535" i="1" a="1"/>
  <c r="AX3535" i="1" s="1"/>
  <c r="AX3536" i="1" a="1"/>
  <c r="AX3536" i="1" s="1"/>
  <c r="AX3537" i="1" a="1"/>
  <c r="AX3537" i="1" s="1"/>
  <c r="AX3538" i="1" a="1"/>
  <c r="AX3538" i="1" s="1"/>
  <c r="AX3539" i="1" a="1"/>
  <c r="AX3539" i="1"/>
  <c r="AX3540" i="1" a="1"/>
  <c r="AX3540" i="1" s="1"/>
  <c r="AX3541" i="1" a="1"/>
  <c r="AX3541" i="1" s="1"/>
  <c r="AX3542" i="1" a="1"/>
  <c r="AX3542" i="1" s="1"/>
  <c r="AX3543" i="1" a="1"/>
  <c r="AX3543" i="1" s="1"/>
  <c r="AX3544" i="1" a="1"/>
  <c r="AX3544" i="1" s="1"/>
  <c r="AX3545" i="1" a="1"/>
  <c r="AX3545" i="1" s="1"/>
  <c r="AX3546" i="1" a="1"/>
  <c r="AX3546" i="1" s="1"/>
  <c r="AX3547" i="1" a="1"/>
  <c r="AX3547" i="1"/>
  <c r="AX3548" i="1" a="1"/>
  <c r="AX3548" i="1" s="1"/>
  <c r="AX3549" i="1" a="1"/>
  <c r="AX3549" i="1" s="1"/>
  <c r="AX3550" i="1" a="1"/>
  <c r="AX3550" i="1" s="1"/>
  <c r="AX3551" i="1" a="1"/>
  <c r="AX3551" i="1"/>
  <c r="AX3552" i="1" a="1"/>
  <c r="AX3552" i="1" s="1"/>
  <c r="AX3553" i="1" a="1"/>
  <c r="AX3553" i="1" s="1"/>
  <c r="AX3554" i="1" a="1"/>
  <c r="AX3554" i="1" s="1"/>
  <c r="AX3555" i="1" a="1"/>
  <c r="AX3555" i="1"/>
  <c r="AX3556" i="1" a="1"/>
  <c r="AX3556" i="1" s="1"/>
  <c r="AX3557" i="1" a="1"/>
  <c r="AX3557" i="1" s="1"/>
  <c r="AX3558" i="1" a="1"/>
  <c r="AX3558" i="1" s="1"/>
  <c r="AX3559" i="1" a="1"/>
  <c r="AX3559" i="1" s="1"/>
  <c r="AX3560" i="1" a="1"/>
  <c r="AX3560" i="1" s="1"/>
  <c r="AX3561" i="1" a="1"/>
  <c r="AX3561" i="1" s="1"/>
  <c r="AX3562" i="1" a="1"/>
  <c r="AX3562" i="1" s="1"/>
  <c r="AX3563" i="1" a="1"/>
  <c r="AX3563" i="1"/>
  <c r="AX3564" i="1" a="1"/>
  <c r="AX3564" i="1" s="1"/>
  <c r="AX3565" i="1" a="1"/>
  <c r="AX3565" i="1" s="1"/>
  <c r="AX3566" i="1" a="1"/>
  <c r="AX3566" i="1" s="1"/>
  <c r="AX3567" i="1" a="1"/>
  <c r="AX3567" i="1" s="1"/>
  <c r="AX3568" i="1" a="1"/>
  <c r="AX3568" i="1" s="1"/>
  <c r="AX3569" i="1" a="1"/>
  <c r="AX3569" i="1"/>
  <c r="AX3570" i="1" a="1"/>
  <c r="AX3570" i="1" s="1"/>
  <c r="AX3571" i="1" a="1"/>
  <c r="AX3571" i="1" s="1"/>
  <c r="AX3572" i="1" a="1"/>
  <c r="AX3572" i="1" s="1"/>
  <c r="AX3573" i="1" a="1"/>
  <c r="AX3573" i="1" s="1"/>
  <c r="AX3574" i="1" a="1"/>
  <c r="AX3574" i="1" s="1"/>
  <c r="AX3575" i="1" a="1"/>
  <c r="AX3575" i="1" s="1"/>
  <c r="AX3576" i="1" a="1"/>
  <c r="AX3576" i="1" s="1"/>
  <c r="AX3577" i="1" a="1"/>
  <c r="AX3577" i="1" s="1"/>
  <c r="AX3578" i="1" a="1"/>
  <c r="AX3578" i="1" s="1"/>
  <c r="AX3579" i="1" a="1"/>
  <c r="AX3579" i="1" s="1"/>
  <c r="AX3580" i="1" a="1"/>
  <c r="AX3580" i="1" s="1"/>
  <c r="AX3581" i="1" a="1"/>
  <c r="AX3581" i="1" s="1"/>
  <c r="AX3582" i="1" a="1"/>
  <c r="AX3582" i="1" s="1"/>
  <c r="AX3583" i="1" a="1"/>
  <c r="AX3583" i="1" s="1"/>
  <c r="AX3584" i="1" a="1"/>
  <c r="AX3584" i="1" s="1"/>
  <c r="AX3585" i="1" a="1"/>
  <c r="AX3585" i="1"/>
  <c r="AX3586" i="1" a="1"/>
  <c r="AX3586" i="1" s="1"/>
  <c r="AX3587" i="1" a="1"/>
  <c r="AX3587" i="1" s="1"/>
  <c r="AX3588" i="1" a="1"/>
  <c r="AX3588" i="1" s="1"/>
  <c r="AX3589" i="1" a="1"/>
  <c r="AX3589" i="1" s="1"/>
  <c r="AX3590" i="1" a="1"/>
  <c r="AX3590" i="1" s="1"/>
  <c r="AX3591" i="1" a="1"/>
  <c r="AX3591" i="1" s="1"/>
  <c r="AX3592" i="1" a="1"/>
  <c r="AX3592" i="1" s="1"/>
  <c r="AX3593" i="1" a="1"/>
  <c r="AX3593" i="1" s="1"/>
  <c r="AX3594" i="1" a="1"/>
  <c r="AX3594" i="1" s="1"/>
  <c r="AX3595" i="1" a="1"/>
  <c r="AX3595" i="1" s="1"/>
  <c r="AX3596" i="1" a="1"/>
  <c r="AX3596" i="1" s="1"/>
  <c r="AX3597" i="1" a="1"/>
  <c r="AX3597" i="1" s="1"/>
  <c r="AX3598" i="1" a="1"/>
  <c r="AX3598" i="1" s="1"/>
  <c r="AX3599" i="1" a="1"/>
  <c r="AX3599" i="1" s="1"/>
  <c r="AX3600" i="1" a="1"/>
  <c r="AX3600" i="1" s="1"/>
  <c r="AX3601" i="1" a="1"/>
  <c r="AX3601" i="1"/>
  <c r="AX3602" i="1" a="1"/>
  <c r="AX3602" i="1" s="1"/>
  <c r="AX3603" i="1" a="1"/>
  <c r="AX3603" i="1" s="1"/>
  <c r="AX3604" i="1" a="1"/>
  <c r="AX3604" i="1" s="1"/>
  <c r="AX3605" i="1" a="1"/>
  <c r="AX3605" i="1" s="1"/>
  <c r="AX3606" i="1" a="1"/>
  <c r="AX3606" i="1" s="1"/>
  <c r="AX3607" i="1" a="1"/>
  <c r="AX3607" i="1" s="1"/>
  <c r="AX3608" i="1" a="1"/>
  <c r="AX3608" i="1" s="1"/>
  <c r="AX3609" i="1" a="1"/>
  <c r="AX3609" i="1" s="1"/>
  <c r="AX3610" i="1" a="1"/>
  <c r="AX3610" i="1" s="1"/>
  <c r="AX3611" i="1" a="1"/>
  <c r="AX3611" i="1" s="1"/>
  <c r="AX3612" i="1" a="1"/>
  <c r="AX3612" i="1" s="1"/>
  <c r="AX3613" i="1" a="1"/>
  <c r="AX3613" i="1" s="1"/>
  <c r="AX3614" i="1" a="1"/>
  <c r="AX3614" i="1" s="1"/>
  <c r="AX3615" i="1" a="1"/>
  <c r="AX3615" i="1" s="1"/>
  <c r="AX3616" i="1" a="1"/>
  <c r="AX3616" i="1" s="1"/>
  <c r="AX3617" i="1" a="1"/>
  <c r="AX3617" i="1" s="1"/>
  <c r="AX3618" i="1" a="1"/>
  <c r="AX3618" i="1" s="1"/>
  <c r="AX3619" i="1" a="1"/>
  <c r="AX3619" i="1" s="1"/>
  <c r="AX3620" i="1" a="1"/>
  <c r="AX3620" i="1" s="1"/>
  <c r="AX3621" i="1" a="1"/>
  <c r="AX3621" i="1" s="1"/>
  <c r="AX3622" i="1" a="1"/>
  <c r="AX3622" i="1" s="1"/>
  <c r="AX3623" i="1" a="1"/>
  <c r="AX3623" i="1" s="1"/>
  <c r="AX3624" i="1" a="1"/>
  <c r="AX3624" i="1" s="1"/>
  <c r="AX3625" i="1" a="1"/>
  <c r="AX3625" i="1" s="1"/>
  <c r="AX3626" i="1" a="1"/>
  <c r="AX3626" i="1" s="1"/>
  <c r="AX3627" i="1" a="1"/>
  <c r="AX3627" i="1" s="1"/>
  <c r="AX3628" i="1" a="1"/>
  <c r="AX3628" i="1" s="1"/>
  <c r="AX3629" i="1" a="1"/>
  <c r="AX3629" i="1" s="1"/>
  <c r="AX3630" i="1" a="1"/>
  <c r="AX3630" i="1" s="1"/>
  <c r="AX3631" i="1" a="1"/>
  <c r="AX3631" i="1" s="1"/>
  <c r="AX3632" i="1" a="1"/>
  <c r="AX3632" i="1" s="1"/>
  <c r="AX3633" i="1" a="1"/>
  <c r="AX3633" i="1" s="1"/>
  <c r="AX3634" i="1" a="1"/>
  <c r="AX3634" i="1" s="1"/>
  <c r="AX3635" i="1" a="1"/>
  <c r="AX3635" i="1" s="1"/>
  <c r="AX3636" i="1" a="1"/>
  <c r="AX3636" i="1" s="1"/>
  <c r="AX3637" i="1" a="1"/>
  <c r="AX3637" i="1" s="1"/>
  <c r="AX3638" i="1" a="1"/>
  <c r="AX3638" i="1" s="1"/>
  <c r="AX3639" i="1" a="1"/>
  <c r="AX3639" i="1" s="1"/>
  <c r="AX3640" i="1" a="1"/>
  <c r="AX3640" i="1" s="1"/>
  <c r="AX3641" i="1" a="1"/>
  <c r="AX3641" i="1" s="1"/>
  <c r="AX3642" i="1" a="1"/>
  <c r="AX3642" i="1" s="1"/>
  <c r="AX3643" i="1" a="1"/>
  <c r="AX3643" i="1" s="1"/>
  <c r="AX3644" i="1" a="1"/>
  <c r="AX3644" i="1" s="1"/>
  <c r="AX3645" i="1" a="1"/>
  <c r="AX3645" i="1" s="1"/>
  <c r="AX3646" i="1" a="1"/>
  <c r="AX3646" i="1" s="1"/>
  <c r="AX3647" i="1" a="1"/>
  <c r="AX3647" i="1" s="1"/>
  <c r="AX3648" i="1" a="1"/>
  <c r="AX3648" i="1" s="1"/>
  <c r="AX3649" i="1" a="1"/>
  <c r="AX3649" i="1" s="1"/>
  <c r="AX3650" i="1" a="1"/>
  <c r="AX3650" i="1" s="1"/>
  <c r="AX3651" i="1" a="1"/>
  <c r="AX3651" i="1" s="1"/>
  <c r="AX3652" i="1" a="1"/>
  <c r="AX3652" i="1" s="1"/>
  <c r="AX3653" i="1" a="1"/>
  <c r="AX3653" i="1" s="1"/>
  <c r="AX3654" i="1" a="1"/>
  <c r="AX3654" i="1" s="1"/>
  <c r="AX3655" i="1" a="1"/>
  <c r="AX3655" i="1" s="1"/>
  <c r="AX3656" i="1" a="1"/>
  <c r="AX3656" i="1" s="1"/>
  <c r="AX3657" i="1" a="1"/>
  <c r="AX3657" i="1" s="1"/>
  <c r="AX3658" i="1" a="1"/>
  <c r="AX3658" i="1" s="1"/>
  <c r="AX3659" i="1" a="1"/>
  <c r="AX3659" i="1" s="1"/>
  <c r="AX3660" i="1" a="1"/>
  <c r="AX3660" i="1" s="1"/>
  <c r="AX3661" i="1" a="1"/>
  <c r="AX3661" i="1" s="1"/>
  <c r="AX3662" i="1" a="1"/>
  <c r="AX3662" i="1" s="1"/>
  <c r="AX3663" i="1" a="1"/>
  <c r="AX3663" i="1" s="1"/>
  <c r="AX3664" i="1" a="1"/>
  <c r="AX3664" i="1" s="1"/>
  <c r="AX3665" i="1" a="1"/>
  <c r="AX3665" i="1" s="1"/>
  <c r="AX3666" i="1" a="1"/>
  <c r="AX3666" i="1" s="1"/>
  <c r="AX3667" i="1" a="1"/>
  <c r="AX3667" i="1" s="1"/>
  <c r="AX3668" i="1" a="1"/>
  <c r="AX3668" i="1" s="1"/>
  <c r="AX3669" i="1" a="1"/>
  <c r="AX3669" i="1" s="1"/>
  <c r="AX3670" i="1" a="1"/>
  <c r="AX3670" i="1" s="1"/>
  <c r="AX3671" i="1" a="1"/>
  <c r="AX3671" i="1" s="1"/>
  <c r="AX3672" i="1" a="1"/>
  <c r="AX3672" i="1" s="1"/>
  <c r="AX3673" i="1" a="1"/>
  <c r="AX3673" i="1" s="1"/>
  <c r="AX3674" i="1" a="1"/>
  <c r="AX3674" i="1" s="1"/>
  <c r="AX3675" i="1" a="1"/>
  <c r="AX3675" i="1" s="1"/>
  <c r="AX3676" i="1" a="1"/>
  <c r="AX3676" i="1" s="1"/>
  <c r="AX3677" i="1" a="1"/>
  <c r="AX3677" i="1" s="1"/>
  <c r="AX3678" i="1" a="1"/>
  <c r="AX3678" i="1" s="1"/>
  <c r="AX3679" i="1" a="1"/>
  <c r="AX3679" i="1" s="1"/>
  <c r="AX3680" i="1" a="1"/>
  <c r="AX3680" i="1" s="1"/>
  <c r="AX3681" i="1" a="1"/>
  <c r="AX3681" i="1" s="1"/>
  <c r="AX3682" i="1" a="1"/>
  <c r="AX3682" i="1" s="1"/>
  <c r="AX3683" i="1" a="1"/>
  <c r="AX3683" i="1" s="1"/>
  <c r="AX3684" i="1" a="1"/>
  <c r="AX3684" i="1" s="1"/>
  <c r="AX3685" i="1" a="1"/>
  <c r="AX3685" i="1" s="1"/>
  <c r="AX3686" i="1" a="1"/>
  <c r="AX3686" i="1" s="1"/>
  <c r="AX3687" i="1" a="1"/>
  <c r="AX3687" i="1" s="1"/>
  <c r="AX3688" i="1" a="1"/>
  <c r="AX3688" i="1" s="1"/>
  <c r="AX3689" i="1" a="1"/>
  <c r="AX3689" i="1" s="1"/>
  <c r="AX3690" i="1" a="1"/>
  <c r="AX3690" i="1" s="1"/>
  <c r="AX3691" i="1" a="1"/>
  <c r="AX3691" i="1" s="1"/>
  <c r="AX3692" i="1" a="1"/>
  <c r="AX3692" i="1" s="1"/>
  <c r="AX3693" i="1" a="1"/>
  <c r="AX3693" i="1" s="1"/>
  <c r="AX3694" i="1" a="1"/>
  <c r="AX3694" i="1" s="1"/>
  <c r="AX3695" i="1" a="1"/>
  <c r="AX3695" i="1" s="1"/>
  <c r="AX3696" i="1" a="1"/>
  <c r="AX3696" i="1" s="1"/>
  <c r="AX3697" i="1" a="1"/>
  <c r="AX3697" i="1" s="1"/>
  <c r="AX3698" i="1" a="1"/>
  <c r="AX3698" i="1" s="1"/>
  <c r="AX3699" i="1" a="1"/>
  <c r="AX3699" i="1" s="1"/>
  <c r="AX3700" i="1" a="1"/>
  <c r="AX3700" i="1" s="1"/>
  <c r="AX3701" i="1" a="1"/>
  <c r="AX3701" i="1" s="1"/>
  <c r="AX3702" i="1" a="1"/>
  <c r="AX3702" i="1" s="1"/>
  <c r="AX3703" i="1" a="1"/>
  <c r="AX3703" i="1" s="1"/>
  <c r="AX3704" i="1" a="1"/>
  <c r="AX3704" i="1" s="1"/>
  <c r="AX3705" i="1" a="1"/>
  <c r="AX3705" i="1" s="1"/>
  <c r="AX3706" i="1" a="1"/>
  <c r="AX3706" i="1" s="1"/>
  <c r="AX3707" i="1" a="1"/>
  <c r="AX3707" i="1" s="1"/>
  <c r="AX3708" i="1" a="1"/>
  <c r="AX3708" i="1" s="1"/>
  <c r="AX3709" i="1" a="1"/>
  <c r="AX3709" i="1" s="1"/>
  <c r="AX3710" i="1" a="1"/>
  <c r="AX3710" i="1" s="1"/>
  <c r="AX3711" i="1" a="1"/>
  <c r="AX3711" i="1" s="1"/>
  <c r="AX3712" i="1" a="1"/>
  <c r="AX3712" i="1" s="1"/>
  <c r="AX3713" i="1" a="1"/>
  <c r="AX3713" i="1" s="1"/>
  <c r="AX3714" i="1" a="1"/>
  <c r="AX3714" i="1" s="1"/>
  <c r="AX3715" i="1" a="1"/>
  <c r="AX3715" i="1" s="1"/>
  <c r="AX3716" i="1" a="1"/>
  <c r="AX3716" i="1" s="1"/>
  <c r="AX3717" i="1" a="1"/>
  <c r="AX3717" i="1" s="1"/>
  <c r="AX3718" i="1" a="1"/>
  <c r="AX3718" i="1" s="1"/>
  <c r="AX3719" i="1" a="1"/>
  <c r="AX3719" i="1" s="1"/>
  <c r="AX3720" i="1" a="1"/>
  <c r="AX3720" i="1" s="1"/>
  <c r="AX3721" i="1" a="1"/>
  <c r="AX3721" i="1" s="1"/>
  <c r="AX3722" i="1" a="1"/>
  <c r="AX3722" i="1" s="1"/>
  <c r="AX3723" i="1" a="1"/>
  <c r="AX3723" i="1" s="1"/>
  <c r="AX3724" i="1" a="1"/>
  <c r="AX3724" i="1" s="1"/>
  <c r="AX3725" i="1" a="1"/>
  <c r="AX3725" i="1" s="1"/>
  <c r="AX3726" i="1" a="1"/>
  <c r="AX3726" i="1" s="1"/>
  <c r="AX3727" i="1" a="1"/>
  <c r="AX3727" i="1" s="1"/>
  <c r="AX3728" i="1" a="1"/>
  <c r="AX3728" i="1" s="1"/>
  <c r="AX3729" i="1" a="1"/>
  <c r="AX3729" i="1" s="1"/>
  <c r="AX3730" i="1" a="1"/>
  <c r="AX3730" i="1" s="1"/>
  <c r="AX3731" i="1" a="1"/>
  <c r="AX3731" i="1" s="1"/>
  <c r="AX3732" i="1" a="1"/>
  <c r="AX3732" i="1" s="1"/>
  <c r="AX3733" i="1" a="1"/>
  <c r="AX3733" i="1" s="1"/>
  <c r="AX3734" i="1" a="1"/>
  <c r="AX3734" i="1" s="1"/>
  <c r="AX3735" i="1" a="1"/>
  <c r="AX3735" i="1" s="1"/>
  <c r="AX3736" i="1" a="1"/>
  <c r="AX3736" i="1" s="1"/>
  <c r="AX3737" i="1" a="1"/>
  <c r="AX3737" i="1" s="1"/>
  <c r="AX3738" i="1" a="1"/>
  <c r="AX3738" i="1" s="1"/>
  <c r="AX3739" i="1" a="1"/>
  <c r="AX3739" i="1" s="1"/>
  <c r="AX3740" i="1" a="1"/>
  <c r="AX3740" i="1" s="1"/>
  <c r="AX3741" i="1" a="1"/>
  <c r="AX3741" i="1" s="1"/>
  <c r="AX3742" i="1" a="1"/>
  <c r="AX3742" i="1" s="1"/>
  <c r="AX3743" i="1" a="1"/>
  <c r="AX3743" i="1" s="1"/>
  <c r="AX3744" i="1" a="1"/>
  <c r="AX3744" i="1" s="1"/>
  <c r="AX3745" i="1" a="1"/>
  <c r="AX3745" i="1" s="1"/>
  <c r="AX3746" i="1" a="1"/>
  <c r="AX3746" i="1" s="1"/>
  <c r="AX3747" i="1" a="1"/>
  <c r="AX3747" i="1" s="1"/>
  <c r="AX3748" i="1" a="1"/>
  <c r="AX3748" i="1" s="1"/>
  <c r="AX3749" i="1" a="1"/>
  <c r="AX3749" i="1" s="1"/>
  <c r="AX3750" i="1" a="1"/>
  <c r="AX3750" i="1" s="1"/>
  <c r="AX3751" i="1" a="1"/>
  <c r="AX3751" i="1" s="1"/>
  <c r="AX3752" i="1" a="1"/>
  <c r="AX3752" i="1" s="1"/>
  <c r="AX3753" i="1" a="1"/>
  <c r="AX3753" i="1" s="1"/>
  <c r="AX3754" i="1" a="1"/>
  <c r="AX3754" i="1" s="1"/>
  <c r="AX3755" i="1" a="1"/>
  <c r="AX3755" i="1" s="1"/>
  <c r="AX3756" i="1" a="1"/>
  <c r="AX3756" i="1" s="1"/>
  <c r="AX3757" i="1" a="1"/>
  <c r="AX3757" i="1" s="1"/>
  <c r="AX3758" i="1" a="1"/>
  <c r="AX3758" i="1" s="1"/>
  <c r="AX3759" i="1" a="1"/>
  <c r="AX3759" i="1" s="1"/>
  <c r="AX3760" i="1" a="1"/>
  <c r="AX3760" i="1" s="1"/>
  <c r="AX3761" i="1" a="1"/>
  <c r="AX3761" i="1" s="1"/>
  <c r="AX3762" i="1" a="1"/>
  <c r="AX3762" i="1" s="1"/>
  <c r="AX3763" i="1" a="1"/>
  <c r="AX3763" i="1" s="1"/>
  <c r="AX3764" i="1" a="1"/>
  <c r="AX3764" i="1" s="1"/>
  <c r="AX3765" i="1" a="1"/>
  <c r="AX3765" i="1" s="1"/>
  <c r="AX3766" i="1" a="1"/>
  <c r="AX3766" i="1" s="1"/>
  <c r="AX3767" i="1" a="1"/>
  <c r="AX3767" i="1" s="1"/>
  <c r="AX3768" i="1" a="1"/>
  <c r="AX3768" i="1" s="1"/>
  <c r="AX3769" i="1" a="1"/>
  <c r="AX3769" i="1" s="1"/>
  <c r="AX3770" i="1" a="1"/>
  <c r="AX3770" i="1" s="1"/>
  <c r="AX3771" i="1" a="1"/>
  <c r="AX3771" i="1" s="1"/>
  <c r="AX3772" i="1" a="1"/>
  <c r="AX3772" i="1" s="1"/>
  <c r="AX3773" i="1" a="1"/>
  <c r="AX3773" i="1" s="1"/>
  <c r="AX3774" i="1" a="1"/>
  <c r="AX3774" i="1" s="1"/>
  <c r="AX3775" i="1" a="1"/>
  <c r="AX3775" i="1" s="1"/>
  <c r="AX3776" i="1" a="1"/>
  <c r="AX3776" i="1" s="1"/>
  <c r="AX3777" i="1" a="1"/>
  <c r="AX3777" i="1" s="1"/>
  <c r="AX3778" i="1" a="1"/>
  <c r="AX3778" i="1" s="1"/>
  <c r="AX3779" i="1" a="1"/>
  <c r="AX3779" i="1" s="1"/>
  <c r="AX3780" i="1" a="1"/>
  <c r="AX3780" i="1" s="1"/>
  <c r="AX3781" i="1" a="1"/>
  <c r="AX3781" i="1" s="1"/>
  <c r="AX3782" i="1" a="1"/>
  <c r="AX3782" i="1" s="1"/>
  <c r="AX3783" i="1" a="1"/>
  <c r="AX3783" i="1" s="1"/>
  <c r="AX3784" i="1" a="1"/>
  <c r="AX3784" i="1" s="1"/>
  <c r="AX3785" i="1" a="1"/>
  <c r="AX3785" i="1" s="1"/>
  <c r="AX3786" i="1" a="1"/>
  <c r="AX3786" i="1" s="1"/>
  <c r="AX3787" i="1" a="1"/>
  <c r="AX3787" i="1" s="1"/>
  <c r="AX3788" i="1" a="1"/>
  <c r="AX3788" i="1" s="1"/>
  <c r="AX3789" i="1" a="1"/>
  <c r="AX3789" i="1" s="1"/>
  <c r="AX3790" i="1" a="1"/>
  <c r="AX3790" i="1" s="1"/>
  <c r="AX3791" i="1" a="1"/>
  <c r="AX3791" i="1" s="1"/>
  <c r="AX3792" i="1" a="1"/>
  <c r="AX3792" i="1" s="1"/>
  <c r="AX3793" i="1" a="1"/>
  <c r="AX3793" i="1" s="1"/>
  <c r="AX3794" i="1" a="1"/>
  <c r="AX3794" i="1" s="1"/>
  <c r="AX3795" i="1" a="1"/>
  <c r="AX3795" i="1" s="1"/>
  <c r="AX3796" i="1" a="1"/>
  <c r="AX3796" i="1" s="1"/>
  <c r="AX3797" i="1" a="1"/>
  <c r="AX3797" i="1" s="1"/>
  <c r="AX3798" i="1" a="1"/>
  <c r="AX3798" i="1" s="1"/>
  <c r="AX3799" i="1" a="1"/>
  <c r="AX3799" i="1" s="1"/>
  <c r="AX3800" i="1" a="1"/>
  <c r="AX3800" i="1" s="1"/>
  <c r="AX3801" i="1" a="1"/>
  <c r="AX3801" i="1" s="1"/>
  <c r="AX3802" i="1" a="1"/>
  <c r="AX3802" i="1" s="1"/>
  <c r="AX3803" i="1" a="1"/>
  <c r="AX3803" i="1" s="1"/>
  <c r="AX3804" i="1" a="1"/>
  <c r="AX3804" i="1" s="1"/>
  <c r="AX3805" i="1" a="1"/>
  <c r="AX3805" i="1" s="1"/>
  <c r="AX3806" i="1" a="1"/>
  <c r="AX3806" i="1" s="1"/>
  <c r="AX3807" i="1" a="1"/>
  <c r="AX3807" i="1" s="1"/>
  <c r="AX3808" i="1" a="1"/>
  <c r="AX3808" i="1" s="1"/>
  <c r="AX3809" i="1" a="1"/>
  <c r="AX3809" i="1" s="1"/>
  <c r="AX3810" i="1" a="1"/>
  <c r="AX3810" i="1" s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1410" i="1"/>
  <c r="AU1411" i="1"/>
  <c r="AU1412" i="1"/>
  <c r="AU1413" i="1"/>
  <c r="AU1414" i="1"/>
  <c r="AU1415" i="1"/>
  <c r="AU1416" i="1"/>
  <c r="AU1417" i="1"/>
  <c r="AU1418" i="1"/>
  <c r="AU1419" i="1"/>
  <c r="AU1420" i="1"/>
  <c r="AU1421" i="1"/>
  <c r="AU1422" i="1"/>
  <c r="AU1423" i="1"/>
  <c r="AU1424" i="1"/>
  <c r="AU1425" i="1"/>
  <c r="AU1426" i="1"/>
  <c r="AU1427" i="1"/>
  <c r="AU1428" i="1"/>
  <c r="AU1429" i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U1446" i="1"/>
  <c r="AU1447" i="1"/>
  <c r="AU1448" i="1"/>
  <c r="AU1449" i="1"/>
  <c r="AU1450" i="1"/>
  <c r="AU1451" i="1"/>
  <c r="AU1452" i="1"/>
  <c r="AU1453" i="1"/>
  <c r="AU1454" i="1"/>
  <c r="AU1455" i="1"/>
  <c r="AU1456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U1472" i="1"/>
  <c r="AU1473" i="1"/>
  <c r="AU1474" i="1"/>
  <c r="AU1475" i="1"/>
  <c r="AU1476" i="1"/>
  <c r="AU1477" i="1"/>
  <c r="AU1478" i="1"/>
  <c r="AU1479" i="1"/>
  <c r="AU1480" i="1"/>
  <c r="AU1481" i="1"/>
  <c r="AU1482" i="1"/>
  <c r="AU1483" i="1"/>
  <c r="AU1484" i="1"/>
  <c r="AU1485" i="1"/>
  <c r="AU1486" i="1"/>
  <c r="AU1487" i="1"/>
  <c r="AU1488" i="1"/>
  <c r="AU1489" i="1"/>
  <c r="AU1490" i="1"/>
  <c r="AU1491" i="1"/>
  <c r="AU1492" i="1"/>
  <c r="AU1493" i="1"/>
  <c r="AU1494" i="1"/>
  <c r="AU1495" i="1"/>
  <c r="AU1496" i="1"/>
  <c r="AU1497" i="1"/>
  <c r="AU1498" i="1"/>
  <c r="AU1499" i="1"/>
  <c r="AU1500" i="1"/>
  <c r="AU1501" i="1"/>
  <c r="AU1502" i="1"/>
  <c r="AU1503" i="1"/>
  <c r="AU1504" i="1"/>
  <c r="AU1505" i="1"/>
  <c r="AU1506" i="1"/>
  <c r="AU1507" i="1"/>
  <c r="AU1508" i="1"/>
  <c r="AU1509" i="1"/>
  <c r="AU1510" i="1"/>
  <c r="AU1511" i="1"/>
  <c r="AU1512" i="1"/>
  <c r="AU1513" i="1"/>
  <c r="AU1514" i="1"/>
  <c r="AU1515" i="1"/>
  <c r="AU1516" i="1"/>
  <c r="AU1517" i="1"/>
  <c r="AU1518" i="1"/>
  <c r="AU1519" i="1"/>
  <c r="AU1520" i="1"/>
  <c r="AU1521" i="1"/>
  <c r="AU1522" i="1"/>
  <c r="AU1523" i="1"/>
  <c r="AU1524" i="1"/>
  <c r="AU1525" i="1"/>
  <c r="AU1526" i="1"/>
  <c r="AU1527" i="1"/>
  <c r="AU1528" i="1"/>
  <c r="AU1529" i="1"/>
  <c r="AU1530" i="1"/>
  <c r="AU1531" i="1"/>
  <c r="AU1532" i="1"/>
  <c r="AU1533" i="1"/>
  <c r="AU1534" i="1"/>
  <c r="AU1535" i="1"/>
  <c r="AU1536" i="1"/>
  <c r="AU1537" i="1"/>
  <c r="AU1538" i="1"/>
  <c r="AU1539" i="1"/>
  <c r="AU1540" i="1"/>
  <c r="AU1541" i="1"/>
  <c r="AU1542" i="1"/>
  <c r="AU1543" i="1"/>
  <c r="AU1544" i="1"/>
  <c r="AU1545" i="1"/>
  <c r="AU1546" i="1"/>
  <c r="AU1547" i="1"/>
  <c r="AU1548" i="1"/>
  <c r="AU1549" i="1"/>
  <c r="AU1550" i="1"/>
  <c r="AU1551" i="1"/>
  <c r="AU1552" i="1"/>
  <c r="AU1553" i="1"/>
  <c r="AU1554" i="1"/>
  <c r="AU1555" i="1"/>
  <c r="AU1556" i="1"/>
  <c r="AU1557" i="1"/>
  <c r="AU1558" i="1"/>
  <c r="AU1559" i="1"/>
  <c r="AU1560" i="1"/>
  <c r="AU1561" i="1"/>
  <c r="AU1562" i="1"/>
  <c r="AU1563" i="1"/>
  <c r="AU1564" i="1"/>
  <c r="AU1565" i="1"/>
  <c r="AU1566" i="1"/>
  <c r="AU1567" i="1"/>
  <c r="AU1568" i="1"/>
  <c r="AU1569" i="1"/>
  <c r="AU1570" i="1"/>
  <c r="AU1571" i="1"/>
  <c r="AU1572" i="1"/>
  <c r="AU1573" i="1"/>
  <c r="AU1574" i="1"/>
  <c r="AU1575" i="1"/>
  <c r="AU1576" i="1"/>
  <c r="AU1577" i="1"/>
  <c r="AU1578" i="1"/>
  <c r="AU1579" i="1"/>
  <c r="AU1580" i="1"/>
  <c r="AU1581" i="1"/>
  <c r="AU1582" i="1"/>
  <c r="AU1583" i="1"/>
  <c r="AU1584" i="1"/>
  <c r="AU1585" i="1"/>
  <c r="AU1586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U1636" i="1"/>
  <c r="AU1637" i="1"/>
  <c r="AU1638" i="1"/>
  <c r="AU1639" i="1"/>
  <c r="AU1640" i="1"/>
  <c r="AU1641" i="1"/>
  <c r="AU1642" i="1"/>
  <c r="AU1643" i="1"/>
  <c r="AU1644" i="1"/>
  <c r="AU1645" i="1"/>
  <c r="AU1646" i="1"/>
  <c r="AU1647" i="1"/>
  <c r="AU1648" i="1"/>
  <c r="AU1649" i="1"/>
  <c r="AU1650" i="1"/>
  <c r="AU1651" i="1"/>
  <c r="AU1652" i="1"/>
  <c r="AU1653" i="1"/>
  <c r="AU1654" i="1"/>
  <c r="AU1655" i="1"/>
  <c r="AU1656" i="1"/>
  <c r="AU1657" i="1"/>
  <c r="AU1658" i="1"/>
  <c r="AU1659" i="1"/>
  <c r="AU1660" i="1"/>
  <c r="AU1661" i="1"/>
  <c r="AU1662" i="1"/>
  <c r="AU1663" i="1"/>
  <c r="AU1664" i="1"/>
  <c r="AU1665" i="1"/>
  <c r="AU1666" i="1"/>
  <c r="AU1667" i="1"/>
  <c r="AU1668" i="1"/>
  <c r="AU1669" i="1"/>
  <c r="AU1670" i="1"/>
  <c r="AU1671" i="1"/>
  <c r="AU1672" i="1"/>
  <c r="AU1673" i="1"/>
  <c r="AU1674" i="1"/>
  <c r="AU1675" i="1"/>
  <c r="AU1676" i="1"/>
  <c r="AU1677" i="1"/>
  <c r="AU1678" i="1"/>
  <c r="AU1679" i="1"/>
  <c r="AU1680" i="1"/>
  <c r="AU1681" i="1"/>
  <c r="AU1682" i="1"/>
  <c r="AU1683" i="1"/>
  <c r="AU1684" i="1"/>
  <c r="AU1685" i="1"/>
  <c r="AU1686" i="1"/>
  <c r="AU1687" i="1"/>
  <c r="AU1688" i="1"/>
  <c r="AU1689" i="1"/>
  <c r="AU1690" i="1"/>
  <c r="AU1691" i="1"/>
  <c r="AU1692" i="1"/>
  <c r="AU1693" i="1"/>
  <c r="AU1694" i="1"/>
  <c r="AU1695" i="1"/>
  <c r="AU1696" i="1"/>
  <c r="AU1697" i="1"/>
  <c r="AU1698" i="1"/>
  <c r="AU1699" i="1"/>
  <c r="AU1700" i="1"/>
  <c r="AU1701" i="1"/>
  <c r="AU1702" i="1"/>
  <c r="AU1703" i="1"/>
  <c r="AU1704" i="1"/>
  <c r="AU1705" i="1"/>
  <c r="AU1706" i="1"/>
  <c r="AU1707" i="1"/>
  <c r="AU1708" i="1"/>
  <c r="AU1709" i="1"/>
  <c r="AU1710" i="1"/>
  <c r="AU1711" i="1"/>
  <c r="AU1712" i="1"/>
  <c r="AU1713" i="1"/>
  <c r="AU1714" i="1"/>
  <c r="AU1715" i="1"/>
  <c r="AU1716" i="1"/>
  <c r="AU1717" i="1"/>
  <c r="AU1718" i="1"/>
  <c r="AU1719" i="1"/>
  <c r="AU1720" i="1"/>
  <c r="AU1721" i="1"/>
  <c r="AU1722" i="1"/>
  <c r="AU1723" i="1"/>
  <c r="AU1724" i="1"/>
  <c r="AU1725" i="1"/>
  <c r="AU1726" i="1"/>
  <c r="AU1727" i="1"/>
  <c r="AU1728" i="1"/>
  <c r="AU1729" i="1"/>
  <c r="AU1730" i="1"/>
  <c r="AU1731" i="1"/>
  <c r="AU1732" i="1"/>
  <c r="AU1733" i="1"/>
  <c r="AU1734" i="1"/>
  <c r="AU1735" i="1"/>
  <c r="AU1736" i="1"/>
  <c r="AU1737" i="1"/>
  <c r="AU1738" i="1"/>
  <c r="AU1739" i="1"/>
  <c r="AU1740" i="1"/>
  <c r="AU1741" i="1"/>
  <c r="AU1742" i="1"/>
  <c r="AU1743" i="1"/>
  <c r="AU1744" i="1"/>
  <c r="AU1745" i="1"/>
  <c r="AU1746" i="1"/>
  <c r="AU1747" i="1"/>
  <c r="AU1748" i="1"/>
  <c r="AU1749" i="1"/>
  <c r="AU1750" i="1"/>
  <c r="AU1751" i="1"/>
  <c r="AU1752" i="1"/>
  <c r="AU1753" i="1"/>
  <c r="AU1754" i="1"/>
  <c r="AU1755" i="1"/>
  <c r="AU1756" i="1"/>
  <c r="AU1757" i="1"/>
  <c r="AU1758" i="1"/>
  <c r="AU1759" i="1"/>
  <c r="AU1760" i="1"/>
  <c r="AU1761" i="1"/>
  <c r="AU1762" i="1"/>
  <c r="AU1763" i="1"/>
  <c r="AU1764" i="1"/>
  <c r="AU1765" i="1"/>
  <c r="AU1766" i="1"/>
  <c r="AU1767" i="1"/>
  <c r="AU1768" i="1"/>
  <c r="AU1769" i="1"/>
  <c r="AU1770" i="1"/>
  <c r="AU1771" i="1"/>
  <c r="AU1772" i="1"/>
  <c r="AU1773" i="1"/>
  <c r="AU1774" i="1"/>
  <c r="AU1775" i="1"/>
  <c r="AU1776" i="1"/>
  <c r="AU1777" i="1"/>
  <c r="AU1778" i="1"/>
  <c r="AU1779" i="1"/>
  <c r="AU1780" i="1"/>
  <c r="AU1781" i="1"/>
  <c r="AU1782" i="1"/>
  <c r="AU1783" i="1"/>
  <c r="AU1784" i="1"/>
  <c r="AU1785" i="1"/>
  <c r="AU1786" i="1"/>
  <c r="AU1787" i="1"/>
  <c r="AU1788" i="1"/>
  <c r="AU1789" i="1"/>
  <c r="AU1790" i="1"/>
  <c r="AU1791" i="1"/>
  <c r="AU1792" i="1"/>
  <c r="AU1793" i="1"/>
  <c r="AU1794" i="1"/>
  <c r="AU1795" i="1"/>
  <c r="AU1796" i="1"/>
  <c r="AU1797" i="1"/>
  <c r="AU1798" i="1"/>
  <c r="AU1799" i="1"/>
  <c r="AU1800" i="1"/>
  <c r="AU1801" i="1"/>
  <c r="AU1802" i="1"/>
  <c r="AU1803" i="1"/>
  <c r="AU1804" i="1"/>
  <c r="AU1805" i="1"/>
  <c r="AU1806" i="1"/>
  <c r="AU1807" i="1"/>
  <c r="AU1808" i="1"/>
  <c r="AU1809" i="1"/>
  <c r="AU1810" i="1"/>
  <c r="AU1811" i="1"/>
  <c r="AU1812" i="1"/>
  <c r="AU1813" i="1"/>
  <c r="AU1814" i="1"/>
  <c r="AU1815" i="1"/>
  <c r="AU1816" i="1"/>
  <c r="AU1817" i="1"/>
  <c r="AU1818" i="1"/>
  <c r="AU1819" i="1"/>
  <c r="AU1820" i="1"/>
  <c r="AU1821" i="1"/>
  <c r="AU1822" i="1"/>
  <c r="AU1823" i="1"/>
  <c r="AU1824" i="1"/>
  <c r="AU1825" i="1"/>
  <c r="AU1826" i="1"/>
  <c r="AU1827" i="1"/>
  <c r="AU1828" i="1"/>
  <c r="AU1829" i="1"/>
  <c r="AU1830" i="1"/>
  <c r="AU1831" i="1"/>
  <c r="AU1832" i="1"/>
  <c r="AU1833" i="1"/>
  <c r="AU1834" i="1"/>
  <c r="AU1835" i="1"/>
  <c r="AU1836" i="1"/>
  <c r="AU1837" i="1"/>
  <c r="AU1838" i="1"/>
  <c r="AU1839" i="1"/>
  <c r="AU1840" i="1"/>
  <c r="AU1841" i="1"/>
  <c r="AU1842" i="1"/>
  <c r="AU1843" i="1"/>
  <c r="AU1844" i="1"/>
  <c r="AU1845" i="1"/>
  <c r="AU1846" i="1"/>
  <c r="AU1847" i="1"/>
  <c r="AU1848" i="1"/>
  <c r="AU1849" i="1"/>
  <c r="AU1850" i="1"/>
  <c r="AU1851" i="1"/>
  <c r="AU1852" i="1"/>
  <c r="AU1853" i="1"/>
  <c r="AU1854" i="1"/>
  <c r="AU1855" i="1"/>
  <c r="AU1856" i="1"/>
  <c r="AU1857" i="1"/>
  <c r="AU1858" i="1"/>
  <c r="AU1859" i="1"/>
  <c r="AU1860" i="1"/>
  <c r="AU1861" i="1"/>
  <c r="AU1862" i="1"/>
  <c r="AU1863" i="1"/>
  <c r="AU1864" i="1"/>
  <c r="AU1865" i="1"/>
  <c r="AU1866" i="1"/>
  <c r="AU1867" i="1"/>
  <c r="AU1868" i="1"/>
  <c r="AU1869" i="1"/>
  <c r="AU1870" i="1"/>
  <c r="AU1871" i="1"/>
  <c r="AU1872" i="1"/>
  <c r="AU1873" i="1"/>
  <c r="AU1874" i="1"/>
  <c r="AU1875" i="1"/>
  <c r="AU1876" i="1"/>
  <c r="AU1877" i="1"/>
  <c r="AU1878" i="1"/>
  <c r="AU1879" i="1"/>
  <c r="AU1880" i="1"/>
  <c r="AU1881" i="1"/>
  <c r="AU1882" i="1"/>
  <c r="AU1883" i="1"/>
  <c r="AU1884" i="1"/>
  <c r="AU1885" i="1"/>
  <c r="AU1886" i="1"/>
  <c r="AU1887" i="1"/>
  <c r="AU1888" i="1"/>
  <c r="AU1889" i="1"/>
  <c r="AU1890" i="1"/>
  <c r="AU1891" i="1"/>
  <c r="AU1892" i="1"/>
  <c r="AU1893" i="1"/>
  <c r="AU1894" i="1"/>
  <c r="AU1895" i="1"/>
  <c r="AU1896" i="1"/>
  <c r="AU1897" i="1"/>
  <c r="AU1898" i="1"/>
  <c r="AU1899" i="1"/>
  <c r="AU1900" i="1"/>
  <c r="AU1901" i="1"/>
  <c r="AU1902" i="1"/>
  <c r="AU1903" i="1"/>
  <c r="AU1904" i="1"/>
  <c r="AU1905" i="1"/>
  <c r="AU1906" i="1"/>
  <c r="AU1907" i="1"/>
  <c r="AU1908" i="1"/>
  <c r="AU1909" i="1"/>
  <c r="AU1910" i="1"/>
  <c r="AU1911" i="1"/>
  <c r="AU1912" i="1"/>
  <c r="AU1913" i="1"/>
  <c r="AU1914" i="1"/>
  <c r="AU1915" i="1"/>
  <c r="AU1916" i="1"/>
  <c r="AU1917" i="1"/>
  <c r="AU1918" i="1"/>
  <c r="AU1919" i="1"/>
  <c r="AU1920" i="1"/>
  <c r="AU1921" i="1"/>
  <c r="AU1922" i="1"/>
  <c r="AU1923" i="1"/>
  <c r="AU1924" i="1"/>
  <c r="AU1925" i="1"/>
  <c r="AU1926" i="1"/>
  <c r="AU1927" i="1"/>
  <c r="AU1928" i="1"/>
  <c r="AU1929" i="1"/>
  <c r="AU1930" i="1"/>
  <c r="AU1931" i="1"/>
  <c r="AU1932" i="1"/>
  <c r="AU1933" i="1"/>
  <c r="AU1934" i="1"/>
  <c r="AU1935" i="1"/>
  <c r="AU1936" i="1"/>
  <c r="AU1937" i="1"/>
  <c r="AU1938" i="1"/>
  <c r="AU1939" i="1"/>
  <c r="AU1940" i="1"/>
  <c r="AU1941" i="1"/>
  <c r="AU1942" i="1"/>
  <c r="AU1943" i="1"/>
  <c r="AU1944" i="1"/>
  <c r="AU1945" i="1"/>
  <c r="AU1946" i="1"/>
  <c r="AU1947" i="1"/>
  <c r="AU1948" i="1"/>
  <c r="AU1949" i="1"/>
  <c r="AU1950" i="1"/>
  <c r="AU1951" i="1"/>
  <c r="AU1952" i="1"/>
  <c r="AU1953" i="1"/>
  <c r="AU1954" i="1"/>
  <c r="AU1955" i="1"/>
  <c r="AU1956" i="1"/>
  <c r="AU1957" i="1"/>
  <c r="AU1958" i="1"/>
  <c r="AU1959" i="1"/>
  <c r="AU1960" i="1"/>
  <c r="AU1961" i="1"/>
  <c r="AU1962" i="1"/>
  <c r="AU1963" i="1"/>
  <c r="AU1964" i="1"/>
  <c r="AU1965" i="1"/>
  <c r="AU1966" i="1"/>
  <c r="AU1967" i="1"/>
  <c r="AU1968" i="1"/>
  <c r="AU1969" i="1"/>
  <c r="AU1970" i="1"/>
  <c r="AU1971" i="1"/>
  <c r="AU1972" i="1"/>
  <c r="AU1973" i="1"/>
  <c r="AU1974" i="1"/>
  <c r="AU1975" i="1"/>
  <c r="AU1976" i="1"/>
  <c r="AU1977" i="1"/>
  <c r="AU1978" i="1"/>
  <c r="AU1979" i="1"/>
  <c r="AU1980" i="1"/>
  <c r="AU1981" i="1"/>
  <c r="AU1982" i="1"/>
  <c r="AU1983" i="1"/>
  <c r="AU1984" i="1"/>
  <c r="AU1985" i="1"/>
  <c r="AU1986" i="1"/>
  <c r="AU1987" i="1"/>
  <c r="AU1988" i="1"/>
  <c r="AU1989" i="1"/>
  <c r="AU1990" i="1"/>
  <c r="AU1991" i="1"/>
  <c r="AU1992" i="1"/>
  <c r="AU1993" i="1"/>
  <c r="AU1994" i="1"/>
  <c r="AU1995" i="1"/>
  <c r="AU1996" i="1"/>
  <c r="AU1997" i="1"/>
  <c r="AU1998" i="1"/>
  <c r="AU1999" i="1"/>
  <c r="AU2000" i="1"/>
  <c r="AU2001" i="1"/>
  <c r="AU2002" i="1"/>
  <c r="AU2003" i="1"/>
  <c r="AU2004" i="1"/>
  <c r="AU2005" i="1"/>
  <c r="AU2006" i="1"/>
  <c r="AU2007" i="1"/>
  <c r="AU2008" i="1"/>
  <c r="AU2009" i="1"/>
  <c r="AU2010" i="1"/>
  <c r="AU2011" i="1"/>
  <c r="AU2012" i="1"/>
  <c r="AU2013" i="1"/>
  <c r="AU2014" i="1"/>
  <c r="AU2015" i="1"/>
  <c r="AU2016" i="1"/>
  <c r="AU2017" i="1"/>
  <c r="AU2018" i="1"/>
  <c r="AU2019" i="1"/>
  <c r="AU2020" i="1"/>
  <c r="AU2021" i="1"/>
  <c r="AU2022" i="1"/>
  <c r="AU2023" i="1"/>
  <c r="AU2024" i="1"/>
  <c r="AU2025" i="1"/>
  <c r="AU2026" i="1"/>
  <c r="AU2027" i="1"/>
  <c r="AU2028" i="1"/>
  <c r="AU2029" i="1"/>
  <c r="AU2030" i="1"/>
  <c r="AU2031" i="1"/>
  <c r="AU2032" i="1"/>
  <c r="AU2033" i="1"/>
  <c r="AU2034" i="1"/>
  <c r="AU2035" i="1"/>
  <c r="AU2036" i="1"/>
  <c r="AU2037" i="1"/>
  <c r="AU2038" i="1"/>
  <c r="AU2039" i="1"/>
  <c r="AU2040" i="1"/>
  <c r="AU2041" i="1"/>
  <c r="AU2042" i="1"/>
  <c r="AU2043" i="1"/>
  <c r="AU2044" i="1"/>
  <c r="AU2045" i="1"/>
  <c r="AU2046" i="1"/>
  <c r="AU2047" i="1"/>
  <c r="AU2048" i="1"/>
  <c r="AU2049" i="1"/>
  <c r="AU2050" i="1"/>
  <c r="AU2051" i="1"/>
  <c r="AU2052" i="1"/>
  <c r="AU2053" i="1"/>
  <c r="AU2054" i="1"/>
  <c r="AU2055" i="1"/>
  <c r="AU2056" i="1"/>
  <c r="AU2057" i="1"/>
  <c r="AU2058" i="1"/>
  <c r="AU2059" i="1"/>
  <c r="AU2060" i="1"/>
  <c r="AU2061" i="1"/>
  <c r="AU2062" i="1"/>
  <c r="AU2063" i="1"/>
  <c r="AU2064" i="1"/>
  <c r="AU2065" i="1"/>
  <c r="AU2066" i="1"/>
  <c r="AU2067" i="1"/>
  <c r="AU2068" i="1"/>
  <c r="AU2069" i="1"/>
  <c r="AU2070" i="1"/>
  <c r="AU2071" i="1"/>
  <c r="AU2072" i="1"/>
  <c r="AU2073" i="1"/>
  <c r="AU2074" i="1"/>
  <c r="AU2075" i="1"/>
  <c r="AU2076" i="1"/>
  <c r="AU2077" i="1"/>
  <c r="AU2078" i="1"/>
  <c r="AU2079" i="1"/>
  <c r="AU2080" i="1"/>
  <c r="AU2081" i="1"/>
  <c r="AU2082" i="1"/>
  <c r="AU2083" i="1"/>
  <c r="AU2084" i="1"/>
  <c r="AU2085" i="1"/>
  <c r="AU2086" i="1"/>
  <c r="AU2087" i="1"/>
  <c r="AU2088" i="1"/>
  <c r="AU2089" i="1"/>
  <c r="AU2090" i="1"/>
  <c r="AU2091" i="1"/>
  <c r="AU2092" i="1"/>
  <c r="AU2093" i="1"/>
  <c r="AU2094" i="1"/>
  <c r="AU2095" i="1"/>
  <c r="AU2096" i="1"/>
  <c r="AU2097" i="1"/>
  <c r="AU2098" i="1"/>
  <c r="AU2099" i="1"/>
  <c r="AU2100" i="1"/>
  <c r="AU2101" i="1"/>
  <c r="AU2102" i="1"/>
  <c r="AU2103" i="1"/>
  <c r="AU2104" i="1"/>
  <c r="AU2105" i="1"/>
  <c r="AU2106" i="1"/>
  <c r="AU2107" i="1"/>
  <c r="AU2108" i="1"/>
  <c r="AU2109" i="1"/>
  <c r="AU2110" i="1"/>
  <c r="AU2111" i="1"/>
  <c r="AU2112" i="1"/>
  <c r="AU2113" i="1"/>
  <c r="AU2114" i="1"/>
  <c r="AU2115" i="1"/>
  <c r="AU2116" i="1"/>
  <c r="AU2117" i="1"/>
  <c r="AU2118" i="1"/>
  <c r="AU2119" i="1"/>
  <c r="AU2120" i="1"/>
  <c r="AU2121" i="1"/>
  <c r="AU2122" i="1"/>
  <c r="AU2123" i="1"/>
  <c r="AU2124" i="1"/>
  <c r="AU2125" i="1"/>
  <c r="AU2126" i="1"/>
  <c r="AU2127" i="1"/>
  <c r="AU2128" i="1"/>
  <c r="AU2129" i="1"/>
  <c r="AU2130" i="1"/>
  <c r="AU2131" i="1"/>
  <c r="AU2132" i="1"/>
  <c r="AU2133" i="1"/>
  <c r="AU2134" i="1"/>
  <c r="AU2135" i="1"/>
  <c r="AU2136" i="1"/>
  <c r="AU2137" i="1"/>
  <c r="AU2138" i="1"/>
  <c r="AU2139" i="1"/>
  <c r="AU2140" i="1"/>
  <c r="AU2141" i="1"/>
  <c r="AU2142" i="1"/>
  <c r="AU2143" i="1"/>
  <c r="AU2144" i="1"/>
  <c r="AU2145" i="1"/>
  <c r="AU2146" i="1"/>
  <c r="AU2147" i="1"/>
  <c r="AU2148" i="1"/>
  <c r="AU2149" i="1"/>
  <c r="AU2150" i="1"/>
  <c r="AU2151" i="1"/>
  <c r="AU2152" i="1"/>
  <c r="AU2153" i="1"/>
  <c r="AU2154" i="1"/>
  <c r="AU2155" i="1"/>
  <c r="AU2156" i="1"/>
  <c r="AU2157" i="1"/>
  <c r="AU2158" i="1"/>
  <c r="AU2159" i="1"/>
  <c r="AU2160" i="1"/>
  <c r="AU2161" i="1"/>
  <c r="AU2162" i="1"/>
  <c r="AU2163" i="1"/>
  <c r="AU2164" i="1"/>
  <c r="AU2165" i="1"/>
  <c r="AU2166" i="1"/>
  <c r="AU2167" i="1"/>
  <c r="AU2168" i="1"/>
  <c r="AU2169" i="1"/>
  <c r="AU2170" i="1"/>
  <c r="AU2171" i="1"/>
  <c r="AU2172" i="1"/>
  <c r="AU2173" i="1"/>
  <c r="AU2174" i="1"/>
  <c r="AU2175" i="1"/>
  <c r="AU2176" i="1"/>
  <c r="AU2177" i="1"/>
  <c r="AU2178" i="1"/>
  <c r="AU2179" i="1"/>
  <c r="AU2180" i="1"/>
  <c r="AU2181" i="1"/>
  <c r="AU2182" i="1"/>
  <c r="AU2183" i="1"/>
  <c r="AU2184" i="1"/>
  <c r="AU2185" i="1"/>
  <c r="AU2186" i="1"/>
  <c r="AU2187" i="1"/>
  <c r="AU2188" i="1"/>
  <c r="AU2189" i="1"/>
  <c r="AU2190" i="1"/>
  <c r="AU2191" i="1"/>
  <c r="AU2192" i="1"/>
  <c r="AU2193" i="1"/>
  <c r="AU2194" i="1"/>
  <c r="AU2195" i="1"/>
  <c r="AU2196" i="1"/>
  <c r="AU2197" i="1"/>
  <c r="AU2198" i="1"/>
  <c r="AU2199" i="1"/>
  <c r="AU2200" i="1"/>
  <c r="AU2201" i="1"/>
  <c r="AU2202" i="1"/>
  <c r="AU2203" i="1"/>
  <c r="AU2204" i="1"/>
  <c r="AU2205" i="1"/>
  <c r="AU2206" i="1"/>
  <c r="AU2207" i="1"/>
  <c r="AU2208" i="1"/>
  <c r="AU2209" i="1"/>
  <c r="AU2210" i="1"/>
  <c r="AU2211" i="1"/>
  <c r="AU2212" i="1"/>
  <c r="AU2213" i="1"/>
  <c r="AU2214" i="1"/>
  <c r="AU2215" i="1"/>
  <c r="AU2216" i="1"/>
  <c r="AU2217" i="1"/>
  <c r="AU2218" i="1"/>
  <c r="AU2219" i="1"/>
  <c r="AU2220" i="1"/>
  <c r="AU2221" i="1"/>
  <c r="AU2222" i="1"/>
  <c r="AU2223" i="1"/>
  <c r="AU2224" i="1"/>
  <c r="AU2225" i="1"/>
  <c r="AU2226" i="1"/>
  <c r="AU2227" i="1"/>
  <c r="AU2228" i="1"/>
  <c r="AU2229" i="1"/>
  <c r="AU2230" i="1"/>
  <c r="AU2231" i="1"/>
  <c r="AU2232" i="1"/>
  <c r="AU2233" i="1"/>
  <c r="AU2234" i="1"/>
  <c r="AU2235" i="1"/>
  <c r="AU2236" i="1"/>
  <c r="AU2237" i="1"/>
  <c r="AU2238" i="1"/>
  <c r="AU2239" i="1"/>
  <c r="AU2240" i="1"/>
  <c r="AU2241" i="1"/>
  <c r="AU2242" i="1"/>
  <c r="AU2243" i="1"/>
  <c r="AU2244" i="1"/>
  <c r="AU2245" i="1"/>
  <c r="AU2246" i="1"/>
  <c r="AU2247" i="1"/>
  <c r="AU2248" i="1"/>
  <c r="AU2249" i="1"/>
  <c r="AU2250" i="1"/>
  <c r="AU2251" i="1"/>
  <c r="AU2252" i="1"/>
  <c r="AU2253" i="1"/>
  <c r="AU2254" i="1"/>
  <c r="AU2255" i="1"/>
  <c r="AU2256" i="1"/>
  <c r="AU2257" i="1"/>
  <c r="AU2258" i="1"/>
  <c r="AU2259" i="1"/>
  <c r="AU2260" i="1"/>
  <c r="AU2261" i="1"/>
  <c r="AU2262" i="1"/>
  <c r="AU2263" i="1"/>
  <c r="AU2264" i="1"/>
  <c r="AU2265" i="1"/>
  <c r="AU2266" i="1"/>
  <c r="AU2267" i="1"/>
  <c r="AU2268" i="1"/>
  <c r="AU2269" i="1"/>
  <c r="AU2270" i="1"/>
  <c r="AU2271" i="1"/>
  <c r="AU2272" i="1"/>
  <c r="AU2273" i="1"/>
  <c r="AU2274" i="1"/>
  <c r="AU2275" i="1"/>
  <c r="AU2276" i="1"/>
  <c r="AU2277" i="1"/>
  <c r="AU2278" i="1"/>
  <c r="AU2279" i="1"/>
  <c r="AU2280" i="1"/>
  <c r="AU2281" i="1"/>
  <c r="AU2282" i="1"/>
  <c r="AU2283" i="1"/>
  <c r="AU2284" i="1"/>
  <c r="AU2285" i="1"/>
  <c r="AU2286" i="1"/>
  <c r="AU2287" i="1"/>
  <c r="AU2288" i="1"/>
  <c r="AU2289" i="1"/>
  <c r="AU2290" i="1"/>
  <c r="AU2291" i="1"/>
  <c r="AU2292" i="1"/>
  <c r="AU2293" i="1"/>
  <c r="AU2294" i="1"/>
  <c r="AU2295" i="1"/>
  <c r="AU2296" i="1"/>
  <c r="AU2297" i="1"/>
  <c r="AU2298" i="1"/>
  <c r="AU2299" i="1"/>
  <c r="AU2300" i="1"/>
  <c r="AU2301" i="1"/>
  <c r="AU2302" i="1"/>
  <c r="AU2303" i="1"/>
  <c r="AU2304" i="1"/>
  <c r="AU2305" i="1"/>
  <c r="AU2306" i="1"/>
  <c r="AU2307" i="1"/>
  <c r="AU2308" i="1"/>
  <c r="AU2309" i="1"/>
  <c r="AU2310" i="1"/>
  <c r="AU2311" i="1"/>
  <c r="AU2312" i="1"/>
  <c r="AU2313" i="1"/>
  <c r="AU2314" i="1"/>
  <c r="AU2315" i="1"/>
  <c r="AU2316" i="1"/>
  <c r="AU2317" i="1"/>
  <c r="AU2318" i="1"/>
  <c r="AU2319" i="1"/>
  <c r="AU2320" i="1"/>
  <c r="AU2321" i="1"/>
  <c r="AU2322" i="1"/>
  <c r="AU2323" i="1"/>
  <c r="AU2324" i="1"/>
  <c r="AU2325" i="1"/>
  <c r="AU2326" i="1"/>
  <c r="AU2327" i="1"/>
  <c r="AU2328" i="1"/>
  <c r="AU2329" i="1"/>
  <c r="AU2330" i="1"/>
  <c r="AU2331" i="1"/>
  <c r="AU2332" i="1"/>
  <c r="AU2333" i="1"/>
  <c r="AU2334" i="1"/>
  <c r="AU2335" i="1"/>
  <c r="AU2336" i="1"/>
  <c r="AU2337" i="1"/>
  <c r="AU2338" i="1"/>
  <c r="AU2339" i="1"/>
  <c r="AU2340" i="1"/>
  <c r="AU2341" i="1"/>
  <c r="AU2342" i="1"/>
  <c r="AU2343" i="1"/>
  <c r="AU2344" i="1"/>
  <c r="AU2345" i="1"/>
  <c r="AU2346" i="1"/>
  <c r="AU2347" i="1"/>
  <c r="AU2348" i="1"/>
  <c r="AU2349" i="1"/>
  <c r="AU2350" i="1"/>
  <c r="AU2351" i="1"/>
  <c r="AU2352" i="1"/>
  <c r="AU2353" i="1"/>
  <c r="AU2354" i="1"/>
  <c r="AU2355" i="1"/>
  <c r="AU2356" i="1"/>
  <c r="AU2357" i="1"/>
  <c r="AU2358" i="1"/>
  <c r="AU2359" i="1"/>
  <c r="AU2360" i="1"/>
  <c r="AU2361" i="1"/>
  <c r="AU2362" i="1"/>
  <c r="AU2363" i="1"/>
  <c r="AU2364" i="1"/>
  <c r="AU2365" i="1"/>
  <c r="AU2366" i="1"/>
  <c r="AU2367" i="1"/>
  <c r="AU2368" i="1"/>
  <c r="AU2369" i="1"/>
  <c r="AU2370" i="1"/>
  <c r="AU2371" i="1"/>
  <c r="AU2372" i="1"/>
  <c r="AU2373" i="1"/>
  <c r="AU2374" i="1"/>
  <c r="AU2375" i="1"/>
  <c r="AU2376" i="1"/>
  <c r="AU2377" i="1"/>
  <c r="AU2378" i="1"/>
  <c r="AU2379" i="1"/>
  <c r="AU2380" i="1"/>
  <c r="AU2381" i="1"/>
  <c r="AU2382" i="1"/>
  <c r="AU2383" i="1"/>
  <c r="AU2384" i="1"/>
  <c r="AU2385" i="1"/>
  <c r="AU2386" i="1"/>
  <c r="AU2387" i="1"/>
  <c r="AU2388" i="1"/>
  <c r="AU2389" i="1"/>
  <c r="AU2390" i="1"/>
  <c r="AU2391" i="1"/>
  <c r="AU2392" i="1"/>
  <c r="AU2393" i="1"/>
  <c r="AU2394" i="1"/>
  <c r="AU2395" i="1"/>
  <c r="AU2396" i="1"/>
  <c r="AU2397" i="1"/>
  <c r="AU2398" i="1"/>
  <c r="AU2399" i="1"/>
  <c r="AU2400" i="1"/>
  <c r="AU2401" i="1"/>
  <c r="AU2402" i="1"/>
  <c r="AU2403" i="1"/>
  <c r="AU2404" i="1"/>
  <c r="AU2405" i="1"/>
  <c r="AU2406" i="1"/>
  <c r="AU2407" i="1"/>
  <c r="AU2408" i="1"/>
  <c r="AU2409" i="1"/>
  <c r="AU2410" i="1"/>
  <c r="AU2411" i="1"/>
  <c r="AU2412" i="1"/>
  <c r="AU2413" i="1"/>
  <c r="AU2414" i="1"/>
  <c r="AU2415" i="1"/>
  <c r="AU2416" i="1"/>
  <c r="AU2417" i="1"/>
  <c r="AU2418" i="1"/>
  <c r="AU2419" i="1"/>
  <c r="AU2420" i="1"/>
  <c r="AU2421" i="1"/>
  <c r="AU2422" i="1"/>
  <c r="AU2423" i="1"/>
  <c r="AU2424" i="1"/>
  <c r="AU2425" i="1"/>
  <c r="AU2426" i="1"/>
  <c r="AU2427" i="1"/>
  <c r="AU2428" i="1"/>
  <c r="AU2429" i="1"/>
  <c r="AU2430" i="1"/>
  <c r="AU2431" i="1"/>
  <c r="AU2432" i="1"/>
  <c r="AU2433" i="1"/>
  <c r="AU2434" i="1"/>
  <c r="AU2435" i="1"/>
  <c r="AU2436" i="1"/>
  <c r="AU2437" i="1"/>
  <c r="AU2438" i="1"/>
  <c r="AU2439" i="1"/>
  <c r="AU2440" i="1"/>
  <c r="AU2441" i="1"/>
  <c r="AU2442" i="1"/>
  <c r="AU2443" i="1"/>
  <c r="AU2444" i="1"/>
  <c r="AU2445" i="1"/>
  <c r="AU2446" i="1"/>
  <c r="AU2447" i="1"/>
  <c r="AU2448" i="1"/>
  <c r="AU2449" i="1"/>
  <c r="AU2450" i="1"/>
  <c r="AU2451" i="1"/>
  <c r="AU2452" i="1"/>
  <c r="AU2453" i="1"/>
  <c r="AU2454" i="1"/>
  <c r="AU2455" i="1"/>
  <c r="AU2456" i="1"/>
  <c r="AU2457" i="1"/>
  <c r="AU2458" i="1"/>
  <c r="AU2459" i="1"/>
  <c r="AU2460" i="1"/>
  <c r="AU2461" i="1"/>
  <c r="AU2462" i="1"/>
  <c r="AU2463" i="1"/>
  <c r="AU2464" i="1"/>
  <c r="AU2465" i="1"/>
  <c r="AU2466" i="1"/>
  <c r="AU2467" i="1"/>
  <c r="AU2468" i="1"/>
  <c r="AU2469" i="1"/>
  <c r="AU2470" i="1"/>
  <c r="AU2471" i="1"/>
  <c r="AU2472" i="1"/>
  <c r="AU2473" i="1"/>
  <c r="AU2474" i="1"/>
  <c r="AU2475" i="1"/>
  <c r="AU2476" i="1"/>
  <c r="AU2477" i="1"/>
  <c r="AU2478" i="1"/>
  <c r="AU2479" i="1"/>
  <c r="AU2480" i="1"/>
  <c r="AU2481" i="1"/>
  <c r="AU2482" i="1"/>
  <c r="AU2483" i="1"/>
  <c r="AU2484" i="1"/>
  <c r="AU2485" i="1"/>
  <c r="AU2486" i="1"/>
  <c r="AU2487" i="1"/>
  <c r="AU2488" i="1"/>
  <c r="AU2489" i="1"/>
  <c r="AU2490" i="1"/>
  <c r="AU2491" i="1"/>
  <c r="AU2492" i="1"/>
  <c r="AU2493" i="1"/>
  <c r="AU2494" i="1"/>
  <c r="AU2495" i="1"/>
  <c r="AU2496" i="1"/>
  <c r="AU2497" i="1"/>
  <c r="AU2498" i="1"/>
  <c r="AU2499" i="1"/>
  <c r="AU2500" i="1"/>
  <c r="AU2501" i="1"/>
  <c r="AU2502" i="1"/>
  <c r="AU2503" i="1"/>
  <c r="AU2504" i="1"/>
  <c r="AU2505" i="1"/>
  <c r="AU2506" i="1"/>
  <c r="AU2507" i="1"/>
  <c r="AU2508" i="1"/>
  <c r="AU2509" i="1"/>
  <c r="AU2510" i="1"/>
  <c r="AU2511" i="1"/>
  <c r="AU2512" i="1"/>
  <c r="AU2513" i="1"/>
  <c r="AU2514" i="1"/>
  <c r="AU2515" i="1"/>
  <c r="AU2516" i="1"/>
  <c r="AU2517" i="1"/>
  <c r="AU2518" i="1"/>
  <c r="AU2519" i="1"/>
  <c r="AU2520" i="1"/>
  <c r="AU2521" i="1"/>
  <c r="AU2522" i="1"/>
  <c r="AU2523" i="1"/>
  <c r="AU2524" i="1"/>
  <c r="AU2525" i="1"/>
  <c r="AU2526" i="1"/>
  <c r="AU2527" i="1"/>
  <c r="AU2528" i="1"/>
  <c r="AU2529" i="1"/>
  <c r="AU2530" i="1"/>
  <c r="AU2531" i="1"/>
  <c r="AU2532" i="1"/>
  <c r="AU2533" i="1"/>
  <c r="AU2534" i="1"/>
  <c r="AU2535" i="1"/>
  <c r="AU2536" i="1"/>
  <c r="AU2537" i="1"/>
  <c r="AU2538" i="1"/>
  <c r="AU2539" i="1"/>
  <c r="AU2540" i="1"/>
  <c r="AU2541" i="1"/>
  <c r="AU2542" i="1"/>
  <c r="AU2543" i="1"/>
  <c r="AU2544" i="1"/>
  <c r="AU2545" i="1"/>
  <c r="AU2546" i="1"/>
  <c r="AU2547" i="1"/>
  <c r="AU2548" i="1"/>
  <c r="AU2549" i="1"/>
  <c r="AU2550" i="1"/>
  <c r="AU2551" i="1"/>
  <c r="AU2552" i="1"/>
  <c r="AU2553" i="1"/>
  <c r="AU2554" i="1"/>
  <c r="AU2555" i="1"/>
  <c r="AU2556" i="1"/>
  <c r="AU2557" i="1"/>
  <c r="AU2558" i="1"/>
  <c r="AU2559" i="1"/>
  <c r="AU2560" i="1"/>
  <c r="AU2561" i="1"/>
  <c r="AU2562" i="1"/>
  <c r="AU2563" i="1"/>
  <c r="AU2564" i="1"/>
  <c r="AU2565" i="1"/>
  <c r="AU2566" i="1"/>
  <c r="AU2567" i="1"/>
  <c r="AU2568" i="1"/>
  <c r="AU2569" i="1"/>
  <c r="AU2570" i="1"/>
  <c r="AU2571" i="1"/>
  <c r="AU2572" i="1"/>
  <c r="AU2573" i="1"/>
  <c r="AU2574" i="1"/>
  <c r="AU2575" i="1"/>
  <c r="AU2576" i="1"/>
  <c r="AU2577" i="1"/>
  <c r="AU2578" i="1"/>
  <c r="AU2579" i="1"/>
  <c r="AU2580" i="1"/>
  <c r="AU2581" i="1"/>
  <c r="AU2582" i="1"/>
  <c r="AU2583" i="1"/>
  <c r="AU2584" i="1"/>
  <c r="AU2585" i="1"/>
  <c r="AU2586" i="1"/>
  <c r="AU2587" i="1"/>
  <c r="AU2588" i="1"/>
  <c r="AU2589" i="1"/>
  <c r="AU2590" i="1"/>
  <c r="AU2591" i="1"/>
  <c r="AU2592" i="1"/>
  <c r="AU2593" i="1"/>
  <c r="AU2594" i="1"/>
  <c r="AU2595" i="1"/>
  <c r="AU2596" i="1"/>
  <c r="AU2597" i="1"/>
  <c r="AU2598" i="1"/>
  <c r="AU2599" i="1"/>
  <c r="AU2600" i="1"/>
  <c r="AU2601" i="1"/>
  <c r="AU2602" i="1"/>
  <c r="AU2603" i="1"/>
  <c r="AU2604" i="1"/>
  <c r="AU2605" i="1"/>
  <c r="AU2606" i="1"/>
  <c r="AU2607" i="1"/>
  <c r="AU2608" i="1"/>
  <c r="AU2609" i="1"/>
  <c r="AU2610" i="1"/>
  <c r="AU2611" i="1"/>
  <c r="AU2612" i="1"/>
  <c r="AU2613" i="1"/>
  <c r="AU2614" i="1"/>
  <c r="AU2615" i="1"/>
  <c r="AU2616" i="1"/>
  <c r="AU2617" i="1"/>
  <c r="AU2618" i="1"/>
  <c r="AU2619" i="1"/>
  <c r="AU2620" i="1"/>
  <c r="AU2621" i="1"/>
  <c r="AU2622" i="1"/>
  <c r="AU2623" i="1"/>
  <c r="AU2624" i="1"/>
  <c r="AU2625" i="1"/>
  <c r="AU2626" i="1"/>
  <c r="AU2627" i="1"/>
  <c r="AU2628" i="1"/>
  <c r="AU2629" i="1"/>
  <c r="AU2630" i="1"/>
  <c r="AU2631" i="1"/>
  <c r="AU2632" i="1"/>
  <c r="AU2633" i="1"/>
  <c r="AU2634" i="1"/>
  <c r="AU2635" i="1"/>
  <c r="AU2636" i="1"/>
  <c r="AU2637" i="1"/>
  <c r="AU2638" i="1"/>
  <c r="AU2639" i="1"/>
  <c r="AU2640" i="1"/>
  <c r="AU2641" i="1"/>
  <c r="AU2642" i="1"/>
  <c r="AU2643" i="1"/>
  <c r="AU2644" i="1"/>
  <c r="AU2645" i="1"/>
  <c r="AU2646" i="1"/>
  <c r="AU2647" i="1"/>
  <c r="AU2648" i="1"/>
  <c r="AU2649" i="1"/>
  <c r="AU2650" i="1"/>
  <c r="AU2651" i="1"/>
  <c r="AU2652" i="1"/>
  <c r="AU2653" i="1"/>
  <c r="AU2654" i="1"/>
  <c r="AU2655" i="1"/>
  <c r="AU2656" i="1"/>
  <c r="AU2657" i="1"/>
  <c r="AU2658" i="1"/>
  <c r="AU2659" i="1"/>
  <c r="AU2660" i="1"/>
  <c r="AU2661" i="1"/>
  <c r="AU2662" i="1"/>
  <c r="AU2663" i="1"/>
  <c r="AU2664" i="1"/>
  <c r="AU2665" i="1"/>
  <c r="AU2666" i="1"/>
  <c r="AU2667" i="1"/>
  <c r="AU2668" i="1"/>
  <c r="AU2669" i="1"/>
  <c r="AU2670" i="1"/>
  <c r="AU2671" i="1"/>
  <c r="AU2672" i="1"/>
  <c r="AU2673" i="1"/>
  <c r="AU2674" i="1"/>
  <c r="AU2675" i="1"/>
  <c r="AU2676" i="1"/>
  <c r="AU2677" i="1"/>
  <c r="AU2678" i="1"/>
  <c r="AU2679" i="1"/>
  <c r="AU2680" i="1"/>
  <c r="AU2681" i="1"/>
  <c r="AU2682" i="1"/>
  <c r="AU2683" i="1"/>
  <c r="AU2684" i="1"/>
  <c r="AU2685" i="1"/>
  <c r="AU2686" i="1"/>
  <c r="AU2687" i="1"/>
  <c r="AU2688" i="1"/>
  <c r="AU2689" i="1"/>
  <c r="AU2690" i="1"/>
  <c r="AU2691" i="1"/>
  <c r="AU2692" i="1"/>
  <c r="AU2693" i="1"/>
  <c r="AU2694" i="1"/>
  <c r="AU2695" i="1"/>
  <c r="AU2696" i="1"/>
  <c r="AU2697" i="1"/>
  <c r="AU2698" i="1"/>
  <c r="AU2699" i="1"/>
  <c r="AU2700" i="1"/>
  <c r="AU2701" i="1"/>
  <c r="AU2702" i="1"/>
  <c r="AU2703" i="1"/>
  <c r="AU2704" i="1"/>
  <c r="AU2705" i="1"/>
  <c r="AU2706" i="1"/>
  <c r="AU2707" i="1"/>
  <c r="AU2708" i="1"/>
  <c r="AU2709" i="1"/>
  <c r="AU2710" i="1"/>
  <c r="AU2711" i="1"/>
  <c r="AU2712" i="1"/>
  <c r="AU2713" i="1"/>
  <c r="AU2714" i="1"/>
  <c r="AU2715" i="1"/>
  <c r="AU2716" i="1"/>
  <c r="AU2717" i="1"/>
  <c r="AU2718" i="1"/>
  <c r="AU2719" i="1"/>
  <c r="AU2720" i="1"/>
  <c r="AU2721" i="1"/>
  <c r="AU2722" i="1"/>
  <c r="AU2723" i="1"/>
  <c r="AU2724" i="1"/>
  <c r="AU2725" i="1"/>
  <c r="AU2726" i="1"/>
  <c r="AU2727" i="1"/>
  <c r="AU2728" i="1"/>
  <c r="AU2729" i="1"/>
  <c r="AU2730" i="1"/>
  <c r="AU2731" i="1"/>
  <c r="AU2732" i="1"/>
  <c r="AU2733" i="1"/>
  <c r="AU2734" i="1"/>
  <c r="AU2735" i="1"/>
  <c r="AU2736" i="1"/>
  <c r="AU2737" i="1"/>
  <c r="AU2738" i="1"/>
  <c r="AU2739" i="1"/>
  <c r="AU2740" i="1"/>
  <c r="AU2741" i="1"/>
  <c r="AU2742" i="1"/>
  <c r="AU2743" i="1"/>
  <c r="AU2744" i="1"/>
  <c r="AU2745" i="1"/>
  <c r="AU2746" i="1"/>
  <c r="AU2747" i="1"/>
  <c r="AU2748" i="1"/>
  <c r="AU2749" i="1"/>
  <c r="AU2750" i="1"/>
  <c r="AU2751" i="1"/>
  <c r="AU2752" i="1"/>
  <c r="AU2753" i="1"/>
  <c r="AU2754" i="1"/>
  <c r="AU2755" i="1"/>
  <c r="AU2756" i="1"/>
  <c r="AU2757" i="1"/>
  <c r="AU2758" i="1"/>
  <c r="AU2759" i="1"/>
  <c r="AU2760" i="1"/>
  <c r="AU2761" i="1"/>
  <c r="AU2762" i="1"/>
  <c r="AU2763" i="1"/>
  <c r="AU2764" i="1"/>
  <c r="AU2765" i="1"/>
  <c r="AU2766" i="1"/>
  <c r="AU2767" i="1"/>
  <c r="AU2768" i="1"/>
  <c r="AU2769" i="1"/>
  <c r="AU2770" i="1"/>
  <c r="AU2771" i="1"/>
  <c r="AU2772" i="1"/>
  <c r="AU2773" i="1"/>
  <c r="AU2774" i="1"/>
  <c r="AU2775" i="1"/>
  <c r="AU2776" i="1"/>
  <c r="AU2777" i="1"/>
  <c r="AU2778" i="1"/>
  <c r="AU2779" i="1"/>
  <c r="AU2780" i="1"/>
  <c r="AU2781" i="1"/>
  <c r="AU2782" i="1"/>
  <c r="AU2783" i="1"/>
  <c r="AU2784" i="1"/>
  <c r="AU2785" i="1"/>
  <c r="AU2786" i="1"/>
  <c r="AU2787" i="1"/>
  <c r="AU2788" i="1"/>
  <c r="AU2789" i="1"/>
  <c r="AU2790" i="1"/>
  <c r="AU2791" i="1"/>
  <c r="AU2792" i="1"/>
  <c r="AU2793" i="1"/>
  <c r="AU2794" i="1"/>
  <c r="AU2795" i="1"/>
  <c r="AU2796" i="1"/>
  <c r="AU2797" i="1"/>
  <c r="AU2798" i="1"/>
  <c r="AU2799" i="1"/>
  <c r="AU2800" i="1"/>
  <c r="AU2801" i="1"/>
  <c r="AU2802" i="1"/>
  <c r="AU2803" i="1"/>
  <c r="AU2804" i="1"/>
  <c r="AU2805" i="1"/>
  <c r="AU2806" i="1"/>
  <c r="AU2807" i="1"/>
  <c r="AU2808" i="1"/>
  <c r="AU2809" i="1"/>
  <c r="AU2810" i="1"/>
  <c r="AU2811" i="1"/>
  <c r="AU2812" i="1"/>
  <c r="AU2813" i="1"/>
  <c r="AU2814" i="1"/>
  <c r="AU2815" i="1"/>
  <c r="AU2816" i="1"/>
  <c r="AU2817" i="1"/>
  <c r="AU2818" i="1"/>
  <c r="AU2819" i="1"/>
  <c r="AU2820" i="1"/>
  <c r="AU2821" i="1"/>
  <c r="AU2822" i="1"/>
  <c r="AU2823" i="1"/>
  <c r="AU2824" i="1"/>
  <c r="AU2825" i="1"/>
  <c r="AU2826" i="1"/>
  <c r="AU2827" i="1"/>
  <c r="AU2828" i="1"/>
  <c r="AU2829" i="1"/>
  <c r="AU2830" i="1"/>
  <c r="AU2831" i="1"/>
  <c r="AU2832" i="1"/>
  <c r="AU2833" i="1"/>
  <c r="AU2834" i="1"/>
  <c r="AU2835" i="1"/>
  <c r="AU2836" i="1"/>
  <c r="AU2837" i="1"/>
  <c r="AU2838" i="1"/>
  <c r="AU2839" i="1"/>
  <c r="AU2840" i="1"/>
  <c r="AU2841" i="1"/>
  <c r="AU2842" i="1"/>
  <c r="AU2843" i="1"/>
  <c r="AU2844" i="1"/>
  <c r="AU2845" i="1"/>
  <c r="AU2846" i="1"/>
  <c r="AU2847" i="1"/>
  <c r="AU2848" i="1"/>
  <c r="AU2849" i="1"/>
  <c r="AU2850" i="1"/>
  <c r="AU2851" i="1"/>
  <c r="AU2852" i="1"/>
  <c r="AU2853" i="1"/>
  <c r="AU2854" i="1"/>
  <c r="AU2855" i="1"/>
  <c r="AU2856" i="1"/>
  <c r="AU2857" i="1"/>
  <c r="AU2858" i="1"/>
  <c r="AU2859" i="1"/>
  <c r="AU2860" i="1"/>
  <c r="AU2861" i="1"/>
  <c r="AU2862" i="1"/>
  <c r="AU2863" i="1"/>
  <c r="AU2864" i="1"/>
  <c r="AU2865" i="1"/>
  <c r="AU2866" i="1"/>
  <c r="AU2867" i="1"/>
  <c r="AU2868" i="1"/>
  <c r="AU2869" i="1"/>
  <c r="AU2870" i="1"/>
  <c r="AU2871" i="1"/>
  <c r="AU2872" i="1"/>
  <c r="AU2873" i="1"/>
  <c r="AU2874" i="1"/>
  <c r="AU2875" i="1"/>
  <c r="AU2876" i="1"/>
  <c r="AU2877" i="1"/>
  <c r="AU2878" i="1"/>
  <c r="AU2879" i="1"/>
  <c r="AU2880" i="1"/>
  <c r="AU2881" i="1"/>
  <c r="AU2882" i="1"/>
  <c r="AU2883" i="1"/>
  <c r="AU2884" i="1"/>
  <c r="AU2885" i="1"/>
  <c r="AU2886" i="1"/>
  <c r="AU2887" i="1"/>
  <c r="AU2888" i="1"/>
  <c r="AU2889" i="1"/>
  <c r="AU2890" i="1"/>
  <c r="AU2" i="1"/>
  <c r="AZ2862" i="1"/>
  <c r="AZ2863" i="1"/>
  <c r="AZ2864" i="1"/>
  <c r="AZ2865" i="1"/>
  <c r="AZ2866" i="1"/>
  <c r="AZ2867" i="1"/>
  <c r="AZ2868" i="1"/>
  <c r="AZ2869" i="1"/>
  <c r="AZ2870" i="1"/>
  <c r="AZ2871" i="1"/>
  <c r="AZ2872" i="1"/>
  <c r="AZ2873" i="1"/>
  <c r="AZ2874" i="1"/>
  <c r="AZ2875" i="1"/>
  <c r="AZ2876" i="1"/>
  <c r="AZ2877" i="1"/>
  <c r="AZ2878" i="1"/>
  <c r="AZ2879" i="1"/>
  <c r="AZ2880" i="1"/>
  <c r="AZ2881" i="1"/>
  <c r="AZ2882" i="1"/>
  <c r="AZ2883" i="1"/>
  <c r="AZ2884" i="1"/>
  <c r="AZ2885" i="1"/>
  <c r="AZ2886" i="1"/>
  <c r="AZ2887" i="1"/>
  <c r="AZ2888" i="1"/>
  <c r="AZ2889" i="1"/>
  <c r="AZ2890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BC1005" i="1"/>
  <c r="BC1006" i="1"/>
  <c r="BC1007" i="1"/>
  <c r="BC1008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8" i="1"/>
  <c r="BC1199" i="1"/>
  <c r="BC1200" i="1"/>
  <c r="BC1201" i="1"/>
  <c r="BC1202" i="1"/>
  <c r="BC1203" i="1"/>
  <c r="BC1204" i="1"/>
  <c r="BC1205" i="1"/>
  <c r="BC1206" i="1"/>
  <c r="BC1207" i="1"/>
  <c r="BC1208" i="1"/>
  <c r="BC1209" i="1"/>
  <c r="BC1210" i="1"/>
  <c r="BC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BC1225" i="1"/>
  <c r="BC1226" i="1"/>
  <c r="BC1227" i="1"/>
  <c r="BC1228" i="1"/>
  <c r="BC1229" i="1"/>
  <c r="BC1230" i="1"/>
  <c r="BC1231" i="1"/>
  <c r="BC1232" i="1"/>
  <c r="BC1233" i="1"/>
  <c r="BC1234" i="1"/>
  <c r="BC1235" i="1"/>
  <c r="BC1236" i="1"/>
  <c r="BC1237" i="1"/>
  <c r="BC1238" i="1"/>
  <c r="BC1239" i="1"/>
  <c r="BC1240" i="1"/>
  <c r="BC1241" i="1"/>
  <c r="BC1242" i="1"/>
  <c r="BC1243" i="1"/>
  <c r="BC1244" i="1"/>
  <c r="BC1245" i="1"/>
  <c r="BC1246" i="1"/>
  <c r="BC1247" i="1"/>
  <c r="BC1248" i="1"/>
  <c r="BC1249" i="1"/>
  <c r="BC1250" i="1"/>
  <c r="BC1251" i="1"/>
  <c r="BC1252" i="1"/>
  <c r="BC1253" i="1"/>
  <c r="BC1254" i="1"/>
  <c r="BC1255" i="1"/>
  <c r="BC1256" i="1"/>
  <c r="BC1257" i="1"/>
  <c r="BC1258" i="1"/>
  <c r="BC1259" i="1"/>
  <c r="BC1260" i="1"/>
  <c r="BC1261" i="1"/>
  <c r="BC1262" i="1"/>
  <c r="BC1263" i="1"/>
  <c r="BC1264" i="1"/>
  <c r="BC1265" i="1"/>
  <c r="BC1266" i="1"/>
  <c r="BC1267" i="1"/>
  <c r="BC1268" i="1"/>
  <c r="BC1269" i="1"/>
  <c r="BC1270" i="1"/>
  <c r="BC1271" i="1"/>
  <c r="BC1272" i="1"/>
  <c r="BC1273" i="1"/>
  <c r="BC1274" i="1"/>
  <c r="BC1275" i="1"/>
  <c r="BC1276" i="1"/>
  <c r="BC1277" i="1"/>
  <c r="BC1278" i="1"/>
  <c r="BC1279" i="1"/>
  <c r="BC1280" i="1"/>
  <c r="BC1281" i="1"/>
  <c r="BC1282" i="1"/>
  <c r="BC1283" i="1"/>
  <c r="BC1284" i="1"/>
  <c r="BC1285" i="1"/>
  <c r="BC1286" i="1"/>
  <c r="BC1287" i="1"/>
  <c r="BC1288" i="1"/>
  <c r="BC1289" i="1"/>
  <c r="BC1290" i="1"/>
  <c r="BC1291" i="1"/>
  <c r="BC1292" i="1"/>
  <c r="BC1293" i="1"/>
  <c r="BC1294" i="1"/>
  <c r="BC1295" i="1"/>
  <c r="BC1296" i="1"/>
  <c r="BC1297" i="1"/>
  <c r="BC1298" i="1"/>
  <c r="BC1299" i="1"/>
  <c r="BC1300" i="1"/>
  <c r="BC1301" i="1"/>
  <c r="BC1302" i="1"/>
  <c r="BC1303" i="1"/>
  <c r="BC1304" i="1"/>
  <c r="BC1305" i="1"/>
  <c r="BC1306" i="1"/>
  <c r="BC1307" i="1"/>
  <c r="BC1308" i="1"/>
  <c r="BC1309" i="1"/>
  <c r="BC1310" i="1"/>
  <c r="BC1311" i="1"/>
  <c r="BC1312" i="1"/>
  <c r="BC1313" i="1"/>
  <c r="BC1314" i="1"/>
  <c r="BC1315" i="1"/>
  <c r="BC1316" i="1"/>
  <c r="BC1317" i="1"/>
  <c r="BC1318" i="1"/>
  <c r="BC1319" i="1"/>
  <c r="BC1320" i="1"/>
  <c r="BC1321" i="1"/>
  <c r="BC1322" i="1"/>
  <c r="BC1323" i="1"/>
  <c r="BC1324" i="1"/>
  <c r="BC1325" i="1"/>
  <c r="BC1326" i="1"/>
  <c r="BC1327" i="1"/>
  <c r="BC1328" i="1"/>
  <c r="BC1329" i="1"/>
  <c r="BC1330" i="1"/>
  <c r="BC1331" i="1"/>
  <c r="BC1332" i="1"/>
  <c r="BC1333" i="1"/>
  <c r="BC1334" i="1"/>
  <c r="BC1335" i="1"/>
  <c r="BC1336" i="1"/>
  <c r="BC1337" i="1"/>
  <c r="BC1338" i="1"/>
  <c r="BC1339" i="1"/>
  <c r="BC1340" i="1"/>
  <c r="BC1341" i="1"/>
  <c r="BC1342" i="1"/>
  <c r="BC1343" i="1"/>
  <c r="BC1344" i="1"/>
  <c r="BC1345" i="1"/>
  <c r="BC1346" i="1"/>
  <c r="BC1347" i="1"/>
  <c r="BC1348" i="1"/>
  <c r="BC1349" i="1"/>
  <c r="BC1350" i="1"/>
  <c r="BC1351" i="1"/>
  <c r="BC1352" i="1"/>
  <c r="BC1353" i="1"/>
  <c r="BC1354" i="1"/>
  <c r="BC1355" i="1"/>
  <c r="BC1356" i="1"/>
  <c r="BC1357" i="1"/>
  <c r="BC1358" i="1"/>
  <c r="BC1359" i="1"/>
  <c r="BC1360" i="1"/>
  <c r="BC1361" i="1"/>
  <c r="BC1362" i="1"/>
  <c r="BC1363" i="1"/>
  <c r="BC1364" i="1"/>
  <c r="BC1365" i="1"/>
  <c r="BC1366" i="1"/>
  <c r="BC1367" i="1"/>
  <c r="BC1368" i="1"/>
  <c r="BC1369" i="1"/>
  <c r="BC1370" i="1"/>
  <c r="BC1371" i="1"/>
  <c r="BC1372" i="1"/>
  <c r="BC1373" i="1"/>
  <c r="BC1374" i="1"/>
  <c r="BC1375" i="1"/>
  <c r="BC1376" i="1"/>
  <c r="BC1377" i="1"/>
  <c r="BC1378" i="1"/>
  <c r="BC1379" i="1"/>
  <c r="BC1380" i="1"/>
  <c r="BC1381" i="1"/>
  <c r="BC1382" i="1"/>
  <c r="BC1383" i="1"/>
  <c r="BC1384" i="1"/>
  <c r="BC1385" i="1"/>
  <c r="BC1386" i="1"/>
  <c r="BC1387" i="1"/>
  <c r="BC1388" i="1"/>
  <c r="BC1389" i="1"/>
  <c r="BC1390" i="1"/>
  <c r="BC1391" i="1"/>
  <c r="BC1392" i="1"/>
  <c r="BC1393" i="1"/>
  <c r="BC1394" i="1"/>
  <c r="BC1395" i="1"/>
  <c r="BC1396" i="1"/>
  <c r="BC1397" i="1"/>
  <c r="BC1398" i="1"/>
  <c r="BC1399" i="1"/>
  <c r="BC1400" i="1"/>
  <c r="BC1401" i="1"/>
  <c r="BC1402" i="1"/>
  <c r="BC1403" i="1"/>
  <c r="BC1404" i="1"/>
  <c r="BC1405" i="1"/>
  <c r="BC1406" i="1"/>
  <c r="BC1407" i="1"/>
  <c r="BC1408" i="1"/>
  <c r="BC1409" i="1"/>
  <c r="BC1410" i="1"/>
  <c r="BC1411" i="1"/>
  <c r="BC1412" i="1"/>
  <c r="BC1413" i="1"/>
  <c r="BC1414" i="1"/>
  <c r="BC1415" i="1"/>
  <c r="BC1416" i="1"/>
  <c r="BC1417" i="1"/>
  <c r="BC1418" i="1"/>
  <c r="BC1419" i="1"/>
  <c r="BC1420" i="1"/>
  <c r="BC1421" i="1"/>
  <c r="BC1422" i="1"/>
  <c r="BC1423" i="1"/>
  <c r="BC1424" i="1"/>
  <c r="BC1425" i="1"/>
  <c r="BC1426" i="1"/>
  <c r="BC1427" i="1"/>
  <c r="BC1428" i="1"/>
  <c r="BC1429" i="1"/>
  <c r="BC1430" i="1"/>
  <c r="BC1431" i="1"/>
  <c r="BC1432" i="1"/>
  <c r="BC1433" i="1"/>
  <c r="BC1434" i="1"/>
  <c r="BC1435" i="1"/>
  <c r="BC1436" i="1"/>
  <c r="BC1437" i="1"/>
  <c r="BC1438" i="1"/>
  <c r="BC1439" i="1"/>
  <c r="BC1440" i="1"/>
  <c r="BC1441" i="1"/>
  <c r="BC1442" i="1"/>
  <c r="BC1443" i="1"/>
  <c r="BC1444" i="1"/>
  <c r="BC1445" i="1"/>
  <c r="BC1446" i="1"/>
  <c r="BC1447" i="1"/>
  <c r="BC1448" i="1"/>
  <c r="BC1449" i="1"/>
  <c r="BC1450" i="1"/>
  <c r="BC1451" i="1"/>
  <c r="BC1452" i="1"/>
  <c r="BC1453" i="1"/>
  <c r="BC1454" i="1"/>
  <c r="BC1455" i="1"/>
  <c r="BC1456" i="1"/>
  <c r="BC1457" i="1"/>
  <c r="BC1458" i="1"/>
  <c r="BC1459" i="1"/>
  <c r="BC1460" i="1"/>
  <c r="BC1461" i="1"/>
  <c r="BC1462" i="1"/>
  <c r="BC1463" i="1"/>
  <c r="BC1464" i="1"/>
  <c r="BC1465" i="1"/>
  <c r="BC1466" i="1"/>
  <c r="BC1467" i="1"/>
  <c r="BC1468" i="1"/>
  <c r="BC1469" i="1"/>
  <c r="BC1470" i="1"/>
  <c r="BC1471" i="1"/>
  <c r="BC1472" i="1"/>
  <c r="BC1473" i="1"/>
  <c r="BC1474" i="1"/>
  <c r="BC1475" i="1"/>
  <c r="BC1476" i="1"/>
  <c r="BC1477" i="1"/>
  <c r="BC1478" i="1"/>
  <c r="BC1479" i="1"/>
  <c r="BC1480" i="1"/>
  <c r="BC1481" i="1"/>
  <c r="BC1482" i="1"/>
  <c r="BC1483" i="1"/>
  <c r="BC1484" i="1"/>
  <c r="BC1485" i="1"/>
  <c r="BC1486" i="1"/>
  <c r="BC1487" i="1"/>
  <c r="BC1488" i="1"/>
  <c r="BC1489" i="1"/>
  <c r="BC1490" i="1"/>
  <c r="BC1491" i="1"/>
  <c r="BC1492" i="1"/>
  <c r="BC1493" i="1"/>
  <c r="BC1494" i="1"/>
  <c r="BC1495" i="1"/>
  <c r="BC1496" i="1"/>
  <c r="BC1497" i="1"/>
  <c r="BC1498" i="1"/>
  <c r="BC1499" i="1"/>
  <c r="BC1500" i="1"/>
  <c r="BC1501" i="1"/>
  <c r="BC1502" i="1"/>
  <c r="BC1503" i="1"/>
  <c r="BC1504" i="1"/>
  <c r="BC1505" i="1"/>
  <c r="BC1506" i="1"/>
  <c r="BC1507" i="1"/>
  <c r="BC1508" i="1"/>
  <c r="BC1509" i="1"/>
  <c r="BC1510" i="1"/>
  <c r="BC1511" i="1"/>
  <c r="BC1512" i="1"/>
  <c r="BC1513" i="1"/>
  <c r="BC1514" i="1"/>
  <c r="BC1515" i="1"/>
  <c r="BC1516" i="1"/>
  <c r="BC1517" i="1"/>
  <c r="BC1518" i="1"/>
  <c r="BC1519" i="1"/>
  <c r="BC1520" i="1"/>
  <c r="BC1521" i="1"/>
  <c r="BC1522" i="1"/>
  <c r="BC1523" i="1"/>
  <c r="BC1524" i="1"/>
  <c r="BC1525" i="1"/>
  <c r="BC1526" i="1"/>
  <c r="BC1527" i="1"/>
  <c r="BC1528" i="1"/>
  <c r="BC1529" i="1"/>
  <c r="BC1530" i="1"/>
  <c r="BC1531" i="1"/>
  <c r="BC1532" i="1"/>
  <c r="BC1533" i="1"/>
  <c r="BC1534" i="1"/>
  <c r="BC1535" i="1"/>
  <c r="BC1536" i="1"/>
  <c r="BC1537" i="1"/>
  <c r="BC1538" i="1"/>
  <c r="BC1539" i="1"/>
  <c r="BC1540" i="1"/>
  <c r="BC1541" i="1"/>
  <c r="BC1542" i="1"/>
  <c r="BC1543" i="1"/>
  <c r="BC1544" i="1"/>
  <c r="BC1545" i="1"/>
  <c r="BC1546" i="1"/>
  <c r="BC1547" i="1"/>
  <c r="BC1548" i="1"/>
  <c r="BC1549" i="1"/>
  <c r="BC1550" i="1"/>
  <c r="BC1551" i="1"/>
  <c r="BC1552" i="1"/>
  <c r="BC1553" i="1"/>
  <c r="BC1554" i="1"/>
  <c r="BC1555" i="1"/>
  <c r="BC1556" i="1"/>
  <c r="BC1557" i="1"/>
  <c r="BC1558" i="1"/>
  <c r="BC1559" i="1"/>
  <c r="BC1560" i="1"/>
  <c r="BC1561" i="1"/>
  <c r="BC1562" i="1"/>
  <c r="BC1563" i="1"/>
  <c r="BC1564" i="1"/>
  <c r="BC1565" i="1"/>
  <c r="BC1566" i="1"/>
  <c r="BC1567" i="1"/>
  <c r="BC1568" i="1"/>
  <c r="BC1569" i="1"/>
  <c r="BC1570" i="1"/>
  <c r="BC1571" i="1"/>
  <c r="BC1572" i="1"/>
  <c r="BC1573" i="1"/>
  <c r="BC1574" i="1"/>
  <c r="BC1575" i="1"/>
  <c r="BC1576" i="1"/>
  <c r="BC1577" i="1"/>
  <c r="BC1578" i="1"/>
  <c r="BC1579" i="1"/>
  <c r="BC1580" i="1"/>
  <c r="BC1581" i="1"/>
  <c r="BC1582" i="1"/>
  <c r="BC1583" i="1"/>
  <c r="BC1584" i="1"/>
  <c r="BC1585" i="1"/>
  <c r="BC1586" i="1"/>
  <c r="BC1587" i="1"/>
  <c r="BC1588" i="1"/>
  <c r="BC1589" i="1"/>
  <c r="BC1590" i="1"/>
  <c r="BC1591" i="1"/>
  <c r="BC1592" i="1"/>
  <c r="BC1593" i="1"/>
  <c r="BC1594" i="1"/>
  <c r="BC1595" i="1"/>
  <c r="BC1596" i="1"/>
  <c r="BC1597" i="1"/>
  <c r="BC1598" i="1"/>
  <c r="BC1599" i="1"/>
  <c r="BC1600" i="1"/>
  <c r="BC1601" i="1"/>
  <c r="BC1602" i="1"/>
  <c r="BC1603" i="1"/>
  <c r="BC1604" i="1"/>
  <c r="BC1605" i="1"/>
  <c r="BC1606" i="1"/>
  <c r="BC1607" i="1"/>
  <c r="BC1608" i="1"/>
  <c r="BC1609" i="1"/>
  <c r="BC1610" i="1"/>
  <c r="BC1611" i="1"/>
  <c r="BC1612" i="1"/>
  <c r="BC1613" i="1"/>
  <c r="BC1614" i="1"/>
  <c r="BC1615" i="1"/>
  <c r="BC1616" i="1"/>
  <c r="BC1617" i="1"/>
  <c r="BC1618" i="1"/>
  <c r="BC1619" i="1"/>
  <c r="BC1620" i="1"/>
  <c r="BC1621" i="1"/>
  <c r="BC1622" i="1"/>
  <c r="BC1623" i="1"/>
  <c r="BC1624" i="1"/>
  <c r="BC1625" i="1"/>
  <c r="BC1626" i="1"/>
  <c r="BC1627" i="1"/>
  <c r="BC1628" i="1"/>
  <c r="BC1629" i="1"/>
  <c r="BC1630" i="1"/>
  <c r="BC1631" i="1"/>
  <c r="BC1632" i="1"/>
  <c r="BC1633" i="1"/>
  <c r="BC1634" i="1"/>
  <c r="BC1635" i="1"/>
  <c r="BC1636" i="1"/>
  <c r="BC1637" i="1"/>
  <c r="BC1638" i="1"/>
  <c r="BC1639" i="1"/>
  <c r="BC1640" i="1"/>
  <c r="BC1641" i="1"/>
  <c r="BC1642" i="1"/>
  <c r="BC1643" i="1"/>
  <c r="BC1644" i="1"/>
  <c r="BC1645" i="1"/>
  <c r="BC1646" i="1"/>
  <c r="BC1647" i="1"/>
  <c r="BC1648" i="1"/>
  <c r="BC1649" i="1"/>
  <c r="BC1650" i="1"/>
  <c r="BC1651" i="1"/>
  <c r="BC1652" i="1"/>
  <c r="BC1653" i="1"/>
  <c r="BC1654" i="1"/>
  <c r="BC1655" i="1"/>
  <c r="BC1656" i="1"/>
  <c r="BC1657" i="1"/>
  <c r="BC1658" i="1"/>
  <c r="BC1659" i="1"/>
  <c r="BC1660" i="1"/>
  <c r="BC1661" i="1"/>
  <c r="BC1662" i="1"/>
  <c r="BC1663" i="1"/>
  <c r="BC1664" i="1"/>
  <c r="BC1665" i="1"/>
  <c r="BC1666" i="1"/>
  <c r="BC1667" i="1"/>
  <c r="BC1668" i="1"/>
  <c r="BC1669" i="1"/>
  <c r="BC1670" i="1"/>
  <c r="BC1671" i="1"/>
  <c r="BC1672" i="1"/>
  <c r="BC1673" i="1"/>
  <c r="BC1674" i="1"/>
  <c r="BC1675" i="1"/>
  <c r="BC1676" i="1"/>
  <c r="BC1677" i="1"/>
  <c r="BC1678" i="1"/>
  <c r="BC1679" i="1"/>
  <c r="BC1680" i="1"/>
  <c r="BC1681" i="1"/>
  <c r="BC1682" i="1"/>
  <c r="BC1683" i="1"/>
  <c r="BC1684" i="1"/>
  <c r="BC1685" i="1"/>
  <c r="BC1686" i="1"/>
  <c r="BC1687" i="1"/>
  <c r="BC1688" i="1"/>
  <c r="BC1689" i="1"/>
  <c r="BC1690" i="1"/>
  <c r="BC1691" i="1"/>
  <c r="BC1692" i="1"/>
  <c r="BC1693" i="1"/>
  <c r="BC1694" i="1"/>
  <c r="BC1695" i="1"/>
  <c r="BC1696" i="1"/>
  <c r="BC1697" i="1"/>
  <c r="BC1698" i="1"/>
  <c r="BC1699" i="1"/>
  <c r="BC1700" i="1"/>
  <c r="BC1701" i="1"/>
  <c r="BC1702" i="1"/>
  <c r="BC1703" i="1"/>
  <c r="BC1704" i="1"/>
  <c r="BC1705" i="1"/>
  <c r="BC1706" i="1"/>
  <c r="BC1707" i="1"/>
  <c r="BC1708" i="1"/>
  <c r="BC1709" i="1"/>
  <c r="BC1710" i="1"/>
  <c r="BC1711" i="1"/>
  <c r="BC1712" i="1"/>
  <c r="BC1713" i="1"/>
  <c r="BC1714" i="1"/>
  <c r="BC1715" i="1"/>
  <c r="BC1716" i="1"/>
  <c r="BC1717" i="1"/>
  <c r="BC1718" i="1"/>
  <c r="BC1719" i="1"/>
  <c r="BC1720" i="1"/>
  <c r="BC1721" i="1"/>
  <c r="BC1722" i="1"/>
  <c r="BC1723" i="1"/>
  <c r="BC1724" i="1"/>
  <c r="BC1725" i="1"/>
  <c r="BC1726" i="1"/>
  <c r="BC1727" i="1"/>
  <c r="BC1728" i="1"/>
  <c r="BC1729" i="1"/>
  <c r="BC1730" i="1"/>
  <c r="BC1731" i="1"/>
  <c r="BC1732" i="1"/>
  <c r="BC1733" i="1"/>
  <c r="BC1734" i="1"/>
  <c r="BC1735" i="1"/>
  <c r="BC1736" i="1"/>
  <c r="BC1737" i="1"/>
  <c r="BC1738" i="1"/>
  <c r="BC1739" i="1"/>
  <c r="BC1740" i="1"/>
  <c r="BC1741" i="1"/>
  <c r="BC1742" i="1"/>
  <c r="BC1743" i="1"/>
  <c r="BC1744" i="1"/>
  <c r="BC1745" i="1"/>
  <c r="BC1746" i="1"/>
  <c r="BC1747" i="1"/>
  <c r="BC1748" i="1"/>
  <c r="BC1749" i="1"/>
  <c r="BC1750" i="1"/>
  <c r="BC1751" i="1"/>
  <c r="BC1752" i="1"/>
  <c r="BC1753" i="1"/>
  <c r="BC1754" i="1"/>
  <c r="BC1755" i="1"/>
  <c r="BC1756" i="1"/>
  <c r="BC1757" i="1"/>
  <c r="BC1758" i="1"/>
  <c r="BC1759" i="1"/>
  <c r="BC1760" i="1"/>
  <c r="BC1761" i="1"/>
  <c r="BC1762" i="1"/>
  <c r="BC1763" i="1"/>
  <c r="BC1764" i="1"/>
  <c r="BC1765" i="1"/>
  <c r="BC1766" i="1"/>
  <c r="BC1767" i="1"/>
  <c r="BC1768" i="1"/>
  <c r="BC1769" i="1"/>
  <c r="BC1770" i="1"/>
  <c r="BC1771" i="1"/>
  <c r="BC1772" i="1"/>
  <c r="BC1773" i="1"/>
  <c r="BC1774" i="1"/>
  <c r="BC1775" i="1"/>
  <c r="BC1776" i="1"/>
  <c r="BC1777" i="1"/>
  <c r="BC1778" i="1"/>
  <c r="BC1779" i="1"/>
  <c r="BC1780" i="1"/>
  <c r="BC1781" i="1"/>
  <c r="BC1782" i="1"/>
  <c r="BC1783" i="1"/>
  <c r="BC1784" i="1"/>
  <c r="BC1785" i="1"/>
  <c r="BC1786" i="1"/>
  <c r="BC1787" i="1"/>
  <c r="BC1788" i="1"/>
  <c r="BC1789" i="1"/>
  <c r="BC1790" i="1"/>
  <c r="BC1791" i="1"/>
  <c r="BC1792" i="1"/>
  <c r="BC1793" i="1"/>
  <c r="BC1794" i="1"/>
  <c r="BC1795" i="1"/>
  <c r="BC1796" i="1"/>
  <c r="BC1797" i="1"/>
  <c r="BC1798" i="1"/>
  <c r="BC1799" i="1"/>
  <c r="BC1800" i="1"/>
  <c r="BC1801" i="1"/>
  <c r="BC1802" i="1"/>
  <c r="BC1803" i="1"/>
  <c r="BC1804" i="1"/>
  <c r="BC1805" i="1"/>
  <c r="BC1806" i="1"/>
  <c r="BC1807" i="1"/>
  <c r="BC1808" i="1"/>
  <c r="BC1809" i="1"/>
  <c r="BC1810" i="1"/>
  <c r="BC1811" i="1"/>
  <c r="BC1812" i="1"/>
  <c r="BC1813" i="1"/>
  <c r="BC1814" i="1"/>
  <c r="BC1815" i="1"/>
  <c r="BC1816" i="1"/>
  <c r="BC1817" i="1"/>
  <c r="BC1818" i="1"/>
  <c r="BC1819" i="1"/>
  <c r="BC1820" i="1"/>
  <c r="BC1821" i="1"/>
  <c r="BC1822" i="1"/>
  <c r="BC1823" i="1"/>
  <c r="BC1824" i="1"/>
  <c r="BC1825" i="1"/>
  <c r="BC1826" i="1"/>
  <c r="BC1827" i="1"/>
  <c r="BC1828" i="1"/>
  <c r="BC1829" i="1"/>
  <c r="BC1830" i="1"/>
  <c r="BC1831" i="1"/>
  <c r="BC1832" i="1"/>
  <c r="BC1833" i="1"/>
  <c r="BC1834" i="1"/>
  <c r="BC1835" i="1"/>
  <c r="BC1836" i="1"/>
  <c r="BC1837" i="1"/>
  <c r="BC1838" i="1"/>
  <c r="BC1839" i="1"/>
  <c r="BC1840" i="1"/>
  <c r="BC1841" i="1"/>
  <c r="BC1842" i="1"/>
  <c r="BC1843" i="1"/>
  <c r="BC1844" i="1"/>
  <c r="BC1845" i="1"/>
  <c r="BC1846" i="1"/>
  <c r="BC1847" i="1"/>
  <c r="BC1848" i="1"/>
  <c r="BC1849" i="1"/>
  <c r="BC1850" i="1"/>
  <c r="BC1851" i="1"/>
  <c r="BC1852" i="1"/>
  <c r="BC1853" i="1"/>
  <c r="BC1854" i="1"/>
  <c r="BC1855" i="1"/>
  <c r="BC1856" i="1"/>
  <c r="BC1857" i="1"/>
  <c r="BC1858" i="1"/>
  <c r="BC1859" i="1"/>
  <c r="BC1860" i="1"/>
  <c r="BC1861" i="1"/>
  <c r="BC1862" i="1"/>
  <c r="BC1863" i="1"/>
  <c r="BC1864" i="1"/>
  <c r="BC1865" i="1"/>
  <c r="BC1866" i="1"/>
  <c r="BC1867" i="1"/>
  <c r="BC1868" i="1"/>
  <c r="BC1869" i="1"/>
  <c r="BC1870" i="1"/>
  <c r="BC1871" i="1"/>
  <c r="BC1872" i="1"/>
  <c r="BC1873" i="1"/>
  <c r="BC1874" i="1"/>
  <c r="BC1875" i="1"/>
  <c r="BC1876" i="1"/>
  <c r="BC1877" i="1"/>
  <c r="BC1878" i="1"/>
  <c r="BC1879" i="1"/>
  <c r="BC1880" i="1"/>
  <c r="BC1881" i="1"/>
  <c r="BC1882" i="1"/>
  <c r="BC1883" i="1"/>
  <c r="BC1884" i="1"/>
  <c r="BC1885" i="1"/>
  <c r="BC1886" i="1"/>
  <c r="BC1887" i="1"/>
  <c r="BC1888" i="1"/>
  <c r="BC1889" i="1"/>
  <c r="BC1890" i="1"/>
  <c r="BC1891" i="1"/>
  <c r="BC1892" i="1"/>
  <c r="BC1893" i="1"/>
  <c r="BC1894" i="1"/>
  <c r="BC1895" i="1"/>
  <c r="BC1896" i="1"/>
  <c r="BC1897" i="1"/>
  <c r="BC1898" i="1"/>
  <c r="BC1899" i="1"/>
  <c r="BC1900" i="1"/>
  <c r="BC1901" i="1"/>
  <c r="BC1902" i="1"/>
  <c r="BC1903" i="1"/>
  <c r="BC1904" i="1"/>
  <c r="BC1905" i="1"/>
  <c r="BC1906" i="1"/>
  <c r="BC1907" i="1"/>
  <c r="BC1908" i="1"/>
  <c r="BC1909" i="1"/>
  <c r="BC1910" i="1"/>
  <c r="BC1911" i="1"/>
  <c r="BC1912" i="1"/>
  <c r="BC1913" i="1"/>
  <c r="BC1914" i="1"/>
  <c r="BC1915" i="1"/>
  <c r="BC1916" i="1"/>
  <c r="BC1917" i="1"/>
  <c r="BC1918" i="1"/>
  <c r="BC1919" i="1"/>
  <c r="BC1920" i="1"/>
  <c r="BC1921" i="1"/>
  <c r="BC1922" i="1"/>
  <c r="BC1923" i="1"/>
  <c r="BC1924" i="1"/>
  <c r="BC1925" i="1"/>
  <c r="BC1926" i="1"/>
  <c r="BC1927" i="1"/>
  <c r="BC1928" i="1"/>
  <c r="BC1929" i="1"/>
  <c r="BC1930" i="1"/>
  <c r="BC1931" i="1"/>
  <c r="BC1932" i="1"/>
  <c r="BC1933" i="1"/>
  <c r="BC1934" i="1"/>
  <c r="BC1935" i="1"/>
  <c r="BC1936" i="1"/>
  <c r="BC1937" i="1"/>
  <c r="BC1938" i="1"/>
  <c r="BC1939" i="1"/>
  <c r="BC1940" i="1"/>
  <c r="BC1941" i="1"/>
  <c r="BC1942" i="1"/>
  <c r="BC1943" i="1"/>
  <c r="BC1944" i="1"/>
  <c r="BC1945" i="1"/>
  <c r="BC1946" i="1"/>
  <c r="BC1947" i="1"/>
  <c r="BC1948" i="1"/>
  <c r="BC1949" i="1"/>
  <c r="BC1950" i="1"/>
  <c r="BC1951" i="1"/>
  <c r="BC1952" i="1"/>
  <c r="BC1953" i="1"/>
  <c r="BC1954" i="1"/>
  <c r="BC1955" i="1"/>
  <c r="BC1956" i="1"/>
  <c r="BC1957" i="1"/>
  <c r="BC1958" i="1"/>
  <c r="BC1959" i="1"/>
  <c r="BC1960" i="1"/>
  <c r="BC1961" i="1"/>
  <c r="BC1962" i="1"/>
  <c r="BC1963" i="1"/>
  <c r="BC1964" i="1"/>
  <c r="BC1965" i="1"/>
  <c r="BC1966" i="1"/>
  <c r="BC1967" i="1"/>
  <c r="BC1968" i="1"/>
  <c r="BC1969" i="1"/>
  <c r="BC1970" i="1"/>
  <c r="BC1971" i="1"/>
  <c r="BC1972" i="1"/>
  <c r="BC1973" i="1"/>
  <c r="BC1974" i="1"/>
  <c r="BC1975" i="1"/>
  <c r="BC1976" i="1"/>
  <c r="BC1977" i="1"/>
  <c r="BC1978" i="1"/>
  <c r="BC1979" i="1"/>
  <c r="BC1980" i="1"/>
  <c r="BC1981" i="1"/>
  <c r="BC1982" i="1"/>
  <c r="BC1983" i="1"/>
  <c r="BC1984" i="1"/>
  <c r="BC1985" i="1"/>
  <c r="BC1986" i="1"/>
  <c r="BC1987" i="1"/>
  <c r="BC1988" i="1"/>
  <c r="BC1989" i="1"/>
  <c r="BC1990" i="1"/>
  <c r="BC1991" i="1"/>
  <c r="BC1992" i="1"/>
  <c r="BC1993" i="1"/>
  <c r="BC1994" i="1"/>
  <c r="BC1995" i="1"/>
  <c r="BC1996" i="1"/>
  <c r="BC1997" i="1"/>
  <c r="BC1998" i="1"/>
  <c r="BC1999" i="1"/>
  <c r="BC2000" i="1"/>
  <c r="BC2001" i="1"/>
  <c r="BC2002" i="1"/>
  <c r="BC2003" i="1"/>
  <c r="BC2004" i="1"/>
  <c r="BC2005" i="1"/>
  <c r="BC2006" i="1"/>
  <c r="BC2007" i="1"/>
  <c r="BC2008" i="1"/>
  <c r="BC2009" i="1"/>
  <c r="BC2010" i="1"/>
  <c r="BC2011" i="1"/>
  <c r="BC2012" i="1"/>
  <c r="BC2013" i="1"/>
  <c r="BC2014" i="1"/>
  <c r="BC2015" i="1"/>
  <c r="BC2016" i="1"/>
  <c r="BC2017" i="1"/>
  <c r="BC2018" i="1"/>
  <c r="BC2019" i="1"/>
  <c r="BC2020" i="1"/>
  <c r="BC2021" i="1"/>
  <c r="BC2022" i="1"/>
  <c r="BC2023" i="1"/>
  <c r="BC2024" i="1"/>
  <c r="BC2025" i="1"/>
  <c r="BC2026" i="1"/>
  <c r="BC2027" i="1"/>
  <c r="BC2028" i="1"/>
  <c r="BC2029" i="1"/>
  <c r="BC2030" i="1"/>
  <c r="BC2031" i="1"/>
  <c r="BC2032" i="1"/>
  <c r="BC2033" i="1"/>
  <c r="BC2034" i="1"/>
  <c r="BC2035" i="1"/>
  <c r="BC2036" i="1"/>
  <c r="BC2037" i="1"/>
  <c r="BC2038" i="1"/>
  <c r="BC2039" i="1"/>
  <c r="BC2040" i="1"/>
  <c r="BC2041" i="1"/>
  <c r="BC2042" i="1"/>
  <c r="BC2043" i="1"/>
  <c r="BC2044" i="1"/>
  <c r="BC2045" i="1"/>
  <c r="BC2046" i="1"/>
  <c r="BC2047" i="1"/>
  <c r="BC2048" i="1"/>
  <c r="BC2049" i="1"/>
  <c r="BC2050" i="1"/>
  <c r="BC2051" i="1"/>
  <c r="BC2052" i="1"/>
  <c r="BC2053" i="1"/>
  <c r="BC2054" i="1"/>
  <c r="BC2055" i="1"/>
  <c r="BC2056" i="1"/>
  <c r="BC2057" i="1"/>
  <c r="BC2058" i="1"/>
  <c r="BC2059" i="1"/>
  <c r="BC2060" i="1"/>
  <c r="BC2061" i="1"/>
  <c r="BC2062" i="1"/>
  <c r="BC2063" i="1"/>
  <c r="BC2064" i="1"/>
  <c r="BC2065" i="1"/>
  <c r="BC2066" i="1"/>
  <c r="BC2067" i="1"/>
  <c r="BC2068" i="1"/>
  <c r="BC2069" i="1"/>
  <c r="BC2070" i="1"/>
  <c r="BC2071" i="1"/>
  <c r="BC2072" i="1"/>
  <c r="BC2073" i="1"/>
  <c r="BC2074" i="1"/>
  <c r="BC2075" i="1"/>
  <c r="BC2076" i="1"/>
  <c r="BC2077" i="1"/>
  <c r="BC2078" i="1"/>
  <c r="BC2079" i="1"/>
  <c r="BC2080" i="1"/>
  <c r="BC2081" i="1"/>
  <c r="BC2082" i="1"/>
  <c r="BC2083" i="1"/>
  <c r="BC2084" i="1"/>
  <c r="BC2085" i="1"/>
  <c r="BC2086" i="1"/>
  <c r="BC2087" i="1"/>
  <c r="BC2088" i="1"/>
  <c r="BC2089" i="1"/>
  <c r="BC2090" i="1"/>
  <c r="BC2091" i="1"/>
  <c r="BC2092" i="1"/>
  <c r="BC2093" i="1"/>
  <c r="BC2094" i="1"/>
  <c r="BC2095" i="1"/>
  <c r="BC2096" i="1"/>
  <c r="BC2097" i="1"/>
  <c r="BC2098" i="1"/>
  <c r="BC2099" i="1"/>
  <c r="BC2100" i="1"/>
  <c r="BC2101" i="1"/>
  <c r="BC2102" i="1"/>
  <c r="BC2103" i="1"/>
  <c r="BC2104" i="1"/>
  <c r="BC2105" i="1"/>
  <c r="BC2106" i="1"/>
  <c r="BC2107" i="1"/>
  <c r="BC2108" i="1"/>
  <c r="BC2109" i="1"/>
  <c r="BC2110" i="1"/>
  <c r="BC2111" i="1"/>
  <c r="BC2112" i="1"/>
  <c r="BC2113" i="1"/>
  <c r="BC2114" i="1"/>
  <c r="BC2115" i="1"/>
  <c r="BC2116" i="1"/>
  <c r="BC2117" i="1"/>
  <c r="BC2118" i="1"/>
  <c r="BC2119" i="1"/>
  <c r="BC2120" i="1"/>
  <c r="BC2121" i="1"/>
  <c r="BC2122" i="1"/>
  <c r="BC2123" i="1"/>
  <c r="BC2124" i="1"/>
  <c r="BC2125" i="1"/>
  <c r="BC2126" i="1"/>
  <c r="BC2127" i="1"/>
  <c r="BC2128" i="1"/>
  <c r="BC2129" i="1"/>
  <c r="BC2130" i="1"/>
  <c r="BC2131" i="1"/>
  <c r="BC2132" i="1"/>
  <c r="BC2133" i="1"/>
  <c r="BC2134" i="1"/>
  <c r="BC2135" i="1"/>
  <c r="BC2136" i="1"/>
  <c r="BC2137" i="1"/>
  <c r="BC2138" i="1"/>
  <c r="BC2139" i="1"/>
  <c r="BC2140" i="1"/>
  <c r="BC2141" i="1"/>
  <c r="BC2142" i="1"/>
  <c r="BC2143" i="1"/>
  <c r="BC2144" i="1"/>
  <c r="BC2145" i="1"/>
  <c r="BC2146" i="1"/>
  <c r="BC2147" i="1"/>
  <c r="BC2148" i="1"/>
  <c r="BC2149" i="1"/>
  <c r="BC2150" i="1"/>
  <c r="BC2151" i="1"/>
  <c r="BC2152" i="1"/>
  <c r="BC2153" i="1"/>
  <c r="BC2154" i="1"/>
  <c r="BC2155" i="1"/>
  <c r="BC2156" i="1"/>
  <c r="BC2157" i="1"/>
  <c r="BC2158" i="1"/>
  <c r="BC2159" i="1"/>
  <c r="BC2160" i="1"/>
  <c r="BC2161" i="1"/>
  <c r="BC2162" i="1"/>
  <c r="BC2163" i="1"/>
  <c r="BC2164" i="1"/>
  <c r="BC2165" i="1"/>
  <c r="BC2166" i="1"/>
  <c r="BC2167" i="1"/>
  <c r="BC2168" i="1"/>
  <c r="BC2169" i="1"/>
  <c r="BC2170" i="1"/>
  <c r="BC2171" i="1"/>
  <c r="BC2172" i="1"/>
  <c r="BC2173" i="1"/>
  <c r="BC2174" i="1"/>
  <c r="BC2175" i="1"/>
  <c r="BC2176" i="1"/>
  <c r="BC2177" i="1"/>
  <c r="BC2178" i="1"/>
  <c r="BC2179" i="1"/>
  <c r="BC2180" i="1"/>
  <c r="BC2181" i="1"/>
  <c r="BC2182" i="1"/>
  <c r="BC2183" i="1"/>
  <c r="BC2184" i="1"/>
  <c r="BC2185" i="1"/>
  <c r="BC2186" i="1"/>
  <c r="BC2187" i="1"/>
  <c r="BC2188" i="1"/>
  <c r="BC2189" i="1"/>
  <c r="BC2190" i="1"/>
  <c r="BC2191" i="1"/>
  <c r="BC2192" i="1"/>
  <c r="BC2193" i="1"/>
  <c r="BC2194" i="1"/>
  <c r="BC2195" i="1"/>
  <c r="BC2196" i="1"/>
  <c r="BC2197" i="1"/>
  <c r="BC2198" i="1"/>
  <c r="BC2199" i="1"/>
  <c r="BC2200" i="1"/>
  <c r="BC2201" i="1"/>
  <c r="BC2202" i="1"/>
  <c r="BC2203" i="1"/>
  <c r="BC2204" i="1"/>
  <c r="BC2205" i="1"/>
  <c r="BC2206" i="1"/>
  <c r="BC2207" i="1"/>
  <c r="BC2208" i="1"/>
  <c r="BC2209" i="1"/>
  <c r="BC2210" i="1"/>
  <c r="BC2211" i="1"/>
  <c r="BC2212" i="1"/>
  <c r="BC2213" i="1"/>
  <c r="BC2214" i="1"/>
  <c r="BC2215" i="1"/>
  <c r="BC2216" i="1"/>
  <c r="BC2217" i="1"/>
  <c r="BC2218" i="1"/>
  <c r="BC2219" i="1"/>
  <c r="BC2220" i="1"/>
  <c r="BC2221" i="1"/>
  <c r="BC2222" i="1"/>
  <c r="BC2223" i="1"/>
  <c r="BC2224" i="1"/>
  <c r="BC2225" i="1"/>
  <c r="BC2226" i="1"/>
  <c r="BC2227" i="1"/>
  <c r="BC2228" i="1"/>
  <c r="BC2229" i="1"/>
  <c r="BC2230" i="1"/>
  <c r="BC2231" i="1"/>
  <c r="BC2232" i="1"/>
  <c r="BC2233" i="1"/>
  <c r="BC2234" i="1"/>
  <c r="BC2235" i="1"/>
  <c r="BC2236" i="1"/>
  <c r="BC2237" i="1"/>
  <c r="BC2238" i="1"/>
  <c r="BC2239" i="1"/>
  <c r="BC2240" i="1"/>
  <c r="BC2241" i="1"/>
  <c r="BC2242" i="1"/>
  <c r="BC2243" i="1"/>
  <c r="BC2244" i="1"/>
  <c r="BC2245" i="1"/>
  <c r="BC2246" i="1"/>
  <c r="BC2247" i="1"/>
  <c r="BC2248" i="1"/>
  <c r="BC2249" i="1"/>
  <c r="BC2250" i="1"/>
  <c r="BC2251" i="1"/>
  <c r="BC2252" i="1"/>
  <c r="BC2253" i="1"/>
  <c r="BC2254" i="1"/>
  <c r="BC2255" i="1"/>
  <c r="BC2256" i="1"/>
  <c r="BC2257" i="1"/>
  <c r="BC2258" i="1"/>
  <c r="BC2259" i="1"/>
  <c r="BC2260" i="1"/>
  <c r="BC2261" i="1"/>
  <c r="BC2262" i="1"/>
  <c r="BC2263" i="1"/>
  <c r="BC2264" i="1"/>
  <c r="BC2265" i="1"/>
  <c r="BC2266" i="1"/>
  <c r="BC2267" i="1"/>
  <c r="BC2268" i="1"/>
  <c r="BC2269" i="1"/>
  <c r="BC2270" i="1"/>
  <c r="BC2271" i="1"/>
  <c r="BC2272" i="1"/>
  <c r="BC2273" i="1"/>
  <c r="BC2274" i="1"/>
  <c r="BC2275" i="1"/>
  <c r="BC2276" i="1"/>
  <c r="BC2277" i="1"/>
  <c r="BC2278" i="1"/>
  <c r="BC2279" i="1"/>
  <c r="BC2280" i="1"/>
  <c r="BC2281" i="1"/>
  <c r="BC2282" i="1"/>
  <c r="BC2283" i="1"/>
  <c r="BC2284" i="1"/>
  <c r="BC2285" i="1"/>
  <c r="BC2286" i="1"/>
  <c r="BC2287" i="1"/>
  <c r="BC2288" i="1"/>
  <c r="BC2289" i="1"/>
  <c r="BC2290" i="1"/>
  <c r="BC2291" i="1"/>
  <c r="BC2292" i="1"/>
  <c r="BC2293" i="1"/>
  <c r="BC2294" i="1"/>
  <c r="BC2295" i="1"/>
  <c r="BC2296" i="1"/>
  <c r="BC2297" i="1"/>
  <c r="BC2298" i="1"/>
  <c r="BC2299" i="1"/>
  <c r="BC2300" i="1"/>
  <c r="BC2301" i="1"/>
  <c r="BC2302" i="1"/>
  <c r="BC2303" i="1"/>
  <c r="BC2304" i="1"/>
  <c r="BC2305" i="1"/>
  <c r="BC2306" i="1"/>
  <c r="BC2307" i="1"/>
  <c r="BC2308" i="1"/>
  <c r="BC2309" i="1"/>
  <c r="BC2310" i="1"/>
  <c r="BC2311" i="1"/>
  <c r="BC2312" i="1"/>
  <c r="BC2313" i="1"/>
  <c r="BC2314" i="1"/>
  <c r="BC2315" i="1"/>
  <c r="BC2316" i="1"/>
  <c r="BC2317" i="1"/>
  <c r="BC2318" i="1"/>
  <c r="BC2319" i="1"/>
  <c r="BC2320" i="1"/>
  <c r="BC2321" i="1"/>
  <c r="BC2322" i="1"/>
  <c r="BC2323" i="1"/>
  <c r="BC2324" i="1"/>
  <c r="BC2325" i="1"/>
  <c r="BC2326" i="1"/>
  <c r="BC2327" i="1"/>
  <c r="BC2328" i="1"/>
  <c r="BC2329" i="1"/>
  <c r="BC2330" i="1"/>
  <c r="BC2331" i="1"/>
  <c r="BC2332" i="1"/>
  <c r="BC2333" i="1"/>
  <c r="BC2334" i="1"/>
  <c r="BC2335" i="1"/>
  <c r="BC2336" i="1"/>
  <c r="BC2337" i="1"/>
  <c r="BC2338" i="1"/>
  <c r="BC2339" i="1"/>
  <c r="BC2340" i="1"/>
  <c r="BC2341" i="1"/>
  <c r="BC2342" i="1"/>
  <c r="BC2343" i="1"/>
  <c r="BC2344" i="1"/>
  <c r="BC2345" i="1"/>
  <c r="BC2346" i="1"/>
  <c r="BC2347" i="1"/>
  <c r="BC2348" i="1"/>
  <c r="BC2349" i="1"/>
  <c r="BC2350" i="1"/>
  <c r="BC2351" i="1"/>
  <c r="BC2352" i="1"/>
  <c r="BC2353" i="1"/>
  <c r="BC2354" i="1"/>
  <c r="BC2355" i="1"/>
  <c r="BC2356" i="1"/>
  <c r="BC2357" i="1"/>
  <c r="BC2358" i="1"/>
  <c r="BC2359" i="1"/>
  <c r="BC2360" i="1"/>
  <c r="BC2361" i="1"/>
  <c r="BC2362" i="1"/>
  <c r="BC2363" i="1"/>
  <c r="BC2364" i="1"/>
  <c r="BC2365" i="1"/>
  <c r="BC2366" i="1"/>
  <c r="BC2367" i="1"/>
  <c r="BC2368" i="1"/>
  <c r="BC2369" i="1"/>
  <c r="BC2370" i="1"/>
  <c r="BC2371" i="1"/>
  <c r="BC2372" i="1"/>
  <c r="BC2373" i="1"/>
  <c r="BC2374" i="1"/>
  <c r="BC2375" i="1"/>
  <c r="BC2376" i="1"/>
  <c r="BC2377" i="1"/>
  <c r="BC2378" i="1"/>
  <c r="BC2379" i="1"/>
  <c r="BC2380" i="1"/>
  <c r="BC2381" i="1"/>
  <c r="BC2382" i="1"/>
  <c r="BC2383" i="1"/>
  <c r="BC2384" i="1"/>
  <c r="BC2385" i="1"/>
  <c r="BC2386" i="1"/>
  <c r="BC2387" i="1"/>
  <c r="BC2388" i="1"/>
  <c r="BC2389" i="1"/>
  <c r="BC2390" i="1"/>
  <c r="BC2391" i="1"/>
  <c r="BC2392" i="1"/>
  <c r="BC2393" i="1"/>
  <c r="BC2394" i="1"/>
  <c r="BC2395" i="1"/>
  <c r="BC2396" i="1"/>
  <c r="BC2397" i="1"/>
  <c r="BC2398" i="1"/>
  <c r="BC2399" i="1"/>
  <c r="BC2400" i="1"/>
  <c r="BC2401" i="1"/>
  <c r="BC2402" i="1"/>
  <c r="BC2403" i="1"/>
  <c r="BC2404" i="1"/>
  <c r="BC2405" i="1"/>
  <c r="BC2406" i="1"/>
  <c r="BC2407" i="1"/>
  <c r="BC2408" i="1"/>
  <c r="BC2409" i="1"/>
  <c r="BC2410" i="1"/>
  <c r="BC2411" i="1"/>
  <c r="BC2412" i="1"/>
  <c r="BC2413" i="1"/>
  <c r="BC2414" i="1"/>
  <c r="BC2415" i="1"/>
  <c r="BC2416" i="1"/>
  <c r="BC2417" i="1"/>
  <c r="BC2418" i="1"/>
  <c r="BC2419" i="1"/>
  <c r="BC2420" i="1"/>
  <c r="BC2421" i="1"/>
  <c r="BC2422" i="1"/>
  <c r="BC2423" i="1"/>
  <c r="BC2424" i="1"/>
  <c r="BC2425" i="1"/>
  <c r="BC2426" i="1"/>
  <c r="BC2427" i="1"/>
  <c r="BC2428" i="1"/>
  <c r="BC2429" i="1"/>
  <c r="BC2430" i="1"/>
  <c r="BC2431" i="1"/>
  <c r="BC2432" i="1"/>
  <c r="BC2433" i="1"/>
  <c r="BC2434" i="1"/>
  <c r="BC2435" i="1"/>
  <c r="BC2436" i="1"/>
  <c r="BC2437" i="1"/>
  <c r="BC2438" i="1"/>
  <c r="BC2439" i="1"/>
  <c r="BC2440" i="1"/>
  <c r="BC2441" i="1"/>
  <c r="BC2442" i="1"/>
  <c r="BC2443" i="1"/>
  <c r="BC2444" i="1"/>
  <c r="BC2445" i="1"/>
  <c r="BC2446" i="1"/>
  <c r="BC2447" i="1"/>
  <c r="BC2448" i="1"/>
  <c r="BC2449" i="1"/>
  <c r="BC2450" i="1"/>
  <c r="BC2451" i="1"/>
  <c r="BC2452" i="1"/>
  <c r="BC2453" i="1"/>
  <c r="BC2454" i="1"/>
  <c r="BC2455" i="1"/>
  <c r="BC2456" i="1"/>
  <c r="BC2457" i="1"/>
  <c r="BC2458" i="1"/>
  <c r="BC2459" i="1"/>
  <c r="BC2460" i="1"/>
  <c r="BC2461" i="1"/>
  <c r="BC2462" i="1"/>
  <c r="BC2463" i="1"/>
  <c r="BC2464" i="1"/>
  <c r="BC2465" i="1"/>
  <c r="BC2466" i="1"/>
  <c r="BC2467" i="1"/>
  <c r="BC2468" i="1"/>
  <c r="BC2469" i="1"/>
  <c r="BC2470" i="1"/>
  <c r="BC2471" i="1"/>
  <c r="BC2472" i="1"/>
  <c r="BC2473" i="1"/>
  <c r="BC2474" i="1"/>
  <c r="BC2475" i="1"/>
  <c r="BC2476" i="1"/>
  <c r="BC2477" i="1"/>
  <c r="BC2478" i="1"/>
  <c r="BC2479" i="1"/>
  <c r="BC2480" i="1"/>
  <c r="BC2481" i="1"/>
  <c r="BC2482" i="1"/>
  <c r="BC2483" i="1"/>
  <c r="BC2484" i="1"/>
  <c r="BC2485" i="1"/>
  <c r="BC2486" i="1"/>
  <c r="BC2487" i="1"/>
  <c r="BC2488" i="1"/>
  <c r="BC2489" i="1"/>
  <c r="BC2490" i="1"/>
  <c r="BC2491" i="1"/>
  <c r="BC2492" i="1"/>
  <c r="BC2493" i="1"/>
  <c r="BC2494" i="1"/>
  <c r="BC2495" i="1"/>
  <c r="BC2496" i="1"/>
  <c r="BC2497" i="1"/>
  <c r="BC2498" i="1"/>
  <c r="BC2499" i="1"/>
  <c r="BC2500" i="1"/>
  <c r="BC2501" i="1"/>
  <c r="BC2502" i="1"/>
  <c r="BC2503" i="1"/>
  <c r="BC2504" i="1"/>
  <c r="BC2505" i="1"/>
  <c r="BC2506" i="1"/>
  <c r="BC2507" i="1"/>
  <c r="BC2508" i="1"/>
  <c r="BC2509" i="1"/>
  <c r="BC2510" i="1"/>
  <c r="BC2511" i="1"/>
  <c r="BC2512" i="1"/>
  <c r="BC2513" i="1"/>
  <c r="BC2514" i="1"/>
  <c r="BC2515" i="1"/>
  <c r="BC2516" i="1"/>
  <c r="BC2517" i="1"/>
  <c r="BC2518" i="1"/>
  <c r="BC2519" i="1"/>
  <c r="BC2520" i="1"/>
  <c r="BC2521" i="1"/>
  <c r="BC2522" i="1"/>
  <c r="BC2523" i="1"/>
  <c r="BC2524" i="1"/>
  <c r="BC2525" i="1"/>
  <c r="BC2526" i="1"/>
  <c r="BC2527" i="1"/>
  <c r="BC2528" i="1"/>
  <c r="BC2529" i="1"/>
  <c r="BC2530" i="1"/>
  <c r="BC2531" i="1"/>
  <c r="BC2532" i="1"/>
  <c r="BC2533" i="1"/>
  <c r="BC2534" i="1"/>
  <c r="BC2535" i="1"/>
  <c r="BC2536" i="1"/>
  <c r="BC2537" i="1"/>
  <c r="BC2538" i="1"/>
  <c r="BC2539" i="1"/>
  <c r="BC2540" i="1"/>
  <c r="BC2541" i="1"/>
  <c r="BC2542" i="1"/>
  <c r="BC2543" i="1"/>
  <c r="BC2544" i="1"/>
  <c r="BC2545" i="1"/>
  <c r="BC2546" i="1"/>
  <c r="BC2547" i="1"/>
  <c r="BC2548" i="1"/>
  <c r="BC2549" i="1"/>
  <c r="BC2550" i="1"/>
  <c r="BC2551" i="1"/>
  <c r="BC2552" i="1"/>
  <c r="BC2553" i="1"/>
  <c r="BC2554" i="1"/>
  <c r="BC2555" i="1"/>
  <c r="BC2556" i="1"/>
  <c r="BC2557" i="1"/>
  <c r="BC2558" i="1"/>
  <c r="BC2559" i="1"/>
  <c r="BC2560" i="1"/>
  <c r="BC2561" i="1"/>
  <c r="BC2562" i="1"/>
  <c r="BC2563" i="1"/>
  <c r="BC2564" i="1"/>
  <c r="BC2565" i="1"/>
  <c r="BC2566" i="1"/>
  <c r="BC2567" i="1"/>
  <c r="BC2568" i="1"/>
  <c r="BC2569" i="1"/>
  <c r="BC2570" i="1"/>
  <c r="BC2571" i="1"/>
  <c r="BC2572" i="1"/>
  <c r="BC2573" i="1"/>
  <c r="BC2574" i="1"/>
  <c r="BC2575" i="1"/>
  <c r="BC2576" i="1"/>
  <c r="BC2577" i="1"/>
  <c r="BC2578" i="1"/>
  <c r="BC2579" i="1"/>
  <c r="BC2580" i="1"/>
  <c r="BC2581" i="1"/>
  <c r="BC2582" i="1"/>
  <c r="BC2583" i="1"/>
  <c r="BC2584" i="1"/>
  <c r="BC2585" i="1"/>
  <c r="BC2586" i="1"/>
  <c r="BC2587" i="1"/>
  <c r="BC2588" i="1"/>
  <c r="BC2589" i="1"/>
  <c r="BC2590" i="1"/>
  <c r="BC2591" i="1"/>
  <c r="BC2592" i="1"/>
  <c r="BC2593" i="1"/>
  <c r="BC2594" i="1"/>
  <c r="BC2595" i="1"/>
  <c r="BC2596" i="1"/>
  <c r="BC2597" i="1"/>
  <c r="BC2598" i="1"/>
  <c r="BC2599" i="1"/>
  <c r="BC2600" i="1"/>
  <c r="BC2601" i="1"/>
  <c r="BC2602" i="1"/>
  <c r="BC2603" i="1"/>
  <c r="BC2604" i="1"/>
  <c r="BC2605" i="1"/>
  <c r="BC2606" i="1"/>
  <c r="BC2607" i="1"/>
  <c r="BC2608" i="1"/>
  <c r="BC2609" i="1"/>
  <c r="BC2610" i="1"/>
  <c r="BC2611" i="1"/>
  <c r="BC2612" i="1"/>
  <c r="BC2613" i="1"/>
  <c r="BC2614" i="1"/>
  <c r="BC2615" i="1"/>
  <c r="BC2616" i="1"/>
  <c r="BC2617" i="1"/>
  <c r="BC2618" i="1"/>
  <c r="BC2619" i="1"/>
  <c r="BC2620" i="1"/>
  <c r="BC2621" i="1"/>
  <c r="BC2622" i="1"/>
  <c r="BC2623" i="1"/>
  <c r="BC2624" i="1"/>
  <c r="BC2625" i="1"/>
  <c r="BC2626" i="1"/>
  <c r="BC2627" i="1"/>
  <c r="BC2628" i="1"/>
  <c r="BC2629" i="1"/>
  <c r="BC2630" i="1"/>
  <c r="BC2631" i="1"/>
  <c r="BC2632" i="1"/>
  <c r="BC2633" i="1"/>
  <c r="BC2634" i="1"/>
  <c r="BC2635" i="1"/>
  <c r="BC2636" i="1"/>
  <c r="BC2637" i="1"/>
  <c r="BC2638" i="1"/>
  <c r="BC2639" i="1"/>
  <c r="BC2640" i="1"/>
  <c r="BC2641" i="1"/>
  <c r="BC2642" i="1"/>
  <c r="BC2643" i="1"/>
  <c r="BC2644" i="1"/>
  <c r="BC2645" i="1"/>
  <c r="BC2646" i="1"/>
  <c r="BC2647" i="1"/>
  <c r="BC2648" i="1"/>
  <c r="BC2649" i="1"/>
  <c r="BC2650" i="1"/>
  <c r="BC2651" i="1"/>
  <c r="BC2652" i="1"/>
  <c r="BC2653" i="1"/>
  <c r="BC2654" i="1"/>
  <c r="BC2655" i="1"/>
  <c r="BC2656" i="1"/>
  <c r="BC2657" i="1"/>
  <c r="BC2658" i="1"/>
  <c r="BC2659" i="1"/>
  <c r="BC2660" i="1"/>
  <c r="BC2661" i="1"/>
  <c r="BC2662" i="1"/>
  <c r="BC2663" i="1"/>
  <c r="BC2664" i="1"/>
  <c r="BC2665" i="1"/>
  <c r="BC2666" i="1"/>
  <c r="BC2667" i="1"/>
  <c r="BC2668" i="1"/>
  <c r="BC2669" i="1"/>
  <c r="BC2670" i="1"/>
  <c r="BC2671" i="1"/>
  <c r="BC2672" i="1"/>
  <c r="BC2673" i="1"/>
  <c r="BC2674" i="1"/>
  <c r="BC2675" i="1"/>
  <c r="BC2676" i="1"/>
  <c r="BC2677" i="1"/>
  <c r="BC2678" i="1"/>
  <c r="BC2679" i="1"/>
  <c r="BC2680" i="1"/>
  <c r="BC2681" i="1"/>
  <c r="BC2682" i="1"/>
  <c r="BC2683" i="1"/>
  <c r="BC2684" i="1"/>
  <c r="BC2685" i="1"/>
  <c r="BC2686" i="1"/>
  <c r="BC2687" i="1"/>
  <c r="BC2688" i="1"/>
  <c r="BC2689" i="1"/>
  <c r="BC2690" i="1"/>
  <c r="BC2691" i="1"/>
  <c r="BC2692" i="1"/>
  <c r="BC2693" i="1"/>
  <c r="BC2694" i="1"/>
  <c r="BC2695" i="1"/>
  <c r="BC2696" i="1"/>
  <c r="BC2697" i="1"/>
  <c r="BC2698" i="1"/>
  <c r="BC2699" i="1"/>
  <c r="BC2700" i="1"/>
  <c r="BC2701" i="1"/>
  <c r="BC2702" i="1"/>
  <c r="BC2703" i="1"/>
  <c r="BC2704" i="1"/>
  <c r="BC2705" i="1"/>
  <c r="BC2706" i="1"/>
  <c r="BC2707" i="1"/>
  <c r="BC2708" i="1"/>
  <c r="BC2709" i="1"/>
  <c r="BC2710" i="1"/>
  <c r="BC2711" i="1"/>
  <c r="BC2712" i="1"/>
  <c r="BC2713" i="1"/>
  <c r="BC2714" i="1"/>
  <c r="BC2715" i="1"/>
  <c r="BC2716" i="1"/>
  <c r="BC2717" i="1"/>
  <c r="BC2718" i="1"/>
  <c r="BC2719" i="1"/>
  <c r="BC2720" i="1"/>
  <c r="BC2721" i="1"/>
  <c r="BC2722" i="1"/>
  <c r="BC2723" i="1"/>
  <c r="BC2724" i="1"/>
  <c r="BC2725" i="1"/>
  <c r="BC2726" i="1"/>
  <c r="BC2727" i="1"/>
  <c r="BC2728" i="1"/>
  <c r="BC2729" i="1"/>
  <c r="BC2730" i="1"/>
  <c r="BC2731" i="1"/>
  <c r="BC2732" i="1"/>
  <c r="BC2733" i="1"/>
  <c r="BC2734" i="1"/>
  <c r="BC2735" i="1"/>
  <c r="BC2736" i="1"/>
  <c r="BC2737" i="1"/>
  <c r="BC2738" i="1"/>
  <c r="BC2739" i="1"/>
  <c r="BC2740" i="1"/>
  <c r="BC2741" i="1"/>
  <c r="BC2742" i="1"/>
  <c r="BC2743" i="1"/>
  <c r="BC2744" i="1"/>
  <c r="BC2745" i="1"/>
  <c r="BC2746" i="1"/>
  <c r="BC2747" i="1"/>
  <c r="BC2748" i="1"/>
  <c r="BC2749" i="1"/>
  <c r="BC2750" i="1"/>
  <c r="BC2751" i="1"/>
  <c r="BC2752" i="1"/>
  <c r="BC2753" i="1"/>
  <c r="BC2754" i="1"/>
  <c r="BC2755" i="1"/>
  <c r="BC2756" i="1"/>
  <c r="BC2757" i="1"/>
  <c r="BC2758" i="1"/>
  <c r="BC2759" i="1"/>
  <c r="BC2760" i="1"/>
  <c r="BC2761" i="1"/>
  <c r="BC2762" i="1"/>
  <c r="BC2763" i="1"/>
  <c r="BC2764" i="1"/>
  <c r="BC2765" i="1"/>
  <c r="BC2766" i="1"/>
  <c r="BC2767" i="1"/>
  <c r="BC2768" i="1"/>
  <c r="BC2769" i="1"/>
  <c r="BC2770" i="1"/>
  <c r="BC2771" i="1"/>
  <c r="BC2772" i="1"/>
  <c r="BC2773" i="1"/>
  <c r="BC2774" i="1"/>
  <c r="BC2775" i="1"/>
  <c r="BC2776" i="1"/>
  <c r="BC2777" i="1"/>
  <c r="BC2778" i="1"/>
  <c r="BC2779" i="1"/>
  <c r="BC2780" i="1"/>
  <c r="BC2781" i="1"/>
  <c r="BC2782" i="1"/>
  <c r="BC2783" i="1"/>
  <c r="BC2784" i="1"/>
  <c r="BC2785" i="1"/>
  <c r="BC2786" i="1"/>
  <c r="BC2787" i="1"/>
  <c r="BC2788" i="1"/>
  <c r="BC2789" i="1"/>
  <c r="BC2790" i="1"/>
  <c r="BC2791" i="1"/>
  <c r="BC2792" i="1"/>
  <c r="BC2793" i="1"/>
  <c r="BC2794" i="1"/>
  <c r="BC2795" i="1"/>
  <c r="BC2796" i="1"/>
  <c r="BC2797" i="1"/>
  <c r="BC2798" i="1"/>
  <c r="BC2799" i="1"/>
  <c r="BC2800" i="1"/>
  <c r="BC2801" i="1"/>
  <c r="BC2802" i="1"/>
  <c r="BC2803" i="1"/>
  <c r="BC2804" i="1"/>
  <c r="BC2805" i="1"/>
  <c r="BC2806" i="1"/>
  <c r="BC2807" i="1"/>
  <c r="BC2808" i="1"/>
  <c r="BC2809" i="1"/>
  <c r="BC2810" i="1"/>
  <c r="BC2811" i="1"/>
  <c r="BC2812" i="1"/>
  <c r="BC2813" i="1"/>
  <c r="BC2814" i="1"/>
  <c r="BC2815" i="1"/>
  <c r="BC2816" i="1"/>
  <c r="BC2817" i="1"/>
  <c r="BC2818" i="1"/>
  <c r="BC2819" i="1"/>
  <c r="BC2820" i="1"/>
  <c r="BC2821" i="1"/>
  <c r="BC2822" i="1"/>
  <c r="BC2823" i="1"/>
  <c r="BC2824" i="1"/>
  <c r="BC2825" i="1"/>
  <c r="BC2826" i="1"/>
  <c r="BC2827" i="1"/>
  <c r="BC2828" i="1"/>
  <c r="BC2829" i="1"/>
  <c r="BC2830" i="1"/>
  <c r="BC2831" i="1"/>
  <c r="BC2832" i="1"/>
  <c r="BC2833" i="1"/>
  <c r="BC2834" i="1"/>
  <c r="BC2835" i="1"/>
  <c r="BC2836" i="1"/>
  <c r="BC2837" i="1"/>
  <c r="BC2838" i="1"/>
  <c r="BC2839" i="1"/>
  <c r="BC2840" i="1"/>
  <c r="BC2841" i="1"/>
  <c r="BC2842" i="1"/>
  <c r="BC2843" i="1"/>
  <c r="BC2844" i="1"/>
  <c r="BC2845" i="1"/>
  <c r="BC2846" i="1"/>
  <c r="BC2847" i="1"/>
  <c r="BC2848" i="1"/>
  <c r="BC2849" i="1"/>
  <c r="BC2850" i="1"/>
  <c r="BC2851" i="1"/>
  <c r="BC2852" i="1"/>
  <c r="BC2853" i="1"/>
  <c r="BC2854" i="1"/>
  <c r="BC2855" i="1"/>
  <c r="BC2856" i="1"/>
  <c r="BC2857" i="1"/>
  <c r="BC2858" i="1"/>
  <c r="BC2859" i="1"/>
  <c r="BC2860" i="1"/>
  <c r="BC2861" i="1"/>
  <c r="BC2862" i="1"/>
  <c r="BC2863" i="1"/>
  <c r="BC2864" i="1"/>
  <c r="BC2865" i="1"/>
  <c r="BC2866" i="1"/>
  <c r="BC2867" i="1"/>
  <c r="BC2868" i="1"/>
  <c r="BC2869" i="1"/>
  <c r="BC2870" i="1"/>
  <c r="BC2871" i="1"/>
  <c r="BC2872" i="1"/>
  <c r="BC2873" i="1"/>
  <c r="BC2874" i="1"/>
  <c r="BC2875" i="1"/>
  <c r="BC2876" i="1"/>
  <c r="BC2877" i="1"/>
  <c r="BC2878" i="1"/>
  <c r="BC2879" i="1"/>
  <c r="BC2880" i="1"/>
  <c r="BC2881" i="1"/>
  <c r="BC2882" i="1"/>
  <c r="BC2883" i="1"/>
  <c r="BC2884" i="1"/>
  <c r="BC2885" i="1"/>
  <c r="BC2886" i="1"/>
  <c r="BC2887" i="1"/>
  <c r="BC2888" i="1"/>
  <c r="BC2889" i="1"/>
  <c r="BC2890" i="1"/>
  <c r="BC2" i="1"/>
  <c r="AX3" i="1" a="1"/>
  <c r="AX3" i="1" s="1"/>
  <c r="AX4" i="1" a="1"/>
  <c r="AX4" i="1" s="1"/>
  <c r="AX5" i="1" a="1"/>
  <c r="AX5" i="1" s="1"/>
  <c r="AX6" i="1" a="1"/>
  <c r="AX6" i="1" s="1"/>
  <c r="AX7" i="1" a="1"/>
  <c r="AX7" i="1" s="1"/>
  <c r="AX8" i="1" a="1"/>
  <c r="AX8" i="1" s="1"/>
  <c r="AX9" i="1" a="1"/>
  <c r="AX9" i="1" s="1"/>
  <c r="AX10" i="1" a="1"/>
  <c r="AX10" i="1" s="1"/>
  <c r="AX11" i="1" a="1"/>
  <c r="AX11" i="1" s="1"/>
  <c r="AX12" i="1" a="1"/>
  <c r="AX12" i="1" s="1"/>
  <c r="AX13" i="1" a="1"/>
  <c r="AX13" i="1" s="1"/>
  <c r="AX14" i="1" a="1"/>
  <c r="AX14" i="1" s="1"/>
  <c r="AX15" i="1" a="1"/>
  <c r="AX15" i="1" s="1"/>
  <c r="AX16" i="1" a="1"/>
  <c r="AX16" i="1" s="1"/>
  <c r="AX17" i="1" a="1"/>
  <c r="AX17" i="1" s="1"/>
  <c r="AX18" i="1" a="1"/>
  <c r="AX18" i="1" s="1"/>
  <c r="AX19" i="1" a="1"/>
  <c r="AX19" i="1" s="1"/>
  <c r="AX20" i="1" a="1"/>
  <c r="AX20" i="1" s="1"/>
  <c r="AX21" i="1" a="1"/>
  <c r="AX21" i="1" s="1"/>
  <c r="AX22" i="1" a="1"/>
  <c r="AX22" i="1" s="1"/>
  <c r="AX23" i="1" a="1"/>
  <c r="AX23" i="1" s="1"/>
  <c r="AX24" i="1" a="1"/>
  <c r="AX24" i="1" s="1"/>
  <c r="AX25" i="1" a="1"/>
  <c r="AX25" i="1" s="1"/>
  <c r="AX26" i="1" a="1"/>
  <c r="AX26" i="1" s="1"/>
  <c r="AX27" i="1" a="1"/>
  <c r="AX27" i="1" s="1"/>
  <c r="AX28" i="1" a="1"/>
  <c r="AX28" i="1" s="1"/>
  <c r="AX29" i="1" a="1"/>
  <c r="AX29" i="1" s="1"/>
  <c r="AX30" i="1" a="1"/>
  <c r="AX30" i="1" s="1"/>
  <c r="AX31" i="1" a="1"/>
  <c r="AX31" i="1" s="1"/>
  <c r="AX32" i="1" a="1"/>
  <c r="AX32" i="1" s="1"/>
  <c r="AX33" i="1" a="1"/>
  <c r="AX33" i="1" s="1"/>
  <c r="AX34" i="1" a="1"/>
  <c r="AX34" i="1" s="1"/>
  <c r="AX35" i="1" a="1"/>
  <c r="AX35" i="1" s="1"/>
  <c r="AX36" i="1" a="1"/>
  <c r="AX36" i="1" s="1"/>
  <c r="AX37" i="1" a="1"/>
  <c r="AX37" i="1" s="1"/>
  <c r="AX38" i="1" a="1"/>
  <c r="AX38" i="1" s="1"/>
  <c r="AX39" i="1" a="1"/>
  <c r="AX39" i="1" s="1"/>
  <c r="AX40" i="1" a="1"/>
  <c r="AX40" i="1" s="1"/>
  <c r="AX41" i="1" a="1"/>
  <c r="AX41" i="1" s="1"/>
  <c r="AX42" i="1" a="1"/>
  <c r="AX42" i="1" s="1"/>
  <c r="AX43" i="1" a="1"/>
  <c r="AX43" i="1" s="1"/>
  <c r="AX44" i="1" a="1"/>
  <c r="AX44" i="1" s="1"/>
  <c r="AX45" i="1" a="1"/>
  <c r="AX45" i="1" s="1"/>
  <c r="AX46" i="1" a="1"/>
  <c r="AX46" i="1" s="1"/>
  <c r="AX47" i="1" a="1"/>
  <c r="AX47" i="1" s="1"/>
  <c r="AX48" i="1" a="1"/>
  <c r="AX48" i="1" s="1"/>
  <c r="AX49" i="1" a="1"/>
  <c r="AX49" i="1" s="1"/>
  <c r="AX50" i="1" a="1"/>
  <c r="AX50" i="1" s="1"/>
  <c r="AX51" i="1" a="1"/>
  <c r="AX51" i="1" s="1"/>
  <c r="AX52" i="1" a="1"/>
  <c r="AX52" i="1" s="1"/>
  <c r="AX53" i="1" a="1"/>
  <c r="AX53" i="1" s="1"/>
  <c r="AX54" i="1" a="1"/>
  <c r="AX54" i="1" s="1"/>
  <c r="AX55" i="1" a="1"/>
  <c r="AX55" i="1" s="1"/>
  <c r="AX56" i="1" a="1"/>
  <c r="AX56" i="1" s="1"/>
  <c r="AX57" i="1" a="1"/>
  <c r="AX57" i="1" s="1"/>
  <c r="AX58" i="1" a="1"/>
  <c r="AX58" i="1" s="1"/>
  <c r="AX59" i="1" a="1"/>
  <c r="AX59" i="1" s="1"/>
  <c r="AX60" i="1" a="1"/>
  <c r="AX60" i="1" s="1"/>
  <c r="AX61" i="1" a="1"/>
  <c r="AX61" i="1" s="1"/>
  <c r="AX62" i="1" a="1"/>
  <c r="AX62" i="1" s="1"/>
  <c r="AX63" i="1" a="1"/>
  <c r="AX63" i="1" s="1"/>
  <c r="AX64" i="1" a="1"/>
  <c r="AX64" i="1" s="1"/>
  <c r="AX65" i="1" a="1"/>
  <c r="AX65" i="1" s="1"/>
  <c r="AX66" i="1" a="1"/>
  <c r="AX66" i="1" s="1"/>
  <c r="AX67" i="1" a="1"/>
  <c r="AX67" i="1" s="1"/>
  <c r="AX68" i="1" a="1"/>
  <c r="AX68" i="1" s="1"/>
  <c r="AX69" i="1" a="1"/>
  <c r="AX69" i="1" s="1"/>
  <c r="AX70" i="1" a="1"/>
  <c r="AX70" i="1" s="1"/>
  <c r="AX71" i="1" a="1"/>
  <c r="AX71" i="1" s="1"/>
  <c r="AX72" i="1" a="1"/>
  <c r="AX72" i="1" s="1"/>
  <c r="AX73" i="1" a="1"/>
  <c r="AX73" i="1" s="1"/>
  <c r="AX74" i="1" a="1"/>
  <c r="AX74" i="1" s="1"/>
  <c r="AX75" i="1" a="1"/>
  <c r="AX75" i="1" s="1"/>
  <c r="AX76" i="1" a="1"/>
  <c r="AX76" i="1" s="1"/>
  <c r="AX77" i="1" a="1"/>
  <c r="AX77" i="1" s="1"/>
  <c r="AX78" i="1" a="1"/>
  <c r="AX78" i="1" s="1"/>
  <c r="AX79" i="1" a="1"/>
  <c r="AX79" i="1" s="1"/>
  <c r="AX80" i="1" a="1"/>
  <c r="AX80" i="1" s="1"/>
  <c r="AX81" i="1" a="1"/>
  <c r="AX81" i="1" s="1"/>
  <c r="AX82" i="1" a="1"/>
  <c r="AX82" i="1" s="1"/>
  <c r="AX83" i="1" a="1"/>
  <c r="AX83" i="1" s="1"/>
  <c r="AX84" i="1" a="1"/>
  <c r="AX84" i="1" s="1"/>
  <c r="AX85" i="1" a="1"/>
  <c r="AX85" i="1" s="1"/>
  <c r="AX86" i="1" a="1"/>
  <c r="AX86" i="1" s="1"/>
  <c r="AX87" i="1" a="1"/>
  <c r="AX87" i="1" s="1"/>
  <c r="AX88" i="1" a="1"/>
  <c r="AX88" i="1" s="1"/>
  <c r="AX89" i="1" a="1"/>
  <c r="AX89" i="1" s="1"/>
  <c r="AX90" i="1" a="1"/>
  <c r="AX90" i="1" s="1"/>
  <c r="AX91" i="1" a="1"/>
  <c r="AX91" i="1" s="1"/>
  <c r="AX92" i="1" a="1"/>
  <c r="AX92" i="1" s="1"/>
  <c r="AX93" i="1" a="1"/>
  <c r="AX93" i="1" s="1"/>
  <c r="AX94" i="1" a="1"/>
  <c r="AX94" i="1" s="1"/>
  <c r="AX95" i="1" a="1"/>
  <c r="AX95" i="1" s="1"/>
  <c r="AX96" i="1" a="1"/>
  <c r="AX96" i="1" s="1"/>
  <c r="AX97" i="1" a="1"/>
  <c r="AX97" i="1" s="1"/>
  <c r="AX98" i="1" a="1"/>
  <c r="AX98" i="1" s="1"/>
  <c r="AX99" i="1" a="1"/>
  <c r="AX99" i="1" s="1"/>
  <c r="AX100" i="1" a="1"/>
  <c r="AX100" i="1" s="1"/>
  <c r="AX101" i="1" a="1"/>
  <c r="AX101" i="1" s="1"/>
  <c r="AX102" i="1" a="1"/>
  <c r="AX102" i="1" s="1"/>
  <c r="AX103" i="1" a="1"/>
  <c r="AX103" i="1" s="1"/>
  <c r="AX104" i="1" a="1"/>
  <c r="AX104" i="1" s="1"/>
  <c r="AX105" i="1" a="1"/>
  <c r="AX105" i="1" s="1"/>
  <c r="AX106" i="1" a="1"/>
  <c r="AX106" i="1" s="1"/>
  <c r="AX107" i="1" a="1"/>
  <c r="AX107" i="1" s="1"/>
  <c r="AX108" i="1" a="1"/>
  <c r="AX108" i="1" s="1"/>
  <c r="AX109" i="1" a="1"/>
  <c r="AX109" i="1" s="1"/>
  <c r="AX110" i="1" a="1"/>
  <c r="AX110" i="1" s="1"/>
  <c r="AX111" i="1" a="1"/>
  <c r="AX111" i="1" s="1"/>
  <c r="AX112" i="1" a="1"/>
  <c r="AX112" i="1" s="1"/>
  <c r="AX113" i="1" a="1"/>
  <c r="AX113" i="1" s="1"/>
  <c r="AX114" i="1" a="1"/>
  <c r="AX114" i="1" s="1"/>
  <c r="AX115" i="1" a="1"/>
  <c r="AX115" i="1" s="1"/>
  <c r="AX116" i="1" a="1"/>
  <c r="AX116" i="1" s="1"/>
  <c r="AX117" i="1" a="1"/>
  <c r="AX117" i="1" s="1"/>
  <c r="AX118" i="1" a="1"/>
  <c r="AX118" i="1" s="1"/>
  <c r="AX119" i="1" a="1"/>
  <c r="AX119" i="1" s="1"/>
  <c r="AX120" i="1" a="1"/>
  <c r="AX120" i="1" s="1"/>
  <c r="AX121" i="1" a="1"/>
  <c r="AX121" i="1" s="1"/>
  <c r="AX122" i="1" a="1"/>
  <c r="AX122" i="1" s="1"/>
  <c r="AX123" i="1" a="1"/>
  <c r="AX123" i="1" s="1"/>
  <c r="AX124" i="1" a="1"/>
  <c r="AX124" i="1" s="1"/>
  <c r="AX125" i="1" a="1"/>
  <c r="AX125" i="1" s="1"/>
  <c r="AX126" i="1" a="1"/>
  <c r="AX126" i="1" s="1"/>
  <c r="AX127" i="1" a="1"/>
  <c r="AX127" i="1" s="1"/>
  <c r="AX128" i="1" a="1"/>
  <c r="AX128" i="1" s="1"/>
  <c r="AX129" i="1" a="1"/>
  <c r="AX129" i="1" s="1"/>
  <c r="AX130" i="1" a="1"/>
  <c r="AX130" i="1" s="1"/>
  <c r="AX131" i="1" a="1"/>
  <c r="AX131" i="1" s="1"/>
  <c r="AX132" i="1" a="1"/>
  <c r="AX132" i="1" s="1"/>
  <c r="AX133" i="1" a="1"/>
  <c r="AX133" i="1" s="1"/>
  <c r="AX134" i="1" a="1"/>
  <c r="AX134" i="1" s="1"/>
  <c r="AX135" i="1" a="1"/>
  <c r="AX135" i="1" s="1"/>
  <c r="AX136" i="1" a="1"/>
  <c r="AX136" i="1" s="1"/>
  <c r="AX137" i="1" a="1"/>
  <c r="AX137" i="1" s="1"/>
  <c r="AX138" i="1" a="1"/>
  <c r="AX138" i="1" s="1"/>
  <c r="AX139" i="1" a="1"/>
  <c r="AX139" i="1" s="1"/>
  <c r="AX140" i="1" a="1"/>
  <c r="AX140" i="1" s="1"/>
  <c r="AX141" i="1" a="1"/>
  <c r="AX141" i="1" s="1"/>
  <c r="AX142" i="1" a="1"/>
  <c r="AX142" i="1" s="1"/>
  <c r="AX143" i="1" a="1"/>
  <c r="AX143" i="1" s="1"/>
  <c r="AX144" i="1" a="1"/>
  <c r="AX144" i="1" s="1"/>
  <c r="AX145" i="1" a="1"/>
  <c r="AX145" i="1" s="1"/>
  <c r="AX146" i="1" a="1"/>
  <c r="AX146" i="1" s="1"/>
  <c r="AX147" i="1" a="1"/>
  <c r="AX147" i="1" s="1"/>
  <c r="AX148" i="1" a="1"/>
  <c r="AX148" i="1" s="1"/>
  <c r="AX149" i="1" a="1"/>
  <c r="AX149" i="1" s="1"/>
  <c r="AX150" i="1" a="1"/>
  <c r="AX150" i="1" s="1"/>
  <c r="AX151" i="1" a="1"/>
  <c r="AX151" i="1" s="1"/>
  <c r="AX152" i="1" a="1"/>
  <c r="AX152" i="1" s="1"/>
  <c r="AX153" i="1" a="1"/>
  <c r="AX153" i="1" s="1"/>
  <c r="AX154" i="1" a="1"/>
  <c r="AX154" i="1" s="1"/>
  <c r="AX155" i="1" a="1"/>
  <c r="AX155" i="1" s="1"/>
  <c r="AX156" i="1" a="1"/>
  <c r="AX156" i="1" s="1"/>
  <c r="AX157" i="1" a="1"/>
  <c r="AX157" i="1" s="1"/>
  <c r="AX158" i="1" a="1"/>
  <c r="AX158" i="1" s="1"/>
  <c r="AX159" i="1" a="1"/>
  <c r="AX159" i="1" s="1"/>
  <c r="AX160" i="1" a="1"/>
  <c r="AX160" i="1" s="1"/>
  <c r="AX161" i="1" a="1"/>
  <c r="AX161" i="1" s="1"/>
  <c r="AX162" i="1" a="1"/>
  <c r="AX162" i="1" s="1"/>
  <c r="AX163" i="1" a="1"/>
  <c r="AX163" i="1" s="1"/>
  <c r="AX164" i="1" a="1"/>
  <c r="AX164" i="1" s="1"/>
  <c r="AX165" i="1" a="1"/>
  <c r="AX165" i="1" s="1"/>
  <c r="AX166" i="1" a="1"/>
  <c r="AX166" i="1" s="1"/>
  <c r="AX167" i="1" a="1"/>
  <c r="AX167" i="1" s="1"/>
  <c r="AX168" i="1" a="1"/>
  <c r="AX168" i="1" s="1"/>
  <c r="AX169" i="1" a="1"/>
  <c r="AX169" i="1" s="1"/>
  <c r="AX170" i="1" a="1"/>
  <c r="AX170" i="1" s="1"/>
  <c r="AX171" i="1" a="1"/>
  <c r="AX171" i="1" s="1"/>
  <c r="AX172" i="1" a="1"/>
  <c r="AX172" i="1" s="1"/>
  <c r="AX173" i="1" a="1"/>
  <c r="AX173" i="1" s="1"/>
  <c r="AX174" i="1" a="1"/>
  <c r="AX174" i="1" s="1"/>
  <c r="AX175" i="1" a="1"/>
  <c r="AX175" i="1" s="1"/>
  <c r="AX176" i="1" a="1"/>
  <c r="AX176" i="1" s="1"/>
  <c r="AX177" i="1" a="1"/>
  <c r="AX177" i="1" s="1"/>
  <c r="AX178" i="1" a="1"/>
  <c r="AX178" i="1" s="1"/>
  <c r="AX179" i="1" a="1"/>
  <c r="AX179" i="1" s="1"/>
  <c r="AX180" i="1" a="1"/>
  <c r="AX180" i="1" s="1"/>
  <c r="AX181" i="1" a="1"/>
  <c r="AX181" i="1" s="1"/>
  <c r="AX182" i="1" a="1"/>
  <c r="AX182" i="1" s="1"/>
  <c r="AX183" i="1" a="1"/>
  <c r="AX183" i="1" s="1"/>
  <c r="AX184" i="1" a="1"/>
  <c r="AX184" i="1" s="1"/>
  <c r="AX185" i="1" a="1"/>
  <c r="AX185" i="1" s="1"/>
  <c r="AX186" i="1" a="1"/>
  <c r="AX186" i="1" s="1"/>
  <c r="AX187" i="1" a="1"/>
  <c r="AX187" i="1" s="1"/>
  <c r="AX188" i="1" a="1"/>
  <c r="AX188" i="1" s="1"/>
  <c r="AX189" i="1" a="1"/>
  <c r="AX189" i="1" s="1"/>
  <c r="AX190" i="1" a="1"/>
  <c r="AX190" i="1" s="1"/>
  <c r="AX191" i="1" a="1"/>
  <c r="AX191" i="1" s="1"/>
  <c r="AX192" i="1" a="1"/>
  <c r="AX192" i="1" s="1"/>
  <c r="AX193" i="1" a="1"/>
  <c r="AX193" i="1" s="1"/>
  <c r="AX194" i="1" a="1"/>
  <c r="AX194" i="1" s="1"/>
  <c r="AX195" i="1" a="1"/>
  <c r="AX195" i="1" s="1"/>
  <c r="AX196" i="1" a="1"/>
  <c r="AX196" i="1" s="1"/>
  <c r="AX197" i="1" a="1"/>
  <c r="AX197" i="1" s="1"/>
  <c r="AX198" i="1" a="1"/>
  <c r="AX198" i="1" s="1"/>
  <c r="AX199" i="1" a="1"/>
  <c r="AX199" i="1" s="1"/>
  <c r="AX200" i="1" a="1"/>
  <c r="AX200" i="1" s="1"/>
  <c r="AX201" i="1" a="1"/>
  <c r="AX201" i="1" s="1"/>
  <c r="AX202" i="1" a="1"/>
  <c r="AX202" i="1" s="1"/>
  <c r="AX203" i="1" a="1"/>
  <c r="AX203" i="1" s="1"/>
  <c r="AX204" i="1" a="1"/>
  <c r="AX204" i="1" s="1"/>
  <c r="AX205" i="1" a="1"/>
  <c r="AX205" i="1" s="1"/>
  <c r="AX206" i="1" a="1"/>
  <c r="AX206" i="1" s="1"/>
  <c r="AX207" i="1" a="1"/>
  <c r="AX207" i="1" s="1"/>
  <c r="AX208" i="1" a="1"/>
  <c r="AX208" i="1" s="1"/>
  <c r="AX209" i="1" a="1"/>
  <c r="AX209" i="1" s="1"/>
  <c r="AX210" i="1" a="1"/>
  <c r="AX210" i="1" s="1"/>
  <c r="AX211" i="1" a="1"/>
  <c r="AX211" i="1" s="1"/>
  <c r="AX212" i="1" a="1"/>
  <c r="AX212" i="1" s="1"/>
  <c r="AX213" i="1" a="1"/>
  <c r="AX213" i="1" s="1"/>
  <c r="AX214" i="1" a="1"/>
  <c r="AX214" i="1" s="1"/>
  <c r="AX215" i="1" a="1"/>
  <c r="AX215" i="1" s="1"/>
  <c r="AX216" i="1" a="1"/>
  <c r="AX216" i="1" s="1"/>
  <c r="AX217" i="1" a="1"/>
  <c r="AX217" i="1" s="1"/>
  <c r="AX218" i="1" a="1"/>
  <c r="AX218" i="1" s="1"/>
  <c r="AX219" i="1" a="1"/>
  <c r="AX219" i="1" s="1"/>
  <c r="AX220" i="1" a="1"/>
  <c r="AX220" i="1" s="1"/>
  <c r="AX221" i="1" a="1"/>
  <c r="AX221" i="1" s="1"/>
  <c r="AX222" i="1" a="1"/>
  <c r="AX222" i="1" s="1"/>
  <c r="AX223" i="1" a="1"/>
  <c r="AX223" i="1" s="1"/>
  <c r="AX224" i="1" a="1"/>
  <c r="AX224" i="1" s="1"/>
  <c r="AX225" i="1" a="1"/>
  <c r="AX225" i="1" s="1"/>
  <c r="AX226" i="1" a="1"/>
  <c r="AX226" i="1" s="1"/>
  <c r="AX227" i="1" a="1"/>
  <c r="AX227" i="1" s="1"/>
  <c r="AX228" i="1" a="1"/>
  <c r="AX228" i="1" s="1"/>
  <c r="AX229" i="1" a="1"/>
  <c r="AX229" i="1" s="1"/>
  <c r="AX230" i="1" a="1"/>
  <c r="AX230" i="1" s="1"/>
  <c r="AX231" i="1" a="1"/>
  <c r="AX231" i="1" s="1"/>
  <c r="AX232" i="1" a="1"/>
  <c r="AX232" i="1" s="1"/>
  <c r="AX233" i="1" a="1"/>
  <c r="AX233" i="1" s="1"/>
  <c r="AX234" i="1" a="1"/>
  <c r="AX234" i="1" s="1"/>
  <c r="AX235" i="1" a="1"/>
  <c r="AX235" i="1" s="1"/>
  <c r="AX236" i="1" a="1"/>
  <c r="AX236" i="1" s="1"/>
  <c r="AX237" i="1" a="1"/>
  <c r="AX237" i="1" s="1"/>
  <c r="AX238" i="1" a="1"/>
  <c r="AX238" i="1" s="1"/>
  <c r="AX239" i="1" a="1"/>
  <c r="AX239" i="1" s="1"/>
  <c r="AX240" i="1" a="1"/>
  <c r="AX240" i="1" s="1"/>
  <c r="AX241" i="1" a="1"/>
  <c r="AX241" i="1" s="1"/>
  <c r="AX242" i="1" a="1"/>
  <c r="AX242" i="1" s="1"/>
  <c r="AX243" i="1" a="1"/>
  <c r="AX243" i="1" s="1"/>
  <c r="AX244" i="1" a="1"/>
  <c r="AX244" i="1" s="1"/>
  <c r="AX245" i="1" a="1"/>
  <c r="AX245" i="1" s="1"/>
  <c r="AX246" i="1" a="1"/>
  <c r="AX246" i="1" s="1"/>
  <c r="AX247" i="1" a="1"/>
  <c r="AX247" i="1" s="1"/>
  <c r="AX248" i="1" a="1"/>
  <c r="AX248" i="1" s="1"/>
  <c r="AX249" i="1" a="1"/>
  <c r="AX249" i="1" s="1"/>
  <c r="AX250" i="1" a="1"/>
  <c r="AX250" i="1" s="1"/>
  <c r="AX251" i="1" a="1"/>
  <c r="AX251" i="1" s="1"/>
  <c r="AX252" i="1" a="1"/>
  <c r="AX252" i="1" s="1"/>
  <c r="AX253" i="1" a="1"/>
  <c r="AX253" i="1" s="1"/>
  <c r="AX254" i="1" a="1"/>
  <c r="AX254" i="1" s="1"/>
  <c r="AX255" i="1" a="1"/>
  <c r="AX255" i="1" s="1"/>
  <c r="AX256" i="1" a="1"/>
  <c r="AX256" i="1" s="1"/>
  <c r="AX257" i="1" a="1"/>
  <c r="AX257" i="1" s="1"/>
  <c r="AX258" i="1" a="1"/>
  <c r="AX258" i="1" s="1"/>
  <c r="AX259" i="1" a="1"/>
  <c r="AX259" i="1" s="1"/>
  <c r="AX260" i="1" a="1"/>
  <c r="AX260" i="1" s="1"/>
  <c r="AX261" i="1" a="1"/>
  <c r="AX261" i="1" s="1"/>
  <c r="AX262" i="1" a="1"/>
  <c r="AX262" i="1" s="1"/>
  <c r="AX263" i="1" a="1"/>
  <c r="AX263" i="1" s="1"/>
  <c r="AX264" i="1" a="1"/>
  <c r="AX264" i="1" s="1"/>
  <c r="AX265" i="1" a="1"/>
  <c r="AX265" i="1" s="1"/>
  <c r="AX266" i="1" a="1"/>
  <c r="AX266" i="1" s="1"/>
  <c r="AX267" i="1" a="1"/>
  <c r="AX267" i="1" s="1"/>
  <c r="AX268" i="1" a="1"/>
  <c r="AX268" i="1" s="1"/>
  <c r="AX269" i="1" a="1"/>
  <c r="AX269" i="1" s="1"/>
  <c r="AX270" i="1" a="1"/>
  <c r="AX270" i="1" s="1"/>
  <c r="AX271" i="1" a="1"/>
  <c r="AX271" i="1" s="1"/>
  <c r="AX272" i="1" a="1"/>
  <c r="AX272" i="1" s="1"/>
  <c r="AX273" i="1" a="1"/>
  <c r="AX273" i="1" s="1"/>
  <c r="AX274" i="1" a="1"/>
  <c r="AX274" i="1" s="1"/>
  <c r="AX275" i="1" a="1"/>
  <c r="AX275" i="1" s="1"/>
  <c r="AX276" i="1" a="1"/>
  <c r="AX276" i="1" s="1"/>
  <c r="AX277" i="1" a="1"/>
  <c r="AX277" i="1" s="1"/>
  <c r="AX278" i="1" a="1"/>
  <c r="AX278" i="1" s="1"/>
  <c r="AX279" i="1" a="1"/>
  <c r="AX279" i="1" s="1"/>
  <c r="AX280" i="1" a="1"/>
  <c r="AX280" i="1" s="1"/>
  <c r="AX281" i="1" a="1"/>
  <c r="AX281" i="1" s="1"/>
  <c r="AX282" i="1" a="1"/>
  <c r="AX282" i="1" s="1"/>
  <c r="AX283" i="1" a="1"/>
  <c r="AX283" i="1" s="1"/>
  <c r="AX284" i="1" a="1"/>
  <c r="AX284" i="1" s="1"/>
  <c r="AX285" i="1" a="1"/>
  <c r="AX285" i="1" s="1"/>
  <c r="AX286" i="1" a="1"/>
  <c r="AX286" i="1" s="1"/>
  <c r="AX287" i="1" a="1"/>
  <c r="AX287" i="1" s="1"/>
  <c r="AX288" i="1" a="1"/>
  <c r="AX288" i="1" s="1"/>
  <c r="AX289" i="1" a="1"/>
  <c r="AX289" i="1" s="1"/>
  <c r="AX290" i="1" a="1"/>
  <c r="AX290" i="1" s="1"/>
  <c r="AX291" i="1" a="1"/>
  <c r="AX291" i="1" s="1"/>
  <c r="AX292" i="1" a="1"/>
  <c r="AX292" i="1" s="1"/>
  <c r="AX293" i="1" a="1"/>
  <c r="AX293" i="1" s="1"/>
  <c r="AX294" i="1" a="1"/>
  <c r="AX294" i="1" s="1"/>
  <c r="AX295" i="1" a="1"/>
  <c r="AX295" i="1" s="1"/>
  <c r="AX296" i="1" a="1"/>
  <c r="AX296" i="1" s="1"/>
  <c r="AX297" i="1" a="1"/>
  <c r="AX297" i="1" s="1"/>
  <c r="AX298" i="1" a="1"/>
  <c r="AX298" i="1" s="1"/>
  <c r="AX299" i="1" a="1"/>
  <c r="AX299" i="1" s="1"/>
  <c r="AX300" i="1" a="1"/>
  <c r="AX300" i="1" s="1"/>
  <c r="AX301" i="1" a="1"/>
  <c r="AX301" i="1" s="1"/>
  <c r="AX302" i="1" a="1"/>
  <c r="AX302" i="1" s="1"/>
  <c r="AX303" i="1" a="1"/>
  <c r="AX303" i="1" s="1"/>
  <c r="AX304" i="1" a="1"/>
  <c r="AX304" i="1" s="1"/>
  <c r="AX305" i="1" a="1"/>
  <c r="AX305" i="1" s="1"/>
  <c r="AX306" i="1" a="1"/>
  <c r="AX306" i="1" s="1"/>
  <c r="AX307" i="1" a="1"/>
  <c r="AX307" i="1" s="1"/>
  <c r="AX308" i="1" a="1"/>
  <c r="AX308" i="1" s="1"/>
  <c r="AX309" i="1" a="1"/>
  <c r="AX309" i="1" s="1"/>
  <c r="AX310" i="1" a="1"/>
  <c r="AX310" i="1" s="1"/>
  <c r="AX311" i="1" a="1"/>
  <c r="AX311" i="1" s="1"/>
  <c r="AX312" i="1" a="1"/>
  <c r="AX312" i="1" s="1"/>
  <c r="AX313" i="1" a="1"/>
  <c r="AX313" i="1" s="1"/>
  <c r="AX314" i="1" a="1"/>
  <c r="AX314" i="1" s="1"/>
  <c r="AX315" i="1" a="1"/>
  <c r="AX315" i="1" s="1"/>
  <c r="AX316" i="1" a="1"/>
  <c r="AX316" i="1" s="1"/>
  <c r="AX317" i="1" a="1"/>
  <c r="AX317" i="1" s="1"/>
  <c r="AX318" i="1" a="1"/>
  <c r="AX318" i="1" s="1"/>
  <c r="AX319" i="1" a="1"/>
  <c r="AX319" i="1" s="1"/>
  <c r="AX320" i="1" a="1"/>
  <c r="AX320" i="1" s="1"/>
  <c r="AX321" i="1" a="1"/>
  <c r="AX321" i="1" s="1"/>
  <c r="AX322" i="1" a="1"/>
  <c r="AX322" i="1" s="1"/>
  <c r="AX323" i="1" a="1"/>
  <c r="AX323" i="1" s="1"/>
  <c r="AX324" i="1" a="1"/>
  <c r="AX324" i="1" s="1"/>
  <c r="AX325" i="1" a="1"/>
  <c r="AX325" i="1" s="1"/>
  <c r="AX326" i="1" a="1"/>
  <c r="AX326" i="1" s="1"/>
  <c r="AX327" i="1" a="1"/>
  <c r="AX327" i="1" s="1"/>
  <c r="AX328" i="1" a="1"/>
  <c r="AX328" i="1" s="1"/>
  <c r="AX329" i="1" a="1"/>
  <c r="AX329" i="1" s="1"/>
  <c r="AX330" i="1" a="1"/>
  <c r="AX330" i="1" s="1"/>
  <c r="AX331" i="1" a="1"/>
  <c r="AX331" i="1" s="1"/>
  <c r="AX332" i="1" a="1"/>
  <c r="AX332" i="1" s="1"/>
  <c r="AX333" i="1" a="1"/>
  <c r="AX333" i="1" s="1"/>
  <c r="AX334" i="1" a="1"/>
  <c r="AX334" i="1" s="1"/>
  <c r="AX335" i="1" a="1"/>
  <c r="AX335" i="1" s="1"/>
  <c r="AX336" i="1" a="1"/>
  <c r="AX336" i="1" s="1"/>
  <c r="AX337" i="1" a="1"/>
  <c r="AX337" i="1" s="1"/>
  <c r="AX338" i="1" a="1"/>
  <c r="AX338" i="1" s="1"/>
  <c r="AX339" i="1" a="1"/>
  <c r="AX339" i="1" s="1"/>
  <c r="AX340" i="1" a="1"/>
  <c r="AX340" i="1" s="1"/>
  <c r="AX341" i="1" a="1"/>
  <c r="AX341" i="1" s="1"/>
  <c r="AX342" i="1" a="1"/>
  <c r="AX342" i="1" s="1"/>
  <c r="AX343" i="1" a="1"/>
  <c r="AX343" i="1" s="1"/>
  <c r="AX344" i="1" a="1"/>
  <c r="AX344" i="1" s="1"/>
  <c r="AX345" i="1" a="1"/>
  <c r="AX345" i="1" s="1"/>
  <c r="AX346" i="1" a="1"/>
  <c r="AX346" i="1" s="1"/>
  <c r="AX347" i="1" a="1"/>
  <c r="AX347" i="1" s="1"/>
  <c r="AX348" i="1" a="1"/>
  <c r="AX348" i="1" s="1"/>
  <c r="AX349" i="1" a="1"/>
  <c r="AX349" i="1" s="1"/>
  <c r="AX350" i="1" a="1"/>
  <c r="AX350" i="1" s="1"/>
  <c r="AX351" i="1" a="1"/>
  <c r="AX351" i="1" s="1"/>
  <c r="AX352" i="1" a="1"/>
  <c r="AX352" i="1" s="1"/>
  <c r="AX353" i="1" a="1"/>
  <c r="AX353" i="1" s="1"/>
  <c r="AX354" i="1" a="1"/>
  <c r="AX354" i="1" s="1"/>
  <c r="AX355" i="1" a="1"/>
  <c r="AX355" i="1" s="1"/>
  <c r="AX356" i="1" a="1"/>
  <c r="AX356" i="1" s="1"/>
  <c r="AX357" i="1" a="1"/>
  <c r="AX357" i="1" s="1"/>
  <c r="AX358" i="1" a="1"/>
  <c r="AX358" i="1" s="1"/>
  <c r="AX359" i="1" a="1"/>
  <c r="AX359" i="1" s="1"/>
  <c r="AX360" i="1" a="1"/>
  <c r="AX360" i="1" s="1"/>
  <c r="AX361" i="1" a="1"/>
  <c r="AX361" i="1" s="1"/>
  <c r="AX362" i="1" a="1"/>
  <c r="AX362" i="1" s="1"/>
  <c r="AX363" i="1" a="1"/>
  <c r="AX363" i="1" s="1"/>
  <c r="AX364" i="1" a="1"/>
  <c r="AX364" i="1" s="1"/>
  <c r="AX365" i="1" a="1"/>
  <c r="AX365" i="1" s="1"/>
  <c r="AX366" i="1" a="1"/>
  <c r="AX366" i="1" s="1"/>
  <c r="AX367" i="1" a="1"/>
  <c r="AX367" i="1" s="1"/>
  <c r="AX368" i="1" a="1"/>
  <c r="AX368" i="1" s="1"/>
  <c r="AX369" i="1" a="1"/>
  <c r="AX369" i="1" s="1"/>
  <c r="AX370" i="1" a="1"/>
  <c r="AX370" i="1" s="1"/>
  <c r="AX371" i="1" a="1"/>
  <c r="AX371" i="1" s="1"/>
  <c r="AX372" i="1" a="1"/>
  <c r="AX372" i="1" s="1"/>
  <c r="AX373" i="1" a="1"/>
  <c r="AX373" i="1" s="1"/>
  <c r="AX374" i="1" a="1"/>
  <c r="AX374" i="1" s="1"/>
  <c r="AX375" i="1" a="1"/>
  <c r="AX375" i="1" s="1"/>
  <c r="AX376" i="1" a="1"/>
  <c r="AX376" i="1" s="1"/>
  <c r="AX377" i="1" a="1"/>
  <c r="AX377" i="1" s="1"/>
  <c r="AX378" i="1" a="1"/>
  <c r="AX378" i="1" s="1"/>
  <c r="AX379" i="1" a="1"/>
  <c r="AX379" i="1" s="1"/>
  <c r="AX380" i="1" a="1"/>
  <c r="AX380" i="1" s="1"/>
  <c r="AX381" i="1" a="1"/>
  <c r="AX381" i="1" s="1"/>
  <c r="AX382" i="1" a="1"/>
  <c r="AX382" i="1" s="1"/>
  <c r="AX383" i="1" a="1"/>
  <c r="AX383" i="1" s="1"/>
  <c r="AX384" i="1" a="1"/>
  <c r="AX384" i="1" s="1"/>
  <c r="AX385" i="1" a="1"/>
  <c r="AX385" i="1" s="1"/>
  <c r="AX386" i="1" a="1"/>
  <c r="AX386" i="1" s="1"/>
  <c r="AX387" i="1" a="1"/>
  <c r="AX387" i="1" s="1"/>
  <c r="AX388" i="1" a="1"/>
  <c r="AX388" i="1" s="1"/>
  <c r="AX389" i="1" a="1"/>
  <c r="AX389" i="1" s="1"/>
  <c r="AX390" i="1" a="1"/>
  <c r="AX390" i="1" s="1"/>
  <c r="AX391" i="1" a="1"/>
  <c r="AX391" i="1" s="1"/>
  <c r="AX392" i="1" a="1"/>
  <c r="AX392" i="1" s="1"/>
  <c r="AX393" i="1" a="1"/>
  <c r="AX393" i="1" s="1"/>
  <c r="AX394" i="1" a="1"/>
  <c r="AX394" i="1" s="1"/>
  <c r="AX395" i="1" a="1"/>
  <c r="AX395" i="1" s="1"/>
  <c r="AX396" i="1" a="1"/>
  <c r="AX396" i="1" s="1"/>
  <c r="AX397" i="1" a="1"/>
  <c r="AX397" i="1" s="1"/>
  <c r="AX398" i="1" a="1"/>
  <c r="AX398" i="1" s="1"/>
  <c r="AX399" i="1" a="1"/>
  <c r="AX399" i="1" s="1"/>
  <c r="AX400" i="1" a="1"/>
  <c r="AX400" i="1" s="1"/>
  <c r="AX401" i="1" a="1"/>
  <c r="AX401" i="1" s="1"/>
  <c r="AX402" i="1" a="1"/>
  <c r="AX402" i="1" s="1"/>
  <c r="AX403" i="1" a="1"/>
  <c r="AX403" i="1" s="1"/>
  <c r="AX404" i="1" a="1"/>
  <c r="AX404" i="1" s="1"/>
  <c r="AX405" i="1" a="1"/>
  <c r="AX405" i="1" s="1"/>
  <c r="AX406" i="1" a="1"/>
  <c r="AX406" i="1" s="1"/>
  <c r="AX407" i="1" a="1"/>
  <c r="AX407" i="1" s="1"/>
  <c r="AX408" i="1" a="1"/>
  <c r="AX408" i="1" s="1"/>
  <c r="AX409" i="1" a="1"/>
  <c r="AX409" i="1" s="1"/>
  <c r="AX410" i="1" a="1"/>
  <c r="AX410" i="1" s="1"/>
  <c r="AX411" i="1" a="1"/>
  <c r="AX411" i="1" s="1"/>
  <c r="AX412" i="1" a="1"/>
  <c r="AX412" i="1" s="1"/>
  <c r="AX413" i="1" a="1"/>
  <c r="AX413" i="1" s="1"/>
  <c r="AX414" i="1" a="1"/>
  <c r="AX414" i="1" s="1"/>
  <c r="AX415" i="1" a="1"/>
  <c r="AX415" i="1" s="1"/>
  <c r="AX416" i="1" a="1"/>
  <c r="AX416" i="1" s="1"/>
  <c r="AX417" i="1" a="1"/>
  <c r="AX417" i="1" s="1"/>
  <c r="AX418" i="1" a="1"/>
  <c r="AX418" i="1" s="1"/>
  <c r="AX419" i="1" a="1"/>
  <c r="AX419" i="1" s="1"/>
  <c r="AX420" i="1" a="1"/>
  <c r="AX420" i="1" s="1"/>
  <c r="AX421" i="1" a="1"/>
  <c r="AX421" i="1" s="1"/>
  <c r="AX422" i="1" a="1"/>
  <c r="AX422" i="1" s="1"/>
  <c r="AX423" i="1" a="1"/>
  <c r="AX423" i="1" s="1"/>
  <c r="AX424" i="1" a="1"/>
  <c r="AX424" i="1" s="1"/>
  <c r="AX425" i="1" a="1"/>
  <c r="AX425" i="1" s="1"/>
  <c r="AX426" i="1" a="1"/>
  <c r="AX426" i="1" s="1"/>
  <c r="AX427" i="1" a="1"/>
  <c r="AX427" i="1" s="1"/>
  <c r="AX428" i="1" a="1"/>
  <c r="AX428" i="1" s="1"/>
  <c r="AX429" i="1" a="1"/>
  <c r="AX429" i="1" s="1"/>
  <c r="AX430" i="1" a="1"/>
  <c r="AX430" i="1" s="1"/>
  <c r="AX431" i="1" a="1"/>
  <c r="AX431" i="1" s="1"/>
  <c r="AX432" i="1" a="1"/>
  <c r="AX432" i="1" s="1"/>
  <c r="AX433" i="1" a="1"/>
  <c r="AX433" i="1" s="1"/>
  <c r="AX434" i="1" a="1"/>
  <c r="AX434" i="1" s="1"/>
  <c r="AX435" i="1" a="1"/>
  <c r="AX435" i="1" s="1"/>
  <c r="AX436" i="1" a="1"/>
  <c r="AX436" i="1" s="1"/>
  <c r="AX437" i="1" a="1"/>
  <c r="AX437" i="1" s="1"/>
  <c r="AX438" i="1" a="1"/>
  <c r="AX438" i="1" s="1"/>
  <c r="AX439" i="1" a="1"/>
  <c r="AX439" i="1" s="1"/>
  <c r="AX440" i="1" a="1"/>
  <c r="AX440" i="1" s="1"/>
  <c r="AX441" i="1" a="1"/>
  <c r="AX441" i="1" s="1"/>
  <c r="AX442" i="1" a="1"/>
  <c r="AX442" i="1" s="1"/>
  <c r="AX443" i="1" a="1"/>
  <c r="AX443" i="1" s="1"/>
  <c r="AX444" i="1" a="1"/>
  <c r="AX444" i="1" s="1"/>
  <c r="AX445" i="1" a="1"/>
  <c r="AX445" i="1" s="1"/>
  <c r="AX446" i="1" a="1"/>
  <c r="AX446" i="1" s="1"/>
  <c r="AX447" i="1" a="1"/>
  <c r="AX447" i="1" s="1"/>
  <c r="AX448" i="1" a="1"/>
  <c r="AX448" i="1" s="1"/>
  <c r="AX449" i="1" a="1"/>
  <c r="AX449" i="1" s="1"/>
  <c r="AX450" i="1" a="1"/>
  <c r="AX450" i="1" s="1"/>
  <c r="AX451" i="1" a="1"/>
  <c r="AX451" i="1" s="1"/>
  <c r="AX452" i="1" a="1"/>
  <c r="AX452" i="1" s="1"/>
  <c r="AX453" i="1" a="1"/>
  <c r="AX453" i="1" s="1"/>
  <c r="AX454" i="1" a="1"/>
  <c r="AX454" i="1" s="1"/>
  <c r="AX455" i="1" a="1"/>
  <c r="AX455" i="1" s="1"/>
  <c r="AX456" i="1" a="1"/>
  <c r="AX456" i="1" s="1"/>
  <c r="AX457" i="1" a="1"/>
  <c r="AX457" i="1" s="1"/>
  <c r="AX458" i="1" a="1"/>
  <c r="AX458" i="1" s="1"/>
  <c r="AX459" i="1" a="1"/>
  <c r="AX459" i="1" s="1"/>
  <c r="AX460" i="1" a="1"/>
  <c r="AX460" i="1" s="1"/>
  <c r="AX461" i="1" a="1"/>
  <c r="AX461" i="1" s="1"/>
  <c r="AX462" i="1" a="1"/>
  <c r="AX462" i="1" s="1"/>
  <c r="AX463" i="1" a="1"/>
  <c r="AX463" i="1" s="1"/>
  <c r="AX464" i="1" a="1"/>
  <c r="AX464" i="1" s="1"/>
  <c r="AX465" i="1" a="1"/>
  <c r="AX465" i="1" s="1"/>
  <c r="AX466" i="1" a="1"/>
  <c r="AX466" i="1" s="1"/>
  <c r="AX467" i="1" a="1"/>
  <c r="AX467" i="1" s="1"/>
  <c r="AX468" i="1" a="1"/>
  <c r="AX468" i="1" s="1"/>
  <c r="AX469" i="1" a="1"/>
  <c r="AX469" i="1" s="1"/>
  <c r="AX470" i="1" a="1"/>
  <c r="AX470" i="1" s="1"/>
  <c r="AX471" i="1" a="1"/>
  <c r="AX471" i="1" s="1"/>
  <c r="AX472" i="1" a="1"/>
  <c r="AX472" i="1" s="1"/>
  <c r="AX473" i="1" a="1"/>
  <c r="AX473" i="1" s="1"/>
  <c r="AX474" i="1" a="1"/>
  <c r="AX474" i="1" s="1"/>
  <c r="AX475" i="1" a="1"/>
  <c r="AX475" i="1" s="1"/>
  <c r="AX476" i="1" a="1"/>
  <c r="AX476" i="1" s="1"/>
  <c r="AX477" i="1" a="1"/>
  <c r="AX477" i="1" s="1"/>
  <c r="AX478" i="1" a="1"/>
  <c r="AX478" i="1" s="1"/>
  <c r="AX479" i="1" a="1"/>
  <c r="AX479" i="1" s="1"/>
  <c r="AX480" i="1" a="1"/>
  <c r="AX480" i="1" s="1"/>
  <c r="AX481" i="1" a="1"/>
  <c r="AX481" i="1" s="1"/>
  <c r="AX482" i="1" a="1"/>
  <c r="AX482" i="1"/>
  <c r="AX483" i="1" a="1"/>
  <c r="AX483" i="1" s="1"/>
  <c r="AX484" i="1" a="1"/>
  <c r="AX484" i="1" s="1"/>
  <c r="AX485" i="1" a="1"/>
  <c r="AX485" i="1" s="1"/>
  <c r="AX486" i="1" a="1"/>
  <c r="AX486" i="1" s="1"/>
  <c r="AX487" i="1" a="1"/>
  <c r="AX487" i="1" s="1"/>
  <c r="AX488" i="1" a="1"/>
  <c r="AX488" i="1" s="1"/>
  <c r="AX489" i="1" a="1"/>
  <c r="AX489" i="1" s="1"/>
  <c r="AX490" i="1" a="1"/>
  <c r="AX490" i="1" s="1"/>
  <c r="AX491" i="1" a="1"/>
  <c r="AX491" i="1" s="1"/>
  <c r="AX492" i="1" a="1"/>
  <c r="AX492" i="1" s="1"/>
  <c r="AX493" i="1" a="1"/>
  <c r="AX493" i="1" s="1"/>
  <c r="AX494" i="1" a="1"/>
  <c r="AX494" i="1" s="1"/>
  <c r="AX495" i="1" a="1"/>
  <c r="AX495" i="1" s="1"/>
  <c r="AX496" i="1" a="1"/>
  <c r="AX496" i="1" s="1"/>
  <c r="AX497" i="1" a="1"/>
  <c r="AX497" i="1" s="1"/>
  <c r="AX498" i="1" a="1"/>
  <c r="AX498" i="1" s="1"/>
  <c r="AX499" i="1" a="1"/>
  <c r="AX499" i="1" s="1"/>
  <c r="AX500" i="1" a="1"/>
  <c r="AX500" i="1" s="1"/>
  <c r="AX501" i="1" a="1"/>
  <c r="AX501" i="1" s="1"/>
  <c r="AX502" i="1" a="1"/>
  <c r="AX502" i="1" s="1"/>
  <c r="AX503" i="1" a="1"/>
  <c r="AX503" i="1" s="1"/>
  <c r="AX504" i="1" a="1"/>
  <c r="AX504" i="1" s="1"/>
  <c r="AX505" i="1" a="1"/>
  <c r="AX505" i="1" s="1"/>
  <c r="AX506" i="1" a="1"/>
  <c r="AX506" i="1" s="1"/>
  <c r="AX507" i="1" a="1"/>
  <c r="AX507" i="1" s="1"/>
  <c r="AX508" i="1" a="1"/>
  <c r="AX508" i="1" s="1"/>
  <c r="AX509" i="1" a="1"/>
  <c r="AX509" i="1" s="1"/>
  <c r="AX510" i="1" a="1"/>
  <c r="AX510" i="1" s="1"/>
  <c r="AX511" i="1" a="1"/>
  <c r="AX511" i="1" s="1"/>
  <c r="AX512" i="1" a="1"/>
  <c r="AX512" i="1" s="1"/>
  <c r="AX513" i="1" a="1"/>
  <c r="AX513" i="1" s="1"/>
  <c r="AX514" i="1" a="1"/>
  <c r="AX514" i="1" s="1"/>
  <c r="AX515" i="1" a="1"/>
  <c r="AX515" i="1" s="1"/>
  <c r="AX516" i="1" a="1"/>
  <c r="AX516" i="1" s="1"/>
  <c r="AX517" i="1" a="1"/>
  <c r="AX517" i="1" s="1"/>
  <c r="AX518" i="1" a="1"/>
  <c r="AX518" i="1" s="1"/>
  <c r="AX519" i="1" a="1"/>
  <c r="AX519" i="1" s="1"/>
  <c r="AX520" i="1" a="1"/>
  <c r="AX520" i="1" s="1"/>
  <c r="AX521" i="1" a="1"/>
  <c r="AX521" i="1" s="1"/>
  <c r="AX522" i="1" a="1"/>
  <c r="AX522" i="1" s="1"/>
  <c r="AX523" i="1" a="1"/>
  <c r="AX523" i="1" s="1"/>
  <c r="AX524" i="1" a="1"/>
  <c r="AX524" i="1" s="1"/>
  <c r="AX525" i="1" a="1"/>
  <c r="AX525" i="1" s="1"/>
  <c r="AX526" i="1" a="1"/>
  <c r="AX526" i="1" s="1"/>
  <c r="AX527" i="1" a="1"/>
  <c r="AX527" i="1" s="1"/>
  <c r="AX528" i="1" a="1"/>
  <c r="AX528" i="1" s="1"/>
  <c r="AX529" i="1" a="1"/>
  <c r="AX529" i="1" s="1"/>
  <c r="AX530" i="1" a="1"/>
  <c r="AX530" i="1" s="1"/>
  <c r="AX531" i="1" a="1"/>
  <c r="AX531" i="1" s="1"/>
  <c r="AX532" i="1" a="1"/>
  <c r="AX532" i="1" s="1"/>
  <c r="AX533" i="1" a="1"/>
  <c r="AX533" i="1" s="1"/>
  <c r="AX534" i="1" a="1"/>
  <c r="AX534" i="1" s="1"/>
  <c r="AX535" i="1" a="1"/>
  <c r="AX535" i="1" s="1"/>
  <c r="AX536" i="1" a="1"/>
  <c r="AX536" i="1" s="1"/>
  <c r="AX537" i="1" a="1"/>
  <c r="AX537" i="1" s="1"/>
  <c r="AX538" i="1" a="1"/>
  <c r="AX538" i="1" s="1"/>
  <c r="AX539" i="1" a="1"/>
  <c r="AX539" i="1" s="1"/>
  <c r="AX540" i="1" a="1"/>
  <c r="AX540" i="1" s="1"/>
  <c r="AX541" i="1" a="1"/>
  <c r="AX541" i="1" s="1"/>
  <c r="AX542" i="1" a="1"/>
  <c r="AX542" i="1" s="1"/>
  <c r="AX543" i="1" a="1"/>
  <c r="AX543" i="1" s="1"/>
  <c r="AX544" i="1" a="1"/>
  <c r="AX544" i="1" s="1"/>
  <c r="AX545" i="1" a="1"/>
  <c r="AX545" i="1" s="1"/>
  <c r="AX546" i="1" a="1"/>
  <c r="AX546" i="1" s="1"/>
  <c r="AX547" i="1" a="1"/>
  <c r="AX547" i="1" s="1"/>
  <c r="AX548" i="1" a="1"/>
  <c r="AX548" i="1" s="1"/>
  <c r="AX549" i="1" a="1"/>
  <c r="AX549" i="1" s="1"/>
  <c r="AX550" i="1" a="1"/>
  <c r="AX550" i="1" s="1"/>
  <c r="AX551" i="1" a="1"/>
  <c r="AX551" i="1" s="1"/>
  <c r="AX552" i="1" a="1"/>
  <c r="AX552" i="1" s="1"/>
  <c r="AX553" i="1" a="1"/>
  <c r="AX553" i="1" s="1"/>
  <c r="AX554" i="1" a="1"/>
  <c r="AX554" i="1" s="1"/>
  <c r="AX555" i="1" a="1"/>
  <c r="AX555" i="1" s="1"/>
  <c r="AX556" i="1" a="1"/>
  <c r="AX556" i="1" s="1"/>
  <c r="AX557" i="1" a="1"/>
  <c r="AX557" i="1" s="1"/>
  <c r="AX558" i="1" a="1"/>
  <c r="AX558" i="1" s="1"/>
  <c r="AX559" i="1" a="1"/>
  <c r="AX559" i="1" s="1"/>
  <c r="AX560" i="1" a="1"/>
  <c r="AX560" i="1" s="1"/>
  <c r="AX561" i="1" a="1"/>
  <c r="AX561" i="1" s="1"/>
  <c r="AX562" i="1" a="1"/>
  <c r="AX562" i="1" s="1"/>
  <c r="AX563" i="1" a="1"/>
  <c r="AX563" i="1" s="1"/>
  <c r="AX564" i="1" a="1"/>
  <c r="AX564" i="1" s="1"/>
  <c r="AX565" i="1" a="1"/>
  <c r="AX565" i="1" s="1"/>
  <c r="AX566" i="1" a="1"/>
  <c r="AX566" i="1" s="1"/>
  <c r="AX567" i="1" a="1"/>
  <c r="AX567" i="1" s="1"/>
  <c r="AX568" i="1" a="1"/>
  <c r="AX568" i="1" s="1"/>
  <c r="AX569" i="1" a="1"/>
  <c r="AX569" i="1" s="1"/>
  <c r="AX570" i="1" a="1"/>
  <c r="AX570" i="1" s="1"/>
  <c r="AX571" i="1" a="1"/>
  <c r="AX571" i="1" s="1"/>
  <c r="AX572" i="1" a="1"/>
  <c r="AX572" i="1" s="1"/>
  <c r="AX573" i="1" a="1"/>
  <c r="AX573" i="1" s="1"/>
  <c r="AX574" i="1" a="1"/>
  <c r="AX574" i="1" s="1"/>
  <c r="AX575" i="1" a="1"/>
  <c r="AX575" i="1" s="1"/>
  <c r="AX576" i="1" a="1"/>
  <c r="AX576" i="1" s="1"/>
  <c r="AX577" i="1" a="1"/>
  <c r="AX577" i="1" s="1"/>
  <c r="AX578" i="1" a="1"/>
  <c r="AX578" i="1" s="1"/>
  <c r="AX579" i="1" a="1"/>
  <c r="AX579" i="1" s="1"/>
  <c r="AX580" i="1" a="1"/>
  <c r="AX580" i="1" s="1"/>
  <c r="AX581" i="1" a="1"/>
  <c r="AX581" i="1" s="1"/>
  <c r="AX582" i="1" a="1"/>
  <c r="AX582" i="1" s="1"/>
  <c r="AX583" i="1" a="1"/>
  <c r="AX583" i="1" s="1"/>
  <c r="AX584" i="1" a="1"/>
  <c r="AX584" i="1" s="1"/>
  <c r="AX585" i="1" a="1"/>
  <c r="AX585" i="1" s="1"/>
  <c r="AX586" i="1" a="1"/>
  <c r="AX586" i="1" s="1"/>
  <c r="AX587" i="1" a="1"/>
  <c r="AX587" i="1" s="1"/>
  <c r="AX588" i="1" a="1"/>
  <c r="AX588" i="1" s="1"/>
  <c r="AX589" i="1" a="1"/>
  <c r="AX589" i="1" s="1"/>
  <c r="AX590" i="1" a="1"/>
  <c r="AX590" i="1" s="1"/>
  <c r="AX591" i="1" a="1"/>
  <c r="AX591" i="1" s="1"/>
  <c r="AX592" i="1" a="1"/>
  <c r="AX592" i="1" s="1"/>
  <c r="AX593" i="1" a="1"/>
  <c r="AX593" i="1" s="1"/>
  <c r="AX594" i="1" a="1"/>
  <c r="AX594" i="1" s="1"/>
  <c r="AX595" i="1" a="1"/>
  <c r="AX595" i="1" s="1"/>
  <c r="AX596" i="1" a="1"/>
  <c r="AX596" i="1" s="1"/>
  <c r="AX597" i="1" a="1"/>
  <c r="AX597" i="1" s="1"/>
  <c r="AX598" i="1" a="1"/>
  <c r="AX598" i="1" s="1"/>
  <c r="AX599" i="1" a="1"/>
  <c r="AX599" i="1" s="1"/>
  <c r="AX600" i="1" a="1"/>
  <c r="AX600" i="1" s="1"/>
  <c r="AX601" i="1" a="1"/>
  <c r="AX601" i="1" s="1"/>
  <c r="AX602" i="1" a="1"/>
  <c r="AX602" i="1" s="1"/>
  <c r="AX603" i="1" a="1"/>
  <c r="AX603" i="1" s="1"/>
  <c r="AX604" i="1" a="1"/>
  <c r="AX604" i="1" s="1"/>
  <c r="AX605" i="1" a="1"/>
  <c r="AX605" i="1" s="1"/>
  <c r="AX606" i="1" a="1"/>
  <c r="AX606" i="1" s="1"/>
  <c r="AX607" i="1" a="1"/>
  <c r="AX607" i="1" s="1"/>
  <c r="AX608" i="1" a="1"/>
  <c r="AX608" i="1" s="1"/>
  <c r="AX609" i="1" a="1"/>
  <c r="AX609" i="1" s="1"/>
  <c r="AX610" i="1" a="1"/>
  <c r="AX610" i="1" s="1"/>
  <c r="AX611" i="1" a="1"/>
  <c r="AX611" i="1" s="1"/>
  <c r="AX612" i="1" a="1"/>
  <c r="AX612" i="1" s="1"/>
  <c r="AX613" i="1" a="1"/>
  <c r="AX613" i="1" s="1"/>
  <c r="AX614" i="1" a="1"/>
  <c r="AX614" i="1" s="1"/>
  <c r="AX615" i="1" a="1"/>
  <c r="AX615" i="1" s="1"/>
  <c r="AX616" i="1" a="1"/>
  <c r="AX616" i="1" s="1"/>
  <c r="AX617" i="1" a="1"/>
  <c r="AX617" i="1" s="1"/>
  <c r="AX618" i="1" a="1"/>
  <c r="AX618" i="1" s="1"/>
  <c r="AX619" i="1" a="1"/>
  <c r="AX619" i="1" s="1"/>
  <c r="AX620" i="1" a="1"/>
  <c r="AX620" i="1" s="1"/>
  <c r="AX621" i="1" a="1"/>
  <c r="AX621" i="1" s="1"/>
  <c r="AX622" i="1" a="1"/>
  <c r="AX622" i="1" s="1"/>
  <c r="AX623" i="1" a="1"/>
  <c r="AX623" i="1" s="1"/>
  <c r="AX624" i="1" a="1"/>
  <c r="AX624" i="1" s="1"/>
  <c r="AX625" i="1" a="1"/>
  <c r="AX625" i="1" s="1"/>
  <c r="AX626" i="1" a="1"/>
  <c r="AX626" i="1" s="1"/>
  <c r="AX627" i="1" a="1"/>
  <c r="AX627" i="1" s="1"/>
  <c r="AX628" i="1" a="1"/>
  <c r="AX628" i="1" s="1"/>
  <c r="AX629" i="1" a="1"/>
  <c r="AX629" i="1" s="1"/>
  <c r="AX630" i="1" a="1"/>
  <c r="AX630" i="1" s="1"/>
  <c r="AX631" i="1" a="1"/>
  <c r="AX631" i="1" s="1"/>
  <c r="AX632" i="1" a="1"/>
  <c r="AX632" i="1" s="1"/>
  <c r="AX633" i="1" a="1"/>
  <c r="AX633" i="1" s="1"/>
  <c r="AX634" i="1" a="1"/>
  <c r="AX634" i="1" s="1"/>
  <c r="AX635" i="1" a="1"/>
  <c r="AX635" i="1" s="1"/>
  <c r="AX636" i="1" a="1"/>
  <c r="AX636" i="1" s="1"/>
  <c r="AX637" i="1" a="1"/>
  <c r="AX637" i="1" s="1"/>
  <c r="AX638" i="1" a="1"/>
  <c r="AX638" i="1" s="1"/>
  <c r="AX639" i="1" a="1"/>
  <c r="AX639" i="1" s="1"/>
  <c r="AX640" i="1" a="1"/>
  <c r="AX640" i="1" s="1"/>
  <c r="AX641" i="1" a="1"/>
  <c r="AX641" i="1" s="1"/>
  <c r="AX642" i="1" a="1"/>
  <c r="AX642" i="1" s="1"/>
  <c r="AX643" i="1" a="1"/>
  <c r="AX643" i="1" s="1"/>
  <c r="AX644" i="1" a="1"/>
  <c r="AX644" i="1" s="1"/>
  <c r="AX645" i="1" a="1"/>
  <c r="AX645" i="1" s="1"/>
  <c r="AX646" i="1" a="1"/>
  <c r="AX646" i="1" s="1"/>
  <c r="AX647" i="1" a="1"/>
  <c r="AX647" i="1" s="1"/>
  <c r="AX648" i="1" a="1"/>
  <c r="AX648" i="1" s="1"/>
  <c r="AX649" i="1" a="1"/>
  <c r="AX649" i="1" s="1"/>
  <c r="AX650" i="1" a="1"/>
  <c r="AX650" i="1" s="1"/>
  <c r="AX651" i="1" a="1"/>
  <c r="AX651" i="1" s="1"/>
  <c r="AX652" i="1" a="1"/>
  <c r="AX652" i="1" s="1"/>
  <c r="AX653" i="1" a="1"/>
  <c r="AX653" i="1" s="1"/>
  <c r="AX654" i="1" a="1"/>
  <c r="AX654" i="1" s="1"/>
  <c r="AX655" i="1" a="1"/>
  <c r="AX655" i="1" s="1"/>
  <c r="AX656" i="1" a="1"/>
  <c r="AX656" i="1" s="1"/>
  <c r="AX657" i="1" a="1"/>
  <c r="AX657" i="1" s="1"/>
  <c r="AX658" i="1" a="1"/>
  <c r="AX658" i="1" s="1"/>
  <c r="AX659" i="1" a="1"/>
  <c r="AX659" i="1" s="1"/>
  <c r="AX660" i="1" a="1"/>
  <c r="AX660" i="1" s="1"/>
  <c r="AX661" i="1" a="1"/>
  <c r="AX661" i="1" s="1"/>
  <c r="AX662" i="1" a="1"/>
  <c r="AX662" i="1" s="1"/>
  <c r="AX663" i="1" a="1"/>
  <c r="AX663" i="1" s="1"/>
  <c r="AX664" i="1" a="1"/>
  <c r="AX664" i="1" s="1"/>
  <c r="AX665" i="1" a="1"/>
  <c r="AX665" i="1" s="1"/>
  <c r="AX666" i="1" a="1"/>
  <c r="AX666" i="1" s="1"/>
  <c r="AX667" i="1" a="1"/>
  <c r="AX667" i="1" s="1"/>
  <c r="AX668" i="1" a="1"/>
  <c r="AX668" i="1" s="1"/>
  <c r="AX669" i="1" a="1"/>
  <c r="AX669" i="1" s="1"/>
  <c r="AX670" i="1" a="1"/>
  <c r="AX670" i="1" s="1"/>
  <c r="AX671" i="1" a="1"/>
  <c r="AX671" i="1" s="1"/>
  <c r="AX672" i="1" a="1"/>
  <c r="AX672" i="1" s="1"/>
  <c r="AX673" i="1" a="1"/>
  <c r="AX673" i="1" s="1"/>
  <c r="AX674" i="1" a="1"/>
  <c r="AX674" i="1" s="1"/>
  <c r="AX675" i="1" a="1"/>
  <c r="AX675" i="1" s="1"/>
  <c r="AX676" i="1" a="1"/>
  <c r="AX676" i="1" s="1"/>
  <c r="AX677" i="1" a="1"/>
  <c r="AX677" i="1" s="1"/>
  <c r="AX678" i="1" a="1"/>
  <c r="AX678" i="1" s="1"/>
  <c r="AX679" i="1" a="1"/>
  <c r="AX679" i="1" s="1"/>
  <c r="AX680" i="1" a="1"/>
  <c r="AX680" i="1" s="1"/>
  <c r="AX681" i="1" a="1"/>
  <c r="AX681" i="1" s="1"/>
  <c r="AX682" i="1" a="1"/>
  <c r="AX682" i="1" s="1"/>
  <c r="AX683" i="1" a="1"/>
  <c r="AX683" i="1" s="1"/>
  <c r="AX684" i="1" a="1"/>
  <c r="AX684" i="1" s="1"/>
  <c r="AX685" i="1" a="1"/>
  <c r="AX685" i="1" s="1"/>
  <c r="AX686" i="1" a="1"/>
  <c r="AX686" i="1" s="1"/>
  <c r="AX687" i="1" a="1"/>
  <c r="AX687" i="1" s="1"/>
  <c r="AX688" i="1" a="1"/>
  <c r="AX688" i="1" s="1"/>
  <c r="AX689" i="1" a="1"/>
  <c r="AX689" i="1" s="1"/>
  <c r="AX690" i="1" a="1"/>
  <c r="AX690" i="1" s="1"/>
  <c r="AX691" i="1" a="1"/>
  <c r="AX691" i="1" s="1"/>
  <c r="AX692" i="1" a="1"/>
  <c r="AX692" i="1" s="1"/>
  <c r="AX693" i="1" a="1"/>
  <c r="AX693" i="1" s="1"/>
  <c r="AX694" i="1" a="1"/>
  <c r="AX694" i="1" s="1"/>
  <c r="AX695" i="1" a="1"/>
  <c r="AX695" i="1" s="1"/>
  <c r="AX696" i="1" a="1"/>
  <c r="AX696" i="1" s="1"/>
  <c r="AX697" i="1" a="1"/>
  <c r="AX697" i="1" s="1"/>
  <c r="AX698" i="1" a="1"/>
  <c r="AX698" i="1" s="1"/>
  <c r="AX699" i="1" a="1"/>
  <c r="AX699" i="1" s="1"/>
  <c r="AX700" i="1" a="1"/>
  <c r="AX700" i="1" s="1"/>
  <c r="AX701" i="1" a="1"/>
  <c r="AX701" i="1" s="1"/>
  <c r="AX702" i="1" a="1"/>
  <c r="AX702" i="1" s="1"/>
  <c r="AX703" i="1" a="1"/>
  <c r="AX703" i="1" s="1"/>
  <c r="AX704" i="1" a="1"/>
  <c r="AX704" i="1" s="1"/>
  <c r="AX705" i="1" a="1"/>
  <c r="AX705" i="1" s="1"/>
  <c r="AX706" i="1" a="1"/>
  <c r="AX706" i="1" s="1"/>
  <c r="AX707" i="1" a="1"/>
  <c r="AX707" i="1" s="1"/>
  <c r="AX708" i="1" a="1"/>
  <c r="AX708" i="1" s="1"/>
  <c r="AX709" i="1" a="1"/>
  <c r="AX709" i="1" s="1"/>
  <c r="AX710" i="1" a="1"/>
  <c r="AX710" i="1" s="1"/>
  <c r="AX711" i="1" a="1"/>
  <c r="AX711" i="1" s="1"/>
  <c r="AX712" i="1" a="1"/>
  <c r="AX712" i="1" s="1"/>
  <c r="AX713" i="1" a="1"/>
  <c r="AX713" i="1" s="1"/>
  <c r="AX714" i="1" a="1"/>
  <c r="AX714" i="1" s="1"/>
  <c r="AX715" i="1" a="1"/>
  <c r="AX715" i="1" s="1"/>
  <c r="AX716" i="1" a="1"/>
  <c r="AX716" i="1" s="1"/>
  <c r="AX717" i="1" a="1"/>
  <c r="AX717" i="1" s="1"/>
  <c r="AX718" i="1" a="1"/>
  <c r="AX718" i="1" s="1"/>
  <c r="AX719" i="1" a="1"/>
  <c r="AX719" i="1" s="1"/>
  <c r="AX720" i="1" a="1"/>
  <c r="AX720" i="1" s="1"/>
  <c r="AX721" i="1" a="1"/>
  <c r="AX721" i="1" s="1"/>
  <c r="AX722" i="1" a="1"/>
  <c r="AX722" i="1" s="1"/>
  <c r="AX723" i="1" a="1"/>
  <c r="AX723" i="1" s="1"/>
  <c r="AX724" i="1" a="1"/>
  <c r="AX724" i="1" s="1"/>
  <c r="AX725" i="1" a="1"/>
  <c r="AX725" i="1" s="1"/>
  <c r="AX726" i="1" a="1"/>
  <c r="AX726" i="1" s="1"/>
  <c r="AX727" i="1" a="1"/>
  <c r="AX727" i="1" s="1"/>
  <c r="AX728" i="1" a="1"/>
  <c r="AX728" i="1" s="1"/>
  <c r="AX729" i="1" a="1"/>
  <c r="AX729" i="1" s="1"/>
  <c r="AX730" i="1" a="1"/>
  <c r="AX730" i="1" s="1"/>
  <c r="AX731" i="1" a="1"/>
  <c r="AX731" i="1" s="1"/>
  <c r="AX732" i="1" a="1"/>
  <c r="AX732" i="1" s="1"/>
  <c r="AX733" i="1" a="1"/>
  <c r="AX733" i="1" s="1"/>
  <c r="AX734" i="1" a="1"/>
  <c r="AX734" i="1" s="1"/>
  <c r="AX735" i="1" a="1"/>
  <c r="AX735" i="1" s="1"/>
  <c r="AX736" i="1" a="1"/>
  <c r="AX736" i="1" s="1"/>
  <c r="AX737" i="1" a="1"/>
  <c r="AX737" i="1" s="1"/>
  <c r="AX738" i="1" a="1"/>
  <c r="AX738" i="1" s="1"/>
  <c r="AX739" i="1" a="1"/>
  <c r="AX739" i="1" s="1"/>
  <c r="AX740" i="1" a="1"/>
  <c r="AX740" i="1" s="1"/>
  <c r="AX741" i="1" a="1"/>
  <c r="AX741" i="1" s="1"/>
  <c r="AX742" i="1" a="1"/>
  <c r="AX742" i="1" s="1"/>
  <c r="AX743" i="1" a="1"/>
  <c r="AX743" i="1" s="1"/>
  <c r="AX744" i="1" a="1"/>
  <c r="AX744" i="1" s="1"/>
  <c r="AX745" i="1" a="1"/>
  <c r="AX745" i="1" s="1"/>
  <c r="AX746" i="1" a="1"/>
  <c r="AX746" i="1" s="1"/>
  <c r="AX747" i="1" a="1"/>
  <c r="AX747" i="1" s="1"/>
  <c r="AX748" i="1" a="1"/>
  <c r="AX748" i="1" s="1"/>
  <c r="AX749" i="1" a="1"/>
  <c r="AX749" i="1" s="1"/>
  <c r="AX750" i="1" a="1"/>
  <c r="AX750" i="1" s="1"/>
  <c r="AX751" i="1" a="1"/>
  <c r="AX751" i="1" s="1"/>
  <c r="AX752" i="1" a="1"/>
  <c r="AX752" i="1" s="1"/>
  <c r="AX753" i="1" a="1"/>
  <c r="AX753" i="1" s="1"/>
  <c r="AX754" i="1" a="1"/>
  <c r="AX754" i="1" s="1"/>
  <c r="AX755" i="1" a="1"/>
  <c r="AX755" i="1" s="1"/>
  <c r="AX756" i="1" a="1"/>
  <c r="AX756" i="1" s="1"/>
  <c r="AX757" i="1" a="1"/>
  <c r="AX757" i="1" s="1"/>
  <c r="AX758" i="1" a="1"/>
  <c r="AX758" i="1" s="1"/>
  <c r="AX759" i="1" a="1"/>
  <c r="AX759" i="1" s="1"/>
  <c r="AX760" i="1" a="1"/>
  <c r="AX760" i="1" s="1"/>
  <c r="AX761" i="1" a="1"/>
  <c r="AX761" i="1" s="1"/>
  <c r="AX762" i="1" a="1"/>
  <c r="AX762" i="1" s="1"/>
  <c r="AX763" i="1" a="1"/>
  <c r="AX763" i="1" s="1"/>
  <c r="AX764" i="1" a="1"/>
  <c r="AX764" i="1" s="1"/>
  <c r="AX765" i="1" a="1"/>
  <c r="AX765" i="1" s="1"/>
  <c r="AX766" i="1" a="1"/>
  <c r="AX766" i="1" s="1"/>
  <c r="AX767" i="1" a="1"/>
  <c r="AX767" i="1" s="1"/>
  <c r="AX768" i="1" a="1"/>
  <c r="AX768" i="1" s="1"/>
  <c r="AX769" i="1" a="1"/>
  <c r="AX769" i="1" s="1"/>
  <c r="AX770" i="1" a="1"/>
  <c r="AX770" i="1" s="1"/>
  <c r="AX771" i="1" a="1"/>
  <c r="AX771" i="1" s="1"/>
  <c r="AX772" i="1" a="1"/>
  <c r="AX772" i="1" s="1"/>
  <c r="AX773" i="1" a="1"/>
  <c r="AX773" i="1" s="1"/>
  <c r="AX774" i="1" a="1"/>
  <c r="AX774" i="1" s="1"/>
  <c r="AX775" i="1" a="1"/>
  <c r="AX775" i="1" s="1"/>
  <c r="AX776" i="1" a="1"/>
  <c r="AX776" i="1" s="1"/>
  <c r="AX777" i="1" a="1"/>
  <c r="AX777" i="1" s="1"/>
  <c r="AX778" i="1" a="1"/>
  <c r="AX778" i="1" s="1"/>
  <c r="AX779" i="1" a="1"/>
  <c r="AX779" i="1" s="1"/>
  <c r="AX780" i="1" a="1"/>
  <c r="AX780" i="1" s="1"/>
  <c r="AX781" i="1" a="1"/>
  <c r="AX781" i="1" s="1"/>
  <c r="AX782" i="1" a="1"/>
  <c r="AX782" i="1" s="1"/>
  <c r="AX783" i="1" a="1"/>
  <c r="AX783" i="1" s="1"/>
  <c r="AX784" i="1" a="1"/>
  <c r="AX784" i="1" s="1"/>
  <c r="AX785" i="1" a="1"/>
  <c r="AX785" i="1" s="1"/>
  <c r="AX786" i="1" a="1"/>
  <c r="AX786" i="1" s="1"/>
  <c r="AX787" i="1" a="1"/>
  <c r="AX787" i="1" s="1"/>
  <c r="AX788" i="1" a="1"/>
  <c r="AX788" i="1" s="1"/>
  <c r="AX789" i="1" a="1"/>
  <c r="AX789" i="1" s="1"/>
  <c r="AX790" i="1" a="1"/>
  <c r="AX790" i="1" s="1"/>
  <c r="AX791" i="1" a="1"/>
  <c r="AX791" i="1" s="1"/>
  <c r="AX792" i="1" a="1"/>
  <c r="AX792" i="1" s="1"/>
  <c r="AX793" i="1" a="1"/>
  <c r="AX793" i="1" s="1"/>
  <c r="AX794" i="1" a="1"/>
  <c r="AX794" i="1" s="1"/>
  <c r="AX795" i="1" a="1"/>
  <c r="AX795" i="1" s="1"/>
  <c r="AX796" i="1" a="1"/>
  <c r="AX796" i="1" s="1"/>
  <c r="AX797" i="1" a="1"/>
  <c r="AX797" i="1" s="1"/>
  <c r="AX798" i="1" a="1"/>
  <c r="AX798" i="1" s="1"/>
  <c r="AX799" i="1" a="1"/>
  <c r="AX799" i="1" s="1"/>
  <c r="AX800" i="1" a="1"/>
  <c r="AX800" i="1" s="1"/>
  <c r="AX801" i="1" a="1"/>
  <c r="AX801" i="1" s="1"/>
  <c r="AX802" i="1" a="1"/>
  <c r="AX802" i="1" s="1"/>
  <c r="AX803" i="1" a="1"/>
  <c r="AX803" i="1" s="1"/>
  <c r="AX804" i="1" a="1"/>
  <c r="AX804" i="1" s="1"/>
  <c r="AX805" i="1" a="1"/>
  <c r="AX805" i="1" s="1"/>
  <c r="AX806" i="1" a="1"/>
  <c r="AX806" i="1" s="1"/>
  <c r="AX807" i="1" a="1"/>
  <c r="AX807" i="1" s="1"/>
  <c r="AX808" i="1" a="1"/>
  <c r="AX808" i="1" s="1"/>
  <c r="AX809" i="1" a="1"/>
  <c r="AX809" i="1" s="1"/>
  <c r="AX810" i="1" a="1"/>
  <c r="AX810" i="1" s="1"/>
  <c r="AX811" i="1" a="1"/>
  <c r="AX811" i="1" s="1"/>
  <c r="AX812" i="1" a="1"/>
  <c r="AX812" i="1" s="1"/>
  <c r="AX813" i="1" a="1"/>
  <c r="AX813" i="1" s="1"/>
  <c r="AX814" i="1" a="1"/>
  <c r="AX814" i="1" s="1"/>
  <c r="AX815" i="1" a="1"/>
  <c r="AX815" i="1" s="1"/>
  <c r="AX816" i="1" a="1"/>
  <c r="AX816" i="1" s="1"/>
  <c r="AX817" i="1" a="1"/>
  <c r="AX817" i="1" s="1"/>
  <c r="AX818" i="1" a="1"/>
  <c r="AX818" i="1" s="1"/>
  <c r="AX819" i="1" a="1"/>
  <c r="AX819" i="1" s="1"/>
  <c r="AX820" i="1" a="1"/>
  <c r="AX820" i="1" s="1"/>
  <c r="AX821" i="1" a="1"/>
  <c r="AX821" i="1" s="1"/>
  <c r="AX822" i="1" a="1"/>
  <c r="AX822" i="1" s="1"/>
  <c r="AX823" i="1" a="1"/>
  <c r="AX823" i="1" s="1"/>
  <c r="AX824" i="1" a="1"/>
  <c r="AX824" i="1" s="1"/>
  <c r="AX825" i="1" a="1"/>
  <c r="AX825" i="1" s="1"/>
  <c r="AX826" i="1" a="1"/>
  <c r="AX826" i="1" s="1"/>
  <c r="AX827" i="1" a="1"/>
  <c r="AX827" i="1" s="1"/>
  <c r="AX828" i="1" a="1"/>
  <c r="AX828" i="1" s="1"/>
  <c r="AX829" i="1" a="1"/>
  <c r="AX829" i="1" s="1"/>
  <c r="AX830" i="1" a="1"/>
  <c r="AX830" i="1" s="1"/>
  <c r="AX831" i="1" a="1"/>
  <c r="AX831" i="1" s="1"/>
  <c r="AX832" i="1" a="1"/>
  <c r="AX832" i="1" s="1"/>
  <c r="AX833" i="1" a="1"/>
  <c r="AX833" i="1" s="1"/>
  <c r="AX834" i="1" a="1"/>
  <c r="AX834" i="1" s="1"/>
  <c r="AX835" i="1" a="1"/>
  <c r="AX835" i="1" s="1"/>
  <c r="AX836" i="1" a="1"/>
  <c r="AX836" i="1" s="1"/>
  <c r="AX837" i="1" a="1"/>
  <c r="AX837" i="1" s="1"/>
  <c r="AX838" i="1" a="1"/>
  <c r="AX838" i="1" s="1"/>
  <c r="AX839" i="1" a="1"/>
  <c r="AX839" i="1" s="1"/>
  <c r="AX840" i="1" a="1"/>
  <c r="AX840" i="1" s="1"/>
  <c r="AX841" i="1" a="1"/>
  <c r="AX841" i="1" s="1"/>
  <c r="AX842" i="1" a="1"/>
  <c r="AX842" i="1" s="1"/>
  <c r="AX843" i="1" a="1"/>
  <c r="AX843" i="1" s="1"/>
  <c r="AX844" i="1" a="1"/>
  <c r="AX844" i="1" s="1"/>
  <c r="AX845" i="1" a="1"/>
  <c r="AX845" i="1" s="1"/>
  <c r="AX846" i="1" a="1"/>
  <c r="AX846" i="1" s="1"/>
  <c r="AX847" i="1" a="1"/>
  <c r="AX847" i="1" s="1"/>
  <c r="AX848" i="1" a="1"/>
  <c r="AX848" i="1" s="1"/>
  <c r="AX849" i="1" a="1"/>
  <c r="AX849" i="1" s="1"/>
  <c r="AX850" i="1" a="1"/>
  <c r="AX850" i="1" s="1"/>
  <c r="AX851" i="1" a="1"/>
  <c r="AX851" i="1" s="1"/>
  <c r="AX852" i="1" a="1"/>
  <c r="AX852" i="1" s="1"/>
  <c r="AX853" i="1" a="1"/>
  <c r="AX853" i="1" s="1"/>
  <c r="AX854" i="1" a="1"/>
  <c r="AX854" i="1" s="1"/>
  <c r="AX855" i="1" a="1"/>
  <c r="AX855" i="1" s="1"/>
  <c r="AX856" i="1" a="1"/>
  <c r="AX856" i="1" s="1"/>
  <c r="AX857" i="1" a="1"/>
  <c r="AX857" i="1" s="1"/>
  <c r="AX858" i="1" a="1"/>
  <c r="AX858" i="1" s="1"/>
  <c r="AX859" i="1" a="1"/>
  <c r="AX859" i="1" s="1"/>
  <c r="AX860" i="1" a="1"/>
  <c r="AX860" i="1" s="1"/>
  <c r="AX861" i="1" a="1"/>
  <c r="AX861" i="1" s="1"/>
  <c r="AX862" i="1" a="1"/>
  <c r="AX862" i="1" s="1"/>
  <c r="AX863" i="1" a="1"/>
  <c r="AX863" i="1" s="1"/>
  <c r="AX864" i="1" a="1"/>
  <c r="AX864" i="1" s="1"/>
  <c r="AX865" i="1" a="1"/>
  <c r="AX865" i="1" s="1"/>
  <c r="AX866" i="1" a="1"/>
  <c r="AX866" i="1" s="1"/>
  <c r="AX867" i="1" a="1"/>
  <c r="AX867" i="1" s="1"/>
  <c r="AX868" i="1" a="1"/>
  <c r="AX868" i="1" s="1"/>
  <c r="AX869" i="1" a="1"/>
  <c r="AX869" i="1" s="1"/>
  <c r="AX870" i="1" a="1"/>
  <c r="AX870" i="1" s="1"/>
  <c r="AX871" i="1" a="1"/>
  <c r="AX871" i="1" s="1"/>
  <c r="AX872" i="1" a="1"/>
  <c r="AX872" i="1" s="1"/>
  <c r="AX873" i="1" a="1"/>
  <c r="AX873" i="1" s="1"/>
  <c r="AX874" i="1" a="1"/>
  <c r="AX874" i="1" s="1"/>
  <c r="AX875" i="1" a="1"/>
  <c r="AX875" i="1" s="1"/>
  <c r="AX876" i="1" a="1"/>
  <c r="AX876" i="1" s="1"/>
  <c r="AX877" i="1" a="1"/>
  <c r="AX877" i="1" s="1"/>
  <c r="AX878" i="1" a="1"/>
  <c r="AX878" i="1" s="1"/>
  <c r="AX879" i="1" a="1"/>
  <c r="AX879" i="1" s="1"/>
  <c r="AX880" i="1" a="1"/>
  <c r="AX880" i="1" s="1"/>
  <c r="AX881" i="1" a="1"/>
  <c r="AX881" i="1" s="1"/>
  <c r="AX882" i="1" a="1"/>
  <c r="AX882" i="1" s="1"/>
  <c r="AX883" i="1" a="1"/>
  <c r="AX883" i="1" s="1"/>
  <c r="AX884" i="1" a="1"/>
  <c r="AX884" i="1"/>
  <c r="AX885" i="1" a="1"/>
  <c r="AX885" i="1" s="1"/>
  <c r="AX886" i="1" a="1"/>
  <c r="AX886" i="1" s="1"/>
  <c r="AX887" i="1" a="1"/>
  <c r="AX887" i="1" s="1"/>
  <c r="AX888" i="1" a="1"/>
  <c r="AX888" i="1" s="1"/>
  <c r="AX889" i="1" a="1"/>
  <c r="AX889" i="1" s="1"/>
  <c r="AX890" i="1" a="1"/>
  <c r="AX890" i="1" s="1"/>
  <c r="AX891" i="1" a="1"/>
  <c r="AX891" i="1" s="1"/>
  <c r="AX892" i="1" a="1"/>
  <c r="AX892" i="1" s="1"/>
  <c r="AX893" i="1" a="1"/>
  <c r="AX893" i="1" s="1"/>
  <c r="AX894" i="1" a="1"/>
  <c r="AX894" i="1" s="1"/>
  <c r="AX895" i="1" a="1"/>
  <c r="AX895" i="1" s="1"/>
  <c r="AX896" i="1" a="1"/>
  <c r="AX896" i="1" s="1"/>
  <c r="AX897" i="1" a="1"/>
  <c r="AX897" i="1" s="1"/>
  <c r="AX898" i="1" a="1"/>
  <c r="AX898" i="1" s="1"/>
  <c r="AX899" i="1" a="1"/>
  <c r="AX899" i="1" s="1"/>
  <c r="AX900" i="1" a="1"/>
  <c r="AX900" i="1" s="1"/>
  <c r="AX901" i="1" a="1"/>
  <c r="AX901" i="1" s="1"/>
  <c r="AX902" i="1" a="1"/>
  <c r="AX902" i="1" s="1"/>
  <c r="AX903" i="1" a="1"/>
  <c r="AX903" i="1" s="1"/>
  <c r="AX904" i="1" a="1"/>
  <c r="AX904" i="1" s="1"/>
  <c r="AX905" i="1" a="1"/>
  <c r="AX905" i="1" s="1"/>
  <c r="AX906" i="1" a="1"/>
  <c r="AX906" i="1" s="1"/>
  <c r="AX907" i="1" a="1"/>
  <c r="AX907" i="1" s="1"/>
  <c r="AX908" i="1" a="1"/>
  <c r="AX908" i="1" s="1"/>
  <c r="AX909" i="1" a="1"/>
  <c r="AX909" i="1" s="1"/>
  <c r="AX910" i="1" a="1"/>
  <c r="AX910" i="1" s="1"/>
  <c r="AX911" i="1" a="1"/>
  <c r="AX911" i="1" s="1"/>
  <c r="AX912" i="1" a="1"/>
  <c r="AX912" i="1" s="1"/>
  <c r="AX913" i="1" a="1"/>
  <c r="AX913" i="1" s="1"/>
  <c r="AX914" i="1" a="1"/>
  <c r="AX914" i="1" s="1"/>
  <c r="AX915" i="1" a="1"/>
  <c r="AX915" i="1" s="1"/>
  <c r="AX916" i="1" a="1"/>
  <c r="AX916" i="1" s="1"/>
  <c r="AX917" i="1" a="1"/>
  <c r="AX917" i="1" s="1"/>
  <c r="AX918" i="1" a="1"/>
  <c r="AX918" i="1" s="1"/>
  <c r="AX919" i="1" a="1"/>
  <c r="AX919" i="1" s="1"/>
  <c r="AX920" i="1" a="1"/>
  <c r="AX920" i="1" s="1"/>
  <c r="AX921" i="1" a="1"/>
  <c r="AX921" i="1" s="1"/>
  <c r="AX922" i="1" a="1"/>
  <c r="AX922" i="1" s="1"/>
  <c r="AX923" i="1" a="1"/>
  <c r="AX923" i="1" s="1"/>
  <c r="AX924" i="1" a="1"/>
  <c r="AX924" i="1" s="1"/>
  <c r="AX925" i="1" a="1"/>
  <c r="AX925" i="1" s="1"/>
  <c r="AX926" i="1" a="1"/>
  <c r="AX926" i="1" s="1"/>
  <c r="AX927" i="1" a="1"/>
  <c r="AX927" i="1" s="1"/>
  <c r="AX928" i="1" a="1"/>
  <c r="AX928" i="1" s="1"/>
  <c r="AX929" i="1" a="1"/>
  <c r="AX929" i="1" s="1"/>
  <c r="AX930" i="1" a="1"/>
  <c r="AX930" i="1" s="1"/>
  <c r="AX931" i="1" a="1"/>
  <c r="AX931" i="1" s="1"/>
  <c r="AX932" i="1" a="1"/>
  <c r="AX932" i="1" s="1"/>
  <c r="AX933" i="1" a="1"/>
  <c r="AX933" i="1" s="1"/>
  <c r="AX934" i="1" a="1"/>
  <c r="AX934" i="1" s="1"/>
  <c r="AX935" i="1" a="1"/>
  <c r="AX935" i="1" s="1"/>
  <c r="AX936" i="1" a="1"/>
  <c r="AX936" i="1" s="1"/>
  <c r="AX937" i="1" a="1"/>
  <c r="AX937" i="1" s="1"/>
  <c r="AX938" i="1" a="1"/>
  <c r="AX938" i="1" s="1"/>
  <c r="AX939" i="1" a="1"/>
  <c r="AX939" i="1" s="1"/>
  <c r="AX940" i="1" a="1"/>
  <c r="AX940" i="1" s="1"/>
  <c r="AX941" i="1" a="1"/>
  <c r="AX941" i="1" s="1"/>
  <c r="AX942" i="1" a="1"/>
  <c r="AX942" i="1" s="1"/>
  <c r="AX943" i="1" a="1"/>
  <c r="AX943" i="1" s="1"/>
  <c r="AX944" i="1" a="1"/>
  <c r="AX944" i="1" s="1"/>
  <c r="AX945" i="1" a="1"/>
  <c r="AX945" i="1" s="1"/>
  <c r="AX946" i="1" a="1"/>
  <c r="AX946" i="1" s="1"/>
  <c r="AX947" i="1" a="1"/>
  <c r="AX947" i="1" s="1"/>
  <c r="AX948" i="1" a="1"/>
  <c r="AX948" i="1" s="1"/>
  <c r="AX949" i="1" a="1"/>
  <c r="AX949" i="1" s="1"/>
  <c r="AX950" i="1" a="1"/>
  <c r="AX950" i="1" s="1"/>
  <c r="AX951" i="1" a="1"/>
  <c r="AX951" i="1" s="1"/>
  <c r="AX952" i="1" a="1"/>
  <c r="AX952" i="1" s="1"/>
  <c r="AX953" i="1" a="1"/>
  <c r="AX953" i="1" s="1"/>
  <c r="AX954" i="1" a="1"/>
  <c r="AX954" i="1" s="1"/>
  <c r="AX955" i="1" a="1"/>
  <c r="AX955" i="1" s="1"/>
  <c r="AX956" i="1" a="1"/>
  <c r="AX956" i="1" s="1"/>
  <c r="AX957" i="1" a="1"/>
  <c r="AX957" i="1" s="1"/>
  <c r="AX958" i="1" a="1"/>
  <c r="AX958" i="1" s="1"/>
  <c r="AX959" i="1" a="1"/>
  <c r="AX959" i="1" s="1"/>
  <c r="AX960" i="1" a="1"/>
  <c r="AX960" i="1" s="1"/>
  <c r="AX961" i="1" a="1"/>
  <c r="AX961" i="1" s="1"/>
  <c r="AX962" i="1" a="1"/>
  <c r="AX962" i="1" s="1"/>
  <c r="AX963" i="1" a="1"/>
  <c r="AX963" i="1" s="1"/>
  <c r="AX964" i="1" a="1"/>
  <c r="AX964" i="1" s="1"/>
  <c r="AX965" i="1" a="1"/>
  <c r="AX965" i="1" s="1"/>
  <c r="AX966" i="1" a="1"/>
  <c r="AX966" i="1" s="1"/>
  <c r="AX967" i="1" a="1"/>
  <c r="AX967" i="1" s="1"/>
  <c r="AX968" i="1" a="1"/>
  <c r="AX968" i="1" s="1"/>
  <c r="AX969" i="1" a="1"/>
  <c r="AX969" i="1" s="1"/>
  <c r="AX970" i="1" a="1"/>
  <c r="AX970" i="1" s="1"/>
  <c r="AX971" i="1" a="1"/>
  <c r="AX971" i="1" s="1"/>
  <c r="AX972" i="1" a="1"/>
  <c r="AX972" i="1" s="1"/>
  <c r="AX973" i="1" a="1"/>
  <c r="AX973" i="1" s="1"/>
  <c r="AX974" i="1" a="1"/>
  <c r="AX974" i="1" s="1"/>
  <c r="AX975" i="1" a="1"/>
  <c r="AX975" i="1" s="1"/>
  <c r="AX976" i="1" a="1"/>
  <c r="AX976" i="1" s="1"/>
  <c r="AX977" i="1" a="1"/>
  <c r="AX977" i="1" s="1"/>
  <c r="AX978" i="1" a="1"/>
  <c r="AX978" i="1" s="1"/>
  <c r="AX979" i="1" a="1"/>
  <c r="AX979" i="1" s="1"/>
  <c r="AX980" i="1" a="1"/>
  <c r="AX980" i="1" s="1"/>
  <c r="AX981" i="1" a="1"/>
  <c r="AX981" i="1" s="1"/>
  <c r="AX982" i="1" a="1"/>
  <c r="AX982" i="1" s="1"/>
  <c r="AX983" i="1" a="1"/>
  <c r="AX983" i="1" s="1"/>
  <c r="AX984" i="1" a="1"/>
  <c r="AX984" i="1" s="1"/>
  <c r="AX985" i="1" a="1"/>
  <c r="AX985" i="1" s="1"/>
  <c r="AX986" i="1" a="1"/>
  <c r="AX986" i="1" s="1"/>
  <c r="AX987" i="1" a="1"/>
  <c r="AX987" i="1" s="1"/>
  <c r="AX988" i="1" a="1"/>
  <c r="AX988" i="1" s="1"/>
  <c r="AX989" i="1" a="1"/>
  <c r="AX989" i="1" s="1"/>
  <c r="AX990" i="1" a="1"/>
  <c r="AX990" i="1" s="1"/>
  <c r="AX991" i="1" a="1"/>
  <c r="AX991" i="1" s="1"/>
  <c r="AX992" i="1" a="1"/>
  <c r="AX992" i="1" s="1"/>
  <c r="AX993" i="1" a="1"/>
  <c r="AX993" i="1" s="1"/>
  <c r="AX994" i="1" a="1"/>
  <c r="AX994" i="1" s="1"/>
  <c r="AX995" i="1" a="1"/>
  <c r="AX995" i="1" s="1"/>
  <c r="AX996" i="1" a="1"/>
  <c r="AX996" i="1" s="1"/>
  <c r="AX997" i="1" a="1"/>
  <c r="AX997" i="1" s="1"/>
  <c r="AX998" i="1" a="1"/>
  <c r="AX998" i="1" s="1"/>
  <c r="AX999" i="1" a="1"/>
  <c r="AX999" i="1" s="1"/>
  <c r="AX1000" i="1" a="1"/>
  <c r="AX1000" i="1" s="1"/>
  <c r="AX1001" i="1" a="1"/>
  <c r="AX1001" i="1" s="1"/>
  <c r="AX1002" i="1" a="1"/>
  <c r="AX1002" i="1" s="1"/>
  <c r="AX1003" i="1" a="1"/>
  <c r="AX1003" i="1" s="1"/>
  <c r="AX1004" i="1" a="1"/>
  <c r="AX1004" i="1" s="1"/>
  <c r="AX1005" i="1" a="1"/>
  <c r="AX1005" i="1" s="1"/>
  <c r="AX1006" i="1" a="1"/>
  <c r="AX1006" i="1" s="1"/>
  <c r="AX1007" i="1" a="1"/>
  <c r="AX1007" i="1" s="1"/>
  <c r="AX1008" i="1" a="1"/>
  <c r="AX1008" i="1" s="1"/>
  <c r="AX1009" i="1" a="1"/>
  <c r="AX1009" i="1" s="1"/>
  <c r="AX1010" i="1" a="1"/>
  <c r="AX1010" i="1" s="1"/>
  <c r="AX1011" i="1" a="1"/>
  <c r="AX1011" i="1" s="1"/>
  <c r="AX1012" i="1" a="1"/>
  <c r="AX1012" i="1" s="1"/>
  <c r="AX1013" i="1" a="1"/>
  <c r="AX1013" i="1" s="1"/>
  <c r="AX1014" i="1" a="1"/>
  <c r="AX1014" i="1" s="1"/>
  <c r="AX1015" i="1" a="1"/>
  <c r="AX1015" i="1" s="1"/>
  <c r="AX1016" i="1" a="1"/>
  <c r="AX1016" i="1" s="1"/>
  <c r="AX1017" i="1" a="1"/>
  <c r="AX1017" i="1" s="1"/>
  <c r="AX1018" i="1" a="1"/>
  <c r="AX1018" i="1" s="1"/>
  <c r="AX1019" i="1" a="1"/>
  <c r="AX1019" i="1" s="1"/>
  <c r="AX1020" i="1" a="1"/>
  <c r="AX1020" i="1" s="1"/>
  <c r="AX1021" i="1" a="1"/>
  <c r="AX1021" i="1" s="1"/>
  <c r="AX1022" i="1" a="1"/>
  <c r="AX1022" i="1" s="1"/>
  <c r="AX1023" i="1" a="1"/>
  <c r="AX1023" i="1" s="1"/>
  <c r="AX1024" i="1" a="1"/>
  <c r="AX1024" i="1" s="1"/>
  <c r="AX1025" i="1" a="1"/>
  <c r="AX1025" i="1" s="1"/>
  <c r="AX1026" i="1" a="1"/>
  <c r="AX1026" i="1" s="1"/>
  <c r="AX1027" i="1" a="1"/>
  <c r="AX1027" i="1" s="1"/>
  <c r="AX1028" i="1" a="1"/>
  <c r="AX1028" i="1" s="1"/>
  <c r="AX1029" i="1" a="1"/>
  <c r="AX1029" i="1" s="1"/>
  <c r="AX1030" i="1" a="1"/>
  <c r="AX1030" i="1" s="1"/>
  <c r="AX1031" i="1" a="1"/>
  <c r="AX1031" i="1" s="1"/>
  <c r="AX1032" i="1" a="1"/>
  <c r="AX1032" i="1" s="1"/>
  <c r="AX1033" i="1" a="1"/>
  <c r="AX1033" i="1" s="1"/>
  <c r="AX1034" i="1" a="1"/>
  <c r="AX1034" i="1" s="1"/>
  <c r="AX1035" i="1" a="1"/>
  <c r="AX1035" i="1" s="1"/>
  <c r="AX1036" i="1" a="1"/>
  <c r="AX1036" i="1" s="1"/>
  <c r="AX1037" i="1" a="1"/>
  <c r="AX1037" i="1" s="1"/>
  <c r="AX1038" i="1" a="1"/>
  <c r="AX1038" i="1" s="1"/>
  <c r="AX1039" i="1" a="1"/>
  <c r="AX1039" i="1" s="1"/>
  <c r="AX1040" i="1" a="1"/>
  <c r="AX1040" i="1" s="1"/>
  <c r="AX1041" i="1" a="1"/>
  <c r="AX1041" i="1" s="1"/>
  <c r="AX1042" i="1" a="1"/>
  <c r="AX1042" i="1" s="1"/>
  <c r="AX1043" i="1" a="1"/>
  <c r="AX1043" i="1" s="1"/>
  <c r="AX1044" i="1" a="1"/>
  <c r="AX1044" i="1" s="1"/>
  <c r="AX1045" i="1" a="1"/>
  <c r="AX1045" i="1" s="1"/>
  <c r="AX1046" i="1" a="1"/>
  <c r="AX1046" i="1" s="1"/>
  <c r="AX1047" i="1" a="1"/>
  <c r="AX1047" i="1" s="1"/>
  <c r="AX1048" i="1" a="1"/>
  <c r="AX1048" i="1" s="1"/>
  <c r="AX1049" i="1" a="1"/>
  <c r="AX1049" i="1" s="1"/>
  <c r="AX1050" i="1" a="1"/>
  <c r="AX1050" i="1" s="1"/>
  <c r="AX1051" i="1" a="1"/>
  <c r="AX1051" i="1" s="1"/>
  <c r="AX1052" i="1" a="1"/>
  <c r="AX1052" i="1" s="1"/>
  <c r="AX1053" i="1" a="1"/>
  <c r="AX1053" i="1" s="1"/>
  <c r="AX1054" i="1" a="1"/>
  <c r="AX1054" i="1" s="1"/>
  <c r="AX1055" i="1" a="1"/>
  <c r="AX1055" i="1" s="1"/>
  <c r="AX1056" i="1" a="1"/>
  <c r="AX1056" i="1" s="1"/>
  <c r="AX1057" i="1" a="1"/>
  <c r="AX1057" i="1" s="1"/>
  <c r="AX1058" i="1" a="1"/>
  <c r="AX1058" i="1" s="1"/>
  <c r="AX1059" i="1" a="1"/>
  <c r="AX1059" i="1" s="1"/>
  <c r="AX1060" i="1" a="1"/>
  <c r="AX1060" i="1" s="1"/>
  <c r="AX1061" i="1" a="1"/>
  <c r="AX1061" i="1" s="1"/>
  <c r="AX1062" i="1" a="1"/>
  <c r="AX1062" i="1" s="1"/>
  <c r="AX1063" i="1" a="1"/>
  <c r="AX1063" i="1" s="1"/>
  <c r="AX1064" i="1" a="1"/>
  <c r="AX1064" i="1" s="1"/>
  <c r="AX1065" i="1" a="1"/>
  <c r="AX1065" i="1" s="1"/>
  <c r="AX1066" i="1" a="1"/>
  <c r="AX1066" i="1" s="1"/>
  <c r="AX1067" i="1" a="1"/>
  <c r="AX1067" i="1" s="1"/>
  <c r="AX1068" i="1" a="1"/>
  <c r="AX1068" i="1" s="1"/>
  <c r="AX1069" i="1" a="1"/>
  <c r="AX1069" i="1" s="1"/>
  <c r="AX1070" i="1" a="1"/>
  <c r="AX1070" i="1" s="1"/>
  <c r="AX1071" i="1" a="1"/>
  <c r="AX1071" i="1" s="1"/>
  <c r="AX1072" i="1" a="1"/>
  <c r="AX1072" i="1" s="1"/>
  <c r="AX1073" i="1" a="1"/>
  <c r="AX1073" i="1" s="1"/>
  <c r="AX1074" i="1" a="1"/>
  <c r="AX1074" i="1" s="1"/>
  <c r="AX1075" i="1" a="1"/>
  <c r="AX1075" i="1" s="1"/>
  <c r="AX1076" i="1" a="1"/>
  <c r="AX1076" i="1" s="1"/>
  <c r="AX1077" i="1" a="1"/>
  <c r="AX1077" i="1" s="1"/>
  <c r="AX1078" i="1" a="1"/>
  <c r="AX1078" i="1" s="1"/>
  <c r="AX1079" i="1" a="1"/>
  <c r="AX1079" i="1" s="1"/>
  <c r="AX1080" i="1" a="1"/>
  <c r="AX1080" i="1" s="1"/>
  <c r="AX1081" i="1" a="1"/>
  <c r="AX1081" i="1" s="1"/>
  <c r="AX1082" i="1" a="1"/>
  <c r="AX1082" i="1" s="1"/>
  <c r="AX1083" i="1" a="1"/>
  <c r="AX1083" i="1" s="1"/>
  <c r="AX1084" i="1" a="1"/>
  <c r="AX1084" i="1" s="1"/>
  <c r="AX1085" i="1" a="1"/>
  <c r="AX1085" i="1" s="1"/>
  <c r="AX1086" i="1" a="1"/>
  <c r="AX1086" i="1" s="1"/>
  <c r="AX1087" i="1" a="1"/>
  <c r="AX1087" i="1" s="1"/>
  <c r="AX1088" i="1" a="1"/>
  <c r="AX1088" i="1" s="1"/>
  <c r="AX1089" i="1" a="1"/>
  <c r="AX1089" i="1" s="1"/>
  <c r="AX1090" i="1" a="1"/>
  <c r="AX1090" i="1" s="1"/>
  <c r="AX1091" i="1" a="1"/>
  <c r="AX1091" i="1" s="1"/>
  <c r="AX1092" i="1" a="1"/>
  <c r="AX1092" i="1" s="1"/>
  <c r="AX1093" i="1" a="1"/>
  <c r="AX1093" i="1" s="1"/>
  <c r="AX1094" i="1" a="1"/>
  <c r="AX1094" i="1" s="1"/>
  <c r="AX1095" i="1" a="1"/>
  <c r="AX1095" i="1" s="1"/>
  <c r="AX1096" i="1" a="1"/>
  <c r="AX1096" i="1" s="1"/>
  <c r="AX1097" i="1" a="1"/>
  <c r="AX1097" i="1" s="1"/>
  <c r="AX1098" i="1" a="1"/>
  <c r="AX1098" i="1" s="1"/>
  <c r="AX1099" i="1" a="1"/>
  <c r="AX1099" i="1" s="1"/>
  <c r="AX1100" i="1" a="1"/>
  <c r="AX1100" i="1" s="1"/>
  <c r="AX1101" i="1" a="1"/>
  <c r="AX1101" i="1" s="1"/>
  <c r="AX1102" i="1" a="1"/>
  <c r="AX1102" i="1" s="1"/>
  <c r="AX1103" i="1" a="1"/>
  <c r="AX1103" i="1" s="1"/>
  <c r="AX1104" i="1" a="1"/>
  <c r="AX1104" i="1" s="1"/>
  <c r="AX1105" i="1" a="1"/>
  <c r="AX1105" i="1" s="1"/>
  <c r="AX1106" i="1" a="1"/>
  <c r="AX1106" i="1" s="1"/>
  <c r="AX1107" i="1" a="1"/>
  <c r="AX1107" i="1" s="1"/>
  <c r="AX1108" i="1" a="1"/>
  <c r="AX1108" i="1" s="1"/>
  <c r="AX1109" i="1" a="1"/>
  <c r="AX1109" i="1" s="1"/>
  <c r="AX1110" i="1" a="1"/>
  <c r="AX1110" i="1" s="1"/>
  <c r="AX1111" i="1" a="1"/>
  <c r="AX1111" i="1" s="1"/>
  <c r="AX1112" i="1" a="1"/>
  <c r="AX1112" i="1" s="1"/>
  <c r="AX1113" i="1" a="1"/>
  <c r="AX1113" i="1" s="1"/>
  <c r="AX1114" i="1" a="1"/>
  <c r="AX1114" i="1" s="1"/>
  <c r="AX1115" i="1" a="1"/>
  <c r="AX1115" i="1" s="1"/>
  <c r="AX1116" i="1" a="1"/>
  <c r="AX1116" i="1" s="1"/>
  <c r="AX1117" i="1" a="1"/>
  <c r="AX1117" i="1" s="1"/>
  <c r="AX1118" i="1" a="1"/>
  <c r="AX1118" i="1" s="1"/>
  <c r="AX1119" i="1" a="1"/>
  <c r="AX1119" i="1" s="1"/>
  <c r="AX1120" i="1" a="1"/>
  <c r="AX1120" i="1" s="1"/>
  <c r="AX1121" i="1" a="1"/>
  <c r="AX1121" i="1" s="1"/>
  <c r="AX1122" i="1" a="1"/>
  <c r="AX1122" i="1" s="1"/>
  <c r="AX1123" i="1" a="1"/>
  <c r="AX1123" i="1" s="1"/>
  <c r="AX1124" i="1" a="1"/>
  <c r="AX1124" i="1" s="1"/>
  <c r="AX1125" i="1" a="1"/>
  <c r="AX1125" i="1" s="1"/>
  <c r="AX1126" i="1" a="1"/>
  <c r="AX1126" i="1" s="1"/>
  <c r="AX1127" i="1" a="1"/>
  <c r="AX1127" i="1" s="1"/>
  <c r="AX1128" i="1" a="1"/>
  <c r="AX1128" i="1" s="1"/>
  <c r="AX1129" i="1" a="1"/>
  <c r="AX1129" i="1" s="1"/>
  <c r="AX1130" i="1" a="1"/>
  <c r="AX1130" i="1" s="1"/>
  <c r="AX1131" i="1" a="1"/>
  <c r="AX1131" i="1" s="1"/>
  <c r="AX1132" i="1" a="1"/>
  <c r="AX1132" i="1" s="1"/>
  <c r="AX1133" i="1" a="1"/>
  <c r="AX1133" i="1" s="1"/>
  <c r="AX1134" i="1" a="1"/>
  <c r="AX1134" i="1" s="1"/>
  <c r="AX1135" i="1" a="1"/>
  <c r="AX1135" i="1" s="1"/>
  <c r="AX1136" i="1" a="1"/>
  <c r="AX1136" i="1" s="1"/>
  <c r="AX1137" i="1" a="1"/>
  <c r="AX1137" i="1" s="1"/>
  <c r="AX1138" i="1" a="1"/>
  <c r="AX1138" i="1" s="1"/>
  <c r="AX1139" i="1" a="1"/>
  <c r="AX1139" i="1" s="1"/>
  <c r="AX1140" i="1" a="1"/>
  <c r="AX1140" i="1" s="1"/>
  <c r="AX1141" i="1" a="1"/>
  <c r="AX1141" i="1" s="1"/>
  <c r="AX1142" i="1" a="1"/>
  <c r="AX1142" i="1" s="1"/>
  <c r="AX1143" i="1" a="1"/>
  <c r="AX1143" i="1" s="1"/>
  <c r="AX1144" i="1" a="1"/>
  <c r="AX1144" i="1" s="1"/>
  <c r="AX1145" i="1" a="1"/>
  <c r="AX1145" i="1" s="1"/>
  <c r="AX1146" i="1" a="1"/>
  <c r="AX1146" i="1" s="1"/>
  <c r="AX1147" i="1" a="1"/>
  <c r="AX1147" i="1" s="1"/>
  <c r="AX1148" i="1" a="1"/>
  <c r="AX1148" i="1" s="1"/>
  <c r="AX1149" i="1" a="1"/>
  <c r="AX1149" i="1" s="1"/>
  <c r="AX1150" i="1" a="1"/>
  <c r="AX1150" i="1" s="1"/>
  <c r="AX1151" i="1" a="1"/>
  <c r="AX1151" i="1" s="1"/>
  <c r="AX1152" i="1" a="1"/>
  <c r="AX1152" i="1" s="1"/>
  <c r="AX1153" i="1" a="1"/>
  <c r="AX1153" i="1" s="1"/>
  <c r="AX1154" i="1" a="1"/>
  <c r="AX1154" i="1" s="1"/>
  <c r="AX1155" i="1" a="1"/>
  <c r="AX1155" i="1" s="1"/>
  <c r="AX1156" i="1" a="1"/>
  <c r="AX1156" i="1" s="1"/>
  <c r="AX1157" i="1" a="1"/>
  <c r="AX1157" i="1" s="1"/>
  <c r="AX1158" i="1" a="1"/>
  <c r="AX1158" i="1" s="1"/>
  <c r="AX1159" i="1" a="1"/>
  <c r="AX1159" i="1" s="1"/>
  <c r="AX1160" i="1" a="1"/>
  <c r="AX1160" i="1" s="1"/>
  <c r="AX1161" i="1" a="1"/>
  <c r="AX1161" i="1" s="1"/>
  <c r="AX1162" i="1" a="1"/>
  <c r="AX1162" i="1" s="1"/>
  <c r="AX1163" i="1" a="1"/>
  <c r="AX1163" i="1" s="1"/>
  <c r="AX1164" i="1" a="1"/>
  <c r="AX1164" i="1" s="1"/>
  <c r="AX1165" i="1" a="1"/>
  <c r="AX1165" i="1" s="1"/>
  <c r="AX1166" i="1" a="1"/>
  <c r="AX1166" i="1" s="1"/>
  <c r="AX1167" i="1" a="1"/>
  <c r="AX1167" i="1" s="1"/>
  <c r="AX1168" i="1" a="1"/>
  <c r="AX1168" i="1" s="1"/>
  <c r="AX1169" i="1" a="1"/>
  <c r="AX1169" i="1" s="1"/>
  <c r="AX1170" i="1" a="1"/>
  <c r="AX1170" i="1" s="1"/>
  <c r="AX1171" i="1" a="1"/>
  <c r="AX1171" i="1" s="1"/>
  <c r="AX1172" i="1" a="1"/>
  <c r="AX1172" i="1" s="1"/>
  <c r="AX1173" i="1" a="1"/>
  <c r="AX1173" i="1" s="1"/>
  <c r="AX1174" i="1" a="1"/>
  <c r="AX1174" i="1" s="1"/>
  <c r="AX1175" i="1" a="1"/>
  <c r="AX1175" i="1" s="1"/>
  <c r="AX1176" i="1" a="1"/>
  <c r="AX1176" i="1" s="1"/>
  <c r="AX1177" i="1" a="1"/>
  <c r="AX1177" i="1" s="1"/>
  <c r="AX1178" i="1" a="1"/>
  <c r="AX1178" i="1" s="1"/>
  <c r="AX1179" i="1" a="1"/>
  <c r="AX1179" i="1" s="1"/>
  <c r="AX1180" i="1" a="1"/>
  <c r="AX1180" i="1" s="1"/>
  <c r="AX1181" i="1" a="1"/>
  <c r="AX1181" i="1" s="1"/>
  <c r="AX1182" i="1" a="1"/>
  <c r="AX1182" i="1" s="1"/>
  <c r="AX1183" i="1" a="1"/>
  <c r="AX1183" i="1" s="1"/>
  <c r="AX1184" i="1" a="1"/>
  <c r="AX1184" i="1" s="1"/>
  <c r="AX1185" i="1" a="1"/>
  <c r="AX1185" i="1" s="1"/>
  <c r="AX1186" i="1" a="1"/>
  <c r="AX1186" i="1" s="1"/>
  <c r="AX1187" i="1" a="1"/>
  <c r="AX1187" i="1" s="1"/>
  <c r="AX1188" i="1" a="1"/>
  <c r="AX1188" i="1" s="1"/>
  <c r="AX1189" i="1" a="1"/>
  <c r="AX1189" i="1" s="1"/>
  <c r="AX1190" i="1" a="1"/>
  <c r="AX1190" i="1" s="1"/>
  <c r="AX1191" i="1" a="1"/>
  <c r="AX1191" i="1" s="1"/>
  <c r="AX1192" i="1" a="1"/>
  <c r="AX1192" i="1" s="1"/>
  <c r="AX1193" i="1" a="1"/>
  <c r="AX1193" i="1" s="1"/>
  <c r="AX1194" i="1" a="1"/>
  <c r="AX1194" i="1" s="1"/>
  <c r="AX1195" i="1" a="1"/>
  <c r="AX1195" i="1" s="1"/>
  <c r="AX1196" i="1" a="1"/>
  <c r="AX1196" i="1" s="1"/>
  <c r="AX1197" i="1" a="1"/>
  <c r="AX1197" i="1" s="1"/>
  <c r="AX1198" i="1" a="1"/>
  <c r="AX1198" i="1" s="1"/>
  <c r="AX1199" i="1" a="1"/>
  <c r="AX1199" i="1" s="1"/>
  <c r="AX1200" i="1" a="1"/>
  <c r="AX1200" i="1" s="1"/>
  <c r="AX1201" i="1" a="1"/>
  <c r="AX1201" i="1" s="1"/>
  <c r="AX1202" i="1" a="1"/>
  <c r="AX1202" i="1" s="1"/>
  <c r="AX1203" i="1" a="1"/>
  <c r="AX1203" i="1" s="1"/>
  <c r="AX1204" i="1" a="1"/>
  <c r="AX1204" i="1" s="1"/>
  <c r="AX1205" i="1" a="1"/>
  <c r="AX1205" i="1" s="1"/>
  <c r="AX1206" i="1" a="1"/>
  <c r="AX1206" i="1" s="1"/>
  <c r="AX1207" i="1" a="1"/>
  <c r="AX1207" i="1" s="1"/>
  <c r="AX1208" i="1" a="1"/>
  <c r="AX1208" i="1" s="1"/>
  <c r="AX1209" i="1" a="1"/>
  <c r="AX1209" i="1" s="1"/>
  <c r="AX1210" i="1" a="1"/>
  <c r="AX1210" i="1" s="1"/>
  <c r="AX1211" i="1" a="1"/>
  <c r="AX1211" i="1" s="1"/>
  <c r="AX1212" i="1" a="1"/>
  <c r="AX1212" i="1" s="1"/>
  <c r="AX1213" i="1" a="1"/>
  <c r="AX1213" i="1" s="1"/>
  <c r="AX1214" i="1" a="1"/>
  <c r="AX1214" i="1" s="1"/>
  <c r="AX1215" i="1" a="1"/>
  <c r="AX1215" i="1" s="1"/>
  <c r="AX1216" i="1" a="1"/>
  <c r="AX1216" i="1" s="1"/>
  <c r="AX1217" i="1" a="1"/>
  <c r="AX1217" i="1" s="1"/>
  <c r="AX1218" i="1" a="1"/>
  <c r="AX1218" i="1" s="1"/>
  <c r="AX1219" i="1" a="1"/>
  <c r="AX1219" i="1" s="1"/>
  <c r="AX1220" i="1" a="1"/>
  <c r="AX1220" i="1" s="1"/>
  <c r="AX1221" i="1" a="1"/>
  <c r="AX1221" i="1" s="1"/>
  <c r="AX1222" i="1" a="1"/>
  <c r="AX1222" i="1" s="1"/>
  <c r="AX1223" i="1" a="1"/>
  <c r="AX1223" i="1" s="1"/>
  <c r="AX1224" i="1" a="1"/>
  <c r="AX1224" i="1" s="1"/>
  <c r="AX1225" i="1" a="1"/>
  <c r="AX1225" i="1" s="1"/>
  <c r="AX1226" i="1" a="1"/>
  <c r="AX1226" i="1" s="1"/>
  <c r="AX1227" i="1" a="1"/>
  <c r="AX1227" i="1" s="1"/>
  <c r="AX1228" i="1" a="1"/>
  <c r="AX1228" i="1" s="1"/>
  <c r="AX1229" i="1" a="1"/>
  <c r="AX1229" i="1" s="1"/>
  <c r="AX1230" i="1" a="1"/>
  <c r="AX1230" i="1" s="1"/>
  <c r="AX1231" i="1" a="1"/>
  <c r="AX1231" i="1" s="1"/>
  <c r="AX1232" i="1" a="1"/>
  <c r="AX1232" i="1" s="1"/>
  <c r="AX1233" i="1" a="1"/>
  <c r="AX1233" i="1" s="1"/>
  <c r="AX1234" i="1" a="1"/>
  <c r="AX1234" i="1" s="1"/>
  <c r="AX1235" i="1" a="1"/>
  <c r="AX1235" i="1" s="1"/>
  <c r="AX1236" i="1" a="1"/>
  <c r="AX1236" i="1" s="1"/>
  <c r="AX1237" i="1" a="1"/>
  <c r="AX1237" i="1" s="1"/>
  <c r="AX1238" i="1" a="1"/>
  <c r="AX1238" i="1" s="1"/>
  <c r="AX1239" i="1" a="1"/>
  <c r="AX1239" i="1" s="1"/>
  <c r="AX1240" i="1" a="1"/>
  <c r="AX1240" i="1" s="1"/>
  <c r="AX1241" i="1" a="1"/>
  <c r="AX1241" i="1" s="1"/>
  <c r="AX1242" i="1" a="1"/>
  <c r="AX1242" i="1" s="1"/>
  <c r="AX1243" i="1" a="1"/>
  <c r="AX1243" i="1" s="1"/>
  <c r="AX1244" i="1" a="1"/>
  <c r="AX1244" i="1" s="1"/>
  <c r="AX1245" i="1" a="1"/>
  <c r="AX1245" i="1" s="1"/>
  <c r="AX1246" i="1" a="1"/>
  <c r="AX1246" i="1" s="1"/>
  <c r="AX1247" i="1" a="1"/>
  <c r="AX1247" i="1" s="1"/>
  <c r="AX1248" i="1" a="1"/>
  <c r="AX1248" i="1" s="1"/>
  <c r="AX1249" i="1" a="1"/>
  <c r="AX1249" i="1" s="1"/>
  <c r="AX1250" i="1" a="1"/>
  <c r="AX1250" i="1" s="1"/>
  <c r="AX1251" i="1" a="1"/>
  <c r="AX1251" i="1" s="1"/>
  <c r="AX1252" i="1" a="1"/>
  <c r="AX1252" i="1" s="1"/>
  <c r="AX1253" i="1" a="1"/>
  <c r="AX1253" i="1" s="1"/>
  <c r="AX1254" i="1" a="1"/>
  <c r="AX1254" i="1" s="1"/>
  <c r="AX1255" i="1" a="1"/>
  <c r="AX1255" i="1" s="1"/>
  <c r="AX1256" i="1" a="1"/>
  <c r="AX1256" i="1" s="1"/>
  <c r="AX1257" i="1" a="1"/>
  <c r="AX1257" i="1" s="1"/>
  <c r="AX1258" i="1" a="1"/>
  <c r="AX1258" i="1" s="1"/>
  <c r="AX1259" i="1" a="1"/>
  <c r="AX1259" i="1" s="1"/>
  <c r="AX1260" i="1" a="1"/>
  <c r="AX1260" i="1" s="1"/>
  <c r="AX1261" i="1" a="1"/>
  <c r="AX1261" i="1" s="1"/>
  <c r="AX1262" i="1" a="1"/>
  <c r="AX1262" i="1" s="1"/>
  <c r="AX1263" i="1" a="1"/>
  <c r="AX1263" i="1" s="1"/>
  <c r="AX1264" i="1" a="1"/>
  <c r="AX1264" i="1" s="1"/>
  <c r="AX1265" i="1" a="1"/>
  <c r="AX1265" i="1" s="1"/>
  <c r="AX1266" i="1" a="1"/>
  <c r="AX1266" i="1" s="1"/>
  <c r="AX1267" i="1" a="1"/>
  <c r="AX1267" i="1" s="1"/>
  <c r="AX1268" i="1" a="1"/>
  <c r="AX1268" i="1" s="1"/>
  <c r="AX1269" i="1" a="1"/>
  <c r="AX1269" i="1" s="1"/>
  <c r="AX1270" i="1" a="1"/>
  <c r="AX1270" i="1" s="1"/>
  <c r="AX1271" i="1" a="1"/>
  <c r="AX1271" i="1" s="1"/>
  <c r="AX1272" i="1" a="1"/>
  <c r="AX1272" i="1" s="1"/>
  <c r="AX1273" i="1" a="1"/>
  <c r="AX1273" i="1" s="1"/>
  <c r="AX1274" i="1" a="1"/>
  <c r="AX1274" i="1" s="1"/>
  <c r="AX1275" i="1" a="1"/>
  <c r="AX1275" i="1" s="1"/>
  <c r="AX1276" i="1" a="1"/>
  <c r="AX1276" i="1" s="1"/>
  <c r="AX1277" i="1" a="1"/>
  <c r="AX1277" i="1" s="1"/>
  <c r="AX1278" i="1" a="1"/>
  <c r="AX1278" i="1" s="1"/>
  <c r="AX1279" i="1" a="1"/>
  <c r="AX1279" i="1" s="1"/>
  <c r="AX1280" i="1" a="1"/>
  <c r="AX1280" i="1" s="1"/>
  <c r="AX1281" i="1" a="1"/>
  <c r="AX1281" i="1" s="1"/>
  <c r="AX1282" i="1" a="1"/>
  <c r="AX1282" i="1" s="1"/>
  <c r="AX1283" i="1" a="1"/>
  <c r="AX1283" i="1" s="1"/>
  <c r="AX1284" i="1" a="1"/>
  <c r="AX1284" i="1" s="1"/>
  <c r="AX1285" i="1" a="1"/>
  <c r="AX1285" i="1" s="1"/>
  <c r="AX1286" i="1" a="1"/>
  <c r="AX1286" i="1" s="1"/>
  <c r="AX1287" i="1" a="1"/>
  <c r="AX1287" i="1" s="1"/>
  <c r="AX1288" i="1" a="1"/>
  <c r="AX1288" i="1" s="1"/>
  <c r="AX1289" i="1" a="1"/>
  <c r="AX1289" i="1" s="1"/>
  <c r="AX1290" i="1" a="1"/>
  <c r="AX1290" i="1" s="1"/>
  <c r="AX1291" i="1" a="1"/>
  <c r="AX1291" i="1" s="1"/>
  <c r="AX1292" i="1" a="1"/>
  <c r="AX1292" i="1" s="1"/>
  <c r="AX1293" i="1" a="1"/>
  <c r="AX1293" i="1" s="1"/>
  <c r="AX1294" i="1" a="1"/>
  <c r="AX1294" i="1" s="1"/>
  <c r="AX1295" i="1" a="1"/>
  <c r="AX1295" i="1" s="1"/>
  <c r="AX1296" i="1" a="1"/>
  <c r="AX1296" i="1" s="1"/>
  <c r="AX1297" i="1" a="1"/>
  <c r="AX1297" i="1" s="1"/>
  <c r="AX1298" i="1" a="1"/>
  <c r="AX1298" i="1" s="1"/>
  <c r="AX1299" i="1" a="1"/>
  <c r="AX1299" i="1" s="1"/>
  <c r="AX1300" i="1" a="1"/>
  <c r="AX1300" i="1" s="1"/>
  <c r="AX1301" i="1" a="1"/>
  <c r="AX1301" i="1" s="1"/>
  <c r="AX1302" i="1" a="1"/>
  <c r="AX1302" i="1" s="1"/>
  <c r="AX1303" i="1" a="1"/>
  <c r="AX1303" i="1" s="1"/>
  <c r="AX1304" i="1" a="1"/>
  <c r="AX1304" i="1" s="1"/>
  <c r="AX1305" i="1" a="1"/>
  <c r="AX1305" i="1" s="1"/>
  <c r="AX1306" i="1" a="1"/>
  <c r="AX1306" i="1" s="1"/>
  <c r="AX1307" i="1" a="1"/>
  <c r="AX1307" i="1" s="1"/>
  <c r="AX1308" i="1" a="1"/>
  <c r="AX1308" i="1" s="1"/>
  <c r="AX1309" i="1" a="1"/>
  <c r="AX1309" i="1" s="1"/>
  <c r="AX1310" i="1" a="1"/>
  <c r="AX1310" i="1" s="1"/>
  <c r="AX1311" i="1" a="1"/>
  <c r="AX1311" i="1" s="1"/>
  <c r="AX1312" i="1" a="1"/>
  <c r="AX1312" i="1" s="1"/>
  <c r="AX1313" i="1" a="1"/>
  <c r="AX1313" i="1" s="1"/>
  <c r="AX1314" i="1" a="1"/>
  <c r="AX1314" i="1" s="1"/>
  <c r="AX1315" i="1" a="1"/>
  <c r="AX1315" i="1" s="1"/>
  <c r="AX1316" i="1" a="1"/>
  <c r="AX1316" i="1" s="1"/>
  <c r="AX1317" i="1" a="1"/>
  <c r="AX1317" i="1" s="1"/>
  <c r="AX1318" i="1" a="1"/>
  <c r="AX1318" i="1" s="1"/>
  <c r="AX1319" i="1" a="1"/>
  <c r="AX1319" i="1" s="1"/>
  <c r="AX1320" i="1" a="1"/>
  <c r="AX1320" i="1" s="1"/>
  <c r="AX1321" i="1" a="1"/>
  <c r="AX1321" i="1" s="1"/>
  <c r="AX1322" i="1" a="1"/>
  <c r="AX1322" i="1" s="1"/>
  <c r="AX1323" i="1" a="1"/>
  <c r="AX1323" i="1" s="1"/>
  <c r="AX1324" i="1" a="1"/>
  <c r="AX1324" i="1" s="1"/>
  <c r="AX1325" i="1" a="1"/>
  <c r="AX1325" i="1" s="1"/>
  <c r="AX1326" i="1" a="1"/>
  <c r="AX1326" i="1" s="1"/>
  <c r="AX1327" i="1" a="1"/>
  <c r="AX1327" i="1" s="1"/>
  <c r="AX1328" i="1" a="1"/>
  <c r="AX1328" i="1" s="1"/>
  <c r="AX1329" i="1" a="1"/>
  <c r="AX1329" i="1" s="1"/>
  <c r="AX1330" i="1" a="1"/>
  <c r="AX1330" i="1" s="1"/>
  <c r="AX1331" i="1" a="1"/>
  <c r="AX1331" i="1" s="1"/>
  <c r="AX1332" i="1" a="1"/>
  <c r="AX1332" i="1" s="1"/>
  <c r="AX1333" i="1" a="1"/>
  <c r="AX1333" i="1" s="1"/>
  <c r="AX1334" i="1" a="1"/>
  <c r="AX1334" i="1" s="1"/>
  <c r="AX1335" i="1" a="1"/>
  <c r="AX1335" i="1" s="1"/>
  <c r="AX1336" i="1" a="1"/>
  <c r="AX1336" i="1" s="1"/>
  <c r="AX1337" i="1" a="1"/>
  <c r="AX1337" i="1" s="1"/>
  <c r="AX1338" i="1" a="1"/>
  <c r="AX1338" i="1" s="1"/>
  <c r="AX1339" i="1" a="1"/>
  <c r="AX1339" i="1" s="1"/>
  <c r="AX1340" i="1" a="1"/>
  <c r="AX1340" i="1" s="1"/>
  <c r="AX1341" i="1" a="1"/>
  <c r="AX1341" i="1" s="1"/>
  <c r="AX1342" i="1" a="1"/>
  <c r="AX1342" i="1" s="1"/>
  <c r="AX1343" i="1" a="1"/>
  <c r="AX1343" i="1" s="1"/>
  <c r="AX1344" i="1" a="1"/>
  <c r="AX1344" i="1" s="1"/>
  <c r="AX1345" i="1" a="1"/>
  <c r="AX1345" i="1" s="1"/>
  <c r="AX1346" i="1" a="1"/>
  <c r="AX1346" i="1" s="1"/>
  <c r="AX1347" i="1" a="1"/>
  <c r="AX1347" i="1" s="1"/>
  <c r="AX1348" i="1" a="1"/>
  <c r="AX1348" i="1" s="1"/>
  <c r="AX1349" i="1" a="1"/>
  <c r="AX1349" i="1" s="1"/>
  <c r="AX1350" i="1" a="1"/>
  <c r="AX1350" i="1" s="1"/>
  <c r="AX1351" i="1" a="1"/>
  <c r="AX1351" i="1" s="1"/>
  <c r="AX1352" i="1" a="1"/>
  <c r="AX1352" i="1" s="1"/>
  <c r="AX1353" i="1" a="1"/>
  <c r="AX1353" i="1" s="1"/>
  <c r="AX1354" i="1" a="1"/>
  <c r="AX1354" i="1" s="1"/>
  <c r="AX1355" i="1" a="1"/>
  <c r="AX1355" i="1" s="1"/>
  <c r="AX1356" i="1" a="1"/>
  <c r="AX1356" i="1" s="1"/>
  <c r="AX1357" i="1" a="1"/>
  <c r="AX1357" i="1" s="1"/>
  <c r="AX1358" i="1" a="1"/>
  <c r="AX1358" i="1" s="1"/>
  <c r="AX1359" i="1" a="1"/>
  <c r="AX1359" i="1" s="1"/>
  <c r="AX1360" i="1" a="1"/>
  <c r="AX1360" i="1" s="1"/>
  <c r="AX1361" i="1" a="1"/>
  <c r="AX1361" i="1" s="1"/>
  <c r="AX1362" i="1" a="1"/>
  <c r="AX1362" i="1" s="1"/>
  <c r="AX1363" i="1" a="1"/>
  <c r="AX1363" i="1" s="1"/>
  <c r="AX1364" i="1" a="1"/>
  <c r="AX1364" i="1" s="1"/>
  <c r="AX1365" i="1" a="1"/>
  <c r="AX1365" i="1" s="1"/>
  <c r="AX1366" i="1" a="1"/>
  <c r="AX1366" i="1" s="1"/>
  <c r="AX1367" i="1" a="1"/>
  <c r="AX1367" i="1" s="1"/>
  <c r="AX1368" i="1" a="1"/>
  <c r="AX1368" i="1" s="1"/>
  <c r="AX1369" i="1" a="1"/>
  <c r="AX1369" i="1" s="1"/>
  <c r="AX1370" i="1" a="1"/>
  <c r="AX1370" i="1" s="1"/>
  <c r="AX1371" i="1" a="1"/>
  <c r="AX1371" i="1" s="1"/>
  <c r="AX1372" i="1" a="1"/>
  <c r="AX1372" i="1" s="1"/>
  <c r="AX1373" i="1" a="1"/>
  <c r="AX1373" i="1" s="1"/>
  <c r="AX1374" i="1" a="1"/>
  <c r="AX1374" i="1" s="1"/>
  <c r="AX1375" i="1" a="1"/>
  <c r="AX1375" i="1" s="1"/>
  <c r="AX1376" i="1" a="1"/>
  <c r="AX1376" i="1" s="1"/>
  <c r="AX1377" i="1" a="1"/>
  <c r="AX1377" i="1" s="1"/>
  <c r="AX1378" i="1" a="1"/>
  <c r="AX1378" i="1" s="1"/>
  <c r="AX1379" i="1" a="1"/>
  <c r="AX1379" i="1" s="1"/>
  <c r="AX1380" i="1" a="1"/>
  <c r="AX1380" i="1" s="1"/>
  <c r="AX1381" i="1" a="1"/>
  <c r="AX1381" i="1" s="1"/>
  <c r="AX1382" i="1" a="1"/>
  <c r="AX1382" i="1" s="1"/>
  <c r="AX1383" i="1" a="1"/>
  <c r="AX1383" i="1" s="1"/>
  <c r="AX1384" i="1" a="1"/>
  <c r="AX1384" i="1" s="1"/>
  <c r="AX1385" i="1" a="1"/>
  <c r="AX1385" i="1" s="1"/>
  <c r="AX1386" i="1" a="1"/>
  <c r="AX1386" i="1" s="1"/>
  <c r="AX1387" i="1" a="1"/>
  <c r="AX1387" i="1" s="1"/>
  <c r="AX1388" i="1" a="1"/>
  <c r="AX1388" i="1" s="1"/>
  <c r="AX1389" i="1" a="1"/>
  <c r="AX1389" i="1" s="1"/>
  <c r="AX1390" i="1" a="1"/>
  <c r="AX1390" i="1" s="1"/>
  <c r="AX1391" i="1" a="1"/>
  <c r="AX1391" i="1" s="1"/>
  <c r="AX1392" i="1" a="1"/>
  <c r="AX1392" i="1" s="1"/>
  <c r="AX1393" i="1" a="1"/>
  <c r="AX1393" i="1" s="1"/>
  <c r="AX1394" i="1" a="1"/>
  <c r="AX1394" i="1" s="1"/>
  <c r="AX1395" i="1" a="1"/>
  <c r="AX1395" i="1" s="1"/>
  <c r="AX1396" i="1" a="1"/>
  <c r="AX1396" i="1" s="1"/>
  <c r="AX1397" i="1" a="1"/>
  <c r="AX1397" i="1" s="1"/>
  <c r="AX1398" i="1" a="1"/>
  <c r="AX1398" i="1" s="1"/>
  <c r="AX1399" i="1" a="1"/>
  <c r="AX1399" i="1" s="1"/>
  <c r="AX1400" i="1" a="1"/>
  <c r="AX1400" i="1" s="1"/>
  <c r="AX1401" i="1" a="1"/>
  <c r="AX1401" i="1" s="1"/>
  <c r="AX1402" i="1" a="1"/>
  <c r="AX1402" i="1" s="1"/>
  <c r="AX1403" i="1" a="1"/>
  <c r="AX1403" i="1" s="1"/>
  <c r="AX1404" i="1" a="1"/>
  <c r="AX1404" i="1" s="1"/>
  <c r="AX1405" i="1" a="1"/>
  <c r="AX1405" i="1" s="1"/>
  <c r="AX1406" i="1" a="1"/>
  <c r="AX1406" i="1" s="1"/>
  <c r="AX1407" i="1" a="1"/>
  <c r="AX1407" i="1" s="1"/>
  <c r="AX1408" i="1" a="1"/>
  <c r="AX1408" i="1" s="1"/>
  <c r="AX1409" i="1" a="1"/>
  <c r="AX1409" i="1" s="1"/>
  <c r="AX1410" i="1" a="1"/>
  <c r="AX1410" i="1" s="1"/>
  <c r="AX1411" i="1" a="1"/>
  <c r="AX1411" i="1" s="1"/>
  <c r="AX1412" i="1" a="1"/>
  <c r="AX1412" i="1" s="1"/>
  <c r="AX1413" i="1" a="1"/>
  <c r="AX1413" i="1" s="1"/>
  <c r="AX1414" i="1" a="1"/>
  <c r="AX1414" i="1" s="1"/>
  <c r="AX1415" i="1" a="1"/>
  <c r="AX1415" i="1" s="1"/>
  <c r="AX1416" i="1" a="1"/>
  <c r="AX1416" i="1" s="1"/>
  <c r="AX1417" i="1" a="1"/>
  <c r="AX1417" i="1" s="1"/>
  <c r="AX1418" i="1" a="1"/>
  <c r="AX1418" i="1" s="1"/>
  <c r="AX1419" i="1" a="1"/>
  <c r="AX1419" i="1" s="1"/>
  <c r="AX1420" i="1" a="1"/>
  <c r="AX1420" i="1" s="1"/>
  <c r="AX1421" i="1" a="1"/>
  <c r="AX1421" i="1" s="1"/>
  <c r="AX1422" i="1" a="1"/>
  <c r="AX1422" i="1" s="1"/>
  <c r="AX1423" i="1" a="1"/>
  <c r="AX1423" i="1" s="1"/>
  <c r="AX1424" i="1" a="1"/>
  <c r="AX1424" i="1" s="1"/>
  <c r="AX1425" i="1" a="1"/>
  <c r="AX1425" i="1" s="1"/>
  <c r="AX1426" i="1" a="1"/>
  <c r="AX1426" i="1" s="1"/>
  <c r="AX1427" i="1" a="1"/>
  <c r="AX1427" i="1" s="1"/>
  <c r="AX1428" i="1" a="1"/>
  <c r="AX1428" i="1" s="1"/>
  <c r="AX1429" i="1" a="1"/>
  <c r="AX1429" i="1" s="1"/>
  <c r="AX1430" i="1" a="1"/>
  <c r="AX1430" i="1" s="1"/>
  <c r="AX1431" i="1" a="1"/>
  <c r="AX1431" i="1" s="1"/>
  <c r="AX1432" i="1" a="1"/>
  <c r="AX1432" i="1" s="1"/>
  <c r="AX1433" i="1" a="1"/>
  <c r="AX1433" i="1" s="1"/>
  <c r="AX1434" i="1" a="1"/>
  <c r="AX1434" i="1" s="1"/>
  <c r="AX1435" i="1" a="1"/>
  <c r="AX1435" i="1" s="1"/>
  <c r="AX1436" i="1" a="1"/>
  <c r="AX1436" i="1" s="1"/>
  <c r="AX1437" i="1" a="1"/>
  <c r="AX1437" i="1" s="1"/>
  <c r="AX1438" i="1" a="1"/>
  <c r="AX1438" i="1" s="1"/>
  <c r="AX1439" i="1" a="1"/>
  <c r="AX1439" i="1" s="1"/>
  <c r="AX1440" i="1" a="1"/>
  <c r="AX1440" i="1" s="1"/>
  <c r="AX1441" i="1" a="1"/>
  <c r="AX1441" i="1" s="1"/>
  <c r="AX1442" i="1" a="1"/>
  <c r="AX1442" i="1" s="1"/>
  <c r="AX1443" i="1" a="1"/>
  <c r="AX1443" i="1" s="1"/>
  <c r="AX1444" i="1" a="1"/>
  <c r="AX1444" i="1" s="1"/>
  <c r="AX1445" i="1" a="1"/>
  <c r="AX1445" i="1" s="1"/>
  <c r="AX1446" i="1" a="1"/>
  <c r="AX1446" i="1" s="1"/>
  <c r="AX1447" i="1" a="1"/>
  <c r="AX1447" i="1" s="1"/>
  <c r="AX1448" i="1" a="1"/>
  <c r="AX1448" i="1" s="1"/>
  <c r="AX1449" i="1" a="1"/>
  <c r="AX1449" i="1" s="1"/>
  <c r="AX1450" i="1" a="1"/>
  <c r="AX1450" i="1" s="1"/>
  <c r="AX1451" i="1" a="1"/>
  <c r="AX1451" i="1" s="1"/>
  <c r="AX1452" i="1" a="1"/>
  <c r="AX1452" i="1" s="1"/>
  <c r="AX1453" i="1" a="1"/>
  <c r="AX1453" i="1" s="1"/>
  <c r="AX1454" i="1" a="1"/>
  <c r="AX1454" i="1" s="1"/>
  <c r="AX1455" i="1" a="1"/>
  <c r="AX1455" i="1" s="1"/>
  <c r="AX1456" i="1" a="1"/>
  <c r="AX1456" i="1" s="1"/>
  <c r="AX1457" i="1" a="1"/>
  <c r="AX1457" i="1" s="1"/>
  <c r="AX1458" i="1" a="1"/>
  <c r="AX1458" i="1" s="1"/>
  <c r="AX1459" i="1" a="1"/>
  <c r="AX1459" i="1" s="1"/>
  <c r="AX1460" i="1" a="1"/>
  <c r="AX1460" i="1" s="1"/>
  <c r="AX1461" i="1" a="1"/>
  <c r="AX1461" i="1" s="1"/>
  <c r="AX1462" i="1" a="1"/>
  <c r="AX1462" i="1" s="1"/>
  <c r="AX1463" i="1" a="1"/>
  <c r="AX1463" i="1" s="1"/>
  <c r="AX1464" i="1" a="1"/>
  <c r="AX1464" i="1" s="1"/>
  <c r="AX1465" i="1" a="1"/>
  <c r="AX1465" i="1" s="1"/>
  <c r="AX1466" i="1" a="1"/>
  <c r="AX1466" i="1" s="1"/>
  <c r="AX1467" i="1" a="1"/>
  <c r="AX1467" i="1" s="1"/>
  <c r="AX1468" i="1" a="1"/>
  <c r="AX1468" i="1" s="1"/>
  <c r="AX1469" i="1" a="1"/>
  <c r="AX1469" i="1" s="1"/>
  <c r="AX1470" i="1" a="1"/>
  <c r="AX1470" i="1" s="1"/>
  <c r="AX1471" i="1" a="1"/>
  <c r="AX1471" i="1" s="1"/>
  <c r="AX1472" i="1" a="1"/>
  <c r="AX1472" i="1" s="1"/>
  <c r="AX1473" i="1" a="1"/>
  <c r="AX1473" i="1" s="1"/>
  <c r="AX1474" i="1" a="1"/>
  <c r="AX1474" i="1" s="1"/>
  <c r="AX1475" i="1" a="1"/>
  <c r="AX1475" i="1" s="1"/>
  <c r="AX1476" i="1" a="1"/>
  <c r="AX1476" i="1" s="1"/>
  <c r="AX1477" i="1" a="1"/>
  <c r="AX1477" i="1" s="1"/>
  <c r="AX1478" i="1" a="1"/>
  <c r="AX1478" i="1" s="1"/>
  <c r="AX1479" i="1" a="1"/>
  <c r="AX1479" i="1" s="1"/>
  <c r="AX1480" i="1" a="1"/>
  <c r="AX1480" i="1" s="1"/>
  <c r="AX1481" i="1" a="1"/>
  <c r="AX1481" i="1" s="1"/>
  <c r="AX1482" i="1" a="1"/>
  <c r="AX1482" i="1" s="1"/>
  <c r="AX1483" i="1" a="1"/>
  <c r="AX1483" i="1" s="1"/>
  <c r="AX1484" i="1" a="1"/>
  <c r="AX1484" i="1" s="1"/>
  <c r="AX1485" i="1" a="1"/>
  <c r="AX1485" i="1" s="1"/>
  <c r="AX1486" i="1" a="1"/>
  <c r="AX1486" i="1" s="1"/>
  <c r="AX1487" i="1" a="1"/>
  <c r="AX1487" i="1" s="1"/>
  <c r="AX1488" i="1" a="1"/>
  <c r="AX1488" i="1" s="1"/>
  <c r="AX1489" i="1" a="1"/>
  <c r="AX1489" i="1" s="1"/>
  <c r="AX1490" i="1" a="1"/>
  <c r="AX1490" i="1" s="1"/>
  <c r="AX1491" i="1" a="1"/>
  <c r="AX1491" i="1" s="1"/>
  <c r="AX1492" i="1" a="1"/>
  <c r="AX1492" i="1" s="1"/>
  <c r="AX1493" i="1" a="1"/>
  <c r="AX1493" i="1" s="1"/>
  <c r="AX1494" i="1" a="1"/>
  <c r="AX1494" i="1" s="1"/>
  <c r="AX1495" i="1" a="1"/>
  <c r="AX1495" i="1" s="1"/>
  <c r="AX1496" i="1" a="1"/>
  <c r="AX1496" i="1" s="1"/>
  <c r="AX1497" i="1" a="1"/>
  <c r="AX1497" i="1" s="1"/>
  <c r="AX1498" i="1" a="1"/>
  <c r="AX1498" i="1" s="1"/>
  <c r="AX1499" i="1" a="1"/>
  <c r="AX1499" i="1" s="1"/>
  <c r="AX1500" i="1" a="1"/>
  <c r="AX1500" i="1" s="1"/>
  <c r="AX1501" i="1" a="1"/>
  <c r="AX1501" i="1" s="1"/>
  <c r="AX1502" i="1" a="1"/>
  <c r="AX1502" i="1" s="1"/>
  <c r="AX1503" i="1" a="1"/>
  <c r="AX1503" i="1" s="1"/>
  <c r="AX1504" i="1" a="1"/>
  <c r="AX1504" i="1" s="1"/>
  <c r="AX1505" i="1" a="1"/>
  <c r="AX1505" i="1" s="1"/>
  <c r="AX1506" i="1" a="1"/>
  <c r="AX1506" i="1" s="1"/>
  <c r="AX1507" i="1" a="1"/>
  <c r="AX1507" i="1" s="1"/>
  <c r="AX1508" i="1" a="1"/>
  <c r="AX1508" i="1" s="1"/>
  <c r="AX1509" i="1" a="1"/>
  <c r="AX1509" i="1" s="1"/>
  <c r="AX1510" i="1" a="1"/>
  <c r="AX1510" i="1" s="1"/>
  <c r="AX1511" i="1" a="1"/>
  <c r="AX1511" i="1" s="1"/>
  <c r="AX1512" i="1" a="1"/>
  <c r="AX1512" i="1" s="1"/>
  <c r="AX1513" i="1" a="1"/>
  <c r="AX1513" i="1" s="1"/>
  <c r="AX1514" i="1" a="1"/>
  <c r="AX1514" i="1" s="1"/>
  <c r="AX1515" i="1" a="1"/>
  <c r="AX1515" i="1" s="1"/>
  <c r="AX1516" i="1" a="1"/>
  <c r="AX1516" i="1" s="1"/>
  <c r="AX1517" i="1" a="1"/>
  <c r="AX1517" i="1" s="1"/>
  <c r="AX1518" i="1" a="1"/>
  <c r="AX1518" i="1" s="1"/>
  <c r="AX1519" i="1" a="1"/>
  <c r="AX1519" i="1" s="1"/>
  <c r="AX1520" i="1" a="1"/>
  <c r="AX1520" i="1" s="1"/>
  <c r="AX1521" i="1" a="1"/>
  <c r="AX1521" i="1" s="1"/>
  <c r="AX1522" i="1" a="1"/>
  <c r="AX1522" i="1" s="1"/>
  <c r="AX1523" i="1" a="1"/>
  <c r="AX1523" i="1" s="1"/>
  <c r="AX1524" i="1" a="1"/>
  <c r="AX1524" i="1" s="1"/>
  <c r="AX1525" i="1" a="1"/>
  <c r="AX1525" i="1" s="1"/>
  <c r="AX1526" i="1" a="1"/>
  <c r="AX1526" i="1" s="1"/>
  <c r="AX1527" i="1" a="1"/>
  <c r="AX1527" i="1" s="1"/>
  <c r="AX1528" i="1" a="1"/>
  <c r="AX1528" i="1" s="1"/>
  <c r="AX1529" i="1" a="1"/>
  <c r="AX1529" i="1" s="1"/>
  <c r="AX1530" i="1" a="1"/>
  <c r="AX1530" i="1" s="1"/>
  <c r="AX1531" i="1" a="1"/>
  <c r="AX1531" i="1" s="1"/>
  <c r="AX1532" i="1" a="1"/>
  <c r="AX1532" i="1" s="1"/>
  <c r="AX1533" i="1" a="1"/>
  <c r="AX1533" i="1" s="1"/>
  <c r="AX1534" i="1" a="1"/>
  <c r="AX1534" i="1" s="1"/>
  <c r="AX1535" i="1" a="1"/>
  <c r="AX1535" i="1" s="1"/>
  <c r="AX1536" i="1" a="1"/>
  <c r="AX1536" i="1" s="1"/>
  <c r="AX1537" i="1" a="1"/>
  <c r="AX1537" i="1" s="1"/>
  <c r="AX1538" i="1" a="1"/>
  <c r="AX1538" i="1" s="1"/>
  <c r="AX1539" i="1" a="1"/>
  <c r="AX1539" i="1" s="1"/>
  <c r="AX1540" i="1" a="1"/>
  <c r="AX1540" i="1" s="1"/>
  <c r="AX1541" i="1" a="1"/>
  <c r="AX1541" i="1" s="1"/>
  <c r="AX1542" i="1" a="1"/>
  <c r="AX1542" i="1" s="1"/>
  <c r="AX1543" i="1" a="1"/>
  <c r="AX1543" i="1" s="1"/>
  <c r="AX1544" i="1" a="1"/>
  <c r="AX1544" i="1" s="1"/>
  <c r="AX1545" i="1" a="1"/>
  <c r="AX1545" i="1" s="1"/>
  <c r="AX1546" i="1" a="1"/>
  <c r="AX1546" i="1" s="1"/>
  <c r="AX1547" i="1" a="1"/>
  <c r="AX1547" i="1" s="1"/>
  <c r="AX1548" i="1" a="1"/>
  <c r="AX1548" i="1" s="1"/>
  <c r="AX1549" i="1" a="1"/>
  <c r="AX1549" i="1" s="1"/>
  <c r="AX1550" i="1" a="1"/>
  <c r="AX1550" i="1" s="1"/>
  <c r="AX1551" i="1" a="1"/>
  <c r="AX1551" i="1" s="1"/>
  <c r="AX1552" i="1" a="1"/>
  <c r="AX1552" i="1" s="1"/>
  <c r="AX1553" i="1" a="1"/>
  <c r="AX1553" i="1" s="1"/>
  <c r="AX1554" i="1" a="1"/>
  <c r="AX1554" i="1" s="1"/>
  <c r="AX1555" i="1" a="1"/>
  <c r="AX1555" i="1" s="1"/>
  <c r="AX1556" i="1" a="1"/>
  <c r="AX1556" i="1" s="1"/>
  <c r="AX1557" i="1" a="1"/>
  <c r="AX1557" i="1" s="1"/>
  <c r="AX1558" i="1" a="1"/>
  <c r="AX1558" i="1" s="1"/>
  <c r="AX1559" i="1" a="1"/>
  <c r="AX1559" i="1" s="1"/>
  <c r="AX1560" i="1" a="1"/>
  <c r="AX1560" i="1" s="1"/>
  <c r="AX1561" i="1" a="1"/>
  <c r="AX1561" i="1" s="1"/>
  <c r="AX1562" i="1" a="1"/>
  <c r="AX1562" i="1" s="1"/>
  <c r="AX1563" i="1" a="1"/>
  <c r="AX1563" i="1" s="1"/>
  <c r="AX1564" i="1" a="1"/>
  <c r="AX1564" i="1" s="1"/>
  <c r="AX1565" i="1" a="1"/>
  <c r="AX1565" i="1" s="1"/>
  <c r="AX1566" i="1" a="1"/>
  <c r="AX1566" i="1" s="1"/>
  <c r="AX1567" i="1" a="1"/>
  <c r="AX1567" i="1" s="1"/>
  <c r="AX1568" i="1" a="1"/>
  <c r="AX1568" i="1" s="1"/>
  <c r="AX1569" i="1" a="1"/>
  <c r="AX1569" i="1" s="1"/>
  <c r="AX1570" i="1" a="1"/>
  <c r="AX1570" i="1" s="1"/>
  <c r="AX1571" i="1" a="1"/>
  <c r="AX1571" i="1" s="1"/>
  <c r="AX1572" i="1" a="1"/>
  <c r="AX1572" i="1" s="1"/>
  <c r="AX1573" i="1" a="1"/>
  <c r="AX1573" i="1" s="1"/>
  <c r="AX1574" i="1" a="1"/>
  <c r="AX1574" i="1" s="1"/>
  <c r="AX1575" i="1" a="1"/>
  <c r="AX1575" i="1" s="1"/>
  <c r="AX1576" i="1" a="1"/>
  <c r="AX1576" i="1" s="1"/>
  <c r="AX1577" i="1" a="1"/>
  <c r="AX1577" i="1" s="1"/>
  <c r="AX1578" i="1" a="1"/>
  <c r="AX1578" i="1" s="1"/>
  <c r="AX1579" i="1" a="1"/>
  <c r="AX1579" i="1" s="1"/>
  <c r="AX1580" i="1" a="1"/>
  <c r="AX1580" i="1" s="1"/>
  <c r="AX1581" i="1" a="1"/>
  <c r="AX1581" i="1" s="1"/>
  <c r="AX1582" i="1" a="1"/>
  <c r="AX1582" i="1" s="1"/>
  <c r="AX1583" i="1" a="1"/>
  <c r="AX1583" i="1" s="1"/>
  <c r="AX1584" i="1" a="1"/>
  <c r="AX1584" i="1" s="1"/>
  <c r="AX1585" i="1" a="1"/>
  <c r="AX1585" i="1" s="1"/>
  <c r="AX1586" i="1" a="1"/>
  <c r="AX1586" i="1" s="1"/>
  <c r="AX1587" i="1" a="1"/>
  <c r="AX1587" i="1" s="1"/>
  <c r="AX1588" i="1" a="1"/>
  <c r="AX1588" i="1" s="1"/>
  <c r="AX1589" i="1" a="1"/>
  <c r="AX1589" i="1" s="1"/>
  <c r="AX1590" i="1" a="1"/>
  <c r="AX1590" i="1" s="1"/>
  <c r="AX1591" i="1" a="1"/>
  <c r="AX1591" i="1" s="1"/>
  <c r="AX1592" i="1" a="1"/>
  <c r="AX1592" i="1" s="1"/>
  <c r="AX1593" i="1" a="1"/>
  <c r="AX1593" i="1" s="1"/>
  <c r="AX1594" i="1" a="1"/>
  <c r="AX1594" i="1" s="1"/>
  <c r="AX1595" i="1" a="1"/>
  <c r="AX1595" i="1" s="1"/>
  <c r="AX1596" i="1" a="1"/>
  <c r="AX1596" i="1" s="1"/>
  <c r="AX1597" i="1" a="1"/>
  <c r="AX1597" i="1" s="1"/>
  <c r="AX1598" i="1" a="1"/>
  <c r="AX1598" i="1" s="1"/>
  <c r="AX1599" i="1" a="1"/>
  <c r="AX1599" i="1" s="1"/>
  <c r="AX1600" i="1" a="1"/>
  <c r="AX1600" i="1" s="1"/>
  <c r="AX1601" i="1" a="1"/>
  <c r="AX1601" i="1" s="1"/>
  <c r="AX1602" i="1" a="1"/>
  <c r="AX1602" i="1" s="1"/>
  <c r="AX1603" i="1" a="1"/>
  <c r="AX1603" i="1" s="1"/>
  <c r="AX1604" i="1" a="1"/>
  <c r="AX1604" i="1" s="1"/>
  <c r="AX1605" i="1" a="1"/>
  <c r="AX1605" i="1" s="1"/>
  <c r="AX1606" i="1" a="1"/>
  <c r="AX1606" i="1" s="1"/>
  <c r="AX1607" i="1" a="1"/>
  <c r="AX1607" i="1" s="1"/>
  <c r="AX1608" i="1" a="1"/>
  <c r="AX1608" i="1" s="1"/>
  <c r="AX1609" i="1" a="1"/>
  <c r="AX1609" i="1" s="1"/>
  <c r="AX1610" i="1" a="1"/>
  <c r="AX1610" i="1" s="1"/>
  <c r="AX1611" i="1" a="1"/>
  <c r="AX1611" i="1" s="1"/>
  <c r="AX1612" i="1" a="1"/>
  <c r="AX1612" i="1" s="1"/>
  <c r="AX1613" i="1" a="1"/>
  <c r="AX1613" i="1" s="1"/>
  <c r="AX1614" i="1" a="1"/>
  <c r="AX1614" i="1" s="1"/>
  <c r="AX1615" i="1" a="1"/>
  <c r="AX1615" i="1" s="1"/>
  <c r="AX1616" i="1" a="1"/>
  <c r="AX1616" i="1" s="1"/>
  <c r="AX1617" i="1" a="1"/>
  <c r="AX1617" i="1" s="1"/>
  <c r="AX1618" i="1" a="1"/>
  <c r="AX1618" i="1" s="1"/>
  <c r="AX1619" i="1" a="1"/>
  <c r="AX1619" i="1" s="1"/>
  <c r="AX1620" i="1" a="1"/>
  <c r="AX1620" i="1" s="1"/>
  <c r="AX1621" i="1" a="1"/>
  <c r="AX1621" i="1" s="1"/>
  <c r="AX1622" i="1" a="1"/>
  <c r="AX1622" i="1" s="1"/>
  <c r="AX1623" i="1" a="1"/>
  <c r="AX1623" i="1" s="1"/>
  <c r="AX1624" i="1" a="1"/>
  <c r="AX1624" i="1" s="1"/>
  <c r="AX1625" i="1" a="1"/>
  <c r="AX1625" i="1" s="1"/>
  <c r="AX1626" i="1" a="1"/>
  <c r="AX1626" i="1" s="1"/>
  <c r="AX1627" i="1" a="1"/>
  <c r="AX1627" i="1" s="1"/>
  <c r="AX1628" i="1" a="1"/>
  <c r="AX1628" i="1" s="1"/>
  <c r="AX1629" i="1" a="1"/>
  <c r="AX1629" i="1" s="1"/>
  <c r="AX1630" i="1" a="1"/>
  <c r="AX1630" i="1" s="1"/>
  <c r="AX1631" i="1" a="1"/>
  <c r="AX1631" i="1" s="1"/>
  <c r="AX1632" i="1" a="1"/>
  <c r="AX1632" i="1" s="1"/>
  <c r="AX1633" i="1" a="1"/>
  <c r="AX1633" i="1" s="1"/>
  <c r="AX1634" i="1" a="1"/>
  <c r="AX1634" i="1" s="1"/>
  <c r="AX1635" i="1" a="1"/>
  <c r="AX1635" i="1" s="1"/>
  <c r="AX1636" i="1" a="1"/>
  <c r="AX1636" i="1" s="1"/>
  <c r="AX1637" i="1" a="1"/>
  <c r="AX1637" i="1" s="1"/>
  <c r="AX1638" i="1" a="1"/>
  <c r="AX1638" i="1" s="1"/>
  <c r="AX1639" i="1" a="1"/>
  <c r="AX1639" i="1" s="1"/>
  <c r="AX1640" i="1" a="1"/>
  <c r="AX1640" i="1" s="1"/>
  <c r="AX1641" i="1" a="1"/>
  <c r="AX1641" i="1" s="1"/>
  <c r="AX1642" i="1" a="1"/>
  <c r="AX1642" i="1" s="1"/>
  <c r="AX1643" i="1" a="1"/>
  <c r="AX1643" i="1" s="1"/>
  <c r="AX1644" i="1" a="1"/>
  <c r="AX1644" i="1" s="1"/>
  <c r="AX1645" i="1" a="1"/>
  <c r="AX1645" i="1" s="1"/>
  <c r="AX1646" i="1" a="1"/>
  <c r="AX1646" i="1" s="1"/>
  <c r="AX1647" i="1" a="1"/>
  <c r="AX1647" i="1" s="1"/>
  <c r="AX1648" i="1" a="1"/>
  <c r="AX1648" i="1" s="1"/>
  <c r="AX1649" i="1" a="1"/>
  <c r="AX1649" i="1" s="1"/>
  <c r="AX1650" i="1" a="1"/>
  <c r="AX1650" i="1" s="1"/>
  <c r="AX1651" i="1" a="1"/>
  <c r="AX1651" i="1" s="1"/>
  <c r="AX1652" i="1" a="1"/>
  <c r="AX1652" i="1" s="1"/>
  <c r="AX1653" i="1" a="1"/>
  <c r="AX1653" i="1" s="1"/>
  <c r="AX1654" i="1" a="1"/>
  <c r="AX1654" i="1" s="1"/>
  <c r="AX1655" i="1" a="1"/>
  <c r="AX1655" i="1" s="1"/>
  <c r="AX1656" i="1" a="1"/>
  <c r="AX1656" i="1" s="1"/>
  <c r="AX1657" i="1" a="1"/>
  <c r="AX1657" i="1" s="1"/>
  <c r="AX1658" i="1" a="1"/>
  <c r="AX1658" i="1" s="1"/>
  <c r="AX1659" i="1" a="1"/>
  <c r="AX1659" i="1" s="1"/>
  <c r="AX1660" i="1" a="1"/>
  <c r="AX1660" i="1" s="1"/>
  <c r="AX1661" i="1" a="1"/>
  <c r="AX1661" i="1" s="1"/>
  <c r="AX1662" i="1" a="1"/>
  <c r="AX1662" i="1" s="1"/>
  <c r="AX1663" i="1" a="1"/>
  <c r="AX1663" i="1" s="1"/>
  <c r="AX1664" i="1" a="1"/>
  <c r="AX1664" i="1" s="1"/>
  <c r="AX1665" i="1" a="1"/>
  <c r="AX1665" i="1" s="1"/>
  <c r="AX1666" i="1" a="1"/>
  <c r="AX1666" i="1" s="1"/>
  <c r="AX1667" i="1" a="1"/>
  <c r="AX1667" i="1" s="1"/>
  <c r="AX1668" i="1" a="1"/>
  <c r="AX1668" i="1" s="1"/>
  <c r="AX1669" i="1" a="1"/>
  <c r="AX1669" i="1" s="1"/>
  <c r="AX1670" i="1" a="1"/>
  <c r="AX1670" i="1" s="1"/>
  <c r="AX1671" i="1" a="1"/>
  <c r="AX1671" i="1" s="1"/>
  <c r="AX1672" i="1" a="1"/>
  <c r="AX1672" i="1" s="1"/>
  <c r="AX1673" i="1" a="1"/>
  <c r="AX1673" i="1" s="1"/>
  <c r="AX1674" i="1" a="1"/>
  <c r="AX1674" i="1" s="1"/>
  <c r="AX1675" i="1" a="1"/>
  <c r="AX1675" i="1" s="1"/>
  <c r="AX1676" i="1" a="1"/>
  <c r="AX1676" i="1" s="1"/>
  <c r="AX1677" i="1" a="1"/>
  <c r="AX1677" i="1" s="1"/>
  <c r="AX1678" i="1" a="1"/>
  <c r="AX1678" i="1" s="1"/>
  <c r="AX1679" i="1" a="1"/>
  <c r="AX1679" i="1" s="1"/>
  <c r="AX1680" i="1" a="1"/>
  <c r="AX1680" i="1" s="1"/>
  <c r="AX1681" i="1" a="1"/>
  <c r="AX1681" i="1" s="1"/>
  <c r="AX1682" i="1" a="1"/>
  <c r="AX1682" i="1" s="1"/>
  <c r="AX1683" i="1" a="1"/>
  <c r="AX1683" i="1" s="1"/>
  <c r="AX1684" i="1" a="1"/>
  <c r="AX1684" i="1" s="1"/>
  <c r="AX1685" i="1" a="1"/>
  <c r="AX1685" i="1" s="1"/>
  <c r="AX1686" i="1" a="1"/>
  <c r="AX1686" i="1" s="1"/>
  <c r="AX1687" i="1" a="1"/>
  <c r="AX1687" i="1" s="1"/>
  <c r="AX1688" i="1" a="1"/>
  <c r="AX1688" i="1" s="1"/>
  <c r="AX1689" i="1" a="1"/>
  <c r="AX1689" i="1" s="1"/>
  <c r="AX1690" i="1" a="1"/>
  <c r="AX1690" i="1" s="1"/>
  <c r="AX1691" i="1" a="1"/>
  <c r="AX1691" i="1" s="1"/>
  <c r="AX1692" i="1" a="1"/>
  <c r="AX1692" i="1" s="1"/>
  <c r="AX1693" i="1" a="1"/>
  <c r="AX1693" i="1" s="1"/>
  <c r="AX1694" i="1" a="1"/>
  <c r="AX1694" i="1" s="1"/>
  <c r="AX1695" i="1" a="1"/>
  <c r="AX1695" i="1" s="1"/>
  <c r="AX1696" i="1" a="1"/>
  <c r="AX1696" i="1" s="1"/>
  <c r="AX1697" i="1" a="1"/>
  <c r="AX1697" i="1" s="1"/>
  <c r="AX1698" i="1" a="1"/>
  <c r="AX1698" i="1" s="1"/>
  <c r="AX1699" i="1" a="1"/>
  <c r="AX1699" i="1" s="1"/>
  <c r="AX1700" i="1" a="1"/>
  <c r="AX1700" i="1" s="1"/>
  <c r="AX1701" i="1" a="1"/>
  <c r="AX1701" i="1" s="1"/>
  <c r="AX1702" i="1" a="1"/>
  <c r="AX1702" i="1" s="1"/>
  <c r="AX1703" i="1" a="1"/>
  <c r="AX1703" i="1" s="1"/>
  <c r="AX1704" i="1" a="1"/>
  <c r="AX1704" i="1" s="1"/>
  <c r="AX1705" i="1" a="1"/>
  <c r="AX1705" i="1" s="1"/>
  <c r="AX1706" i="1" a="1"/>
  <c r="AX1706" i="1" s="1"/>
  <c r="AX1707" i="1" a="1"/>
  <c r="AX1707" i="1" s="1"/>
  <c r="AX1708" i="1" a="1"/>
  <c r="AX1708" i="1" s="1"/>
  <c r="AX1709" i="1" a="1"/>
  <c r="AX1709" i="1" s="1"/>
  <c r="AX1710" i="1" a="1"/>
  <c r="AX1710" i="1" s="1"/>
  <c r="AX1711" i="1" a="1"/>
  <c r="AX1711" i="1" s="1"/>
  <c r="AX1712" i="1" a="1"/>
  <c r="AX1712" i="1" s="1"/>
  <c r="AX1713" i="1" a="1"/>
  <c r="AX1713" i="1" s="1"/>
  <c r="AX1714" i="1" a="1"/>
  <c r="AX1714" i="1" s="1"/>
  <c r="AX1715" i="1" a="1"/>
  <c r="AX1715" i="1" s="1"/>
  <c r="AX1716" i="1" a="1"/>
  <c r="AX1716" i="1" s="1"/>
  <c r="AX1717" i="1" a="1"/>
  <c r="AX1717" i="1" s="1"/>
  <c r="AX1718" i="1" a="1"/>
  <c r="AX1718" i="1" s="1"/>
  <c r="AX1719" i="1" a="1"/>
  <c r="AX1719" i="1" s="1"/>
  <c r="AX1720" i="1" a="1"/>
  <c r="AX1720" i="1" s="1"/>
  <c r="AX1721" i="1" a="1"/>
  <c r="AX1721" i="1" s="1"/>
  <c r="AX1722" i="1" a="1"/>
  <c r="AX1722" i="1" s="1"/>
  <c r="AX1723" i="1" a="1"/>
  <c r="AX1723" i="1" s="1"/>
  <c r="AX1724" i="1" a="1"/>
  <c r="AX1724" i="1" s="1"/>
  <c r="AX1725" i="1" a="1"/>
  <c r="AX1725" i="1" s="1"/>
  <c r="AX1726" i="1" a="1"/>
  <c r="AX1726" i="1" s="1"/>
  <c r="AX1727" i="1" a="1"/>
  <c r="AX1727" i="1" s="1"/>
  <c r="AX1728" i="1" a="1"/>
  <c r="AX1728" i="1" s="1"/>
  <c r="AX1729" i="1" a="1"/>
  <c r="AX1729" i="1" s="1"/>
  <c r="AX1730" i="1" a="1"/>
  <c r="AX1730" i="1" s="1"/>
  <c r="AX1731" i="1" a="1"/>
  <c r="AX1731" i="1" s="1"/>
  <c r="AX1732" i="1" a="1"/>
  <c r="AX1732" i="1" s="1"/>
  <c r="AX1733" i="1" a="1"/>
  <c r="AX1733" i="1" s="1"/>
  <c r="AX1734" i="1" a="1"/>
  <c r="AX1734" i="1" s="1"/>
  <c r="AX1735" i="1" a="1"/>
  <c r="AX1735" i="1" s="1"/>
  <c r="AX1736" i="1" a="1"/>
  <c r="AX1736" i="1" s="1"/>
  <c r="AX1737" i="1" a="1"/>
  <c r="AX1737" i="1" s="1"/>
  <c r="AX1738" i="1" a="1"/>
  <c r="AX1738" i="1" s="1"/>
  <c r="AX1739" i="1" a="1"/>
  <c r="AX1739" i="1" s="1"/>
  <c r="AX1740" i="1" a="1"/>
  <c r="AX1740" i="1" s="1"/>
  <c r="AX1741" i="1" a="1"/>
  <c r="AX1741" i="1" s="1"/>
  <c r="AX1742" i="1" a="1"/>
  <c r="AX1742" i="1" s="1"/>
  <c r="AX1743" i="1" a="1"/>
  <c r="AX1743" i="1" s="1"/>
  <c r="AX1744" i="1" a="1"/>
  <c r="AX1744" i="1" s="1"/>
  <c r="AX1745" i="1" a="1"/>
  <c r="AX1745" i="1" s="1"/>
  <c r="AX1746" i="1" a="1"/>
  <c r="AX1746" i="1" s="1"/>
  <c r="AX1747" i="1" a="1"/>
  <c r="AX1747" i="1" s="1"/>
  <c r="AX1748" i="1" a="1"/>
  <c r="AX1748" i="1" s="1"/>
  <c r="AX1749" i="1" a="1"/>
  <c r="AX1749" i="1" s="1"/>
  <c r="AX1750" i="1" a="1"/>
  <c r="AX1750" i="1" s="1"/>
  <c r="AX1751" i="1" a="1"/>
  <c r="AX1751" i="1" s="1"/>
  <c r="AX1752" i="1" a="1"/>
  <c r="AX1752" i="1" s="1"/>
  <c r="AX1753" i="1" a="1"/>
  <c r="AX1753" i="1" s="1"/>
  <c r="AX1754" i="1" a="1"/>
  <c r="AX1754" i="1" s="1"/>
  <c r="AX1755" i="1" a="1"/>
  <c r="AX1755" i="1" s="1"/>
  <c r="AX1756" i="1" a="1"/>
  <c r="AX1756" i="1" s="1"/>
  <c r="AX1757" i="1" a="1"/>
  <c r="AX1757" i="1" s="1"/>
  <c r="AX1758" i="1" a="1"/>
  <c r="AX1758" i="1" s="1"/>
  <c r="AX1759" i="1" a="1"/>
  <c r="AX1759" i="1" s="1"/>
  <c r="AX1760" i="1" a="1"/>
  <c r="AX1760" i="1" s="1"/>
  <c r="AX1761" i="1" a="1"/>
  <c r="AX1761" i="1" s="1"/>
  <c r="AX1762" i="1" a="1"/>
  <c r="AX1762" i="1" s="1"/>
  <c r="AX1763" i="1" a="1"/>
  <c r="AX1763" i="1" s="1"/>
  <c r="AX1764" i="1" a="1"/>
  <c r="AX1764" i="1" s="1"/>
  <c r="AX1765" i="1" a="1"/>
  <c r="AX1765" i="1" s="1"/>
  <c r="AX1766" i="1" a="1"/>
  <c r="AX1766" i="1" s="1"/>
  <c r="AX1767" i="1" a="1"/>
  <c r="AX1767" i="1" s="1"/>
  <c r="AX1768" i="1" a="1"/>
  <c r="AX1768" i="1" s="1"/>
  <c r="AX1769" i="1" a="1"/>
  <c r="AX1769" i="1" s="1"/>
  <c r="AX1770" i="1" a="1"/>
  <c r="AX1770" i="1" s="1"/>
  <c r="AX1771" i="1" a="1"/>
  <c r="AX1771" i="1" s="1"/>
  <c r="AX1772" i="1" a="1"/>
  <c r="AX1772" i="1" s="1"/>
  <c r="AX1773" i="1" a="1"/>
  <c r="AX1773" i="1" s="1"/>
  <c r="AX1774" i="1" a="1"/>
  <c r="AX1774" i="1" s="1"/>
  <c r="AX1775" i="1" a="1"/>
  <c r="AX1775" i="1" s="1"/>
  <c r="AX1776" i="1" a="1"/>
  <c r="AX1776" i="1" s="1"/>
  <c r="AX1777" i="1" a="1"/>
  <c r="AX1777" i="1" s="1"/>
  <c r="AX1778" i="1" a="1"/>
  <c r="AX1778" i="1" s="1"/>
  <c r="AX1779" i="1" a="1"/>
  <c r="AX1779" i="1" s="1"/>
  <c r="AX1780" i="1" a="1"/>
  <c r="AX1780" i="1" s="1"/>
  <c r="AX1781" i="1" a="1"/>
  <c r="AX1781" i="1" s="1"/>
  <c r="AX1782" i="1" a="1"/>
  <c r="AX1782" i="1" s="1"/>
  <c r="AX1783" i="1" a="1"/>
  <c r="AX1783" i="1" s="1"/>
  <c r="AX1784" i="1" a="1"/>
  <c r="AX1784" i="1" s="1"/>
  <c r="AX1785" i="1" a="1"/>
  <c r="AX1785" i="1" s="1"/>
  <c r="AX1786" i="1" a="1"/>
  <c r="AX1786" i="1" s="1"/>
  <c r="AX1787" i="1" a="1"/>
  <c r="AX1787" i="1" s="1"/>
  <c r="AX1788" i="1" a="1"/>
  <c r="AX1788" i="1" s="1"/>
  <c r="AX1789" i="1" a="1"/>
  <c r="AX1789" i="1" s="1"/>
  <c r="AX1790" i="1" a="1"/>
  <c r="AX1790" i="1" s="1"/>
  <c r="AX1791" i="1" a="1"/>
  <c r="AX1791" i="1" s="1"/>
  <c r="AX1792" i="1" a="1"/>
  <c r="AX1792" i="1" s="1"/>
  <c r="AX1793" i="1" a="1"/>
  <c r="AX1793" i="1" s="1"/>
  <c r="AX1794" i="1" a="1"/>
  <c r="AX1794" i="1" s="1"/>
  <c r="AX1795" i="1" a="1"/>
  <c r="AX1795" i="1" s="1"/>
  <c r="AX1796" i="1" a="1"/>
  <c r="AX1796" i="1" s="1"/>
  <c r="AX1797" i="1" a="1"/>
  <c r="AX1797" i="1" s="1"/>
  <c r="AX1798" i="1" a="1"/>
  <c r="AX1798" i="1" s="1"/>
  <c r="AX1799" i="1" a="1"/>
  <c r="AX1799" i="1" s="1"/>
  <c r="AX1800" i="1" a="1"/>
  <c r="AX1800" i="1" s="1"/>
  <c r="AX1801" i="1" a="1"/>
  <c r="AX1801" i="1" s="1"/>
  <c r="AX1802" i="1" a="1"/>
  <c r="AX1802" i="1" s="1"/>
  <c r="AX1803" i="1" a="1"/>
  <c r="AX1803" i="1" s="1"/>
  <c r="AX1804" i="1" a="1"/>
  <c r="AX1804" i="1" s="1"/>
  <c r="AX1805" i="1" a="1"/>
  <c r="AX1805" i="1" s="1"/>
  <c r="AX1806" i="1" a="1"/>
  <c r="AX1806" i="1" s="1"/>
  <c r="AX1807" i="1" a="1"/>
  <c r="AX1807" i="1" s="1"/>
  <c r="AX1808" i="1" a="1"/>
  <c r="AX1808" i="1" s="1"/>
  <c r="AX1809" i="1" a="1"/>
  <c r="AX1809" i="1" s="1"/>
  <c r="AX1810" i="1" a="1"/>
  <c r="AX1810" i="1" s="1"/>
  <c r="AX1811" i="1" a="1"/>
  <c r="AX1811" i="1" s="1"/>
  <c r="AX1812" i="1" a="1"/>
  <c r="AX1812" i="1" s="1"/>
  <c r="AX1813" i="1" a="1"/>
  <c r="AX1813" i="1" s="1"/>
  <c r="AX1814" i="1" a="1"/>
  <c r="AX1814" i="1" s="1"/>
  <c r="AX1815" i="1" a="1"/>
  <c r="AX1815" i="1" s="1"/>
  <c r="AX1816" i="1" a="1"/>
  <c r="AX1816" i="1" s="1"/>
  <c r="AX1817" i="1" a="1"/>
  <c r="AX1817" i="1" s="1"/>
  <c r="AX1818" i="1" a="1"/>
  <c r="AX1818" i="1" s="1"/>
  <c r="AX1819" i="1" a="1"/>
  <c r="AX1819" i="1" s="1"/>
  <c r="AX1820" i="1" a="1"/>
  <c r="AX1820" i="1" s="1"/>
  <c r="AX1821" i="1" a="1"/>
  <c r="AX1821" i="1" s="1"/>
  <c r="AX1822" i="1" a="1"/>
  <c r="AX1822" i="1" s="1"/>
  <c r="AX1823" i="1" a="1"/>
  <c r="AX1823" i="1" s="1"/>
  <c r="AX1824" i="1" a="1"/>
  <c r="AX1824" i="1" s="1"/>
  <c r="AX1825" i="1" a="1"/>
  <c r="AX1825" i="1" s="1"/>
  <c r="AX1826" i="1" a="1"/>
  <c r="AX1826" i="1" s="1"/>
  <c r="AX1827" i="1" a="1"/>
  <c r="AX1827" i="1" s="1"/>
  <c r="AX1828" i="1" a="1"/>
  <c r="AX1828" i="1" s="1"/>
  <c r="AX1829" i="1" a="1"/>
  <c r="AX1829" i="1" s="1"/>
  <c r="AX1830" i="1" a="1"/>
  <c r="AX1830" i="1" s="1"/>
  <c r="AX1831" i="1" a="1"/>
  <c r="AX1831" i="1" s="1"/>
  <c r="AX1832" i="1" a="1"/>
  <c r="AX1832" i="1" s="1"/>
  <c r="AX1833" i="1" a="1"/>
  <c r="AX1833" i="1" s="1"/>
  <c r="AX1834" i="1" a="1"/>
  <c r="AX1834" i="1" s="1"/>
  <c r="AX1835" i="1" a="1"/>
  <c r="AX1835" i="1" s="1"/>
  <c r="AX1836" i="1" a="1"/>
  <c r="AX1836" i="1" s="1"/>
  <c r="AX1837" i="1" a="1"/>
  <c r="AX1837" i="1" s="1"/>
  <c r="AX1838" i="1" a="1"/>
  <c r="AX1838" i="1" s="1"/>
  <c r="AX1839" i="1" a="1"/>
  <c r="AX1839" i="1" s="1"/>
  <c r="AX1840" i="1" a="1"/>
  <c r="AX1840" i="1" s="1"/>
  <c r="AX1841" i="1" a="1"/>
  <c r="AX1841" i="1" s="1"/>
  <c r="AX1842" i="1" a="1"/>
  <c r="AX1842" i="1" s="1"/>
  <c r="AX1843" i="1" a="1"/>
  <c r="AX1843" i="1" s="1"/>
  <c r="AX1844" i="1" a="1"/>
  <c r="AX1844" i="1" s="1"/>
  <c r="AX1845" i="1" a="1"/>
  <c r="AX1845" i="1" s="1"/>
  <c r="AX1846" i="1" a="1"/>
  <c r="AX1846" i="1" s="1"/>
  <c r="AX1847" i="1" a="1"/>
  <c r="AX1847" i="1" s="1"/>
  <c r="AX1848" i="1" a="1"/>
  <c r="AX1848" i="1" s="1"/>
  <c r="AX1849" i="1" a="1"/>
  <c r="AX1849" i="1" s="1"/>
  <c r="AX1850" i="1" a="1"/>
  <c r="AX1850" i="1" s="1"/>
  <c r="AX1851" i="1" a="1"/>
  <c r="AX1851" i="1" s="1"/>
  <c r="AX1852" i="1" a="1"/>
  <c r="AX1852" i="1" s="1"/>
  <c r="AX1853" i="1" a="1"/>
  <c r="AX1853" i="1" s="1"/>
  <c r="AX1854" i="1" a="1"/>
  <c r="AX1854" i="1" s="1"/>
  <c r="AX1855" i="1" a="1"/>
  <c r="AX1855" i="1" s="1"/>
  <c r="AX1856" i="1" a="1"/>
  <c r="AX1856" i="1" s="1"/>
  <c r="AX1857" i="1" a="1"/>
  <c r="AX1857" i="1" s="1"/>
  <c r="AX1858" i="1" a="1"/>
  <c r="AX1858" i="1" s="1"/>
  <c r="AX1859" i="1" a="1"/>
  <c r="AX1859" i="1" s="1"/>
  <c r="AX1860" i="1" a="1"/>
  <c r="AX1860" i="1" s="1"/>
  <c r="AX1861" i="1" a="1"/>
  <c r="AX1861" i="1" s="1"/>
  <c r="AX1862" i="1" a="1"/>
  <c r="AX1862" i="1" s="1"/>
  <c r="AX1863" i="1" a="1"/>
  <c r="AX1863" i="1" s="1"/>
  <c r="AX1864" i="1" a="1"/>
  <c r="AX1864" i="1" s="1"/>
  <c r="AX1865" i="1" a="1"/>
  <c r="AX1865" i="1" s="1"/>
  <c r="AX1866" i="1" a="1"/>
  <c r="AX1866" i="1" s="1"/>
  <c r="AX1867" i="1" a="1"/>
  <c r="AX1867" i="1" s="1"/>
  <c r="AX1868" i="1" a="1"/>
  <c r="AX1868" i="1" s="1"/>
  <c r="AX1869" i="1" a="1"/>
  <c r="AX1869" i="1" s="1"/>
  <c r="AX1870" i="1" a="1"/>
  <c r="AX1870" i="1" s="1"/>
  <c r="AX1871" i="1" a="1"/>
  <c r="AX1871" i="1" s="1"/>
  <c r="AX1872" i="1" a="1"/>
  <c r="AX1872" i="1" s="1"/>
  <c r="AX1873" i="1" a="1"/>
  <c r="AX1873" i="1" s="1"/>
  <c r="AX1874" i="1" a="1"/>
  <c r="AX1874" i="1" s="1"/>
  <c r="AX1875" i="1" a="1"/>
  <c r="AX1875" i="1" s="1"/>
  <c r="AX1876" i="1" a="1"/>
  <c r="AX1876" i="1" s="1"/>
  <c r="AX1877" i="1" a="1"/>
  <c r="AX1877" i="1" s="1"/>
  <c r="AX1878" i="1" a="1"/>
  <c r="AX1878" i="1" s="1"/>
  <c r="AX1879" i="1" a="1"/>
  <c r="AX1879" i="1" s="1"/>
  <c r="AX1880" i="1" a="1"/>
  <c r="AX1880" i="1" s="1"/>
  <c r="AX1881" i="1" a="1"/>
  <c r="AX1881" i="1" s="1"/>
  <c r="AX1882" i="1" a="1"/>
  <c r="AX1882" i="1" s="1"/>
  <c r="AX1883" i="1" a="1"/>
  <c r="AX1883" i="1" s="1"/>
  <c r="AX1884" i="1" a="1"/>
  <c r="AX1884" i="1" s="1"/>
  <c r="AX1885" i="1" a="1"/>
  <c r="AX1885" i="1" s="1"/>
  <c r="AX1886" i="1" a="1"/>
  <c r="AX1886" i="1" s="1"/>
  <c r="AX1887" i="1" a="1"/>
  <c r="AX1887" i="1" s="1"/>
  <c r="AX1888" i="1" a="1"/>
  <c r="AX1888" i="1" s="1"/>
  <c r="AX1889" i="1" a="1"/>
  <c r="AX1889" i="1" s="1"/>
  <c r="AX1890" i="1" a="1"/>
  <c r="AX1890" i="1" s="1"/>
  <c r="AX1891" i="1" a="1"/>
  <c r="AX1891" i="1" s="1"/>
  <c r="AX1892" i="1" a="1"/>
  <c r="AX1892" i="1" s="1"/>
  <c r="AX1893" i="1" a="1"/>
  <c r="AX1893" i="1" s="1"/>
  <c r="AX1894" i="1" a="1"/>
  <c r="AX1894" i="1" s="1"/>
  <c r="AX1895" i="1" a="1"/>
  <c r="AX1895" i="1" s="1"/>
  <c r="AX1896" i="1" a="1"/>
  <c r="AX1896" i="1" s="1"/>
  <c r="AX1897" i="1" a="1"/>
  <c r="AX1897" i="1" s="1"/>
  <c r="AX1898" i="1" a="1"/>
  <c r="AX1898" i="1" s="1"/>
  <c r="AX1899" i="1" a="1"/>
  <c r="AX1899" i="1" s="1"/>
  <c r="AX1900" i="1" a="1"/>
  <c r="AX1900" i="1" s="1"/>
  <c r="AX1901" i="1" a="1"/>
  <c r="AX1901" i="1" s="1"/>
  <c r="AX1902" i="1" a="1"/>
  <c r="AX1902" i="1" s="1"/>
  <c r="AX1903" i="1" a="1"/>
  <c r="AX1903" i="1" s="1"/>
  <c r="AX1904" i="1" a="1"/>
  <c r="AX1904" i="1" s="1"/>
  <c r="AX1905" i="1" a="1"/>
  <c r="AX1905" i="1" s="1"/>
  <c r="AX1906" i="1" a="1"/>
  <c r="AX1906" i="1" s="1"/>
  <c r="AX1907" i="1" a="1"/>
  <c r="AX1907" i="1" s="1"/>
  <c r="AX1908" i="1" a="1"/>
  <c r="AX1908" i="1" s="1"/>
  <c r="AX1909" i="1" a="1"/>
  <c r="AX1909" i="1" s="1"/>
  <c r="AX1910" i="1" a="1"/>
  <c r="AX1910" i="1" s="1"/>
  <c r="AX1911" i="1" a="1"/>
  <c r="AX1911" i="1" s="1"/>
  <c r="AX1912" i="1" a="1"/>
  <c r="AX1912" i="1" s="1"/>
  <c r="AX1913" i="1" a="1"/>
  <c r="AX1913" i="1" s="1"/>
  <c r="AX1914" i="1" a="1"/>
  <c r="AX1914" i="1" s="1"/>
  <c r="AX1915" i="1" a="1"/>
  <c r="AX1915" i="1" s="1"/>
  <c r="AX1916" i="1" a="1"/>
  <c r="AX1916" i="1" s="1"/>
  <c r="AX1917" i="1" a="1"/>
  <c r="AX1917" i="1" s="1"/>
  <c r="AX1918" i="1" a="1"/>
  <c r="AX1918" i="1" s="1"/>
  <c r="AX1919" i="1" a="1"/>
  <c r="AX1919" i="1" s="1"/>
  <c r="AX1920" i="1" a="1"/>
  <c r="AX1920" i="1" s="1"/>
  <c r="AX1921" i="1" a="1"/>
  <c r="AX1921" i="1" s="1"/>
  <c r="AX1922" i="1" a="1"/>
  <c r="AX1922" i="1" s="1"/>
  <c r="AX1923" i="1" a="1"/>
  <c r="AX1923" i="1" s="1"/>
  <c r="AX1924" i="1" a="1"/>
  <c r="AX1924" i="1" s="1"/>
  <c r="AX1925" i="1" a="1"/>
  <c r="AX1925" i="1" s="1"/>
  <c r="AX1926" i="1" a="1"/>
  <c r="AX1926" i="1" s="1"/>
  <c r="AX1927" i="1" a="1"/>
  <c r="AX1927" i="1" s="1"/>
  <c r="AX1928" i="1" a="1"/>
  <c r="AX1928" i="1" s="1"/>
  <c r="AX1929" i="1" a="1"/>
  <c r="AX1929" i="1" s="1"/>
  <c r="AX1930" i="1" a="1"/>
  <c r="AX1930" i="1" s="1"/>
  <c r="AX1931" i="1" a="1"/>
  <c r="AX1931" i="1" s="1"/>
  <c r="AX1932" i="1" a="1"/>
  <c r="AX1932" i="1" s="1"/>
  <c r="AX1933" i="1" a="1"/>
  <c r="AX1933" i="1" s="1"/>
  <c r="AX1934" i="1" a="1"/>
  <c r="AX1934" i="1" s="1"/>
  <c r="AX1935" i="1" a="1"/>
  <c r="AX1935" i="1" s="1"/>
  <c r="AX1936" i="1" a="1"/>
  <c r="AX1936" i="1" s="1"/>
  <c r="AX1937" i="1" a="1"/>
  <c r="AX1937" i="1" s="1"/>
  <c r="AX1938" i="1" a="1"/>
  <c r="AX1938" i="1" s="1"/>
  <c r="AX1939" i="1" a="1"/>
  <c r="AX1939" i="1" s="1"/>
  <c r="AX1940" i="1" a="1"/>
  <c r="AX1940" i="1" s="1"/>
  <c r="AX1941" i="1" a="1"/>
  <c r="AX1941" i="1" s="1"/>
  <c r="AX1942" i="1" a="1"/>
  <c r="AX1942" i="1" s="1"/>
  <c r="AX1943" i="1" a="1"/>
  <c r="AX1943" i="1" s="1"/>
  <c r="AX1944" i="1" a="1"/>
  <c r="AX1944" i="1" s="1"/>
  <c r="AX1945" i="1" a="1"/>
  <c r="AX1945" i="1" s="1"/>
  <c r="AX1946" i="1" a="1"/>
  <c r="AX1946" i="1" s="1"/>
  <c r="AX1947" i="1" a="1"/>
  <c r="AX1947" i="1" s="1"/>
  <c r="AX1948" i="1" a="1"/>
  <c r="AX1948" i="1" s="1"/>
  <c r="AX1949" i="1" a="1"/>
  <c r="AX1949" i="1" s="1"/>
  <c r="AX1950" i="1" a="1"/>
  <c r="AX1950" i="1" s="1"/>
  <c r="AX1951" i="1" a="1"/>
  <c r="AX1951" i="1" s="1"/>
  <c r="AX1952" i="1" a="1"/>
  <c r="AX1952" i="1" s="1"/>
  <c r="AX1953" i="1" a="1"/>
  <c r="AX1953" i="1" s="1"/>
  <c r="AX1954" i="1" a="1"/>
  <c r="AX1954" i="1" s="1"/>
  <c r="AX1955" i="1" a="1"/>
  <c r="AX1955" i="1" s="1"/>
  <c r="AX1956" i="1" a="1"/>
  <c r="AX1956" i="1" s="1"/>
  <c r="AX1957" i="1" a="1"/>
  <c r="AX1957" i="1" s="1"/>
  <c r="AX1958" i="1" a="1"/>
  <c r="AX1958" i="1" s="1"/>
  <c r="AX1959" i="1" a="1"/>
  <c r="AX1959" i="1" s="1"/>
  <c r="AX1960" i="1" a="1"/>
  <c r="AX1960" i="1" s="1"/>
  <c r="AX1961" i="1" a="1"/>
  <c r="AX1961" i="1" s="1"/>
  <c r="AX1962" i="1" a="1"/>
  <c r="AX1962" i="1" s="1"/>
  <c r="AX1963" i="1" a="1"/>
  <c r="AX1963" i="1" s="1"/>
  <c r="AX1964" i="1" a="1"/>
  <c r="AX1964" i="1" s="1"/>
  <c r="AX1965" i="1" a="1"/>
  <c r="AX1965" i="1" s="1"/>
  <c r="AX1966" i="1" a="1"/>
  <c r="AX1966" i="1" s="1"/>
  <c r="AX1967" i="1" a="1"/>
  <c r="AX1967" i="1" s="1"/>
  <c r="AX1968" i="1" a="1"/>
  <c r="AX1968" i="1" s="1"/>
  <c r="AX1969" i="1" a="1"/>
  <c r="AX1969" i="1" s="1"/>
  <c r="AX1970" i="1" a="1"/>
  <c r="AX1970" i="1" s="1"/>
  <c r="AX1971" i="1" a="1"/>
  <c r="AX1971" i="1" s="1"/>
  <c r="AX1972" i="1" a="1"/>
  <c r="AX1972" i="1" s="1"/>
  <c r="AX1973" i="1" a="1"/>
  <c r="AX1973" i="1" s="1"/>
  <c r="AX1974" i="1" a="1"/>
  <c r="AX1974" i="1" s="1"/>
  <c r="AX1975" i="1" a="1"/>
  <c r="AX1975" i="1" s="1"/>
  <c r="AX1976" i="1" a="1"/>
  <c r="AX1976" i="1" s="1"/>
  <c r="AX1977" i="1" a="1"/>
  <c r="AX1977" i="1" s="1"/>
  <c r="AX1978" i="1" a="1"/>
  <c r="AX1978" i="1" s="1"/>
  <c r="AX1979" i="1" a="1"/>
  <c r="AX1979" i="1" s="1"/>
  <c r="AX1980" i="1" a="1"/>
  <c r="AX1980" i="1" s="1"/>
  <c r="AX1981" i="1" a="1"/>
  <c r="AX1981" i="1" s="1"/>
  <c r="AX1982" i="1" a="1"/>
  <c r="AX1982" i="1" s="1"/>
  <c r="AX1983" i="1" a="1"/>
  <c r="AX1983" i="1" s="1"/>
  <c r="AX1984" i="1" a="1"/>
  <c r="AX1984" i="1" s="1"/>
  <c r="AX1985" i="1" a="1"/>
  <c r="AX1985" i="1" s="1"/>
  <c r="AX1986" i="1" a="1"/>
  <c r="AX1986" i="1" s="1"/>
  <c r="AX1987" i="1" a="1"/>
  <c r="AX1987" i="1" s="1"/>
  <c r="AX1988" i="1" a="1"/>
  <c r="AX1988" i="1" s="1"/>
  <c r="AX1989" i="1" a="1"/>
  <c r="AX1989" i="1" s="1"/>
  <c r="AX1990" i="1" a="1"/>
  <c r="AX1990" i="1" s="1"/>
  <c r="AX1991" i="1" a="1"/>
  <c r="AX1991" i="1" s="1"/>
  <c r="AX1992" i="1" a="1"/>
  <c r="AX1992" i="1" s="1"/>
  <c r="AX1993" i="1" a="1"/>
  <c r="AX1993" i="1" s="1"/>
  <c r="AX1994" i="1" a="1"/>
  <c r="AX1994" i="1" s="1"/>
  <c r="AX1995" i="1" a="1"/>
  <c r="AX1995" i="1" s="1"/>
  <c r="AX1996" i="1" a="1"/>
  <c r="AX1996" i="1" s="1"/>
  <c r="AX1997" i="1" a="1"/>
  <c r="AX1997" i="1" s="1"/>
  <c r="AX1998" i="1" a="1"/>
  <c r="AX1998" i="1" s="1"/>
  <c r="AX1999" i="1" a="1"/>
  <c r="AX1999" i="1" s="1"/>
  <c r="AX2000" i="1" a="1"/>
  <c r="AX2000" i="1" s="1"/>
  <c r="AX2001" i="1" a="1"/>
  <c r="AX2001" i="1" s="1"/>
  <c r="AX2002" i="1" a="1"/>
  <c r="AX2002" i="1" s="1"/>
  <c r="AX2003" i="1" a="1"/>
  <c r="AX2003" i="1" s="1"/>
  <c r="AX2004" i="1" a="1"/>
  <c r="AX2004" i="1" s="1"/>
  <c r="AX2005" i="1" a="1"/>
  <c r="AX2005" i="1" s="1"/>
  <c r="AX2006" i="1" a="1"/>
  <c r="AX2006" i="1" s="1"/>
  <c r="AX2007" i="1" a="1"/>
  <c r="AX2007" i="1" s="1"/>
  <c r="AX2008" i="1" a="1"/>
  <c r="AX2008" i="1" s="1"/>
  <c r="AX2009" i="1" a="1"/>
  <c r="AX2009" i="1" s="1"/>
  <c r="AX2010" i="1" a="1"/>
  <c r="AX2010" i="1" s="1"/>
  <c r="AX2011" i="1" a="1"/>
  <c r="AX2011" i="1" s="1"/>
  <c r="AX2012" i="1" a="1"/>
  <c r="AX2012" i="1" s="1"/>
  <c r="AX2013" i="1" a="1"/>
  <c r="AX2013" i="1" s="1"/>
  <c r="AX2014" i="1" a="1"/>
  <c r="AX2014" i="1" s="1"/>
  <c r="AX2015" i="1" a="1"/>
  <c r="AX2015" i="1" s="1"/>
  <c r="AX2016" i="1" a="1"/>
  <c r="AX2016" i="1" s="1"/>
  <c r="AX2017" i="1" a="1"/>
  <c r="AX2017" i="1" s="1"/>
  <c r="AX2018" i="1" a="1"/>
  <c r="AX2018" i="1" s="1"/>
  <c r="AX2019" i="1" a="1"/>
  <c r="AX2019" i="1" s="1"/>
  <c r="AX2020" i="1" a="1"/>
  <c r="AX2020" i="1" s="1"/>
  <c r="AX2021" i="1" a="1"/>
  <c r="AX2021" i="1" s="1"/>
  <c r="AX2022" i="1" a="1"/>
  <c r="AX2022" i="1" s="1"/>
  <c r="AX2023" i="1" a="1"/>
  <c r="AX2023" i="1" s="1"/>
  <c r="AX2024" i="1" a="1"/>
  <c r="AX2024" i="1" s="1"/>
  <c r="AX2025" i="1" a="1"/>
  <c r="AX2025" i="1" s="1"/>
  <c r="AX2026" i="1" a="1"/>
  <c r="AX2026" i="1" s="1"/>
  <c r="AX2027" i="1" a="1"/>
  <c r="AX2027" i="1" s="1"/>
  <c r="AX2028" i="1" a="1"/>
  <c r="AX2028" i="1" s="1"/>
  <c r="AX2029" i="1" a="1"/>
  <c r="AX2029" i="1" s="1"/>
  <c r="AX2030" i="1" a="1"/>
  <c r="AX2030" i="1" s="1"/>
  <c r="AX2031" i="1" a="1"/>
  <c r="AX2031" i="1" s="1"/>
  <c r="AX2032" i="1" a="1"/>
  <c r="AX2032" i="1" s="1"/>
  <c r="AX2033" i="1" a="1"/>
  <c r="AX2033" i="1" s="1"/>
  <c r="AX2034" i="1" a="1"/>
  <c r="AX2034" i="1" s="1"/>
  <c r="AX2035" i="1" a="1"/>
  <c r="AX2035" i="1" s="1"/>
  <c r="AX2036" i="1" a="1"/>
  <c r="AX2036" i="1" s="1"/>
  <c r="AX2037" i="1" a="1"/>
  <c r="AX2037" i="1" s="1"/>
  <c r="AX2038" i="1" a="1"/>
  <c r="AX2038" i="1" s="1"/>
  <c r="AX2039" i="1" a="1"/>
  <c r="AX2039" i="1" s="1"/>
  <c r="AX2040" i="1" a="1"/>
  <c r="AX2040" i="1" s="1"/>
  <c r="AX2041" i="1" a="1"/>
  <c r="AX2041" i="1" s="1"/>
  <c r="AX2042" i="1" a="1"/>
  <c r="AX2042" i="1" s="1"/>
  <c r="AX2043" i="1" a="1"/>
  <c r="AX2043" i="1" s="1"/>
  <c r="AX2044" i="1" a="1"/>
  <c r="AX2044" i="1" s="1"/>
  <c r="AX2045" i="1" a="1"/>
  <c r="AX2045" i="1" s="1"/>
  <c r="AX2046" i="1" a="1"/>
  <c r="AX2046" i="1" s="1"/>
  <c r="AX2047" i="1" a="1"/>
  <c r="AX2047" i="1" s="1"/>
  <c r="AX2048" i="1" a="1"/>
  <c r="AX2048" i="1" s="1"/>
  <c r="AX2049" i="1" a="1"/>
  <c r="AX2049" i="1" s="1"/>
  <c r="AX2050" i="1" a="1"/>
  <c r="AX2050" i="1" s="1"/>
  <c r="AX2051" i="1" a="1"/>
  <c r="AX2051" i="1" s="1"/>
  <c r="AX2052" i="1" a="1"/>
  <c r="AX2052" i="1" s="1"/>
  <c r="AX2053" i="1" a="1"/>
  <c r="AX2053" i="1" s="1"/>
  <c r="AX2054" i="1" a="1"/>
  <c r="AX2054" i="1" s="1"/>
  <c r="AX2055" i="1" a="1"/>
  <c r="AX2055" i="1" s="1"/>
  <c r="AX2056" i="1" a="1"/>
  <c r="AX2056" i="1" s="1"/>
  <c r="AX2057" i="1" a="1"/>
  <c r="AX2057" i="1" s="1"/>
  <c r="AX2058" i="1" a="1"/>
  <c r="AX2058" i="1" s="1"/>
  <c r="AX2059" i="1" a="1"/>
  <c r="AX2059" i="1" s="1"/>
  <c r="AX2060" i="1" a="1"/>
  <c r="AX2060" i="1" s="1"/>
  <c r="AX2061" i="1" a="1"/>
  <c r="AX2061" i="1" s="1"/>
  <c r="AX2062" i="1" a="1"/>
  <c r="AX2062" i="1" s="1"/>
  <c r="AX2063" i="1" a="1"/>
  <c r="AX2063" i="1" s="1"/>
  <c r="AX2064" i="1" a="1"/>
  <c r="AX2064" i="1" s="1"/>
  <c r="AX2065" i="1" a="1"/>
  <c r="AX2065" i="1" s="1"/>
  <c r="AX2066" i="1" a="1"/>
  <c r="AX2066" i="1" s="1"/>
  <c r="AX2067" i="1" a="1"/>
  <c r="AX2067" i="1" s="1"/>
  <c r="AX2068" i="1" a="1"/>
  <c r="AX2068" i="1" s="1"/>
  <c r="AX2069" i="1" a="1"/>
  <c r="AX2069" i="1" s="1"/>
  <c r="AX2070" i="1" a="1"/>
  <c r="AX2070" i="1" s="1"/>
  <c r="AX2071" i="1" a="1"/>
  <c r="AX2071" i="1" s="1"/>
  <c r="AX2072" i="1" a="1"/>
  <c r="AX2072" i="1" s="1"/>
  <c r="AX2073" i="1" a="1"/>
  <c r="AX2073" i="1" s="1"/>
  <c r="AX2074" i="1" a="1"/>
  <c r="AX2074" i="1" s="1"/>
  <c r="AX2075" i="1" a="1"/>
  <c r="AX2075" i="1" s="1"/>
  <c r="AX2076" i="1" a="1"/>
  <c r="AX2076" i="1" s="1"/>
  <c r="AX2077" i="1" a="1"/>
  <c r="AX2077" i="1" s="1"/>
  <c r="AX2078" i="1" a="1"/>
  <c r="AX2078" i="1" s="1"/>
  <c r="AX2079" i="1" a="1"/>
  <c r="AX2079" i="1" s="1"/>
  <c r="AX2080" i="1" a="1"/>
  <c r="AX2080" i="1" s="1"/>
  <c r="AX2081" i="1" a="1"/>
  <c r="AX2081" i="1" s="1"/>
  <c r="AX2082" i="1" a="1"/>
  <c r="AX2082" i="1" s="1"/>
  <c r="AX2083" i="1" a="1"/>
  <c r="AX2083" i="1" s="1"/>
  <c r="AX2084" i="1" a="1"/>
  <c r="AX2084" i="1" s="1"/>
  <c r="AX2085" i="1" a="1"/>
  <c r="AX2085" i="1" s="1"/>
  <c r="AX2086" i="1" a="1"/>
  <c r="AX2086" i="1" s="1"/>
  <c r="AX2087" i="1" a="1"/>
  <c r="AX2087" i="1" s="1"/>
  <c r="AX2088" i="1" a="1"/>
  <c r="AX2088" i="1" s="1"/>
  <c r="AX2089" i="1" a="1"/>
  <c r="AX2089" i="1" s="1"/>
  <c r="AX2090" i="1" a="1"/>
  <c r="AX2090" i="1" s="1"/>
  <c r="AX2091" i="1" a="1"/>
  <c r="AX2091" i="1" s="1"/>
  <c r="AX2092" i="1" a="1"/>
  <c r="AX2092" i="1" s="1"/>
  <c r="AX2093" i="1" a="1"/>
  <c r="AX2093" i="1" s="1"/>
  <c r="AX2094" i="1" a="1"/>
  <c r="AX2094" i="1" s="1"/>
  <c r="AX2095" i="1" a="1"/>
  <c r="AX2095" i="1" s="1"/>
  <c r="AX2096" i="1" a="1"/>
  <c r="AX2096" i="1" s="1"/>
  <c r="AX2097" i="1" a="1"/>
  <c r="AX2097" i="1" s="1"/>
  <c r="AX2098" i="1" a="1"/>
  <c r="AX2098" i="1" s="1"/>
  <c r="AX2099" i="1" a="1"/>
  <c r="AX2099" i="1" s="1"/>
  <c r="AX2100" i="1" a="1"/>
  <c r="AX2100" i="1" s="1"/>
  <c r="AX2101" i="1" a="1"/>
  <c r="AX2101" i="1" s="1"/>
  <c r="AX2102" i="1" a="1"/>
  <c r="AX2102" i="1" s="1"/>
  <c r="AX2103" i="1" a="1"/>
  <c r="AX2103" i="1" s="1"/>
  <c r="AX2104" i="1" a="1"/>
  <c r="AX2104" i="1" s="1"/>
  <c r="AX2105" i="1" a="1"/>
  <c r="AX2105" i="1" s="1"/>
  <c r="AX2106" i="1" a="1"/>
  <c r="AX2106" i="1" s="1"/>
  <c r="AX2107" i="1" a="1"/>
  <c r="AX2107" i="1" s="1"/>
  <c r="AX2108" i="1" a="1"/>
  <c r="AX2108" i="1" s="1"/>
  <c r="AX2109" i="1" a="1"/>
  <c r="AX2109" i="1" s="1"/>
  <c r="AX2110" i="1" a="1"/>
  <c r="AX2110" i="1" s="1"/>
  <c r="AX2111" i="1" a="1"/>
  <c r="AX2111" i="1" s="1"/>
  <c r="AX2112" i="1" a="1"/>
  <c r="AX2112" i="1" s="1"/>
  <c r="AX2113" i="1" a="1"/>
  <c r="AX2113" i="1" s="1"/>
  <c r="AX2114" i="1" a="1"/>
  <c r="AX2114" i="1" s="1"/>
  <c r="AX2115" i="1" a="1"/>
  <c r="AX2115" i="1" s="1"/>
  <c r="AX2116" i="1" a="1"/>
  <c r="AX2116" i="1" s="1"/>
  <c r="AX2117" i="1" a="1"/>
  <c r="AX2117" i="1" s="1"/>
  <c r="AX2118" i="1" a="1"/>
  <c r="AX2118" i="1" s="1"/>
  <c r="AX2119" i="1" a="1"/>
  <c r="AX2119" i="1" s="1"/>
  <c r="AX2120" i="1" a="1"/>
  <c r="AX2120" i="1" s="1"/>
  <c r="AX2121" i="1" a="1"/>
  <c r="AX2121" i="1" s="1"/>
  <c r="AX2122" i="1" a="1"/>
  <c r="AX2122" i="1" s="1"/>
  <c r="AX2123" i="1" a="1"/>
  <c r="AX2123" i="1" s="1"/>
  <c r="AX2124" i="1" a="1"/>
  <c r="AX2124" i="1" s="1"/>
  <c r="AX2125" i="1" a="1"/>
  <c r="AX2125" i="1" s="1"/>
  <c r="AX2126" i="1" a="1"/>
  <c r="AX2126" i="1" s="1"/>
  <c r="AX2127" i="1" a="1"/>
  <c r="AX2127" i="1" s="1"/>
  <c r="AX2128" i="1" a="1"/>
  <c r="AX2128" i="1" s="1"/>
  <c r="AX2129" i="1" a="1"/>
  <c r="AX2129" i="1" s="1"/>
  <c r="AX2130" i="1" a="1"/>
  <c r="AX2130" i="1" s="1"/>
  <c r="AX2131" i="1" a="1"/>
  <c r="AX2131" i="1" s="1"/>
  <c r="AX2132" i="1" a="1"/>
  <c r="AX2132" i="1" s="1"/>
  <c r="AX2133" i="1" a="1"/>
  <c r="AX2133" i="1" s="1"/>
  <c r="AX2134" i="1" a="1"/>
  <c r="AX2134" i="1" s="1"/>
  <c r="AX2135" i="1" a="1"/>
  <c r="AX2135" i="1" s="1"/>
  <c r="AX2136" i="1" a="1"/>
  <c r="AX2136" i="1" s="1"/>
  <c r="AX2137" i="1" a="1"/>
  <c r="AX2137" i="1" s="1"/>
  <c r="AX2138" i="1" a="1"/>
  <c r="AX2138" i="1" s="1"/>
  <c r="AX2139" i="1" a="1"/>
  <c r="AX2139" i="1" s="1"/>
  <c r="AX2140" i="1" a="1"/>
  <c r="AX2140" i="1" s="1"/>
  <c r="AX2141" i="1" a="1"/>
  <c r="AX2141" i="1" s="1"/>
  <c r="AX2142" i="1" a="1"/>
  <c r="AX2142" i="1" s="1"/>
  <c r="AX2143" i="1" a="1"/>
  <c r="AX2143" i="1" s="1"/>
  <c r="AX2144" i="1" a="1"/>
  <c r="AX2144" i="1" s="1"/>
  <c r="AX2145" i="1" a="1"/>
  <c r="AX2145" i="1" s="1"/>
  <c r="AX2146" i="1" a="1"/>
  <c r="AX2146" i="1" s="1"/>
  <c r="AX2147" i="1" a="1"/>
  <c r="AX2147" i="1" s="1"/>
  <c r="AX2148" i="1" a="1"/>
  <c r="AX2148" i="1" s="1"/>
  <c r="AX2149" i="1" a="1"/>
  <c r="AX2149" i="1" s="1"/>
  <c r="AX2150" i="1" a="1"/>
  <c r="AX2150" i="1" s="1"/>
  <c r="AX2151" i="1" a="1"/>
  <c r="AX2151" i="1" s="1"/>
  <c r="AX2152" i="1" a="1"/>
  <c r="AX2152" i="1" s="1"/>
  <c r="AX2153" i="1" a="1"/>
  <c r="AX2153" i="1" s="1"/>
  <c r="AX2154" i="1" a="1"/>
  <c r="AX2154" i="1" s="1"/>
  <c r="AX2155" i="1" a="1"/>
  <c r="AX2155" i="1" s="1"/>
  <c r="AX2156" i="1" a="1"/>
  <c r="AX2156" i="1" s="1"/>
  <c r="AX2157" i="1" a="1"/>
  <c r="AX2157" i="1" s="1"/>
  <c r="AX2158" i="1" a="1"/>
  <c r="AX2158" i="1" s="1"/>
  <c r="AX2159" i="1" a="1"/>
  <c r="AX2159" i="1" s="1"/>
  <c r="AX2160" i="1" a="1"/>
  <c r="AX2160" i="1" s="1"/>
  <c r="AX2161" i="1" a="1"/>
  <c r="AX2161" i="1" s="1"/>
  <c r="AX2162" i="1" a="1"/>
  <c r="AX2162" i="1" s="1"/>
  <c r="AX2163" i="1" a="1"/>
  <c r="AX2163" i="1" s="1"/>
  <c r="AX2164" i="1" a="1"/>
  <c r="AX2164" i="1" s="1"/>
  <c r="AX2165" i="1" a="1"/>
  <c r="AX2165" i="1" s="1"/>
  <c r="AX2166" i="1" a="1"/>
  <c r="AX2166" i="1" s="1"/>
  <c r="AX2167" i="1" a="1"/>
  <c r="AX2167" i="1"/>
  <c r="AX2168" i="1" a="1"/>
  <c r="AX2168" i="1" s="1"/>
  <c r="AX2169" i="1" a="1"/>
  <c r="AX2169" i="1" s="1"/>
  <c r="AX2170" i="1" a="1"/>
  <c r="AX2170" i="1" s="1"/>
  <c r="AX2171" i="1" a="1"/>
  <c r="AX2171" i="1" s="1"/>
  <c r="AX2172" i="1" a="1"/>
  <c r="AX2172" i="1" s="1"/>
  <c r="AX2173" i="1" a="1"/>
  <c r="AX2173" i="1" s="1"/>
  <c r="AX2174" i="1" a="1"/>
  <c r="AX2174" i="1" s="1"/>
  <c r="AX2175" i="1" a="1"/>
  <c r="AX2175" i="1" s="1"/>
  <c r="AX2176" i="1" a="1"/>
  <c r="AX2176" i="1" s="1"/>
  <c r="AX2177" i="1" a="1"/>
  <c r="AX2177" i="1" s="1"/>
  <c r="AX2178" i="1" a="1"/>
  <c r="AX2178" i="1" s="1"/>
  <c r="AX2179" i="1" a="1"/>
  <c r="AX2179" i="1" s="1"/>
  <c r="AX2180" i="1" a="1"/>
  <c r="AX2180" i="1" s="1"/>
  <c r="AX2181" i="1" a="1"/>
  <c r="AX2181" i="1" s="1"/>
  <c r="AX2182" i="1" a="1"/>
  <c r="AX2182" i="1" s="1"/>
  <c r="AX2183" i="1" a="1"/>
  <c r="AX2183" i="1" s="1"/>
  <c r="AX2184" i="1" a="1"/>
  <c r="AX2184" i="1" s="1"/>
  <c r="AX2185" i="1" a="1"/>
  <c r="AX2185" i="1" s="1"/>
  <c r="AX2186" i="1" a="1"/>
  <c r="AX2186" i="1" s="1"/>
  <c r="AX2187" i="1" a="1"/>
  <c r="AX2187" i="1" s="1"/>
  <c r="AX2188" i="1" a="1"/>
  <c r="AX2188" i="1" s="1"/>
  <c r="AX2189" i="1" a="1"/>
  <c r="AX2189" i="1" s="1"/>
  <c r="AX2190" i="1" a="1"/>
  <c r="AX2190" i="1" s="1"/>
  <c r="AX2191" i="1" a="1"/>
  <c r="AX2191" i="1" s="1"/>
  <c r="AX2192" i="1" a="1"/>
  <c r="AX2192" i="1" s="1"/>
  <c r="AX2193" i="1" a="1"/>
  <c r="AX2193" i="1" s="1"/>
  <c r="AX2194" i="1" a="1"/>
  <c r="AX2194" i="1" s="1"/>
  <c r="AX2195" i="1" a="1"/>
  <c r="AX2195" i="1" s="1"/>
  <c r="AX2196" i="1" a="1"/>
  <c r="AX2196" i="1" s="1"/>
  <c r="AX2197" i="1" a="1"/>
  <c r="AX2197" i="1" s="1"/>
  <c r="AX2198" i="1" a="1"/>
  <c r="AX2198" i="1" s="1"/>
  <c r="AX2199" i="1" a="1"/>
  <c r="AX2199" i="1" s="1"/>
  <c r="AX2200" i="1" a="1"/>
  <c r="AX2200" i="1" s="1"/>
  <c r="AX2201" i="1" a="1"/>
  <c r="AX2201" i="1" s="1"/>
  <c r="AX2202" i="1" a="1"/>
  <c r="AX2202" i="1" s="1"/>
  <c r="AX2203" i="1" a="1"/>
  <c r="AX2203" i="1" s="1"/>
  <c r="AX2204" i="1" a="1"/>
  <c r="AX2204" i="1" s="1"/>
  <c r="AX2205" i="1" a="1"/>
  <c r="AX2205" i="1" s="1"/>
  <c r="AX2206" i="1" a="1"/>
  <c r="AX2206" i="1" s="1"/>
  <c r="AX2207" i="1" a="1"/>
  <c r="AX2207" i="1" s="1"/>
  <c r="AX2208" i="1" a="1"/>
  <c r="AX2208" i="1" s="1"/>
  <c r="AX2209" i="1" a="1"/>
  <c r="AX2209" i="1" s="1"/>
  <c r="AX2210" i="1" a="1"/>
  <c r="AX2210" i="1" s="1"/>
  <c r="AX2211" i="1" a="1"/>
  <c r="AX2211" i="1" s="1"/>
  <c r="AX2212" i="1" a="1"/>
  <c r="AX2212" i="1" s="1"/>
  <c r="AX2213" i="1" a="1"/>
  <c r="AX2213" i="1" s="1"/>
  <c r="AX2214" i="1" a="1"/>
  <c r="AX2214" i="1" s="1"/>
  <c r="AX2215" i="1" a="1"/>
  <c r="AX2215" i="1" s="1"/>
  <c r="AX2216" i="1" a="1"/>
  <c r="AX2216" i="1" s="1"/>
  <c r="AX2217" i="1" a="1"/>
  <c r="AX2217" i="1" s="1"/>
  <c r="AX2218" i="1" a="1"/>
  <c r="AX2218" i="1" s="1"/>
  <c r="AX2219" i="1" a="1"/>
  <c r="AX2219" i="1" s="1"/>
  <c r="AX2220" i="1" a="1"/>
  <c r="AX2220" i="1" s="1"/>
  <c r="AX2221" i="1" a="1"/>
  <c r="AX2221" i="1" s="1"/>
  <c r="AX2222" i="1" a="1"/>
  <c r="AX2222" i="1" s="1"/>
  <c r="AX2223" i="1" a="1"/>
  <c r="AX2223" i="1" s="1"/>
  <c r="AX2224" i="1" a="1"/>
  <c r="AX2224" i="1" s="1"/>
  <c r="AX2225" i="1" a="1"/>
  <c r="AX2225" i="1" s="1"/>
  <c r="AX2226" i="1" a="1"/>
  <c r="AX2226" i="1" s="1"/>
  <c r="AX2227" i="1" a="1"/>
  <c r="AX2227" i="1" s="1"/>
  <c r="AX2228" i="1" a="1"/>
  <c r="AX2228" i="1" s="1"/>
  <c r="AX2229" i="1" a="1"/>
  <c r="AX2229" i="1" s="1"/>
  <c r="AX2230" i="1" a="1"/>
  <c r="AX2230" i="1" s="1"/>
  <c r="AX2231" i="1" a="1"/>
  <c r="AX2231" i="1" s="1"/>
  <c r="AX2232" i="1" a="1"/>
  <c r="AX2232" i="1" s="1"/>
  <c r="AX2233" i="1" a="1"/>
  <c r="AX2233" i="1" s="1"/>
  <c r="AX2234" i="1" a="1"/>
  <c r="AX2234" i="1" s="1"/>
  <c r="AX2235" i="1" a="1"/>
  <c r="AX2235" i="1" s="1"/>
  <c r="AX2236" i="1" a="1"/>
  <c r="AX2236" i="1" s="1"/>
  <c r="AX2237" i="1" a="1"/>
  <c r="AX2237" i="1" s="1"/>
  <c r="AX2238" i="1" a="1"/>
  <c r="AX2238" i="1" s="1"/>
  <c r="AX2239" i="1" a="1"/>
  <c r="AX2239" i="1" s="1"/>
  <c r="AX2240" i="1" a="1"/>
  <c r="AX2240" i="1" s="1"/>
  <c r="AX2241" i="1" a="1"/>
  <c r="AX2241" i="1" s="1"/>
  <c r="AX2242" i="1" a="1"/>
  <c r="AX2242" i="1" s="1"/>
  <c r="AX2243" i="1" a="1"/>
  <c r="AX2243" i="1" s="1"/>
  <c r="AX2244" i="1" a="1"/>
  <c r="AX2244" i="1" s="1"/>
  <c r="AX2245" i="1" a="1"/>
  <c r="AX2245" i="1" s="1"/>
  <c r="AX2246" i="1" a="1"/>
  <c r="AX2246" i="1" s="1"/>
  <c r="AX2247" i="1" a="1"/>
  <c r="AX2247" i="1" s="1"/>
  <c r="AX2248" i="1" a="1"/>
  <c r="AX2248" i="1" s="1"/>
  <c r="AX2249" i="1" a="1"/>
  <c r="AX2249" i="1" s="1"/>
  <c r="AX2250" i="1" a="1"/>
  <c r="AX2250" i="1" s="1"/>
  <c r="AX2251" i="1" a="1"/>
  <c r="AX2251" i="1" s="1"/>
  <c r="AX2252" i="1" a="1"/>
  <c r="AX2252" i="1" s="1"/>
  <c r="AX2253" i="1" a="1"/>
  <c r="AX2253" i="1" s="1"/>
  <c r="AX2254" i="1" a="1"/>
  <c r="AX2254" i="1" s="1"/>
  <c r="AX2255" i="1" a="1"/>
  <c r="AX2255" i="1" s="1"/>
  <c r="AX2256" i="1" a="1"/>
  <c r="AX2256" i="1" s="1"/>
  <c r="AX2257" i="1" a="1"/>
  <c r="AX2257" i="1" s="1"/>
  <c r="AX2258" i="1" a="1"/>
  <c r="AX2258" i="1" s="1"/>
  <c r="AX2259" i="1" a="1"/>
  <c r="AX2259" i="1" s="1"/>
  <c r="AX2260" i="1" a="1"/>
  <c r="AX2260" i="1" s="1"/>
  <c r="AX2261" i="1" a="1"/>
  <c r="AX2261" i="1" s="1"/>
  <c r="AX2262" i="1" a="1"/>
  <c r="AX2262" i="1" s="1"/>
  <c r="AX2263" i="1" a="1"/>
  <c r="AX2263" i="1" s="1"/>
  <c r="AX2264" i="1" a="1"/>
  <c r="AX2264" i="1" s="1"/>
  <c r="AX2265" i="1" a="1"/>
  <c r="AX2265" i="1" s="1"/>
  <c r="AX2266" i="1" a="1"/>
  <c r="AX2266" i="1" s="1"/>
  <c r="AX2267" i="1" a="1"/>
  <c r="AX2267" i="1" s="1"/>
  <c r="AX2268" i="1" a="1"/>
  <c r="AX2268" i="1" s="1"/>
  <c r="AX2269" i="1" a="1"/>
  <c r="AX2269" i="1" s="1"/>
  <c r="AX2270" i="1" a="1"/>
  <c r="AX2270" i="1" s="1"/>
  <c r="AX2271" i="1" a="1"/>
  <c r="AX2271" i="1" s="1"/>
  <c r="AX2272" i="1" a="1"/>
  <c r="AX2272" i="1" s="1"/>
  <c r="AX2273" i="1" a="1"/>
  <c r="AX2273" i="1" s="1"/>
  <c r="AX2274" i="1" a="1"/>
  <c r="AX2274" i="1" s="1"/>
  <c r="AX2275" i="1" a="1"/>
  <c r="AX2275" i="1" s="1"/>
  <c r="AX2276" i="1" a="1"/>
  <c r="AX2276" i="1" s="1"/>
  <c r="AX2277" i="1" a="1"/>
  <c r="AX2277" i="1" s="1"/>
  <c r="AX2278" i="1" a="1"/>
  <c r="AX2278" i="1" s="1"/>
  <c r="AX2279" i="1" a="1"/>
  <c r="AX2279" i="1" s="1"/>
  <c r="AX2280" i="1" a="1"/>
  <c r="AX2280" i="1" s="1"/>
  <c r="AX2281" i="1" a="1"/>
  <c r="AX2281" i="1" s="1"/>
  <c r="AX2282" i="1" a="1"/>
  <c r="AX2282" i="1" s="1"/>
  <c r="AX2283" i="1" a="1"/>
  <c r="AX2283" i="1" s="1"/>
  <c r="AX2284" i="1" a="1"/>
  <c r="AX2284" i="1" s="1"/>
  <c r="AX2285" i="1" a="1"/>
  <c r="AX2285" i="1" s="1"/>
  <c r="AX2286" i="1" a="1"/>
  <c r="AX2286" i="1" s="1"/>
  <c r="AX2287" i="1" a="1"/>
  <c r="AX2287" i="1" s="1"/>
  <c r="AX2288" i="1" a="1"/>
  <c r="AX2288" i="1" s="1"/>
  <c r="AX2289" i="1" a="1"/>
  <c r="AX2289" i="1" s="1"/>
  <c r="AX2290" i="1" a="1"/>
  <c r="AX2290" i="1" s="1"/>
  <c r="AX2291" i="1" a="1"/>
  <c r="AX2291" i="1" s="1"/>
  <c r="AX2292" i="1" a="1"/>
  <c r="AX2292" i="1" s="1"/>
  <c r="AX2293" i="1" a="1"/>
  <c r="AX2293" i="1" s="1"/>
  <c r="AX2294" i="1" a="1"/>
  <c r="AX2294" i="1" s="1"/>
  <c r="AX2295" i="1" a="1"/>
  <c r="AX2295" i="1" s="1"/>
  <c r="AX2296" i="1" a="1"/>
  <c r="AX2296" i="1" s="1"/>
  <c r="AX2297" i="1" a="1"/>
  <c r="AX2297" i="1" s="1"/>
  <c r="AX2298" i="1" a="1"/>
  <c r="AX2298" i="1" s="1"/>
  <c r="AX2299" i="1" a="1"/>
  <c r="AX2299" i="1" s="1"/>
  <c r="AX2300" i="1" a="1"/>
  <c r="AX2300" i="1" s="1"/>
  <c r="AX2301" i="1" a="1"/>
  <c r="AX2301" i="1" s="1"/>
  <c r="AX2302" i="1" a="1"/>
  <c r="AX2302" i="1" s="1"/>
  <c r="AX2303" i="1" a="1"/>
  <c r="AX2303" i="1" s="1"/>
  <c r="AX2304" i="1" a="1"/>
  <c r="AX2304" i="1" s="1"/>
  <c r="AX2305" i="1" a="1"/>
  <c r="AX2305" i="1" s="1"/>
  <c r="AX2306" i="1" a="1"/>
  <c r="AX2306" i="1" s="1"/>
  <c r="AX2307" i="1" a="1"/>
  <c r="AX2307" i="1" s="1"/>
  <c r="AX2308" i="1" a="1"/>
  <c r="AX2308" i="1" s="1"/>
  <c r="AX2309" i="1" a="1"/>
  <c r="AX2309" i="1" s="1"/>
  <c r="AX2310" i="1" a="1"/>
  <c r="AX2310" i="1" s="1"/>
  <c r="AX2311" i="1" a="1"/>
  <c r="AX2311" i="1" s="1"/>
  <c r="AX2312" i="1" a="1"/>
  <c r="AX2312" i="1" s="1"/>
  <c r="AX2313" i="1" a="1"/>
  <c r="AX2313" i="1" s="1"/>
  <c r="AX2314" i="1" a="1"/>
  <c r="AX2314" i="1" s="1"/>
  <c r="AX2315" i="1" a="1"/>
  <c r="AX2315" i="1" s="1"/>
  <c r="AX2316" i="1" a="1"/>
  <c r="AX2316" i="1" s="1"/>
  <c r="AX2317" i="1" a="1"/>
  <c r="AX2317" i="1" s="1"/>
  <c r="AX2318" i="1" a="1"/>
  <c r="AX2318" i="1" s="1"/>
  <c r="AX2319" i="1" a="1"/>
  <c r="AX2319" i="1" s="1"/>
  <c r="AX2320" i="1" a="1"/>
  <c r="AX2320" i="1" s="1"/>
  <c r="AX2321" i="1" a="1"/>
  <c r="AX2321" i="1" s="1"/>
  <c r="AX2322" i="1" a="1"/>
  <c r="AX2322" i="1" s="1"/>
  <c r="AX2323" i="1" a="1"/>
  <c r="AX2323" i="1" s="1"/>
  <c r="AX2324" i="1" a="1"/>
  <c r="AX2324" i="1" s="1"/>
  <c r="AX2325" i="1" a="1"/>
  <c r="AX2325" i="1" s="1"/>
  <c r="AX2326" i="1" a="1"/>
  <c r="AX2326" i="1" s="1"/>
  <c r="AX2327" i="1" a="1"/>
  <c r="AX2327" i="1" s="1"/>
  <c r="AX2328" i="1" a="1"/>
  <c r="AX2328" i="1" s="1"/>
  <c r="AX2329" i="1" a="1"/>
  <c r="AX2329" i="1" s="1"/>
  <c r="AX2330" i="1" a="1"/>
  <c r="AX2330" i="1" s="1"/>
  <c r="AX2331" i="1" a="1"/>
  <c r="AX2331" i="1" s="1"/>
  <c r="AX2332" i="1" a="1"/>
  <c r="AX2332" i="1" s="1"/>
  <c r="AX2333" i="1" a="1"/>
  <c r="AX2333" i="1" s="1"/>
  <c r="AX2334" i="1" a="1"/>
  <c r="AX2334" i="1" s="1"/>
  <c r="AX2335" i="1" a="1"/>
  <c r="AX2335" i="1" s="1"/>
  <c r="AX2336" i="1" a="1"/>
  <c r="AX2336" i="1" s="1"/>
  <c r="AX2337" i="1" a="1"/>
  <c r="AX2337" i="1" s="1"/>
  <c r="AX2338" i="1" a="1"/>
  <c r="AX2338" i="1" s="1"/>
  <c r="AX2339" i="1" a="1"/>
  <c r="AX2339" i="1" s="1"/>
  <c r="AX2340" i="1" a="1"/>
  <c r="AX2340" i="1" s="1"/>
  <c r="AX2341" i="1" a="1"/>
  <c r="AX2341" i="1" s="1"/>
  <c r="AX2342" i="1" a="1"/>
  <c r="AX2342" i="1" s="1"/>
  <c r="AX2343" i="1" a="1"/>
  <c r="AX2343" i="1" s="1"/>
  <c r="AX2344" i="1" a="1"/>
  <c r="AX2344" i="1" s="1"/>
  <c r="AX2345" i="1" a="1"/>
  <c r="AX2345" i="1" s="1"/>
  <c r="AX2346" i="1" a="1"/>
  <c r="AX2346" i="1" s="1"/>
  <c r="AX2347" i="1" a="1"/>
  <c r="AX2347" i="1" s="1"/>
  <c r="AX2348" i="1" a="1"/>
  <c r="AX2348" i="1" s="1"/>
  <c r="AX2349" i="1" a="1"/>
  <c r="AX2349" i="1" s="1"/>
  <c r="AX2350" i="1" a="1"/>
  <c r="AX2350" i="1" s="1"/>
  <c r="AX2351" i="1" a="1"/>
  <c r="AX2351" i="1" s="1"/>
  <c r="AX2352" i="1" a="1"/>
  <c r="AX2352" i="1" s="1"/>
  <c r="AX2353" i="1" a="1"/>
  <c r="AX2353" i="1" s="1"/>
  <c r="AX2354" i="1" a="1"/>
  <c r="AX2354" i="1" s="1"/>
  <c r="AX2355" i="1" a="1"/>
  <c r="AX2355" i="1" s="1"/>
  <c r="AX2356" i="1" a="1"/>
  <c r="AX2356" i="1" s="1"/>
  <c r="AX2357" i="1" a="1"/>
  <c r="AX2357" i="1" s="1"/>
  <c r="AX2358" i="1" a="1"/>
  <c r="AX2358" i="1" s="1"/>
  <c r="AX2359" i="1" a="1"/>
  <c r="AX2359" i="1" s="1"/>
  <c r="AX2360" i="1" a="1"/>
  <c r="AX2360" i="1" s="1"/>
  <c r="AX2361" i="1" a="1"/>
  <c r="AX2361" i="1" s="1"/>
  <c r="AX2362" i="1" a="1"/>
  <c r="AX2362" i="1" s="1"/>
  <c r="AX2363" i="1" a="1"/>
  <c r="AX2363" i="1" s="1"/>
  <c r="AX2364" i="1" a="1"/>
  <c r="AX2364" i="1" s="1"/>
  <c r="AX2365" i="1" a="1"/>
  <c r="AX2365" i="1" s="1"/>
  <c r="AX2366" i="1" a="1"/>
  <c r="AX2366" i="1" s="1"/>
  <c r="AX2367" i="1" a="1"/>
  <c r="AX2367" i="1" s="1"/>
  <c r="AX2368" i="1" a="1"/>
  <c r="AX2368" i="1" s="1"/>
  <c r="AX2369" i="1" a="1"/>
  <c r="AX2369" i="1" s="1"/>
  <c r="AX2370" i="1" a="1"/>
  <c r="AX2370" i="1" s="1"/>
  <c r="AX2371" i="1" a="1"/>
  <c r="AX2371" i="1" s="1"/>
  <c r="AX2372" i="1" a="1"/>
  <c r="AX2372" i="1" s="1"/>
  <c r="AX2373" i="1" a="1"/>
  <c r="AX2373" i="1" s="1"/>
  <c r="AX2374" i="1" a="1"/>
  <c r="AX2374" i="1" s="1"/>
  <c r="AX2375" i="1" a="1"/>
  <c r="AX2375" i="1" s="1"/>
  <c r="AX2376" i="1" a="1"/>
  <c r="AX2376" i="1" s="1"/>
  <c r="AX2377" i="1" a="1"/>
  <c r="AX2377" i="1" s="1"/>
  <c r="AX2378" i="1" a="1"/>
  <c r="AX2378" i="1" s="1"/>
  <c r="AX2379" i="1" a="1"/>
  <c r="AX2379" i="1" s="1"/>
  <c r="AX2380" i="1" a="1"/>
  <c r="AX2380" i="1" s="1"/>
  <c r="AX2381" i="1" a="1"/>
  <c r="AX2381" i="1" s="1"/>
  <c r="AX2382" i="1" a="1"/>
  <c r="AX2382" i="1" s="1"/>
  <c r="AX2383" i="1" a="1"/>
  <c r="AX2383" i="1" s="1"/>
  <c r="AX2384" i="1" a="1"/>
  <c r="AX2384" i="1" s="1"/>
  <c r="AX2385" i="1" a="1"/>
  <c r="AX2385" i="1" s="1"/>
  <c r="AX2386" i="1" a="1"/>
  <c r="AX2386" i="1" s="1"/>
  <c r="AX2387" i="1" a="1"/>
  <c r="AX2387" i="1" s="1"/>
  <c r="AX2388" i="1" a="1"/>
  <c r="AX2388" i="1" s="1"/>
  <c r="AX2389" i="1" a="1"/>
  <c r="AX2389" i="1" s="1"/>
  <c r="AX2390" i="1" a="1"/>
  <c r="AX2390" i="1" s="1"/>
  <c r="AX2391" i="1" a="1"/>
  <c r="AX2391" i="1" s="1"/>
  <c r="AX2392" i="1" a="1"/>
  <c r="AX2392" i="1" s="1"/>
  <c r="AX2393" i="1" a="1"/>
  <c r="AX2393" i="1" s="1"/>
  <c r="AX2394" i="1" a="1"/>
  <c r="AX2394" i="1" s="1"/>
  <c r="AX2395" i="1" a="1"/>
  <c r="AX2395" i="1" s="1"/>
  <c r="AX2396" i="1" a="1"/>
  <c r="AX2396" i="1" s="1"/>
  <c r="AX2397" i="1" a="1"/>
  <c r="AX2397" i="1" s="1"/>
  <c r="AX2398" i="1" a="1"/>
  <c r="AX2398" i="1" s="1"/>
  <c r="AX2399" i="1" a="1"/>
  <c r="AX2399" i="1" s="1"/>
  <c r="AX2400" i="1" a="1"/>
  <c r="AX2400" i="1" s="1"/>
  <c r="AX2401" i="1" a="1"/>
  <c r="AX2401" i="1" s="1"/>
  <c r="AX2402" i="1" a="1"/>
  <c r="AX2402" i="1" s="1"/>
  <c r="AX2403" i="1" a="1"/>
  <c r="AX2403" i="1" s="1"/>
  <c r="AX2404" i="1" a="1"/>
  <c r="AX2404" i="1" s="1"/>
  <c r="AX2405" i="1" a="1"/>
  <c r="AX2405" i="1" s="1"/>
  <c r="AX2406" i="1" a="1"/>
  <c r="AX2406" i="1" s="1"/>
  <c r="AX2407" i="1" a="1"/>
  <c r="AX2407" i="1" s="1"/>
  <c r="AX2408" i="1" a="1"/>
  <c r="AX2408" i="1" s="1"/>
  <c r="AX2409" i="1" a="1"/>
  <c r="AX2409" i="1" s="1"/>
  <c r="AX2410" i="1" a="1"/>
  <c r="AX2410" i="1" s="1"/>
  <c r="AX2411" i="1" a="1"/>
  <c r="AX2411" i="1" s="1"/>
  <c r="AX2412" i="1" a="1"/>
  <c r="AX2412" i="1" s="1"/>
  <c r="AX2413" i="1" a="1"/>
  <c r="AX2413" i="1" s="1"/>
  <c r="AX2414" i="1" a="1"/>
  <c r="AX2414" i="1" s="1"/>
  <c r="AX2415" i="1" a="1"/>
  <c r="AX2415" i="1" s="1"/>
  <c r="AX2416" i="1" a="1"/>
  <c r="AX2416" i="1" s="1"/>
  <c r="AX2417" i="1" a="1"/>
  <c r="AX2417" i="1" s="1"/>
  <c r="AX2418" i="1" a="1"/>
  <c r="AX2418" i="1" s="1"/>
  <c r="AX2419" i="1" a="1"/>
  <c r="AX2419" i="1" s="1"/>
  <c r="AX2420" i="1" a="1"/>
  <c r="AX2420" i="1" s="1"/>
  <c r="AX2421" i="1" a="1"/>
  <c r="AX2421" i="1" s="1"/>
  <c r="AX2422" i="1" a="1"/>
  <c r="AX2422" i="1" s="1"/>
  <c r="AX2423" i="1" a="1"/>
  <c r="AX2423" i="1" s="1"/>
  <c r="AX2424" i="1" a="1"/>
  <c r="AX2424" i="1" s="1"/>
  <c r="AX2425" i="1" a="1"/>
  <c r="AX2425" i="1" s="1"/>
  <c r="AX2426" i="1" a="1"/>
  <c r="AX2426" i="1" s="1"/>
  <c r="AX2427" i="1" a="1"/>
  <c r="AX2427" i="1" s="1"/>
  <c r="AX2428" i="1" a="1"/>
  <c r="AX2428" i="1" s="1"/>
  <c r="AX2429" i="1" a="1"/>
  <c r="AX2429" i="1" s="1"/>
  <c r="AX2430" i="1" a="1"/>
  <c r="AX2430" i="1" s="1"/>
  <c r="AX2431" i="1" a="1"/>
  <c r="AX2431" i="1" s="1"/>
  <c r="AX2432" i="1" a="1"/>
  <c r="AX2432" i="1" s="1"/>
  <c r="AX2433" i="1" a="1"/>
  <c r="AX2433" i="1" s="1"/>
  <c r="AX2434" i="1" a="1"/>
  <c r="AX2434" i="1" s="1"/>
  <c r="AX2435" i="1" a="1"/>
  <c r="AX2435" i="1" s="1"/>
  <c r="AX2436" i="1" a="1"/>
  <c r="AX2436" i="1" s="1"/>
  <c r="AX2437" i="1" a="1"/>
  <c r="AX2437" i="1" s="1"/>
  <c r="AX2438" i="1" a="1"/>
  <c r="AX2438" i="1" s="1"/>
  <c r="AX2439" i="1" a="1"/>
  <c r="AX2439" i="1" s="1"/>
  <c r="AX2440" i="1" a="1"/>
  <c r="AX2440" i="1" s="1"/>
  <c r="AX2441" i="1" a="1"/>
  <c r="AX2441" i="1" s="1"/>
  <c r="AX2442" i="1" a="1"/>
  <c r="AX2442" i="1" s="1"/>
  <c r="AX2443" i="1" a="1"/>
  <c r="AX2443" i="1" s="1"/>
  <c r="AX2444" i="1" a="1"/>
  <c r="AX2444" i="1" s="1"/>
  <c r="AX2445" i="1" a="1"/>
  <c r="AX2445" i="1" s="1"/>
  <c r="AX2446" i="1" a="1"/>
  <c r="AX2446" i="1" s="1"/>
  <c r="AX2447" i="1" a="1"/>
  <c r="AX2447" i="1" s="1"/>
  <c r="AX2448" i="1" a="1"/>
  <c r="AX2448" i="1" s="1"/>
  <c r="AX2449" i="1" a="1"/>
  <c r="AX2449" i="1" s="1"/>
  <c r="AX2450" i="1" a="1"/>
  <c r="AX2450" i="1" s="1"/>
  <c r="AX2451" i="1" a="1"/>
  <c r="AX2451" i="1" s="1"/>
  <c r="AX2452" i="1" a="1"/>
  <c r="AX2452" i="1" s="1"/>
  <c r="AX2453" i="1" a="1"/>
  <c r="AX2453" i="1" s="1"/>
  <c r="AX2454" i="1" a="1"/>
  <c r="AX2454" i="1" s="1"/>
  <c r="AX2455" i="1" a="1"/>
  <c r="AX2455" i="1" s="1"/>
  <c r="AX2456" i="1" a="1"/>
  <c r="AX2456" i="1" s="1"/>
  <c r="AX2457" i="1" a="1"/>
  <c r="AX2457" i="1" s="1"/>
  <c r="AX2458" i="1" a="1"/>
  <c r="AX2458" i="1" s="1"/>
  <c r="AX2459" i="1" a="1"/>
  <c r="AX2459" i="1" s="1"/>
  <c r="AX2460" i="1" a="1"/>
  <c r="AX2460" i="1" s="1"/>
  <c r="AX2461" i="1" a="1"/>
  <c r="AX2461" i="1" s="1"/>
  <c r="AX2462" i="1" a="1"/>
  <c r="AX2462" i="1" s="1"/>
  <c r="AX2463" i="1" a="1"/>
  <c r="AX2463" i="1" s="1"/>
  <c r="AX2464" i="1" a="1"/>
  <c r="AX2464" i="1" s="1"/>
  <c r="AX2465" i="1" a="1"/>
  <c r="AX2465" i="1" s="1"/>
  <c r="AX2466" i="1" a="1"/>
  <c r="AX2466" i="1" s="1"/>
  <c r="AX2467" i="1" a="1"/>
  <c r="AX2467" i="1" s="1"/>
  <c r="AX2468" i="1" a="1"/>
  <c r="AX2468" i="1" s="1"/>
  <c r="AX2469" i="1" a="1"/>
  <c r="AX2469" i="1" s="1"/>
  <c r="AX2470" i="1" a="1"/>
  <c r="AX2470" i="1" s="1"/>
  <c r="AX2471" i="1" a="1"/>
  <c r="AX2471" i="1" s="1"/>
  <c r="AX2472" i="1" a="1"/>
  <c r="AX2472" i="1" s="1"/>
  <c r="AX2473" i="1" a="1"/>
  <c r="AX2473" i="1" s="1"/>
  <c r="AX2474" i="1" a="1"/>
  <c r="AX2474" i="1" s="1"/>
  <c r="AX2475" i="1" a="1"/>
  <c r="AX2475" i="1" s="1"/>
  <c r="AX2476" i="1" a="1"/>
  <c r="AX2476" i="1" s="1"/>
  <c r="AX2477" i="1" a="1"/>
  <c r="AX2477" i="1" s="1"/>
  <c r="AX2478" i="1" a="1"/>
  <c r="AX2478" i="1" s="1"/>
  <c r="AX2479" i="1" a="1"/>
  <c r="AX2479" i="1" s="1"/>
  <c r="AX2480" i="1" a="1"/>
  <c r="AX2480" i="1" s="1"/>
  <c r="AX2481" i="1" a="1"/>
  <c r="AX2481" i="1" s="1"/>
  <c r="AX2482" i="1" a="1"/>
  <c r="AX2482" i="1" s="1"/>
  <c r="AX2483" i="1" a="1"/>
  <c r="AX2483" i="1" s="1"/>
  <c r="AX2484" i="1" a="1"/>
  <c r="AX2484" i="1" s="1"/>
  <c r="AX2485" i="1" a="1"/>
  <c r="AX2485" i="1" s="1"/>
  <c r="AX2486" i="1" a="1"/>
  <c r="AX2486" i="1" s="1"/>
  <c r="AX2487" i="1" a="1"/>
  <c r="AX2487" i="1" s="1"/>
  <c r="AX2488" i="1" a="1"/>
  <c r="AX2488" i="1" s="1"/>
  <c r="AX2489" i="1" a="1"/>
  <c r="AX2489" i="1" s="1"/>
  <c r="AX2490" i="1" a="1"/>
  <c r="AX2490" i="1" s="1"/>
  <c r="AX2491" i="1" a="1"/>
  <c r="AX2491" i="1" s="1"/>
  <c r="AX2492" i="1" a="1"/>
  <c r="AX2492" i="1" s="1"/>
  <c r="AX2493" i="1" a="1"/>
  <c r="AX2493" i="1" s="1"/>
  <c r="AX2494" i="1" a="1"/>
  <c r="AX2494" i="1" s="1"/>
  <c r="AX2495" i="1" a="1"/>
  <c r="AX2495" i="1" s="1"/>
  <c r="AX2496" i="1" a="1"/>
  <c r="AX2496" i="1" s="1"/>
  <c r="AX2497" i="1" a="1"/>
  <c r="AX2497" i="1" s="1"/>
  <c r="AX2498" i="1" a="1"/>
  <c r="AX2498" i="1" s="1"/>
  <c r="AX2499" i="1" a="1"/>
  <c r="AX2499" i="1" s="1"/>
  <c r="AX2500" i="1" a="1"/>
  <c r="AX2500" i="1" s="1"/>
  <c r="AX2501" i="1" a="1"/>
  <c r="AX2501" i="1" s="1"/>
  <c r="AX2502" i="1" a="1"/>
  <c r="AX2502" i="1" s="1"/>
  <c r="AX2503" i="1" a="1"/>
  <c r="AX2503" i="1" s="1"/>
  <c r="AX2504" i="1" a="1"/>
  <c r="AX2504" i="1" s="1"/>
  <c r="AX2505" i="1" a="1"/>
  <c r="AX2505" i="1" s="1"/>
  <c r="AX2506" i="1" a="1"/>
  <c r="AX2506" i="1" s="1"/>
  <c r="AX2507" i="1" a="1"/>
  <c r="AX2507" i="1" s="1"/>
  <c r="AX2508" i="1" a="1"/>
  <c r="AX2508" i="1" s="1"/>
  <c r="AX2509" i="1" a="1"/>
  <c r="AX2509" i="1" s="1"/>
  <c r="AX2510" i="1" a="1"/>
  <c r="AX2510" i="1" s="1"/>
  <c r="AX2511" i="1" a="1"/>
  <c r="AX2511" i="1" s="1"/>
  <c r="AX2512" i="1" a="1"/>
  <c r="AX2512" i="1" s="1"/>
  <c r="AX2513" i="1" a="1"/>
  <c r="AX2513" i="1" s="1"/>
  <c r="AX2514" i="1" a="1"/>
  <c r="AX2514" i="1" s="1"/>
  <c r="AX2515" i="1" a="1"/>
  <c r="AX2515" i="1" s="1"/>
  <c r="AX2516" i="1" a="1"/>
  <c r="AX2516" i="1" s="1"/>
  <c r="AX2517" i="1" a="1"/>
  <c r="AX2517" i="1" s="1"/>
  <c r="AX2518" i="1" a="1"/>
  <c r="AX2518" i="1" s="1"/>
  <c r="AX2519" i="1" a="1"/>
  <c r="AX2519" i="1" s="1"/>
  <c r="AX2520" i="1" a="1"/>
  <c r="AX2520" i="1" s="1"/>
  <c r="AX2521" i="1" a="1"/>
  <c r="AX2521" i="1" s="1"/>
  <c r="AX2522" i="1" a="1"/>
  <c r="AX2522" i="1" s="1"/>
  <c r="AX2523" i="1" a="1"/>
  <c r="AX2523" i="1" s="1"/>
  <c r="AX2524" i="1" a="1"/>
  <c r="AX2524" i="1" s="1"/>
  <c r="AX2525" i="1" a="1"/>
  <c r="AX2525" i="1" s="1"/>
  <c r="AX2526" i="1" a="1"/>
  <c r="AX2526" i="1" s="1"/>
  <c r="AX2527" i="1" a="1"/>
  <c r="AX2527" i="1" s="1"/>
  <c r="AX2528" i="1" a="1"/>
  <c r="AX2528" i="1" s="1"/>
  <c r="AX2529" i="1" a="1"/>
  <c r="AX2529" i="1" s="1"/>
  <c r="AX2530" i="1" a="1"/>
  <c r="AX2530" i="1" s="1"/>
  <c r="AX2531" i="1" a="1"/>
  <c r="AX2531" i="1" s="1"/>
  <c r="AX2532" i="1" a="1"/>
  <c r="AX2532" i="1" s="1"/>
  <c r="AX2533" i="1" a="1"/>
  <c r="AX2533" i="1" s="1"/>
  <c r="AX2534" i="1" a="1"/>
  <c r="AX2534" i="1" s="1"/>
  <c r="AX2535" i="1" a="1"/>
  <c r="AX2535" i="1" s="1"/>
  <c r="AX2536" i="1" a="1"/>
  <c r="AX2536" i="1" s="1"/>
  <c r="AX2537" i="1" a="1"/>
  <c r="AX2537" i="1" s="1"/>
  <c r="AX2538" i="1" a="1"/>
  <c r="AX2538" i="1" s="1"/>
  <c r="AX2539" i="1" a="1"/>
  <c r="AX2539" i="1" s="1"/>
  <c r="AX2540" i="1" a="1"/>
  <c r="AX2540" i="1" s="1"/>
  <c r="AX2541" i="1" a="1"/>
  <c r="AX2541" i="1" s="1"/>
  <c r="AX2542" i="1" a="1"/>
  <c r="AX2542" i="1" s="1"/>
  <c r="AX2543" i="1" a="1"/>
  <c r="AX2543" i="1" s="1"/>
  <c r="AX2544" i="1" a="1"/>
  <c r="AX2544" i="1" s="1"/>
  <c r="AX2545" i="1" a="1"/>
  <c r="AX2545" i="1" s="1"/>
  <c r="AX2546" i="1" a="1"/>
  <c r="AX2546" i="1" s="1"/>
  <c r="AX2547" i="1" a="1"/>
  <c r="AX2547" i="1" s="1"/>
  <c r="AX2548" i="1" a="1"/>
  <c r="AX2548" i="1" s="1"/>
  <c r="AX2549" i="1" a="1"/>
  <c r="AX2549" i="1" s="1"/>
  <c r="AX2550" i="1" a="1"/>
  <c r="AX2550" i="1" s="1"/>
  <c r="AX2551" i="1" a="1"/>
  <c r="AX2551" i="1" s="1"/>
  <c r="AX2552" i="1" a="1"/>
  <c r="AX2552" i="1" s="1"/>
  <c r="AX2553" i="1" a="1"/>
  <c r="AX2553" i="1" s="1"/>
  <c r="AX2554" i="1" a="1"/>
  <c r="AX2554" i="1" s="1"/>
  <c r="AX2555" i="1" a="1"/>
  <c r="AX2555" i="1" s="1"/>
  <c r="AX2556" i="1" a="1"/>
  <c r="AX2556" i="1" s="1"/>
  <c r="AX2557" i="1" a="1"/>
  <c r="AX2557" i="1" s="1"/>
  <c r="AX2558" i="1" a="1"/>
  <c r="AX2558" i="1" s="1"/>
  <c r="AX2559" i="1" a="1"/>
  <c r="AX2559" i="1" s="1"/>
  <c r="AX2560" i="1" a="1"/>
  <c r="AX2560" i="1" s="1"/>
  <c r="AX2561" i="1" a="1"/>
  <c r="AX2561" i="1" s="1"/>
  <c r="AX2562" i="1" a="1"/>
  <c r="AX2562" i="1" s="1"/>
  <c r="AX2563" i="1" a="1"/>
  <c r="AX2563" i="1" s="1"/>
  <c r="AX2564" i="1" a="1"/>
  <c r="AX2564" i="1" s="1"/>
  <c r="AX2565" i="1" a="1"/>
  <c r="AX2565" i="1" s="1"/>
  <c r="AX2566" i="1" a="1"/>
  <c r="AX2566" i="1" s="1"/>
  <c r="AX2567" i="1" a="1"/>
  <c r="AX2567" i="1" s="1"/>
  <c r="AX2568" i="1" a="1"/>
  <c r="AX2568" i="1" s="1"/>
  <c r="AX2569" i="1" a="1"/>
  <c r="AX2569" i="1" s="1"/>
  <c r="AX2570" i="1" a="1"/>
  <c r="AX2570" i="1" s="1"/>
  <c r="AX2571" i="1" a="1"/>
  <c r="AX2571" i="1" s="1"/>
  <c r="AX2572" i="1" a="1"/>
  <c r="AX2572" i="1" s="1"/>
  <c r="AX2573" i="1" a="1"/>
  <c r="AX2573" i="1" s="1"/>
  <c r="AX2574" i="1" a="1"/>
  <c r="AX2574" i="1" s="1"/>
  <c r="AX2575" i="1" a="1"/>
  <c r="AX2575" i="1" s="1"/>
  <c r="AX2576" i="1" a="1"/>
  <c r="AX2576" i="1" s="1"/>
  <c r="AX2577" i="1" a="1"/>
  <c r="AX2577" i="1" s="1"/>
  <c r="AX2578" i="1" a="1"/>
  <c r="AX2578" i="1" s="1"/>
  <c r="AX2579" i="1" a="1"/>
  <c r="AX2579" i="1" s="1"/>
  <c r="AX2580" i="1" a="1"/>
  <c r="AX2580" i="1" s="1"/>
  <c r="AX2581" i="1" a="1"/>
  <c r="AX2581" i="1" s="1"/>
  <c r="AX2582" i="1" a="1"/>
  <c r="AX2582" i="1" s="1"/>
  <c r="AX2583" i="1" a="1"/>
  <c r="AX2583" i="1" s="1"/>
  <c r="AX2584" i="1" a="1"/>
  <c r="AX2584" i="1" s="1"/>
  <c r="AX2585" i="1" a="1"/>
  <c r="AX2585" i="1" s="1"/>
  <c r="AX2586" i="1" a="1"/>
  <c r="AX2586" i="1" s="1"/>
  <c r="AX2587" i="1" a="1"/>
  <c r="AX2587" i="1" s="1"/>
  <c r="AX2588" i="1" a="1"/>
  <c r="AX2588" i="1" s="1"/>
  <c r="AX2589" i="1" a="1"/>
  <c r="AX2589" i="1" s="1"/>
  <c r="AX2590" i="1" a="1"/>
  <c r="AX2590" i="1" s="1"/>
  <c r="AX2591" i="1" a="1"/>
  <c r="AX2591" i="1" s="1"/>
  <c r="AX2592" i="1" a="1"/>
  <c r="AX2592" i="1" s="1"/>
  <c r="AX2593" i="1" a="1"/>
  <c r="AX2593" i="1" s="1"/>
  <c r="AX2594" i="1" a="1"/>
  <c r="AX2594" i="1" s="1"/>
  <c r="AX2595" i="1" a="1"/>
  <c r="AX2595" i="1" s="1"/>
  <c r="AX2596" i="1" a="1"/>
  <c r="AX2596" i="1" s="1"/>
  <c r="AX2597" i="1" a="1"/>
  <c r="AX2597" i="1" s="1"/>
  <c r="AX2598" i="1" a="1"/>
  <c r="AX2598" i="1" s="1"/>
  <c r="AX2599" i="1" a="1"/>
  <c r="AX2599" i="1" s="1"/>
  <c r="AX2600" i="1" a="1"/>
  <c r="AX2600" i="1" s="1"/>
  <c r="AX2601" i="1" a="1"/>
  <c r="AX2601" i="1" s="1"/>
  <c r="AX2602" i="1" a="1"/>
  <c r="AX2602" i="1" s="1"/>
  <c r="AX2603" i="1" a="1"/>
  <c r="AX2603" i="1" s="1"/>
  <c r="AX2604" i="1" a="1"/>
  <c r="AX2604" i="1" s="1"/>
  <c r="AX2605" i="1" a="1"/>
  <c r="AX2605" i="1" s="1"/>
  <c r="AX2606" i="1" a="1"/>
  <c r="AX2606" i="1" s="1"/>
  <c r="AX2607" i="1" a="1"/>
  <c r="AX2607" i="1" s="1"/>
  <c r="AX2608" i="1" a="1"/>
  <c r="AX2608" i="1" s="1"/>
  <c r="AX2609" i="1" a="1"/>
  <c r="AX2609" i="1" s="1"/>
  <c r="AX2610" i="1" a="1"/>
  <c r="AX2610" i="1" s="1"/>
  <c r="AX2611" i="1" a="1"/>
  <c r="AX2611" i="1" s="1"/>
  <c r="AX2612" i="1" a="1"/>
  <c r="AX2612" i="1" s="1"/>
  <c r="AX2613" i="1" a="1"/>
  <c r="AX2613" i="1" s="1"/>
  <c r="AX2614" i="1" a="1"/>
  <c r="AX2614" i="1" s="1"/>
  <c r="AX2615" i="1" a="1"/>
  <c r="AX2615" i="1" s="1"/>
  <c r="AX2616" i="1" a="1"/>
  <c r="AX2616" i="1" s="1"/>
  <c r="AX2617" i="1" a="1"/>
  <c r="AX2617" i="1" s="1"/>
  <c r="AX2618" i="1" a="1"/>
  <c r="AX2618" i="1" s="1"/>
  <c r="AX2619" i="1" a="1"/>
  <c r="AX2619" i="1" s="1"/>
  <c r="AX2620" i="1" a="1"/>
  <c r="AX2620" i="1" s="1"/>
  <c r="AX2621" i="1" a="1"/>
  <c r="AX2621" i="1" s="1"/>
  <c r="AX2622" i="1" a="1"/>
  <c r="AX2622" i="1" s="1"/>
  <c r="AX2623" i="1" a="1"/>
  <c r="AX2623" i="1" s="1"/>
  <c r="AX2624" i="1" a="1"/>
  <c r="AX2624" i="1" s="1"/>
  <c r="AX2625" i="1" a="1"/>
  <c r="AX2625" i="1" s="1"/>
  <c r="AX2626" i="1" a="1"/>
  <c r="AX2626" i="1" s="1"/>
  <c r="AX2627" i="1" a="1"/>
  <c r="AX2627" i="1" s="1"/>
  <c r="AX2628" i="1" a="1"/>
  <c r="AX2628" i="1" s="1"/>
  <c r="AX2629" i="1" a="1"/>
  <c r="AX2629" i="1" s="1"/>
  <c r="AX2630" i="1" a="1"/>
  <c r="AX2630" i="1" s="1"/>
  <c r="AX2631" i="1" a="1"/>
  <c r="AX2631" i="1" s="1"/>
  <c r="AX2632" i="1" a="1"/>
  <c r="AX2632" i="1" s="1"/>
  <c r="AX2633" i="1" a="1"/>
  <c r="AX2633" i="1" s="1"/>
  <c r="AX2634" i="1" a="1"/>
  <c r="AX2634" i="1" s="1"/>
  <c r="AX2635" i="1" a="1"/>
  <c r="AX2635" i="1" s="1"/>
  <c r="AX2636" i="1" a="1"/>
  <c r="AX2636" i="1" s="1"/>
  <c r="AX2637" i="1" a="1"/>
  <c r="AX2637" i="1" s="1"/>
  <c r="AX2638" i="1" a="1"/>
  <c r="AX2638" i="1" s="1"/>
  <c r="AX2639" i="1" a="1"/>
  <c r="AX2639" i="1" s="1"/>
  <c r="AX2640" i="1" a="1"/>
  <c r="AX2640" i="1" s="1"/>
  <c r="AX2641" i="1" a="1"/>
  <c r="AX2641" i="1" s="1"/>
  <c r="AX2642" i="1" a="1"/>
  <c r="AX2642" i="1" s="1"/>
  <c r="AX2643" i="1" a="1"/>
  <c r="AX2643" i="1" s="1"/>
  <c r="AX2644" i="1" a="1"/>
  <c r="AX2644" i="1" s="1"/>
  <c r="AX2645" i="1" a="1"/>
  <c r="AX2645" i="1" s="1"/>
  <c r="AX2646" i="1" a="1"/>
  <c r="AX2646" i="1" s="1"/>
  <c r="AX2647" i="1" a="1"/>
  <c r="AX2647" i="1" s="1"/>
  <c r="AX2648" i="1" a="1"/>
  <c r="AX2648" i="1" s="1"/>
  <c r="AX2649" i="1" a="1"/>
  <c r="AX2649" i="1" s="1"/>
  <c r="AX2650" i="1" a="1"/>
  <c r="AX2650" i="1" s="1"/>
  <c r="AX2651" i="1" a="1"/>
  <c r="AX2651" i="1" s="1"/>
  <c r="AX2652" i="1" a="1"/>
  <c r="AX2652" i="1" s="1"/>
  <c r="AX2653" i="1" a="1"/>
  <c r="AX2653" i="1" s="1"/>
  <c r="AX2654" i="1" a="1"/>
  <c r="AX2654" i="1" s="1"/>
  <c r="AX2655" i="1" a="1"/>
  <c r="AX2655" i="1" s="1"/>
  <c r="AX2656" i="1" a="1"/>
  <c r="AX2656" i="1" s="1"/>
  <c r="AX2657" i="1" a="1"/>
  <c r="AX2657" i="1" s="1"/>
  <c r="AX2658" i="1" a="1"/>
  <c r="AX2658" i="1" s="1"/>
  <c r="AX2659" i="1" a="1"/>
  <c r="AX2659" i="1" s="1"/>
  <c r="AX2660" i="1" a="1"/>
  <c r="AX2660" i="1" s="1"/>
  <c r="AX2661" i="1" a="1"/>
  <c r="AX2661" i="1" s="1"/>
  <c r="AX2662" i="1" a="1"/>
  <c r="AX2662" i="1" s="1"/>
  <c r="AX2663" i="1" a="1"/>
  <c r="AX2663" i="1" s="1"/>
  <c r="AX2664" i="1" a="1"/>
  <c r="AX2664" i="1" s="1"/>
  <c r="AX2665" i="1" a="1"/>
  <c r="AX2665" i="1" s="1"/>
  <c r="AX2666" i="1" a="1"/>
  <c r="AX2666" i="1" s="1"/>
  <c r="AX2667" i="1" a="1"/>
  <c r="AX2667" i="1" s="1"/>
  <c r="AX2668" i="1" a="1"/>
  <c r="AX2668" i="1" s="1"/>
  <c r="AX2669" i="1" a="1"/>
  <c r="AX2669" i="1" s="1"/>
  <c r="AX2670" i="1" a="1"/>
  <c r="AX2670" i="1" s="1"/>
  <c r="AX2671" i="1" a="1"/>
  <c r="AX2671" i="1" s="1"/>
  <c r="AX2672" i="1" a="1"/>
  <c r="AX2672" i="1" s="1"/>
  <c r="AX2673" i="1" a="1"/>
  <c r="AX2673" i="1" s="1"/>
  <c r="AX2674" i="1" a="1"/>
  <c r="AX2674" i="1" s="1"/>
  <c r="AX2675" i="1" a="1"/>
  <c r="AX2675" i="1" s="1"/>
  <c r="AX2676" i="1" a="1"/>
  <c r="AX2676" i="1" s="1"/>
  <c r="AX2677" i="1" a="1"/>
  <c r="AX2677" i="1" s="1"/>
  <c r="AX2678" i="1" a="1"/>
  <c r="AX2678" i="1" s="1"/>
  <c r="AX2679" i="1" a="1"/>
  <c r="AX2679" i="1" s="1"/>
  <c r="AX2680" i="1" a="1"/>
  <c r="AX2680" i="1" s="1"/>
  <c r="AX2681" i="1" a="1"/>
  <c r="AX2681" i="1" s="1"/>
  <c r="AX2682" i="1" a="1"/>
  <c r="AX2682" i="1" s="1"/>
  <c r="AX2683" i="1" a="1"/>
  <c r="AX2683" i="1" s="1"/>
  <c r="AX2684" i="1" a="1"/>
  <c r="AX2684" i="1" s="1"/>
  <c r="AX2685" i="1" a="1"/>
  <c r="AX2685" i="1" s="1"/>
  <c r="AX2686" i="1" a="1"/>
  <c r="AX2686" i="1" s="1"/>
  <c r="AX2687" i="1" a="1"/>
  <c r="AX2687" i="1" s="1"/>
  <c r="AX2688" i="1" a="1"/>
  <c r="AX2688" i="1" s="1"/>
  <c r="AX2689" i="1" a="1"/>
  <c r="AX2689" i="1" s="1"/>
  <c r="AX2690" i="1" a="1"/>
  <c r="AX2690" i="1" s="1"/>
  <c r="AX2691" i="1" a="1"/>
  <c r="AX2691" i="1" s="1"/>
  <c r="AX2692" i="1" a="1"/>
  <c r="AX2692" i="1" s="1"/>
  <c r="AX2693" i="1" a="1"/>
  <c r="AX2693" i="1" s="1"/>
  <c r="AX2694" i="1" a="1"/>
  <c r="AX2694" i="1" s="1"/>
  <c r="AX2695" i="1" a="1"/>
  <c r="AX2695" i="1" s="1"/>
  <c r="AX2696" i="1" a="1"/>
  <c r="AX2696" i="1" s="1"/>
  <c r="AX2697" i="1" a="1"/>
  <c r="AX2697" i="1" s="1"/>
  <c r="AX2698" i="1" a="1"/>
  <c r="AX2698" i="1" s="1"/>
  <c r="AX2699" i="1" a="1"/>
  <c r="AX2699" i="1" s="1"/>
  <c r="AX2700" i="1" a="1"/>
  <c r="AX2700" i="1" s="1"/>
  <c r="AX2701" i="1" a="1"/>
  <c r="AX2701" i="1" s="1"/>
  <c r="AX2702" i="1" a="1"/>
  <c r="AX2702" i="1" s="1"/>
  <c r="AX2703" i="1" a="1"/>
  <c r="AX2703" i="1" s="1"/>
  <c r="AX2704" i="1" a="1"/>
  <c r="AX2704" i="1" s="1"/>
  <c r="AX2705" i="1" a="1"/>
  <c r="AX2705" i="1" s="1"/>
  <c r="AX2706" i="1" a="1"/>
  <c r="AX2706" i="1" s="1"/>
  <c r="AX2707" i="1" a="1"/>
  <c r="AX2707" i="1" s="1"/>
  <c r="AX2708" i="1" a="1"/>
  <c r="AX2708" i="1" s="1"/>
  <c r="AX2709" i="1" a="1"/>
  <c r="AX2709" i="1" s="1"/>
  <c r="AX2710" i="1" a="1"/>
  <c r="AX2710" i="1" s="1"/>
  <c r="AX2711" i="1" a="1"/>
  <c r="AX2711" i="1" s="1"/>
  <c r="AX2712" i="1" a="1"/>
  <c r="AX2712" i="1" s="1"/>
  <c r="AX2713" i="1" a="1"/>
  <c r="AX2713" i="1" s="1"/>
  <c r="AX2714" i="1" a="1"/>
  <c r="AX2714" i="1" s="1"/>
  <c r="AX2715" i="1" a="1"/>
  <c r="AX2715" i="1" s="1"/>
  <c r="AX2716" i="1" a="1"/>
  <c r="AX2716" i="1" s="1"/>
  <c r="AX2717" i="1" a="1"/>
  <c r="AX2717" i="1" s="1"/>
  <c r="AX2718" i="1" a="1"/>
  <c r="AX2718" i="1" s="1"/>
  <c r="AX2719" i="1" a="1"/>
  <c r="AX2719" i="1" s="1"/>
  <c r="AX2720" i="1" a="1"/>
  <c r="AX2720" i="1" s="1"/>
  <c r="AX2721" i="1" a="1"/>
  <c r="AX2721" i="1" s="1"/>
  <c r="AX2722" i="1" a="1"/>
  <c r="AX2722" i="1" s="1"/>
  <c r="AX2723" i="1" a="1"/>
  <c r="AX2723" i="1" s="1"/>
  <c r="AX2724" i="1" a="1"/>
  <c r="AX2724" i="1" s="1"/>
  <c r="AX2725" i="1" a="1"/>
  <c r="AX2725" i="1" s="1"/>
  <c r="AX2726" i="1" a="1"/>
  <c r="AX2726" i="1" s="1"/>
  <c r="AX2727" i="1" a="1"/>
  <c r="AX2727" i="1" s="1"/>
  <c r="AX2728" i="1" a="1"/>
  <c r="AX2728" i="1" s="1"/>
  <c r="AX2729" i="1" a="1"/>
  <c r="AX2729" i="1" s="1"/>
  <c r="AX2730" i="1" a="1"/>
  <c r="AX2730" i="1" s="1"/>
  <c r="AX2731" i="1" a="1"/>
  <c r="AX2731" i="1" s="1"/>
  <c r="AX2732" i="1" a="1"/>
  <c r="AX2732" i="1" s="1"/>
  <c r="AX2733" i="1" a="1"/>
  <c r="AX2733" i="1" s="1"/>
  <c r="AX2734" i="1" a="1"/>
  <c r="AX2734" i="1" s="1"/>
  <c r="AX2735" i="1" a="1"/>
  <c r="AX2735" i="1" s="1"/>
  <c r="AX2736" i="1" a="1"/>
  <c r="AX2736" i="1" s="1"/>
  <c r="AX2737" i="1" a="1"/>
  <c r="AX2737" i="1" s="1"/>
  <c r="AX2738" i="1" a="1"/>
  <c r="AX2738" i="1" s="1"/>
  <c r="AX2739" i="1" a="1"/>
  <c r="AX2739" i="1" s="1"/>
  <c r="AX2740" i="1" a="1"/>
  <c r="AX2740" i="1" s="1"/>
  <c r="AX2741" i="1" a="1"/>
  <c r="AX2741" i="1" s="1"/>
  <c r="AX2742" i="1" a="1"/>
  <c r="AX2742" i="1" s="1"/>
  <c r="AX2743" i="1" a="1"/>
  <c r="AX2743" i="1" s="1"/>
  <c r="AX2744" i="1" a="1"/>
  <c r="AX2744" i="1" s="1"/>
  <c r="AX2745" i="1" a="1"/>
  <c r="AX2745" i="1" s="1"/>
  <c r="AX2746" i="1" a="1"/>
  <c r="AX2746" i="1" s="1"/>
  <c r="AX2747" i="1" a="1"/>
  <c r="AX2747" i="1" s="1"/>
  <c r="AX2748" i="1" a="1"/>
  <c r="AX2748" i="1" s="1"/>
  <c r="AX2749" i="1" a="1"/>
  <c r="AX2749" i="1" s="1"/>
  <c r="AX2750" i="1" a="1"/>
  <c r="AX2750" i="1" s="1"/>
  <c r="AX2751" i="1" a="1"/>
  <c r="AX2751" i="1" s="1"/>
  <c r="AX2752" i="1" a="1"/>
  <c r="AX2752" i="1" s="1"/>
  <c r="AX2753" i="1" a="1"/>
  <c r="AX2753" i="1" s="1"/>
  <c r="AX2754" i="1" a="1"/>
  <c r="AX2754" i="1" s="1"/>
  <c r="AX2755" i="1" a="1"/>
  <c r="AX2755" i="1" s="1"/>
  <c r="AX2756" i="1" a="1"/>
  <c r="AX2756" i="1" s="1"/>
  <c r="AX2757" i="1" a="1"/>
  <c r="AX2757" i="1" s="1"/>
  <c r="AX2758" i="1" a="1"/>
  <c r="AX2758" i="1" s="1"/>
  <c r="AX2759" i="1" a="1"/>
  <c r="AX2759" i="1" s="1"/>
  <c r="AX2760" i="1" a="1"/>
  <c r="AX2760" i="1" s="1"/>
  <c r="AX2761" i="1" a="1"/>
  <c r="AX2761" i="1" s="1"/>
  <c r="AX2762" i="1" a="1"/>
  <c r="AX2762" i="1" s="1"/>
  <c r="AX2763" i="1" a="1"/>
  <c r="AX2763" i="1" s="1"/>
  <c r="AX2764" i="1" a="1"/>
  <c r="AX2764" i="1" s="1"/>
  <c r="AX2765" i="1" a="1"/>
  <c r="AX2765" i="1" s="1"/>
  <c r="AX2766" i="1" a="1"/>
  <c r="AX2766" i="1" s="1"/>
  <c r="AX2767" i="1" a="1"/>
  <c r="AX2767" i="1" s="1"/>
  <c r="AX2768" i="1" a="1"/>
  <c r="AX2768" i="1" s="1"/>
  <c r="AX2769" i="1" a="1"/>
  <c r="AX2769" i="1" s="1"/>
  <c r="AX2770" i="1" a="1"/>
  <c r="AX2770" i="1" s="1"/>
  <c r="AX2771" i="1" a="1"/>
  <c r="AX2771" i="1" s="1"/>
  <c r="AX2772" i="1" a="1"/>
  <c r="AX2772" i="1" s="1"/>
  <c r="AX2773" i="1" a="1"/>
  <c r="AX2773" i="1" s="1"/>
  <c r="AX2774" i="1" a="1"/>
  <c r="AX2774" i="1" s="1"/>
  <c r="AX2775" i="1" a="1"/>
  <c r="AX2775" i="1" s="1"/>
  <c r="AX2776" i="1" a="1"/>
  <c r="AX2776" i="1" s="1"/>
  <c r="AX2777" i="1" a="1"/>
  <c r="AX2777" i="1" s="1"/>
  <c r="AX2778" i="1" a="1"/>
  <c r="AX2778" i="1" s="1"/>
  <c r="AX2779" i="1" a="1"/>
  <c r="AX2779" i="1" s="1"/>
  <c r="AX2780" i="1" a="1"/>
  <c r="AX2780" i="1" s="1"/>
  <c r="AX2781" i="1" a="1"/>
  <c r="AX2781" i="1" s="1"/>
  <c r="AX2782" i="1" a="1"/>
  <c r="AX2782" i="1" s="1"/>
  <c r="AX2783" i="1" a="1"/>
  <c r="AX2783" i="1" s="1"/>
  <c r="AX2784" i="1" a="1"/>
  <c r="AX2784" i="1" s="1"/>
  <c r="AX2785" i="1" a="1"/>
  <c r="AX2785" i="1" s="1"/>
  <c r="AX2786" i="1" a="1"/>
  <c r="AX2786" i="1" s="1"/>
  <c r="AX2787" i="1" a="1"/>
  <c r="AX2787" i="1" s="1"/>
  <c r="AX2788" i="1" a="1"/>
  <c r="AX2788" i="1" s="1"/>
  <c r="AX2789" i="1" a="1"/>
  <c r="AX2789" i="1" s="1"/>
  <c r="AX2790" i="1" a="1"/>
  <c r="AX2790" i="1" s="1"/>
  <c r="AX2791" i="1" a="1"/>
  <c r="AX2791" i="1" s="1"/>
  <c r="AX2792" i="1" a="1"/>
  <c r="AX2792" i="1" s="1"/>
  <c r="AX2793" i="1" a="1"/>
  <c r="AX2793" i="1" s="1"/>
  <c r="AX2794" i="1" a="1"/>
  <c r="AX2794" i="1" s="1"/>
  <c r="AX2795" i="1" a="1"/>
  <c r="AX2795" i="1" s="1"/>
  <c r="AX2796" i="1" a="1"/>
  <c r="AX2796" i="1" s="1"/>
  <c r="AX2797" i="1" a="1"/>
  <c r="AX2797" i="1" s="1"/>
  <c r="AX2798" i="1" a="1"/>
  <c r="AX2798" i="1" s="1"/>
  <c r="AX2799" i="1" a="1"/>
  <c r="AX2799" i="1" s="1"/>
  <c r="AX2800" i="1" a="1"/>
  <c r="AX2800" i="1" s="1"/>
  <c r="AX2801" i="1" a="1"/>
  <c r="AX2801" i="1" s="1"/>
  <c r="AX2802" i="1" a="1"/>
  <c r="AX2802" i="1" s="1"/>
  <c r="AX2803" i="1" a="1"/>
  <c r="AX2803" i="1" s="1"/>
  <c r="AX2804" i="1" a="1"/>
  <c r="AX2804" i="1" s="1"/>
  <c r="AX2805" i="1" a="1"/>
  <c r="AX2805" i="1" s="1"/>
  <c r="AX2806" i="1" a="1"/>
  <c r="AX2806" i="1" s="1"/>
  <c r="AX2807" i="1" a="1"/>
  <c r="AX2807" i="1" s="1"/>
  <c r="AX2808" i="1" a="1"/>
  <c r="AX2808" i="1" s="1"/>
  <c r="AX2809" i="1" a="1"/>
  <c r="AX2809" i="1" s="1"/>
  <c r="AX2810" i="1" a="1"/>
  <c r="AX2810" i="1" s="1"/>
  <c r="AX2811" i="1" a="1"/>
  <c r="AX2811" i="1" s="1"/>
  <c r="AX2812" i="1" a="1"/>
  <c r="AX2812" i="1" s="1"/>
  <c r="AX2813" i="1" a="1"/>
  <c r="AX2813" i="1" s="1"/>
  <c r="AX2814" i="1" a="1"/>
  <c r="AX2814" i="1" s="1"/>
  <c r="AX2815" i="1" a="1"/>
  <c r="AX2815" i="1" s="1"/>
  <c r="AX2816" i="1" a="1"/>
  <c r="AX2816" i="1" s="1"/>
  <c r="AX2817" i="1" a="1"/>
  <c r="AX2817" i="1" s="1"/>
  <c r="AX2818" i="1" a="1"/>
  <c r="AX2818" i="1" s="1"/>
  <c r="AX2819" i="1" a="1"/>
  <c r="AX2819" i="1" s="1"/>
  <c r="AX2820" i="1" a="1"/>
  <c r="AX2820" i="1" s="1"/>
  <c r="AX2821" i="1" a="1"/>
  <c r="AX2821" i="1" s="1"/>
  <c r="AX2822" i="1" a="1"/>
  <c r="AX2822" i="1" s="1"/>
  <c r="AX2823" i="1" a="1"/>
  <c r="AX2823" i="1" s="1"/>
  <c r="AX2824" i="1" a="1"/>
  <c r="AX2824" i="1" s="1"/>
  <c r="AX2825" i="1" a="1"/>
  <c r="AX2825" i="1" s="1"/>
  <c r="AX2826" i="1" a="1"/>
  <c r="AX2826" i="1" s="1"/>
  <c r="AX2827" i="1" a="1"/>
  <c r="AX2827" i="1" s="1"/>
  <c r="AX2828" i="1" a="1"/>
  <c r="AX2828" i="1" s="1"/>
  <c r="AX2829" i="1" a="1"/>
  <c r="AX2829" i="1" s="1"/>
  <c r="AX2830" i="1" a="1"/>
  <c r="AX2830" i="1" s="1"/>
  <c r="AX2831" i="1" a="1"/>
  <c r="AX2831" i="1" s="1"/>
  <c r="AX2832" i="1" a="1"/>
  <c r="AX2832" i="1" s="1"/>
  <c r="AX2833" i="1" a="1"/>
  <c r="AX2833" i="1" s="1"/>
  <c r="AX2834" i="1" a="1"/>
  <c r="AX2834" i="1" s="1"/>
  <c r="AX2835" i="1" a="1"/>
  <c r="AX2835" i="1" s="1"/>
  <c r="AX2836" i="1" a="1"/>
  <c r="AX2836" i="1" s="1"/>
  <c r="AX2837" i="1" a="1"/>
  <c r="AX2837" i="1" s="1"/>
  <c r="AX2838" i="1" a="1"/>
  <c r="AX2838" i="1" s="1"/>
  <c r="AX2839" i="1" a="1"/>
  <c r="AX2839" i="1" s="1"/>
  <c r="AX2840" i="1" a="1"/>
  <c r="AX2840" i="1" s="1"/>
  <c r="AX2841" i="1" a="1"/>
  <c r="AX2841" i="1" s="1"/>
  <c r="AX2842" i="1" a="1"/>
  <c r="AX2842" i="1" s="1"/>
  <c r="AX2843" i="1" a="1"/>
  <c r="AX2843" i="1" s="1"/>
  <c r="AX2844" i="1" a="1"/>
  <c r="AX2844" i="1" s="1"/>
  <c r="AX2845" i="1" a="1"/>
  <c r="AX2845" i="1" s="1"/>
  <c r="AX2846" i="1" a="1"/>
  <c r="AX2846" i="1" s="1"/>
  <c r="AX2847" i="1" a="1"/>
  <c r="AX2847" i="1" s="1"/>
  <c r="AX2848" i="1" a="1"/>
  <c r="AX2848" i="1" s="1"/>
  <c r="AX2849" i="1" a="1"/>
  <c r="AX2849" i="1" s="1"/>
  <c r="AX2850" i="1" a="1"/>
  <c r="AX2850" i="1" s="1"/>
  <c r="AX2851" i="1" a="1"/>
  <c r="AX2851" i="1" s="1"/>
  <c r="AX2852" i="1" a="1"/>
  <c r="AX2852" i="1" s="1"/>
  <c r="AX2853" i="1" a="1"/>
  <c r="AX2853" i="1" s="1"/>
  <c r="AX2854" i="1" a="1"/>
  <c r="AX2854" i="1" s="1"/>
  <c r="AX2855" i="1" a="1"/>
  <c r="AX2855" i="1" s="1"/>
  <c r="AX2856" i="1" a="1"/>
  <c r="AX2856" i="1" s="1"/>
  <c r="AX2857" i="1" a="1"/>
  <c r="AX2857" i="1" s="1"/>
  <c r="AX2858" i="1" a="1"/>
  <c r="AX2858" i="1" s="1"/>
  <c r="AX2859" i="1" a="1"/>
  <c r="AX2859" i="1" s="1"/>
  <c r="AX2860" i="1" a="1"/>
  <c r="AX2860" i="1" s="1"/>
  <c r="AX2861" i="1" a="1"/>
  <c r="AX2861" i="1" s="1"/>
  <c r="AX2862" i="1" a="1"/>
  <c r="AX2862" i="1" s="1"/>
  <c r="AX2863" i="1" a="1"/>
  <c r="AX2863" i="1" s="1"/>
  <c r="AX2864" i="1" a="1"/>
  <c r="AX2864" i="1" s="1"/>
  <c r="AX2865" i="1" a="1"/>
  <c r="AX2865" i="1" s="1"/>
  <c r="AX2866" i="1" a="1"/>
  <c r="AX2866" i="1" s="1"/>
  <c r="AX2867" i="1" a="1"/>
  <c r="AX2867" i="1" s="1"/>
  <c r="AX2868" i="1" a="1"/>
  <c r="AX2868" i="1" s="1"/>
  <c r="AX2869" i="1" a="1"/>
  <c r="AX2869" i="1" s="1"/>
  <c r="AX2870" i="1" a="1"/>
  <c r="AX2870" i="1" s="1"/>
  <c r="AX2871" i="1" a="1"/>
  <c r="AX2871" i="1" s="1"/>
  <c r="AX2872" i="1" a="1"/>
  <c r="AX2872" i="1" s="1"/>
  <c r="AX2873" i="1" a="1"/>
  <c r="AX2873" i="1" s="1"/>
  <c r="AX2874" i="1" a="1"/>
  <c r="AX2874" i="1" s="1"/>
  <c r="AX2875" i="1" a="1"/>
  <c r="AX2875" i="1" s="1"/>
  <c r="AX2876" i="1" a="1"/>
  <c r="AX2876" i="1" s="1"/>
  <c r="AX2877" i="1" a="1"/>
  <c r="AX2877" i="1" s="1"/>
  <c r="AX2878" i="1" a="1"/>
  <c r="AX2878" i="1" s="1"/>
  <c r="AX2879" i="1" a="1"/>
  <c r="AX2879" i="1" s="1"/>
  <c r="AX2880" i="1" a="1"/>
  <c r="AX2880" i="1" s="1"/>
  <c r="AX2881" i="1" a="1"/>
  <c r="AX2881" i="1" s="1"/>
  <c r="AX2882" i="1" a="1"/>
  <c r="AX2882" i="1" s="1"/>
  <c r="AX2883" i="1" a="1"/>
  <c r="AX2883" i="1" s="1"/>
  <c r="AX2884" i="1" a="1"/>
  <c r="AX2884" i="1" s="1"/>
  <c r="AX2885" i="1" a="1"/>
  <c r="AX2885" i="1" s="1"/>
  <c r="AX2886" i="1" a="1"/>
  <c r="AX2886" i="1" s="1"/>
  <c r="AX2887" i="1" a="1"/>
  <c r="AX2887" i="1" s="1"/>
  <c r="AX2888" i="1" a="1"/>
  <c r="AX2888" i="1" s="1"/>
  <c r="AX2889" i="1" a="1"/>
  <c r="AX2889" i="1" s="1"/>
  <c r="AX2890" i="1" a="1"/>
  <c r="AX2890" i="1" s="1"/>
  <c r="AX2" i="1" a="1"/>
  <c r="AX2" i="1" s="1"/>
  <c r="BB3" i="1" l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1575" i="1"/>
  <c r="BB1576" i="1"/>
  <c r="BB1577" i="1"/>
  <c r="BB1578" i="1"/>
  <c r="BB1579" i="1"/>
  <c r="BB1580" i="1"/>
  <c r="BB1581" i="1"/>
  <c r="BB1582" i="1"/>
  <c r="BB1583" i="1"/>
  <c r="BB1584" i="1"/>
  <c r="BB1585" i="1"/>
  <c r="BB1586" i="1"/>
  <c r="BB1587" i="1"/>
  <c r="BB1588" i="1"/>
  <c r="BB1589" i="1"/>
  <c r="BB1590" i="1"/>
  <c r="BB1591" i="1"/>
  <c r="BB1592" i="1"/>
  <c r="BB1593" i="1"/>
  <c r="BB1594" i="1"/>
  <c r="BB1595" i="1"/>
  <c r="BB1596" i="1"/>
  <c r="BB1597" i="1"/>
  <c r="BB1598" i="1"/>
  <c r="BB1599" i="1"/>
  <c r="BB1600" i="1"/>
  <c r="BB1601" i="1"/>
  <c r="BB1602" i="1"/>
  <c r="BB1603" i="1"/>
  <c r="BB1604" i="1"/>
  <c r="BB1605" i="1"/>
  <c r="BB1606" i="1"/>
  <c r="BB1607" i="1"/>
  <c r="BB1608" i="1"/>
  <c r="BB1609" i="1"/>
  <c r="BB1610" i="1"/>
  <c r="BB1611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2" i="1"/>
  <c r="BB1683" i="1"/>
  <c r="BB1684" i="1"/>
  <c r="BB1685" i="1"/>
  <c r="BB1686" i="1"/>
  <c r="BB1687" i="1"/>
  <c r="BB1688" i="1"/>
  <c r="BB1689" i="1"/>
  <c r="BB1690" i="1"/>
  <c r="BB1691" i="1"/>
  <c r="BB1692" i="1"/>
  <c r="BB1693" i="1"/>
  <c r="BB1694" i="1"/>
  <c r="BB1695" i="1"/>
  <c r="BB1696" i="1"/>
  <c r="BB1697" i="1"/>
  <c r="BB1698" i="1"/>
  <c r="BB1699" i="1"/>
  <c r="BB1700" i="1"/>
  <c r="BB1701" i="1"/>
  <c r="BB1702" i="1"/>
  <c r="BB1703" i="1"/>
  <c r="BB1704" i="1"/>
  <c r="BB1705" i="1"/>
  <c r="BB1706" i="1"/>
  <c r="BB1707" i="1"/>
  <c r="BB1708" i="1"/>
  <c r="BB1709" i="1"/>
  <c r="BB1710" i="1"/>
  <c r="BB1711" i="1"/>
  <c r="BB1712" i="1"/>
  <c r="BB1713" i="1"/>
  <c r="BB1714" i="1"/>
  <c r="BB1715" i="1"/>
  <c r="BB1716" i="1"/>
  <c r="BB1717" i="1"/>
  <c r="BB1718" i="1"/>
  <c r="BB1719" i="1"/>
  <c r="BB1720" i="1"/>
  <c r="BB1721" i="1"/>
  <c r="BB1722" i="1"/>
  <c r="BB1723" i="1"/>
  <c r="BB1724" i="1"/>
  <c r="BB1725" i="1"/>
  <c r="BB1726" i="1"/>
  <c r="BB1727" i="1"/>
  <c r="BB1728" i="1"/>
  <c r="BB1729" i="1"/>
  <c r="BB1730" i="1"/>
  <c r="BB1731" i="1"/>
  <c r="BB1732" i="1"/>
  <c r="BB1733" i="1"/>
  <c r="BB1734" i="1"/>
  <c r="BB1735" i="1"/>
  <c r="BB1736" i="1"/>
  <c r="BB1737" i="1"/>
  <c r="BB1738" i="1"/>
  <c r="BB1739" i="1"/>
  <c r="BB1740" i="1"/>
  <c r="BB1741" i="1"/>
  <c r="BB1742" i="1"/>
  <c r="BB1743" i="1"/>
  <c r="BB1744" i="1"/>
  <c r="BB1745" i="1"/>
  <c r="BB1746" i="1"/>
  <c r="BB1747" i="1"/>
  <c r="BB1748" i="1"/>
  <c r="BB1749" i="1"/>
  <c r="BB1750" i="1"/>
  <c r="BB1751" i="1"/>
  <c r="BB1752" i="1"/>
  <c r="BB1753" i="1"/>
  <c r="BB1754" i="1"/>
  <c r="BB1755" i="1"/>
  <c r="BB1756" i="1"/>
  <c r="BB1757" i="1"/>
  <c r="BB1758" i="1"/>
  <c r="BB1759" i="1"/>
  <c r="BB1760" i="1"/>
  <c r="BB1761" i="1"/>
  <c r="BB1762" i="1"/>
  <c r="BB1763" i="1"/>
  <c r="BB1764" i="1"/>
  <c r="BB1765" i="1"/>
  <c r="BB1766" i="1"/>
  <c r="BB1767" i="1"/>
  <c r="BB1768" i="1"/>
  <c r="BB1769" i="1"/>
  <c r="BB1770" i="1"/>
  <c r="BB1771" i="1"/>
  <c r="BB1772" i="1"/>
  <c r="BB1773" i="1"/>
  <c r="BB1774" i="1"/>
  <c r="BB1775" i="1"/>
  <c r="BB1776" i="1"/>
  <c r="BB1777" i="1"/>
  <c r="BB1778" i="1"/>
  <c r="BB1779" i="1"/>
  <c r="BB1780" i="1"/>
  <c r="BB1781" i="1"/>
  <c r="BB1782" i="1"/>
  <c r="BB1783" i="1"/>
  <c r="BB1784" i="1"/>
  <c r="BB1785" i="1"/>
  <c r="BB1786" i="1"/>
  <c r="BB1787" i="1"/>
  <c r="BB1788" i="1"/>
  <c r="BB1789" i="1"/>
  <c r="BB1790" i="1"/>
  <c r="BB1791" i="1"/>
  <c r="BB1792" i="1"/>
  <c r="BB1793" i="1"/>
  <c r="BB1794" i="1"/>
  <c r="BB1795" i="1"/>
  <c r="BB1796" i="1"/>
  <c r="BB1797" i="1"/>
  <c r="BB1798" i="1"/>
  <c r="BB1799" i="1"/>
  <c r="BB1800" i="1"/>
  <c r="BB1801" i="1"/>
  <c r="BB1802" i="1"/>
  <c r="BB1803" i="1"/>
  <c r="BB1804" i="1"/>
  <c r="BB1805" i="1"/>
  <c r="BB1806" i="1"/>
  <c r="BB1807" i="1"/>
  <c r="BB1808" i="1"/>
  <c r="BB1809" i="1"/>
  <c r="BB1810" i="1"/>
  <c r="BB1811" i="1"/>
  <c r="BB1812" i="1"/>
  <c r="BB1813" i="1"/>
  <c r="BB1814" i="1"/>
  <c r="BB1815" i="1"/>
  <c r="BB1816" i="1"/>
  <c r="BB1817" i="1"/>
  <c r="BB1818" i="1"/>
  <c r="BB1819" i="1"/>
  <c r="BB1820" i="1"/>
  <c r="BB1821" i="1"/>
  <c r="BB1822" i="1"/>
  <c r="BB1823" i="1"/>
  <c r="BB1824" i="1"/>
  <c r="BB1825" i="1"/>
  <c r="BB1826" i="1"/>
  <c r="BB1827" i="1"/>
  <c r="BB1828" i="1"/>
  <c r="BB1829" i="1"/>
  <c r="BB1830" i="1"/>
  <c r="BB1831" i="1"/>
  <c r="BB1832" i="1"/>
  <c r="BB1833" i="1"/>
  <c r="BB1834" i="1"/>
  <c r="BB1835" i="1"/>
  <c r="BB1836" i="1"/>
  <c r="BB1837" i="1"/>
  <c r="BB1838" i="1"/>
  <c r="BB1839" i="1"/>
  <c r="BB1840" i="1"/>
  <c r="BB1841" i="1"/>
  <c r="BB1842" i="1"/>
  <c r="BB1843" i="1"/>
  <c r="BB1844" i="1"/>
  <c r="BB1845" i="1"/>
  <c r="BB1846" i="1"/>
  <c r="BB1847" i="1"/>
  <c r="BB1848" i="1"/>
  <c r="BB1849" i="1"/>
  <c r="BB1850" i="1"/>
  <c r="BB1851" i="1"/>
  <c r="BB1852" i="1"/>
  <c r="BB1853" i="1"/>
  <c r="BB1854" i="1"/>
  <c r="BB1855" i="1"/>
  <c r="BB1856" i="1"/>
  <c r="BB1857" i="1"/>
  <c r="BB1858" i="1"/>
  <c r="BB1859" i="1"/>
  <c r="BB1860" i="1"/>
  <c r="BB1861" i="1"/>
  <c r="BB1862" i="1"/>
  <c r="BB1863" i="1"/>
  <c r="BB1864" i="1"/>
  <c r="BB1865" i="1"/>
  <c r="BB1866" i="1"/>
  <c r="BB1867" i="1"/>
  <c r="BB1868" i="1"/>
  <c r="BB1869" i="1"/>
  <c r="BB1870" i="1"/>
  <c r="BB1871" i="1"/>
  <c r="BB1872" i="1"/>
  <c r="BB1873" i="1"/>
  <c r="BB1874" i="1"/>
  <c r="BB1875" i="1"/>
  <c r="BB1876" i="1"/>
  <c r="BB1877" i="1"/>
  <c r="BB1878" i="1"/>
  <c r="BB1879" i="1"/>
  <c r="BB1880" i="1"/>
  <c r="BB1881" i="1"/>
  <c r="BB1882" i="1"/>
  <c r="BB1883" i="1"/>
  <c r="BB1884" i="1"/>
  <c r="BB1885" i="1"/>
  <c r="BB1886" i="1"/>
  <c r="BB1887" i="1"/>
  <c r="BB1888" i="1"/>
  <c r="BB1889" i="1"/>
  <c r="BB1890" i="1"/>
  <c r="BB1891" i="1"/>
  <c r="BB1892" i="1"/>
  <c r="BB1893" i="1"/>
  <c r="BB1894" i="1"/>
  <c r="BB1895" i="1"/>
  <c r="BB1896" i="1"/>
  <c r="BB1897" i="1"/>
  <c r="BB1898" i="1"/>
  <c r="BB1899" i="1"/>
  <c r="BB1900" i="1"/>
  <c r="BB1901" i="1"/>
  <c r="BB1902" i="1"/>
  <c r="BB1903" i="1"/>
  <c r="BB1904" i="1"/>
  <c r="BB1905" i="1"/>
  <c r="BB1906" i="1"/>
  <c r="BB1907" i="1"/>
  <c r="BB1908" i="1"/>
  <c r="BB1909" i="1"/>
  <c r="BB1910" i="1"/>
  <c r="BB1911" i="1"/>
  <c r="BB1912" i="1"/>
  <c r="BB1913" i="1"/>
  <c r="BB1914" i="1"/>
  <c r="BB1915" i="1"/>
  <c r="BB1916" i="1"/>
  <c r="BB1917" i="1"/>
  <c r="BB1918" i="1"/>
  <c r="BB1919" i="1"/>
  <c r="BB1920" i="1"/>
  <c r="BB1921" i="1"/>
  <c r="BB1922" i="1"/>
  <c r="BB1923" i="1"/>
  <c r="BB1924" i="1"/>
  <c r="BB1925" i="1"/>
  <c r="BB1926" i="1"/>
  <c r="BB1927" i="1"/>
  <c r="BB1928" i="1"/>
  <c r="BB1929" i="1"/>
  <c r="BB1930" i="1"/>
  <c r="BB1931" i="1"/>
  <c r="BB1932" i="1"/>
  <c r="BB1933" i="1"/>
  <c r="BB1934" i="1"/>
  <c r="BB1935" i="1"/>
  <c r="BB1936" i="1"/>
  <c r="BB1937" i="1"/>
  <c r="BB1938" i="1"/>
  <c r="BB1939" i="1"/>
  <c r="BB1940" i="1"/>
  <c r="BB1941" i="1"/>
  <c r="BB1942" i="1"/>
  <c r="BB1943" i="1"/>
  <c r="BB1944" i="1"/>
  <c r="BB1945" i="1"/>
  <c r="BB1946" i="1"/>
  <c r="BB1947" i="1"/>
  <c r="BB1948" i="1"/>
  <c r="BB1949" i="1"/>
  <c r="BB1950" i="1"/>
  <c r="BB1951" i="1"/>
  <c r="BB1952" i="1"/>
  <c r="BB1953" i="1"/>
  <c r="BB1954" i="1"/>
  <c r="BB1955" i="1"/>
  <c r="BB1956" i="1"/>
  <c r="BB1957" i="1"/>
  <c r="BB1958" i="1"/>
  <c r="BB1959" i="1"/>
  <c r="BB1960" i="1"/>
  <c r="BB1961" i="1"/>
  <c r="BB1962" i="1"/>
  <c r="BB1963" i="1"/>
  <c r="BB1964" i="1"/>
  <c r="BB1965" i="1"/>
  <c r="BB1966" i="1"/>
  <c r="BB1967" i="1"/>
  <c r="BB1968" i="1"/>
  <c r="BB1969" i="1"/>
  <c r="BB1970" i="1"/>
  <c r="BB1971" i="1"/>
  <c r="BB1972" i="1"/>
  <c r="BB1973" i="1"/>
  <c r="BB1974" i="1"/>
  <c r="BB1975" i="1"/>
  <c r="BB1976" i="1"/>
  <c r="BB1977" i="1"/>
  <c r="BB1978" i="1"/>
  <c r="BB1979" i="1"/>
  <c r="BB1980" i="1"/>
  <c r="BB1981" i="1"/>
  <c r="BB1982" i="1"/>
  <c r="BB1983" i="1"/>
  <c r="BB1984" i="1"/>
  <c r="BB1985" i="1"/>
  <c r="BB1986" i="1"/>
  <c r="BB1987" i="1"/>
  <c r="BB1988" i="1"/>
  <c r="BB1989" i="1"/>
  <c r="BB1990" i="1"/>
  <c r="BB1991" i="1"/>
  <c r="BB1992" i="1"/>
  <c r="BB1993" i="1"/>
  <c r="BB1994" i="1"/>
  <c r="BB1995" i="1"/>
  <c r="BB1996" i="1"/>
  <c r="BB1997" i="1"/>
  <c r="BB1998" i="1"/>
  <c r="BB1999" i="1"/>
  <c r="BB2000" i="1"/>
  <c r="BB2001" i="1"/>
  <c r="BB2002" i="1"/>
  <c r="BB2003" i="1"/>
  <c r="BB2004" i="1"/>
  <c r="BB2005" i="1"/>
  <c r="BB2006" i="1"/>
  <c r="BB2007" i="1"/>
  <c r="BB2008" i="1"/>
  <c r="BB2009" i="1"/>
  <c r="BB2010" i="1"/>
  <c r="BB2011" i="1"/>
  <c r="BB2012" i="1"/>
  <c r="BB2013" i="1"/>
  <c r="BB2014" i="1"/>
  <c r="BB2015" i="1"/>
  <c r="BB2016" i="1"/>
  <c r="BB2017" i="1"/>
  <c r="BB2018" i="1"/>
  <c r="BB2019" i="1"/>
  <c r="BB2020" i="1"/>
  <c r="BB2021" i="1"/>
  <c r="BB2022" i="1"/>
  <c r="BB2023" i="1"/>
  <c r="BB2024" i="1"/>
  <c r="BB2025" i="1"/>
  <c r="BB2026" i="1"/>
  <c r="BB2027" i="1"/>
  <c r="BB2028" i="1"/>
  <c r="BB2029" i="1"/>
  <c r="BB2030" i="1"/>
  <c r="BB2031" i="1"/>
  <c r="BB2032" i="1"/>
  <c r="BB2033" i="1"/>
  <c r="BB2034" i="1"/>
  <c r="BB2035" i="1"/>
  <c r="BB2036" i="1"/>
  <c r="BB2037" i="1"/>
  <c r="BB2038" i="1"/>
  <c r="BB2039" i="1"/>
  <c r="BB2040" i="1"/>
  <c r="BB2041" i="1"/>
  <c r="BB2042" i="1"/>
  <c r="BB2043" i="1"/>
  <c r="BB2044" i="1"/>
  <c r="BB2045" i="1"/>
  <c r="BB2046" i="1"/>
  <c r="BB2047" i="1"/>
  <c r="BB2048" i="1"/>
  <c r="BB2049" i="1"/>
  <c r="BB2050" i="1"/>
  <c r="BB2051" i="1"/>
  <c r="BB2052" i="1"/>
  <c r="BB2053" i="1"/>
  <c r="BB2054" i="1"/>
  <c r="BB2055" i="1"/>
  <c r="BB2056" i="1"/>
  <c r="BB2057" i="1"/>
  <c r="BB2058" i="1"/>
  <c r="BB2059" i="1"/>
  <c r="BB2060" i="1"/>
  <c r="BB2061" i="1"/>
  <c r="BB2062" i="1"/>
  <c r="BB2063" i="1"/>
  <c r="BB2064" i="1"/>
  <c r="BB2065" i="1"/>
  <c r="BB2066" i="1"/>
  <c r="BB2067" i="1"/>
  <c r="BB2068" i="1"/>
  <c r="BB2069" i="1"/>
  <c r="BB2070" i="1"/>
  <c r="BB2071" i="1"/>
  <c r="BB2072" i="1"/>
  <c r="BB2073" i="1"/>
  <c r="BB2074" i="1"/>
  <c r="BB2075" i="1"/>
  <c r="BB2076" i="1"/>
  <c r="BB2077" i="1"/>
  <c r="BB2078" i="1"/>
  <c r="BB2079" i="1"/>
  <c r="BB2080" i="1"/>
  <c r="BB2081" i="1"/>
  <c r="BB2082" i="1"/>
  <c r="BB2083" i="1"/>
  <c r="BB2084" i="1"/>
  <c r="BB2085" i="1"/>
  <c r="BB2086" i="1"/>
  <c r="BB2087" i="1"/>
  <c r="BB2088" i="1"/>
  <c r="BB2089" i="1"/>
  <c r="BB2090" i="1"/>
  <c r="BB2091" i="1"/>
  <c r="BB2092" i="1"/>
  <c r="BB2093" i="1"/>
  <c r="BB2094" i="1"/>
  <c r="BB2095" i="1"/>
  <c r="BB2096" i="1"/>
  <c r="BB2097" i="1"/>
  <c r="BB2098" i="1"/>
  <c r="BB2099" i="1"/>
  <c r="BB2100" i="1"/>
  <c r="BB2101" i="1"/>
  <c r="BB2102" i="1"/>
  <c r="BB2103" i="1"/>
  <c r="BB2104" i="1"/>
  <c r="BB2105" i="1"/>
  <c r="BB2106" i="1"/>
  <c r="BB2107" i="1"/>
  <c r="BB2108" i="1"/>
  <c r="BB2109" i="1"/>
  <c r="BB2110" i="1"/>
  <c r="BB2111" i="1"/>
  <c r="BB2112" i="1"/>
  <c r="BB2113" i="1"/>
  <c r="BB2114" i="1"/>
  <c r="BB2115" i="1"/>
  <c r="BB2116" i="1"/>
  <c r="BB2117" i="1"/>
  <c r="BB2118" i="1"/>
  <c r="BB2119" i="1"/>
  <c r="BB2120" i="1"/>
  <c r="BB2121" i="1"/>
  <c r="BB2122" i="1"/>
  <c r="BB2123" i="1"/>
  <c r="BB2124" i="1"/>
  <c r="BB2125" i="1"/>
  <c r="BB2126" i="1"/>
  <c r="BB2127" i="1"/>
  <c r="BB2128" i="1"/>
  <c r="BB2129" i="1"/>
  <c r="BB2130" i="1"/>
  <c r="BB2131" i="1"/>
  <c r="BB2132" i="1"/>
  <c r="BB2133" i="1"/>
  <c r="BB2134" i="1"/>
  <c r="BB2135" i="1"/>
  <c r="BB2136" i="1"/>
  <c r="BB2137" i="1"/>
  <c r="BB2138" i="1"/>
  <c r="BB2139" i="1"/>
  <c r="BB2140" i="1"/>
  <c r="BB2141" i="1"/>
  <c r="BB2142" i="1"/>
  <c r="BB2143" i="1"/>
  <c r="BB2144" i="1"/>
  <c r="BB2145" i="1"/>
  <c r="BB2146" i="1"/>
  <c r="BB2147" i="1"/>
  <c r="BB2148" i="1"/>
  <c r="BB2149" i="1"/>
  <c r="BB2150" i="1"/>
  <c r="BB2151" i="1"/>
  <c r="BB2152" i="1"/>
  <c r="BB2153" i="1"/>
  <c r="BB2154" i="1"/>
  <c r="BB2155" i="1"/>
  <c r="BB2156" i="1"/>
  <c r="BB2157" i="1"/>
  <c r="BB2158" i="1"/>
  <c r="BB2159" i="1"/>
  <c r="BB2160" i="1"/>
  <c r="BB2161" i="1"/>
  <c r="BB2162" i="1"/>
  <c r="BB2163" i="1"/>
  <c r="BB2164" i="1"/>
  <c r="BB2165" i="1"/>
  <c r="BB2166" i="1"/>
  <c r="BB2167" i="1"/>
  <c r="BB2168" i="1"/>
  <c r="BB2169" i="1"/>
  <c r="BB2170" i="1"/>
  <c r="BB2171" i="1"/>
  <c r="BB2172" i="1"/>
  <c r="BB2173" i="1"/>
  <c r="BB2174" i="1"/>
  <c r="BB2175" i="1"/>
  <c r="BB2176" i="1"/>
  <c r="BB2177" i="1"/>
  <c r="BB2178" i="1"/>
  <c r="BB2179" i="1"/>
  <c r="BB2180" i="1"/>
  <c r="BB2181" i="1"/>
  <c r="BB2182" i="1"/>
  <c r="BB2183" i="1"/>
  <c r="BB2184" i="1"/>
  <c r="BB2185" i="1"/>
  <c r="BB2186" i="1"/>
  <c r="BB2187" i="1"/>
  <c r="BB2188" i="1"/>
  <c r="BB2189" i="1"/>
  <c r="BB2190" i="1"/>
  <c r="BB2191" i="1"/>
  <c r="BB2192" i="1"/>
  <c r="BB2193" i="1"/>
  <c r="BB2194" i="1"/>
  <c r="BB2195" i="1"/>
  <c r="BB2196" i="1"/>
  <c r="BB2197" i="1"/>
  <c r="BB2198" i="1"/>
  <c r="BB2199" i="1"/>
  <c r="BB2200" i="1"/>
  <c r="BB2201" i="1"/>
  <c r="BB2202" i="1"/>
  <c r="BB2203" i="1"/>
  <c r="BB2204" i="1"/>
  <c r="BB2205" i="1"/>
  <c r="BB2206" i="1"/>
  <c r="BB2207" i="1"/>
  <c r="BB2208" i="1"/>
  <c r="BB2209" i="1"/>
  <c r="BB2210" i="1"/>
  <c r="BB2211" i="1"/>
  <c r="BB2212" i="1"/>
  <c r="BB2213" i="1"/>
  <c r="BB2214" i="1"/>
  <c r="BB2215" i="1"/>
  <c r="BB2216" i="1"/>
  <c r="BB2217" i="1"/>
  <c r="BB2218" i="1"/>
  <c r="BB2219" i="1"/>
  <c r="BB2220" i="1"/>
  <c r="BB2221" i="1"/>
  <c r="BB2222" i="1"/>
  <c r="BB2223" i="1"/>
  <c r="BB2224" i="1"/>
  <c r="BB2225" i="1"/>
  <c r="BB2226" i="1"/>
  <c r="BB2227" i="1"/>
  <c r="BB2228" i="1"/>
  <c r="BB2229" i="1"/>
  <c r="BB2230" i="1"/>
  <c r="BB2231" i="1"/>
  <c r="BB2232" i="1"/>
  <c r="BB2233" i="1"/>
  <c r="BB2234" i="1"/>
  <c r="BB2235" i="1"/>
  <c r="BB2236" i="1"/>
  <c r="BB2237" i="1"/>
  <c r="BB2238" i="1"/>
  <c r="BB2239" i="1"/>
  <c r="BB2240" i="1"/>
  <c r="BB2241" i="1"/>
  <c r="BB2242" i="1"/>
  <c r="BB2243" i="1"/>
  <c r="BB2244" i="1"/>
  <c r="BB2245" i="1"/>
  <c r="BB2246" i="1"/>
  <c r="BB2247" i="1"/>
  <c r="BB2248" i="1"/>
  <c r="BB2249" i="1"/>
  <c r="BB2250" i="1"/>
  <c r="BB2251" i="1"/>
  <c r="BB2252" i="1"/>
  <c r="BB2253" i="1"/>
  <c r="BB2254" i="1"/>
  <c r="BB2255" i="1"/>
  <c r="BB2256" i="1"/>
  <c r="BB2257" i="1"/>
  <c r="BB2258" i="1"/>
  <c r="BB2259" i="1"/>
  <c r="BB2260" i="1"/>
  <c r="BB2261" i="1"/>
  <c r="BB2262" i="1"/>
  <c r="BB2263" i="1"/>
  <c r="BB2264" i="1"/>
  <c r="BB2265" i="1"/>
  <c r="BB2266" i="1"/>
  <c r="BB2267" i="1"/>
  <c r="BB2268" i="1"/>
  <c r="BB2269" i="1"/>
  <c r="BB2270" i="1"/>
  <c r="BB2271" i="1"/>
  <c r="BB2272" i="1"/>
  <c r="BB2273" i="1"/>
  <c r="BB2274" i="1"/>
  <c r="BB2275" i="1"/>
  <c r="BB2276" i="1"/>
  <c r="BB2277" i="1"/>
  <c r="BB2278" i="1"/>
  <c r="BB2279" i="1"/>
  <c r="BB2280" i="1"/>
  <c r="BB2281" i="1"/>
  <c r="BB2282" i="1"/>
  <c r="BB2283" i="1"/>
  <c r="BB2284" i="1"/>
  <c r="BB2285" i="1"/>
  <c r="BB2286" i="1"/>
  <c r="BB2287" i="1"/>
  <c r="BB2288" i="1"/>
  <c r="BB2289" i="1"/>
  <c r="BB2290" i="1"/>
  <c r="BB2291" i="1"/>
  <c r="BB2292" i="1"/>
  <c r="BB2293" i="1"/>
  <c r="BB2294" i="1"/>
  <c r="BB2295" i="1"/>
  <c r="BB2296" i="1"/>
  <c r="BB2297" i="1"/>
  <c r="BB2298" i="1"/>
  <c r="BB2299" i="1"/>
  <c r="BB2300" i="1"/>
  <c r="BB2301" i="1"/>
  <c r="BB2302" i="1"/>
  <c r="BB2303" i="1"/>
  <c r="BB2304" i="1"/>
  <c r="BB2305" i="1"/>
  <c r="BB2306" i="1"/>
  <c r="BB2307" i="1"/>
  <c r="BB2308" i="1"/>
  <c r="BB2309" i="1"/>
  <c r="BB2310" i="1"/>
  <c r="BB2311" i="1"/>
  <c r="BB2312" i="1"/>
  <c r="BB2313" i="1"/>
  <c r="BB2314" i="1"/>
  <c r="BB2315" i="1"/>
  <c r="BB2316" i="1"/>
  <c r="BB2317" i="1"/>
  <c r="BB2318" i="1"/>
  <c r="BB2319" i="1"/>
  <c r="BB2320" i="1"/>
  <c r="BB2321" i="1"/>
  <c r="BB2322" i="1"/>
  <c r="BB2323" i="1"/>
  <c r="BB2324" i="1"/>
  <c r="BB2325" i="1"/>
  <c r="BB2326" i="1"/>
  <c r="BB2327" i="1"/>
  <c r="BB2328" i="1"/>
  <c r="BB2329" i="1"/>
  <c r="BB2330" i="1"/>
  <c r="BB2331" i="1"/>
  <c r="BB2332" i="1"/>
  <c r="BB2333" i="1"/>
  <c r="BB2334" i="1"/>
  <c r="BB2335" i="1"/>
  <c r="BB2336" i="1"/>
  <c r="BB2337" i="1"/>
  <c r="BB2338" i="1"/>
  <c r="BB2339" i="1"/>
  <c r="BB2340" i="1"/>
  <c r="BB2341" i="1"/>
  <c r="BB2342" i="1"/>
  <c r="BB2343" i="1"/>
  <c r="BB2344" i="1"/>
  <c r="BB2345" i="1"/>
  <c r="BB2346" i="1"/>
  <c r="BB2347" i="1"/>
  <c r="BB2348" i="1"/>
  <c r="BB2349" i="1"/>
  <c r="BB2350" i="1"/>
  <c r="BB2351" i="1"/>
  <c r="BB2352" i="1"/>
  <c r="BB2353" i="1"/>
  <c r="BB2354" i="1"/>
  <c r="BB2355" i="1"/>
  <c r="BB2356" i="1"/>
  <c r="BB2357" i="1"/>
  <c r="BB2358" i="1"/>
  <c r="BB2359" i="1"/>
  <c r="BB2360" i="1"/>
  <c r="BB2361" i="1"/>
  <c r="BB2362" i="1"/>
  <c r="BB2363" i="1"/>
  <c r="BB2364" i="1"/>
  <c r="BB2365" i="1"/>
  <c r="BB2366" i="1"/>
  <c r="BB2367" i="1"/>
  <c r="BB2368" i="1"/>
  <c r="BB2369" i="1"/>
  <c r="BB2370" i="1"/>
  <c r="BB2371" i="1"/>
  <c r="BB2372" i="1"/>
  <c r="BB2373" i="1"/>
  <c r="BB2374" i="1"/>
  <c r="BB2375" i="1"/>
  <c r="BB2376" i="1"/>
  <c r="BB2377" i="1"/>
  <c r="BB2378" i="1"/>
  <c r="BB2379" i="1"/>
  <c r="BB2380" i="1"/>
  <c r="BB2381" i="1"/>
  <c r="BB2382" i="1"/>
  <c r="BB2383" i="1"/>
  <c r="BB2384" i="1"/>
  <c r="BB2385" i="1"/>
  <c r="BB2386" i="1"/>
  <c r="BB2387" i="1"/>
  <c r="BB2388" i="1"/>
  <c r="BB2389" i="1"/>
  <c r="BB2390" i="1"/>
  <c r="BB2391" i="1"/>
  <c r="BB2392" i="1"/>
  <c r="BB2393" i="1"/>
  <c r="BB2394" i="1"/>
  <c r="BB2395" i="1"/>
  <c r="BB2396" i="1"/>
  <c r="BB2397" i="1"/>
  <c r="BB2398" i="1"/>
  <c r="BB2399" i="1"/>
  <c r="BB2400" i="1"/>
  <c r="BB2401" i="1"/>
  <c r="BB2402" i="1"/>
  <c r="BB2403" i="1"/>
  <c r="BB2404" i="1"/>
  <c r="BB2405" i="1"/>
  <c r="BB2406" i="1"/>
  <c r="BB2407" i="1"/>
  <c r="BB2408" i="1"/>
  <c r="BB2409" i="1"/>
  <c r="BB2410" i="1"/>
  <c r="BB2411" i="1"/>
  <c r="BB2412" i="1"/>
  <c r="BB2413" i="1"/>
  <c r="BB2414" i="1"/>
  <c r="BB2415" i="1"/>
  <c r="BB2416" i="1"/>
  <c r="BB2417" i="1"/>
  <c r="BB2418" i="1"/>
  <c r="BB2419" i="1"/>
  <c r="BB2420" i="1"/>
  <c r="BB2421" i="1"/>
  <c r="BB2422" i="1"/>
  <c r="BB2423" i="1"/>
  <c r="BB2424" i="1"/>
  <c r="BB2425" i="1"/>
  <c r="BB2426" i="1"/>
  <c r="BB2427" i="1"/>
  <c r="BB2428" i="1"/>
  <c r="BB2429" i="1"/>
  <c r="BB2430" i="1"/>
  <c r="BB2431" i="1"/>
  <c r="BB2432" i="1"/>
  <c r="BB2433" i="1"/>
  <c r="BB2434" i="1"/>
  <c r="BB2435" i="1"/>
  <c r="BB2436" i="1"/>
  <c r="BB2437" i="1"/>
  <c r="BB2438" i="1"/>
  <c r="BB2439" i="1"/>
  <c r="BB2440" i="1"/>
  <c r="BB2441" i="1"/>
  <c r="BB2442" i="1"/>
  <c r="BB2443" i="1"/>
  <c r="BB2444" i="1"/>
  <c r="BB2445" i="1"/>
  <c r="BB2446" i="1"/>
  <c r="BB2447" i="1"/>
  <c r="BB2448" i="1"/>
  <c r="BB2449" i="1"/>
  <c r="BB2450" i="1"/>
  <c r="BB2451" i="1"/>
  <c r="BB2452" i="1"/>
  <c r="BB2453" i="1"/>
  <c r="BB2454" i="1"/>
  <c r="BB2455" i="1"/>
  <c r="BB2456" i="1"/>
  <c r="BB2457" i="1"/>
  <c r="BB2458" i="1"/>
  <c r="BB2459" i="1"/>
  <c r="BB2460" i="1"/>
  <c r="BB2461" i="1"/>
  <c r="BB2462" i="1"/>
  <c r="BB2463" i="1"/>
  <c r="BB2464" i="1"/>
  <c r="BB2465" i="1"/>
  <c r="BB2466" i="1"/>
  <c r="BB2467" i="1"/>
  <c r="BB2468" i="1"/>
  <c r="BB2469" i="1"/>
  <c r="BB2470" i="1"/>
  <c r="BB2471" i="1"/>
  <c r="BB2472" i="1"/>
  <c r="BB2473" i="1"/>
  <c r="BB2474" i="1"/>
  <c r="BB2475" i="1"/>
  <c r="BB2476" i="1"/>
  <c r="BB2477" i="1"/>
  <c r="BB2478" i="1"/>
  <c r="BB2479" i="1"/>
  <c r="BB2480" i="1"/>
  <c r="BB2481" i="1"/>
  <c r="BB2482" i="1"/>
  <c r="BB2483" i="1"/>
  <c r="BB2484" i="1"/>
  <c r="BB2485" i="1"/>
  <c r="BB2486" i="1"/>
  <c r="BB2487" i="1"/>
  <c r="BB2488" i="1"/>
  <c r="BB2489" i="1"/>
  <c r="BB2490" i="1"/>
  <c r="BB2491" i="1"/>
  <c r="BB2492" i="1"/>
  <c r="BB2493" i="1"/>
  <c r="BB2494" i="1"/>
  <c r="BB2495" i="1"/>
  <c r="BB2496" i="1"/>
  <c r="BB2497" i="1"/>
  <c r="BB2498" i="1"/>
  <c r="BB2499" i="1"/>
  <c r="BB2500" i="1"/>
  <c r="BB2501" i="1"/>
  <c r="BB2502" i="1"/>
  <c r="BB2503" i="1"/>
  <c r="BB2504" i="1"/>
  <c r="BB2505" i="1"/>
  <c r="BB2506" i="1"/>
  <c r="BB2507" i="1"/>
  <c r="BB2508" i="1"/>
  <c r="BB2509" i="1"/>
  <c r="BB2510" i="1"/>
  <c r="BB2511" i="1"/>
  <c r="BB2512" i="1"/>
  <c r="BB2513" i="1"/>
  <c r="BB2514" i="1"/>
  <c r="BB2515" i="1"/>
  <c r="BB2516" i="1"/>
  <c r="BB2517" i="1"/>
  <c r="BB2518" i="1"/>
  <c r="BB2519" i="1"/>
  <c r="BB2520" i="1"/>
  <c r="BB2521" i="1"/>
  <c r="BB2522" i="1"/>
  <c r="BB2523" i="1"/>
  <c r="BB2524" i="1"/>
  <c r="BB2525" i="1"/>
  <c r="BB2526" i="1"/>
  <c r="BB2527" i="1"/>
  <c r="BB2528" i="1"/>
  <c r="BB2529" i="1"/>
  <c r="BB2530" i="1"/>
  <c r="BB2531" i="1"/>
  <c r="BB2532" i="1"/>
  <c r="BB2533" i="1"/>
  <c r="BB2534" i="1"/>
  <c r="BB2535" i="1"/>
  <c r="BB2536" i="1"/>
  <c r="BB2537" i="1"/>
  <c r="BB2538" i="1"/>
  <c r="BB2539" i="1"/>
  <c r="BB2540" i="1"/>
  <c r="BB2541" i="1"/>
  <c r="BB2542" i="1"/>
  <c r="BB2543" i="1"/>
  <c r="BB2544" i="1"/>
  <c r="BB2545" i="1"/>
  <c r="BB2546" i="1"/>
  <c r="BB2547" i="1"/>
  <c r="BB2548" i="1"/>
  <c r="BB2549" i="1"/>
  <c r="BB2550" i="1"/>
  <c r="BB2551" i="1"/>
  <c r="BB2552" i="1"/>
  <c r="BB2553" i="1"/>
  <c r="BB2554" i="1"/>
  <c r="BB2555" i="1"/>
  <c r="BB2556" i="1"/>
  <c r="BB2557" i="1"/>
  <c r="BB2558" i="1"/>
  <c r="BB2559" i="1"/>
  <c r="BB2560" i="1"/>
  <c r="BB2561" i="1"/>
  <c r="BB2562" i="1"/>
  <c r="BB2563" i="1"/>
  <c r="BB2564" i="1"/>
  <c r="BB2565" i="1"/>
  <c r="BB2566" i="1"/>
  <c r="BB2567" i="1"/>
  <c r="BB2568" i="1"/>
  <c r="BB2569" i="1"/>
  <c r="BB2570" i="1"/>
  <c r="BB2571" i="1"/>
  <c r="BB2572" i="1"/>
  <c r="BB2573" i="1"/>
  <c r="BB2574" i="1"/>
  <c r="BB2575" i="1"/>
  <c r="BB2576" i="1"/>
  <c r="BB2577" i="1"/>
  <c r="BB2578" i="1"/>
  <c r="BB2579" i="1"/>
  <c r="BB2580" i="1"/>
  <c r="BB2581" i="1"/>
  <c r="BB2582" i="1"/>
  <c r="BB2583" i="1"/>
  <c r="BB2584" i="1"/>
  <c r="BB2585" i="1"/>
  <c r="BB2586" i="1"/>
  <c r="BB2587" i="1"/>
  <c r="BB2588" i="1"/>
  <c r="BB2589" i="1"/>
  <c r="BB2590" i="1"/>
  <c r="BB2591" i="1"/>
  <c r="BB2592" i="1"/>
  <c r="BB2593" i="1"/>
  <c r="BB2594" i="1"/>
  <c r="BB2595" i="1"/>
  <c r="BB2596" i="1"/>
  <c r="BB2597" i="1"/>
  <c r="BB2598" i="1"/>
  <c r="BB2599" i="1"/>
  <c r="BB2600" i="1"/>
  <c r="BB2601" i="1"/>
  <c r="BB2602" i="1"/>
  <c r="BB2603" i="1"/>
  <c r="BB2604" i="1"/>
  <c r="BB2605" i="1"/>
  <c r="BB2606" i="1"/>
  <c r="BB2607" i="1"/>
  <c r="BB2608" i="1"/>
  <c r="BB2609" i="1"/>
  <c r="BB2610" i="1"/>
  <c r="BB2611" i="1"/>
  <c r="BB2612" i="1"/>
  <c r="BB2613" i="1"/>
  <c r="BB2614" i="1"/>
  <c r="BB2615" i="1"/>
  <c r="BB2616" i="1"/>
  <c r="BB2617" i="1"/>
  <c r="BB2618" i="1"/>
  <c r="BB2619" i="1"/>
  <c r="BB2620" i="1"/>
  <c r="BB2621" i="1"/>
  <c r="BB2622" i="1"/>
  <c r="BB2623" i="1"/>
  <c r="BB2624" i="1"/>
  <c r="BB2625" i="1"/>
  <c r="BB2626" i="1"/>
  <c r="BB2627" i="1"/>
  <c r="BB2628" i="1"/>
  <c r="BB2629" i="1"/>
  <c r="BB2630" i="1"/>
  <c r="BB2631" i="1"/>
  <c r="BB2632" i="1"/>
  <c r="BB2633" i="1"/>
  <c r="BB2634" i="1"/>
  <c r="BB2635" i="1"/>
  <c r="BB2636" i="1"/>
  <c r="BB2637" i="1"/>
  <c r="BB2638" i="1"/>
  <c r="BB2639" i="1"/>
  <c r="BB2640" i="1"/>
  <c r="BB2641" i="1"/>
  <c r="BB2642" i="1"/>
  <c r="BB2643" i="1"/>
  <c r="BB2644" i="1"/>
  <c r="BB2645" i="1"/>
  <c r="BB2646" i="1"/>
  <c r="BB2647" i="1"/>
  <c r="BB2648" i="1"/>
  <c r="BB2649" i="1"/>
  <c r="BB2650" i="1"/>
  <c r="BB2651" i="1"/>
  <c r="BB2652" i="1"/>
  <c r="BB2653" i="1"/>
  <c r="BB2654" i="1"/>
  <c r="BB2655" i="1"/>
  <c r="BB2656" i="1"/>
  <c r="BB2657" i="1"/>
  <c r="BB2658" i="1"/>
  <c r="BB2659" i="1"/>
  <c r="BB2660" i="1"/>
  <c r="BB2661" i="1"/>
  <c r="BB2662" i="1"/>
  <c r="BB2663" i="1"/>
  <c r="BB2664" i="1"/>
  <c r="BB2665" i="1"/>
  <c r="BB2666" i="1"/>
  <c r="BB2667" i="1"/>
  <c r="BB2668" i="1"/>
  <c r="BB2669" i="1"/>
  <c r="BB2670" i="1"/>
  <c r="BB2671" i="1"/>
  <c r="BB2672" i="1"/>
  <c r="BB2673" i="1"/>
  <c r="BB2674" i="1"/>
  <c r="BB2675" i="1"/>
  <c r="BB2676" i="1"/>
  <c r="BB2677" i="1"/>
  <c r="BB2678" i="1"/>
  <c r="BB2679" i="1"/>
  <c r="BB2680" i="1"/>
  <c r="BB2681" i="1"/>
  <c r="BB2682" i="1"/>
  <c r="BB2683" i="1"/>
  <c r="BB2684" i="1"/>
  <c r="BB2685" i="1"/>
  <c r="BB2686" i="1"/>
  <c r="BB2687" i="1"/>
  <c r="BB2688" i="1"/>
  <c r="BB2689" i="1"/>
  <c r="BB2690" i="1"/>
  <c r="BB2691" i="1"/>
  <c r="BB2692" i="1"/>
  <c r="BB2693" i="1"/>
  <c r="BB2694" i="1"/>
  <c r="BB2695" i="1"/>
  <c r="BB2696" i="1"/>
  <c r="BB2697" i="1"/>
  <c r="BB2698" i="1"/>
  <c r="BB2699" i="1"/>
  <c r="BB2700" i="1"/>
  <c r="BB2701" i="1"/>
  <c r="BB2702" i="1"/>
  <c r="BB2703" i="1"/>
  <c r="BB2704" i="1"/>
  <c r="BB2705" i="1"/>
  <c r="BB2706" i="1"/>
  <c r="BB2707" i="1"/>
  <c r="BB2708" i="1"/>
  <c r="BB2709" i="1"/>
  <c r="BB2710" i="1"/>
  <c r="BB2711" i="1"/>
  <c r="BB2712" i="1"/>
  <c r="BB2713" i="1"/>
  <c r="BB2714" i="1"/>
  <c r="BB2715" i="1"/>
  <c r="BB2716" i="1"/>
  <c r="BB2717" i="1"/>
  <c r="BB2718" i="1"/>
  <c r="BB2719" i="1"/>
  <c r="BB2720" i="1"/>
  <c r="BB2721" i="1"/>
  <c r="BB2722" i="1"/>
  <c r="BB2723" i="1"/>
  <c r="BB2724" i="1"/>
  <c r="BB2725" i="1"/>
  <c r="BB2726" i="1"/>
  <c r="BB2727" i="1"/>
  <c r="BB2728" i="1"/>
  <c r="BB2729" i="1"/>
  <c r="BB2730" i="1"/>
  <c r="BB2731" i="1"/>
  <c r="BB2732" i="1"/>
  <c r="BB2733" i="1"/>
  <c r="BB2734" i="1"/>
  <c r="BB2735" i="1"/>
  <c r="BB2736" i="1"/>
  <c r="BB2737" i="1"/>
  <c r="BB2738" i="1"/>
  <c r="BB2739" i="1"/>
  <c r="BB2740" i="1"/>
  <c r="BB2741" i="1"/>
  <c r="BB2742" i="1"/>
  <c r="BB2743" i="1"/>
  <c r="BB2744" i="1"/>
  <c r="BB2745" i="1"/>
  <c r="BB2746" i="1"/>
  <c r="BB2747" i="1"/>
  <c r="BB2748" i="1"/>
  <c r="BB2749" i="1"/>
  <c r="BB2750" i="1"/>
  <c r="BB2751" i="1"/>
  <c r="BB2752" i="1"/>
  <c r="BB2753" i="1"/>
  <c r="BB2754" i="1"/>
  <c r="BB2755" i="1"/>
  <c r="BB2756" i="1"/>
  <c r="BB2757" i="1"/>
  <c r="BB2758" i="1"/>
  <c r="BB2759" i="1"/>
  <c r="BB2760" i="1"/>
  <c r="BB2761" i="1"/>
  <c r="BB2762" i="1"/>
  <c r="BB2763" i="1"/>
  <c r="BB2764" i="1"/>
  <c r="BB2765" i="1"/>
  <c r="BB2766" i="1"/>
  <c r="BB2767" i="1"/>
  <c r="BB2768" i="1"/>
  <c r="BB2769" i="1"/>
  <c r="BB2770" i="1"/>
  <c r="BB2771" i="1"/>
  <c r="BB2772" i="1"/>
  <c r="BB2773" i="1"/>
  <c r="BB2774" i="1"/>
  <c r="BB2775" i="1"/>
  <c r="BB2776" i="1"/>
  <c r="BB2777" i="1"/>
  <c r="BB2778" i="1"/>
  <c r="BB2779" i="1"/>
  <c r="BB2780" i="1"/>
  <c r="BB2781" i="1"/>
  <c r="BB2782" i="1"/>
  <c r="BB2783" i="1"/>
  <c r="BB2784" i="1"/>
  <c r="BB2785" i="1"/>
  <c r="BB2786" i="1"/>
  <c r="BB2787" i="1"/>
  <c r="BB2788" i="1"/>
  <c r="BB2789" i="1"/>
  <c r="BB2790" i="1"/>
  <c r="BB2791" i="1"/>
  <c r="BB2792" i="1"/>
  <c r="BB2793" i="1"/>
  <c r="BB2794" i="1"/>
  <c r="BB2795" i="1"/>
  <c r="BB2796" i="1"/>
  <c r="BB2797" i="1"/>
  <c r="BB2798" i="1"/>
  <c r="BB2799" i="1"/>
  <c r="BB2800" i="1"/>
  <c r="BB2801" i="1"/>
  <c r="BB2802" i="1"/>
  <c r="BB2803" i="1"/>
  <c r="BB2804" i="1"/>
  <c r="BB2805" i="1"/>
  <c r="BB2806" i="1"/>
  <c r="BB2807" i="1"/>
  <c r="BB2808" i="1"/>
  <c r="BB2809" i="1"/>
  <c r="BB2810" i="1"/>
  <c r="BB2811" i="1"/>
  <c r="BB2812" i="1"/>
  <c r="BB2813" i="1"/>
  <c r="BB2814" i="1"/>
  <c r="BB2815" i="1"/>
  <c r="BB2816" i="1"/>
  <c r="BB2817" i="1"/>
  <c r="BB2818" i="1"/>
  <c r="BB2819" i="1"/>
  <c r="BB2820" i="1"/>
  <c r="BB2821" i="1"/>
  <c r="BB2822" i="1"/>
  <c r="BB2823" i="1"/>
  <c r="BB2824" i="1"/>
  <c r="BB2825" i="1"/>
  <c r="BB2826" i="1"/>
  <c r="BB2827" i="1"/>
  <c r="BB2828" i="1"/>
  <c r="BB2829" i="1"/>
  <c r="BB2830" i="1"/>
  <c r="BB2831" i="1"/>
  <c r="BB2832" i="1"/>
  <c r="BB2833" i="1"/>
  <c r="BB2834" i="1"/>
  <c r="BB2835" i="1"/>
  <c r="BB2836" i="1"/>
  <c r="BB2837" i="1"/>
  <c r="BB2838" i="1"/>
  <c r="BB2839" i="1"/>
  <c r="BB2840" i="1"/>
  <c r="BB2841" i="1"/>
  <c r="BB2842" i="1"/>
  <c r="BB2843" i="1"/>
  <c r="BB2844" i="1"/>
  <c r="BB2845" i="1"/>
  <c r="BB2846" i="1"/>
  <c r="BB2847" i="1"/>
  <c r="BB2848" i="1"/>
  <c r="BB2849" i="1"/>
  <c r="BB2850" i="1"/>
  <c r="BB2851" i="1"/>
  <c r="BB2852" i="1"/>
  <c r="BB2853" i="1"/>
  <c r="BB2854" i="1"/>
  <c r="BB2855" i="1"/>
  <c r="BB2856" i="1"/>
  <c r="BB2857" i="1"/>
  <c r="BB2858" i="1"/>
  <c r="BB2859" i="1"/>
  <c r="BB2860" i="1"/>
  <c r="BB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1563" i="1"/>
  <c r="BA1564" i="1"/>
  <c r="BA1565" i="1"/>
  <c r="BA1566" i="1"/>
  <c r="BA1567" i="1"/>
  <c r="BA1568" i="1"/>
  <c r="BA1569" i="1"/>
  <c r="BA1570" i="1"/>
  <c r="BA1571" i="1"/>
  <c r="BA1572" i="1"/>
  <c r="BA1573" i="1"/>
  <c r="BA1574" i="1"/>
  <c r="BA1575" i="1"/>
  <c r="BA1576" i="1"/>
  <c r="BA1577" i="1"/>
  <c r="BA1578" i="1"/>
  <c r="BA1579" i="1"/>
  <c r="BA1580" i="1"/>
  <c r="BA1581" i="1"/>
  <c r="BA1582" i="1"/>
  <c r="BA1583" i="1"/>
  <c r="BA1584" i="1"/>
  <c r="BA1585" i="1"/>
  <c r="BA1586" i="1"/>
  <c r="BA1587" i="1"/>
  <c r="BA1588" i="1"/>
  <c r="BA1589" i="1"/>
  <c r="BA1590" i="1"/>
  <c r="BA1591" i="1"/>
  <c r="BA1592" i="1"/>
  <c r="BA1593" i="1"/>
  <c r="BA1594" i="1"/>
  <c r="BA1595" i="1"/>
  <c r="BA1596" i="1"/>
  <c r="BA1597" i="1"/>
  <c r="BA1598" i="1"/>
  <c r="BA1599" i="1"/>
  <c r="BA1600" i="1"/>
  <c r="BA1601" i="1"/>
  <c r="BA1602" i="1"/>
  <c r="BA1603" i="1"/>
  <c r="BA1604" i="1"/>
  <c r="BA1605" i="1"/>
  <c r="BA1606" i="1"/>
  <c r="BA1607" i="1"/>
  <c r="BA1608" i="1"/>
  <c r="BA1609" i="1"/>
  <c r="BA1610" i="1"/>
  <c r="BA1611" i="1"/>
  <c r="BA1612" i="1"/>
  <c r="BA1613" i="1"/>
  <c r="BA1614" i="1"/>
  <c r="BA1615" i="1"/>
  <c r="BA1616" i="1"/>
  <c r="BA1617" i="1"/>
  <c r="BA1618" i="1"/>
  <c r="BA1619" i="1"/>
  <c r="BA1620" i="1"/>
  <c r="BA1621" i="1"/>
  <c r="BA1622" i="1"/>
  <c r="BA1623" i="1"/>
  <c r="BA1624" i="1"/>
  <c r="BA1625" i="1"/>
  <c r="BA1626" i="1"/>
  <c r="BA1627" i="1"/>
  <c r="BA1628" i="1"/>
  <c r="BA1629" i="1"/>
  <c r="BA1630" i="1"/>
  <c r="BA1631" i="1"/>
  <c r="BA1632" i="1"/>
  <c r="BA1633" i="1"/>
  <c r="BA1634" i="1"/>
  <c r="BA1635" i="1"/>
  <c r="BA1636" i="1"/>
  <c r="BA1637" i="1"/>
  <c r="BA1638" i="1"/>
  <c r="BA1639" i="1"/>
  <c r="BA1640" i="1"/>
  <c r="BA1641" i="1"/>
  <c r="BA1642" i="1"/>
  <c r="BA1643" i="1"/>
  <c r="BA1644" i="1"/>
  <c r="BA1645" i="1"/>
  <c r="BA1646" i="1"/>
  <c r="BA1647" i="1"/>
  <c r="BA1648" i="1"/>
  <c r="BA1649" i="1"/>
  <c r="BA1650" i="1"/>
  <c r="BA1651" i="1"/>
  <c r="BA1652" i="1"/>
  <c r="BA1653" i="1"/>
  <c r="BA1654" i="1"/>
  <c r="BA1655" i="1"/>
  <c r="BA1656" i="1"/>
  <c r="BA1657" i="1"/>
  <c r="BA1658" i="1"/>
  <c r="BA1659" i="1"/>
  <c r="BA1660" i="1"/>
  <c r="BA1661" i="1"/>
  <c r="BA1662" i="1"/>
  <c r="BA1663" i="1"/>
  <c r="BA1664" i="1"/>
  <c r="BA1665" i="1"/>
  <c r="BA1666" i="1"/>
  <c r="BA1667" i="1"/>
  <c r="BA1668" i="1"/>
  <c r="BA1669" i="1"/>
  <c r="BA1670" i="1"/>
  <c r="BA1671" i="1"/>
  <c r="BA1672" i="1"/>
  <c r="BA1673" i="1"/>
  <c r="BA1674" i="1"/>
  <c r="BA1675" i="1"/>
  <c r="BA1676" i="1"/>
  <c r="BA1677" i="1"/>
  <c r="BA1678" i="1"/>
  <c r="BA1679" i="1"/>
  <c r="BA1680" i="1"/>
  <c r="BA1681" i="1"/>
  <c r="BA1682" i="1"/>
  <c r="BA1683" i="1"/>
  <c r="BA1684" i="1"/>
  <c r="BA1685" i="1"/>
  <c r="BA1686" i="1"/>
  <c r="BA1687" i="1"/>
  <c r="BA1688" i="1"/>
  <c r="BA1689" i="1"/>
  <c r="BA1690" i="1"/>
  <c r="BA1691" i="1"/>
  <c r="BA1692" i="1"/>
  <c r="BA1693" i="1"/>
  <c r="BA1694" i="1"/>
  <c r="BA1695" i="1"/>
  <c r="BA1696" i="1"/>
  <c r="BA1697" i="1"/>
  <c r="BA1698" i="1"/>
  <c r="BA1699" i="1"/>
  <c r="BA1700" i="1"/>
  <c r="BA1701" i="1"/>
  <c r="BA1702" i="1"/>
  <c r="BA1703" i="1"/>
  <c r="BA1704" i="1"/>
  <c r="BA1705" i="1"/>
  <c r="BA1706" i="1"/>
  <c r="BA1707" i="1"/>
  <c r="BA1708" i="1"/>
  <c r="BA1709" i="1"/>
  <c r="BA1710" i="1"/>
  <c r="BA1711" i="1"/>
  <c r="BA1712" i="1"/>
  <c r="BA1713" i="1"/>
  <c r="BA1714" i="1"/>
  <c r="BA1715" i="1"/>
  <c r="BA1716" i="1"/>
  <c r="BA1717" i="1"/>
  <c r="BA1718" i="1"/>
  <c r="BA1719" i="1"/>
  <c r="BA1720" i="1"/>
  <c r="BA1721" i="1"/>
  <c r="BA1722" i="1"/>
  <c r="BA1723" i="1"/>
  <c r="BA1724" i="1"/>
  <c r="BA1725" i="1"/>
  <c r="BA1726" i="1"/>
  <c r="BA1727" i="1"/>
  <c r="BA1728" i="1"/>
  <c r="BA1729" i="1"/>
  <c r="BA1730" i="1"/>
  <c r="BA1731" i="1"/>
  <c r="BA1732" i="1"/>
  <c r="BA1733" i="1"/>
  <c r="BA1734" i="1"/>
  <c r="BA1735" i="1"/>
  <c r="BA1736" i="1"/>
  <c r="BA1737" i="1"/>
  <c r="BA1738" i="1"/>
  <c r="BA1739" i="1"/>
  <c r="BA1740" i="1"/>
  <c r="BA1741" i="1"/>
  <c r="BA1742" i="1"/>
  <c r="BA1743" i="1"/>
  <c r="BA1744" i="1"/>
  <c r="BA1745" i="1"/>
  <c r="BA1746" i="1"/>
  <c r="BA1747" i="1"/>
  <c r="BA1748" i="1"/>
  <c r="BA1749" i="1"/>
  <c r="BA1750" i="1"/>
  <c r="BA1751" i="1"/>
  <c r="BA1752" i="1"/>
  <c r="BA1753" i="1"/>
  <c r="BA1754" i="1"/>
  <c r="BA1755" i="1"/>
  <c r="BA1756" i="1"/>
  <c r="BA1757" i="1"/>
  <c r="BA1758" i="1"/>
  <c r="BA1759" i="1"/>
  <c r="BA1760" i="1"/>
  <c r="BA1761" i="1"/>
  <c r="BA1762" i="1"/>
  <c r="BA1763" i="1"/>
  <c r="BA1764" i="1"/>
  <c r="BA1765" i="1"/>
  <c r="BA1766" i="1"/>
  <c r="BA1767" i="1"/>
  <c r="BA1768" i="1"/>
  <c r="BA1769" i="1"/>
  <c r="BA1770" i="1"/>
  <c r="BA1771" i="1"/>
  <c r="BA1772" i="1"/>
  <c r="BA1773" i="1"/>
  <c r="BA1774" i="1"/>
  <c r="BA1775" i="1"/>
  <c r="BA1776" i="1"/>
  <c r="BA1777" i="1"/>
  <c r="BA1778" i="1"/>
  <c r="BA1779" i="1"/>
  <c r="BA1780" i="1"/>
  <c r="BA1781" i="1"/>
  <c r="BA1782" i="1"/>
  <c r="BA1783" i="1"/>
  <c r="BA1784" i="1"/>
  <c r="BA1785" i="1"/>
  <c r="BA1786" i="1"/>
  <c r="BA1787" i="1"/>
  <c r="BA1788" i="1"/>
  <c r="BA1789" i="1"/>
  <c r="BA1790" i="1"/>
  <c r="BA1791" i="1"/>
  <c r="BA1792" i="1"/>
  <c r="BA1793" i="1"/>
  <c r="BA1794" i="1"/>
  <c r="BA1795" i="1"/>
  <c r="BA1796" i="1"/>
  <c r="BA1797" i="1"/>
  <c r="BA1798" i="1"/>
  <c r="BA1799" i="1"/>
  <c r="BA1800" i="1"/>
  <c r="BA1801" i="1"/>
  <c r="BA1802" i="1"/>
  <c r="BA1803" i="1"/>
  <c r="BA1804" i="1"/>
  <c r="BA1805" i="1"/>
  <c r="BA1806" i="1"/>
  <c r="BA1807" i="1"/>
  <c r="BA1808" i="1"/>
  <c r="BA1809" i="1"/>
  <c r="BA1810" i="1"/>
  <c r="BA1811" i="1"/>
  <c r="BA1812" i="1"/>
  <c r="BA1813" i="1"/>
  <c r="BA1814" i="1"/>
  <c r="BA1815" i="1"/>
  <c r="BA1816" i="1"/>
  <c r="BA1817" i="1"/>
  <c r="BA1818" i="1"/>
  <c r="BA1819" i="1"/>
  <c r="BA1820" i="1"/>
  <c r="BA1821" i="1"/>
  <c r="BA1822" i="1"/>
  <c r="BA1823" i="1"/>
  <c r="BA1824" i="1"/>
  <c r="BA1825" i="1"/>
  <c r="BA1826" i="1"/>
  <c r="BA1827" i="1"/>
  <c r="BA1828" i="1"/>
  <c r="BA1829" i="1"/>
  <c r="BA1830" i="1"/>
  <c r="BA1831" i="1"/>
  <c r="BA1832" i="1"/>
  <c r="BA1833" i="1"/>
  <c r="BA1834" i="1"/>
  <c r="BA1835" i="1"/>
  <c r="BA1836" i="1"/>
  <c r="BA1837" i="1"/>
  <c r="BA1838" i="1"/>
  <c r="BA1839" i="1"/>
  <c r="BA1840" i="1"/>
  <c r="BA1841" i="1"/>
  <c r="BA1842" i="1"/>
  <c r="BA1843" i="1"/>
  <c r="BA1844" i="1"/>
  <c r="BA1845" i="1"/>
  <c r="BA1846" i="1"/>
  <c r="BA1847" i="1"/>
  <c r="BA1848" i="1"/>
  <c r="BA1849" i="1"/>
  <c r="BA1850" i="1"/>
  <c r="BA1851" i="1"/>
  <c r="BA1852" i="1"/>
  <c r="BA1853" i="1"/>
  <c r="BA1854" i="1"/>
  <c r="BA1855" i="1"/>
  <c r="BA1856" i="1"/>
  <c r="BA1857" i="1"/>
  <c r="BA1858" i="1"/>
  <c r="BA1859" i="1"/>
  <c r="BA1860" i="1"/>
  <c r="BA1861" i="1"/>
  <c r="BA1862" i="1"/>
  <c r="BA1863" i="1"/>
  <c r="BA1864" i="1"/>
  <c r="BA1865" i="1"/>
  <c r="BA1866" i="1"/>
  <c r="BA1867" i="1"/>
  <c r="BA1868" i="1"/>
  <c r="BA1869" i="1"/>
  <c r="BA1870" i="1"/>
  <c r="BA1871" i="1"/>
  <c r="BA1872" i="1"/>
  <c r="BA1873" i="1"/>
  <c r="BA1874" i="1"/>
  <c r="BA1875" i="1"/>
  <c r="BA1876" i="1"/>
  <c r="BA1877" i="1"/>
  <c r="BA1878" i="1"/>
  <c r="BA1879" i="1"/>
  <c r="BA1880" i="1"/>
  <c r="BA1881" i="1"/>
  <c r="BA1882" i="1"/>
  <c r="BA1883" i="1"/>
  <c r="BA1884" i="1"/>
  <c r="BA1885" i="1"/>
  <c r="BA1886" i="1"/>
  <c r="BA1887" i="1"/>
  <c r="BA1888" i="1"/>
  <c r="BA1889" i="1"/>
  <c r="BA1890" i="1"/>
  <c r="BA1891" i="1"/>
  <c r="BA1892" i="1"/>
  <c r="BA1893" i="1"/>
  <c r="BA1894" i="1"/>
  <c r="BA1895" i="1"/>
  <c r="BA1896" i="1"/>
  <c r="BA1897" i="1"/>
  <c r="BA1898" i="1"/>
  <c r="BA1899" i="1"/>
  <c r="BA1900" i="1"/>
  <c r="BA1901" i="1"/>
  <c r="BA1902" i="1"/>
  <c r="BA1903" i="1"/>
  <c r="BA1904" i="1"/>
  <c r="BA1905" i="1"/>
  <c r="BA1906" i="1"/>
  <c r="BA1907" i="1"/>
  <c r="BA1908" i="1"/>
  <c r="BA1909" i="1"/>
  <c r="BA1910" i="1"/>
  <c r="BA1911" i="1"/>
  <c r="BA1912" i="1"/>
  <c r="BA1913" i="1"/>
  <c r="BA1914" i="1"/>
  <c r="BA1915" i="1"/>
  <c r="BA1916" i="1"/>
  <c r="BA1917" i="1"/>
  <c r="BA1918" i="1"/>
  <c r="BA1919" i="1"/>
  <c r="BA1920" i="1"/>
  <c r="BA1921" i="1"/>
  <c r="BA1922" i="1"/>
  <c r="BA1923" i="1"/>
  <c r="BA1924" i="1"/>
  <c r="BA1925" i="1"/>
  <c r="BA1926" i="1"/>
  <c r="BA1927" i="1"/>
  <c r="BA1928" i="1"/>
  <c r="BA1929" i="1"/>
  <c r="BA1930" i="1"/>
  <c r="BA1931" i="1"/>
  <c r="BA1932" i="1"/>
  <c r="BA1933" i="1"/>
  <c r="BA1934" i="1"/>
  <c r="BA1935" i="1"/>
  <c r="BA1936" i="1"/>
  <c r="BA1937" i="1"/>
  <c r="BA1938" i="1"/>
  <c r="BA1939" i="1"/>
  <c r="BA1940" i="1"/>
  <c r="BA1941" i="1"/>
  <c r="BA1942" i="1"/>
  <c r="BA1943" i="1"/>
  <c r="BA1944" i="1"/>
  <c r="BA1945" i="1"/>
  <c r="BA1946" i="1"/>
  <c r="BA1947" i="1"/>
  <c r="BA1948" i="1"/>
  <c r="BA1949" i="1"/>
  <c r="BA1950" i="1"/>
  <c r="BA1951" i="1"/>
  <c r="BA1952" i="1"/>
  <c r="BA1953" i="1"/>
  <c r="BA1954" i="1"/>
  <c r="BA1955" i="1"/>
  <c r="BA1956" i="1"/>
  <c r="BA1957" i="1"/>
  <c r="BA1958" i="1"/>
  <c r="BA1959" i="1"/>
  <c r="BA1960" i="1"/>
  <c r="BA1961" i="1"/>
  <c r="BA1962" i="1"/>
  <c r="BA1963" i="1"/>
  <c r="BA1964" i="1"/>
  <c r="BA1965" i="1"/>
  <c r="BA1966" i="1"/>
  <c r="BA1967" i="1"/>
  <c r="BA1968" i="1"/>
  <c r="BA1969" i="1"/>
  <c r="BA1970" i="1"/>
  <c r="BA1971" i="1"/>
  <c r="BA1972" i="1"/>
  <c r="BA1973" i="1"/>
  <c r="BA1974" i="1"/>
  <c r="BA1975" i="1"/>
  <c r="BA1976" i="1"/>
  <c r="BA1977" i="1"/>
  <c r="BA1978" i="1"/>
  <c r="BA1979" i="1"/>
  <c r="BA1980" i="1"/>
  <c r="BA1981" i="1"/>
  <c r="BA1982" i="1"/>
  <c r="BA1983" i="1"/>
  <c r="BA1984" i="1"/>
  <c r="BA1985" i="1"/>
  <c r="BA1986" i="1"/>
  <c r="BA1987" i="1"/>
  <c r="BA1988" i="1"/>
  <c r="BA1989" i="1"/>
  <c r="BA1990" i="1"/>
  <c r="BA1991" i="1"/>
  <c r="BA1992" i="1"/>
  <c r="BA1993" i="1"/>
  <c r="BA1994" i="1"/>
  <c r="BA1995" i="1"/>
  <c r="BA1996" i="1"/>
  <c r="BA1997" i="1"/>
  <c r="BA1998" i="1"/>
  <c r="BA1999" i="1"/>
  <c r="BA2000" i="1"/>
  <c r="BA2001" i="1"/>
  <c r="BA2002" i="1"/>
  <c r="BA2003" i="1"/>
  <c r="BA2004" i="1"/>
  <c r="BA2005" i="1"/>
  <c r="BA2006" i="1"/>
  <c r="BA2007" i="1"/>
  <c r="BA2008" i="1"/>
  <c r="BA2009" i="1"/>
  <c r="BA2010" i="1"/>
  <c r="BA2011" i="1"/>
  <c r="BA2012" i="1"/>
  <c r="BA2013" i="1"/>
  <c r="BA2014" i="1"/>
  <c r="BA2015" i="1"/>
  <c r="BA2016" i="1"/>
  <c r="BA2017" i="1"/>
  <c r="BA2018" i="1"/>
  <c r="BA2019" i="1"/>
  <c r="BA2020" i="1"/>
  <c r="BA2021" i="1"/>
  <c r="BA2022" i="1"/>
  <c r="BA2023" i="1"/>
  <c r="BA2024" i="1"/>
  <c r="BA2025" i="1"/>
  <c r="BA2026" i="1"/>
  <c r="BA2027" i="1"/>
  <c r="BA2028" i="1"/>
  <c r="BA2029" i="1"/>
  <c r="BA2030" i="1"/>
  <c r="BA2031" i="1"/>
  <c r="BA2032" i="1"/>
  <c r="BA2033" i="1"/>
  <c r="BA2034" i="1"/>
  <c r="BA2035" i="1"/>
  <c r="BA2036" i="1"/>
  <c r="BA2037" i="1"/>
  <c r="BA2038" i="1"/>
  <c r="BA2039" i="1"/>
  <c r="BA2040" i="1"/>
  <c r="BA2041" i="1"/>
  <c r="BA2042" i="1"/>
  <c r="BA2043" i="1"/>
  <c r="BA2044" i="1"/>
  <c r="BA2045" i="1"/>
  <c r="BA2046" i="1"/>
  <c r="BA2047" i="1"/>
  <c r="BA2048" i="1"/>
  <c r="BA2049" i="1"/>
  <c r="BA2050" i="1"/>
  <c r="BA2051" i="1"/>
  <c r="BA2052" i="1"/>
  <c r="BA2053" i="1"/>
  <c r="BA2054" i="1"/>
  <c r="BA2055" i="1"/>
  <c r="BA2056" i="1"/>
  <c r="BA2057" i="1"/>
  <c r="BA2058" i="1"/>
  <c r="BA2059" i="1"/>
  <c r="BA2060" i="1"/>
  <c r="BA2061" i="1"/>
  <c r="BA2062" i="1"/>
  <c r="BA2063" i="1"/>
  <c r="BA2064" i="1"/>
  <c r="BA2065" i="1"/>
  <c r="BA2066" i="1"/>
  <c r="BA2067" i="1"/>
  <c r="BA2068" i="1"/>
  <c r="BA2069" i="1"/>
  <c r="BA2070" i="1"/>
  <c r="BA2071" i="1"/>
  <c r="BA2072" i="1"/>
  <c r="BA2073" i="1"/>
  <c r="BA2074" i="1"/>
  <c r="BA2075" i="1"/>
  <c r="BA2076" i="1"/>
  <c r="BA2077" i="1"/>
  <c r="BA2078" i="1"/>
  <c r="BA2079" i="1"/>
  <c r="BA2080" i="1"/>
  <c r="BA2081" i="1"/>
  <c r="BA2082" i="1"/>
  <c r="BA2083" i="1"/>
  <c r="BA2084" i="1"/>
  <c r="BA2085" i="1"/>
  <c r="BA2086" i="1"/>
  <c r="BA2087" i="1"/>
  <c r="BA2088" i="1"/>
  <c r="BA2089" i="1"/>
  <c r="BA2090" i="1"/>
  <c r="BA2091" i="1"/>
  <c r="BA2092" i="1"/>
  <c r="BA2093" i="1"/>
  <c r="BA2094" i="1"/>
  <c r="BA2095" i="1"/>
  <c r="BA2096" i="1"/>
  <c r="BA2097" i="1"/>
  <c r="BA2098" i="1"/>
  <c r="BA2099" i="1"/>
  <c r="BA2100" i="1"/>
  <c r="BA2101" i="1"/>
  <c r="BA2102" i="1"/>
  <c r="BA2103" i="1"/>
  <c r="BA2104" i="1"/>
  <c r="BA2105" i="1"/>
  <c r="BA2106" i="1"/>
  <c r="BA2107" i="1"/>
  <c r="BA2108" i="1"/>
  <c r="BA2109" i="1"/>
  <c r="BA2110" i="1"/>
  <c r="BA2111" i="1"/>
  <c r="BA2112" i="1"/>
  <c r="BA2113" i="1"/>
  <c r="BA2114" i="1"/>
  <c r="BA2115" i="1"/>
  <c r="BA2116" i="1"/>
  <c r="BA2117" i="1"/>
  <c r="BA2118" i="1"/>
  <c r="BA2119" i="1"/>
  <c r="BA2120" i="1"/>
  <c r="BA2121" i="1"/>
  <c r="BA2122" i="1"/>
  <c r="BA2123" i="1"/>
  <c r="BA2124" i="1"/>
  <c r="BA2125" i="1"/>
  <c r="BA2126" i="1"/>
  <c r="BA2127" i="1"/>
  <c r="BA2128" i="1"/>
  <c r="BA2129" i="1"/>
  <c r="BA2130" i="1"/>
  <c r="BA2131" i="1"/>
  <c r="BA2132" i="1"/>
  <c r="BA2133" i="1"/>
  <c r="BA2134" i="1"/>
  <c r="BA2135" i="1"/>
  <c r="BA2136" i="1"/>
  <c r="BA2137" i="1"/>
  <c r="BA2138" i="1"/>
  <c r="BA2139" i="1"/>
  <c r="BA2140" i="1"/>
  <c r="BA2141" i="1"/>
  <c r="BA2142" i="1"/>
  <c r="BA2143" i="1"/>
  <c r="BA2144" i="1"/>
  <c r="BA2145" i="1"/>
  <c r="BA2146" i="1"/>
  <c r="BA2147" i="1"/>
  <c r="BA2148" i="1"/>
  <c r="BA2149" i="1"/>
  <c r="BA2150" i="1"/>
  <c r="BA2151" i="1"/>
  <c r="BA2152" i="1"/>
  <c r="BA2153" i="1"/>
  <c r="BA2154" i="1"/>
  <c r="BA2155" i="1"/>
  <c r="BA2156" i="1"/>
  <c r="BA2157" i="1"/>
  <c r="BA2158" i="1"/>
  <c r="BA2159" i="1"/>
  <c r="BA2160" i="1"/>
  <c r="BA2161" i="1"/>
  <c r="BA2162" i="1"/>
  <c r="BA2163" i="1"/>
  <c r="BA2164" i="1"/>
  <c r="BA2165" i="1"/>
  <c r="BA2166" i="1"/>
  <c r="BA2167" i="1"/>
  <c r="BA2168" i="1"/>
  <c r="BA2169" i="1"/>
  <c r="BA2170" i="1"/>
  <c r="BA2171" i="1"/>
  <c r="BA2172" i="1"/>
  <c r="BA2173" i="1"/>
  <c r="BA2174" i="1"/>
  <c r="BA2175" i="1"/>
  <c r="BA2176" i="1"/>
  <c r="BA2177" i="1"/>
  <c r="BA2178" i="1"/>
  <c r="BA2179" i="1"/>
  <c r="BA2180" i="1"/>
  <c r="BA2181" i="1"/>
  <c r="BA2182" i="1"/>
  <c r="BA2183" i="1"/>
  <c r="BA2184" i="1"/>
  <c r="BA2185" i="1"/>
  <c r="BA2186" i="1"/>
  <c r="BA2187" i="1"/>
  <c r="BA2188" i="1"/>
  <c r="BA2189" i="1"/>
  <c r="BA2190" i="1"/>
  <c r="BA2191" i="1"/>
  <c r="BA2192" i="1"/>
  <c r="BA2193" i="1"/>
  <c r="BA2194" i="1"/>
  <c r="BA2195" i="1"/>
  <c r="BA2196" i="1"/>
  <c r="BA2197" i="1"/>
  <c r="BA2198" i="1"/>
  <c r="BA2199" i="1"/>
  <c r="BA2200" i="1"/>
  <c r="BA2201" i="1"/>
  <c r="BA2202" i="1"/>
  <c r="BA2203" i="1"/>
  <c r="BA2204" i="1"/>
  <c r="BA2205" i="1"/>
  <c r="BA2206" i="1"/>
  <c r="BA2207" i="1"/>
  <c r="BA2208" i="1"/>
  <c r="BA2209" i="1"/>
  <c r="BA2210" i="1"/>
  <c r="BA2211" i="1"/>
  <c r="BA2212" i="1"/>
  <c r="BA2213" i="1"/>
  <c r="BA2214" i="1"/>
  <c r="BA2215" i="1"/>
  <c r="BA2216" i="1"/>
  <c r="BA2217" i="1"/>
  <c r="BA2218" i="1"/>
  <c r="BA2219" i="1"/>
  <c r="BA2220" i="1"/>
  <c r="BA2221" i="1"/>
  <c r="BA2222" i="1"/>
  <c r="BA2223" i="1"/>
  <c r="BA2224" i="1"/>
  <c r="BA2225" i="1"/>
  <c r="BA2226" i="1"/>
  <c r="BA2227" i="1"/>
  <c r="BA2228" i="1"/>
  <c r="BA2229" i="1"/>
  <c r="BA2230" i="1"/>
  <c r="BA2231" i="1"/>
  <c r="BA2232" i="1"/>
  <c r="BA2233" i="1"/>
  <c r="BA2234" i="1"/>
  <c r="BA2235" i="1"/>
  <c r="BA2236" i="1"/>
  <c r="BA2237" i="1"/>
  <c r="BA2238" i="1"/>
  <c r="BA2239" i="1"/>
  <c r="BA2240" i="1"/>
  <c r="BA2241" i="1"/>
  <c r="BA2242" i="1"/>
  <c r="BA2243" i="1"/>
  <c r="BA2244" i="1"/>
  <c r="BA2245" i="1"/>
  <c r="BA2246" i="1"/>
  <c r="BA2247" i="1"/>
  <c r="BA2248" i="1"/>
  <c r="BA2249" i="1"/>
  <c r="BA2250" i="1"/>
  <c r="BA2251" i="1"/>
  <c r="BA2252" i="1"/>
  <c r="BA2253" i="1"/>
  <c r="BA2254" i="1"/>
  <c r="BA2255" i="1"/>
  <c r="BA2256" i="1"/>
  <c r="BA2257" i="1"/>
  <c r="BA2258" i="1"/>
  <c r="BA2259" i="1"/>
  <c r="BA2260" i="1"/>
  <c r="BA2261" i="1"/>
  <c r="BA2262" i="1"/>
  <c r="BA2263" i="1"/>
  <c r="BA2264" i="1"/>
  <c r="BA2265" i="1"/>
  <c r="BA2266" i="1"/>
  <c r="BA2267" i="1"/>
  <c r="BA2268" i="1"/>
  <c r="BA2269" i="1"/>
  <c r="BA2270" i="1"/>
  <c r="BA2271" i="1"/>
  <c r="BA2272" i="1"/>
  <c r="BA2273" i="1"/>
  <c r="BA2274" i="1"/>
  <c r="BA2275" i="1"/>
  <c r="BA2276" i="1"/>
  <c r="BA2277" i="1"/>
  <c r="BA2278" i="1"/>
  <c r="BA2279" i="1"/>
  <c r="BA2280" i="1"/>
  <c r="BA2281" i="1"/>
  <c r="BA2282" i="1"/>
  <c r="BA2283" i="1"/>
  <c r="BA2284" i="1"/>
  <c r="BA2285" i="1"/>
  <c r="BA2286" i="1"/>
  <c r="BA2287" i="1"/>
  <c r="BA2288" i="1"/>
  <c r="BA2289" i="1"/>
  <c r="BA2290" i="1"/>
  <c r="BA2291" i="1"/>
  <c r="BA2292" i="1"/>
  <c r="BA2293" i="1"/>
  <c r="BA2294" i="1"/>
  <c r="BA2295" i="1"/>
  <c r="BA2296" i="1"/>
  <c r="BA2297" i="1"/>
  <c r="BA2298" i="1"/>
  <c r="BA2299" i="1"/>
  <c r="BA2300" i="1"/>
  <c r="BA2301" i="1"/>
  <c r="BA2302" i="1"/>
  <c r="BA2303" i="1"/>
  <c r="BA2304" i="1"/>
  <c r="BA2305" i="1"/>
  <c r="BA2306" i="1"/>
  <c r="BA2307" i="1"/>
  <c r="BA2308" i="1"/>
  <c r="BA2309" i="1"/>
  <c r="BA2310" i="1"/>
  <c r="BA2311" i="1"/>
  <c r="BA2312" i="1"/>
  <c r="BA2313" i="1"/>
  <c r="BA2314" i="1"/>
  <c r="BA2315" i="1"/>
  <c r="BA2316" i="1"/>
  <c r="BA2317" i="1"/>
  <c r="BA2318" i="1"/>
  <c r="BA2319" i="1"/>
  <c r="BA2320" i="1"/>
  <c r="BA2321" i="1"/>
  <c r="BA2322" i="1"/>
  <c r="BA2323" i="1"/>
  <c r="BA2324" i="1"/>
  <c r="BA2325" i="1"/>
  <c r="BA2326" i="1"/>
  <c r="BA2327" i="1"/>
  <c r="BA2328" i="1"/>
  <c r="BA2329" i="1"/>
  <c r="BA2330" i="1"/>
  <c r="BA2331" i="1"/>
  <c r="BA2332" i="1"/>
  <c r="BA2333" i="1"/>
  <c r="BA2334" i="1"/>
  <c r="BA2335" i="1"/>
  <c r="BA2336" i="1"/>
  <c r="BA2337" i="1"/>
  <c r="BA2338" i="1"/>
  <c r="BA2339" i="1"/>
  <c r="BA2340" i="1"/>
  <c r="BA2341" i="1"/>
  <c r="BA2342" i="1"/>
  <c r="BA2343" i="1"/>
  <c r="BA2344" i="1"/>
  <c r="BA2345" i="1"/>
  <c r="BA2346" i="1"/>
  <c r="BA2347" i="1"/>
  <c r="BA2348" i="1"/>
  <c r="BA2349" i="1"/>
  <c r="BA2350" i="1"/>
  <c r="BA2351" i="1"/>
  <c r="BA2352" i="1"/>
  <c r="BA2353" i="1"/>
  <c r="BA2354" i="1"/>
  <c r="BA2355" i="1"/>
  <c r="BA2356" i="1"/>
  <c r="BA2357" i="1"/>
  <c r="BA2358" i="1"/>
  <c r="BA2359" i="1"/>
  <c r="BA2360" i="1"/>
  <c r="BA2361" i="1"/>
  <c r="BA2362" i="1"/>
  <c r="BA2363" i="1"/>
  <c r="BA2364" i="1"/>
  <c r="BA2365" i="1"/>
  <c r="BA2366" i="1"/>
  <c r="BA2367" i="1"/>
  <c r="BA2368" i="1"/>
  <c r="BA2369" i="1"/>
  <c r="BA2370" i="1"/>
  <c r="BA2371" i="1"/>
  <c r="BA2372" i="1"/>
  <c r="BA2373" i="1"/>
  <c r="BA2374" i="1"/>
  <c r="BA2375" i="1"/>
  <c r="BA2376" i="1"/>
  <c r="BA2377" i="1"/>
  <c r="BA2378" i="1"/>
  <c r="BA2379" i="1"/>
  <c r="BA2380" i="1"/>
  <c r="BA2381" i="1"/>
  <c r="BA2382" i="1"/>
  <c r="BA2383" i="1"/>
  <c r="BA2384" i="1"/>
  <c r="BA2385" i="1"/>
  <c r="BA2386" i="1"/>
  <c r="BA2387" i="1"/>
  <c r="BA2388" i="1"/>
  <c r="BA2389" i="1"/>
  <c r="BA2390" i="1"/>
  <c r="BA2391" i="1"/>
  <c r="BA2392" i="1"/>
  <c r="BA2393" i="1"/>
  <c r="BA2394" i="1"/>
  <c r="BA2395" i="1"/>
  <c r="BA2396" i="1"/>
  <c r="BA2397" i="1"/>
  <c r="BA2398" i="1"/>
  <c r="BA2399" i="1"/>
  <c r="BA2400" i="1"/>
  <c r="BA2401" i="1"/>
  <c r="BA2402" i="1"/>
  <c r="BA2403" i="1"/>
  <c r="BA2404" i="1"/>
  <c r="BA2405" i="1"/>
  <c r="BA2406" i="1"/>
  <c r="BA2407" i="1"/>
  <c r="BA2408" i="1"/>
  <c r="BA2409" i="1"/>
  <c r="BA2410" i="1"/>
  <c r="BA2411" i="1"/>
  <c r="BA2412" i="1"/>
  <c r="BA2413" i="1"/>
  <c r="BA2414" i="1"/>
  <c r="BA2415" i="1"/>
  <c r="BA2416" i="1"/>
  <c r="BA2417" i="1"/>
  <c r="BA2418" i="1"/>
  <c r="BA2419" i="1"/>
  <c r="BA2420" i="1"/>
  <c r="BA2421" i="1"/>
  <c r="BA2422" i="1"/>
  <c r="BA2423" i="1"/>
  <c r="BA2424" i="1"/>
  <c r="BA2425" i="1"/>
  <c r="BA2426" i="1"/>
  <c r="BA2427" i="1"/>
  <c r="BA2428" i="1"/>
  <c r="BA2429" i="1"/>
  <c r="BA2430" i="1"/>
  <c r="BA2431" i="1"/>
  <c r="BA2432" i="1"/>
  <c r="BA2433" i="1"/>
  <c r="BA2434" i="1"/>
  <c r="BA2435" i="1"/>
  <c r="BA2436" i="1"/>
  <c r="BA2437" i="1"/>
  <c r="BA2438" i="1"/>
  <c r="BA2439" i="1"/>
  <c r="BA2440" i="1"/>
  <c r="BA2441" i="1"/>
  <c r="BA2442" i="1"/>
  <c r="BA2443" i="1"/>
  <c r="BA2444" i="1"/>
  <c r="BA2445" i="1"/>
  <c r="BA2446" i="1"/>
  <c r="BA2447" i="1"/>
  <c r="BA2448" i="1"/>
  <c r="BA2449" i="1"/>
  <c r="BA2450" i="1"/>
  <c r="BA2451" i="1"/>
  <c r="BA2452" i="1"/>
  <c r="BA2453" i="1"/>
  <c r="BA2454" i="1"/>
  <c r="BA2455" i="1"/>
  <c r="BA2456" i="1"/>
  <c r="BA2457" i="1"/>
  <c r="BA2458" i="1"/>
  <c r="BA2459" i="1"/>
  <c r="BA2460" i="1"/>
  <c r="BA2461" i="1"/>
  <c r="BA2462" i="1"/>
  <c r="BA2463" i="1"/>
  <c r="BA2464" i="1"/>
  <c r="BA2465" i="1"/>
  <c r="BA2466" i="1"/>
  <c r="BA2467" i="1"/>
  <c r="BA2468" i="1"/>
  <c r="BA2469" i="1"/>
  <c r="BA2470" i="1"/>
  <c r="BA2471" i="1"/>
  <c r="BA2472" i="1"/>
  <c r="BA2473" i="1"/>
  <c r="BA2474" i="1"/>
  <c r="BA2475" i="1"/>
  <c r="BA2476" i="1"/>
  <c r="BA2477" i="1"/>
  <c r="BA2478" i="1"/>
  <c r="BA2479" i="1"/>
  <c r="BA2480" i="1"/>
  <c r="BA2481" i="1"/>
  <c r="BA2482" i="1"/>
  <c r="BA2483" i="1"/>
  <c r="BA2484" i="1"/>
  <c r="BA2485" i="1"/>
  <c r="BA2486" i="1"/>
  <c r="BA2487" i="1"/>
  <c r="BA2488" i="1"/>
  <c r="BA2489" i="1"/>
  <c r="BA2490" i="1"/>
  <c r="BA2491" i="1"/>
  <c r="BA2492" i="1"/>
  <c r="BA2493" i="1"/>
  <c r="BA2494" i="1"/>
  <c r="BA2495" i="1"/>
  <c r="BA2496" i="1"/>
  <c r="BA2497" i="1"/>
  <c r="BA2498" i="1"/>
  <c r="BA2499" i="1"/>
  <c r="BA2500" i="1"/>
  <c r="BA2501" i="1"/>
  <c r="BA2502" i="1"/>
  <c r="BA2503" i="1"/>
  <c r="BA2504" i="1"/>
  <c r="BA2505" i="1"/>
  <c r="BA2506" i="1"/>
  <c r="BA2507" i="1"/>
  <c r="BA2508" i="1"/>
  <c r="BA2509" i="1"/>
  <c r="BA2510" i="1"/>
  <c r="BA2511" i="1"/>
  <c r="BA2512" i="1"/>
  <c r="BA2513" i="1"/>
  <c r="BA2514" i="1"/>
  <c r="BA2515" i="1"/>
  <c r="BA2516" i="1"/>
  <c r="BA2517" i="1"/>
  <c r="BA2518" i="1"/>
  <c r="BA2519" i="1"/>
  <c r="BA2520" i="1"/>
  <c r="BA2521" i="1"/>
  <c r="BA2522" i="1"/>
  <c r="BA2523" i="1"/>
  <c r="BA2524" i="1"/>
  <c r="BA2525" i="1"/>
  <c r="BA2526" i="1"/>
  <c r="BA2527" i="1"/>
  <c r="BA2528" i="1"/>
  <c r="BA2529" i="1"/>
  <c r="BA2530" i="1"/>
  <c r="BA2531" i="1"/>
  <c r="BA2532" i="1"/>
  <c r="BA2533" i="1"/>
  <c r="BA2534" i="1"/>
  <c r="BA2535" i="1"/>
  <c r="BA2536" i="1"/>
  <c r="BA2537" i="1"/>
  <c r="BA2538" i="1"/>
  <c r="BA2539" i="1"/>
  <c r="BA2540" i="1"/>
  <c r="BA2541" i="1"/>
  <c r="BA2542" i="1"/>
  <c r="BA2543" i="1"/>
  <c r="BA2544" i="1"/>
  <c r="BA2545" i="1"/>
  <c r="BA2546" i="1"/>
  <c r="BA2547" i="1"/>
  <c r="BA2548" i="1"/>
  <c r="BA2549" i="1"/>
  <c r="BA2550" i="1"/>
  <c r="BA2551" i="1"/>
  <c r="BA2552" i="1"/>
  <c r="BA2553" i="1"/>
  <c r="BA2554" i="1"/>
  <c r="BA2555" i="1"/>
  <c r="BA2556" i="1"/>
  <c r="BA2557" i="1"/>
  <c r="BA2558" i="1"/>
  <c r="BA2559" i="1"/>
  <c r="BA2560" i="1"/>
  <c r="BA2561" i="1"/>
  <c r="BA2562" i="1"/>
  <c r="BA2563" i="1"/>
  <c r="BA2564" i="1"/>
  <c r="BA2565" i="1"/>
  <c r="BA2566" i="1"/>
  <c r="BA2567" i="1"/>
  <c r="BA2568" i="1"/>
  <c r="BA2569" i="1"/>
  <c r="BA2570" i="1"/>
  <c r="BA2571" i="1"/>
  <c r="BA2572" i="1"/>
  <c r="BA2573" i="1"/>
  <c r="BA2574" i="1"/>
  <c r="BA2575" i="1"/>
  <c r="BA2576" i="1"/>
  <c r="BA2577" i="1"/>
  <c r="BA2578" i="1"/>
  <c r="BA2579" i="1"/>
  <c r="BA2580" i="1"/>
  <c r="BA2581" i="1"/>
  <c r="BA2582" i="1"/>
  <c r="BA2583" i="1"/>
  <c r="BA2584" i="1"/>
  <c r="BA2585" i="1"/>
  <c r="BA2586" i="1"/>
  <c r="BA2587" i="1"/>
  <c r="BA2588" i="1"/>
  <c r="BA2589" i="1"/>
  <c r="BA2590" i="1"/>
  <c r="BA2591" i="1"/>
  <c r="BA2592" i="1"/>
  <c r="BA2593" i="1"/>
  <c r="BA2594" i="1"/>
  <c r="BA2595" i="1"/>
  <c r="BA2596" i="1"/>
  <c r="BA2597" i="1"/>
  <c r="BA2598" i="1"/>
  <c r="BA2599" i="1"/>
  <c r="BA2600" i="1"/>
  <c r="BA2601" i="1"/>
  <c r="BA2602" i="1"/>
  <c r="BA2603" i="1"/>
  <c r="BA2604" i="1"/>
  <c r="BA2605" i="1"/>
  <c r="BA2606" i="1"/>
  <c r="BA2607" i="1"/>
  <c r="BA2608" i="1"/>
  <c r="BA2609" i="1"/>
  <c r="BA2610" i="1"/>
  <c r="BA2611" i="1"/>
  <c r="BA2612" i="1"/>
  <c r="BA2613" i="1"/>
  <c r="BA2614" i="1"/>
  <c r="BA2615" i="1"/>
  <c r="BA2616" i="1"/>
  <c r="BA2617" i="1"/>
  <c r="BA2618" i="1"/>
  <c r="BA2619" i="1"/>
  <c r="BA2620" i="1"/>
  <c r="BA2621" i="1"/>
  <c r="BA2622" i="1"/>
  <c r="BA2623" i="1"/>
  <c r="BA2624" i="1"/>
  <c r="BA2625" i="1"/>
  <c r="BA2626" i="1"/>
  <c r="BA2627" i="1"/>
  <c r="BA2628" i="1"/>
  <c r="BA2629" i="1"/>
  <c r="BA2630" i="1"/>
  <c r="BA2631" i="1"/>
  <c r="BA2632" i="1"/>
  <c r="BA2633" i="1"/>
  <c r="BA2634" i="1"/>
  <c r="BA2635" i="1"/>
  <c r="BA2636" i="1"/>
  <c r="BA2637" i="1"/>
  <c r="BA2638" i="1"/>
  <c r="BA2639" i="1"/>
  <c r="BA2640" i="1"/>
  <c r="BA2641" i="1"/>
  <c r="BA2642" i="1"/>
  <c r="BA2643" i="1"/>
  <c r="BA2644" i="1"/>
  <c r="BA2645" i="1"/>
  <c r="BA2646" i="1"/>
  <c r="BA2647" i="1"/>
  <c r="BA2648" i="1"/>
  <c r="BA2649" i="1"/>
  <c r="BA2650" i="1"/>
  <c r="BA2651" i="1"/>
  <c r="BA2652" i="1"/>
  <c r="BA2653" i="1"/>
  <c r="BA2654" i="1"/>
  <c r="BA2655" i="1"/>
  <c r="BA2656" i="1"/>
  <c r="BA2657" i="1"/>
  <c r="BA2658" i="1"/>
  <c r="BA2659" i="1"/>
  <c r="BA2660" i="1"/>
  <c r="BA2661" i="1"/>
  <c r="BA2662" i="1"/>
  <c r="BA2663" i="1"/>
  <c r="BA2664" i="1"/>
  <c r="BA2665" i="1"/>
  <c r="BA2666" i="1"/>
  <c r="BA2667" i="1"/>
  <c r="BA2668" i="1"/>
  <c r="BA2669" i="1"/>
  <c r="BA2670" i="1"/>
  <c r="BA2671" i="1"/>
  <c r="BA2672" i="1"/>
  <c r="BA2673" i="1"/>
  <c r="BA2674" i="1"/>
  <c r="BA2675" i="1"/>
  <c r="BA2676" i="1"/>
  <c r="BA2677" i="1"/>
  <c r="BA2678" i="1"/>
  <c r="BA2679" i="1"/>
  <c r="BA2680" i="1"/>
  <c r="BA2681" i="1"/>
  <c r="BA2682" i="1"/>
  <c r="BA2683" i="1"/>
  <c r="BA2684" i="1"/>
  <c r="BA2685" i="1"/>
  <c r="BA2686" i="1"/>
  <c r="BA2687" i="1"/>
  <c r="BA2688" i="1"/>
  <c r="BA2689" i="1"/>
  <c r="BA2690" i="1"/>
  <c r="BA2691" i="1"/>
  <c r="BA2692" i="1"/>
  <c r="BA2693" i="1"/>
  <c r="BA2694" i="1"/>
  <c r="BA2695" i="1"/>
  <c r="BA2696" i="1"/>
  <c r="BA2697" i="1"/>
  <c r="BA2698" i="1"/>
  <c r="BA2699" i="1"/>
  <c r="BA2700" i="1"/>
  <c r="BA2701" i="1"/>
  <c r="BA2702" i="1"/>
  <c r="BA2703" i="1"/>
  <c r="BA2704" i="1"/>
  <c r="BA2705" i="1"/>
  <c r="BA2706" i="1"/>
  <c r="BA2707" i="1"/>
  <c r="BA2708" i="1"/>
  <c r="BA2709" i="1"/>
  <c r="BA2710" i="1"/>
  <c r="BA2711" i="1"/>
  <c r="BA2712" i="1"/>
  <c r="BA2713" i="1"/>
  <c r="BA2714" i="1"/>
  <c r="BA2715" i="1"/>
  <c r="BA2716" i="1"/>
  <c r="BA2717" i="1"/>
  <c r="BA2718" i="1"/>
  <c r="BA2719" i="1"/>
  <c r="BA2720" i="1"/>
  <c r="BA2721" i="1"/>
  <c r="BA2722" i="1"/>
  <c r="BA2723" i="1"/>
  <c r="BA2724" i="1"/>
  <c r="BA2725" i="1"/>
  <c r="BA2726" i="1"/>
  <c r="BA2727" i="1"/>
  <c r="BA2728" i="1"/>
  <c r="BA2729" i="1"/>
  <c r="BA2730" i="1"/>
  <c r="BA2731" i="1"/>
  <c r="BA2732" i="1"/>
  <c r="BA2733" i="1"/>
  <c r="BA2734" i="1"/>
  <c r="BA2735" i="1"/>
  <c r="BA2736" i="1"/>
  <c r="BA2737" i="1"/>
  <c r="BA2738" i="1"/>
  <c r="BA2739" i="1"/>
  <c r="BA2740" i="1"/>
  <c r="BA2741" i="1"/>
  <c r="BA2742" i="1"/>
  <c r="BA2743" i="1"/>
  <c r="BA2744" i="1"/>
  <c r="BA2745" i="1"/>
  <c r="BA2746" i="1"/>
  <c r="BA2747" i="1"/>
  <c r="BA2748" i="1"/>
  <c r="BA2749" i="1"/>
  <c r="BA2750" i="1"/>
  <c r="BA2751" i="1"/>
  <c r="BA2752" i="1"/>
  <c r="BA2753" i="1"/>
  <c r="BA2754" i="1"/>
  <c r="BA2755" i="1"/>
  <c r="BA2756" i="1"/>
  <c r="BA2757" i="1"/>
  <c r="BA2758" i="1"/>
  <c r="BA2759" i="1"/>
  <c r="BA2760" i="1"/>
  <c r="BA2761" i="1"/>
  <c r="BA2762" i="1"/>
  <c r="BA2763" i="1"/>
  <c r="BA2764" i="1"/>
  <c r="BA2765" i="1"/>
  <c r="BA2766" i="1"/>
  <c r="BA2767" i="1"/>
  <c r="BA2768" i="1"/>
  <c r="BA2769" i="1"/>
  <c r="BA2770" i="1"/>
  <c r="BA2771" i="1"/>
  <c r="BA2772" i="1"/>
  <c r="BA2773" i="1"/>
  <c r="BA2774" i="1"/>
  <c r="BA2775" i="1"/>
  <c r="BA2776" i="1"/>
  <c r="BA2777" i="1"/>
  <c r="BA2778" i="1"/>
  <c r="BA2779" i="1"/>
  <c r="BA2780" i="1"/>
  <c r="BA2781" i="1"/>
  <c r="BA2782" i="1"/>
  <c r="BA2783" i="1"/>
  <c r="BA2784" i="1"/>
  <c r="BA2785" i="1"/>
  <c r="BA2786" i="1"/>
  <c r="BA2787" i="1"/>
  <c r="BA2788" i="1"/>
  <c r="BA2789" i="1"/>
  <c r="BA2790" i="1"/>
  <c r="BA2791" i="1"/>
  <c r="BA2792" i="1"/>
  <c r="BA2793" i="1"/>
  <c r="BA2794" i="1"/>
  <c r="BA2795" i="1"/>
  <c r="BA2796" i="1"/>
  <c r="BA2797" i="1"/>
  <c r="BA2798" i="1"/>
  <c r="BA2799" i="1"/>
  <c r="BA2800" i="1"/>
  <c r="BA2801" i="1"/>
  <c r="BA2802" i="1"/>
  <c r="BA2803" i="1"/>
  <c r="BA2804" i="1"/>
  <c r="BA2805" i="1"/>
  <c r="BA2806" i="1"/>
  <c r="BA2807" i="1"/>
  <c r="BA2808" i="1"/>
  <c r="BA2809" i="1"/>
  <c r="BA2810" i="1"/>
  <c r="BA2811" i="1"/>
  <c r="BA2812" i="1"/>
  <c r="BA2813" i="1"/>
  <c r="BA2814" i="1"/>
  <c r="BA2815" i="1"/>
  <c r="BA2816" i="1"/>
  <c r="BA2817" i="1"/>
  <c r="BA2818" i="1"/>
  <c r="BA2819" i="1"/>
  <c r="BA2820" i="1"/>
  <c r="BA2821" i="1"/>
  <c r="BA2822" i="1"/>
  <c r="BA2823" i="1"/>
  <c r="BA2824" i="1"/>
  <c r="BA2825" i="1"/>
  <c r="BA2826" i="1"/>
  <c r="BA2827" i="1"/>
  <c r="BA2828" i="1"/>
  <c r="BA2829" i="1"/>
  <c r="BA2830" i="1"/>
  <c r="BA2831" i="1"/>
  <c r="BA2832" i="1"/>
  <c r="BA2833" i="1"/>
  <c r="BA2834" i="1"/>
  <c r="BA2835" i="1"/>
  <c r="BA2836" i="1"/>
  <c r="BA2837" i="1"/>
  <c r="BA2838" i="1"/>
  <c r="BA2839" i="1"/>
  <c r="BA2840" i="1"/>
  <c r="BA2841" i="1"/>
  <c r="BA2842" i="1"/>
  <c r="BA2843" i="1"/>
  <c r="BA2844" i="1"/>
  <c r="BA2845" i="1"/>
  <c r="BA2846" i="1"/>
  <c r="BA2847" i="1"/>
  <c r="BA2848" i="1"/>
  <c r="BA2849" i="1"/>
  <c r="BA2850" i="1"/>
  <c r="BA2851" i="1"/>
  <c r="BA2852" i="1"/>
  <c r="BA2853" i="1"/>
  <c r="BA2854" i="1"/>
  <c r="BA2855" i="1"/>
  <c r="BA2856" i="1"/>
  <c r="BA2857" i="1"/>
  <c r="BA2858" i="1"/>
  <c r="BA2859" i="1"/>
  <c r="BA2860" i="1"/>
  <c r="BA2861" i="1"/>
  <c r="BA2862" i="1"/>
  <c r="BA2863" i="1"/>
  <c r="BA2864" i="1"/>
  <c r="BA2865" i="1"/>
  <c r="BA2866" i="1"/>
  <c r="BA2867" i="1"/>
  <c r="BA2868" i="1"/>
  <c r="BA2869" i="1"/>
  <c r="BA2870" i="1"/>
  <c r="BA2871" i="1"/>
  <c r="BA2872" i="1"/>
  <c r="BA2873" i="1"/>
  <c r="BA2874" i="1"/>
  <c r="BA2875" i="1"/>
  <c r="BA2876" i="1"/>
  <c r="BA2877" i="1"/>
  <c r="BA2878" i="1"/>
  <c r="BA2879" i="1"/>
  <c r="BA2880" i="1"/>
  <c r="BA2881" i="1"/>
  <c r="BA2882" i="1"/>
  <c r="BA2883" i="1"/>
  <c r="BA2884" i="1"/>
  <c r="BA2885" i="1"/>
  <c r="BA2886" i="1"/>
  <c r="BA2887" i="1"/>
  <c r="BA2888" i="1"/>
  <c r="BA2889" i="1"/>
  <c r="BA2890" i="1"/>
  <c r="BA2" i="1"/>
  <c r="AZ3" i="1"/>
  <c r="AZ4" i="1"/>
  <c r="AZ5" i="1"/>
  <c r="AZ6" i="1"/>
  <c r="AZ7" i="1"/>
  <c r="AZ8" i="1"/>
  <c r="AZ9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6" i="1"/>
  <c r="AZ87" i="1"/>
  <c r="AZ88" i="1"/>
  <c r="AZ89" i="1"/>
  <c r="AZ90" i="1"/>
  <c r="AZ91" i="1"/>
  <c r="AZ94" i="1"/>
  <c r="AZ95" i="1"/>
  <c r="AZ96" i="1"/>
  <c r="AZ97" i="1"/>
  <c r="AZ98" i="1"/>
  <c r="AZ99" i="1"/>
  <c r="AZ100" i="1"/>
  <c r="AZ101" i="1"/>
  <c r="AZ102" i="1"/>
  <c r="AZ103" i="1"/>
  <c r="AZ106" i="1"/>
  <c r="AZ107" i="1"/>
  <c r="AZ108" i="1"/>
  <c r="AZ109" i="1"/>
  <c r="AZ110" i="1"/>
  <c r="AZ111" i="1"/>
  <c r="AZ114" i="1"/>
  <c r="AZ115" i="1"/>
  <c r="AZ116" i="1"/>
  <c r="AZ117" i="1"/>
  <c r="AZ120" i="1"/>
  <c r="AZ121" i="1"/>
  <c r="AZ126" i="1"/>
  <c r="AZ127" i="1"/>
  <c r="AZ128" i="1"/>
  <c r="AZ129" i="1"/>
  <c r="AZ130" i="1"/>
  <c r="AZ131" i="1"/>
  <c r="AZ135" i="1"/>
  <c r="AZ136" i="1"/>
  <c r="AZ137" i="1"/>
  <c r="AZ138" i="1"/>
  <c r="AZ139" i="1"/>
  <c r="AZ140" i="1"/>
  <c r="AZ145" i="1"/>
  <c r="AZ146" i="1"/>
  <c r="AZ147" i="1"/>
  <c r="AZ148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93" i="1"/>
  <c r="AZ194" i="1"/>
  <c r="AZ195" i="1"/>
  <c r="AZ196" i="1"/>
  <c r="AZ201" i="1"/>
  <c r="AZ202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7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11" i="1"/>
  <c r="AZ312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8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4" i="1"/>
  <c r="AZ455" i="1"/>
  <c r="AZ456" i="1"/>
  <c r="AZ458" i="1"/>
  <c r="AZ460" i="1"/>
  <c r="AZ464" i="1"/>
  <c r="AZ465" i="1"/>
  <c r="AZ471" i="1"/>
  <c r="AZ481" i="1"/>
  <c r="AZ482" i="1"/>
  <c r="AZ488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10" i="1"/>
  <c r="AZ511" i="1"/>
  <c r="AZ512" i="1"/>
  <c r="AZ513" i="1"/>
  <c r="AZ514" i="1"/>
  <c r="AZ515" i="1"/>
  <c r="AZ516" i="1"/>
  <c r="AZ517" i="1"/>
  <c r="AZ518" i="1"/>
  <c r="AZ519" i="1"/>
  <c r="AZ520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9" i="1"/>
  <c r="AZ550" i="1"/>
  <c r="AZ552" i="1"/>
  <c r="AZ554" i="1"/>
  <c r="AZ555" i="1"/>
  <c r="AZ560" i="1"/>
  <c r="AZ561" i="1"/>
  <c r="AZ562" i="1"/>
  <c r="AZ563" i="1"/>
  <c r="AZ564" i="1"/>
  <c r="AZ565" i="1"/>
  <c r="AZ567" i="1"/>
  <c r="AZ568" i="1"/>
  <c r="AZ570" i="1"/>
  <c r="AZ573" i="1"/>
  <c r="AZ574" i="1"/>
  <c r="AZ576" i="1"/>
  <c r="AZ577" i="1"/>
  <c r="AZ581" i="1"/>
  <c r="AZ585" i="1"/>
  <c r="AZ592" i="1"/>
  <c r="AZ593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5" i="1"/>
  <c r="AZ616" i="1"/>
  <c r="AZ617" i="1"/>
  <c r="AZ618" i="1"/>
  <c r="AZ619" i="1"/>
  <c r="AZ620" i="1"/>
  <c r="AZ621" i="1"/>
  <c r="AZ622" i="1"/>
  <c r="AZ623" i="1"/>
  <c r="AZ624" i="1"/>
  <c r="AZ625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8" i="1"/>
  <c r="AZ651" i="1"/>
  <c r="AZ655" i="1"/>
  <c r="AZ656" i="1"/>
  <c r="AZ657" i="1"/>
  <c r="AZ659" i="1"/>
  <c r="AZ660" i="1"/>
  <c r="AZ661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7" i="1"/>
  <c r="AZ678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AZ1500" i="1"/>
  <c r="AZ1501" i="1"/>
  <c r="AZ1502" i="1"/>
  <c r="AZ1503" i="1"/>
  <c r="AZ1504" i="1"/>
  <c r="AZ1505" i="1"/>
  <c r="AZ1506" i="1"/>
  <c r="AZ1507" i="1"/>
  <c r="AZ1508" i="1"/>
  <c r="AZ1509" i="1"/>
  <c r="AZ1510" i="1"/>
  <c r="AZ1511" i="1"/>
  <c r="AZ1512" i="1"/>
  <c r="AZ1513" i="1"/>
  <c r="AZ1514" i="1"/>
  <c r="AZ1515" i="1"/>
  <c r="AZ1516" i="1"/>
  <c r="AZ1517" i="1"/>
  <c r="AZ1518" i="1"/>
  <c r="AZ1519" i="1"/>
  <c r="AZ1520" i="1"/>
  <c r="AZ1521" i="1"/>
  <c r="AZ1522" i="1"/>
  <c r="AZ1523" i="1"/>
  <c r="AZ1524" i="1"/>
  <c r="AZ1525" i="1"/>
  <c r="AZ1526" i="1"/>
  <c r="AZ1527" i="1"/>
  <c r="AZ1528" i="1"/>
  <c r="AZ1529" i="1"/>
  <c r="AZ1530" i="1"/>
  <c r="AZ1531" i="1"/>
  <c r="AZ1532" i="1"/>
  <c r="AZ1533" i="1"/>
  <c r="AZ1534" i="1"/>
  <c r="AZ1535" i="1"/>
  <c r="AZ1536" i="1"/>
  <c r="AZ1537" i="1"/>
  <c r="AZ1538" i="1"/>
  <c r="AZ1539" i="1"/>
  <c r="AZ1540" i="1"/>
  <c r="AZ1541" i="1"/>
  <c r="AZ1542" i="1"/>
  <c r="AZ1543" i="1"/>
  <c r="AZ1544" i="1"/>
  <c r="AZ1545" i="1"/>
  <c r="AZ1546" i="1"/>
  <c r="AZ1547" i="1"/>
  <c r="AZ1548" i="1"/>
  <c r="AZ1549" i="1"/>
  <c r="AZ1550" i="1"/>
  <c r="AZ1551" i="1"/>
  <c r="AZ1552" i="1"/>
  <c r="AZ1553" i="1"/>
  <c r="AZ1554" i="1"/>
  <c r="AZ1555" i="1"/>
  <c r="AZ1556" i="1"/>
  <c r="AZ1557" i="1"/>
  <c r="AZ1558" i="1"/>
  <c r="AZ1559" i="1"/>
  <c r="AZ1560" i="1"/>
  <c r="AZ1561" i="1"/>
  <c r="AZ1562" i="1"/>
  <c r="AZ1563" i="1"/>
  <c r="AZ1564" i="1"/>
  <c r="AZ1565" i="1"/>
  <c r="AZ1566" i="1"/>
  <c r="AZ1567" i="1"/>
  <c r="AZ1568" i="1"/>
  <c r="AZ1569" i="1"/>
  <c r="AZ1570" i="1"/>
  <c r="AZ1571" i="1"/>
  <c r="AZ1572" i="1"/>
  <c r="AZ1573" i="1"/>
  <c r="AZ1574" i="1"/>
  <c r="AZ1575" i="1"/>
  <c r="AZ1576" i="1"/>
  <c r="AZ1577" i="1"/>
  <c r="AZ1578" i="1"/>
  <c r="AZ1579" i="1"/>
  <c r="AZ1580" i="1"/>
  <c r="AZ1581" i="1"/>
  <c r="AZ1582" i="1"/>
  <c r="AZ1583" i="1"/>
  <c r="AZ1584" i="1"/>
  <c r="AZ1585" i="1"/>
  <c r="AZ1586" i="1"/>
  <c r="AZ1587" i="1"/>
  <c r="AZ1588" i="1"/>
  <c r="AZ1589" i="1"/>
  <c r="AZ1590" i="1"/>
  <c r="AZ1591" i="1"/>
  <c r="AZ1592" i="1"/>
  <c r="AZ1593" i="1"/>
  <c r="AZ1594" i="1"/>
  <c r="AZ1595" i="1"/>
  <c r="AZ1596" i="1"/>
  <c r="AZ1597" i="1"/>
  <c r="AZ1598" i="1"/>
  <c r="AZ1599" i="1"/>
  <c r="AZ1600" i="1"/>
  <c r="AZ1601" i="1"/>
  <c r="AZ1602" i="1"/>
  <c r="AZ1603" i="1"/>
  <c r="AZ1604" i="1"/>
  <c r="AZ1605" i="1"/>
  <c r="AZ1606" i="1"/>
  <c r="AZ1607" i="1"/>
  <c r="AZ1608" i="1"/>
  <c r="AZ1609" i="1"/>
  <c r="AZ1610" i="1"/>
  <c r="AZ1611" i="1"/>
  <c r="AZ1612" i="1"/>
  <c r="AZ1613" i="1"/>
  <c r="AZ1614" i="1"/>
  <c r="AZ1615" i="1"/>
  <c r="AZ1616" i="1"/>
  <c r="AZ1617" i="1"/>
  <c r="AZ1618" i="1"/>
  <c r="AZ1619" i="1"/>
  <c r="AZ1620" i="1"/>
  <c r="AZ1621" i="1"/>
  <c r="AZ1622" i="1"/>
  <c r="AZ1623" i="1"/>
  <c r="AZ1624" i="1"/>
  <c r="AZ1625" i="1"/>
  <c r="AZ1626" i="1"/>
  <c r="AZ1627" i="1"/>
  <c r="AZ1628" i="1"/>
  <c r="AZ1629" i="1"/>
  <c r="AZ1630" i="1"/>
  <c r="AZ1631" i="1"/>
  <c r="AZ1632" i="1"/>
  <c r="AZ1633" i="1"/>
  <c r="AZ1634" i="1"/>
  <c r="AZ1635" i="1"/>
  <c r="AZ1636" i="1"/>
  <c r="AZ1637" i="1"/>
  <c r="AZ1638" i="1"/>
  <c r="AZ1639" i="1"/>
  <c r="AZ1640" i="1"/>
  <c r="AZ1641" i="1"/>
  <c r="AZ1642" i="1"/>
  <c r="AZ1643" i="1"/>
  <c r="AZ1644" i="1"/>
  <c r="AZ1645" i="1"/>
  <c r="AZ1646" i="1"/>
  <c r="AZ1647" i="1"/>
  <c r="AZ1648" i="1"/>
  <c r="AZ1649" i="1"/>
  <c r="AZ1650" i="1"/>
  <c r="AZ1651" i="1"/>
  <c r="AZ1652" i="1"/>
  <c r="AZ1653" i="1"/>
  <c r="AZ1654" i="1"/>
  <c r="AZ1655" i="1"/>
  <c r="AZ1656" i="1"/>
  <c r="AZ1657" i="1"/>
  <c r="AZ1658" i="1"/>
  <c r="AZ1659" i="1"/>
  <c r="AZ1660" i="1"/>
  <c r="AZ1661" i="1"/>
  <c r="AZ1662" i="1"/>
  <c r="AZ1663" i="1"/>
  <c r="AZ1664" i="1"/>
  <c r="AZ1665" i="1"/>
  <c r="AZ1666" i="1"/>
  <c r="AZ1667" i="1"/>
  <c r="AZ1668" i="1"/>
  <c r="AZ1669" i="1"/>
  <c r="AZ1670" i="1"/>
  <c r="AZ1671" i="1"/>
  <c r="AZ1672" i="1"/>
  <c r="AZ1673" i="1"/>
  <c r="AZ1674" i="1"/>
  <c r="AZ1675" i="1"/>
  <c r="AZ1676" i="1"/>
  <c r="AZ1677" i="1"/>
  <c r="AZ1678" i="1"/>
  <c r="AZ1679" i="1"/>
  <c r="AZ1680" i="1"/>
  <c r="AZ1681" i="1"/>
  <c r="AZ1682" i="1"/>
  <c r="AZ1683" i="1"/>
  <c r="AZ1684" i="1"/>
  <c r="AZ1685" i="1"/>
  <c r="AZ1686" i="1"/>
  <c r="AZ1687" i="1"/>
  <c r="AZ1688" i="1"/>
  <c r="AZ1689" i="1"/>
  <c r="AZ1690" i="1"/>
  <c r="AZ1691" i="1"/>
  <c r="AZ1692" i="1"/>
  <c r="AZ1693" i="1"/>
  <c r="AZ1694" i="1"/>
  <c r="AZ1695" i="1"/>
  <c r="AZ1696" i="1"/>
  <c r="AZ1697" i="1"/>
  <c r="AZ1698" i="1"/>
  <c r="AZ1699" i="1"/>
  <c r="AZ1700" i="1"/>
  <c r="AZ1701" i="1"/>
  <c r="AZ1702" i="1"/>
  <c r="AZ1703" i="1"/>
  <c r="AZ1704" i="1"/>
  <c r="AZ1705" i="1"/>
  <c r="AZ1706" i="1"/>
  <c r="AZ1707" i="1"/>
  <c r="AZ1708" i="1"/>
  <c r="AZ1709" i="1"/>
  <c r="AZ1710" i="1"/>
  <c r="AZ1711" i="1"/>
  <c r="AZ1712" i="1"/>
  <c r="AZ1713" i="1"/>
  <c r="AZ1714" i="1"/>
  <c r="AZ1715" i="1"/>
  <c r="AZ1716" i="1"/>
  <c r="AZ1717" i="1"/>
  <c r="AZ1718" i="1"/>
  <c r="AZ1719" i="1"/>
  <c r="AZ1720" i="1"/>
  <c r="AZ1721" i="1"/>
  <c r="AZ1722" i="1"/>
  <c r="AZ1723" i="1"/>
  <c r="AZ1724" i="1"/>
  <c r="AZ1725" i="1"/>
  <c r="AZ1726" i="1"/>
  <c r="AZ1727" i="1"/>
  <c r="AZ1728" i="1"/>
  <c r="AZ1729" i="1"/>
  <c r="AZ1730" i="1"/>
  <c r="AZ1731" i="1"/>
  <c r="AZ1732" i="1"/>
  <c r="AZ1733" i="1"/>
  <c r="AZ1734" i="1"/>
  <c r="AZ1735" i="1"/>
  <c r="AZ1736" i="1"/>
  <c r="AZ1737" i="1"/>
  <c r="AZ1738" i="1"/>
  <c r="AZ1739" i="1"/>
  <c r="AZ1740" i="1"/>
  <c r="AZ1741" i="1"/>
  <c r="AZ1742" i="1"/>
  <c r="AZ1743" i="1"/>
  <c r="AZ1744" i="1"/>
  <c r="AZ1745" i="1"/>
  <c r="AZ1746" i="1"/>
  <c r="AZ1747" i="1"/>
  <c r="AZ1748" i="1"/>
  <c r="AZ1749" i="1"/>
  <c r="AZ1750" i="1"/>
  <c r="AZ1751" i="1"/>
  <c r="AZ1752" i="1"/>
  <c r="AZ1753" i="1"/>
  <c r="AZ1754" i="1"/>
  <c r="AZ1755" i="1"/>
  <c r="AZ1756" i="1"/>
  <c r="AZ1757" i="1"/>
  <c r="AZ1758" i="1"/>
  <c r="AZ1759" i="1"/>
  <c r="AZ1760" i="1"/>
  <c r="AZ1761" i="1"/>
  <c r="AZ1762" i="1"/>
  <c r="AZ1763" i="1"/>
  <c r="AZ1764" i="1"/>
  <c r="AZ1765" i="1"/>
  <c r="AZ1766" i="1"/>
  <c r="AZ1767" i="1"/>
  <c r="AZ1768" i="1"/>
  <c r="AZ1769" i="1"/>
  <c r="AZ1770" i="1"/>
  <c r="AZ1771" i="1"/>
  <c r="AZ1772" i="1"/>
  <c r="AZ1773" i="1"/>
  <c r="AZ1774" i="1"/>
  <c r="AZ1775" i="1"/>
  <c r="AZ1776" i="1"/>
  <c r="AZ1777" i="1"/>
  <c r="AZ1778" i="1"/>
  <c r="AZ1779" i="1"/>
  <c r="AZ1780" i="1"/>
  <c r="AZ1781" i="1"/>
  <c r="AZ1782" i="1"/>
  <c r="AZ1783" i="1"/>
  <c r="AZ1784" i="1"/>
  <c r="AZ1785" i="1"/>
  <c r="AZ1786" i="1"/>
  <c r="AZ1787" i="1"/>
  <c r="AZ1788" i="1"/>
  <c r="AZ1789" i="1"/>
  <c r="AZ1790" i="1"/>
  <c r="AZ1791" i="1"/>
  <c r="AZ1792" i="1"/>
  <c r="AZ1793" i="1"/>
  <c r="AZ1794" i="1"/>
  <c r="AZ1795" i="1"/>
  <c r="AZ1796" i="1"/>
  <c r="AZ1797" i="1"/>
  <c r="AZ1798" i="1"/>
  <c r="AZ1799" i="1"/>
  <c r="AZ1800" i="1"/>
  <c r="AZ1801" i="1"/>
  <c r="AZ1802" i="1"/>
  <c r="AZ1803" i="1"/>
  <c r="AZ1804" i="1"/>
  <c r="AZ1805" i="1"/>
  <c r="AZ1806" i="1"/>
  <c r="AZ1807" i="1"/>
  <c r="AZ1808" i="1"/>
  <c r="AZ1809" i="1"/>
  <c r="AZ1810" i="1"/>
  <c r="AZ1811" i="1"/>
  <c r="AZ1812" i="1"/>
  <c r="AZ1813" i="1"/>
  <c r="AZ1814" i="1"/>
  <c r="AZ1815" i="1"/>
  <c r="AZ1816" i="1"/>
  <c r="AZ1817" i="1"/>
  <c r="AZ1818" i="1"/>
  <c r="AZ1819" i="1"/>
  <c r="AZ1820" i="1"/>
  <c r="AZ1821" i="1"/>
  <c r="AZ1822" i="1"/>
  <c r="AZ1823" i="1"/>
  <c r="AZ1824" i="1"/>
  <c r="AZ1825" i="1"/>
  <c r="AZ1826" i="1"/>
  <c r="AZ1827" i="1"/>
  <c r="AZ1828" i="1"/>
  <c r="AZ1829" i="1"/>
  <c r="AZ1830" i="1"/>
  <c r="AZ1831" i="1"/>
  <c r="AZ1832" i="1"/>
  <c r="AZ1833" i="1"/>
  <c r="AZ1834" i="1"/>
  <c r="AZ1835" i="1"/>
  <c r="AZ1836" i="1"/>
  <c r="AZ1837" i="1"/>
  <c r="AZ1838" i="1"/>
  <c r="AZ1839" i="1"/>
  <c r="AZ1840" i="1"/>
  <c r="AZ1841" i="1"/>
  <c r="AZ1842" i="1"/>
  <c r="AZ1843" i="1"/>
  <c r="AZ1844" i="1"/>
  <c r="AZ1845" i="1"/>
  <c r="AZ1846" i="1"/>
  <c r="AZ1847" i="1"/>
  <c r="AZ1848" i="1"/>
  <c r="AZ1849" i="1"/>
  <c r="AZ1850" i="1"/>
  <c r="AZ1851" i="1"/>
  <c r="AZ1852" i="1"/>
  <c r="AZ1853" i="1"/>
  <c r="AZ1854" i="1"/>
  <c r="AZ1855" i="1"/>
  <c r="AZ1856" i="1"/>
  <c r="AZ1857" i="1"/>
  <c r="AZ1858" i="1"/>
  <c r="AZ1859" i="1"/>
  <c r="AZ1860" i="1"/>
  <c r="AZ1861" i="1"/>
  <c r="AZ1862" i="1"/>
  <c r="AZ1863" i="1"/>
  <c r="AZ1864" i="1"/>
  <c r="AZ1865" i="1"/>
  <c r="AZ1866" i="1"/>
  <c r="AZ1867" i="1"/>
  <c r="AZ1868" i="1"/>
  <c r="AZ1869" i="1"/>
  <c r="AZ1870" i="1"/>
  <c r="AZ1871" i="1"/>
  <c r="AZ1872" i="1"/>
  <c r="AZ1873" i="1"/>
  <c r="AZ1874" i="1"/>
  <c r="AZ1875" i="1"/>
  <c r="AZ1876" i="1"/>
  <c r="AZ1877" i="1"/>
  <c r="AZ1878" i="1"/>
  <c r="AZ1879" i="1"/>
  <c r="AZ1880" i="1"/>
  <c r="AZ1881" i="1"/>
  <c r="AZ1882" i="1"/>
  <c r="AZ1883" i="1"/>
  <c r="AZ1884" i="1"/>
  <c r="AZ1885" i="1"/>
  <c r="AZ1886" i="1"/>
  <c r="AZ1887" i="1"/>
  <c r="AZ1888" i="1"/>
  <c r="AZ1889" i="1"/>
  <c r="AZ1890" i="1"/>
  <c r="AZ1891" i="1"/>
  <c r="AZ1892" i="1"/>
  <c r="AZ1893" i="1"/>
  <c r="AZ1894" i="1"/>
  <c r="AZ1895" i="1"/>
  <c r="AZ1896" i="1"/>
  <c r="AZ1897" i="1"/>
  <c r="AZ1898" i="1"/>
  <c r="AZ1899" i="1"/>
  <c r="AZ1900" i="1"/>
  <c r="AZ1901" i="1"/>
  <c r="AZ1902" i="1"/>
  <c r="AZ1903" i="1"/>
  <c r="AZ1904" i="1"/>
  <c r="AZ1905" i="1"/>
  <c r="AZ1906" i="1"/>
  <c r="AZ1907" i="1"/>
  <c r="AZ1908" i="1"/>
  <c r="AZ1909" i="1"/>
  <c r="AZ1910" i="1"/>
  <c r="AZ1911" i="1"/>
  <c r="AZ1912" i="1"/>
  <c r="AZ1913" i="1"/>
  <c r="AZ1914" i="1"/>
  <c r="AZ1915" i="1"/>
  <c r="AZ1916" i="1"/>
  <c r="AZ1917" i="1"/>
  <c r="AZ1918" i="1"/>
  <c r="AZ1919" i="1"/>
  <c r="AZ1920" i="1"/>
  <c r="AZ1921" i="1"/>
  <c r="AZ1922" i="1"/>
  <c r="AZ1923" i="1"/>
  <c r="AZ1924" i="1"/>
  <c r="AZ1925" i="1"/>
  <c r="AZ1926" i="1"/>
  <c r="AZ1927" i="1"/>
  <c r="AZ1928" i="1"/>
  <c r="AZ1929" i="1"/>
  <c r="AZ1930" i="1"/>
  <c r="AZ1931" i="1"/>
  <c r="AZ1932" i="1"/>
  <c r="AZ1933" i="1"/>
  <c r="AZ1934" i="1"/>
  <c r="AZ1935" i="1"/>
  <c r="AZ1936" i="1"/>
  <c r="AZ1937" i="1"/>
  <c r="AZ1938" i="1"/>
  <c r="AZ1939" i="1"/>
  <c r="AZ1940" i="1"/>
  <c r="AZ1941" i="1"/>
  <c r="AZ1942" i="1"/>
  <c r="AZ1943" i="1"/>
  <c r="AZ1944" i="1"/>
  <c r="AZ1945" i="1"/>
  <c r="AZ1946" i="1"/>
  <c r="AZ1947" i="1"/>
  <c r="AZ1948" i="1"/>
  <c r="AZ1949" i="1"/>
  <c r="AZ1950" i="1"/>
  <c r="AZ1951" i="1"/>
  <c r="AZ1952" i="1"/>
  <c r="AZ1953" i="1"/>
  <c r="AZ1954" i="1"/>
  <c r="AZ1955" i="1"/>
  <c r="AZ1956" i="1"/>
  <c r="AZ1957" i="1"/>
  <c r="AZ1958" i="1"/>
  <c r="AZ1959" i="1"/>
  <c r="AZ1960" i="1"/>
  <c r="AZ1961" i="1"/>
  <c r="AZ1962" i="1"/>
  <c r="AZ1963" i="1"/>
  <c r="AZ1964" i="1"/>
  <c r="AZ1965" i="1"/>
  <c r="AZ1966" i="1"/>
  <c r="AZ1967" i="1"/>
  <c r="AZ1968" i="1"/>
  <c r="AZ1969" i="1"/>
  <c r="AZ1970" i="1"/>
  <c r="AZ1971" i="1"/>
  <c r="AZ1972" i="1"/>
  <c r="AZ1973" i="1"/>
  <c r="AZ1974" i="1"/>
  <c r="AZ1975" i="1"/>
  <c r="AZ1976" i="1"/>
  <c r="AZ1977" i="1"/>
  <c r="AZ1978" i="1"/>
  <c r="AZ1979" i="1"/>
  <c r="AZ1980" i="1"/>
  <c r="AZ1981" i="1"/>
  <c r="AZ1982" i="1"/>
  <c r="AZ1983" i="1"/>
  <c r="AZ1984" i="1"/>
  <c r="AZ1985" i="1"/>
  <c r="AZ1986" i="1"/>
  <c r="AZ1987" i="1"/>
  <c r="AZ1988" i="1"/>
  <c r="AZ1989" i="1"/>
  <c r="AZ1990" i="1"/>
  <c r="AZ1991" i="1"/>
  <c r="AZ1992" i="1"/>
  <c r="AZ1993" i="1"/>
  <c r="AZ1994" i="1"/>
  <c r="AZ1995" i="1"/>
  <c r="AZ1996" i="1"/>
  <c r="AZ1997" i="1"/>
  <c r="AZ1998" i="1"/>
  <c r="AZ1999" i="1"/>
  <c r="AZ2000" i="1"/>
  <c r="AZ2001" i="1"/>
  <c r="AZ2002" i="1"/>
  <c r="AZ2003" i="1"/>
  <c r="AZ2004" i="1"/>
  <c r="AZ2005" i="1"/>
  <c r="AZ2006" i="1"/>
  <c r="AZ2007" i="1"/>
  <c r="AZ2008" i="1"/>
  <c r="AZ2009" i="1"/>
  <c r="AZ2010" i="1"/>
  <c r="AZ2011" i="1"/>
  <c r="AZ2012" i="1"/>
  <c r="AZ2013" i="1"/>
  <c r="AZ2014" i="1"/>
  <c r="AZ2015" i="1"/>
  <c r="AZ2016" i="1"/>
  <c r="AZ2017" i="1"/>
  <c r="AZ2018" i="1"/>
  <c r="AZ2019" i="1"/>
  <c r="AZ2020" i="1"/>
  <c r="AZ2021" i="1"/>
  <c r="AZ2022" i="1"/>
  <c r="AZ2023" i="1"/>
  <c r="AZ2024" i="1"/>
  <c r="AZ2025" i="1"/>
  <c r="AZ2026" i="1"/>
  <c r="AZ2027" i="1"/>
  <c r="AZ2028" i="1"/>
  <c r="AZ2029" i="1"/>
  <c r="AZ2030" i="1"/>
  <c r="AZ2031" i="1"/>
  <c r="AZ2032" i="1"/>
  <c r="AZ2033" i="1"/>
  <c r="AZ2034" i="1"/>
  <c r="AZ2035" i="1"/>
  <c r="AZ2036" i="1"/>
  <c r="AZ2037" i="1"/>
  <c r="AZ2038" i="1"/>
  <c r="AZ2039" i="1"/>
  <c r="AZ2040" i="1"/>
  <c r="AZ2041" i="1"/>
  <c r="AZ2042" i="1"/>
  <c r="AZ2043" i="1"/>
  <c r="AZ2044" i="1"/>
  <c r="AZ2045" i="1"/>
  <c r="AZ2046" i="1"/>
  <c r="AZ2047" i="1"/>
  <c r="AZ2048" i="1"/>
  <c r="AZ2049" i="1"/>
  <c r="AZ2050" i="1"/>
  <c r="AZ2051" i="1"/>
  <c r="AZ2052" i="1"/>
  <c r="AZ2053" i="1"/>
  <c r="AZ2054" i="1"/>
  <c r="AZ2055" i="1"/>
  <c r="AZ2056" i="1"/>
  <c r="AZ2057" i="1"/>
  <c r="AZ2058" i="1"/>
  <c r="AZ2059" i="1"/>
  <c r="AZ2060" i="1"/>
  <c r="AZ2061" i="1"/>
  <c r="AZ2062" i="1"/>
  <c r="AZ2063" i="1"/>
  <c r="AZ2064" i="1"/>
  <c r="AZ2065" i="1"/>
  <c r="AZ2066" i="1"/>
  <c r="AZ2067" i="1"/>
  <c r="AZ2068" i="1"/>
  <c r="AZ2069" i="1"/>
  <c r="AZ2070" i="1"/>
  <c r="AZ2071" i="1"/>
  <c r="AZ2072" i="1"/>
  <c r="AZ2073" i="1"/>
  <c r="AZ2074" i="1"/>
  <c r="AZ2075" i="1"/>
  <c r="AZ2076" i="1"/>
  <c r="AZ2077" i="1"/>
  <c r="AZ2078" i="1"/>
  <c r="AZ2079" i="1"/>
  <c r="AZ2080" i="1"/>
  <c r="AZ2081" i="1"/>
  <c r="AZ2082" i="1"/>
  <c r="AZ2083" i="1"/>
  <c r="AZ2084" i="1"/>
  <c r="AZ2085" i="1"/>
  <c r="AZ2086" i="1"/>
  <c r="AZ2087" i="1"/>
  <c r="AZ2088" i="1"/>
  <c r="AZ2089" i="1"/>
  <c r="AZ2090" i="1"/>
  <c r="AZ2091" i="1"/>
  <c r="AZ2092" i="1"/>
  <c r="AZ2093" i="1"/>
  <c r="AZ2094" i="1"/>
  <c r="AZ2095" i="1"/>
  <c r="AZ2096" i="1"/>
  <c r="AZ2097" i="1"/>
  <c r="AZ2098" i="1"/>
  <c r="AZ2099" i="1"/>
  <c r="AZ2100" i="1"/>
  <c r="AZ2101" i="1"/>
  <c r="AZ2102" i="1"/>
  <c r="AZ2103" i="1"/>
  <c r="AZ2104" i="1"/>
  <c r="AZ2105" i="1"/>
  <c r="AZ2106" i="1"/>
  <c r="AZ2107" i="1"/>
  <c r="AZ2108" i="1"/>
  <c r="AZ2109" i="1"/>
  <c r="AZ2110" i="1"/>
  <c r="AZ2111" i="1"/>
  <c r="AZ2112" i="1"/>
  <c r="AZ2113" i="1"/>
  <c r="AZ2114" i="1"/>
  <c r="AZ2115" i="1"/>
  <c r="AZ2116" i="1"/>
  <c r="AZ2117" i="1"/>
  <c r="AZ2118" i="1"/>
  <c r="AZ2119" i="1"/>
  <c r="AZ2120" i="1"/>
  <c r="AZ2121" i="1"/>
  <c r="AZ2122" i="1"/>
  <c r="AZ2123" i="1"/>
  <c r="AZ2124" i="1"/>
  <c r="AZ2125" i="1"/>
  <c r="AZ2126" i="1"/>
  <c r="AZ2127" i="1"/>
  <c r="AZ2128" i="1"/>
  <c r="AZ2129" i="1"/>
  <c r="AZ2130" i="1"/>
  <c r="AZ2131" i="1"/>
  <c r="AZ2132" i="1"/>
  <c r="AZ2133" i="1"/>
  <c r="AZ2134" i="1"/>
  <c r="AZ2135" i="1"/>
  <c r="AZ2136" i="1"/>
  <c r="AZ2137" i="1"/>
  <c r="AZ2138" i="1"/>
  <c r="AZ2139" i="1"/>
  <c r="AZ2140" i="1"/>
  <c r="AZ2141" i="1"/>
  <c r="AZ2142" i="1"/>
  <c r="AZ2143" i="1"/>
  <c r="AZ2144" i="1"/>
  <c r="AZ2145" i="1"/>
  <c r="AZ2146" i="1"/>
  <c r="AZ2147" i="1"/>
  <c r="AZ2148" i="1"/>
  <c r="AZ2149" i="1"/>
  <c r="AZ2150" i="1"/>
  <c r="AZ2151" i="1"/>
  <c r="AZ2152" i="1"/>
  <c r="AZ2153" i="1"/>
  <c r="AZ2154" i="1"/>
  <c r="AZ2155" i="1"/>
  <c r="AZ2156" i="1"/>
  <c r="AZ2157" i="1"/>
  <c r="AZ2158" i="1"/>
  <c r="AZ2159" i="1"/>
  <c r="AZ2160" i="1"/>
  <c r="AZ2161" i="1"/>
  <c r="AZ2162" i="1"/>
  <c r="AZ2163" i="1"/>
  <c r="AZ2164" i="1"/>
  <c r="AZ2165" i="1"/>
  <c r="AZ2166" i="1"/>
  <c r="AZ2167" i="1"/>
  <c r="AZ2168" i="1"/>
  <c r="AZ2169" i="1"/>
  <c r="AZ2170" i="1"/>
  <c r="AZ2171" i="1"/>
  <c r="AZ2172" i="1"/>
  <c r="AZ2173" i="1"/>
  <c r="AZ2174" i="1"/>
  <c r="AZ2175" i="1"/>
  <c r="AZ2176" i="1"/>
  <c r="AZ2177" i="1"/>
  <c r="AZ2178" i="1"/>
  <c r="AZ2179" i="1"/>
  <c r="AZ2180" i="1"/>
  <c r="AZ2181" i="1"/>
  <c r="AZ2182" i="1"/>
  <c r="AZ2183" i="1"/>
  <c r="AZ2184" i="1"/>
  <c r="AZ2185" i="1"/>
  <c r="AZ2186" i="1"/>
  <c r="AZ2187" i="1"/>
  <c r="AZ2188" i="1"/>
  <c r="AZ2189" i="1"/>
  <c r="AZ2190" i="1"/>
  <c r="AZ2191" i="1"/>
  <c r="AZ2192" i="1"/>
  <c r="AZ2193" i="1"/>
  <c r="AZ2194" i="1"/>
  <c r="AZ2195" i="1"/>
  <c r="AZ2196" i="1"/>
  <c r="AZ2197" i="1"/>
  <c r="AZ2198" i="1"/>
  <c r="AZ2199" i="1"/>
  <c r="AZ2200" i="1"/>
  <c r="AZ2201" i="1"/>
  <c r="AZ2202" i="1"/>
  <c r="AZ2203" i="1"/>
  <c r="AZ2204" i="1"/>
  <c r="AZ2205" i="1"/>
  <c r="AZ2206" i="1"/>
  <c r="AZ2207" i="1"/>
  <c r="AZ2208" i="1"/>
  <c r="AZ2209" i="1"/>
  <c r="AZ2210" i="1"/>
  <c r="AZ2211" i="1"/>
  <c r="AZ2212" i="1"/>
  <c r="AZ2213" i="1"/>
  <c r="AZ2214" i="1"/>
  <c r="AZ2215" i="1"/>
  <c r="AZ2216" i="1"/>
  <c r="AZ2217" i="1"/>
  <c r="AZ2218" i="1"/>
  <c r="AZ2219" i="1"/>
  <c r="AZ2220" i="1"/>
  <c r="AZ2221" i="1"/>
  <c r="AZ2222" i="1"/>
  <c r="AZ2223" i="1"/>
  <c r="AZ2224" i="1"/>
  <c r="AZ2225" i="1"/>
  <c r="AZ2226" i="1"/>
  <c r="AZ2227" i="1"/>
  <c r="AZ2228" i="1"/>
  <c r="AZ2229" i="1"/>
  <c r="AZ2230" i="1"/>
  <c r="AZ2231" i="1"/>
  <c r="AZ2232" i="1"/>
  <c r="AZ2233" i="1"/>
  <c r="AZ2234" i="1"/>
  <c r="AZ2235" i="1"/>
  <c r="AZ2236" i="1"/>
  <c r="AZ2237" i="1"/>
  <c r="AZ2238" i="1"/>
  <c r="AZ2239" i="1"/>
  <c r="AZ2240" i="1"/>
  <c r="AZ2241" i="1"/>
  <c r="AZ2242" i="1"/>
  <c r="AZ2243" i="1"/>
  <c r="AZ2244" i="1"/>
  <c r="AZ2245" i="1"/>
  <c r="AZ2246" i="1"/>
  <c r="AZ2247" i="1"/>
  <c r="AZ2248" i="1"/>
  <c r="AZ2249" i="1"/>
  <c r="AZ2250" i="1"/>
  <c r="AZ2251" i="1"/>
  <c r="AZ2252" i="1"/>
  <c r="AZ2253" i="1"/>
  <c r="AZ2254" i="1"/>
  <c r="AZ2255" i="1"/>
  <c r="AZ2256" i="1"/>
  <c r="AZ2257" i="1"/>
  <c r="AZ2258" i="1"/>
  <c r="AZ2259" i="1"/>
  <c r="AZ2260" i="1"/>
  <c r="AZ2261" i="1"/>
  <c r="AZ2262" i="1"/>
  <c r="AZ2263" i="1"/>
  <c r="AZ2264" i="1"/>
  <c r="AZ2265" i="1"/>
  <c r="AZ2266" i="1"/>
  <c r="AZ2267" i="1"/>
  <c r="AZ2268" i="1"/>
  <c r="AZ2269" i="1"/>
  <c r="AZ2270" i="1"/>
  <c r="AZ2271" i="1"/>
  <c r="AZ2272" i="1"/>
  <c r="AZ2273" i="1"/>
  <c r="AZ2274" i="1"/>
  <c r="AZ2275" i="1"/>
  <c r="AZ2276" i="1"/>
  <c r="AZ2277" i="1"/>
  <c r="AZ2278" i="1"/>
  <c r="AZ2279" i="1"/>
  <c r="AZ2280" i="1"/>
  <c r="AZ2281" i="1"/>
  <c r="AZ2282" i="1"/>
  <c r="AZ2283" i="1"/>
  <c r="AZ2284" i="1"/>
  <c r="AZ2285" i="1"/>
  <c r="AZ2286" i="1"/>
  <c r="AZ2287" i="1"/>
  <c r="AZ2288" i="1"/>
  <c r="AZ2289" i="1"/>
  <c r="AZ2290" i="1"/>
  <c r="AZ2291" i="1"/>
  <c r="AZ2292" i="1"/>
  <c r="AZ2293" i="1"/>
  <c r="AZ2294" i="1"/>
  <c r="AZ2295" i="1"/>
  <c r="AZ2296" i="1"/>
  <c r="AZ2297" i="1"/>
  <c r="AZ2298" i="1"/>
  <c r="AZ2299" i="1"/>
  <c r="AZ2300" i="1"/>
  <c r="AZ2301" i="1"/>
  <c r="AZ2302" i="1"/>
  <c r="AZ2303" i="1"/>
  <c r="AZ2304" i="1"/>
  <c r="AZ2305" i="1"/>
  <c r="AZ2306" i="1"/>
  <c r="AZ2307" i="1"/>
  <c r="AZ2308" i="1"/>
  <c r="AZ2309" i="1"/>
  <c r="AZ2310" i="1"/>
  <c r="AZ2311" i="1"/>
  <c r="AZ2312" i="1"/>
  <c r="AZ2313" i="1"/>
  <c r="AZ2314" i="1"/>
  <c r="AZ2315" i="1"/>
  <c r="AZ2316" i="1"/>
  <c r="AZ2317" i="1"/>
  <c r="AZ2318" i="1"/>
  <c r="AZ2319" i="1"/>
  <c r="AZ2320" i="1"/>
  <c r="AZ2321" i="1"/>
  <c r="AZ2322" i="1"/>
  <c r="AZ2323" i="1"/>
  <c r="AZ2324" i="1"/>
  <c r="AZ2325" i="1"/>
  <c r="AZ2326" i="1"/>
  <c r="AZ2327" i="1"/>
  <c r="AZ2328" i="1"/>
  <c r="AZ2329" i="1"/>
  <c r="AZ2330" i="1"/>
  <c r="AZ2331" i="1"/>
  <c r="AZ2332" i="1"/>
  <c r="AZ2333" i="1"/>
  <c r="AZ2334" i="1"/>
  <c r="AZ2335" i="1"/>
  <c r="AZ2336" i="1"/>
  <c r="AZ2337" i="1"/>
  <c r="AZ2338" i="1"/>
  <c r="AZ2339" i="1"/>
  <c r="AZ2340" i="1"/>
  <c r="AZ2341" i="1"/>
  <c r="AZ2342" i="1"/>
  <c r="AZ2343" i="1"/>
  <c r="AZ2344" i="1"/>
  <c r="AZ2345" i="1"/>
  <c r="AZ2346" i="1"/>
  <c r="AZ2347" i="1"/>
  <c r="AZ2348" i="1"/>
  <c r="AZ2349" i="1"/>
  <c r="AZ2350" i="1"/>
  <c r="AZ2351" i="1"/>
  <c r="AZ2352" i="1"/>
  <c r="AZ2353" i="1"/>
  <c r="AZ2354" i="1"/>
  <c r="AZ2355" i="1"/>
  <c r="AZ2356" i="1"/>
  <c r="AZ2357" i="1"/>
  <c r="AZ2358" i="1"/>
  <c r="AZ2359" i="1"/>
  <c r="AZ2360" i="1"/>
  <c r="AZ2361" i="1"/>
  <c r="AZ2362" i="1"/>
  <c r="AZ2363" i="1"/>
  <c r="AZ2364" i="1"/>
  <c r="AZ2365" i="1"/>
  <c r="AZ2366" i="1"/>
  <c r="AZ2367" i="1"/>
  <c r="AZ2368" i="1"/>
  <c r="AZ2369" i="1"/>
  <c r="AZ2370" i="1"/>
  <c r="AZ2371" i="1"/>
  <c r="AZ2372" i="1"/>
  <c r="AZ2373" i="1"/>
  <c r="AZ2374" i="1"/>
  <c r="AZ2375" i="1"/>
  <c r="AZ2376" i="1"/>
  <c r="AZ2377" i="1"/>
  <c r="AZ2378" i="1"/>
  <c r="AZ2379" i="1"/>
  <c r="AZ2380" i="1"/>
  <c r="AZ2381" i="1"/>
  <c r="AZ2382" i="1"/>
  <c r="AZ2383" i="1"/>
  <c r="AZ2384" i="1"/>
  <c r="AZ2385" i="1"/>
  <c r="AZ2386" i="1"/>
  <c r="AZ2387" i="1"/>
  <c r="AZ2388" i="1"/>
  <c r="AZ2389" i="1"/>
  <c r="AZ2390" i="1"/>
  <c r="AZ2391" i="1"/>
  <c r="AZ2392" i="1"/>
  <c r="AZ2393" i="1"/>
  <c r="AZ2394" i="1"/>
  <c r="AZ2395" i="1"/>
  <c r="AZ2396" i="1"/>
  <c r="AZ2397" i="1"/>
  <c r="AZ2398" i="1"/>
  <c r="AZ2399" i="1"/>
  <c r="AZ2400" i="1"/>
  <c r="AZ2401" i="1"/>
  <c r="AZ2402" i="1"/>
  <c r="AZ2403" i="1"/>
  <c r="AZ2404" i="1"/>
  <c r="AZ2405" i="1"/>
  <c r="AZ2406" i="1"/>
  <c r="AZ2407" i="1"/>
  <c r="AZ2408" i="1"/>
  <c r="AZ2409" i="1"/>
  <c r="AZ2410" i="1"/>
  <c r="AZ2411" i="1"/>
  <c r="AZ2412" i="1"/>
  <c r="AZ2413" i="1"/>
  <c r="AZ2414" i="1"/>
  <c r="AZ2415" i="1"/>
  <c r="AZ2416" i="1"/>
  <c r="AZ2417" i="1"/>
  <c r="AZ2418" i="1"/>
  <c r="AZ2419" i="1"/>
  <c r="AZ2420" i="1"/>
  <c r="AZ2421" i="1"/>
  <c r="AZ2422" i="1"/>
  <c r="AZ2423" i="1"/>
  <c r="AZ2424" i="1"/>
  <c r="AZ2425" i="1"/>
  <c r="AZ2426" i="1"/>
  <c r="AZ2427" i="1"/>
  <c r="AZ2428" i="1"/>
  <c r="AZ2429" i="1"/>
  <c r="AZ2430" i="1"/>
  <c r="AZ2431" i="1"/>
  <c r="AZ2432" i="1"/>
  <c r="AZ2433" i="1"/>
  <c r="AZ2434" i="1"/>
  <c r="AZ2435" i="1"/>
  <c r="AZ2436" i="1"/>
  <c r="AZ2437" i="1"/>
  <c r="AZ2438" i="1"/>
  <c r="AZ2439" i="1"/>
  <c r="AZ2440" i="1"/>
  <c r="AZ2441" i="1"/>
  <c r="AZ2442" i="1"/>
  <c r="AZ2443" i="1"/>
  <c r="AZ2444" i="1"/>
  <c r="AZ2445" i="1"/>
  <c r="AZ2446" i="1"/>
  <c r="AZ2447" i="1"/>
  <c r="AZ2448" i="1"/>
  <c r="AZ2449" i="1"/>
  <c r="AZ2450" i="1"/>
  <c r="AZ2451" i="1"/>
  <c r="AZ2452" i="1"/>
  <c r="AZ2453" i="1"/>
  <c r="AZ2454" i="1"/>
  <c r="AZ2455" i="1"/>
  <c r="AZ2456" i="1"/>
  <c r="AZ2457" i="1"/>
  <c r="AZ2458" i="1"/>
  <c r="AZ2459" i="1"/>
  <c r="AZ2460" i="1"/>
  <c r="AZ2461" i="1"/>
  <c r="AZ2462" i="1"/>
  <c r="AZ2463" i="1"/>
  <c r="AZ2464" i="1"/>
  <c r="AZ2465" i="1"/>
  <c r="AZ2466" i="1"/>
  <c r="AZ2467" i="1"/>
  <c r="AZ2468" i="1"/>
  <c r="AZ2469" i="1"/>
  <c r="AZ2470" i="1"/>
  <c r="AZ2471" i="1"/>
  <c r="AZ2472" i="1"/>
  <c r="AZ2473" i="1"/>
  <c r="AZ2474" i="1"/>
  <c r="AZ2475" i="1"/>
  <c r="AZ2476" i="1"/>
  <c r="AZ2477" i="1"/>
  <c r="AZ2478" i="1"/>
  <c r="AZ2479" i="1"/>
  <c r="AZ2480" i="1"/>
  <c r="AZ2481" i="1"/>
  <c r="AZ2482" i="1"/>
  <c r="AZ2483" i="1"/>
  <c r="AZ2484" i="1"/>
  <c r="AZ2485" i="1"/>
  <c r="AZ2486" i="1"/>
  <c r="AZ2487" i="1"/>
  <c r="AZ2488" i="1"/>
  <c r="AZ2489" i="1"/>
  <c r="AZ2490" i="1"/>
  <c r="AZ2491" i="1"/>
  <c r="AZ2492" i="1"/>
  <c r="AZ2493" i="1"/>
  <c r="AZ2494" i="1"/>
  <c r="AZ2495" i="1"/>
  <c r="AZ2496" i="1"/>
  <c r="AZ2497" i="1"/>
  <c r="AZ2498" i="1"/>
  <c r="AZ2499" i="1"/>
  <c r="AZ2500" i="1"/>
  <c r="AZ2501" i="1"/>
  <c r="AZ2502" i="1"/>
  <c r="AZ2503" i="1"/>
  <c r="AZ2504" i="1"/>
  <c r="AZ2505" i="1"/>
  <c r="AZ2506" i="1"/>
  <c r="AZ2507" i="1"/>
  <c r="AZ2508" i="1"/>
  <c r="AZ2509" i="1"/>
  <c r="AZ2510" i="1"/>
  <c r="AZ2511" i="1"/>
  <c r="AZ2512" i="1"/>
  <c r="AZ2513" i="1"/>
  <c r="AZ2514" i="1"/>
  <c r="AZ2515" i="1"/>
  <c r="AZ2516" i="1"/>
  <c r="AZ2517" i="1"/>
  <c r="AZ2518" i="1"/>
  <c r="AZ2519" i="1"/>
  <c r="AZ2520" i="1"/>
  <c r="AZ2521" i="1"/>
  <c r="AZ2522" i="1"/>
  <c r="AZ2523" i="1"/>
  <c r="AZ2524" i="1"/>
  <c r="AZ2525" i="1"/>
  <c r="AZ2526" i="1"/>
  <c r="AZ2527" i="1"/>
  <c r="AZ2528" i="1"/>
  <c r="AZ2529" i="1"/>
  <c r="AZ2530" i="1"/>
  <c r="AZ2531" i="1"/>
  <c r="AZ2532" i="1"/>
  <c r="AZ2533" i="1"/>
  <c r="AZ2534" i="1"/>
  <c r="AZ2535" i="1"/>
  <c r="AZ2536" i="1"/>
  <c r="AZ2537" i="1"/>
  <c r="AZ2538" i="1"/>
  <c r="AZ2539" i="1"/>
  <c r="AZ2540" i="1"/>
  <c r="AZ2541" i="1"/>
  <c r="AZ2542" i="1"/>
  <c r="AZ2543" i="1"/>
  <c r="AZ2544" i="1"/>
  <c r="AZ2545" i="1"/>
  <c r="AZ2546" i="1"/>
  <c r="AZ2547" i="1"/>
  <c r="AZ2548" i="1"/>
  <c r="AZ2549" i="1"/>
  <c r="AZ2550" i="1"/>
  <c r="AZ2551" i="1"/>
  <c r="AZ2552" i="1"/>
  <c r="AZ2553" i="1"/>
  <c r="AZ2554" i="1"/>
  <c r="AZ2555" i="1"/>
  <c r="AZ2556" i="1"/>
  <c r="AZ2557" i="1"/>
  <c r="AZ2558" i="1"/>
  <c r="AZ2559" i="1"/>
  <c r="AZ2560" i="1"/>
  <c r="AZ2561" i="1"/>
  <c r="AZ2562" i="1"/>
  <c r="AZ2563" i="1"/>
  <c r="AZ2564" i="1"/>
  <c r="AZ2565" i="1"/>
  <c r="AZ2566" i="1"/>
  <c r="AZ2567" i="1"/>
  <c r="AZ2568" i="1"/>
  <c r="AZ2569" i="1"/>
  <c r="AZ2570" i="1"/>
  <c r="AZ2571" i="1"/>
  <c r="AZ2572" i="1"/>
  <c r="AZ2573" i="1"/>
  <c r="AZ2574" i="1"/>
  <c r="AZ2575" i="1"/>
  <c r="AZ2576" i="1"/>
  <c r="AZ2577" i="1"/>
  <c r="AZ2578" i="1"/>
  <c r="AZ2579" i="1"/>
  <c r="AZ2580" i="1"/>
  <c r="AZ2581" i="1"/>
  <c r="AZ2582" i="1"/>
  <c r="AZ2583" i="1"/>
  <c r="AZ2584" i="1"/>
  <c r="AZ2585" i="1"/>
  <c r="AZ2586" i="1"/>
  <c r="AZ2587" i="1"/>
  <c r="AZ2588" i="1"/>
  <c r="AZ2589" i="1"/>
  <c r="AZ2590" i="1"/>
  <c r="AZ2591" i="1"/>
  <c r="AZ2592" i="1"/>
  <c r="AZ2593" i="1"/>
  <c r="AZ2594" i="1"/>
  <c r="AZ2595" i="1"/>
  <c r="AZ2596" i="1"/>
  <c r="AZ2597" i="1"/>
  <c r="AZ2598" i="1"/>
  <c r="AZ2599" i="1"/>
  <c r="AZ2600" i="1"/>
  <c r="AZ2601" i="1"/>
  <c r="AZ2602" i="1"/>
  <c r="AZ2603" i="1"/>
  <c r="AZ2604" i="1"/>
  <c r="AZ2605" i="1"/>
  <c r="AZ2606" i="1"/>
  <c r="AZ2607" i="1"/>
  <c r="AZ2608" i="1"/>
  <c r="AZ2609" i="1"/>
  <c r="AZ2610" i="1"/>
  <c r="AZ2611" i="1"/>
  <c r="AZ2612" i="1"/>
  <c r="AZ2613" i="1"/>
  <c r="AZ2614" i="1"/>
  <c r="AZ2615" i="1"/>
  <c r="AZ2616" i="1"/>
  <c r="AZ2617" i="1"/>
  <c r="AZ2618" i="1"/>
  <c r="AZ2619" i="1"/>
  <c r="AZ2620" i="1"/>
  <c r="AZ2621" i="1"/>
  <c r="AZ2622" i="1"/>
  <c r="AZ2623" i="1"/>
  <c r="AZ2624" i="1"/>
  <c r="AZ2625" i="1"/>
  <c r="AZ2626" i="1"/>
  <c r="AZ2627" i="1"/>
  <c r="AZ2628" i="1"/>
  <c r="AZ2629" i="1"/>
  <c r="AZ2630" i="1"/>
  <c r="AZ2631" i="1"/>
  <c r="AZ2632" i="1"/>
  <c r="AZ2633" i="1"/>
  <c r="AZ2634" i="1"/>
  <c r="AZ2635" i="1"/>
  <c r="AZ2636" i="1"/>
  <c r="AZ2637" i="1"/>
  <c r="AZ2638" i="1"/>
  <c r="AZ2639" i="1"/>
  <c r="AZ2640" i="1"/>
  <c r="AZ2641" i="1"/>
  <c r="AZ2642" i="1"/>
  <c r="AZ2643" i="1"/>
  <c r="AZ2644" i="1"/>
  <c r="AZ2645" i="1"/>
  <c r="AZ2646" i="1"/>
  <c r="AZ2647" i="1"/>
  <c r="AZ2648" i="1"/>
  <c r="AZ2649" i="1"/>
  <c r="AZ2650" i="1"/>
  <c r="AZ2651" i="1"/>
  <c r="AZ2652" i="1"/>
  <c r="AZ2653" i="1"/>
  <c r="AZ2654" i="1"/>
  <c r="AZ2655" i="1"/>
  <c r="AZ2656" i="1"/>
  <c r="AZ2657" i="1"/>
  <c r="AZ2658" i="1"/>
  <c r="AZ2659" i="1"/>
  <c r="AZ2660" i="1"/>
  <c r="AZ2661" i="1"/>
  <c r="AZ2662" i="1"/>
  <c r="AZ2663" i="1"/>
  <c r="AZ2664" i="1"/>
  <c r="AZ2665" i="1"/>
  <c r="AZ2666" i="1"/>
  <c r="AZ2667" i="1"/>
  <c r="AZ2668" i="1"/>
  <c r="AZ2669" i="1"/>
  <c r="AZ2670" i="1"/>
  <c r="AZ2671" i="1"/>
  <c r="AZ2672" i="1"/>
  <c r="AZ2673" i="1"/>
  <c r="AZ2674" i="1"/>
  <c r="AZ2675" i="1"/>
  <c r="AZ2676" i="1"/>
  <c r="AZ2677" i="1"/>
  <c r="AZ2678" i="1"/>
  <c r="AZ2679" i="1"/>
  <c r="AZ2680" i="1"/>
  <c r="AZ2681" i="1"/>
  <c r="AZ2682" i="1"/>
  <c r="AZ2683" i="1"/>
  <c r="AZ2684" i="1"/>
  <c r="AZ2685" i="1"/>
  <c r="AZ2686" i="1"/>
  <c r="AZ2687" i="1"/>
  <c r="AZ2688" i="1"/>
  <c r="AZ2689" i="1"/>
  <c r="AZ2690" i="1"/>
  <c r="AZ2691" i="1"/>
  <c r="AZ2692" i="1"/>
  <c r="AZ2693" i="1"/>
  <c r="AZ2694" i="1"/>
  <c r="AZ2695" i="1"/>
  <c r="AZ2696" i="1"/>
  <c r="AZ2697" i="1"/>
  <c r="AZ2698" i="1"/>
  <c r="AZ2699" i="1"/>
  <c r="AZ2700" i="1"/>
  <c r="AZ2701" i="1"/>
  <c r="AZ2702" i="1"/>
  <c r="AZ2703" i="1"/>
  <c r="AZ2704" i="1"/>
  <c r="AZ2705" i="1"/>
  <c r="AZ2706" i="1"/>
  <c r="AZ2707" i="1"/>
  <c r="AZ2708" i="1"/>
  <c r="AZ2709" i="1"/>
  <c r="AZ2710" i="1"/>
  <c r="AZ2711" i="1"/>
  <c r="AZ2712" i="1"/>
  <c r="AZ2713" i="1"/>
  <c r="AZ2714" i="1"/>
  <c r="AZ2715" i="1"/>
  <c r="AZ2716" i="1"/>
  <c r="AZ2717" i="1"/>
  <c r="AZ2718" i="1"/>
  <c r="AZ2719" i="1"/>
  <c r="AZ2720" i="1"/>
  <c r="AZ2721" i="1"/>
  <c r="AZ2722" i="1"/>
  <c r="AZ2723" i="1"/>
  <c r="AZ2724" i="1"/>
  <c r="AZ2725" i="1"/>
  <c r="AZ2726" i="1"/>
  <c r="AZ2727" i="1"/>
  <c r="AZ2728" i="1"/>
  <c r="AZ2729" i="1"/>
  <c r="AZ2730" i="1"/>
  <c r="AZ2731" i="1"/>
  <c r="AZ2732" i="1"/>
  <c r="AZ2733" i="1"/>
  <c r="AZ2734" i="1"/>
  <c r="AZ2735" i="1"/>
  <c r="AZ2736" i="1"/>
  <c r="AZ2737" i="1"/>
  <c r="AZ2738" i="1"/>
  <c r="AZ2739" i="1"/>
  <c r="AZ2740" i="1"/>
  <c r="AZ2741" i="1"/>
  <c r="AZ2742" i="1"/>
  <c r="AZ2743" i="1"/>
  <c r="AZ2744" i="1"/>
  <c r="AZ2745" i="1"/>
  <c r="AZ2746" i="1"/>
  <c r="AZ2747" i="1"/>
  <c r="AZ2748" i="1"/>
  <c r="AZ2749" i="1"/>
  <c r="AZ2750" i="1"/>
  <c r="AZ2751" i="1"/>
  <c r="AZ2752" i="1"/>
  <c r="AZ2753" i="1"/>
  <c r="AZ2754" i="1"/>
  <c r="AZ2755" i="1"/>
  <c r="AZ2756" i="1"/>
  <c r="AZ2757" i="1"/>
  <c r="AZ2758" i="1"/>
  <c r="AZ2759" i="1"/>
  <c r="AZ2760" i="1"/>
  <c r="AZ2761" i="1"/>
  <c r="AZ2762" i="1"/>
  <c r="AZ2763" i="1"/>
  <c r="AZ2764" i="1"/>
  <c r="AZ2765" i="1"/>
  <c r="AZ2766" i="1"/>
  <c r="AZ2767" i="1"/>
  <c r="AZ2768" i="1"/>
  <c r="AZ2769" i="1"/>
  <c r="AZ2770" i="1"/>
  <c r="AZ2771" i="1"/>
  <c r="AZ2772" i="1"/>
  <c r="AZ2773" i="1"/>
  <c r="AZ2774" i="1"/>
  <c r="AZ2775" i="1"/>
  <c r="AZ2776" i="1"/>
  <c r="AZ2777" i="1"/>
  <c r="AZ2778" i="1"/>
  <c r="AZ2779" i="1"/>
  <c r="AZ2780" i="1"/>
  <c r="AZ2781" i="1"/>
  <c r="AZ2782" i="1"/>
  <c r="AZ2783" i="1"/>
  <c r="AZ2784" i="1"/>
  <c r="AZ2785" i="1"/>
  <c r="AZ2786" i="1"/>
  <c r="AZ2787" i="1"/>
  <c r="AZ2788" i="1"/>
  <c r="AZ2789" i="1"/>
  <c r="AZ2790" i="1"/>
  <c r="AZ2791" i="1"/>
  <c r="AZ2792" i="1"/>
  <c r="AZ2793" i="1"/>
  <c r="AZ2794" i="1"/>
  <c r="AZ2795" i="1"/>
  <c r="AZ2796" i="1"/>
  <c r="AZ2797" i="1"/>
  <c r="AZ2798" i="1"/>
  <c r="AZ2799" i="1"/>
  <c r="AZ2800" i="1"/>
  <c r="AZ2801" i="1"/>
  <c r="AZ2802" i="1"/>
  <c r="AZ2803" i="1"/>
  <c r="AZ2804" i="1"/>
  <c r="AZ2805" i="1"/>
  <c r="AZ2806" i="1"/>
  <c r="AZ2807" i="1"/>
  <c r="AZ2808" i="1"/>
  <c r="AZ2809" i="1"/>
  <c r="AZ2810" i="1"/>
  <c r="AZ2811" i="1"/>
  <c r="AZ2812" i="1"/>
  <c r="AZ2813" i="1"/>
  <c r="AZ2814" i="1"/>
  <c r="AZ2815" i="1"/>
  <c r="AZ2816" i="1"/>
  <c r="AZ2817" i="1"/>
  <c r="AZ2818" i="1"/>
  <c r="AZ2819" i="1"/>
  <c r="AZ2820" i="1"/>
  <c r="AZ2821" i="1"/>
  <c r="AZ2822" i="1"/>
  <c r="AZ2823" i="1"/>
  <c r="AZ2824" i="1"/>
  <c r="AZ2825" i="1"/>
  <c r="AZ2826" i="1"/>
  <c r="AZ2827" i="1"/>
  <c r="AZ2828" i="1"/>
  <c r="AZ2829" i="1"/>
  <c r="AZ2830" i="1"/>
  <c r="AZ2831" i="1"/>
  <c r="AZ2832" i="1"/>
  <c r="AZ2833" i="1"/>
  <c r="AZ2834" i="1"/>
  <c r="AZ2835" i="1"/>
  <c r="AZ2836" i="1"/>
  <c r="AZ2837" i="1"/>
  <c r="AZ2838" i="1"/>
  <c r="AZ2839" i="1"/>
  <c r="AZ2840" i="1"/>
  <c r="AZ2841" i="1"/>
  <c r="AZ2842" i="1"/>
  <c r="AZ2843" i="1"/>
  <c r="AZ2844" i="1"/>
  <c r="AZ2845" i="1"/>
  <c r="AZ2846" i="1"/>
  <c r="AZ2847" i="1"/>
  <c r="AZ2848" i="1"/>
  <c r="AZ2849" i="1"/>
  <c r="AZ2850" i="1"/>
  <c r="AZ2851" i="1"/>
  <c r="AZ2852" i="1"/>
  <c r="AZ2853" i="1"/>
  <c r="AZ2854" i="1"/>
  <c r="AZ2855" i="1"/>
  <c r="AZ2856" i="1"/>
  <c r="AZ2857" i="1"/>
  <c r="AZ2858" i="1"/>
  <c r="AZ2859" i="1"/>
  <c r="AZ2860" i="1"/>
  <c r="AZ2861" i="1"/>
  <c r="AZ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Y1603" i="1"/>
  <c r="AY1604" i="1"/>
  <c r="AY1605" i="1"/>
  <c r="AY1606" i="1"/>
  <c r="AY1607" i="1"/>
  <c r="AY1608" i="1"/>
  <c r="AY1609" i="1"/>
  <c r="AY1610" i="1"/>
  <c r="AY1611" i="1"/>
  <c r="AY1612" i="1"/>
  <c r="AY1613" i="1"/>
  <c r="AY1614" i="1"/>
  <c r="AY1615" i="1"/>
  <c r="AY1616" i="1"/>
  <c r="AY1617" i="1"/>
  <c r="AY1618" i="1"/>
  <c r="AY1619" i="1"/>
  <c r="AY1620" i="1"/>
  <c r="AY1621" i="1"/>
  <c r="AY1622" i="1"/>
  <c r="AY1623" i="1"/>
  <c r="AY1624" i="1"/>
  <c r="AY1625" i="1"/>
  <c r="AY1626" i="1"/>
  <c r="AY1627" i="1"/>
  <c r="AY1628" i="1"/>
  <c r="AY1629" i="1"/>
  <c r="AY1630" i="1"/>
  <c r="AY1631" i="1"/>
  <c r="AY1632" i="1"/>
  <c r="AY1633" i="1"/>
  <c r="AY1634" i="1"/>
  <c r="AY1635" i="1"/>
  <c r="AY1636" i="1"/>
  <c r="AY1637" i="1"/>
  <c r="AY1638" i="1"/>
  <c r="AY1639" i="1"/>
  <c r="AY1640" i="1"/>
  <c r="AY1641" i="1"/>
  <c r="AY1642" i="1"/>
  <c r="AY1643" i="1"/>
  <c r="AY1644" i="1"/>
  <c r="AY1645" i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Y1660" i="1"/>
  <c r="AY1661" i="1"/>
  <c r="AY1662" i="1"/>
  <c r="AY1663" i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Y1723" i="1"/>
  <c r="AY1724" i="1"/>
  <c r="AY1725" i="1"/>
  <c r="AY1726" i="1"/>
  <c r="AY1727" i="1"/>
  <c r="AY1728" i="1"/>
  <c r="AY1729" i="1"/>
  <c r="AY1730" i="1"/>
  <c r="AY1731" i="1"/>
  <c r="AY1732" i="1"/>
  <c r="AY1733" i="1"/>
  <c r="AY1734" i="1"/>
  <c r="AY1735" i="1"/>
  <c r="AY1736" i="1"/>
  <c r="AY1737" i="1"/>
  <c r="AY1738" i="1"/>
  <c r="AY1739" i="1"/>
  <c r="AY1740" i="1"/>
  <c r="AY1741" i="1"/>
  <c r="AY1742" i="1"/>
  <c r="AY1743" i="1"/>
  <c r="AY1744" i="1"/>
  <c r="AY1745" i="1"/>
  <c r="AY1746" i="1"/>
  <c r="AY1747" i="1"/>
  <c r="AY1748" i="1"/>
  <c r="AY1749" i="1"/>
  <c r="AY1750" i="1"/>
  <c r="AY1751" i="1"/>
  <c r="AY1752" i="1"/>
  <c r="AY1753" i="1"/>
  <c r="AY1754" i="1"/>
  <c r="AY1755" i="1"/>
  <c r="AY1756" i="1"/>
  <c r="AY1757" i="1"/>
  <c r="AY1758" i="1"/>
  <c r="AY1759" i="1"/>
  <c r="AY1760" i="1"/>
  <c r="AY1761" i="1"/>
  <c r="AY1762" i="1"/>
  <c r="AY1763" i="1"/>
  <c r="AY1764" i="1"/>
  <c r="AY1765" i="1"/>
  <c r="AY1766" i="1"/>
  <c r="AY1767" i="1"/>
  <c r="AY1768" i="1"/>
  <c r="AY1769" i="1"/>
  <c r="AY1770" i="1"/>
  <c r="AY1771" i="1"/>
  <c r="AY1772" i="1"/>
  <c r="AY1773" i="1"/>
  <c r="AY1774" i="1"/>
  <c r="AY1775" i="1"/>
  <c r="AY1776" i="1"/>
  <c r="AY1777" i="1"/>
  <c r="AY1778" i="1"/>
  <c r="AY1779" i="1"/>
  <c r="AY1780" i="1"/>
  <c r="AY1781" i="1"/>
  <c r="AY1782" i="1"/>
  <c r="AY1783" i="1"/>
  <c r="AY1784" i="1"/>
  <c r="AY1785" i="1"/>
  <c r="AY1786" i="1"/>
  <c r="AY1787" i="1"/>
  <c r="AY1788" i="1"/>
  <c r="AY1789" i="1"/>
  <c r="AY1790" i="1"/>
  <c r="AY1791" i="1"/>
  <c r="AY1792" i="1"/>
  <c r="AY1793" i="1"/>
  <c r="AY1794" i="1"/>
  <c r="AY1795" i="1"/>
  <c r="AY1796" i="1"/>
  <c r="AY1797" i="1"/>
  <c r="AY1798" i="1"/>
  <c r="AY1799" i="1"/>
  <c r="AY1800" i="1"/>
  <c r="AY1801" i="1"/>
  <c r="AY1802" i="1"/>
  <c r="AY1803" i="1"/>
  <c r="AY1804" i="1"/>
  <c r="AY1805" i="1"/>
  <c r="AY1806" i="1"/>
  <c r="AY1807" i="1"/>
  <c r="AY1808" i="1"/>
  <c r="AY1809" i="1"/>
  <c r="AY1810" i="1"/>
  <c r="AY1811" i="1"/>
  <c r="AY1812" i="1"/>
  <c r="AY1813" i="1"/>
  <c r="AY1814" i="1"/>
  <c r="AY1815" i="1"/>
  <c r="AY1816" i="1"/>
  <c r="AY1817" i="1"/>
  <c r="AY1818" i="1"/>
  <c r="AY1819" i="1"/>
  <c r="AY1820" i="1"/>
  <c r="AY1821" i="1"/>
  <c r="AY1822" i="1"/>
  <c r="AY1823" i="1"/>
  <c r="AY1824" i="1"/>
  <c r="AY1825" i="1"/>
  <c r="AY1826" i="1"/>
  <c r="AY1827" i="1"/>
  <c r="AY1828" i="1"/>
  <c r="AY1829" i="1"/>
  <c r="AY1830" i="1"/>
  <c r="AY1831" i="1"/>
  <c r="AY1832" i="1"/>
  <c r="AY1833" i="1"/>
  <c r="AY1834" i="1"/>
  <c r="AY1835" i="1"/>
  <c r="AY1836" i="1"/>
  <c r="AY1837" i="1"/>
  <c r="AY1838" i="1"/>
  <c r="AY1839" i="1"/>
  <c r="AY1840" i="1"/>
  <c r="AY1841" i="1"/>
  <c r="AY1842" i="1"/>
  <c r="AY1843" i="1"/>
  <c r="AY1844" i="1"/>
  <c r="AY1845" i="1"/>
  <c r="AY1846" i="1"/>
  <c r="AY1847" i="1"/>
  <c r="AY1848" i="1"/>
  <c r="AY1849" i="1"/>
  <c r="AY1850" i="1"/>
  <c r="AY1851" i="1"/>
  <c r="AY1852" i="1"/>
  <c r="AY1853" i="1"/>
  <c r="AY1854" i="1"/>
  <c r="AY1855" i="1"/>
  <c r="AY1856" i="1"/>
  <c r="AY1857" i="1"/>
  <c r="AY1858" i="1"/>
  <c r="AY1859" i="1"/>
  <c r="AY1860" i="1"/>
  <c r="AY1861" i="1"/>
  <c r="AY1862" i="1"/>
  <c r="AY1863" i="1"/>
  <c r="AY1864" i="1"/>
  <c r="AY1865" i="1"/>
  <c r="AY1866" i="1"/>
  <c r="AY1867" i="1"/>
  <c r="AY1868" i="1"/>
  <c r="AY1869" i="1"/>
  <c r="AY1870" i="1"/>
  <c r="AY1871" i="1"/>
  <c r="AY1872" i="1"/>
  <c r="AY1873" i="1"/>
  <c r="AY1874" i="1"/>
  <c r="AY1875" i="1"/>
  <c r="AY1876" i="1"/>
  <c r="AY1877" i="1"/>
  <c r="AY1878" i="1"/>
  <c r="AY1879" i="1"/>
  <c r="AY1880" i="1"/>
  <c r="AY1881" i="1"/>
  <c r="AY1882" i="1"/>
  <c r="AY1883" i="1"/>
  <c r="AY1884" i="1"/>
  <c r="AY1885" i="1"/>
  <c r="AY1886" i="1"/>
  <c r="AY1887" i="1"/>
  <c r="AY1888" i="1"/>
  <c r="AY1889" i="1"/>
  <c r="AY1890" i="1"/>
  <c r="AY1891" i="1"/>
  <c r="AY1892" i="1"/>
  <c r="AY1893" i="1"/>
  <c r="AY1894" i="1"/>
  <c r="AY1895" i="1"/>
  <c r="AY1896" i="1"/>
  <c r="AY1897" i="1"/>
  <c r="AY1898" i="1"/>
  <c r="AY1899" i="1"/>
  <c r="AY1900" i="1"/>
  <c r="AY1901" i="1"/>
  <c r="AY1902" i="1"/>
  <c r="AY1903" i="1"/>
  <c r="AY1904" i="1"/>
  <c r="AY1905" i="1"/>
  <c r="AY1906" i="1"/>
  <c r="AY1907" i="1"/>
  <c r="AY1908" i="1"/>
  <c r="AY1909" i="1"/>
  <c r="AY1910" i="1"/>
  <c r="AY1911" i="1"/>
  <c r="AY1912" i="1"/>
  <c r="AY1913" i="1"/>
  <c r="AY1914" i="1"/>
  <c r="AY1915" i="1"/>
  <c r="AY1916" i="1"/>
  <c r="AY1917" i="1"/>
  <c r="AY1918" i="1"/>
  <c r="AY1919" i="1"/>
  <c r="AY1920" i="1"/>
  <c r="AY1921" i="1"/>
  <c r="AY1922" i="1"/>
  <c r="AY1923" i="1"/>
  <c r="AY1924" i="1"/>
  <c r="AY1925" i="1"/>
  <c r="AY1926" i="1"/>
  <c r="AY1927" i="1"/>
  <c r="AY1928" i="1"/>
  <c r="AY1929" i="1"/>
  <c r="AY1930" i="1"/>
  <c r="AY1931" i="1"/>
  <c r="AY1932" i="1"/>
  <c r="AY1933" i="1"/>
  <c r="AY1934" i="1"/>
  <c r="AY1935" i="1"/>
  <c r="AY1936" i="1"/>
  <c r="AY1937" i="1"/>
  <c r="AY1938" i="1"/>
  <c r="AY1939" i="1"/>
  <c r="AY1940" i="1"/>
  <c r="AY1941" i="1"/>
  <c r="AY1942" i="1"/>
  <c r="AY1943" i="1"/>
  <c r="AY1944" i="1"/>
  <c r="AY1945" i="1"/>
  <c r="AY1946" i="1"/>
  <c r="AY1947" i="1"/>
  <c r="AY1948" i="1"/>
  <c r="AY1949" i="1"/>
  <c r="AY1950" i="1"/>
  <c r="AY1951" i="1"/>
  <c r="AY1952" i="1"/>
  <c r="AY1953" i="1"/>
  <c r="AY1954" i="1"/>
  <c r="AY1955" i="1"/>
  <c r="AY1956" i="1"/>
  <c r="AY1957" i="1"/>
  <c r="AY1958" i="1"/>
  <c r="AY1959" i="1"/>
  <c r="AY1960" i="1"/>
  <c r="AY1961" i="1"/>
  <c r="AY1962" i="1"/>
  <c r="AY1963" i="1"/>
  <c r="AY1964" i="1"/>
  <c r="AY1965" i="1"/>
  <c r="AY1966" i="1"/>
  <c r="AY1967" i="1"/>
  <c r="AY1968" i="1"/>
  <c r="AY1969" i="1"/>
  <c r="AY1970" i="1"/>
  <c r="AY1971" i="1"/>
  <c r="AY1972" i="1"/>
  <c r="AY1973" i="1"/>
  <c r="AY1974" i="1"/>
  <c r="AY1975" i="1"/>
  <c r="AY1976" i="1"/>
  <c r="AY1977" i="1"/>
  <c r="AY1978" i="1"/>
  <c r="AY1979" i="1"/>
  <c r="AY1980" i="1"/>
  <c r="AY1981" i="1"/>
  <c r="AY1982" i="1"/>
  <c r="AY1983" i="1"/>
  <c r="AY1984" i="1"/>
  <c r="AY1985" i="1"/>
  <c r="AY1986" i="1"/>
  <c r="AY1987" i="1"/>
  <c r="AY1988" i="1"/>
  <c r="AY1989" i="1"/>
  <c r="AY1990" i="1"/>
  <c r="AY1991" i="1"/>
  <c r="AY1992" i="1"/>
  <c r="AY1993" i="1"/>
  <c r="AY1994" i="1"/>
  <c r="AY1995" i="1"/>
  <c r="AY1996" i="1"/>
  <c r="AY1997" i="1"/>
  <c r="AY1998" i="1"/>
  <c r="AY1999" i="1"/>
  <c r="AY2000" i="1"/>
  <c r="AY2001" i="1"/>
  <c r="AY2002" i="1"/>
  <c r="AY2003" i="1"/>
  <c r="AY2004" i="1"/>
  <c r="AY2005" i="1"/>
  <c r="AY2006" i="1"/>
  <c r="AY2007" i="1"/>
  <c r="AY2008" i="1"/>
  <c r="AY2009" i="1"/>
  <c r="AY2010" i="1"/>
  <c r="AY2011" i="1"/>
  <c r="AY2012" i="1"/>
  <c r="AY2013" i="1"/>
  <c r="AY2014" i="1"/>
  <c r="AY2015" i="1"/>
  <c r="AY2016" i="1"/>
  <c r="AY2017" i="1"/>
  <c r="AY2018" i="1"/>
  <c r="AY2019" i="1"/>
  <c r="AY2020" i="1"/>
  <c r="AY2021" i="1"/>
  <c r="AY2022" i="1"/>
  <c r="AY2023" i="1"/>
  <c r="AY2024" i="1"/>
  <c r="AY2025" i="1"/>
  <c r="AY2026" i="1"/>
  <c r="AY2027" i="1"/>
  <c r="AY2028" i="1"/>
  <c r="AY2029" i="1"/>
  <c r="AY2030" i="1"/>
  <c r="AY2031" i="1"/>
  <c r="AY2032" i="1"/>
  <c r="AY2033" i="1"/>
  <c r="AY2034" i="1"/>
  <c r="AY2035" i="1"/>
  <c r="AY2036" i="1"/>
  <c r="AY2037" i="1"/>
  <c r="AY2038" i="1"/>
  <c r="AY2039" i="1"/>
  <c r="AY2040" i="1"/>
  <c r="AY2041" i="1"/>
  <c r="AY2042" i="1"/>
  <c r="AY2043" i="1"/>
  <c r="AY2044" i="1"/>
  <c r="AY2045" i="1"/>
  <c r="AY2046" i="1"/>
  <c r="AY2047" i="1"/>
  <c r="AY2048" i="1"/>
  <c r="AY2049" i="1"/>
  <c r="AY2050" i="1"/>
  <c r="AY2051" i="1"/>
  <c r="AY2052" i="1"/>
  <c r="AY2053" i="1"/>
  <c r="AY2054" i="1"/>
  <c r="AY2055" i="1"/>
  <c r="AY2056" i="1"/>
  <c r="AY2057" i="1"/>
  <c r="AY2058" i="1"/>
  <c r="AY2059" i="1"/>
  <c r="AY2060" i="1"/>
  <c r="AY2061" i="1"/>
  <c r="AY2062" i="1"/>
  <c r="AY2063" i="1"/>
  <c r="AY2064" i="1"/>
  <c r="AY2065" i="1"/>
  <c r="AY2066" i="1"/>
  <c r="AY2067" i="1"/>
  <c r="AY2068" i="1"/>
  <c r="AY2069" i="1"/>
  <c r="AY2070" i="1"/>
  <c r="AY2071" i="1"/>
  <c r="AY2072" i="1"/>
  <c r="AY2073" i="1"/>
  <c r="AY2074" i="1"/>
  <c r="AY2075" i="1"/>
  <c r="AY2076" i="1"/>
  <c r="AY2077" i="1"/>
  <c r="AY2078" i="1"/>
  <c r="AY2079" i="1"/>
  <c r="AY2080" i="1"/>
  <c r="AY2081" i="1"/>
  <c r="AY2082" i="1"/>
  <c r="AY2083" i="1"/>
  <c r="AY2084" i="1"/>
  <c r="AY2085" i="1"/>
  <c r="AY2086" i="1"/>
  <c r="AY2087" i="1"/>
  <c r="AY2088" i="1"/>
  <c r="AY2089" i="1"/>
  <c r="AY2090" i="1"/>
  <c r="AY2091" i="1"/>
  <c r="AY2092" i="1"/>
  <c r="AY2093" i="1"/>
  <c r="AY2094" i="1"/>
  <c r="AY2095" i="1"/>
  <c r="AY2096" i="1"/>
  <c r="AY2097" i="1"/>
  <c r="AY2098" i="1"/>
  <c r="AY2099" i="1"/>
  <c r="AY2100" i="1"/>
  <c r="AY2101" i="1"/>
  <c r="AY2102" i="1"/>
  <c r="AY2103" i="1"/>
  <c r="AY2104" i="1"/>
  <c r="AY2105" i="1"/>
  <c r="AY2106" i="1"/>
  <c r="AY2107" i="1"/>
  <c r="AY2108" i="1"/>
  <c r="AY2109" i="1"/>
  <c r="AY2110" i="1"/>
  <c r="AY2111" i="1"/>
  <c r="AY2112" i="1"/>
  <c r="AY2113" i="1"/>
  <c r="AY2114" i="1"/>
  <c r="AY2115" i="1"/>
  <c r="AY2116" i="1"/>
  <c r="AY2117" i="1"/>
  <c r="AY2118" i="1"/>
  <c r="AY2119" i="1"/>
  <c r="AY2120" i="1"/>
  <c r="AY2121" i="1"/>
  <c r="AY2122" i="1"/>
  <c r="AY2123" i="1"/>
  <c r="AY2124" i="1"/>
  <c r="AY2125" i="1"/>
  <c r="AY2126" i="1"/>
  <c r="AY2127" i="1"/>
  <c r="AY2128" i="1"/>
  <c r="AY2129" i="1"/>
  <c r="AY2130" i="1"/>
  <c r="AY2131" i="1"/>
  <c r="AY2132" i="1"/>
  <c r="AY2133" i="1"/>
  <c r="AY2134" i="1"/>
  <c r="AY2135" i="1"/>
  <c r="AY2136" i="1"/>
  <c r="AY2137" i="1"/>
  <c r="AY2138" i="1"/>
  <c r="AY2139" i="1"/>
  <c r="AY2140" i="1"/>
  <c r="AY2141" i="1"/>
  <c r="AY2142" i="1"/>
  <c r="AY2143" i="1"/>
  <c r="AY2144" i="1"/>
  <c r="AY2145" i="1"/>
  <c r="AY2146" i="1"/>
  <c r="AY2147" i="1"/>
  <c r="AY2148" i="1"/>
  <c r="AY2149" i="1"/>
  <c r="AY2150" i="1"/>
  <c r="AY2151" i="1"/>
  <c r="AY2152" i="1"/>
  <c r="AY2153" i="1"/>
  <c r="AY2154" i="1"/>
  <c r="AY2155" i="1"/>
  <c r="AY2156" i="1"/>
  <c r="AY2157" i="1"/>
  <c r="AY2158" i="1"/>
  <c r="AY2159" i="1"/>
  <c r="AY2160" i="1"/>
  <c r="AY2161" i="1"/>
  <c r="AY2162" i="1"/>
  <c r="AY2163" i="1"/>
  <c r="AY2164" i="1"/>
  <c r="AY2165" i="1"/>
  <c r="AY2166" i="1"/>
  <c r="AY2167" i="1"/>
  <c r="AY2168" i="1"/>
  <c r="AY2169" i="1"/>
  <c r="AY2170" i="1"/>
  <c r="AY2171" i="1"/>
  <c r="AY2172" i="1"/>
  <c r="AY2173" i="1"/>
  <c r="AY2174" i="1"/>
  <c r="AY2175" i="1"/>
  <c r="AY2176" i="1"/>
  <c r="AY2177" i="1"/>
  <c r="AY2178" i="1"/>
  <c r="AY2179" i="1"/>
  <c r="AY2180" i="1"/>
  <c r="AY2181" i="1"/>
  <c r="AY2182" i="1"/>
  <c r="AY2183" i="1"/>
  <c r="AY2184" i="1"/>
  <c r="AY2185" i="1"/>
  <c r="AY2186" i="1"/>
  <c r="AY2187" i="1"/>
  <c r="AY2188" i="1"/>
  <c r="AY2189" i="1"/>
  <c r="AY2190" i="1"/>
  <c r="AY2191" i="1"/>
  <c r="AY2192" i="1"/>
  <c r="AY2193" i="1"/>
  <c r="AY2194" i="1"/>
  <c r="AY2195" i="1"/>
  <c r="AY2196" i="1"/>
  <c r="AY2197" i="1"/>
  <c r="AY2198" i="1"/>
  <c r="AY2199" i="1"/>
  <c r="AY2200" i="1"/>
  <c r="AY2201" i="1"/>
  <c r="AY2202" i="1"/>
  <c r="AY2203" i="1"/>
  <c r="AY2204" i="1"/>
  <c r="AY2205" i="1"/>
  <c r="AY2206" i="1"/>
  <c r="AY2207" i="1"/>
  <c r="AY2208" i="1"/>
  <c r="AY2209" i="1"/>
  <c r="AY2210" i="1"/>
  <c r="AY2211" i="1"/>
  <c r="AY2212" i="1"/>
  <c r="AY2213" i="1"/>
  <c r="AY2214" i="1"/>
  <c r="AY2215" i="1"/>
  <c r="AY2216" i="1"/>
  <c r="AY2217" i="1"/>
  <c r="AY2218" i="1"/>
  <c r="AY2219" i="1"/>
  <c r="AY2220" i="1"/>
  <c r="AY2221" i="1"/>
  <c r="AY2222" i="1"/>
  <c r="AY2223" i="1"/>
  <c r="AY2224" i="1"/>
  <c r="AY2225" i="1"/>
  <c r="AY2226" i="1"/>
  <c r="AY2227" i="1"/>
  <c r="AY2228" i="1"/>
  <c r="AY2229" i="1"/>
  <c r="AY2230" i="1"/>
  <c r="AY2231" i="1"/>
  <c r="AY2232" i="1"/>
  <c r="AY2233" i="1"/>
  <c r="AY2234" i="1"/>
  <c r="AY2235" i="1"/>
  <c r="AY2236" i="1"/>
  <c r="AY2237" i="1"/>
  <c r="AY2238" i="1"/>
  <c r="AY2239" i="1"/>
  <c r="AY2240" i="1"/>
  <c r="AY2241" i="1"/>
  <c r="AY2242" i="1"/>
  <c r="AY2243" i="1"/>
  <c r="AY2244" i="1"/>
  <c r="AY2245" i="1"/>
  <c r="AY2246" i="1"/>
  <c r="AY2247" i="1"/>
  <c r="AY2248" i="1"/>
  <c r="AY2249" i="1"/>
  <c r="AY2250" i="1"/>
  <c r="AY2251" i="1"/>
  <c r="AY2252" i="1"/>
  <c r="AY2253" i="1"/>
  <c r="AY2254" i="1"/>
  <c r="AY2255" i="1"/>
  <c r="AY2256" i="1"/>
  <c r="AY2257" i="1"/>
  <c r="AY2258" i="1"/>
  <c r="AY2259" i="1"/>
  <c r="AY2260" i="1"/>
  <c r="AY2261" i="1"/>
  <c r="AY2262" i="1"/>
  <c r="AY2263" i="1"/>
  <c r="AY2264" i="1"/>
  <c r="AY2265" i="1"/>
  <c r="AY2266" i="1"/>
  <c r="AY2267" i="1"/>
  <c r="AY2268" i="1"/>
  <c r="AY2269" i="1"/>
  <c r="AY2270" i="1"/>
  <c r="AY2271" i="1"/>
  <c r="AY2272" i="1"/>
  <c r="AY2273" i="1"/>
  <c r="AY2274" i="1"/>
  <c r="AY2275" i="1"/>
  <c r="AY2276" i="1"/>
  <c r="AY2277" i="1"/>
  <c r="AY2278" i="1"/>
  <c r="AY2279" i="1"/>
  <c r="AY2280" i="1"/>
  <c r="AY2281" i="1"/>
  <c r="AY2282" i="1"/>
  <c r="AY2283" i="1"/>
  <c r="AY2284" i="1"/>
  <c r="AY2285" i="1"/>
  <c r="AY2286" i="1"/>
  <c r="AY2287" i="1"/>
  <c r="AY2288" i="1"/>
  <c r="AY2289" i="1"/>
  <c r="AY2290" i="1"/>
  <c r="AY2291" i="1"/>
  <c r="AY2292" i="1"/>
  <c r="AY2293" i="1"/>
  <c r="AY2294" i="1"/>
  <c r="AY2295" i="1"/>
  <c r="AY2296" i="1"/>
  <c r="AY2297" i="1"/>
  <c r="AY2298" i="1"/>
  <c r="AY2299" i="1"/>
  <c r="AY2300" i="1"/>
  <c r="AY2301" i="1"/>
  <c r="AY2302" i="1"/>
  <c r="AY2303" i="1"/>
  <c r="AY2304" i="1"/>
  <c r="AY2305" i="1"/>
  <c r="AY2306" i="1"/>
  <c r="AY2307" i="1"/>
  <c r="AY2308" i="1"/>
  <c r="AY2309" i="1"/>
  <c r="AY2310" i="1"/>
  <c r="AY2311" i="1"/>
  <c r="AY2312" i="1"/>
  <c r="AY2313" i="1"/>
  <c r="AY2314" i="1"/>
  <c r="AY2315" i="1"/>
  <c r="AY2316" i="1"/>
  <c r="AY2317" i="1"/>
  <c r="AY2318" i="1"/>
  <c r="AY2319" i="1"/>
  <c r="AY2320" i="1"/>
  <c r="AY2321" i="1"/>
  <c r="AY2322" i="1"/>
  <c r="AY2323" i="1"/>
  <c r="AY2324" i="1"/>
  <c r="AY2325" i="1"/>
  <c r="AY2326" i="1"/>
  <c r="AY2327" i="1"/>
  <c r="AY2328" i="1"/>
  <c r="AY2329" i="1"/>
  <c r="AY2330" i="1"/>
  <c r="AY2331" i="1"/>
  <c r="AY2332" i="1"/>
  <c r="AY2333" i="1"/>
  <c r="AY2334" i="1"/>
  <c r="AY2335" i="1"/>
  <c r="AY2336" i="1"/>
  <c r="AY2337" i="1"/>
  <c r="AY2338" i="1"/>
  <c r="AY2339" i="1"/>
  <c r="AY2340" i="1"/>
  <c r="AY2341" i="1"/>
  <c r="AY2342" i="1"/>
  <c r="AY2343" i="1"/>
  <c r="AY2344" i="1"/>
  <c r="AY2345" i="1"/>
  <c r="AY2346" i="1"/>
  <c r="AY2347" i="1"/>
  <c r="AY2348" i="1"/>
  <c r="AY2349" i="1"/>
  <c r="AY2350" i="1"/>
  <c r="AY2351" i="1"/>
  <c r="AY2352" i="1"/>
  <c r="AY2353" i="1"/>
  <c r="AY2354" i="1"/>
  <c r="AY2355" i="1"/>
  <c r="AY2356" i="1"/>
  <c r="AY2357" i="1"/>
  <c r="AY2358" i="1"/>
  <c r="AY2359" i="1"/>
  <c r="AY2360" i="1"/>
  <c r="AY2361" i="1"/>
  <c r="AY2362" i="1"/>
  <c r="AY2363" i="1"/>
  <c r="AY2364" i="1"/>
  <c r="AY2365" i="1"/>
  <c r="AY2366" i="1"/>
  <c r="AY2367" i="1"/>
  <c r="AY2368" i="1"/>
  <c r="AY2369" i="1"/>
  <c r="AY2370" i="1"/>
  <c r="AY2371" i="1"/>
  <c r="AY2372" i="1"/>
  <c r="AY2373" i="1"/>
  <c r="AY2374" i="1"/>
  <c r="AY2375" i="1"/>
  <c r="AY2376" i="1"/>
  <c r="AY2377" i="1"/>
  <c r="AY2378" i="1"/>
  <c r="AY2379" i="1"/>
  <c r="AY2380" i="1"/>
  <c r="AY2381" i="1"/>
  <c r="AY2382" i="1"/>
  <c r="AY2383" i="1"/>
  <c r="AY2384" i="1"/>
  <c r="AY2385" i="1"/>
  <c r="AY2386" i="1"/>
  <c r="AY2387" i="1"/>
  <c r="AY2388" i="1"/>
  <c r="AY2389" i="1"/>
  <c r="AY2390" i="1"/>
  <c r="AY2391" i="1"/>
  <c r="AY2392" i="1"/>
  <c r="AY2393" i="1"/>
  <c r="AY2394" i="1"/>
  <c r="AY2395" i="1"/>
  <c r="AY2396" i="1"/>
  <c r="AY2397" i="1"/>
  <c r="AY2398" i="1"/>
  <c r="AY2399" i="1"/>
  <c r="AY2400" i="1"/>
  <c r="AY2401" i="1"/>
  <c r="AY2402" i="1"/>
  <c r="AY2403" i="1"/>
  <c r="AY2404" i="1"/>
  <c r="AY2405" i="1"/>
  <c r="AY2406" i="1"/>
  <c r="AY2407" i="1"/>
  <c r="AY2408" i="1"/>
  <c r="AY2409" i="1"/>
  <c r="AY2410" i="1"/>
  <c r="AY2411" i="1"/>
  <c r="AY2412" i="1"/>
  <c r="AY2413" i="1"/>
  <c r="AY2414" i="1"/>
  <c r="AY2415" i="1"/>
  <c r="AY2416" i="1"/>
  <c r="AY2417" i="1"/>
  <c r="AY2418" i="1"/>
  <c r="AY2419" i="1"/>
  <c r="AY2420" i="1"/>
  <c r="AY2421" i="1"/>
  <c r="AY2422" i="1"/>
  <c r="AY2423" i="1"/>
  <c r="AY2424" i="1"/>
  <c r="AY2425" i="1"/>
  <c r="AY2426" i="1"/>
  <c r="AY2427" i="1"/>
  <c r="AY2428" i="1"/>
  <c r="AY2429" i="1"/>
  <c r="AY2430" i="1"/>
  <c r="AY2431" i="1"/>
  <c r="AY2432" i="1"/>
  <c r="AY2433" i="1"/>
  <c r="AY2434" i="1"/>
  <c r="AY2435" i="1"/>
  <c r="AY2436" i="1"/>
  <c r="AY2437" i="1"/>
  <c r="AY2438" i="1"/>
  <c r="AY2439" i="1"/>
  <c r="AY2440" i="1"/>
  <c r="AY2441" i="1"/>
  <c r="AY2442" i="1"/>
  <c r="AY2443" i="1"/>
  <c r="AY2444" i="1"/>
  <c r="AY2445" i="1"/>
  <c r="AY2446" i="1"/>
  <c r="AY2447" i="1"/>
  <c r="AY2448" i="1"/>
  <c r="AY2449" i="1"/>
  <c r="AY2450" i="1"/>
  <c r="AY2451" i="1"/>
  <c r="AY2452" i="1"/>
  <c r="AY2453" i="1"/>
  <c r="AY2454" i="1"/>
  <c r="AY2455" i="1"/>
  <c r="AY2456" i="1"/>
  <c r="AY2457" i="1"/>
  <c r="AY2458" i="1"/>
  <c r="AY2459" i="1"/>
  <c r="AY2460" i="1"/>
  <c r="AY2461" i="1"/>
  <c r="AY2462" i="1"/>
  <c r="AY2463" i="1"/>
  <c r="AY2464" i="1"/>
  <c r="AY2465" i="1"/>
  <c r="AY2466" i="1"/>
  <c r="AY2467" i="1"/>
  <c r="AY2468" i="1"/>
  <c r="AY2469" i="1"/>
  <c r="AY2470" i="1"/>
  <c r="AY2471" i="1"/>
  <c r="AY2472" i="1"/>
  <c r="AY2473" i="1"/>
  <c r="AY2474" i="1"/>
  <c r="AY2475" i="1"/>
  <c r="AY2476" i="1"/>
  <c r="AY2477" i="1"/>
  <c r="AY2478" i="1"/>
  <c r="AY2479" i="1"/>
  <c r="AY2480" i="1"/>
  <c r="AY2481" i="1"/>
  <c r="AY2482" i="1"/>
  <c r="AY2483" i="1"/>
  <c r="AY2484" i="1"/>
  <c r="AY2485" i="1"/>
  <c r="AY2486" i="1"/>
  <c r="AY2487" i="1"/>
  <c r="AY2488" i="1"/>
  <c r="AY2489" i="1"/>
  <c r="AY2490" i="1"/>
  <c r="AY2491" i="1"/>
  <c r="AY2492" i="1"/>
  <c r="AY2493" i="1"/>
  <c r="AY2494" i="1"/>
  <c r="AY2495" i="1"/>
  <c r="AY2496" i="1"/>
  <c r="AY2497" i="1"/>
  <c r="AY2498" i="1"/>
  <c r="AY2499" i="1"/>
  <c r="AY2500" i="1"/>
  <c r="AY2501" i="1"/>
  <c r="AY2502" i="1"/>
  <c r="AY2503" i="1"/>
  <c r="AY2504" i="1"/>
  <c r="AY2505" i="1"/>
  <c r="AY2506" i="1"/>
  <c r="AY2507" i="1"/>
  <c r="AY2508" i="1"/>
  <c r="AY2509" i="1"/>
  <c r="AY2510" i="1"/>
  <c r="AY2511" i="1"/>
  <c r="AY2512" i="1"/>
  <c r="AY2513" i="1"/>
  <c r="AY2514" i="1"/>
  <c r="AY2515" i="1"/>
  <c r="AY2516" i="1"/>
  <c r="AY2517" i="1"/>
  <c r="AY2518" i="1"/>
  <c r="AY2519" i="1"/>
  <c r="AY2520" i="1"/>
  <c r="AY2521" i="1"/>
  <c r="AY2522" i="1"/>
  <c r="AY2523" i="1"/>
  <c r="AY2524" i="1"/>
  <c r="AY2525" i="1"/>
  <c r="AY2526" i="1"/>
  <c r="AY2527" i="1"/>
  <c r="AY2528" i="1"/>
  <c r="AY2529" i="1"/>
  <c r="AY2530" i="1"/>
  <c r="AY2531" i="1"/>
  <c r="AY2532" i="1"/>
  <c r="AY2533" i="1"/>
  <c r="AY2534" i="1"/>
  <c r="AY2535" i="1"/>
  <c r="AY2536" i="1"/>
  <c r="AY2537" i="1"/>
  <c r="AY2538" i="1"/>
  <c r="AY2539" i="1"/>
  <c r="AY2540" i="1"/>
  <c r="AY2541" i="1"/>
  <c r="AY2542" i="1"/>
  <c r="AY2543" i="1"/>
  <c r="AY2544" i="1"/>
  <c r="AY2545" i="1"/>
  <c r="AY2546" i="1"/>
  <c r="AY2547" i="1"/>
  <c r="AY2548" i="1"/>
  <c r="AY2549" i="1"/>
  <c r="AY2550" i="1"/>
  <c r="AY2551" i="1"/>
  <c r="AY2552" i="1"/>
  <c r="AY2553" i="1"/>
  <c r="AY2554" i="1"/>
  <c r="AY2555" i="1"/>
  <c r="AY2556" i="1"/>
  <c r="AY2557" i="1"/>
  <c r="AY2558" i="1"/>
  <c r="AY2559" i="1"/>
  <c r="AY2560" i="1"/>
  <c r="AY2561" i="1"/>
  <c r="AY2562" i="1"/>
  <c r="AY2563" i="1"/>
  <c r="AY2564" i="1"/>
  <c r="AY2565" i="1"/>
  <c r="AY2566" i="1"/>
  <c r="AY2567" i="1"/>
  <c r="AY2568" i="1"/>
  <c r="AY2569" i="1"/>
  <c r="AY2570" i="1"/>
  <c r="AY2571" i="1"/>
  <c r="AY2572" i="1"/>
  <c r="AY2573" i="1"/>
  <c r="AY2574" i="1"/>
  <c r="AY2575" i="1"/>
  <c r="AY2576" i="1"/>
  <c r="AY2577" i="1"/>
  <c r="AY2578" i="1"/>
  <c r="AY2579" i="1"/>
  <c r="AY2580" i="1"/>
  <c r="AY2581" i="1"/>
  <c r="AY2582" i="1"/>
  <c r="AY2583" i="1"/>
  <c r="AY2584" i="1"/>
  <c r="AY2585" i="1"/>
  <c r="AY2586" i="1"/>
  <c r="AY2587" i="1"/>
  <c r="AY2588" i="1"/>
  <c r="AY2589" i="1"/>
  <c r="AY2590" i="1"/>
  <c r="AY2591" i="1"/>
  <c r="AY2592" i="1"/>
  <c r="AY2593" i="1"/>
  <c r="AY2594" i="1"/>
  <c r="AY2595" i="1"/>
  <c r="AY2596" i="1"/>
  <c r="AY2597" i="1"/>
  <c r="AY2598" i="1"/>
  <c r="AY2599" i="1"/>
  <c r="AY2600" i="1"/>
  <c r="AY2601" i="1"/>
  <c r="AY2602" i="1"/>
  <c r="AY2603" i="1"/>
  <c r="AY2604" i="1"/>
  <c r="AY2605" i="1"/>
  <c r="AY2606" i="1"/>
  <c r="AY2607" i="1"/>
  <c r="AY2608" i="1"/>
  <c r="AY2609" i="1"/>
  <c r="AY2610" i="1"/>
  <c r="AY2611" i="1"/>
  <c r="AY2612" i="1"/>
  <c r="AY2613" i="1"/>
  <c r="AY2614" i="1"/>
  <c r="AY2615" i="1"/>
  <c r="AY2616" i="1"/>
  <c r="AY2617" i="1"/>
  <c r="AY2618" i="1"/>
  <c r="AY2619" i="1"/>
  <c r="AY2620" i="1"/>
  <c r="AY2621" i="1"/>
  <c r="AY2622" i="1"/>
  <c r="AY2623" i="1"/>
  <c r="AY2624" i="1"/>
  <c r="AY2625" i="1"/>
  <c r="AY2626" i="1"/>
  <c r="AY2627" i="1"/>
  <c r="AY2628" i="1"/>
  <c r="AY2629" i="1"/>
  <c r="AY2630" i="1"/>
  <c r="AY2631" i="1"/>
  <c r="AY2632" i="1"/>
  <c r="AY2633" i="1"/>
  <c r="AY2634" i="1"/>
  <c r="AY2635" i="1"/>
  <c r="AY2636" i="1"/>
  <c r="AY2637" i="1"/>
  <c r="AY2638" i="1"/>
  <c r="AY2639" i="1"/>
  <c r="AY2640" i="1"/>
  <c r="AY2641" i="1"/>
  <c r="AY2642" i="1"/>
  <c r="AY2643" i="1"/>
  <c r="AY2644" i="1"/>
  <c r="AY2645" i="1"/>
  <c r="AY2646" i="1"/>
  <c r="AY2647" i="1"/>
  <c r="AY2648" i="1"/>
  <c r="AY2649" i="1"/>
  <c r="AY2650" i="1"/>
  <c r="AY2651" i="1"/>
  <c r="AY2652" i="1"/>
  <c r="AY2653" i="1"/>
  <c r="AY2654" i="1"/>
  <c r="AY2655" i="1"/>
  <c r="AY2656" i="1"/>
  <c r="AY2657" i="1"/>
  <c r="AY2658" i="1"/>
  <c r="AY2659" i="1"/>
  <c r="AY2660" i="1"/>
  <c r="AY2661" i="1"/>
  <c r="AY2662" i="1"/>
  <c r="AY2663" i="1"/>
  <c r="AY2664" i="1"/>
  <c r="AY2665" i="1"/>
  <c r="AY2666" i="1"/>
  <c r="AY2667" i="1"/>
  <c r="AY2668" i="1"/>
  <c r="AY2669" i="1"/>
  <c r="AY2670" i="1"/>
  <c r="AY2671" i="1"/>
  <c r="AY2672" i="1"/>
  <c r="AY2673" i="1"/>
  <c r="AY2674" i="1"/>
  <c r="AY2675" i="1"/>
  <c r="AY2676" i="1"/>
  <c r="AY2677" i="1"/>
  <c r="AY2678" i="1"/>
  <c r="AY2679" i="1"/>
  <c r="AY2680" i="1"/>
  <c r="AY2681" i="1"/>
  <c r="AY2682" i="1"/>
  <c r="AY2683" i="1"/>
  <c r="AY2684" i="1"/>
  <c r="AY2685" i="1"/>
  <c r="AY2686" i="1"/>
  <c r="AY2687" i="1"/>
  <c r="AY2688" i="1"/>
  <c r="AY2689" i="1"/>
  <c r="AY2690" i="1"/>
  <c r="AY2691" i="1"/>
  <c r="AY2692" i="1"/>
  <c r="AY2693" i="1"/>
  <c r="AY2694" i="1"/>
  <c r="AY2695" i="1"/>
  <c r="AY2696" i="1"/>
  <c r="AY2697" i="1"/>
  <c r="AY2698" i="1"/>
  <c r="AY2699" i="1"/>
  <c r="AY2700" i="1"/>
  <c r="AY2701" i="1"/>
  <c r="AY2702" i="1"/>
  <c r="AY2703" i="1"/>
  <c r="AY2704" i="1"/>
  <c r="AY2705" i="1"/>
  <c r="AY2706" i="1"/>
  <c r="AY2707" i="1"/>
  <c r="AY2708" i="1"/>
  <c r="AY2709" i="1"/>
  <c r="AY2710" i="1"/>
  <c r="AY2711" i="1"/>
  <c r="AY2712" i="1"/>
  <c r="AY2713" i="1"/>
  <c r="AY2714" i="1"/>
  <c r="AY2715" i="1"/>
  <c r="AY2716" i="1"/>
  <c r="AY2717" i="1"/>
  <c r="AY2718" i="1"/>
  <c r="AY2719" i="1"/>
  <c r="AY2720" i="1"/>
  <c r="AY2721" i="1"/>
  <c r="AY2722" i="1"/>
  <c r="AY2723" i="1"/>
  <c r="AY2724" i="1"/>
  <c r="AY2725" i="1"/>
  <c r="AY2726" i="1"/>
  <c r="AY2727" i="1"/>
  <c r="AY2728" i="1"/>
  <c r="AY2729" i="1"/>
  <c r="AY2730" i="1"/>
  <c r="AY2731" i="1"/>
  <c r="AY2732" i="1"/>
  <c r="AY2733" i="1"/>
  <c r="AY2734" i="1"/>
  <c r="AY2735" i="1"/>
  <c r="AY2736" i="1"/>
  <c r="AY2737" i="1"/>
  <c r="AY2738" i="1"/>
  <c r="AY2739" i="1"/>
  <c r="AY2740" i="1"/>
  <c r="AY2741" i="1"/>
  <c r="AY2742" i="1"/>
  <c r="AY2743" i="1"/>
  <c r="AY2744" i="1"/>
  <c r="AY2745" i="1"/>
  <c r="AY2746" i="1"/>
  <c r="AY2747" i="1"/>
  <c r="AY2748" i="1"/>
  <c r="AY2749" i="1"/>
  <c r="AY2750" i="1"/>
  <c r="AY2751" i="1"/>
  <c r="AY2752" i="1"/>
  <c r="AY2753" i="1"/>
  <c r="AY2754" i="1"/>
  <c r="AY2755" i="1"/>
  <c r="AY2756" i="1"/>
  <c r="AY2757" i="1"/>
  <c r="AY2758" i="1"/>
  <c r="AY2759" i="1"/>
  <c r="AY2760" i="1"/>
  <c r="AY2761" i="1"/>
  <c r="AY2762" i="1"/>
  <c r="AY2763" i="1"/>
  <c r="AY2764" i="1"/>
  <c r="AY2765" i="1"/>
  <c r="AY2766" i="1"/>
  <c r="AY2767" i="1"/>
  <c r="AY2768" i="1"/>
  <c r="AY2769" i="1"/>
  <c r="AY2770" i="1"/>
  <c r="AY2771" i="1"/>
  <c r="AY2772" i="1"/>
  <c r="AY2773" i="1"/>
  <c r="AY2774" i="1"/>
  <c r="AY2775" i="1"/>
  <c r="AY2776" i="1"/>
  <c r="AY2777" i="1"/>
  <c r="AY2778" i="1"/>
  <c r="AY2779" i="1"/>
  <c r="AY2780" i="1"/>
  <c r="AY2781" i="1"/>
  <c r="AY2782" i="1"/>
  <c r="AY2783" i="1"/>
  <c r="AY2784" i="1"/>
  <c r="AY2785" i="1"/>
  <c r="AY2786" i="1"/>
  <c r="AY2787" i="1"/>
  <c r="AY2788" i="1"/>
  <c r="AY2789" i="1"/>
  <c r="AY2790" i="1"/>
  <c r="AY2791" i="1"/>
  <c r="AY2792" i="1"/>
  <c r="AY2793" i="1"/>
  <c r="AY2794" i="1"/>
  <c r="AY2795" i="1"/>
  <c r="AY2796" i="1"/>
  <c r="AY2797" i="1"/>
  <c r="AY2798" i="1"/>
  <c r="AY2799" i="1"/>
  <c r="AY2800" i="1"/>
  <c r="AY2801" i="1"/>
  <c r="AY2802" i="1"/>
  <c r="AY2803" i="1"/>
  <c r="AY2804" i="1"/>
  <c r="AY2805" i="1"/>
  <c r="AY2806" i="1"/>
  <c r="AY2807" i="1"/>
  <c r="AY2808" i="1"/>
  <c r="AY2809" i="1"/>
  <c r="AY2810" i="1"/>
  <c r="AY2811" i="1"/>
  <c r="AY2812" i="1"/>
  <c r="AY2813" i="1"/>
  <c r="AY2814" i="1"/>
  <c r="AY2815" i="1"/>
  <c r="AY2816" i="1"/>
  <c r="AY2817" i="1"/>
  <c r="AY2818" i="1"/>
  <c r="AY2819" i="1"/>
  <c r="AY2820" i="1"/>
  <c r="AY2821" i="1"/>
  <c r="AY2822" i="1"/>
  <c r="AY2823" i="1"/>
  <c r="AY2824" i="1"/>
  <c r="AY2825" i="1"/>
  <c r="AY2826" i="1"/>
  <c r="AY2827" i="1"/>
  <c r="AY2828" i="1"/>
  <c r="AY2829" i="1"/>
  <c r="AY2830" i="1"/>
  <c r="AY2831" i="1"/>
  <c r="AY2832" i="1"/>
  <c r="AY2833" i="1"/>
  <c r="AY2834" i="1"/>
  <c r="AY2835" i="1"/>
  <c r="AY2836" i="1"/>
  <c r="AY2837" i="1"/>
  <c r="AY2838" i="1"/>
  <c r="AY2839" i="1"/>
  <c r="AY2840" i="1"/>
  <c r="AY2841" i="1"/>
  <c r="AY2842" i="1"/>
  <c r="AY2843" i="1"/>
  <c r="AY2844" i="1"/>
  <c r="AY2845" i="1"/>
  <c r="AY2846" i="1"/>
  <c r="AY2847" i="1"/>
  <c r="AY2848" i="1"/>
  <c r="AY2849" i="1"/>
  <c r="AY2850" i="1"/>
  <c r="AY2851" i="1"/>
  <c r="AY2852" i="1"/>
  <c r="AY2853" i="1"/>
  <c r="AY2854" i="1"/>
  <c r="AY2855" i="1"/>
  <c r="AY2856" i="1"/>
  <c r="AY2857" i="1"/>
  <c r="AY2858" i="1"/>
  <c r="AY2859" i="1"/>
  <c r="AY2860" i="1"/>
  <c r="AY2861" i="1"/>
  <c r="AY2862" i="1"/>
  <c r="AY2863" i="1"/>
  <c r="AY2864" i="1"/>
  <c r="AY2865" i="1"/>
  <c r="AY2866" i="1"/>
  <c r="AY2867" i="1"/>
  <c r="AY2868" i="1"/>
  <c r="AY2869" i="1"/>
  <c r="AY2870" i="1"/>
  <c r="AY2871" i="1"/>
  <c r="AY2872" i="1"/>
  <c r="AY2873" i="1"/>
  <c r="AY2874" i="1"/>
  <c r="AY2875" i="1"/>
  <c r="AY2876" i="1"/>
  <c r="AY2877" i="1"/>
  <c r="AY2878" i="1"/>
  <c r="AY2879" i="1"/>
  <c r="AY2880" i="1"/>
  <c r="AY2881" i="1"/>
  <c r="AY2882" i="1"/>
  <c r="AY2883" i="1"/>
  <c r="AY2884" i="1"/>
  <c r="AY2885" i="1"/>
  <c r="AY2886" i="1"/>
  <c r="AY2887" i="1"/>
  <c r="AY2888" i="1"/>
  <c r="AY2889" i="1"/>
  <c r="AY2890" i="1"/>
  <c r="AY2" i="1"/>
  <c r="AZ10" i="1"/>
  <c r="AZ11" i="1"/>
  <c r="AZ41" i="1"/>
  <c r="AZ42" i="1"/>
  <c r="AZ43" i="1"/>
  <c r="AZ63" i="1"/>
  <c r="AZ64" i="1"/>
  <c r="AZ84" i="1"/>
  <c r="AZ85" i="1"/>
  <c r="AZ92" i="1"/>
  <c r="AZ93" i="1"/>
  <c r="AZ104" i="1"/>
  <c r="AZ105" i="1"/>
  <c r="AZ112" i="1"/>
  <c r="AZ113" i="1"/>
  <c r="AZ118" i="1"/>
  <c r="AZ119" i="1"/>
  <c r="AZ122" i="1"/>
  <c r="AZ123" i="1"/>
  <c r="AZ124" i="1"/>
  <c r="AZ125" i="1"/>
  <c r="AZ132" i="1"/>
  <c r="AZ133" i="1"/>
  <c r="AZ134" i="1"/>
  <c r="AZ141" i="1"/>
  <c r="AZ142" i="1"/>
  <c r="AZ143" i="1"/>
  <c r="AZ144" i="1"/>
  <c r="AZ149" i="1"/>
  <c r="AZ150" i="1"/>
  <c r="AZ151" i="1"/>
  <c r="AZ152" i="1"/>
  <c r="AZ153" i="1"/>
  <c r="AZ154" i="1"/>
  <c r="AZ189" i="1"/>
  <c r="AZ190" i="1"/>
  <c r="AZ191" i="1"/>
  <c r="AZ192" i="1"/>
  <c r="AZ197" i="1"/>
  <c r="AZ198" i="1"/>
  <c r="AZ199" i="1"/>
  <c r="AZ200" i="1"/>
  <c r="AZ203" i="1"/>
  <c r="AZ204" i="1"/>
  <c r="AZ235" i="1"/>
  <c r="AZ236" i="1"/>
  <c r="AZ238" i="1"/>
  <c r="AZ239" i="1"/>
  <c r="AZ240" i="1"/>
  <c r="AZ241" i="1"/>
  <c r="AZ257" i="1"/>
  <c r="AZ258" i="1"/>
  <c r="AZ289" i="1"/>
  <c r="AZ290" i="1"/>
  <c r="AZ304" i="1"/>
  <c r="AZ305" i="1"/>
  <c r="AZ306" i="1"/>
  <c r="AZ307" i="1"/>
  <c r="AZ308" i="1"/>
  <c r="AZ309" i="1"/>
  <c r="AZ310" i="1"/>
  <c r="AZ313" i="1"/>
  <c r="AZ314" i="1"/>
  <c r="AZ315" i="1"/>
  <c r="AZ316" i="1"/>
  <c r="AZ317" i="1"/>
  <c r="AZ318" i="1"/>
  <c r="AZ319" i="1"/>
  <c r="AZ335" i="1"/>
  <c r="AZ336" i="1"/>
  <c r="AZ337" i="1"/>
  <c r="AZ339" i="1"/>
  <c r="AZ340" i="1"/>
  <c r="AZ341" i="1"/>
  <c r="AZ342" i="1"/>
  <c r="AZ366" i="1"/>
  <c r="AZ367" i="1"/>
  <c r="AZ368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33" i="1"/>
  <c r="AZ434" i="1"/>
  <c r="AZ453" i="1"/>
  <c r="AZ457" i="1"/>
  <c r="AZ459" i="1"/>
  <c r="AZ461" i="1"/>
  <c r="AZ462" i="1"/>
  <c r="AZ463" i="1"/>
  <c r="AZ466" i="1"/>
  <c r="AZ467" i="1"/>
  <c r="AZ468" i="1"/>
  <c r="AZ469" i="1"/>
  <c r="AZ470" i="1"/>
  <c r="AZ472" i="1"/>
  <c r="AZ473" i="1"/>
  <c r="AZ474" i="1"/>
  <c r="AZ475" i="1"/>
  <c r="AZ476" i="1"/>
  <c r="AZ477" i="1"/>
  <c r="AZ478" i="1"/>
  <c r="AZ479" i="1"/>
  <c r="AZ480" i="1"/>
  <c r="AZ483" i="1"/>
  <c r="AZ484" i="1"/>
  <c r="AZ485" i="1"/>
  <c r="AZ486" i="1"/>
  <c r="AZ487" i="1"/>
  <c r="AZ489" i="1"/>
  <c r="AZ490" i="1"/>
  <c r="AZ491" i="1"/>
  <c r="AZ492" i="1"/>
  <c r="AZ493" i="1"/>
  <c r="AZ494" i="1"/>
  <c r="AZ509" i="1"/>
  <c r="AZ521" i="1"/>
  <c r="AZ522" i="1"/>
  <c r="AZ548" i="1"/>
  <c r="AZ551" i="1"/>
  <c r="AZ553" i="1"/>
  <c r="AZ556" i="1"/>
  <c r="AZ557" i="1"/>
  <c r="AZ558" i="1"/>
  <c r="AZ559" i="1"/>
  <c r="AZ566" i="1"/>
  <c r="AZ569" i="1"/>
  <c r="AZ571" i="1"/>
  <c r="AZ572" i="1"/>
  <c r="AZ575" i="1"/>
  <c r="AZ578" i="1"/>
  <c r="AZ579" i="1"/>
  <c r="AZ580" i="1"/>
  <c r="AZ582" i="1"/>
  <c r="AZ583" i="1"/>
  <c r="AZ584" i="1"/>
  <c r="AZ586" i="1"/>
  <c r="AZ587" i="1"/>
  <c r="AZ588" i="1"/>
  <c r="AZ589" i="1"/>
  <c r="AZ590" i="1"/>
  <c r="AZ591" i="1"/>
  <c r="AZ594" i="1"/>
  <c r="AZ595" i="1"/>
  <c r="AZ596" i="1"/>
  <c r="AZ597" i="1"/>
  <c r="AZ598" i="1"/>
  <c r="AZ599" i="1"/>
  <c r="AZ614" i="1"/>
  <c r="AZ626" i="1"/>
  <c r="AZ647" i="1"/>
  <c r="AZ649" i="1"/>
  <c r="AZ650" i="1"/>
  <c r="AZ652" i="1"/>
  <c r="AZ653" i="1"/>
  <c r="AZ654" i="1"/>
  <c r="AZ658" i="1"/>
  <c r="AZ662" i="1"/>
  <c r="AZ675" i="1"/>
  <c r="AZ676" i="1"/>
  <c r="AZ679" i="1"/>
  <c r="AZ680" i="1"/>
  <c r="AZ696" i="1"/>
  <c r="AZ69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<sst xmlns="http://schemas.openxmlformats.org/spreadsheetml/2006/main" count="43140" uniqueCount="945">
  <si>
    <t>Thiago</t>
  </si>
  <si>
    <t>Karine Santos Silva</t>
  </si>
  <si>
    <t>Sexta-feira</t>
  </si>
  <si>
    <t>SHAMPOO NEUTRALIZADOR DE ODORES 5L 110</t>
  </si>
  <si>
    <t>Produto</t>
  </si>
  <si>
    <t>por usuario (0,00%)</t>
  </si>
  <si>
    <t>Caixa A</t>
  </si>
  <si>
    <t>Shampoo banho e tosa</t>
  </si>
  <si>
    <t>Carol</t>
  </si>
  <si>
    <t>Quinta-feira</t>
  </si>
  <si>
    <t>Escovacao CREME DENTAL 200GR</t>
  </si>
  <si>
    <t>Andressa Eduarda Dalla Vechia</t>
  </si>
  <si>
    <t>Mordedor Casco de boi 1 unid Casco ou Unha do Boi</t>
  </si>
  <si>
    <t>Mordedor natural</t>
  </si>
  <si>
    <t>Laila</t>
  </si>
  <si>
    <t>Elisa</t>
  </si>
  <si>
    <t>Eriane Sodre</t>
  </si>
  <si>
    <t>Barbara</t>
  </si>
  <si>
    <t>Mislene</t>
  </si>
  <si>
    <t>Carla Ocke</t>
  </si>
  <si>
    <t>Karine</t>
  </si>
  <si>
    <t>Kassyenne Gila</t>
  </si>
  <si>
    <t>Joao Paulo</t>
  </si>
  <si>
    <t>Andre</t>
  </si>
  <si>
    <t>Cata Caca PACOTE REFIL NEW JAMBO COM 12 ROLOS</t>
  </si>
  <si>
    <t>Acessorios</t>
  </si>
  <si>
    <t>Joelane</t>
  </si>
  <si>
    <t>Sabado</t>
  </si>
  <si>
    <t>Raiza</t>
  </si>
  <si>
    <t>Valeska</t>
  </si>
  <si>
    <t>Henrique</t>
  </si>
  <si>
    <t>Lacos diversos</t>
  </si>
  <si>
    <t>Nathalia</t>
  </si>
  <si>
    <t>Aline</t>
  </si>
  <si>
    <t>Maria de Fatima</t>
  </si>
  <si>
    <t>Jaldiceia</t>
  </si>
  <si>
    <t>Ana Paula</t>
  </si>
  <si>
    <t>Vitor Bauer Prates Pereira</t>
  </si>
  <si>
    <t>Vanessa Leal</t>
  </si>
  <si>
    <t>Georgia</t>
  </si>
  <si>
    <t>Mirelly</t>
  </si>
  <si>
    <t>Camilla</t>
  </si>
  <si>
    <t>Daniele</t>
  </si>
  <si>
    <t>Segunda-feira</t>
  </si>
  <si>
    <t>Andriele certo</t>
  </si>
  <si>
    <t>Juliana</t>
  </si>
  <si>
    <t>Terca-feira</t>
  </si>
  <si>
    <t>Iris</t>
  </si>
  <si>
    <t>Carol Mendonca</t>
  </si>
  <si>
    <t>Mariana</t>
  </si>
  <si>
    <t>Maria Eduarda</t>
  </si>
  <si>
    <t>Darlini</t>
  </si>
  <si>
    <t>Jessica</t>
  </si>
  <si>
    <t>Quarta-feira</t>
  </si>
  <si>
    <t>Fabi</t>
  </si>
  <si>
    <t>Flavia</t>
  </si>
  <si>
    <t>Taiane</t>
  </si>
  <si>
    <t>Izis Gomes</t>
  </si>
  <si>
    <t>Mariana Menezes</t>
  </si>
  <si>
    <t>Thaicia</t>
  </si>
  <si>
    <t>Kelly</t>
  </si>
  <si>
    <t>Ana</t>
  </si>
  <si>
    <t>Cinthia</t>
  </si>
  <si>
    <t>Hannah Cardoso</t>
  </si>
  <si>
    <t>Pedro</t>
  </si>
  <si>
    <t>Pollini</t>
  </si>
  <si>
    <t>Gabriela</t>
  </si>
  <si>
    <t>Marcia</t>
  </si>
  <si>
    <t>Valeria</t>
  </si>
  <si>
    <t>Sofia/Maysa</t>
  </si>
  <si>
    <t>Thais</t>
  </si>
  <si>
    <t>Italo</t>
  </si>
  <si>
    <t>Claubiana - Bia</t>
  </si>
  <si>
    <t>Aldo</t>
  </si>
  <si>
    <t>Maryama</t>
  </si>
  <si>
    <t>Gabriela Gottscchall</t>
  </si>
  <si>
    <t>Rita Barreto</t>
  </si>
  <si>
    <t>Luzia Dias</t>
  </si>
  <si>
    <t>Luiz</t>
  </si>
  <si>
    <t>Lindoia</t>
  </si>
  <si>
    <t>Lucas Azevedo</t>
  </si>
  <si>
    <t>Helena</t>
  </si>
  <si>
    <t>Artur e Andreia</t>
  </si>
  <si>
    <t>Riqueila</t>
  </si>
  <si>
    <t>Jaciana</t>
  </si>
  <si>
    <t>ID Cliente</t>
  </si>
  <si>
    <t>Cliente</t>
  </si>
  <si>
    <t>Celular</t>
  </si>
  <si>
    <t>Telefone</t>
  </si>
  <si>
    <t>Valor pedidos</t>
  </si>
  <si>
    <t>Profissional</t>
  </si>
  <si>
    <t>Data Realizacao.old</t>
  </si>
  <si>
    <t>Dia da Semana</t>
  </si>
  <si>
    <t>Pedido N.o</t>
  </si>
  <si>
    <t>ID Interno</t>
  </si>
  <si>
    <t>Servico/Produto</t>
  </si>
  <si>
    <t>Nome Pacote</t>
  </si>
  <si>
    <t>Tipo</t>
  </si>
  <si>
    <t>Pet</t>
  </si>
  <si>
    <t>Percentual de Comissao aplicado</t>
  </si>
  <si>
    <t>Tipo de Comissao Aplicada</t>
  </si>
  <si>
    <t>Valor do Comissionamento</t>
  </si>
  <si>
    <t>Valor Unitario Tabela Avulso</t>
  </si>
  <si>
    <t>Valor Unitario no Calculo de Pacote</t>
  </si>
  <si>
    <t>Quantidade</t>
  </si>
  <si>
    <t>Valor Faturado</t>
  </si>
  <si>
    <t>Credito</t>
  </si>
  <si>
    <t>Debito</t>
  </si>
  <si>
    <t>Dinheiro</t>
  </si>
  <si>
    <t>Cheque</t>
  </si>
  <si>
    <t>Pendente</t>
  </si>
  <si>
    <t>Boleto</t>
  </si>
  <si>
    <t>Transferencia</t>
  </si>
  <si>
    <t>Voucher de Saldo Pre-pago</t>
  </si>
  <si>
    <t>Bonus do Programa Fidelidade</t>
  </si>
  <si>
    <t>Pix Estatico</t>
  </si>
  <si>
    <t>Pix Dinamico</t>
  </si>
  <si>
    <t>Caixa</t>
  </si>
  <si>
    <t>Valor Total do Pedido</t>
  </si>
  <si>
    <t>Raca</t>
  </si>
  <si>
    <t>Cor da Pelagem</t>
  </si>
  <si>
    <t>Tipo Pelagem</t>
  </si>
  <si>
    <t>Genero</t>
  </si>
  <si>
    <t>Porte</t>
  </si>
  <si>
    <t>Peso (Kg)</t>
  </si>
  <si>
    <t>CPF</t>
  </si>
  <si>
    <t>RG</t>
  </si>
  <si>
    <t>CNPJ</t>
  </si>
  <si>
    <t>Inscricao Estadual</t>
  </si>
  <si>
    <t>Custo do Produto/Servico</t>
  </si>
  <si>
    <t>Categoria do Produto</t>
  </si>
  <si>
    <t>Categoria do Servico Veterinario</t>
  </si>
  <si>
    <t>Leila</t>
  </si>
  <si>
    <t>Aryellen Matos Oliveira Santos</t>
  </si>
  <si>
    <t>1-Banho Porte P Pelo Longo</t>
  </si>
  <si>
    <t>Execucao de servicos de Plano/Pacote</t>
  </si>
  <si>
    <t>Pepa</t>
  </si>
  <si>
    <t>Escovacao de dentes Kit Cliente</t>
  </si>
  <si>
    <t>Baden</t>
  </si>
  <si>
    <t>Ana Lucia</t>
  </si>
  <si>
    <t>Lulu</t>
  </si>
  <si>
    <t>Evelyn Ferreira Santos</t>
  </si>
  <si>
    <t>Tenisson</t>
  </si>
  <si>
    <t>Zeus</t>
  </si>
  <si>
    <t>Luna</t>
  </si>
  <si>
    <t>Maria Ricota</t>
  </si>
  <si>
    <t>Tosa Higienica -  Portes P</t>
  </si>
  <si>
    <t>Hidratacao pacote P</t>
  </si>
  <si>
    <t>Graca</t>
  </si>
  <si>
    <t>Bela</t>
  </si>
  <si>
    <t>Patricia de Freitas</t>
  </si>
  <si>
    <t>Dindi</t>
  </si>
  <si>
    <t>Gus</t>
  </si>
  <si>
    <t>Liliana</t>
  </si>
  <si>
    <t>Zoe</t>
  </si>
  <si>
    <t>Mel</t>
  </si>
  <si>
    <t>Tata</t>
  </si>
  <si>
    <t>Dudu</t>
  </si>
  <si>
    <t>Natiele Brito</t>
  </si>
  <si>
    <t>4-Banho Porte M Pelo curto</t>
  </si>
  <si>
    <t>Fred</t>
  </si>
  <si>
    <t>Charlotte</t>
  </si>
  <si>
    <t>Hidratacao 2 Cupuacu 1 P Longo</t>
  </si>
  <si>
    <t>Rogerio</t>
  </si>
  <si>
    <t>Kaleb</t>
  </si>
  <si>
    <t>Dora</t>
  </si>
  <si>
    <t>Mileide</t>
  </si>
  <si>
    <t>Lucky</t>
  </si>
  <si>
    <t>Kiki</t>
  </si>
  <si>
    <t>Escovacao de dentes Kit loja</t>
  </si>
  <si>
    <t>Luciano</t>
  </si>
  <si>
    <t>Lua</t>
  </si>
  <si>
    <t>Taina dos Santos Santana</t>
  </si>
  <si>
    <t>Martha</t>
  </si>
  <si>
    <t>Tonny</t>
  </si>
  <si>
    <t>Pipo</t>
  </si>
  <si>
    <t>Medicamento</t>
  </si>
  <si>
    <t>6-Banho Porte G Pelo Curto</t>
  </si>
  <si>
    <t>Rosangela</t>
  </si>
  <si>
    <t>Enzo</t>
  </si>
  <si>
    <t>Danilo</t>
  </si>
  <si>
    <t>Bob</t>
  </si>
  <si>
    <t>Amora</t>
  </si>
  <si>
    <t>Tosa BEBE P</t>
  </si>
  <si>
    <t>Gustavo</t>
  </si>
  <si>
    <t>Mine</t>
  </si>
  <si>
    <t>Luck</t>
  </si>
  <si>
    <t>Macho</t>
  </si>
  <si>
    <t>P</t>
  </si>
  <si>
    <t>Ronnie</t>
  </si>
  <si>
    <t>Femea</t>
  </si>
  <si>
    <t>Hermes</t>
  </si>
  <si>
    <t>Longa</t>
  </si>
  <si>
    <t>3-Banho Porte M Pelo longo</t>
  </si>
  <si>
    <t>Remocao de subpelo 1 P</t>
  </si>
  <si>
    <t>Hachiko</t>
  </si>
  <si>
    <t>Branco com Marrom</t>
  </si>
  <si>
    <t>Cassia</t>
  </si>
  <si>
    <t>Billy</t>
  </si>
  <si>
    <t>Branco e Bege</t>
  </si>
  <si>
    <t>M</t>
  </si>
  <si>
    <t>Spitz alemao</t>
  </si>
  <si>
    <t>Sophie</t>
  </si>
  <si>
    <t>Maltes</t>
  </si>
  <si>
    <t>Branco</t>
  </si>
  <si>
    <t>Creuza</t>
  </si>
  <si>
    <t>Moana</t>
  </si>
  <si>
    <t>Shih Tzu</t>
  </si>
  <si>
    <t>Meg</t>
  </si>
  <si>
    <t>Branco com Preto</t>
  </si>
  <si>
    <t>Gleice</t>
  </si>
  <si>
    <t>Minnie</t>
  </si>
  <si>
    <t>Milu</t>
  </si>
  <si>
    <t>Beagle</t>
  </si>
  <si>
    <t>Curta</t>
  </si>
  <si>
    <t>Alina Nora</t>
  </si>
  <si>
    <t>Donna</t>
  </si>
  <si>
    <t>2-Banho Porte P Pelo curto</t>
  </si>
  <si>
    <t>Lila</t>
  </si>
  <si>
    <t>SRD</t>
  </si>
  <si>
    <t>Caramelo</t>
  </si>
  <si>
    <t>Zara</t>
  </si>
  <si>
    <t>Schnauzer</t>
  </si>
  <si>
    <t>Branco e Cinza</t>
  </si>
  <si>
    <t>Emanuel</t>
  </si>
  <si>
    <t>Tiko</t>
  </si>
  <si>
    <t>Pepo</t>
  </si>
  <si>
    <t>Bege</t>
  </si>
  <si>
    <t>Sun</t>
  </si>
  <si>
    <t>Yorkshire</t>
  </si>
  <si>
    <t>Dourado</t>
  </si>
  <si>
    <t>Daiane</t>
  </si>
  <si>
    <t>Vinny</t>
  </si>
  <si>
    <t>Cinza</t>
  </si>
  <si>
    <t>Thais Sena</t>
  </si>
  <si>
    <t>Duke</t>
  </si>
  <si>
    <t>Marco Antonio</t>
  </si>
  <si>
    <t>5-Banho Porte G Pelo Longo</t>
  </si>
  <si>
    <t>Luke</t>
  </si>
  <si>
    <t>Cocker spaniel</t>
  </si>
  <si>
    <t>G</t>
  </si>
  <si>
    <t>Fatima</t>
  </si>
  <si>
    <t>Dafne</t>
  </si>
  <si>
    <t>Tosa Higienica -  Porte GG</t>
  </si>
  <si>
    <t>Pacoca</t>
  </si>
  <si>
    <t>Preto</t>
  </si>
  <si>
    <t>Andre certo</t>
  </si>
  <si>
    <t>Theo</t>
  </si>
  <si>
    <t>Crystal</t>
  </si>
  <si>
    <t>Tosa Higienica -  Porte G</t>
  </si>
  <si>
    <t>Mariela</t>
  </si>
  <si>
    <t>Cecci</t>
  </si>
  <si>
    <t>1.85</t>
  </si>
  <si>
    <t>Jair</t>
  </si>
  <si>
    <t>Margot</t>
  </si>
  <si>
    <t>3.55</t>
  </si>
  <si>
    <t>Phoebe</t>
  </si>
  <si>
    <t>4.65</t>
  </si>
  <si>
    <t>Ana Luiza</t>
  </si>
  <si>
    <t>Nina</t>
  </si>
  <si>
    <t>Lhasa Apso</t>
  </si>
  <si>
    <t>5.00</t>
  </si>
  <si>
    <t>Evelyn</t>
  </si>
  <si>
    <t>4.30</t>
  </si>
  <si>
    <t>7.55</t>
  </si>
  <si>
    <t>Tarciana Reis</t>
  </si>
  <si>
    <t>Consulta Veterinaria</t>
  </si>
  <si>
    <t>Servico Veterinario</t>
  </si>
  <si>
    <t>por servico (50,00%)</t>
  </si>
  <si>
    <t>Consulta</t>
  </si>
  <si>
    <t>Hemograma completo</t>
  </si>
  <si>
    <t>por servico (20,00%)</t>
  </si>
  <si>
    <t>Exame</t>
  </si>
  <si>
    <t>Mesaque</t>
  </si>
  <si>
    <t>Teste ulcera de cornea</t>
  </si>
  <si>
    <t>Hidratacao 1Luxo 1 P Longo</t>
  </si>
  <si>
    <t>Banho &amp; Tosa Avulso</t>
  </si>
  <si>
    <t>Rita</t>
  </si>
  <si>
    <t>Loki</t>
  </si>
  <si>
    <t>7.75</t>
  </si>
  <si>
    <t>Branco e Marrom</t>
  </si>
  <si>
    <t>5.30</t>
  </si>
  <si>
    <t>Hidratacao 3 Spa Care 1 P longo</t>
  </si>
  <si>
    <t>Christian Gresik</t>
  </si>
  <si>
    <t>17.65</t>
  </si>
  <si>
    <t>Hidratacao 1Luxo 3 M longo</t>
  </si>
  <si>
    <t>Olaf</t>
  </si>
  <si>
    <t>5.70</t>
  </si>
  <si>
    <t>P6 - Pelo longo 12 banhos</t>
  </si>
  <si>
    <t>Venda de Plano/Pacote de Banho &amp; Tosa</t>
  </si>
  <si>
    <t>Higiene bucal - Kit Cliente 12</t>
  </si>
  <si>
    <t>Tosa RASPADO P</t>
  </si>
  <si>
    <t>Tosa tesoura P</t>
  </si>
  <si>
    <t>5.45</t>
  </si>
  <si>
    <t>Joey</t>
  </si>
  <si>
    <t>Marrom</t>
  </si>
  <si>
    <t>Pelagem Dupla</t>
  </si>
  <si>
    <t>1.25</t>
  </si>
  <si>
    <t>Clorexidina 1 P</t>
  </si>
  <si>
    <t>Fernanda Lopes</t>
  </si>
  <si>
    <t>Nick</t>
  </si>
  <si>
    <t>4.70</t>
  </si>
  <si>
    <t>Caio Guerra</t>
  </si>
  <si>
    <t>Desembolo P leve</t>
  </si>
  <si>
    <t>Spa das patas P</t>
  </si>
  <si>
    <t>Claudia</t>
  </si>
  <si>
    <t>Kannu</t>
  </si>
  <si>
    <t>Buldogue Frances</t>
  </si>
  <si>
    <t>NEXGARD SPECTRA S 36 A 75KG</t>
  </si>
  <si>
    <t>joice</t>
  </si>
  <si>
    <t>Dom</t>
  </si>
  <si>
    <t>NEXGARD SPECTRA XS 2 A 35KG</t>
  </si>
  <si>
    <t>P5 - Pelo longo 4 banhos</t>
  </si>
  <si>
    <t>Higiene bucal - Kit Cliente 4</t>
  </si>
  <si>
    <t>pacote de hidratacao P</t>
  </si>
  <si>
    <t>Bella</t>
  </si>
  <si>
    <t>Perfil hepatico renal</t>
  </si>
  <si>
    <t>FOLI-B SUSPENSAO ORAL X 30ML</t>
  </si>
  <si>
    <t>especifica para este produto (5,00%)</t>
  </si>
  <si>
    <t>Lupy</t>
  </si>
  <si>
    <t>Luciana Mendes</t>
  </si>
  <si>
    <t>Lilico</t>
  </si>
  <si>
    <t>Border Collie</t>
  </si>
  <si>
    <t>Fluido Terapia M e G</t>
  </si>
  <si>
    <t>Aplicacao de medicacao</t>
  </si>
  <si>
    <t>4DX Doenca do Carrapato</t>
  </si>
  <si>
    <t>Julio Cesar</t>
  </si>
  <si>
    <t>Lily</t>
  </si>
  <si>
    <t>Nando</t>
  </si>
  <si>
    <t>Maia</t>
  </si>
  <si>
    <t>West Highland White Terrier</t>
  </si>
  <si>
    <t>Leiliane</t>
  </si>
  <si>
    <t>Dolar</t>
  </si>
  <si>
    <t>BRAVECTO 250MG 45-10KG - UN</t>
  </si>
  <si>
    <t>M1 - Pelo Curto 4 banhos</t>
  </si>
  <si>
    <t>Dose Bravecto Caes de 45kg a 10kg</t>
  </si>
  <si>
    <t>P7 - Pelo Longo 24 banhos</t>
  </si>
  <si>
    <t>M2 - Pelo Curto 12 banhos</t>
  </si>
  <si>
    <t>P1 - Pelo Curto 4 banhos</t>
  </si>
  <si>
    <t>Andressa</t>
  </si>
  <si>
    <t>Dose Mensal - Bravecto Caes De 5 a 10kg</t>
  </si>
  <si>
    <t>Oli</t>
  </si>
  <si>
    <t>Saulo</t>
  </si>
  <si>
    <t>Spike</t>
  </si>
  <si>
    <t>Tosa Higienica -  Porte M</t>
  </si>
  <si>
    <t>Vira-lata</t>
  </si>
  <si>
    <t>Daniel</t>
  </si>
  <si>
    <t>Cristal</t>
  </si>
  <si>
    <t>Buldogue</t>
  </si>
  <si>
    <t>Diego Santos</t>
  </si>
  <si>
    <t>Banho Golden GG</t>
  </si>
  <si>
    <t>Sunny</t>
  </si>
  <si>
    <t>Golden retriever</t>
  </si>
  <si>
    <t>GG</t>
  </si>
  <si>
    <t>Corte de Unhas</t>
  </si>
  <si>
    <t>Julia furtado</t>
  </si>
  <si>
    <t>Cacau</t>
  </si>
  <si>
    <t>Amy</t>
  </si>
  <si>
    <t>Pelagem Longa</t>
  </si>
  <si>
    <t>Alessandra</t>
  </si>
  <si>
    <t>Chico</t>
  </si>
  <si>
    <t>Fernanda</t>
  </si>
  <si>
    <t>7- Banho Porte GG Pelo Longo</t>
  </si>
  <si>
    <t>Igor Vasconcelos</t>
  </si>
  <si>
    <t>Ana Carolina</t>
  </si>
  <si>
    <t>Jose</t>
  </si>
  <si>
    <t>Chihuahua</t>
  </si>
  <si>
    <t>Jaqueline</t>
  </si>
  <si>
    <t>Valentina</t>
  </si>
  <si>
    <t>Poodle</t>
  </si>
  <si>
    <t>Tamiko</t>
  </si>
  <si>
    <t>Filomena</t>
  </si>
  <si>
    <t>Arredondamento Rostinho</t>
  </si>
  <si>
    <t>Mike</t>
  </si>
  <si>
    <t>Gleide</t>
  </si>
  <si>
    <t>Marley</t>
  </si>
  <si>
    <t>Lulu da Pomerania</t>
  </si>
  <si>
    <t>Diacui</t>
  </si>
  <si>
    <t>Aiko</t>
  </si>
  <si>
    <t>Hevellin</t>
  </si>
  <si>
    <t>Law</t>
  </si>
  <si>
    <t>Vinicius</t>
  </si>
  <si>
    <t>Alice</t>
  </si>
  <si>
    <t>Hidratacao 3 Spa Care 3 M longo</t>
  </si>
  <si>
    <t>Apolo</t>
  </si>
  <si>
    <t>Danielle</t>
  </si>
  <si>
    <t>Luffy</t>
  </si>
  <si>
    <t>Nathalia Del Rei</t>
  </si>
  <si>
    <t>Pinscher</t>
  </si>
  <si>
    <t>Hidratacao 1Luxo 2 P curto</t>
  </si>
  <si>
    <t>Neide Via beleza</t>
  </si>
  <si>
    <t>Chanel</t>
  </si>
  <si>
    <t>Dupla</t>
  </si>
  <si>
    <t>Johnnie Walker</t>
  </si>
  <si>
    <t>Ines</t>
  </si>
  <si>
    <t>Lucas</t>
  </si>
  <si>
    <t>Simba</t>
  </si>
  <si>
    <t>Dachshund</t>
  </si>
  <si>
    <t>Nala</t>
  </si>
  <si>
    <t>Dog Marley</t>
  </si>
  <si>
    <t>Jack Russell</t>
  </si>
  <si>
    <t>Branco e Preto</t>
  </si>
  <si>
    <t>Mare</t>
  </si>
  <si>
    <t>Flavio</t>
  </si>
  <si>
    <t>Janine</t>
  </si>
  <si>
    <t>Flavinha</t>
  </si>
  <si>
    <t>Vitoria</t>
  </si>
  <si>
    <t>Scooby</t>
  </si>
  <si>
    <t>Doralice</t>
  </si>
  <si>
    <t>Jessika</t>
  </si>
  <si>
    <t>Luciana</t>
  </si>
  <si>
    <t>Max</t>
  </si>
  <si>
    <t>Loly</t>
  </si>
  <si>
    <t>Dayane</t>
  </si>
  <si>
    <t>Floqui</t>
  </si>
  <si>
    <t>Flora</t>
  </si>
  <si>
    <t>Kelya Ramos</t>
  </si>
  <si>
    <t>Tati</t>
  </si>
  <si>
    <t>Alcina</t>
  </si>
  <si>
    <t>Chico Neves</t>
  </si>
  <si>
    <t>Creme</t>
  </si>
  <si>
    <t>Tobias</t>
  </si>
  <si>
    <t>Pug</t>
  </si>
  <si>
    <t>Margarete</t>
  </si>
  <si>
    <t>Frank</t>
  </si>
  <si>
    <t>Duda</t>
  </si>
  <si>
    <t>Bento</t>
  </si>
  <si>
    <t>Mauricia</t>
  </si>
  <si>
    <t>Lili</t>
  </si>
  <si>
    <t>Lola</t>
  </si>
  <si>
    <t>Pandora</t>
  </si>
  <si>
    <t>Rafaela</t>
  </si>
  <si>
    <t>Andra</t>
  </si>
  <si>
    <t>Joanna</t>
  </si>
  <si>
    <t>Emilly</t>
  </si>
  <si>
    <t>Pepeto</t>
  </si>
  <si>
    <t>Precioso</t>
  </si>
  <si>
    <t>Larissa Menezes</t>
  </si>
  <si>
    <t>Flock</t>
  </si>
  <si>
    <t>Jack Daniels</t>
  </si>
  <si>
    <t>Jim Beam</t>
  </si>
  <si>
    <t>Theo Ferreira</t>
  </si>
  <si>
    <t>Cairo</t>
  </si>
  <si>
    <t>Ravi</t>
  </si>
  <si>
    <t>Maya</t>
  </si>
  <si>
    <t>Beatriz</t>
  </si>
  <si>
    <t>Teo</t>
  </si>
  <si>
    <t>Camilo</t>
  </si>
  <si>
    <t>Tayanne</t>
  </si>
  <si>
    <t>Ewerson</t>
  </si>
  <si>
    <t>Aisha</t>
  </si>
  <si>
    <t>Snoopy</t>
  </si>
  <si>
    <t>Junior</t>
  </si>
  <si>
    <t>Neto</t>
  </si>
  <si>
    <t>Matizacao 1 P</t>
  </si>
  <si>
    <t>Ananda</t>
  </si>
  <si>
    <t>Flokinha</t>
  </si>
  <si>
    <t>Jamile</t>
  </si>
  <si>
    <t>Banho Golden G</t>
  </si>
  <si>
    <t>Blade</t>
  </si>
  <si>
    <t>Salem</t>
  </si>
  <si>
    <t>Desembolo P moderado</t>
  </si>
  <si>
    <t>Lara</t>
  </si>
  <si>
    <t>Salmo</t>
  </si>
  <si>
    <t>M7 - Pelo longo 24 banhos</t>
  </si>
  <si>
    <t>Remocao de Sub pelo</t>
  </si>
  <si>
    <t>Arredondamento G e GG</t>
  </si>
  <si>
    <t>Alvin</t>
  </si>
  <si>
    <t>Mario Otavio</t>
  </si>
  <si>
    <t>Olivia</t>
  </si>
  <si>
    <t>Sheila</t>
  </si>
  <si>
    <t>Thor</t>
  </si>
  <si>
    <t>Luiza</t>
  </si>
  <si>
    <t>Cleiton</t>
  </si>
  <si>
    <t>Gael</t>
  </si>
  <si>
    <t>BI NEXGARD SPECTRA M 76 A 15 KG</t>
  </si>
  <si>
    <t>Patricia</t>
  </si>
  <si>
    <t>Sticks de carnes nobres bovina 60g Carne patinho e file</t>
  </si>
  <si>
    <t>Petiscos Naturais</t>
  </si>
  <si>
    <t>WOOD N PETG</t>
  </si>
  <si>
    <t>PN DOG MARAVILHOSO LOMBINHO COM CURCUMA</t>
  </si>
  <si>
    <t>ARM Spray Bucal Tartar Control 118ml</t>
  </si>
  <si>
    <t>Higiene</t>
  </si>
  <si>
    <t>Leonardo Santos</t>
  </si>
  <si>
    <t>Raissa</t>
  </si>
  <si>
    <t>Paula</t>
  </si>
  <si>
    <t>D137 - Peitoral Mesh Raposa - M</t>
  </si>
  <si>
    <t>Peitoral</t>
  </si>
  <si>
    <t>D102 - Peitoral Mesh Foral Belinha - M</t>
  </si>
  <si>
    <t>OUVIPET DERMOCALMANTE IBASA 30ML 1UNX30ML</t>
  </si>
  <si>
    <t>Mordedor Spiral Dental Dog Chew Junior 5 unid.</t>
  </si>
  <si>
    <t>ND TROP SELEC CAN ADT MINI SUINO 205KG</t>
  </si>
  <si>
    <t>Racoes</t>
  </si>
  <si>
    <t>Mordedor Big Traqueia Interativa Play Noise 1 unid</t>
  </si>
  <si>
    <t>Luana</t>
  </si>
  <si>
    <t>SACHE Guabi natural AD FRANGO100G 1UN X 100GR</t>
  </si>
  <si>
    <t>HYDRA PET SPA SENSES LEITE HIDRATANTE BLISS 120ML</t>
  </si>
  <si>
    <t>BRAVECTO 1125MG 2-45KG - UN</t>
  </si>
  <si>
    <t>Mordedor Spiral Dental Dog Chew Extreme 2 unid.</t>
  </si>
  <si>
    <t>Mordedor</t>
  </si>
  <si>
    <t>Vitor</t>
  </si>
  <si>
    <t>KIT COMPLETO CREMEESCOVADEDEIRA</t>
  </si>
  <si>
    <t>WOOD N PETSP</t>
  </si>
  <si>
    <t>PELUCIA MACACO PRETO POP</t>
  </si>
  <si>
    <t>Pelucia</t>
  </si>
  <si>
    <t>ND TROP SELEC CAN ADT MINI CORD 205KG</t>
  </si>
  <si>
    <t>ND TROP SELEC CAN ADT MINI FGO 205KG</t>
  </si>
  <si>
    <t>Diandra</t>
  </si>
  <si>
    <t>ND TROP SELEC CAN PUP MINI SUINO 205KG</t>
  </si>
  <si>
    <t>GUIA UNIFICADA CORDA U CAQUI</t>
  </si>
  <si>
    <t>FRUTYDOG 198G - Snacks Crocantes com Frutas e Avei</t>
  </si>
  <si>
    <t>Mini Roll Carne</t>
  </si>
  <si>
    <t>Tapete Hig. Ultra Secao 60x60cm 30un - BRANCO</t>
  </si>
  <si>
    <t>Beth Ramos</t>
  </si>
  <si>
    <t>MORDEDOR BABY ARGOLA</t>
  </si>
  <si>
    <t>Brinquedo</t>
  </si>
  <si>
    <t>Guabi NATURAL AD MP CORDEIROAVEIA 25KG 1SC X 25KG</t>
  </si>
  <si>
    <t>Vera</t>
  </si>
  <si>
    <t>Mini Roll Frango</t>
  </si>
  <si>
    <t>TAPETE HIGIENICO SLIM POOPEE 30UN 80 X60CM</t>
  </si>
  <si>
    <t>Mordedor Big Traqueia Bovina 1 unid</t>
  </si>
  <si>
    <t>Emily Cruz</t>
  </si>
  <si>
    <t>PELUCIA FRUIT ABOBRA</t>
  </si>
  <si>
    <t>Telles</t>
  </si>
  <si>
    <t>Mordedor Dental Dog Chews Croc N Roll Extreme</t>
  </si>
  <si>
    <t>Jemima Souza</t>
  </si>
  <si>
    <t>MORDEDOR OSSO BAMBOOBONE BACON PEQUENO</t>
  </si>
  <si>
    <t>BARRA DE PROTEINA DOGUP SABOR CARNE 3 PECAS</t>
  </si>
  <si>
    <t>Aldice</t>
  </si>
  <si>
    <t>D111 - Peitoral Estampado TamanhoM</t>
  </si>
  <si>
    <t>Maria</t>
  </si>
  <si>
    <t>ND TROP SELEC CAN PUP MINI CORD 205KG</t>
  </si>
  <si>
    <t>Katia</t>
  </si>
  <si>
    <t>Pet Escova P - Azul</t>
  </si>
  <si>
    <t>PN DOG DELICIOSO FRANGO CROCANTE 50G</t>
  </si>
  <si>
    <t>CASADINHO ANIMALISSIM PIPI SIMNAO 500ML</t>
  </si>
  <si>
    <t>Raquel</t>
  </si>
  <si>
    <t>GUIA UNIFICADA CORDA U FIJI</t>
  </si>
  <si>
    <t>SECA XIXI HUSPET - 250G</t>
  </si>
  <si>
    <t>BEBEDOURO VIDA MANSA AL 14 L AZUL BB</t>
  </si>
  <si>
    <t>Bebedouro/Comedouro</t>
  </si>
  <si>
    <t>CANNELLONI NATTY CHEWS - 2 UN TRAQUEIA B</t>
  </si>
  <si>
    <t>PN DOG MAGNIFICO PEIXE CROCANTE 30G</t>
  </si>
  <si>
    <t>Tapete Hig. Tapetim 60x60cm 30un - BRANCO</t>
  </si>
  <si>
    <t>Jane Bahia</t>
  </si>
  <si>
    <t>Cristina Furtado</t>
  </si>
  <si>
    <t>Camila</t>
  </si>
  <si>
    <t>PN DOG IMPRESSIONANTE LOMBINHO COM OREGA</t>
  </si>
  <si>
    <t>Lais Moreno</t>
  </si>
  <si>
    <t>PN DOG REQUINTADO PEIXE E SUAS ERVAS FIN</t>
  </si>
  <si>
    <t>Talita</t>
  </si>
  <si>
    <t>SACHE Guabi natural SALMAOFRANGO 100G 1UN X 100GR</t>
  </si>
  <si>
    <t>Adriana</t>
  </si>
  <si>
    <t>Renato</t>
  </si>
  <si>
    <t>Andrea</t>
  </si>
  <si>
    <t>Fabiola</t>
  </si>
  <si>
    <t>COLEIRA GUANABARA - M</t>
  </si>
  <si>
    <t>CONJ. PEITORAL ANTIPUXAO E GUIA G Black TOH</t>
  </si>
  <si>
    <t>Isabela</t>
  </si>
  <si>
    <t>PEITORAL FRUITS LARANJA G</t>
  </si>
  <si>
    <t>GARRAFA MULTIFUNCIONAL - VERDE</t>
  </si>
  <si>
    <t>GUIA UNIFICADA CORDA U GRAFITE</t>
  </si>
  <si>
    <t>CAMA ILHEUS BG M 74X80X24 CM</t>
  </si>
  <si>
    <t>CAMA</t>
  </si>
  <si>
    <t>Mordedor Orelha Bovina Jumbo 1 unid. Orelha Bovina</t>
  </si>
  <si>
    <t>Guabi NATURAL AD MP FRARROZ 25KG 1SC X 25KG</t>
  </si>
  <si>
    <t>Endogard 10Kg com 2 comp</t>
  </si>
  <si>
    <t>MORD. PELUC ANIMAL ELEFANTE POP</t>
  </si>
  <si>
    <t>PELUCIA MACACO C BOLINHA N.3</t>
  </si>
  <si>
    <t>CONJ. PEITORAL H E GUIA P FIJI</t>
  </si>
  <si>
    <t>Eduardo</t>
  </si>
  <si>
    <t>GUIA UNIFICADA CORDA U LARANJA</t>
  </si>
  <si>
    <t>PEITORAL PRINCESS ROSA G</t>
  </si>
  <si>
    <t>PEITORAL PRINCE AZUL M</t>
  </si>
  <si>
    <t>CABANA PET TECIDO AZ 50X50X34 CM</t>
  </si>
  <si>
    <t>CONJ. PEITORAL H E GUIA M FIJI</t>
  </si>
  <si>
    <t>PELUCIA MONK FLEECE BEGE G</t>
  </si>
  <si>
    <t>Tony Brito</t>
  </si>
  <si>
    <t>MORDEDOR BAMBONE BUFALO TRIPLO GRANDE</t>
  </si>
  <si>
    <t>HYDRA PET SPA SENSES LEITE HIDRATANTE SERENITY 120ML</t>
  </si>
  <si>
    <t>Ricardo</t>
  </si>
  <si>
    <t>Monstrinho P - Azul</t>
  </si>
  <si>
    <t>Enriquecimento Ambiental</t>
  </si>
  <si>
    <t>Domingo</t>
  </si>
  <si>
    <t>BOLSA AVIAO BASIC - ROSA PINK - U</t>
  </si>
  <si>
    <t>PEITORAL FRUITS VERDE M</t>
  </si>
  <si>
    <t>TIGELA DE LAMBER ROSA</t>
  </si>
  <si>
    <t>OSSINHO BABY BONE ROSA</t>
  </si>
  <si>
    <t>Sirlene</t>
  </si>
  <si>
    <t>PORTA COMEDOURO CLEAN PORC1290169U</t>
  </si>
  <si>
    <t>Walter badaro</t>
  </si>
  <si>
    <t>Sergio</t>
  </si>
  <si>
    <t>Felipe</t>
  </si>
  <si>
    <t>Lorena Vitoria</t>
  </si>
  <si>
    <t>Leonardo</t>
  </si>
  <si>
    <t>Clemilson</t>
  </si>
  <si>
    <t>Karina</t>
  </si>
  <si>
    <t>Michele</t>
  </si>
  <si>
    <t>Larissa Penha</t>
  </si>
  <si>
    <t>Fabiana</t>
  </si>
  <si>
    <t>Rhana</t>
  </si>
  <si>
    <t>Priscila</t>
  </si>
  <si>
    <t>Lavinia</t>
  </si>
  <si>
    <t>Renata</t>
  </si>
  <si>
    <t>Marilia</t>
  </si>
  <si>
    <t>Ana Camilla</t>
  </si>
  <si>
    <t>Samanta</t>
  </si>
  <si>
    <t>Mara Pena</t>
  </si>
  <si>
    <t>Julia Miranda</t>
  </si>
  <si>
    <t>Helen</t>
  </si>
  <si>
    <t>Karen Mota</t>
  </si>
  <si>
    <t>Elunne</t>
  </si>
  <si>
    <t>Cleo</t>
  </si>
  <si>
    <t>Tereza</t>
  </si>
  <si>
    <t>Tayrini</t>
  </si>
  <si>
    <t>Mariana Damasio</t>
  </si>
  <si>
    <t>Laryssa</t>
  </si>
  <si>
    <t>Ana July</t>
  </si>
  <si>
    <t>Marcel</t>
  </si>
  <si>
    <t>Leylla</t>
  </si>
  <si>
    <t>Eliane</t>
  </si>
  <si>
    <t>Manuela</t>
  </si>
  <si>
    <t>Stefani</t>
  </si>
  <si>
    <t>Neide</t>
  </si>
  <si>
    <t>Crenilda Melo</t>
  </si>
  <si>
    <t>Hirlla Santana</t>
  </si>
  <si>
    <t>Leila Nunes ?</t>
  </si>
  <si>
    <t>Weide</t>
  </si>
  <si>
    <t>xtraballs</t>
  </si>
  <si>
    <t>P8 - Pelo longo 48 banhos</t>
  </si>
  <si>
    <t>Tosa bebe</t>
  </si>
  <si>
    <t>Hidratacao brinde</t>
  </si>
  <si>
    <t>ouvido bovino</t>
  </si>
  <si>
    <t>Guizo</t>
  </si>
  <si>
    <t>Marianna</t>
  </si>
  <si>
    <t>Luk</t>
  </si>
  <si>
    <t>Bia</t>
  </si>
  <si>
    <t>Ben</t>
  </si>
  <si>
    <t>Cookie</t>
  </si>
  <si>
    <t>Belinha</t>
  </si>
  <si>
    <t>Milka</t>
  </si>
  <si>
    <t>Hidratacao 2 Cupuacu 4 M curto</t>
  </si>
  <si>
    <t>Spa das patas M</t>
  </si>
  <si>
    <t>Viviane</t>
  </si>
  <si>
    <t>Cora</t>
  </si>
  <si>
    <t>Jorge</t>
  </si>
  <si>
    <t>Aquiles</t>
  </si>
  <si>
    <t>Jade</t>
  </si>
  <si>
    <t>Ares</t>
  </si>
  <si>
    <t>Loli</t>
  </si>
  <si>
    <t>Vicky</t>
  </si>
  <si>
    <t>Megh</t>
  </si>
  <si>
    <t>Kyara</t>
  </si>
  <si>
    <t>Eevee</t>
  </si>
  <si>
    <t>9-banho sao bernado</t>
  </si>
  <si>
    <t>8-Banho Porte GG Pelo Curto</t>
  </si>
  <si>
    <t>Andreza</t>
  </si>
  <si>
    <t>Lis</t>
  </si>
  <si>
    <t>Alex</t>
  </si>
  <si>
    <t>Alisson</t>
  </si>
  <si>
    <t>Baruck</t>
  </si>
  <si>
    <t>Toff</t>
  </si>
  <si>
    <t>Nicolas</t>
  </si>
  <si>
    <t>Ragna</t>
  </si>
  <si>
    <t>Nolah</t>
  </si>
  <si>
    <t>Malu</t>
  </si>
  <si>
    <t>Piroca</t>
  </si>
  <si>
    <t>Luma</t>
  </si>
  <si>
    <t>Leide</t>
  </si>
  <si>
    <t>Nega</t>
  </si>
  <si>
    <t>Matilda</t>
  </si>
  <si>
    <t>Bruna</t>
  </si>
  <si>
    <t>Pituca</t>
  </si>
  <si>
    <t>Silvana Paes</t>
  </si>
  <si>
    <t>Julia</t>
  </si>
  <si>
    <t>Aureliano</t>
  </si>
  <si>
    <t>Bethoven</t>
  </si>
  <si>
    <t>Tosa BEBE M</t>
  </si>
  <si>
    <t>Tokinho</t>
  </si>
  <si>
    <t>Samuca</t>
  </si>
  <si>
    <t>Mila</t>
  </si>
  <si>
    <t>Kyra</t>
  </si>
  <si>
    <t>Clorexidina 3 G</t>
  </si>
  <si>
    <t>Ana Olivia</t>
  </si>
  <si>
    <t>Hidratacao 1Luxo 4 M curto</t>
  </si>
  <si>
    <t>Alina</t>
  </si>
  <si>
    <t>Venus</t>
  </si>
  <si>
    <t>Alaska</t>
  </si>
  <si>
    <t>Hidratacao 2 Cupuacu 9 SB</t>
  </si>
  <si>
    <t>Frederico</t>
  </si>
  <si>
    <t>Melina</t>
  </si>
  <si>
    <t>Oliver</t>
  </si>
  <si>
    <t>Snow</t>
  </si>
  <si>
    <t>Sandy</t>
  </si>
  <si>
    <t>Brisa</t>
  </si>
  <si>
    <t>Mallu</t>
  </si>
  <si>
    <t>Estrela</t>
  </si>
  <si>
    <t>Pipoca</t>
  </si>
  <si>
    <t>Michelinha</t>
  </si>
  <si>
    <t>Akira</t>
  </si>
  <si>
    <t>Pitoco</t>
  </si>
  <si>
    <t>Estelar</t>
  </si>
  <si>
    <t>Simone</t>
  </si>
  <si>
    <t>Desembolo P Severo</t>
  </si>
  <si>
    <t>Taiane Rios</t>
  </si>
  <si>
    <t>Tito</t>
  </si>
  <si>
    <t>Amendoa</t>
  </si>
  <si>
    <t>Roberta</t>
  </si>
  <si>
    <t>Floquinho</t>
  </si>
  <si>
    <t>Lorena</t>
  </si>
  <si>
    <t>Gilmara</t>
  </si>
  <si>
    <t>Lady</t>
  </si>
  <si>
    <t>Maria Flor</t>
  </si>
  <si>
    <t>Alok</t>
  </si>
  <si>
    <t>Luisa</t>
  </si>
  <si>
    <t>Surya</t>
  </si>
  <si>
    <t>Tosa RASPADO M</t>
  </si>
  <si>
    <t>Eduarda</t>
  </si>
  <si>
    <t>Charlie</t>
  </si>
  <si>
    <t>Biny</t>
  </si>
  <si>
    <t>Napoleao</t>
  </si>
  <si>
    <t>Luiza Nascimento</t>
  </si>
  <si>
    <t>Thor Nascimento</t>
  </si>
  <si>
    <t>Maria Clara</t>
  </si>
  <si>
    <t>Theodoro</t>
  </si>
  <si>
    <t>Nati</t>
  </si>
  <si>
    <t>Lucas Nobre</t>
  </si>
  <si>
    <t>Minie</t>
  </si>
  <si>
    <t>Katryn</t>
  </si>
  <si>
    <t>Romeu</t>
  </si>
  <si>
    <t>Ivna</t>
  </si>
  <si>
    <t>Aline Leal</t>
  </si>
  <si>
    <t>Akyra</t>
  </si>
  <si>
    <t>Sara</t>
  </si>
  <si>
    <t>Danusia</t>
  </si>
  <si>
    <t>Marina</t>
  </si>
  <si>
    <t>Ravena</t>
  </si>
  <si>
    <t>Catia</t>
  </si>
  <si>
    <t>Dhuly</t>
  </si>
  <si>
    <t>Bellinha</t>
  </si>
  <si>
    <t>Teddy</t>
  </si>
  <si>
    <t>Iuki</t>
  </si>
  <si>
    <t>Thayane</t>
  </si>
  <si>
    <t>Sayuri</t>
  </si>
  <si>
    <t>Tieta</t>
  </si>
  <si>
    <t>Pallas Pina</t>
  </si>
  <si>
    <t>Nix</t>
  </si>
  <si>
    <t>Tai</t>
  </si>
  <si>
    <t>Gohan</t>
  </si>
  <si>
    <t>Branca</t>
  </si>
  <si>
    <t>Iuri Fernandes</t>
  </si>
  <si>
    <t>Sigyn</t>
  </si>
  <si>
    <t>Hidratacao 2 Cupuacu 7 GG Longo</t>
  </si>
  <si>
    <t>Klary</t>
  </si>
  <si>
    <t>Kylian</t>
  </si>
  <si>
    <t>Loost</t>
  </si>
  <si>
    <t>Tosa BEBE GG</t>
  </si>
  <si>
    <t>Peppo</t>
  </si>
  <si>
    <t>Luly</t>
  </si>
  <si>
    <t>Wilma</t>
  </si>
  <si>
    <t>Ted</t>
  </si>
  <si>
    <t>Bebe</t>
  </si>
  <si>
    <t>Stefany</t>
  </si>
  <si>
    <t>Bjorn</t>
  </si>
  <si>
    <t>Raj</t>
  </si>
  <si>
    <t>Woody</t>
  </si>
  <si>
    <t>Bono</t>
  </si>
  <si>
    <t>Marcelo</t>
  </si>
  <si>
    <t>Emanuela</t>
  </si>
  <si>
    <t>Chloe</t>
  </si>
  <si>
    <t>Erica</t>
  </si>
  <si>
    <t>MULTITEC 800MG</t>
  </si>
  <si>
    <t>Data Realizacao</t>
  </si>
  <si>
    <t>Primeira Data Cliente</t>
  </si>
  <si>
    <t>Status Cliente</t>
  </si>
  <si>
    <t>Pets do Cliente</t>
  </si>
  <si>
    <t>Classificação</t>
  </si>
  <si>
    <t>Chave Atendimento</t>
  </si>
  <si>
    <t>Tipo Banho</t>
  </si>
  <si>
    <t>Servico Banho Hidratacao</t>
  </si>
  <si>
    <t>G1 - Pelo Curto 12 banhos</t>
  </si>
  <si>
    <t>Bharbara</t>
  </si>
  <si>
    <t>Bolota</t>
  </si>
  <si>
    <t>Hidratacao 2 Cupuacu 6 G curto</t>
  </si>
  <si>
    <t>Caetano</t>
  </si>
  <si>
    <t>Hidratacao 2 Cupuacu 3 M longo</t>
  </si>
  <si>
    <t>GATO LINGUINHA CINZA</t>
  </si>
  <si>
    <t xml:space="preserve">Tarciana Reis </t>
  </si>
  <si>
    <t>Flaviane</t>
  </si>
  <si>
    <t>PELUCIAS VARIADAS FRUTAS</t>
  </si>
  <si>
    <t>Colar de perolas pequeno</t>
  </si>
  <si>
    <t>Kiko</t>
  </si>
  <si>
    <t>3.75</t>
  </si>
  <si>
    <t>BEEPS CONDICIONADOR HIDRATANTE 480ML</t>
  </si>
  <si>
    <t>BEEPS SHAMPOO NEUTRO 500ML ANAT</t>
  </si>
  <si>
    <t>LENCO UMEDECIDO HUSPET 80 FOLHAS</t>
  </si>
  <si>
    <t>ESPUMA BUCAL IBASA 50ML 1UN X 50ML</t>
  </si>
  <si>
    <t>Pocoyo</t>
  </si>
  <si>
    <t xml:space="preserve">Petiscos Naturais </t>
  </si>
  <si>
    <t>Mariana lorezzone</t>
  </si>
  <si>
    <t>BI NEXGARD SPECTRA G 151 A 30GR</t>
  </si>
  <si>
    <t>Thalita</t>
  </si>
  <si>
    <t>Rubi</t>
  </si>
  <si>
    <t>Allan Silva</t>
  </si>
  <si>
    <t>Artemis</t>
  </si>
  <si>
    <t>ARM Spray Bucal Fresh Breath 118ml</t>
  </si>
  <si>
    <t>JB25565A MORD. PELUC MONK FLEEC AZUL G</t>
  </si>
  <si>
    <t>Caio Dias</t>
  </si>
  <si>
    <t>NATURAL CRISP CHIPS DE FIGADO MACA BETER</t>
  </si>
  <si>
    <t>PEITORAL MESH H G SWELL</t>
  </si>
  <si>
    <t>BIFINHO MIX DE BERRIES 300G</t>
  </si>
  <si>
    <t>NATURAL CRISP STRIPS DE FIGADO 100G</t>
  </si>
  <si>
    <t>Samare</t>
  </si>
  <si>
    <t>Badu</t>
  </si>
  <si>
    <t>Hexadene Spherulites 500ml</t>
  </si>
  <si>
    <t>BOLSA AERIALPET-AZ PT 43X315X20 CM</t>
  </si>
  <si>
    <t>Samuel</t>
  </si>
  <si>
    <t>BI FRONTLINE TS CAO P 1 PIPETA ATE 10 KG</t>
  </si>
  <si>
    <t>Fabiola Gaiotto</t>
  </si>
  <si>
    <t>Filo</t>
  </si>
  <si>
    <t>9.75</t>
  </si>
  <si>
    <t>Diego</t>
  </si>
  <si>
    <t>Bingo</t>
  </si>
  <si>
    <t>Mib</t>
  </si>
  <si>
    <t>6.65</t>
  </si>
  <si>
    <t>NATURAL CRISP STRIPS DE BOI CAO 100G</t>
  </si>
  <si>
    <t>Thacya</t>
  </si>
  <si>
    <t>6.00</t>
  </si>
  <si>
    <t>SH DERMOCALMANTE IBASA 200ML 1UNX200ML</t>
  </si>
  <si>
    <t>especifica para este produto (10,00%)</t>
  </si>
  <si>
    <t>por servico (0,00%)</t>
  </si>
  <si>
    <t>ANTIINFLAMATORIO OCULAR COLIRIO BIO FARM</t>
  </si>
  <si>
    <t>SUPORTE DE SACO CATA CACA</t>
  </si>
  <si>
    <t>Amanda</t>
  </si>
  <si>
    <t>2.75</t>
  </si>
  <si>
    <t>Xico</t>
  </si>
  <si>
    <t>Shelby</t>
  </si>
  <si>
    <t>PELUCIA MONK FLEEC ROSA G</t>
  </si>
  <si>
    <t>BIFINHO FRANGO CENOURA E VAGEM 300G</t>
  </si>
  <si>
    <t>Lucas Silva Calazans</t>
  </si>
  <si>
    <t>FRALDA HIG FEMEA PIPIX G C6</t>
  </si>
  <si>
    <t>Gigi</t>
  </si>
  <si>
    <t>Oldack</t>
  </si>
  <si>
    <t>QQ</t>
  </si>
  <si>
    <t>Ana Luize</t>
  </si>
  <si>
    <t>Sol</t>
  </si>
  <si>
    <t>NATURAL CRISP STRIPS DE FRANGO 100G</t>
  </si>
  <si>
    <t>Gabriela Puentes</t>
  </si>
  <si>
    <t>Doki</t>
  </si>
  <si>
    <t>LUVA TOUCH PET</t>
  </si>
  <si>
    <t>CETOCONAZOL SH IBASA 200ML 1UNX200ML</t>
  </si>
  <si>
    <t>Anselmo Carvalho</t>
  </si>
  <si>
    <t>Buppy</t>
  </si>
  <si>
    <t>Maria Laura</t>
  </si>
  <si>
    <t>Maik</t>
  </si>
  <si>
    <t>MUNDO ZOO BEGE</t>
  </si>
  <si>
    <t>MORD. PELUCIA POP AQUA PEIXE</t>
  </si>
  <si>
    <t>Paulo</t>
  </si>
  <si>
    <t>Barbie</t>
  </si>
  <si>
    <t>PEITORAL  MELANCIA VERMELHO P</t>
  </si>
  <si>
    <t>Monica</t>
  </si>
  <si>
    <t>Apollo Maciel</t>
  </si>
  <si>
    <t>Debora</t>
  </si>
  <si>
    <t>Amarelo</t>
  </si>
  <si>
    <t>lua</t>
  </si>
  <si>
    <t>Naiara Loame</t>
  </si>
  <si>
    <t>Ayka</t>
  </si>
  <si>
    <t>6.40</t>
  </si>
  <si>
    <t>NATURAL CRISP ISCAS DE TILAPIA GATO 20G</t>
  </si>
  <si>
    <t>Fenix</t>
  </si>
  <si>
    <t>Feijao</t>
  </si>
  <si>
    <t>18.70</t>
  </si>
  <si>
    <t>Maria Beatriz Reboucas</t>
  </si>
  <si>
    <t>4.75</t>
  </si>
  <si>
    <t xml:space="preserve">6-Banho Porte G Pelo Curto </t>
  </si>
  <si>
    <t>Especiais 12 banhos</t>
  </si>
  <si>
    <t>Grazielle</t>
  </si>
  <si>
    <t>Zulu</t>
  </si>
  <si>
    <t>Marcelo Antonio</t>
  </si>
  <si>
    <t>Apollo</t>
  </si>
  <si>
    <t>Cristina</t>
  </si>
  <si>
    <t>D120 - Peitoral Cru TamanhoPP</t>
  </si>
  <si>
    <t xml:space="preserve">Enriquecimento Ambiental </t>
  </si>
  <si>
    <t>BLEND OLEOS ESSENCIAIS 10ML PETS HIPERATIVIDADE</t>
  </si>
  <si>
    <t>Itens bem estar</t>
  </si>
  <si>
    <t>Pedrito</t>
  </si>
  <si>
    <t>Priscila Paiva</t>
  </si>
  <si>
    <t>Bonitao</t>
  </si>
  <si>
    <t>Pit bull</t>
  </si>
  <si>
    <t>Hidratacao 2 Cupuacu 8 GG curto</t>
  </si>
  <si>
    <t>Kadja Almeida</t>
  </si>
  <si>
    <t>PN DOG QUIPOCA SABOR LOMBINHO 30G</t>
  </si>
  <si>
    <t>Pompom</t>
  </si>
  <si>
    <t>HIDRATA PATINHAS 60G ANIMALISSIMO</t>
  </si>
  <si>
    <t>PEITORAL FRUITS LARANJA P</t>
  </si>
  <si>
    <t>Isis</t>
  </si>
  <si>
    <t>Flor</t>
  </si>
  <si>
    <t>Hidratacao 2 Cupuacu 5 G longo</t>
  </si>
  <si>
    <t>Chaveiro patinha</t>
  </si>
  <si>
    <t>Julia Dickie</t>
  </si>
  <si>
    <t>Angeline</t>
  </si>
  <si>
    <t>Uvinha</t>
  </si>
  <si>
    <t>NATURAL CRISP STRIPS DE BOI CAO 20G</t>
  </si>
  <si>
    <t>Milenna</t>
  </si>
  <si>
    <t>Koda</t>
  </si>
  <si>
    <t>Freddy</t>
  </si>
  <si>
    <t>Ulli Sales</t>
  </si>
  <si>
    <t>Hachi</t>
  </si>
  <si>
    <t>MORD. PELUCIA LONGLEG PATO</t>
  </si>
  <si>
    <t>Jamille</t>
  </si>
  <si>
    <t>Babi</t>
  </si>
  <si>
    <t>Matheus Zugaib</t>
  </si>
  <si>
    <t>Mya</t>
  </si>
  <si>
    <t>7.50</t>
  </si>
  <si>
    <t>Dose Reforco Anual - V10</t>
  </si>
  <si>
    <t>Vacina</t>
  </si>
  <si>
    <t>por servico (15,00%)</t>
  </si>
  <si>
    <t>Vacina V10 BI RECOMBITEK MAX 5CVK4L1ML 251 DS BR</t>
  </si>
  <si>
    <t>especifica para este produto (15,00%)</t>
  </si>
  <si>
    <t>Dose Reforco Anual - Anti Rabica</t>
  </si>
  <si>
    <t>Vacina da raiva</t>
  </si>
  <si>
    <t>PEITORAL PRINCE AZUL P</t>
  </si>
  <si>
    <t>CAMA RUBI DUPLA FACE P MR 42X55X17 CM</t>
  </si>
  <si>
    <t>MORD. PELUCIA POP ANIMAL BEAR</t>
  </si>
  <si>
    <t>Remocao de subpelo 2 M</t>
  </si>
  <si>
    <t>Beatriz Brito Santos</t>
  </si>
  <si>
    <t>Sofia Santos</t>
  </si>
  <si>
    <t>Nibs</t>
  </si>
  <si>
    <t>P2 - Pelo Curto 12 banhos</t>
  </si>
  <si>
    <t>Laura Ramalho</t>
  </si>
  <si>
    <t>Mario Cassio</t>
  </si>
  <si>
    <t>Guabi NATURAL FILH MP FRARROZ INT 25KG 1SC X 25KG</t>
  </si>
  <si>
    <t>Nila</t>
  </si>
  <si>
    <t>GARRAFA MULTIFUNCIONAL - AZUL</t>
  </si>
  <si>
    <t>1  Dose - V10 Adulto</t>
  </si>
  <si>
    <t>Meise</t>
  </si>
  <si>
    <t>Vacina V10</t>
  </si>
  <si>
    <t>Lully</t>
  </si>
  <si>
    <t>PN DOG QUIPOCA SABOR FRANGO 30G</t>
  </si>
  <si>
    <t>Hidratacao 1Luxo 9SB</t>
  </si>
  <si>
    <t>CORDA PUXA BOLA TENIS COLOR</t>
  </si>
  <si>
    <t>BI NEXGARD 05GR 2 A 4KG</t>
  </si>
  <si>
    <t>Josi Sousa</t>
  </si>
  <si>
    <t>Ban ban</t>
  </si>
  <si>
    <t xml:space="preserve">9-banho sao bernado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</si>
</sst>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BE08-2BBC-416D-8EAE-6A9B4D549B75}">
  <dimension ref="A1:BC4604"/>
  <sheetViews>
    <sheetView tabSelected="1" topLeftCell="AT4260" workbookViewId="0">
      <selection activeCell="BC4266" sqref="BC4266:BC4604"/>
    </sheetView>
  </sheetViews>
  <sheetFormatPr defaultRowHeight="14.4" x14ac:dyDescent="0.3"/>
  <cols>
    <col min="1" max="1" width="28.44140625" bestFit="1" customWidth="1"/>
    <col min="2" max="2" width="23.21875" bestFit="1" customWidth="1"/>
    <col min="3" max="4" width="12" bestFit="1" customWidth="1"/>
    <col min="5" max="5" width="13" bestFit="1" customWidth="1"/>
    <col min="6" max="6" width="28.44140625" bestFit="1" customWidth="1"/>
    <col min="7" max="7" width="29.109375" bestFit="1" customWidth="1"/>
    <col min="8" max="8" width="36.33203125" bestFit="1" customWidth="1"/>
    <col min="9" max="9" width="10.44140625" bestFit="1" customWidth="1"/>
    <col min="10" max="10" width="9.33203125" bestFit="1" customWidth="1"/>
    <col min="11" max="11" width="51.6640625" bestFit="1" customWidth="1"/>
    <col min="12" max="12" width="29.109375" bestFit="1" customWidth="1"/>
    <col min="13" max="13" width="36.33203125" bestFit="1" customWidth="1"/>
    <col min="14" max="14" width="30.44140625" bestFit="1" customWidth="1"/>
    <col min="15" max="15" width="32.88671875" bestFit="1" customWidth="1"/>
    <col min="16" max="16" width="24.88671875" bestFit="1" customWidth="1"/>
    <col min="17" max="17" width="25.77734375" bestFit="1" customWidth="1"/>
    <col min="18" max="18" width="31.88671875" bestFit="1" customWidth="1"/>
    <col min="19" max="19" width="11.109375" bestFit="1" customWidth="1"/>
    <col min="20" max="20" width="13.88671875" bestFit="1" customWidth="1"/>
    <col min="21" max="21" width="7.109375" bestFit="1" customWidth="1"/>
    <col min="22" max="22" width="6.5546875" bestFit="1" customWidth="1"/>
    <col min="23" max="23" width="8.33203125" bestFit="1" customWidth="1"/>
    <col min="24" max="24" width="7.33203125" bestFit="1" customWidth="1"/>
    <col min="26" max="26" width="6.33203125" bestFit="1" customWidth="1"/>
    <col min="27" max="27" width="12.88671875" bestFit="1" customWidth="1"/>
    <col min="28" max="28" width="24.44140625" bestFit="1" customWidth="1"/>
    <col min="29" max="29" width="27.88671875" bestFit="1" customWidth="1"/>
    <col min="30" max="30" width="10.6640625" bestFit="1" customWidth="1"/>
    <col min="31" max="31" width="12.21875" bestFit="1" customWidth="1"/>
    <col min="32" max="32" width="7.21875" bestFit="1" customWidth="1"/>
    <col min="33" max="33" width="19.5546875" bestFit="1" customWidth="1"/>
    <col min="34" max="34" width="25.109375" bestFit="1" customWidth="1"/>
    <col min="35" max="35" width="18.77734375" bestFit="1" customWidth="1"/>
    <col min="36" max="36" width="14" bestFit="1" customWidth="1"/>
    <col min="37" max="37" width="7.109375" bestFit="1" customWidth="1"/>
    <col min="38" max="38" width="5.44140625" bestFit="1" customWidth="1"/>
    <col min="39" max="39" width="9" bestFit="1" customWidth="1"/>
    <col min="40" max="40" width="4.33203125" bestFit="1" customWidth="1"/>
    <col min="41" max="41" width="3.44140625" bestFit="1" customWidth="1"/>
    <col min="42" max="42" width="5.33203125" bestFit="1" customWidth="1"/>
    <col min="43" max="43" width="17.21875" bestFit="1" customWidth="1"/>
    <col min="44" max="44" width="22.88671875" bestFit="1" customWidth="1"/>
    <col min="45" max="45" width="24" bestFit="1" customWidth="1"/>
    <col min="46" max="46" width="28.88671875" bestFit="1" customWidth="1"/>
    <col min="47" max="47" width="25.77734375" style="2" bestFit="1" customWidth="1"/>
    <col min="48" max="48" width="19.33203125" style="1" bestFit="1" customWidth="1"/>
    <col min="49" max="49" width="12.44140625" style="1" bestFit="1" customWidth="1"/>
    <col min="50" max="50" width="41.88671875" style="1" bestFit="1" customWidth="1"/>
    <col min="51" max="51" width="13.77734375" style="1" bestFit="1" customWidth="1"/>
    <col min="52" max="52" width="19.88671875" style="1" bestFit="1" customWidth="1"/>
    <col min="53" max="53" width="10.6640625" style="1" bestFit="1" customWidth="1"/>
    <col min="54" max="54" width="23.44140625" style="1" bestFit="1" customWidth="1"/>
    <col min="55" max="55" width="13" style="1" bestFit="1" customWidth="1"/>
  </cols>
  <sheetData>
    <row r="1" spans="1:55" x14ac:dyDescent="0.3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85</v>
      </c>
      <c r="J1" t="s">
        <v>86</v>
      </c>
      <c r="K1" t="s">
        <v>98</v>
      </c>
      <c r="L1" t="s">
        <v>87</v>
      </c>
      <c r="M1" t="s">
        <v>88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s="1" t="s">
        <v>772</v>
      </c>
      <c r="AV1" s="1" t="s">
        <v>773</v>
      </c>
      <c r="AW1" s="1" t="s">
        <v>774</v>
      </c>
      <c r="AX1" s="1" t="s">
        <v>775</v>
      </c>
      <c r="AY1" s="1" t="s">
        <v>776</v>
      </c>
      <c r="AZ1" s="1" t="s">
        <v>777</v>
      </c>
      <c r="BA1" s="1" t="s">
        <v>778</v>
      </c>
      <c r="BB1" s="1" t="s">
        <v>779</v>
      </c>
      <c r="BC1" s="1" t="s">
        <v>89</v>
      </c>
    </row>
    <row r="2" spans="1:55" x14ac:dyDescent="0.3">
      <c r="A2" t="s">
        <v>133</v>
      </c>
      <c r="B2">
        <v>46113</v>
      </c>
      <c r="C2" t="s">
        <v>53</v>
      </c>
      <c r="D2">
        <v>5240</v>
      </c>
      <c r="F2" t="s">
        <v>134</v>
      </c>
      <c r="G2" t="s">
        <v>134</v>
      </c>
      <c r="H2" t="s">
        <v>135</v>
      </c>
      <c r="I2">
        <v>2618</v>
      </c>
      <c r="J2" t="s">
        <v>132</v>
      </c>
      <c r="K2" t="s">
        <v>136</v>
      </c>
      <c r="L2">
        <v>5573999996017</v>
      </c>
      <c r="N2">
        <v>0</v>
      </c>
      <c r="P2">
        <v>0</v>
      </c>
      <c r="Q2">
        <v>62</v>
      </c>
      <c r="R2">
        <v>62</v>
      </c>
      <c r="S2">
        <v>1</v>
      </c>
      <c r="AS2" t="s">
        <v>13</v>
      </c>
      <c r="AU2" s="2" t="str">
        <f>IF(ISBLANK(B2),"", TEXT(B2,"dddd, d \d\e mmmm \d\e aaaa"))</f>
        <v>quarta-feira, 1 de abril de 2026</v>
      </c>
      <c r="AX2" s="1" t="str" cm="1">
        <f t="array" ref="AX2">IFERROR(_xlfn.TEXTJOIN(", ",TRUE,_xlfn._xlws.SORT(_xlfn.UNIQUE(_xlfn._xlws.FILTER($K$2:$K$2889,($I$2:$I$2889=I2)*($K$2:$K$2889&lt;&gt;""))))),"")</f>
        <v>Pepa, Salem</v>
      </c>
      <c r="AY2" s="1" t="str">
        <f>IF(ISBLANK(F2),"", IF(OR(
ISNUMBER(FIND("escovacao",LOWER(F2))),
ISNUMBER(FIND("escovação",LOWER(F2))),
ISNUMBER(FIND("higiene bucal",LOWER(F2))),
ISNUMBER(FIND("tosa",LOWER(F2))),
ISNUMBER(FIND("hidratacao",LOWER(F2))),
ISNUMBER(FIND("hidratação",LOWER(F2))),
ISNUMBER(FIND("spa",LOWER(F2))),
ISNUMBER(FIND("corte de unhas",LOWER(F2))),
ISNUMBER(FIND("desembolo",LOWER(F2))),
ISNUMBER(FIND("clorexidina",LOWER(F2))),
ISNUMBER(FIND("matizacao",LOWER(F2))),
ISNUMBER(FIND("matização",LOWER(F2))),
ISNUMBER(FIND("arredondamento",LOWER(F2))),
ISNUMBER(FIND("remocao",LOWER(F2))),
ISNUMBER(FIND("remoção",LOWER(F2)))
),"Serviços extras",
IF(ISNUMBER(FIND("banho",LOWER(F2))),"Banho","Loja")))</f>
        <v>Banho</v>
      </c>
      <c r="AZ2" s="1" t="str">
        <f>IF(ISBLANK(I2),"", _xlfn.LET(_xlpm.Pedido,TRIM(D2&amp;""),IF(_xlpm.Pedido&lt;&gt;"",_xlpm.Pedido&amp;" | "&amp;K2,I2&amp;" | "&amp;K2&amp;" | "&amp;TEXT(AU2,"0"))))</f>
        <v>5240 | Pepa</v>
      </c>
      <c r="BA2" s="1" t="str">
        <f>IF(ISBLANK(I2),"", _xlfn.LET(_xlpm.TipoServico,LOWER(H2),IF(ISNUMBER(FIND("banho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" s="1" t="str">
        <f>IF(ISBLANK(I2),"", _xlfn.LET(
    _xlpm.Servico,TRIM(F2&amp;""),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" s="1">
        <f>IF(ISBLANK(B2),"", IF(ISBLANK(R2),Q2*S2,R2*S2))</f>
        <v>62</v>
      </c>
    </row>
    <row r="3" spans="1:55" x14ac:dyDescent="0.3">
      <c r="A3" t="s">
        <v>133</v>
      </c>
      <c r="B3">
        <v>46113</v>
      </c>
      <c r="C3" t="s">
        <v>53</v>
      </c>
      <c r="D3">
        <v>5240</v>
      </c>
      <c r="F3" t="s">
        <v>137</v>
      </c>
      <c r="G3" t="s">
        <v>137</v>
      </c>
      <c r="H3" t="s">
        <v>135</v>
      </c>
      <c r="I3">
        <v>2618</v>
      </c>
      <c r="J3" t="s">
        <v>132</v>
      </c>
      <c r="K3" t="s">
        <v>136</v>
      </c>
      <c r="L3">
        <v>5573999996017</v>
      </c>
      <c r="N3">
        <v>0</v>
      </c>
      <c r="P3">
        <v>0</v>
      </c>
      <c r="Q3">
        <v>5</v>
      </c>
      <c r="R3">
        <v>5</v>
      </c>
      <c r="S3">
        <v>1</v>
      </c>
      <c r="AS3" t="s">
        <v>13</v>
      </c>
      <c r="AU3" s="2" t="str">
        <f>IF(ISBLANK(B3),"", TEXT(B3,"dddd, d \d\e mmmm \d\e aaaa"))</f>
        <v>quarta-feira, 1 de abril de 2026</v>
      </c>
      <c r="AX3" s="1" t="str" cm="1">
        <f t="array" ref="AX3">IFERROR(_xlfn.TEXTJOIN(", ",TRUE,_xlfn._xlws.SORT(_xlfn.UNIQUE(_xlfn._xlws.FILTER($K$2:$K$2889,($I$2:$I$2889=I3)*($K$2:$K$2889&lt;&gt;""))))),"")</f>
        <v>Pepa, Salem</v>
      </c>
      <c r="AY3" s="1" t="str">
        <f>IF(ISBLANK(F3),"", IF(OR(
ISNUMBER(FIND("escovacao",LOWER(F3))),
ISNUMBER(FIND("escovação",LOWER(F3))),
ISNUMBER(FIND("higiene bucal",LOWER(F3))),
ISNUMBER(FIND("tosa",LOWER(F3))),
ISNUMBER(FIND("hidratacao",LOWER(F3))),
ISNUMBER(FIND("hidratação",LOWER(F3))),
ISNUMBER(FIND("spa",LOWER(F3))),
ISNUMBER(FIND("corte de unhas",LOWER(F3))),
ISNUMBER(FIND("desembolo",LOWER(F3))),
ISNUMBER(FIND("clorexidina",LOWER(F3))),
ISNUMBER(FIND("matizacao",LOWER(F3))),
ISNUMBER(FIND("matização",LOWER(F3))),
ISNUMBER(FIND("arredondamento",LOWER(F3))),
ISNUMBER(FIND("remocao",LOWER(F3))),
ISNUMBER(FIND("remoção",LOWER(F3)))
),"Serviços extras",
IF(ISNUMBER(FIND("banho",LOWER(F3))),"Banho","Loja")))</f>
        <v>Serviços extras</v>
      </c>
      <c r="AZ3" s="1" t="str">
        <f>IF(ISBLANK(I3),"", _xlfn.LET(_xlpm.Pedido,TRIM(D3&amp;""),IF(_xlpm.Pedido&lt;&gt;"",_xlpm.Pedido&amp;" | "&amp;K3,I3&amp;" | "&amp;K3&amp;" | "&amp;TEXT(AU3,"0"))))</f>
        <v>5240 | Pepa</v>
      </c>
      <c r="BA3" s="1" t="str">
        <f>IF(ISBLANK(I3),"", _xlfn.LET(_xlpm.TipoServico,LOWER(H3),IF(ISNUMBER(FIND("banho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" s="1" t="str">
        <f>IF(ISBLANK(I3),"", _xlfn.LET(
    _xlpm.Servico,TRIM(F3&amp;""),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" s="1">
        <f>IF(ISBLANK(B3),"", IF(ISBLANK(R3),Q3*S3,R3*S3))</f>
        <v>5</v>
      </c>
    </row>
    <row r="4" spans="1:55" x14ac:dyDescent="0.3">
      <c r="A4" t="s">
        <v>11</v>
      </c>
      <c r="B4">
        <v>46113</v>
      </c>
      <c r="C4" t="s">
        <v>53</v>
      </c>
      <c r="D4">
        <v>5413</v>
      </c>
      <c r="F4" t="s">
        <v>134</v>
      </c>
      <c r="G4" t="s">
        <v>134</v>
      </c>
      <c r="H4" t="s">
        <v>135</v>
      </c>
      <c r="I4">
        <v>2238</v>
      </c>
      <c r="J4" t="s">
        <v>44</v>
      </c>
      <c r="K4" t="s">
        <v>138</v>
      </c>
      <c r="L4">
        <v>73988224982</v>
      </c>
      <c r="N4">
        <v>0</v>
      </c>
      <c r="P4">
        <v>0</v>
      </c>
      <c r="Q4">
        <v>62</v>
      </c>
      <c r="R4">
        <v>62</v>
      </c>
      <c r="S4">
        <v>1</v>
      </c>
      <c r="AS4" t="s">
        <v>13</v>
      </c>
      <c r="AU4" s="2" t="str">
        <f>IF(ISBLANK(B4),"", TEXT(B4,"dddd, d \d\e mmmm \d\e aaaa"))</f>
        <v>quarta-feira, 1 de abril de 2026</v>
      </c>
      <c r="AX4" s="1" t="str" cm="1">
        <f t="array" ref="AX4">IFERROR(_xlfn.TEXTJOIN(", ",TRUE,_xlfn._xlws.SORT(_xlfn.UNIQUE(_xlfn._xlws.FILTER($K$2:$K$2889,($I$2:$I$2889=I4)*($K$2:$K$2889&lt;&gt;""))))),"")</f>
        <v>Baden</v>
      </c>
      <c r="AY4" s="1" t="str">
        <f>IF(ISBLANK(F4),"", IF(OR(
ISNUMBER(FIND("escovacao",LOWER(F4))),
ISNUMBER(FIND("escovação",LOWER(F4))),
ISNUMBER(FIND("higiene bucal",LOWER(F4))),
ISNUMBER(FIND("tosa",LOWER(F4))),
ISNUMBER(FIND("hidratacao",LOWER(F4))),
ISNUMBER(FIND("hidratação",LOWER(F4))),
ISNUMBER(FIND("spa",LOWER(F4))),
ISNUMBER(FIND("corte de unhas",LOWER(F4))),
ISNUMBER(FIND("desembolo",LOWER(F4))),
ISNUMBER(FIND("clorexidina",LOWER(F4))),
ISNUMBER(FIND("matizacao",LOWER(F4))),
ISNUMBER(FIND("matização",LOWER(F4))),
ISNUMBER(FIND("arredondamento",LOWER(F4))),
ISNUMBER(FIND("remocao",LOWER(F4))),
ISNUMBER(FIND("remoção",LOWER(F4)))
),"Serviços extras",
IF(ISNUMBER(FIND("banho",LOWER(F4))),"Banho","Loja")))</f>
        <v>Banho</v>
      </c>
      <c r="AZ4" s="1" t="str">
        <f>IF(ISBLANK(I4),"", _xlfn.LET(_xlpm.Pedido,TRIM(D4&amp;""),IF(_xlpm.Pedido&lt;&gt;"",_xlpm.Pedido&amp;" | "&amp;K4,I4&amp;" | "&amp;K4&amp;" | "&amp;TEXT(AU4,"0"))))</f>
        <v>5413 | Baden</v>
      </c>
      <c r="BA4" s="1" t="str">
        <f>IF(ISBLANK(I4),"", _xlfn.LET(_xlpm.TipoServico,LOWER(H4),IF(ISNUMBER(FIND("banho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" s="1" t="str">
        <f>IF(ISBLANK(I4),"", _xlfn.LET(
    _xlpm.Servico,TRIM(F4&amp;""),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" s="1">
        <f>IF(ISBLANK(B4),"", IF(ISBLANK(R4),Q4*S4,R4*S4))</f>
        <v>62</v>
      </c>
    </row>
    <row r="5" spans="1:55" x14ac:dyDescent="0.3">
      <c r="A5" t="s">
        <v>11</v>
      </c>
      <c r="B5">
        <v>46113</v>
      </c>
      <c r="C5" t="s">
        <v>53</v>
      </c>
      <c r="D5">
        <v>5413</v>
      </c>
      <c r="F5" t="s">
        <v>137</v>
      </c>
      <c r="G5" t="s">
        <v>137</v>
      </c>
      <c r="H5" t="s">
        <v>135</v>
      </c>
      <c r="I5">
        <v>2238</v>
      </c>
      <c r="J5" t="s">
        <v>44</v>
      </c>
      <c r="K5" t="s">
        <v>138</v>
      </c>
      <c r="L5">
        <v>73988224982</v>
      </c>
      <c r="N5">
        <v>0</v>
      </c>
      <c r="P5">
        <v>0</v>
      </c>
      <c r="Q5">
        <v>5</v>
      </c>
      <c r="R5">
        <v>5</v>
      </c>
      <c r="S5">
        <v>1</v>
      </c>
      <c r="AS5" t="s">
        <v>13</v>
      </c>
      <c r="AU5" s="2" t="str">
        <f>IF(ISBLANK(B5),"", TEXT(B5,"dddd, d \d\e mmmm \d\e aaaa"))</f>
        <v>quarta-feira, 1 de abril de 2026</v>
      </c>
      <c r="AX5" s="1" t="str" cm="1">
        <f t="array" ref="AX5">IFERROR(_xlfn.TEXTJOIN(", ",TRUE,_xlfn._xlws.SORT(_xlfn.UNIQUE(_xlfn._xlws.FILTER($K$2:$K$2889,($I$2:$I$2889=I5)*($K$2:$K$2889&lt;&gt;""))))),"")</f>
        <v>Baden</v>
      </c>
      <c r="AY5" s="1" t="str">
        <f>IF(ISBLANK(F5),"", IF(OR(
ISNUMBER(FIND("escovacao",LOWER(F5))),
ISNUMBER(FIND("escovação",LOWER(F5))),
ISNUMBER(FIND("higiene bucal",LOWER(F5))),
ISNUMBER(FIND("tosa",LOWER(F5))),
ISNUMBER(FIND("hidratacao",LOWER(F5))),
ISNUMBER(FIND("hidratação",LOWER(F5))),
ISNUMBER(FIND("spa",LOWER(F5))),
ISNUMBER(FIND("corte de unhas",LOWER(F5))),
ISNUMBER(FIND("desembolo",LOWER(F5))),
ISNUMBER(FIND("clorexidina",LOWER(F5))),
ISNUMBER(FIND("matizacao",LOWER(F5))),
ISNUMBER(FIND("matização",LOWER(F5))),
ISNUMBER(FIND("arredondamento",LOWER(F5))),
ISNUMBER(FIND("remocao",LOWER(F5))),
ISNUMBER(FIND("remoção",LOWER(F5)))
),"Serviços extras",
IF(ISNUMBER(FIND("banho",LOWER(F5))),"Banho","Loja")))</f>
        <v>Serviços extras</v>
      </c>
      <c r="AZ5" s="1" t="str">
        <f>IF(ISBLANK(I5),"", _xlfn.LET(_xlpm.Pedido,TRIM(D5&amp;""),IF(_xlpm.Pedido&lt;&gt;"",_xlpm.Pedido&amp;" | "&amp;K5,I5&amp;" | "&amp;K5&amp;" | "&amp;TEXT(AU5,"0"))))</f>
        <v>5413 | Baden</v>
      </c>
      <c r="BA5" s="1" t="str">
        <f>IF(ISBLANK(I5),"", _xlfn.LET(_xlpm.TipoServico,LOWER(H5),IF(ISNUMBER(FIND("banho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" s="1" t="str">
        <f>IF(ISBLANK(I5),"", _xlfn.LET(
    _xlpm.Servico,TRIM(F5&amp;""),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" s="1">
        <f>IF(ISBLANK(B5),"", IF(ISBLANK(R5),Q5*S5,R5*S5))</f>
        <v>5</v>
      </c>
    </row>
    <row r="6" spans="1:55" x14ac:dyDescent="0.3">
      <c r="A6" t="s">
        <v>133</v>
      </c>
      <c r="B6">
        <v>46113</v>
      </c>
      <c r="C6" t="s">
        <v>53</v>
      </c>
      <c r="D6">
        <v>5272</v>
      </c>
      <c r="F6" t="s">
        <v>134</v>
      </c>
      <c r="G6" t="s">
        <v>134</v>
      </c>
      <c r="H6" t="s">
        <v>135</v>
      </c>
      <c r="I6">
        <v>2582</v>
      </c>
      <c r="J6" t="s">
        <v>139</v>
      </c>
      <c r="K6" t="s">
        <v>140</v>
      </c>
      <c r="L6">
        <v>73999819959</v>
      </c>
      <c r="N6">
        <v>0</v>
      </c>
      <c r="P6">
        <v>0</v>
      </c>
      <c r="Q6">
        <v>62</v>
      </c>
      <c r="R6">
        <v>62</v>
      </c>
      <c r="S6">
        <v>1</v>
      </c>
      <c r="AS6" t="s">
        <v>13</v>
      </c>
      <c r="AU6" s="2" t="str">
        <f>IF(ISBLANK(B6),"", TEXT(B6,"dddd, d \d\e mmmm \d\e aaaa"))</f>
        <v>quarta-feira, 1 de abril de 2026</v>
      </c>
      <c r="AX6" s="1" t="str" cm="1">
        <f t="array" ref="AX6">IFERROR(_xlfn.TEXTJOIN(", ",TRUE,_xlfn._xlws.SORT(_xlfn.UNIQUE(_xlfn._xlws.FILTER($K$2:$K$2889,($I$2:$I$2889=I6)*($K$2:$K$2889&lt;&gt;""))))),"")</f>
        <v>Belinha, Lulu, Thor</v>
      </c>
      <c r="AY6" s="1" t="str">
        <f>IF(ISBLANK(F6),"", IF(OR(
ISNUMBER(FIND("escovacao",LOWER(F6))),
ISNUMBER(FIND("escovação",LOWER(F6))),
ISNUMBER(FIND("higiene bucal",LOWER(F6))),
ISNUMBER(FIND("tosa",LOWER(F6))),
ISNUMBER(FIND("hidratacao",LOWER(F6))),
ISNUMBER(FIND("hidratação",LOWER(F6))),
ISNUMBER(FIND("spa",LOWER(F6))),
ISNUMBER(FIND("corte de unhas",LOWER(F6))),
ISNUMBER(FIND("desembolo",LOWER(F6))),
ISNUMBER(FIND("clorexidina",LOWER(F6))),
ISNUMBER(FIND("matizacao",LOWER(F6))),
ISNUMBER(FIND("matização",LOWER(F6))),
ISNUMBER(FIND("arredondamento",LOWER(F6))),
ISNUMBER(FIND("remocao",LOWER(F6))),
ISNUMBER(FIND("remoção",LOWER(F6)))
),"Serviços extras",
IF(ISNUMBER(FIND("banho",LOWER(F6))),"Banho","Loja")))</f>
        <v>Banho</v>
      </c>
      <c r="AZ6" s="1" t="str">
        <f>IF(ISBLANK(I6),"", _xlfn.LET(_xlpm.Pedido,TRIM(D6&amp;""),IF(_xlpm.Pedido&lt;&gt;"",_xlpm.Pedido&amp;" | "&amp;K6,I6&amp;" | "&amp;K6&amp;" | "&amp;TEXT(AU6,"0"))))</f>
        <v>5272 | Lulu</v>
      </c>
      <c r="BA6" s="1" t="str">
        <f>IF(ISBLANK(I6),"", _xlfn.LET(_xlpm.TipoServico,LOWER(H6),IF(ISNUMBER(FIND("banho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" s="1" t="str">
        <f>IF(ISBLANK(I6),"", _xlfn.LET(
    _xlpm.Servico,TRIM(F6&amp;""),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" s="1">
        <f>IF(ISBLANK(B6),"", IF(ISBLANK(R6),Q6*S6,R6*S6))</f>
        <v>62</v>
      </c>
    </row>
    <row r="7" spans="1:55" x14ac:dyDescent="0.3">
      <c r="A7" t="s">
        <v>133</v>
      </c>
      <c r="B7">
        <v>46113</v>
      </c>
      <c r="C7" t="s">
        <v>53</v>
      </c>
      <c r="D7">
        <v>5272</v>
      </c>
      <c r="F7" t="s">
        <v>137</v>
      </c>
      <c r="G7" t="s">
        <v>137</v>
      </c>
      <c r="H7" t="s">
        <v>135</v>
      </c>
      <c r="I7">
        <v>2582</v>
      </c>
      <c r="J7" t="s">
        <v>139</v>
      </c>
      <c r="K7" t="s">
        <v>140</v>
      </c>
      <c r="L7">
        <v>73999819959</v>
      </c>
      <c r="N7">
        <v>0</v>
      </c>
      <c r="P7">
        <v>0</v>
      </c>
      <c r="Q7">
        <v>5</v>
      </c>
      <c r="R7">
        <v>5</v>
      </c>
      <c r="S7">
        <v>1</v>
      </c>
      <c r="AS7" t="s">
        <v>13</v>
      </c>
      <c r="AU7" s="2" t="str">
        <f>IF(ISBLANK(B7),"", TEXT(B7,"dddd, d \d\e mmmm \d\e aaaa"))</f>
        <v>quarta-feira, 1 de abril de 2026</v>
      </c>
      <c r="AX7" s="1" t="str" cm="1">
        <f t="array" ref="AX7">IFERROR(_xlfn.TEXTJOIN(", ",TRUE,_xlfn._xlws.SORT(_xlfn.UNIQUE(_xlfn._xlws.FILTER($K$2:$K$2889,($I$2:$I$2889=I7)*($K$2:$K$2889&lt;&gt;""))))),"")</f>
        <v>Belinha, Lulu, Thor</v>
      </c>
      <c r="AY7" s="1" t="str">
        <f>IF(ISBLANK(F7),"", IF(OR(
ISNUMBER(FIND("escovacao",LOWER(F7))),
ISNUMBER(FIND("escovação",LOWER(F7))),
ISNUMBER(FIND("higiene bucal",LOWER(F7))),
ISNUMBER(FIND("tosa",LOWER(F7))),
ISNUMBER(FIND("hidratacao",LOWER(F7))),
ISNUMBER(FIND("hidratação",LOWER(F7))),
ISNUMBER(FIND("spa",LOWER(F7))),
ISNUMBER(FIND("corte de unhas",LOWER(F7))),
ISNUMBER(FIND("desembolo",LOWER(F7))),
ISNUMBER(FIND("clorexidina",LOWER(F7))),
ISNUMBER(FIND("matizacao",LOWER(F7))),
ISNUMBER(FIND("matização",LOWER(F7))),
ISNUMBER(FIND("arredondamento",LOWER(F7))),
ISNUMBER(FIND("remocao",LOWER(F7))),
ISNUMBER(FIND("remoção",LOWER(F7)))
),"Serviços extras",
IF(ISNUMBER(FIND("banho",LOWER(F7))),"Banho","Loja")))</f>
        <v>Serviços extras</v>
      </c>
      <c r="AZ7" s="1" t="str">
        <f>IF(ISBLANK(I7),"", _xlfn.LET(_xlpm.Pedido,TRIM(D7&amp;""),IF(_xlpm.Pedido&lt;&gt;"",_xlpm.Pedido&amp;" | "&amp;K7,I7&amp;" | "&amp;K7&amp;" | "&amp;TEXT(AU7,"0"))))</f>
        <v>5272 | Lulu</v>
      </c>
      <c r="BA7" s="1" t="str">
        <f>IF(ISBLANK(I7),"", _xlfn.LET(_xlpm.TipoServico,LOWER(H7),IF(ISNUMBER(FIND("banho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" s="1" t="str">
        <f>IF(ISBLANK(I7),"", _xlfn.LET(
    _xlpm.Servico,TRIM(F7&amp;""),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" s="1">
        <f>IF(ISBLANK(B7),"", IF(ISBLANK(R7),Q7*S7,R7*S7))</f>
        <v>5</v>
      </c>
    </row>
    <row r="8" spans="1:55" x14ac:dyDescent="0.3">
      <c r="A8" t="s">
        <v>141</v>
      </c>
      <c r="B8">
        <v>46113</v>
      </c>
      <c r="C8" t="s">
        <v>53</v>
      </c>
      <c r="D8">
        <v>5272</v>
      </c>
      <c r="F8" t="s">
        <v>134</v>
      </c>
      <c r="G8" t="s">
        <v>134</v>
      </c>
      <c r="H8" t="s">
        <v>135</v>
      </c>
      <c r="I8">
        <v>2582</v>
      </c>
      <c r="J8" t="s">
        <v>139</v>
      </c>
      <c r="K8" t="s">
        <v>140</v>
      </c>
      <c r="L8">
        <v>73999819959</v>
      </c>
      <c r="N8">
        <v>0</v>
      </c>
      <c r="P8">
        <v>0</v>
      </c>
      <c r="Q8">
        <v>62</v>
      </c>
      <c r="R8">
        <v>62</v>
      </c>
      <c r="S8">
        <v>1</v>
      </c>
      <c r="AS8" t="s">
        <v>13</v>
      </c>
      <c r="AU8" s="2" t="str">
        <f>IF(ISBLANK(B8),"", TEXT(B8,"dddd, d \d\e mmmm \d\e aaaa"))</f>
        <v>quarta-feira, 1 de abril de 2026</v>
      </c>
      <c r="AX8" s="1" t="str" cm="1">
        <f t="array" ref="AX8">IFERROR(_xlfn.TEXTJOIN(", ",TRUE,_xlfn._xlws.SORT(_xlfn.UNIQUE(_xlfn._xlws.FILTER($K$2:$K$2889,($I$2:$I$2889=I8)*($K$2:$K$2889&lt;&gt;""))))),"")</f>
        <v>Belinha, Lulu, Thor</v>
      </c>
      <c r="AY8" s="1" t="str">
        <f>IF(ISBLANK(F8),"", IF(OR(
ISNUMBER(FIND("escovacao",LOWER(F8))),
ISNUMBER(FIND("escovação",LOWER(F8))),
ISNUMBER(FIND("higiene bucal",LOWER(F8))),
ISNUMBER(FIND("tosa",LOWER(F8))),
ISNUMBER(FIND("hidratacao",LOWER(F8))),
ISNUMBER(FIND("hidratação",LOWER(F8))),
ISNUMBER(FIND("spa",LOWER(F8))),
ISNUMBER(FIND("corte de unhas",LOWER(F8))),
ISNUMBER(FIND("desembolo",LOWER(F8))),
ISNUMBER(FIND("clorexidina",LOWER(F8))),
ISNUMBER(FIND("matizacao",LOWER(F8))),
ISNUMBER(FIND("matização",LOWER(F8))),
ISNUMBER(FIND("arredondamento",LOWER(F8))),
ISNUMBER(FIND("remocao",LOWER(F8))),
ISNUMBER(FIND("remoção",LOWER(F8)))
),"Serviços extras",
IF(ISNUMBER(FIND("banho",LOWER(F8))),"Banho","Loja")))</f>
        <v>Banho</v>
      </c>
      <c r="AZ8" s="1" t="str">
        <f>IF(ISBLANK(I8),"", _xlfn.LET(_xlpm.Pedido,TRIM(D8&amp;""),IF(_xlpm.Pedido&lt;&gt;"",_xlpm.Pedido&amp;" | "&amp;K8,I8&amp;" | "&amp;K8&amp;" | "&amp;TEXT(AU8,"0"))))</f>
        <v>5272 | Lulu</v>
      </c>
      <c r="BA8" s="1" t="str">
        <f>IF(ISBLANK(I8),"", _xlfn.LET(_xlpm.TipoServico,LOWER(H8),IF(ISNUMBER(FIND("banho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" s="1" t="str">
        <f>IF(ISBLANK(I8),"", _xlfn.LET(
    _xlpm.Servico,TRIM(F8&amp;""),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" s="1">
        <f>IF(ISBLANK(B8),"", IF(ISBLANK(R8),Q8*S8,R8*S8))</f>
        <v>62</v>
      </c>
    </row>
    <row r="9" spans="1:55" x14ac:dyDescent="0.3">
      <c r="A9" t="s">
        <v>141</v>
      </c>
      <c r="B9">
        <v>46113</v>
      </c>
      <c r="C9" t="s">
        <v>53</v>
      </c>
      <c r="D9">
        <v>5272</v>
      </c>
      <c r="F9" t="s">
        <v>137</v>
      </c>
      <c r="G9" t="s">
        <v>137</v>
      </c>
      <c r="H9" t="s">
        <v>135</v>
      </c>
      <c r="I9">
        <v>2582</v>
      </c>
      <c r="J9" t="s">
        <v>139</v>
      </c>
      <c r="K9" t="s">
        <v>140</v>
      </c>
      <c r="L9">
        <v>73999819959</v>
      </c>
      <c r="N9">
        <v>0</v>
      </c>
      <c r="P9">
        <v>0</v>
      </c>
      <c r="Q9">
        <v>5</v>
      </c>
      <c r="R9">
        <v>5</v>
      </c>
      <c r="S9">
        <v>1</v>
      </c>
      <c r="AS9" t="s">
        <v>13</v>
      </c>
      <c r="AU9" s="2" t="str">
        <f>IF(ISBLANK(B9),"", TEXT(B9,"dddd, d \d\e mmmm \d\e aaaa"))</f>
        <v>quarta-feira, 1 de abril de 2026</v>
      </c>
      <c r="AX9" s="1" t="str" cm="1">
        <f t="array" ref="AX9">IFERROR(_xlfn.TEXTJOIN(", ",TRUE,_xlfn._xlws.SORT(_xlfn.UNIQUE(_xlfn._xlws.FILTER($K$2:$K$2889,($I$2:$I$2889=I9)*($K$2:$K$2889&lt;&gt;""))))),"")</f>
        <v>Belinha, Lulu, Thor</v>
      </c>
      <c r="AY9" s="1" t="str">
        <f>IF(ISBLANK(F9),"", IF(OR(
ISNUMBER(FIND("escovacao",LOWER(F9))),
ISNUMBER(FIND("escovação",LOWER(F9))),
ISNUMBER(FIND("higiene bucal",LOWER(F9))),
ISNUMBER(FIND("tosa",LOWER(F9))),
ISNUMBER(FIND("hidratacao",LOWER(F9))),
ISNUMBER(FIND("hidratação",LOWER(F9))),
ISNUMBER(FIND("spa",LOWER(F9))),
ISNUMBER(FIND("corte de unhas",LOWER(F9))),
ISNUMBER(FIND("desembolo",LOWER(F9))),
ISNUMBER(FIND("clorexidina",LOWER(F9))),
ISNUMBER(FIND("matizacao",LOWER(F9))),
ISNUMBER(FIND("matização",LOWER(F9))),
ISNUMBER(FIND("arredondamento",LOWER(F9))),
ISNUMBER(FIND("remocao",LOWER(F9))),
ISNUMBER(FIND("remoção",LOWER(F9)))
),"Serviços extras",
IF(ISNUMBER(FIND("banho",LOWER(F9))),"Banho","Loja")))</f>
        <v>Serviços extras</v>
      </c>
      <c r="AZ9" s="1" t="str">
        <f>IF(ISBLANK(I9),"", _xlfn.LET(_xlpm.Pedido,TRIM(D9&amp;""),IF(_xlpm.Pedido&lt;&gt;"",_xlpm.Pedido&amp;" | "&amp;K9,I9&amp;" | "&amp;K9&amp;" | "&amp;TEXT(AU9,"0"))))</f>
        <v>5272 | Lulu</v>
      </c>
      <c r="BA9" s="1" t="str">
        <f>IF(ISBLANK(I9),"", _xlfn.LET(_xlpm.TipoServico,LOWER(H9),IF(ISNUMBER(FIND("banho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" s="1" t="str">
        <f>IF(ISBLANK(I9),"", _xlfn.LET(
    _xlpm.Servico,TRIM(F9&amp;""),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" s="1">
        <f>IF(ISBLANK(B9),"", IF(ISBLANK(R9),Q9*S9,R9*S9))</f>
        <v>5</v>
      </c>
    </row>
    <row r="10" spans="1:55" x14ac:dyDescent="0.3">
      <c r="A10" t="s">
        <v>133</v>
      </c>
      <c r="B10">
        <v>46113</v>
      </c>
      <c r="C10" t="s">
        <v>53</v>
      </c>
      <c r="F10" t="s">
        <v>134</v>
      </c>
      <c r="G10" t="s">
        <v>134</v>
      </c>
      <c r="H10" t="s">
        <v>135</v>
      </c>
      <c r="I10">
        <v>2592</v>
      </c>
      <c r="J10" t="s">
        <v>142</v>
      </c>
      <c r="K10" t="s">
        <v>143</v>
      </c>
      <c r="L10">
        <v>73998066900</v>
      </c>
      <c r="N10">
        <v>0</v>
      </c>
      <c r="P10">
        <v>0</v>
      </c>
      <c r="Q10">
        <v>62</v>
      </c>
      <c r="R10">
        <v>62</v>
      </c>
      <c r="S10">
        <v>1</v>
      </c>
      <c r="AS10" t="s">
        <v>13</v>
      </c>
      <c r="AU10" s="2" t="str">
        <f>IF(ISBLANK(B10),"", TEXT(B10,"dddd, d \d\e mmmm \d\e aaaa"))</f>
        <v>quarta-feira, 1 de abril de 2026</v>
      </c>
      <c r="AX10" s="1" t="str" cm="1">
        <f t="array" ref="AX10">IFERROR(_xlfn.TEXTJOIN(", ",TRUE,_xlfn._xlws.SORT(_xlfn.UNIQUE(_xlfn._xlws.FILTER($K$2:$K$2889,($I$2:$I$2889=I10)*($K$2:$K$2889&lt;&gt;""))))),"")</f>
        <v>Zeus</v>
      </c>
      <c r="AY10" s="1" t="str">
        <f>IF(ISBLANK(F10),"", IF(OR(
ISNUMBER(FIND("escovacao",LOWER(F10))),
ISNUMBER(FIND("escovação",LOWER(F10))),
ISNUMBER(FIND("higiene bucal",LOWER(F10))),
ISNUMBER(FIND("tosa",LOWER(F10))),
ISNUMBER(FIND("hidratacao",LOWER(F10))),
ISNUMBER(FIND("hidratação",LOWER(F10))),
ISNUMBER(FIND("spa",LOWER(F10))),
ISNUMBER(FIND("corte de unhas",LOWER(F10))),
ISNUMBER(FIND("desembolo",LOWER(F10))),
ISNUMBER(FIND("clorexidina",LOWER(F10))),
ISNUMBER(FIND("matizacao",LOWER(F10))),
ISNUMBER(FIND("matização",LOWER(F10))),
ISNUMBER(FIND("arredondamento",LOWER(F10))),
ISNUMBER(FIND("remocao",LOWER(F10))),
ISNUMBER(FIND("remoção",LOWER(F10)))
),"Serviços extras",
IF(ISNUMBER(FIND("banho",LOWER(F10))),"Banho","Loja")))</f>
        <v>Banho</v>
      </c>
      <c r="AZ10" s="1" t="str">
        <f>IF(ISBLANK(I10),"", _xlfn.LET(_xlpm.Pedido,TRIM(D10&amp;""),IF(_xlpm.Pedido&lt;&gt;"",_xlpm.Pedido&amp;" | "&amp;K10,I10&amp;" | "&amp;K10&amp;" | "&amp;TEXT(AU10,"0"))))</f>
        <v>2592 | Zeus | quarta-feira, 1 de abril de 2026</v>
      </c>
      <c r="BA10" s="1" t="str">
        <f>IF(ISBLANK(I10),"", _xlfn.LET(_xlpm.TipoServico,LOWER(H10),IF(ISNUMBER(FIND("banho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" s="1" t="str">
        <f>IF(ISBLANK(I10),"", _xlfn.LET(
    _xlpm.Servico,TRIM(F10&amp;""),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" s="1">
        <f>IF(ISBLANK(B10),"", IF(ISBLANK(R10),Q10*S10,R10*S10))</f>
        <v>62</v>
      </c>
    </row>
    <row r="11" spans="1:55" x14ac:dyDescent="0.3">
      <c r="A11" t="s">
        <v>133</v>
      </c>
      <c r="B11">
        <v>46113</v>
      </c>
      <c r="C11" t="s">
        <v>53</v>
      </c>
      <c r="F11" t="s">
        <v>137</v>
      </c>
      <c r="G11" t="s">
        <v>137</v>
      </c>
      <c r="H11" t="s">
        <v>135</v>
      </c>
      <c r="I11">
        <v>2592</v>
      </c>
      <c r="J11" t="s">
        <v>142</v>
      </c>
      <c r="K11" t="s">
        <v>143</v>
      </c>
      <c r="L11">
        <v>73998066900</v>
      </c>
      <c r="N11">
        <v>0</v>
      </c>
      <c r="P11">
        <v>0</v>
      </c>
      <c r="Q11">
        <v>5</v>
      </c>
      <c r="R11">
        <v>5</v>
      </c>
      <c r="S11">
        <v>1</v>
      </c>
      <c r="AS11" t="s">
        <v>13</v>
      </c>
      <c r="AU11" s="2" t="str">
        <f>IF(ISBLANK(B11),"", TEXT(B11,"dddd, d \d\e mmmm \d\e aaaa"))</f>
        <v>quarta-feira, 1 de abril de 2026</v>
      </c>
      <c r="AX11" s="1" t="str" cm="1">
        <f t="array" ref="AX11">IFERROR(_xlfn.TEXTJOIN(", ",TRUE,_xlfn._xlws.SORT(_xlfn.UNIQUE(_xlfn._xlws.FILTER($K$2:$K$2889,($I$2:$I$2889=I11)*($K$2:$K$2889&lt;&gt;""))))),"")</f>
        <v>Zeus</v>
      </c>
      <c r="AY11" s="1" t="str">
        <f>IF(ISBLANK(F11),"", IF(OR(
ISNUMBER(FIND("escovacao",LOWER(F11))),
ISNUMBER(FIND("escovação",LOWER(F11))),
ISNUMBER(FIND("higiene bucal",LOWER(F11))),
ISNUMBER(FIND("tosa",LOWER(F11))),
ISNUMBER(FIND("hidratacao",LOWER(F11))),
ISNUMBER(FIND("hidratação",LOWER(F11))),
ISNUMBER(FIND("spa",LOWER(F11))),
ISNUMBER(FIND("corte de unhas",LOWER(F11))),
ISNUMBER(FIND("desembolo",LOWER(F11))),
ISNUMBER(FIND("clorexidina",LOWER(F11))),
ISNUMBER(FIND("matizacao",LOWER(F11))),
ISNUMBER(FIND("matização",LOWER(F11))),
ISNUMBER(FIND("arredondamento",LOWER(F11))),
ISNUMBER(FIND("remocao",LOWER(F11))),
ISNUMBER(FIND("remoção",LOWER(F11)))
),"Serviços extras",
IF(ISNUMBER(FIND("banho",LOWER(F11))),"Banho","Loja")))</f>
        <v>Serviços extras</v>
      </c>
      <c r="AZ11" s="1" t="str">
        <f>IF(ISBLANK(I11),"", _xlfn.LET(_xlpm.Pedido,TRIM(D11&amp;""),IF(_xlpm.Pedido&lt;&gt;"",_xlpm.Pedido&amp;" | "&amp;K11,I11&amp;" | "&amp;K11&amp;" | "&amp;TEXT(AU11,"0"))))</f>
        <v>2592 | Zeus | quarta-feira, 1 de abril de 2026</v>
      </c>
      <c r="BA11" s="1" t="str">
        <f>IF(ISBLANK(I11),"", _xlfn.LET(_xlpm.TipoServico,LOWER(H11),IF(ISNUMBER(FIND("banho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" s="1" t="str">
        <f>IF(ISBLANK(I11),"", _xlfn.LET(
    _xlpm.Servico,TRIM(F11&amp;""),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" s="1">
        <f>IF(ISBLANK(B11),"", IF(ISBLANK(R11),Q11*S11,R11*S11))</f>
        <v>5</v>
      </c>
    </row>
    <row r="12" spans="1:55" x14ac:dyDescent="0.3">
      <c r="A12" t="s">
        <v>133</v>
      </c>
      <c r="B12">
        <v>46113</v>
      </c>
      <c r="C12" t="s">
        <v>53</v>
      </c>
      <c r="D12">
        <v>5266</v>
      </c>
      <c r="F12" t="s">
        <v>134</v>
      </c>
      <c r="G12" t="s">
        <v>134</v>
      </c>
      <c r="H12" t="s">
        <v>135</v>
      </c>
      <c r="I12">
        <v>2240</v>
      </c>
      <c r="J12" t="s">
        <v>45</v>
      </c>
      <c r="K12" t="s">
        <v>144</v>
      </c>
      <c r="L12">
        <v>7391948647</v>
      </c>
      <c r="N12">
        <v>0</v>
      </c>
      <c r="P12">
        <v>0</v>
      </c>
      <c r="Q12">
        <v>62</v>
      </c>
      <c r="R12">
        <v>62</v>
      </c>
      <c r="S12">
        <v>1</v>
      </c>
      <c r="AS12" t="s">
        <v>13</v>
      </c>
      <c r="AU12" s="2" t="str">
        <f>IF(ISBLANK(B12),"", TEXT(B12,"dddd, d \d\e mmmm \d\e aaaa"))</f>
        <v>quarta-feira, 1 de abril de 2026</v>
      </c>
      <c r="AX12" s="1" t="str" cm="1">
        <f t="array" ref="AX12">IFERROR(_xlfn.TEXTJOIN(", ",TRUE,_xlfn._xlws.SORT(_xlfn.UNIQUE(_xlfn._xlws.FILTER($K$2:$K$2889,($I$2:$I$2889=I12)*($K$2:$K$2889&lt;&gt;""))))),"")</f>
        <v>Luna</v>
      </c>
      <c r="AY12" s="1" t="str">
        <f>IF(ISBLANK(F12),"", IF(OR(
ISNUMBER(FIND("escovacao",LOWER(F12))),
ISNUMBER(FIND("escovação",LOWER(F12))),
ISNUMBER(FIND("higiene bucal",LOWER(F12))),
ISNUMBER(FIND("tosa",LOWER(F12))),
ISNUMBER(FIND("hidratacao",LOWER(F12))),
ISNUMBER(FIND("hidratação",LOWER(F12))),
ISNUMBER(FIND("spa",LOWER(F12))),
ISNUMBER(FIND("corte de unhas",LOWER(F12))),
ISNUMBER(FIND("desembolo",LOWER(F12))),
ISNUMBER(FIND("clorexidina",LOWER(F12))),
ISNUMBER(FIND("matizacao",LOWER(F12))),
ISNUMBER(FIND("matização",LOWER(F12))),
ISNUMBER(FIND("arredondamento",LOWER(F12))),
ISNUMBER(FIND("remocao",LOWER(F12))),
ISNUMBER(FIND("remoção",LOWER(F12)))
),"Serviços extras",
IF(ISNUMBER(FIND("banho",LOWER(F12))),"Banho","Loja")))</f>
        <v>Banho</v>
      </c>
      <c r="AZ12" s="1" t="str">
        <f>IF(ISBLANK(I12),"", _xlfn.LET(_xlpm.Pedido,TRIM(D12&amp;""),IF(_xlpm.Pedido&lt;&gt;"",_xlpm.Pedido&amp;" | "&amp;K12,I12&amp;" | "&amp;K12&amp;" | "&amp;TEXT(AU12,"0"))))</f>
        <v>5266 | Luna</v>
      </c>
      <c r="BA12" s="1" t="str">
        <f>IF(ISBLANK(I12),"", _xlfn.LET(_xlpm.TipoServico,LOWER(H12),IF(ISNUMBER(FIND("banho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" s="1" t="str">
        <f>IF(ISBLANK(I12),"", _xlfn.LET(
    _xlpm.Servico,TRIM(F12&amp;""),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" s="1">
        <f>IF(ISBLANK(B12),"", IF(ISBLANK(R12),Q12*S12,R12*S12))</f>
        <v>62</v>
      </c>
    </row>
    <row r="13" spans="1:55" x14ac:dyDescent="0.3">
      <c r="A13" t="s">
        <v>133</v>
      </c>
      <c r="B13">
        <v>46113</v>
      </c>
      <c r="C13" t="s">
        <v>53</v>
      </c>
      <c r="D13">
        <v>5266</v>
      </c>
      <c r="F13" t="s">
        <v>137</v>
      </c>
      <c r="G13" t="s">
        <v>137</v>
      </c>
      <c r="H13" t="s">
        <v>135</v>
      </c>
      <c r="I13">
        <v>2240</v>
      </c>
      <c r="J13" t="s">
        <v>45</v>
      </c>
      <c r="K13" t="s">
        <v>144</v>
      </c>
      <c r="L13">
        <v>7391948647</v>
      </c>
      <c r="N13">
        <v>0</v>
      </c>
      <c r="P13">
        <v>0</v>
      </c>
      <c r="Q13">
        <v>5</v>
      </c>
      <c r="R13">
        <v>5</v>
      </c>
      <c r="S13">
        <v>1</v>
      </c>
      <c r="AS13" t="s">
        <v>13</v>
      </c>
      <c r="AU13" s="2" t="str">
        <f>IF(ISBLANK(B13),"", TEXT(B13,"dddd, d \d\e mmmm \d\e aaaa"))</f>
        <v>quarta-feira, 1 de abril de 2026</v>
      </c>
      <c r="AX13" s="1" t="str" cm="1">
        <f t="array" ref="AX13">IFERROR(_xlfn.TEXTJOIN(", ",TRUE,_xlfn._xlws.SORT(_xlfn.UNIQUE(_xlfn._xlws.FILTER($K$2:$K$2889,($I$2:$I$2889=I13)*($K$2:$K$2889&lt;&gt;""))))),"")</f>
        <v>Luna</v>
      </c>
      <c r="AY13" s="1" t="str">
        <f>IF(ISBLANK(F13),"", IF(OR(
ISNUMBER(FIND("escovacao",LOWER(F13))),
ISNUMBER(FIND("escovação",LOWER(F13))),
ISNUMBER(FIND("higiene bucal",LOWER(F13))),
ISNUMBER(FIND("tosa",LOWER(F13))),
ISNUMBER(FIND("hidratacao",LOWER(F13))),
ISNUMBER(FIND("hidratação",LOWER(F13))),
ISNUMBER(FIND("spa",LOWER(F13))),
ISNUMBER(FIND("corte de unhas",LOWER(F13))),
ISNUMBER(FIND("desembolo",LOWER(F13))),
ISNUMBER(FIND("clorexidina",LOWER(F13))),
ISNUMBER(FIND("matizacao",LOWER(F13))),
ISNUMBER(FIND("matização",LOWER(F13))),
ISNUMBER(FIND("arredondamento",LOWER(F13))),
ISNUMBER(FIND("remocao",LOWER(F13))),
ISNUMBER(FIND("remoção",LOWER(F13)))
),"Serviços extras",
IF(ISNUMBER(FIND("banho",LOWER(F13))),"Banho","Loja")))</f>
        <v>Serviços extras</v>
      </c>
      <c r="AZ13" s="1" t="str">
        <f>IF(ISBLANK(I13),"", _xlfn.LET(_xlpm.Pedido,TRIM(D13&amp;""),IF(_xlpm.Pedido&lt;&gt;"",_xlpm.Pedido&amp;" | "&amp;K13,I13&amp;" | "&amp;K13&amp;" | "&amp;TEXT(AU13,"0"))))</f>
        <v>5266 | Luna</v>
      </c>
      <c r="BA13" s="1" t="str">
        <f>IF(ISBLANK(I13),"", _xlfn.LET(_xlpm.TipoServico,LOWER(H13),IF(ISNUMBER(FIND("banho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" s="1" t="str">
        <f>IF(ISBLANK(I13),"", _xlfn.LET(
    _xlpm.Servico,TRIM(F13&amp;""),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" s="1">
        <f>IF(ISBLANK(B13),"", IF(ISBLANK(R13),Q13*S13,R13*S13))</f>
        <v>5</v>
      </c>
    </row>
    <row r="14" spans="1:55" x14ac:dyDescent="0.3">
      <c r="A14" t="s">
        <v>141</v>
      </c>
      <c r="B14">
        <v>46114</v>
      </c>
      <c r="C14" t="s">
        <v>9</v>
      </c>
      <c r="D14">
        <v>5212</v>
      </c>
      <c r="F14" t="s">
        <v>134</v>
      </c>
      <c r="G14" t="s">
        <v>134</v>
      </c>
      <c r="H14" t="s">
        <v>135</v>
      </c>
      <c r="I14">
        <v>2190</v>
      </c>
      <c r="J14" t="s">
        <v>54</v>
      </c>
      <c r="K14" t="s">
        <v>145</v>
      </c>
      <c r="L14">
        <v>7391145661</v>
      </c>
      <c r="N14">
        <v>0</v>
      </c>
      <c r="P14">
        <v>0</v>
      </c>
      <c r="Q14">
        <v>62</v>
      </c>
      <c r="R14">
        <v>62</v>
      </c>
      <c r="S14">
        <v>1</v>
      </c>
      <c r="AS14" t="s">
        <v>13</v>
      </c>
      <c r="AU14" s="2" t="str">
        <f>IF(ISBLANK(B14),"", TEXT(B14,"dddd, d \d\e mmmm \d\e aaaa"))</f>
        <v>quinta-feira, 2 de abril de 2026</v>
      </c>
      <c r="AX14" s="1" t="str" cm="1">
        <f t="array" ref="AX14">IFERROR(_xlfn.TEXTJOIN(", ",TRUE,_xlfn._xlws.SORT(_xlfn.UNIQUE(_xlfn._xlws.FILTER($K$2:$K$2889,($I$2:$I$2889=I14)*($K$2:$K$2889&lt;&gt;""))))),"")</f>
        <v>Doralice, Maria Ricota</v>
      </c>
      <c r="AY14" s="1" t="str">
        <f>IF(ISBLANK(F14),"", IF(OR(
ISNUMBER(FIND("escovacao",LOWER(F14))),
ISNUMBER(FIND("escovação",LOWER(F14))),
ISNUMBER(FIND("higiene bucal",LOWER(F14))),
ISNUMBER(FIND("tosa",LOWER(F14))),
ISNUMBER(FIND("hidratacao",LOWER(F14))),
ISNUMBER(FIND("hidratação",LOWER(F14))),
ISNUMBER(FIND("spa",LOWER(F14))),
ISNUMBER(FIND("corte de unhas",LOWER(F14))),
ISNUMBER(FIND("desembolo",LOWER(F14))),
ISNUMBER(FIND("clorexidina",LOWER(F14))),
ISNUMBER(FIND("matizacao",LOWER(F14))),
ISNUMBER(FIND("matização",LOWER(F14))),
ISNUMBER(FIND("arredondamento",LOWER(F14))),
ISNUMBER(FIND("remocao",LOWER(F14))),
ISNUMBER(FIND("remoção",LOWER(F14)))
),"Serviços extras",
IF(ISNUMBER(FIND("banho",LOWER(F14))),"Banho","Loja")))</f>
        <v>Banho</v>
      </c>
      <c r="AZ14" s="1" t="str">
        <f>IF(ISBLANK(I14),"", _xlfn.LET(_xlpm.Pedido,TRIM(D14&amp;""),IF(_xlpm.Pedido&lt;&gt;"",_xlpm.Pedido&amp;" | "&amp;K14,I14&amp;" | "&amp;K14&amp;" | "&amp;TEXT(AU14,"0"))))</f>
        <v>5212 | Maria Ricota</v>
      </c>
      <c r="BA14" s="1" t="str">
        <f>IF(ISBLANK(I14),"", _xlfn.LET(_xlpm.TipoServico,LOWER(H14),IF(ISNUMBER(FIND("banho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" s="1" t="str">
        <f>IF(ISBLANK(I14),"", _xlfn.LET(
    _xlpm.Servico,TRIM(F14&amp;""),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" s="1">
        <f>IF(ISBLANK(B14),"", IF(ISBLANK(R14),Q14*S14,R14*S14))</f>
        <v>62</v>
      </c>
    </row>
    <row r="15" spans="1:55" x14ac:dyDescent="0.3">
      <c r="A15" t="s">
        <v>141</v>
      </c>
      <c r="B15">
        <v>46114</v>
      </c>
      <c r="C15" t="s">
        <v>9</v>
      </c>
      <c r="D15">
        <v>5212</v>
      </c>
      <c r="F15" t="s">
        <v>137</v>
      </c>
      <c r="G15" t="s">
        <v>137</v>
      </c>
      <c r="H15" t="s">
        <v>135</v>
      </c>
      <c r="I15">
        <v>2190</v>
      </c>
      <c r="J15" t="s">
        <v>54</v>
      </c>
      <c r="K15" t="s">
        <v>145</v>
      </c>
      <c r="L15">
        <v>7391145661</v>
      </c>
      <c r="N15">
        <v>0</v>
      </c>
      <c r="P15">
        <v>0</v>
      </c>
      <c r="Q15">
        <v>5</v>
      </c>
      <c r="R15">
        <v>5</v>
      </c>
      <c r="S15">
        <v>1</v>
      </c>
      <c r="AS15" t="s">
        <v>13</v>
      </c>
      <c r="AU15" s="2" t="str">
        <f>IF(ISBLANK(B15),"", TEXT(B15,"dddd, d \d\e mmmm \d\e aaaa"))</f>
        <v>quinta-feira, 2 de abril de 2026</v>
      </c>
      <c r="AX15" s="1" t="str" cm="1">
        <f t="array" ref="AX15">IFERROR(_xlfn.TEXTJOIN(", ",TRUE,_xlfn._xlws.SORT(_xlfn.UNIQUE(_xlfn._xlws.FILTER($K$2:$K$2889,($I$2:$I$2889=I15)*($K$2:$K$2889&lt;&gt;""))))),"")</f>
        <v>Doralice, Maria Ricota</v>
      </c>
      <c r="AY15" s="1" t="str">
        <f>IF(ISBLANK(F15),"", IF(OR(
ISNUMBER(FIND("escovacao",LOWER(F15))),
ISNUMBER(FIND("escovação",LOWER(F15))),
ISNUMBER(FIND("higiene bucal",LOWER(F15))),
ISNUMBER(FIND("tosa",LOWER(F15))),
ISNUMBER(FIND("hidratacao",LOWER(F15))),
ISNUMBER(FIND("hidratação",LOWER(F15))),
ISNUMBER(FIND("spa",LOWER(F15))),
ISNUMBER(FIND("corte de unhas",LOWER(F15))),
ISNUMBER(FIND("desembolo",LOWER(F15))),
ISNUMBER(FIND("clorexidina",LOWER(F15))),
ISNUMBER(FIND("matizacao",LOWER(F15))),
ISNUMBER(FIND("matização",LOWER(F15))),
ISNUMBER(FIND("arredondamento",LOWER(F15))),
ISNUMBER(FIND("remocao",LOWER(F15))),
ISNUMBER(FIND("remoção",LOWER(F15)))
),"Serviços extras",
IF(ISNUMBER(FIND("banho",LOWER(F15))),"Banho","Loja")))</f>
        <v>Serviços extras</v>
      </c>
      <c r="AZ15" s="1" t="str">
        <f>IF(ISBLANK(I15),"", _xlfn.LET(_xlpm.Pedido,TRIM(D15&amp;""),IF(_xlpm.Pedido&lt;&gt;"",_xlpm.Pedido&amp;" | "&amp;K15,I15&amp;" | "&amp;K15&amp;" | "&amp;TEXT(AU15,"0"))))</f>
        <v>5212 | Maria Ricota</v>
      </c>
      <c r="BA15" s="1" t="str">
        <f>IF(ISBLANK(I15),"", _xlfn.LET(_xlpm.TipoServico,LOWER(H15),IF(ISNUMBER(FIND("banho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" s="1" t="str">
        <f>IF(ISBLANK(I15),"", _xlfn.LET(
    _xlpm.Servico,TRIM(F15&amp;""),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" s="1">
        <f>IF(ISBLANK(B15),"", IF(ISBLANK(R15),Q15*S15,R15*S15))</f>
        <v>5</v>
      </c>
    </row>
    <row r="16" spans="1:55" x14ac:dyDescent="0.3">
      <c r="A16" t="s">
        <v>141</v>
      </c>
      <c r="B16">
        <v>46114</v>
      </c>
      <c r="C16" t="s">
        <v>9</v>
      </c>
      <c r="D16">
        <v>5212</v>
      </c>
      <c r="F16" t="s">
        <v>146</v>
      </c>
      <c r="G16" t="s">
        <v>146</v>
      </c>
      <c r="H16" t="s">
        <v>135</v>
      </c>
      <c r="I16">
        <v>2190</v>
      </c>
      <c r="J16" t="s">
        <v>54</v>
      </c>
      <c r="K16" t="s">
        <v>145</v>
      </c>
      <c r="L16">
        <v>7391145661</v>
      </c>
      <c r="N16">
        <v>0</v>
      </c>
      <c r="P16">
        <v>0</v>
      </c>
      <c r="Q16">
        <v>12</v>
      </c>
      <c r="R16">
        <v>12</v>
      </c>
      <c r="S16">
        <v>1</v>
      </c>
      <c r="AS16" t="s">
        <v>13</v>
      </c>
      <c r="AU16" s="2" t="str">
        <f>IF(ISBLANK(B16),"", TEXT(B16,"dddd, d \d\e mmmm \d\e aaaa"))</f>
        <v>quinta-feira, 2 de abril de 2026</v>
      </c>
      <c r="AX16" s="1" t="str" cm="1">
        <f t="array" ref="AX16">IFERROR(_xlfn.TEXTJOIN(", ",TRUE,_xlfn._xlws.SORT(_xlfn.UNIQUE(_xlfn._xlws.FILTER($K$2:$K$2889,($I$2:$I$2889=I16)*($K$2:$K$2889&lt;&gt;""))))),"")</f>
        <v>Doralice, Maria Ricota</v>
      </c>
      <c r="AY16" s="1" t="str">
        <f>IF(ISBLANK(F16),"", IF(OR(
ISNUMBER(FIND("escovacao",LOWER(F16))),
ISNUMBER(FIND("escovação",LOWER(F16))),
ISNUMBER(FIND("higiene bucal",LOWER(F16))),
ISNUMBER(FIND("tosa",LOWER(F16))),
ISNUMBER(FIND("hidratacao",LOWER(F16))),
ISNUMBER(FIND("hidratação",LOWER(F16))),
ISNUMBER(FIND("spa",LOWER(F16))),
ISNUMBER(FIND("corte de unhas",LOWER(F16))),
ISNUMBER(FIND("desembolo",LOWER(F16))),
ISNUMBER(FIND("clorexidina",LOWER(F16))),
ISNUMBER(FIND("matizacao",LOWER(F16))),
ISNUMBER(FIND("matização",LOWER(F16))),
ISNUMBER(FIND("arredondamento",LOWER(F16))),
ISNUMBER(FIND("remocao",LOWER(F16))),
ISNUMBER(FIND("remoção",LOWER(F16)))
),"Serviços extras",
IF(ISNUMBER(FIND("banho",LOWER(F16))),"Banho","Loja")))</f>
        <v>Serviços extras</v>
      </c>
      <c r="AZ16" s="1" t="str">
        <f>IF(ISBLANK(I16),"", _xlfn.LET(_xlpm.Pedido,TRIM(D16&amp;""),IF(_xlpm.Pedido&lt;&gt;"",_xlpm.Pedido&amp;" | "&amp;K16,I16&amp;" | "&amp;K16&amp;" | "&amp;TEXT(AU16,"0"))))</f>
        <v>5212 | Maria Ricota</v>
      </c>
      <c r="BA16" s="1" t="str">
        <f>IF(ISBLANK(I16),"", _xlfn.LET(_xlpm.TipoServico,LOWER(H16),IF(ISNUMBER(FIND("banho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" s="1" t="str">
        <f>IF(ISBLANK(I16),"", _xlfn.LET(
    _xlpm.Servico,TRIM(F16&amp;""),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" s="1">
        <f>IF(ISBLANK(B16),"", IF(ISBLANK(R16),Q16*S16,R16*S16))</f>
        <v>12</v>
      </c>
    </row>
    <row r="17" spans="1:55" x14ac:dyDescent="0.3">
      <c r="A17" t="s">
        <v>1</v>
      </c>
      <c r="B17">
        <v>46114</v>
      </c>
      <c r="C17" t="s">
        <v>9</v>
      </c>
      <c r="D17">
        <v>5212</v>
      </c>
      <c r="F17" t="s">
        <v>134</v>
      </c>
      <c r="G17" t="s">
        <v>134</v>
      </c>
      <c r="H17" t="s">
        <v>135</v>
      </c>
      <c r="I17">
        <v>2190</v>
      </c>
      <c r="J17" t="s">
        <v>54</v>
      </c>
      <c r="K17" t="s">
        <v>145</v>
      </c>
      <c r="L17">
        <v>7391145661</v>
      </c>
      <c r="N17">
        <v>0</v>
      </c>
      <c r="P17">
        <v>0</v>
      </c>
      <c r="Q17">
        <v>62</v>
      </c>
      <c r="R17">
        <v>62</v>
      </c>
      <c r="S17">
        <v>1</v>
      </c>
      <c r="AS17" t="s">
        <v>13</v>
      </c>
      <c r="AU17" s="2" t="str">
        <f>IF(ISBLANK(B17),"", TEXT(B17,"dddd, d \d\e mmmm \d\e aaaa"))</f>
        <v>quinta-feira, 2 de abril de 2026</v>
      </c>
      <c r="AX17" s="1" t="str" cm="1">
        <f t="array" ref="AX17">IFERROR(_xlfn.TEXTJOIN(", ",TRUE,_xlfn._xlws.SORT(_xlfn.UNIQUE(_xlfn._xlws.FILTER($K$2:$K$2889,($I$2:$I$2889=I17)*($K$2:$K$2889&lt;&gt;""))))),"")</f>
        <v>Doralice, Maria Ricota</v>
      </c>
      <c r="AY17" s="1" t="str">
        <f>IF(ISBLANK(F17),"", IF(OR(
ISNUMBER(FIND("escovacao",LOWER(F17))),
ISNUMBER(FIND("escovação",LOWER(F17))),
ISNUMBER(FIND("higiene bucal",LOWER(F17))),
ISNUMBER(FIND("tosa",LOWER(F17))),
ISNUMBER(FIND("hidratacao",LOWER(F17))),
ISNUMBER(FIND("hidratação",LOWER(F17))),
ISNUMBER(FIND("spa",LOWER(F17))),
ISNUMBER(FIND("corte de unhas",LOWER(F17))),
ISNUMBER(FIND("desembolo",LOWER(F17))),
ISNUMBER(FIND("clorexidina",LOWER(F17))),
ISNUMBER(FIND("matizacao",LOWER(F17))),
ISNUMBER(FIND("matização",LOWER(F17))),
ISNUMBER(FIND("arredondamento",LOWER(F17))),
ISNUMBER(FIND("remocao",LOWER(F17))),
ISNUMBER(FIND("remoção",LOWER(F17)))
),"Serviços extras",
IF(ISNUMBER(FIND("banho",LOWER(F17))),"Banho","Loja")))</f>
        <v>Banho</v>
      </c>
      <c r="AZ17" s="1" t="str">
        <f>IF(ISBLANK(I17),"", _xlfn.LET(_xlpm.Pedido,TRIM(D17&amp;""),IF(_xlpm.Pedido&lt;&gt;"",_xlpm.Pedido&amp;" | "&amp;K17,I17&amp;" | "&amp;K17&amp;" | "&amp;TEXT(AU17,"0"))))</f>
        <v>5212 | Maria Ricota</v>
      </c>
      <c r="BA17" s="1" t="str">
        <f>IF(ISBLANK(I17),"", _xlfn.LET(_xlpm.TipoServico,LOWER(H17),IF(ISNUMBER(FIND("banho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" s="1" t="str">
        <f>IF(ISBLANK(I17),"", _xlfn.LET(
    _xlpm.Servico,TRIM(F17&amp;""),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7" s="1">
        <f>IF(ISBLANK(B17),"", IF(ISBLANK(R17),Q17*S17,R17*S17))</f>
        <v>62</v>
      </c>
    </row>
    <row r="18" spans="1:55" x14ac:dyDescent="0.3">
      <c r="A18" t="s">
        <v>133</v>
      </c>
      <c r="B18">
        <v>46114</v>
      </c>
      <c r="C18" t="s">
        <v>9</v>
      </c>
      <c r="D18">
        <v>5212</v>
      </c>
      <c r="F18" t="s">
        <v>137</v>
      </c>
      <c r="G18" t="s">
        <v>137</v>
      </c>
      <c r="H18" t="s">
        <v>135</v>
      </c>
      <c r="I18">
        <v>2190</v>
      </c>
      <c r="J18" t="s">
        <v>54</v>
      </c>
      <c r="K18" t="s">
        <v>145</v>
      </c>
      <c r="L18">
        <v>7391145661</v>
      </c>
      <c r="N18">
        <v>0</v>
      </c>
      <c r="P18">
        <v>0</v>
      </c>
      <c r="Q18">
        <v>5</v>
      </c>
      <c r="R18">
        <v>5</v>
      </c>
      <c r="S18">
        <v>1</v>
      </c>
      <c r="AS18" t="s">
        <v>13</v>
      </c>
      <c r="AU18" s="2" t="str">
        <f>IF(ISBLANK(B18),"", TEXT(B18,"dddd, d \d\e mmmm \d\e aaaa"))</f>
        <v>quinta-feira, 2 de abril de 2026</v>
      </c>
      <c r="AX18" s="1" t="str" cm="1">
        <f t="array" ref="AX18">IFERROR(_xlfn.TEXTJOIN(", ",TRUE,_xlfn._xlws.SORT(_xlfn.UNIQUE(_xlfn._xlws.FILTER($K$2:$K$2889,($I$2:$I$2889=I18)*($K$2:$K$2889&lt;&gt;""))))),"")</f>
        <v>Doralice, Maria Ricota</v>
      </c>
      <c r="AY18" s="1" t="str">
        <f>IF(ISBLANK(F18),"", IF(OR(
ISNUMBER(FIND("escovacao",LOWER(F18))),
ISNUMBER(FIND("escovação",LOWER(F18))),
ISNUMBER(FIND("higiene bucal",LOWER(F18))),
ISNUMBER(FIND("tosa",LOWER(F18))),
ISNUMBER(FIND("hidratacao",LOWER(F18))),
ISNUMBER(FIND("hidratação",LOWER(F18))),
ISNUMBER(FIND("spa",LOWER(F18))),
ISNUMBER(FIND("corte de unhas",LOWER(F18))),
ISNUMBER(FIND("desembolo",LOWER(F18))),
ISNUMBER(FIND("clorexidina",LOWER(F18))),
ISNUMBER(FIND("matizacao",LOWER(F18))),
ISNUMBER(FIND("matização",LOWER(F18))),
ISNUMBER(FIND("arredondamento",LOWER(F18))),
ISNUMBER(FIND("remocao",LOWER(F18))),
ISNUMBER(FIND("remoção",LOWER(F18)))
),"Serviços extras",
IF(ISNUMBER(FIND("banho",LOWER(F18))),"Banho","Loja")))</f>
        <v>Serviços extras</v>
      </c>
      <c r="AZ18" s="1" t="str">
        <f>IF(ISBLANK(I18),"", _xlfn.LET(_xlpm.Pedido,TRIM(D18&amp;""),IF(_xlpm.Pedido&lt;&gt;"",_xlpm.Pedido&amp;" | "&amp;K18,I18&amp;" | "&amp;K18&amp;" | "&amp;TEXT(AU18,"0"))))</f>
        <v>5212 | Maria Ricota</v>
      </c>
      <c r="BA18" s="1" t="str">
        <f>IF(ISBLANK(I18),"", _xlfn.LET(_xlpm.TipoServico,LOWER(H18),IF(ISNUMBER(FIND("banho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" s="1" t="str">
        <f>IF(ISBLANK(I18),"", _xlfn.LET(
    _xlpm.Servico,TRIM(F18&amp;""),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" s="1">
        <f>IF(ISBLANK(B18),"", IF(ISBLANK(R18),Q18*S18,R18*S18))</f>
        <v>5</v>
      </c>
    </row>
    <row r="19" spans="1:55" x14ac:dyDescent="0.3">
      <c r="A19" t="s">
        <v>133</v>
      </c>
      <c r="B19">
        <v>46114</v>
      </c>
      <c r="C19" t="s">
        <v>9</v>
      </c>
      <c r="D19">
        <v>5212</v>
      </c>
      <c r="F19" t="s">
        <v>147</v>
      </c>
      <c r="G19" t="s">
        <v>147</v>
      </c>
      <c r="H19" t="s">
        <v>135</v>
      </c>
      <c r="I19">
        <v>2190</v>
      </c>
      <c r="J19" t="s">
        <v>54</v>
      </c>
      <c r="K19" t="s">
        <v>145</v>
      </c>
      <c r="L19">
        <v>7391145661</v>
      </c>
      <c r="N19">
        <v>0</v>
      </c>
      <c r="P19">
        <v>0</v>
      </c>
      <c r="Q19">
        <v>25</v>
      </c>
      <c r="R19">
        <v>25</v>
      </c>
      <c r="S19">
        <v>1</v>
      </c>
      <c r="AS19" t="s">
        <v>13</v>
      </c>
      <c r="AU19" s="2" t="str">
        <f>IF(ISBLANK(B19),"", TEXT(B19,"dddd, d \d\e mmmm \d\e aaaa"))</f>
        <v>quinta-feira, 2 de abril de 2026</v>
      </c>
      <c r="AX19" s="1" t="str" cm="1">
        <f t="array" ref="AX19">IFERROR(_xlfn.TEXTJOIN(", ",TRUE,_xlfn._xlws.SORT(_xlfn.UNIQUE(_xlfn._xlws.FILTER($K$2:$K$2889,($I$2:$I$2889=I19)*($K$2:$K$2889&lt;&gt;""))))),"")</f>
        <v>Doralice, Maria Ricota</v>
      </c>
      <c r="AY19" s="1" t="str">
        <f>IF(ISBLANK(F19),"", IF(OR(
ISNUMBER(FIND("escovacao",LOWER(F19))),
ISNUMBER(FIND("escovação",LOWER(F19))),
ISNUMBER(FIND("higiene bucal",LOWER(F19))),
ISNUMBER(FIND("tosa",LOWER(F19))),
ISNUMBER(FIND("hidratacao",LOWER(F19))),
ISNUMBER(FIND("hidratação",LOWER(F19))),
ISNUMBER(FIND("spa",LOWER(F19))),
ISNUMBER(FIND("corte de unhas",LOWER(F19))),
ISNUMBER(FIND("desembolo",LOWER(F19))),
ISNUMBER(FIND("clorexidina",LOWER(F19))),
ISNUMBER(FIND("matizacao",LOWER(F19))),
ISNUMBER(FIND("matização",LOWER(F19))),
ISNUMBER(FIND("arredondamento",LOWER(F19))),
ISNUMBER(FIND("remocao",LOWER(F19))),
ISNUMBER(FIND("remoção",LOWER(F19)))
),"Serviços extras",
IF(ISNUMBER(FIND("banho",LOWER(F19))),"Banho","Loja")))</f>
        <v>Serviços extras</v>
      </c>
      <c r="AZ19" s="1" t="str">
        <f>IF(ISBLANK(I19),"", _xlfn.LET(_xlpm.Pedido,TRIM(D19&amp;""),IF(_xlpm.Pedido&lt;&gt;"",_xlpm.Pedido&amp;" | "&amp;K19,I19&amp;" | "&amp;K19&amp;" | "&amp;TEXT(AU19,"0"))))</f>
        <v>5212 | Maria Ricota</v>
      </c>
      <c r="BA19" s="1" t="str">
        <f>IF(ISBLANK(I19),"", _xlfn.LET(_xlpm.TipoServico,LOWER(H19),IF(ISNUMBER(FIND("banho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" s="1" t="str">
        <f>IF(ISBLANK(I19),"", _xlfn.LET(
    _xlpm.Servico,TRIM(F19&amp;""),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19" s="1">
        <f>IF(ISBLANK(B19),"", IF(ISBLANK(R19),Q19*S19,R19*S19))</f>
        <v>25</v>
      </c>
    </row>
    <row r="20" spans="1:55" x14ac:dyDescent="0.3">
      <c r="A20" t="s">
        <v>11</v>
      </c>
      <c r="B20">
        <v>46114</v>
      </c>
      <c r="C20" t="s">
        <v>9</v>
      </c>
      <c r="D20">
        <v>5204</v>
      </c>
      <c r="F20" t="s">
        <v>134</v>
      </c>
      <c r="G20" t="s">
        <v>134</v>
      </c>
      <c r="H20" t="s">
        <v>135</v>
      </c>
      <c r="I20">
        <v>2809</v>
      </c>
      <c r="J20" t="s">
        <v>148</v>
      </c>
      <c r="K20" t="s">
        <v>149</v>
      </c>
      <c r="L20">
        <v>557399216789</v>
      </c>
      <c r="N20">
        <v>0</v>
      </c>
      <c r="P20">
        <v>0</v>
      </c>
      <c r="Q20">
        <v>62</v>
      </c>
      <c r="R20">
        <v>62</v>
      </c>
      <c r="S20">
        <v>1</v>
      </c>
      <c r="AS20" t="s">
        <v>13</v>
      </c>
      <c r="AU20" s="2" t="str">
        <f>IF(ISBLANK(B20),"", TEXT(B20,"dddd, d \d\e mmmm \d\e aaaa"))</f>
        <v>quinta-feira, 2 de abril de 2026</v>
      </c>
      <c r="AX20" s="1" t="str" cm="1">
        <f t="array" ref="AX20">IFERROR(_xlfn.TEXTJOIN(", ",TRUE,_xlfn._xlws.SORT(_xlfn.UNIQUE(_xlfn._xlws.FILTER($K$2:$K$2889,($I$2:$I$2889=I20)*($K$2:$K$2889&lt;&gt;""))))),"")</f>
        <v>Bela, Lara</v>
      </c>
      <c r="AY20" s="1" t="str">
        <f>IF(ISBLANK(F20),"", IF(OR(
ISNUMBER(FIND("escovacao",LOWER(F20))),
ISNUMBER(FIND("escovação",LOWER(F20))),
ISNUMBER(FIND("higiene bucal",LOWER(F20))),
ISNUMBER(FIND("tosa",LOWER(F20))),
ISNUMBER(FIND("hidratacao",LOWER(F20))),
ISNUMBER(FIND("hidratação",LOWER(F20))),
ISNUMBER(FIND("spa",LOWER(F20))),
ISNUMBER(FIND("corte de unhas",LOWER(F20))),
ISNUMBER(FIND("desembolo",LOWER(F20))),
ISNUMBER(FIND("clorexidina",LOWER(F20))),
ISNUMBER(FIND("matizacao",LOWER(F20))),
ISNUMBER(FIND("matização",LOWER(F20))),
ISNUMBER(FIND("arredondamento",LOWER(F20))),
ISNUMBER(FIND("remocao",LOWER(F20))),
ISNUMBER(FIND("remoção",LOWER(F20)))
),"Serviços extras",
IF(ISNUMBER(FIND("banho",LOWER(F20))),"Banho","Loja")))</f>
        <v>Banho</v>
      </c>
      <c r="AZ20" s="1" t="str">
        <f>IF(ISBLANK(I20),"", _xlfn.LET(_xlpm.Pedido,TRIM(D20&amp;""),IF(_xlpm.Pedido&lt;&gt;"",_xlpm.Pedido&amp;" | "&amp;K20,I20&amp;" | "&amp;K20&amp;" | "&amp;TEXT(AU20,"0"))))</f>
        <v>5204 | Bela</v>
      </c>
      <c r="BA20" s="1" t="str">
        <f>IF(ISBLANK(I20),"", _xlfn.LET(_xlpm.TipoServico,LOWER(H20),IF(ISNUMBER(FIND("banho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" s="1" t="str">
        <f>IF(ISBLANK(I20),"", _xlfn.LET(
    _xlpm.Servico,TRIM(F20&amp;""),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0" s="1">
        <f>IF(ISBLANK(B20),"", IF(ISBLANK(R20),Q20*S20,R20*S20))</f>
        <v>62</v>
      </c>
    </row>
    <row r="21" spans="1:55" x14ac:dyDescent="0.3">
      <c r="A21" t="s">
        <v>11</v>
      </c>
      <c r="B21">
        <v>46114</v>
      </c>
      <c r="C21" t="s">
        <v>9</v>
      </c>
      <c r="D21">
        <v>5204</v>
      </c>
      <c r="F21" t="s">
        <v>137</v>
      </c>
      <c r="G21" t="s">
        <v>137</v>
      </c>
      <c r="H21" t="s">
        <v>135</v>
      </c>
      <c r="I21">
        <v>2809</v>
      </c>
      <c r="J21" t="s">
        <v>148</v>
      </c>
      <c r="K21" t="s">
        <v>149</v>
      </c>
      <c r="L21">
        <v>557399216789</v>
      </c>
      <c r="N21">
        <v>0</v>
      </c>
      <c r="P21">
        <v>0</v>
      </c>
      <c r="Q21">
        <v>5</v>
      </c>
      <c r="R21">
        <v>5</v>
      </c>
      <c r="S21">
        <v>1</v>
      </c>
      <c r="AS21" t="s">
        <v>13</v>
      </c>
      <c r="AU21" s="2" t="str">
        <f>IF(ISBLANK(B21),"", TEXT(B21,"dddd, d \d\e mmmm \d\e aaaa"))</f>
        <v>quinta-feira, 2 de abril de 2026</v>
      </c>
      <c r="AX21" s="1" t="str" cm="1">
        <f t="array" ref="AX21">IFERROR(_xlfn.TEXTJOIN(", ",TRUE,_xlfn._xlws.SORT(_xlfn.UNIQUE(_xlfn._xlws.FILTER($K$2:$K$2889,($I$2:$I$2889=I21)*($K$2:$K$2889&lt;&gt;""))))),"")</f>
        <v>Bela, Lara</v>
      </c>
      <c r="AY21" s="1" t="str">
        <f>IF(ISBLANK(F21),"", IF(OR(
ISNUMBER(FIND("escovacao",LOWER(F21))),
ISNUMBER(FIND("escovação",LOWER(F21))),
ISNUMBER(FIND("higiene bucal",LOWER(F21))),
ISNUMBER(FIND("tosa",LOWER(F21))),
ISNUMBER(FIND("hidratacao",LOWER(F21))),
ISNUMBER(FIND("hidratação",LOWER(F21))),
ISNUMBER(FIND("spa",LOWER(F21))),
ISNUMBER(FIND("corte de unhas",LOWER(F21))),
ISNUMBER(FIND("desembolo",LOWER(F21))),
ISNUMBER(FIND("clorexidina",LOWER(F21))),
ISNUMBER(FIND("matizacao",LOWER(F21))),
ISNUMBER(FIND("matização",LOWER(F21))),
ISNUMBER(FIND("arredondamento",LOWER(F21))),
ISNUMBER(FIND("remocao",LOWER(F21))),
ISNUMBER(FIND("remoção",LOWER(F21)))
),"Serviços extras",
IF(ISNUMBER(FIND("banho",LOWER(F21))),"Banho","Loja")))</f>
        <v>Serviços extras</v>
      </c>
      <c r="AZ21" s="1" t="str">
        <f>IF(ISBLANK(I21),"", _xlfn.LET(_xlpm.Pedido,TRIM(D21&amp;""),IF(_xlpm.Pedido&lt;&gt;"",_xlpm.Pedido&amp;" | "&amp;K21,I21&amp;" | "&amp;K21&amp;" | "&amp;TEXT(AU21,"0"))))</f>
        <v>5204 | Bela</v>
      </c>
      <c r="BA21" s="1" t="str">
        <f>IF(ISBLANK(I21),"", _xlfn.LET(_xlpm.TipoServico,LOWER(H21),IF(ISNUMBER(FIND("banho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" s="1" t="str">
        <f>IF(ISBLANK(I21),"", _xlfn.LET(
    _xlpm.Servico,TRIM(F21&amp;""),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" s="1">
        <f>IF(ISBLANK(B21),"", IF(ISBLANK(R21),Q21*S21,R21*S21))</f>
        <v>5</v>
      </c>
    </row>
    <row r="22" spans="1:55" x14ac:dyDescent="0.3">
      <c r="A22" t="s">
        <v>141</v>
      </c>
      <c r="B22">
        <v>46114</v>
      </c>
      <c r="C22" t="s">
        <v>9</v>
      </c>
      <c r="D22">
        <v>5204</v>
      </c>
      <c r="F22" t="s">
        <v>134</v>
      </c>
      <c r="G22" t="s">
        <v>134</v>
      </c>
      <c r="H22" t="s">
        <v>135</v>
      </c>
      <c r="I22">
        <v>2809</v>
      </c>
      <c r="J22" t="s">
        <v>148</v>
      </c>
      <c r="K22" t="s">
        <v>149</v>
      </c>
      <c r="L22">
        <v>557399216789</v>
      </c>
      <c r="N22">
        <v>0</v>
      </c>
      <c r="P22">
        <v>0</v>
      </c>
      <c r="Q22">
        <v>62</v>
      </c>
      <c r="R22">
        <v>62</v>
      </c>
      <c r="S22">
        <v>1</v>
      </c>
      <c r="AS22" t="s">
        <v>13</v>
      </c>
      <c r="AU22" s="2" t="str">
        <f>IF(ISBLANK(B22),"", TEXT(B22,"dddd, d \d\e mmmm \d\e aaaa"))</f>
        <v>quinta-feira, 2 de abril de 2026</v>
      </c>
      <c r="AX22" s="1" t="str" cm="1">
        <f t="array" ref="AX22">IFERROR(_xlfn.TEXTJOIN(", ",TRUE,_xlfn._xlws.SORT(_xlfn.UNIQUE(_xlfn._xlws.FILTER($K$2:$K$2889,($I$2:$I$2889=I22)*($K$2:$K$2889&lt;&gt;""))))),"")</f>
        <v>Bela, Lara</v>
      </c>
      <c r="AY22" s="1" t="str">
        <f>IF(ISBLANK(F22),"", IF(OR(
ISNUMBER(FIND("escovacao",LOWER(F22))),
ISNUMBER(FIND("escovação",LOWER(F22))),
ISNUMBER(FIND("higiene bucal",LOWER(F22))),
ISNUMBER(FIND("tosa",LOWER(F22))),
ISNUMBER(FIND("hidratacao",LOWER(F22))),
ISNUMBER(FIND("hidratação",LOWER(F22))),
ISNUMBER(FIND("spa",LOWER(F22))),
ISNUMBER(FIND("corte de unhas",LOWER(F22))),
ISNUMBER(FIND("desembolo",LOWER(F22))),
ISNUMBER(FIND("clorexidina",LOWER(F22))),
ISNUMBER(FIND("matizacao",LOWER(F22))),
ISNUMBER(FIND("matização",LOWER(F22))),
ISNUMBER(FIND("arredondamento",LOWER(F22))),
ISNUMBER(FIND("remocao",LOWER(F22))),
ISNUMBER(FIND("remoção",LOWER(F22)))
),"Serviços extras",
IF(ISNUMBER(FIND("banho",LOWER(F22))),"Banho","Loja")))</f>
        <v>Banho</v>
      </c>
      <c r="AZ22" s="1" t="str">
        <f>IF(ISBLANK(I22),"", _xlfn.LET(_xlpm.Pedido,TRIM(D22&amp;""),IF(_xlpm.Pedido&lt;&gt;"",_xlpm.Pedido&amp;" | "&amp;K22,I22&amp;" | "&amp;K22&amp;" | "&amp;TEXT(AU22,"0"))))</f>
        <v>5204 | Bela</v>
      </c>
      <c r="BA22" s="1" t="str">
        <f>IF(ISBLANK(I22),"", _xlfn.LET(_xlpm.TipoServico,LOWER(H22),IF(ISNUMBER(FIND("banho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" s="1" t="str">
        <f>IF(ISBLANK(I22),"", _xlfn.LET(
    _xlpm.Servico,TRIM(F22&amp;""),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2" s="1">
        <f>IF(ISBLANK(B22),"", IF(ISBLANK(R22),Q22*S22,R22*S22))</f>
        <v>62</v>
      </c>
    </row>
    <row r="23" spans="1:55" x14ac:dyDescent="0.3">
      <c r="A23" t="s">
        <v>141</v>
      </c>
      <c r="B23">
        <v>46114</v>
      </c>
      <c r="C23" t="s">
        <v>9</v>
      </c>
      <c r="D23">
        <v>5204</v>
      </c>
      <c r="F23" t="s">
        <v>137</v>
      </c>
      <c r="G23" t="s">
        <v>137</v>
      </c>
      <c r="H23" t="s">
        <v>135</v>
      </c>
      <c r="I23">
        <v>2809</v>
      </c>
      <c r="J23" t="s">
        <v>148</v>
      </c>
      <c r="K23" t="s">
        <v>149</v>
      </c>
      <c r="L23">
        <v>557399216789</v>
      </c>
      <c r="N23">
        <v>0</v>
      </c>
      <c r="P23">
        <v>0</v>
      </c>
      <c r="Q23">
        <v>5</v>
      </c>
      <c r="R23">
        <v>5</v>
      </c>
      <c r="S23">
        <v>1</v>
      </c>
      <c r="AS23" t="s">
        <v>13</v>
      </c>
      <c r="AU23" s="2" t="str">
        <f>IF(ISBLANK(B23),"", TEXT(B23,"dddd, d \d\e mmmm \d\e aaaa"))</f>
        <v>quinta-feira, 2 de abril de 2026</v>
      </c>
      <c r="AX23" s="1" t="str" cm="1">
        <f t="array" ref="AX23">IFERROR(_xlfn.TEXTJOIN(", ",TRUE,_xlfn._xlws.SORT(_xlfn.UNIQUE(_xlfn._xlws.FILTER($K$2:$K$2889,($I$2:$I$2889=I23)*($K$2:$K$2889&lt;&gt;""))))),"")</f>
        <v>Bela, Lara</v>
      </c>
      <c r="AY23" s="1" t="str">
        <f>IF(ISBLANK(F23),"", IF(OR(
ISNUMBER(FIND("escovacao",LOWER(F23))),
ISNUMBER(FIND("escovação",LOWER(F23))),
ISNUMBER(FIND("higiene bucal",LOWER(F23))),
ISNUMBER(FIND("tosa",LOWER(F23))),
ISNUMBER(FIND("hidratacao",LOWER(F23))),
ISNUMBER(FIND("hidratação",LOWER(F23))),
ISNUMBER(FIND("spa",LOWER(F23))),
ISNUMBER(FIND("corte de unhas",LOWER(F23))),
ISNUMBER(FIND("desembolo",LOWER(F23))),
ISNUMBER(FIND("clorexidina",LOWER(F23))),
ISNUMBER(FIND("matizacao",LOWER(F23))),
ISNUMBER(FIND("matização",LOWER(F23))),
ISNUMBER(FIND("arredondamento",LOWER(F23))),
ISNUMBER(FIND("remocao",LOWER(F23))),
ISNUMBER(FIND("remoção",LOWER(F23)))
),"Serviços extras",
IF(ISNUMBER(FIND("banho",LOWER(F23))),"Banho","Loja")))</f>
        <v>Serviços extras</v>
      </c>
      <c r="AZ23" s="1" t="str">
        <f>IF(ISBLANK(I23),"", _xlfn.LET(_xlpm.Pedido,TRIM(D23&amp;""),IF(_xlpm.Pedido&lt;&gt;"",_xlpm.Pedido&amp;" | "&amp;K23,I23&amp;" | "&amp;K23&amp;" | "&amp;TEXT(AU23,"0"))))</f>
        <v>5204 | Bela</v>
      </c>
      <c r="BA23" s="1" t="str">
        <f>IF(ISBLANK(I23),"", _xlfn.LET(_xlpm.TipoServico,LOWER(H23),IF(ISNUMBER(FIND("banho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" s="1" t="str">
        <f>IF(ISBLANK(I23),"", _xlfn.LET(
    _xlpm.Servico,TRIM(F23&amp;""),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" s="1">
        <f>IF(ISBLANK(B23),"", IF(ISBLANK(R23),Q23*S23,R23*S23))</f>
        <v>5</v>
      </c>
    </row>
    <row r="24" spans="1:55" x14ac:dyDescent="0.3">
      <c r="A24" t="s">
        <v>141</v>
      </c>
      <c r="B24">
        <v>46114</v>
      </c>
      <c r="C24" t="s">
        <v>9</v>
      </c>
      <c r="D24">
        <v>5204</v>
      </c>
      <c r="F24" t="s">
        <v>146</v>
      </c>
      <c r="G24" t="s">
        <v>146</v>
      </c>
      <c r="H24" t="s">
        <v>135</v>
      </c>
      <c r="I24">
        <v>2809</v>
      </c>
      <c r="J24" t="s">
        <v>148</v>
      </c>
      <c r="K24" t="s">
        <v>149</v>
      </c>
      <c r="L24">
        <v>557399216789</v>
      </c>
      <c r="N24">
        <v>0</v>
      </c>
      <c r="P24">
        <v>0</v>
      </c>
      <c r="Q24">
        <v>12</v>
      </c>
      <c r="R24">
        <v>12</v>
      </c>
      <c r="S24">
        <v>1</v>
      </c>
      <c r="AS24" t="s">
        <v>13</v>
      </c>
      <c r="AU24" s="2" t="str">
        <f>IF(ISBLANK(B24),"", TEXT(B24,"dddd, d \d\e mmmm \d\e aaaa"))</f>
        <v>quinta-feira, 2 de abril de 2026</v>
      </c>
      <c r="AX24" s="1" t="str" cm="1">
        <f t="array" ref="AX24">IFERROR(_xlfn.TEXTJOIN(", ",TRUE,_xlfn._xlws.SORT(_xlfn.UNIQUE(_xlfn._xlws.FILTER($K$2:$K$2889,($I$2:$I$2889=I24)*($K$2:$K$2889&lt;&gt;""))))),"")</f>
        <v>Bela, Lara</v>
      </c>
      <c r="AY24" s="1" t="str">
        <f>IF(ISBLANK(F24),"", IF(OR(
ISNUMBER(FIND("escovacao",LOWER(F24))),
ISNUMBER(FIND("escovação",LOWER(F24))),
ISNUMBER(FIND("higiene bucal",LOWER(F24))),
ISNUMBER(FIND("tosa",LOWER(F24))),
ISNUMBER(FIND("hidratacao",LOWER(F24))),
ISNUMBER(FIND("hidratação",LOWER(F24))),
ISNUMBER(FIND("spa",LOWER(F24))),
ISNUMBER(FIND("corte de unhas",LOWER(F24))),
ISNUMBER(FIND("desembolo",LOWER(F24))),
ISNUMBER(FIND("clorexidina",LOWER(F24))),
ISNUMBER(FIND("matizacao",LOWER(F24))),
ISNUMBER(FIND("matização",LOWER(F24))),
ISNUMBER(FIND("arredondamento",LOWER(F24))),
ISNUMBER(FIND("remocao",LOWER(F24))),
ISNUMBER(FIND("remoção",LOWER(F24)))
),"Serviços extras",
IF(ISNUMBER(FIND("banho",LOWER(F24))),"Banho","Loja")))</f>
        <v>Serviços extras</v>
      </c>
      <c r="AZ24" s="1" t="str">
        <f>IF(ISBLANK(I24),"", _xlfn.LET(_xlpm.Pedido,TRIM(D24&amp;""),IF(_xlpm.Pedido&lt;&gt;"",_xlpm.Pedido&amp;" | "&amp;K24,I24&amp;" | "&amp;K24&amp;" | "&amp;TEXT(AU24,"0"))))</f>
        <v>5204 | Bela</v>
      </c>
      <c r="BA24" s="1" t="str">
        <f>IF(ISBLANK(I24),"", _xlfn.LET(_xlpm.TipoServico,LOWER(H24),IF(ISNUMBER(FIND("banho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" s="1" t="str">
        <f>IF(ISBLANK(I24),"", _xlfn.LET(
    _xlpm.Servico,TRIM(F24&amp;""),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" s="1">
        <f>IF(ISBLANK(B24),"", IF(ISBLANK(R24),Q24*S24,R24*S24))</f>
        <v>12</v>
      </c>
    </row>
    <row r="25" spans="1:55" x14ac:dyDescent="0.3">
      <c r="A25" t="s">
        <v>11</v>
      </c>
      <c r="B25">
        <v>46114</v>
      </c>
      <c r="C25" t="s">
        <v>9</v>
      </c>
      <c r="D25">
        <v>5207</v>
      </c>
      <c r="F25" t="s">
        <v>146</v>
      </c>
      <c r="G25" t="s">
        <v>146</v>
      </c>
      <c r="H25" t="s">
        <v>135</v>
      </c>
      <c r="I25">
        <v>2345</v>
      </c>
      <c r="J25" t="s">
        <v>150</v>
      </c>
      <c r="K25" t="s">
        <v>151</v>
      </c>
      <c r="L25">
        <v>557399619681</v>
      </c>
      <c r="N25">
        <v>0</v>
      </c>
      <c r="P25">
        <v>0</v>
      </c>
      <c r="Q25">
        <v>12</v>
      </c>
      <c r="R25">
        <v>12</v>
      </c>
      <c r="S25">
        <v>1</v>
      </c>
      <c r="AS25" t="s">
        <v>13</v>
      </c>
      <c r="AU25" s="2" t="str">
        <f>IF(ISBLANK(B25),"", TEXT(B25,"dddd, d \d\e mmmm \d\e aaaa"))</f>
        <v>quinta-feira, 2 de abril de 2026</v>
      </c>
      <c r="AX25" s="1" t="str" cm="1">
        <f t="array" ref="AX25">IFERROR(_xlfn.TEXTJOIN(", ",TRUE,_xlfn._xlws.SORT(_xlfn.UNIQUE(_xlfn._xlws.FILTER($K$2:$K$2889,($I$2:$I$2889=I25)*($K$2:$K$2889&lt;&gt;""))))),"")</f>
        <v>Dindi</v>
      </c>
      <c r="AY25" s="1" t="str">
        <f>IF(ISBLANK(F25),"", IF(OR(
ISNUMBER(FIND("escovacao",LOWER(F25))),
ISNUMBER(FIND("escovação",LOWER(F25))),
ISNUMBER(FIND("higiene bucal",LOWER(F25))),
ISNUMBER(FIND("tosa",LOWER(F25))),
ISNUMBER(FIND("hidratacao",LOWER(F25))),
ISNUMBER(FIND("hidratação",LOWER(F25))),
ISNUMBER(FIND("spa",LOWER(F25))),
ISNUMBER(FIND("corte de unhas",LOWER(F25))),
ISNUMBER(FIND("desembolo",LOWER(F25))),
ISNUMBER(FIND("clorexidina",LOWER(F25))),
ISNUMBER(FIND("matizacao",LOWER(F25))),
ISNUMBER(FIND("matização",LOWER(F25))),
ISNUMBER(FIND("arredondamento",LOWER(F25))),
ISNUMBER(FIND("remocao",LOWER(F25))),
ISNUMBER(FIND("remoção",LOWER(F25)))
),"Serviços extras",
IF(ISNUMBER(FIND("banho",LOWER(F25))),"Banho","Loja")))</f>
        <v>Serviços extras</v>
      </c>
      <c r="AZ25" s="1" t="str">
        <f>IF(ISBLANK(I25),"", _xlfn.LET(_xlpm.Pedido,TRIM(D25&amp;""),IF(_xlpm.Pedido&lt;&gt;"",_xlpm.Pedido&amp;" | "&amp;K25,I25&amp;" | "&amp;K25&amp;" | "&amp;TEXT(AU25,"0"))))</f>
        <v>5207 | Dindi</v>
      </c>
      <c r="BA25" s="1" t="str">
        <f>IF(ISBLANK(I25),"", _xlfn.LET(_xlpm.TipoServico,LOWER(H25),IF(ISNUMBER(FIND("banho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" s="1" t="str">
        <f>IF(ISBLANK(I25),"", _xlfn.LET(
    _xlpm.Servico,TRIM(F25&amp;""),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" s="1">
        <f>IF(ISBLANK(B25),"", IF(ISBLANK(R25),Q25*S25,R25*S25))</f>
        <v>12</v>
      </c>
    </row>
    <row r="26" spans="1:55" x14ac:dyDescent="0.3">
      <c r="A26" t="s">
        <v>11</v>
      </c>
      <c r="B26">
        <v>46114</v>
      </c>
      <c r="C26" t="s">
        <v>9</v>
      </c>
      <c r="D26">
        <v>5243</v>
      </c>
      <c r="F26" t="s">
        <v>134</v>
      </c>
      <c r="G26" t="s">
        <v>134</v>
      </c>
      <c r="H26" t="s">
        <v>135</v>
      </c>
      <c r="I26">
        <v>2555</v>
      </c>
      <c r="J26" t="s">
        <v>52</v>
      </c>
      <c r="K26" t="s">
        <v>152</v>
      </c>
      <c r="L26">
        <v>5573991323671</v>
      </c>
      <c r="N26">
        <v>0</v>
      </c>
      <c r="P26">
        <v>0</v>
      </c>
      <c r="Q26">
        <v>62</v>
      </c>
      <c r="R26">
        <v>62</v>
      </c>
      <c r="S26">
        <v>1</v>
      </c>
      <c r="AS26" t="s">
        <v>13</v>
      </c>
      <c r="AU26" s="2" t="str">
        <f>IF(ISBLANK(B26),"", TEXT(B26,"dddd, d \d\e mmmm \d\e aaaa"))</f>
        <v>quinta-feira, 2 de abril de 2026</v>
      </c>
      <c r="AX26" s="1" t="str" cm="1">
        <f t="array" ref="AX26">IFERROR(_xlfn.TEXTJOIN(", ",TRUE,_xlfn._xlws.SORT(_xlfn.UNIQUE(_xlfn._xlws.FILTER($K$2:$K$2889,($I$2:$I$2889=I26)*($K$2:$K$2889&lt;&gt;""))))),"")</f>
        <v>Gus</v>
      </c>
      <c r="AY26" s="1" t="str">
        <f>IF(ISBLANK(F26),"", IF(OR(
ISNUMBER(FIND("escovacao",LOWER(F26))),
ISNUMBER(FIND("escovação",LOWER(F26))),
ISNUMBER(FIND("higiene bucal",LOWER(F26))),
ISNUMBER(FIND("tosa",LOWER(F26))),
ISNUMBER(FIND("hidratacao",LOWER(F26))),
ISNUMBER(FIND("hidratação",LOWER(F26))),
ISNUMBER(FIND("spa",LOWER(F26))),
ISNUMBER(FIND("corte de unhas",LOWER(F26))),
ISNUMBER(FIND("desembolo",LOWER(F26))),
ISNUMBER(FIND("clorexidina",LOWER(F26))),
ISNUMBER(FIND("matizacao",LOWER(F26))),
ISNUMBER(FIND("matização",LOWER(F26))),
ISNUMBER(FIND("arredondamento",LOWER(F26))),
ISNUMBER(FIND("remocao",LOWER(F26))),
ISNUMBER(FIND("remoção",LOWER(F26)))
),"Serviços extras",
IF(ISNUMBER(FIND("banho",LOWER(F26))),"Banho","Loja")))</f>
        <v>Banho</v>
      </c>
      <c r="AZ26" s="1" t="str">
        <f>IF(ISBLANK(I26),"", _xlfn.LET(_xlpm.Pedido,TRIM(D26&amp;""),IF(_xlpm.Pedido&lt;&gt;"",_xlpm.Pedido&amp;" | "&amp;K26,I26&amp;" | "&amp;K26&amp;" | "&amp;TEXT(AU26,"0"))))</f>
        <v>5243 | Gus</v>
      </c>
      <c r="BA26" s="1" t="str">
        <f>IF(ISBLANK(I26),"", _xlfn.LET(_xlpm.TipoServico,LOWER(H26),IF(ISNUMBER(FIND("banho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" s="1" t="str">
        <f>IF(ISBLANK(I26),"", _xlfn.LET(
    _xlpm.Servico,TRIM(F26&amp;""),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" s="1">
        <f>IF(ISBLANK(B26),"", IF(ISBLANK(R26),Q26*S26,R26*S26))</f>
        <v>62</v>
      </c>
    </row>
    <row r="27" spans="1:55" x14ac:dyDescent="0.3">
      <c r="A27" t="s">
        <v>11</v>
      </c>
      <c r="B27">
        <v>46114</v>
      </c>
      <c r="C27" t="s">
        <v>9</v>
      </c>
      <c r="D27">
        <v>5243</v>
      </c>
      <c r="F27" t="s">
        <v>137</v>
      </c>
      <c r="G27" t="s">
        <v>137</v>
      </c>
      <c r="H27" t="s">
        <v>135</v>
      </c>
      <c r="I27">
        <v>2555</v>
      </c>
      <c r="J27" t="s">
        <v>52</v>
      </c>
      <c r="K27" t="s">
        <v>152</v>
      </c>
      <c r="L27">
        <v>5573991323671</v>
      </c>
      <c r="N27">
        <v>0</v>
      </c>
      <c r="P27">
        <v>0</v>
      </c>
      <c r="Q27">
        <v>5</v>
      </c>
      <c r="R27">
        <v>5</v>
      </c>
      <c r="S27">
        <v>1</v>
      </c>
      <c r="AS27" t="s">
        <v>13</v>
      </c>
      <c r="AU27" s="2" t="str">
        <f>IF(ISBLANK(B27),"", TEXT(B27,"dddd, d \d\e mmmm \d\e aaaa"))</f>
        <v>quinta-feira, 2 de abril de 2026</v>
      </c>
      <c r="AX27" s="1" t="str" cm="1">
        <f t="array" ref="AX27">IFERROR(_xlfn.TEXTJOIN(", ",TRUE,_xlfn._xlws.SORT(_xlfn.UNIQUE(_xlfn._xlws.FILTER($K$2:$K$2889,($I$2:$I$2889=I27)*($K$2:$K$2889&lt;&gt;""))))),"")</f>
        <v>Gus</v>
      </c>
      <c r="AY27" s="1" t="str">
        <f>IF(ISBLANK(F27),"", IF(OR(
ISNUMBER(FIND("escovacao",LOWER(F27))),
ISNUMBER(FIND("escovação",LOWER(F27))),
ISNUMBER(FIND("higiene bucal",LOWER(F27))),
ISNUMBER(FIND("tosa",LOWER(F27))),
ISNUMBER(FIND("hidratacao",LOWER(F27))),
ISNUMBER(FIND("hidratação",LOWER(F27))),
ISNUMBER(FIND("spa",LOWER(F27))),
ISNUMBER(FIND("corte de unhas",LOWER(F27))),
ISNUMBER(FIND("desembolo",LOWER(F27))),
ISNUMBER(FIND("clorexidina",LOWER(F27))),
ISNUMBER(FIND("matizacao",LOWER(F27))),
ISNUMBER(FIND("matização",LOWER(F27))),
ISNUMBER(FIND("arredondamento",LOWER(F27))),
ISNUMBER(FIND("remocao",LOWER(F27))),
ISNUMBER(FIND("remoção",LOWER(F27)))
),"Serviços extras",
IF(ISNUMBER(FIND("banho",LOWER(F27))),"Banho","Loja")))</f>
        <v>Serviços extras</v>
      </c>
      <c r="AZ27" s="1" t="str">
        <f>IF(ISBLANK(I27),"", _xlfn.LET(_xlpm.Pedido,TRIM(D27&amp;""),IF(_xlpm.Pedido&lt;&gt;"",_xlpm.Pedido&amp;" | "&amp;K27,I27&amp;" | "&amp;K27&amp;" | "&amp;TEXT(AU27,"0"))))</f>
        <v>5243 | Gus</v>
      </c>
      <c r="BA27" s="1" t="str">
        <f>IF(ISBLANK(I27),"", _xlfn.LET(_xlpm.TipoServico,LOWER(H27),IF(ISNUMBER(FIND("banho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" s="1" t="str">
        <f>IF(ISBLANK(I27),"", _xlfn.LET(
    _xlpm.Servico,TRIM(F27&amp;""),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7" s="1">
        <f>IF(ISBLANK(B27),"", IF(ISBLANK(R27),Q27*S27,R27*S27))</f>
        <v>5</v>
      </c>
    </row>
    <row r="28" spans="1:55" x14ac:dyDescent="0.3">
      <c r="A28" t="s">
        <v>133</v>
      </c>
      <c r="B28">
        <v>46114</v>
      </c>
      <c r="C28" t="s">
        <v>9</v>
      </c>
      <c r="D28">
        <v>5430</v>
      </c>
      <c r="F28" t="s">
        <v>134</v>
      </c>
      <c r="G28" t="s">
        <v>134</v>
      </c>
      <c r="H28" t="s">
        <v>135</v>
      </c>
      <c r="I28">
        <v>2264</v>
      </c>
      <c r="J28" t="s">
        <v>153</v>
      </c>
      <c r="K28" t="s">
        <v>154</v>
      </c>
      <c r="L28">
        <v>7391180113</v>
      </c>
      <c r="N28">
        <v>0</v>
      </c>
      <c r="P28">
        <v>0</v>
      </c>
      <c r="Q28">
        <v>62</v>
      </c>
      <c r="R28">
        <v>62</v>
      </c>
      <c r="S28">
        <v>1</v>
      </c>
      <c r="AS28" t="s">
        <v>13</v>
      </c>
      <c r="AU28" s="2" t="str">
        <f>IF(ISBLANK(B28),"", TEXT(B28,"dddd, d \d\e mmmm \d\e aaaa"))</f>
        <v>quinta-feira, 2 de abril de 2026</v>
      </c>
      <c r="AX28" s="1" t="str" cm="1">
        <f t="array" ref="AX28">IFERROR(_xlfn.TEXTJOIN(", ",TRUE,_xlfn._xlws.SORT(_xlfn.UNIQUE(_xlfn._xlws.FILTER($K$2:$K$2889,($I$2:$I$2889=I28)*($K$2:$K$2889&lt;&gt;""))))),"")</f>
        <v>Zoe</v>
      </c>
      <c r="AY28" s="1" t="str">
        <f>IF(ISBLANK(F28),"", IF(OR(
ISNUMBER(FIND("escovacao",LOWER(F28))),
ISNUMBER(FIND("escovação",LOWER(F28))),
ISNUMBER(FIND("higiene bucal",LOWER(F28))),
ISNUMBER(FIND("tosa",LOWER(F28))),
ISNUMBER(FIND("hidratacao",LOWER(F28))),
ISNUMBER(FIND("hidratação",LOWER(F28))),
ISNUMBER(FIND("spa",LOWER(F28))),
ISNUMBER(FIND("corte de unhas",LOWER(F28))),
ISNUMBER(FIND("desembolo",LOWER(F28))),
ISNUMBER(FIND("clorexidina",LOWER(F28))),
ISNUMBER(FIND("matizacao",LOWER(F28))),
ISNUMBER(FIND("matização",LOWER(F28))),
ISNUMBER(FIND("arredondamento",LOWER(F28))),
ISNUMBER(FIND("remocao",LOWER(F28))),
ISNUMBER(FIND("remoção",LOWER(F28)))
),"Serviços extras",
IF(ISNUMBER(FIND("banho",LOWER(F28))),"Banho","Loja")))</f>
        <v>Banho</v>
      </c>
      <c r="AZ28" s="1" t="str">
        <f>IF(ISBLANK(I28),"", _xlfn.LET(_xlpm.Pedido,TRIM(D28&amp;""),IF(_xlpm.Pedido&lt;&gt;"",_xlpm.Pedido&amp;" | "&amp;K28,I28&amp;" | "&amp;K28&amp;" | "&amp;TEXT(AU28,"0"))))</f>
        <v>5430 | Zoe</v>
      </c>
      <c r="BA28" s="1" t="str">
        <f>IF(ISBLANK(I28),"", _xlfn.LET(_xlpm.TipoServico,LOWER(H28),IF(ISNUMBER(FIND("banho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" s="1" t="str">
        <f>IF(ISBLANK(I28),"", _xlfn.LET(
    _xlpm.Servico,TRIM(F28&amp;""),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" s="1">
        <f>IF(ISBLANK(B28),"", IF(ISBLANK(R28),Q28*S28,R28*S28))</f>
        <v>62</v>
      </c>
    </row>
    <row r="29" spans="1:55" x14ac:dyDescent="0.3">
      <c r="A29" t="s">
        <v>133</v>
      </c>
      <c r="B29">
        <v>46114</v>
      </c>
      <c r="C29" t="s">
        <v>9</v>
      </c>
      <c r="D29">
        <v>5430</v>
      </c>
      <c r="F29" t="s">
        <v>137</v>
      </c>
      <c r="G29" t="s">
        <v>137</v>
      </c>
      <c r="H29" t="s">
        <v>135</v>
      </c>
      <c r="I29">
        <v>2264</v>
      </c>
      <c r="J29" t="s">
        <v>153</v>
      </c>
      <c r="K29" t="s">
        <v>154</v>
      </c>
      <c r="L29">
        <v>7391180113</v>
      </c>
      <c r="N29">
        <v>0</v>
      </c>
      <c r="P29">
        <v>0</v>
      </c>
      <c r="Q29">
        <v>5</v>
      </c>
      <c r="R29">
        <v>5</v>
      </c>
      <c r="S29">
        <v>1</v>
      </c>
      <c r="AS29" t="s">
        <v>13</v>
      </c>
      <c r="AU29" s="2" t="str">
        <f>IF(ISBLANK(B29),"", TEXT(B29,"dddd, d \d\e mmmm \d\e aaaa"))</f>
        <v>quinta-feira, 2 de abril de 2026</v>
      </c>
      <c r="AX29" s="1" t="str" cm="1">
        <f t="array" ref="AX29">IFERROR(_xlfn.TEXTJOIN(", ",TRUE,_xlfn._xlws.SORT(_xlfn.UNIQUE(_xlfn._xlws.FILTER($K$2:$K$2889,($I$2:$I$2889=I29)*($K$2:$K$2889&lt;&gt;""))))),"")</f>
        <v>Zoe</v>
      </c>
      <c r="AY29" s="1" t="str">
        <f>IF(ISBLANK(F29),"", IF(OR(
ISNUMBER(FIND("escovacao",LOWER(F29))),
ISNUMBER(FIND("escovação",LOWER(F29))),
ISNUMBER(FIND("higiene bucal",LOWER(F29))),
ISNUMBER(FIND("tosa",LOWER(F29))),
ISNUMBER(FIND("hidratacao",LOWER(F29))),
ISNUMBER(FIND("hidratação",LOWER(F29))),
ISNUMBER(FIND("spa",LOWER(F29))),
ISNUMBER(FIND("corte de unhas",LOWER(F29))),
ISNUMBER(FIND("desembolo",LOWER(F29))),
ISNUMBER(FIND("clorexidina",LOWER(F29))),
ISNUMBER(FIND("matizacao",LOWER(F29))),
ISNUMBER(FIND("matização",LOWER(F29))),
ISNUMBER(FIND("arredondamento",LOWER(F29))),
ISNUMBER(FIND("remocao",LOWER(F29))),
ISNUMBER(FIND("remoção",LOWER(F29)))
),"Serviços extras",
IF(ISNUMBER(FIND("banho",LOWER(F29))),"Banho","Loja")))</f>
        <v>Serviços extras</v>
      </c>
      <c r="AZ29" s="1" t="str">
        <f>IF(ISBLANK(I29),"", _xlfn.LET(_xlpm.Pedido,TRIM(D29&amp;""),IF(_xlpm.Pedido&lt;&gt;"",_xlpm.Pedido&amp;" | "&amp;K29,I29&amp;" | "&amp;K29&amp;" | "&amp;TEXT(AU29,"0"))))</f>
        <v>5430 | Zoe</v>
      </c>
      <c r="BA29" s="1" t="str">
        <f>IF(ISBLANK(I29),"", _xlfn.LET(_xlpm.TipoServico,LOWER(H29),IF(ISNUMBER(FIND("banho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" s="1" t="str">
        <f>IF(ISBLANK(I29),"", _xlfn.LET(
    _xlpm.Servico,TRIM(F29&amp;""),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" s="1">
        <f>IF(ISBLANK(B29),"", IF(ISBLANK(R29),Q29*S29,R29*S29))</f>
        <v>5</v>
      </c>
    </row>
    <row r="30" spans="1:55" x14ac:dyDescent="0.3">
      <c r="A30" t="s">
        <v>133</v>
      </c>
      <c r="B30">
        <v>46114</v>
      </c>
      <c r="C30" t="s">
        <v>9</v>
      </c>
      <c r="D30">
        <v>5430</v>
      </c>
      <c r="F30" t="s">
        <v>146</v>
      </c>
      <c r="G30" t="s">
        <v>146</v>
      </c>
      <c r="H30" t="s">
        <v>135</v>
      </c>
      <c r="I30">
        <v>2264</v>
      </c>
      <c r="J30" t="s">
        <v>153</v>
      </c>
      <c r="K30" t="s">
        <v>154</v>
      </c>
      <c r="L30">
        <v>7391180113</v>
      </c>
      <c r="N30">
        <v>0</v>
      </c>
      <c r="P30">
        <v>0</v>
      </c>
      <c r="Q30">
        <v>12</v>
      </c>
      <c r="R30">
        <v>12</v>
      </c>
      <c r="S30">
        <v>1</v>
      </c>
      <c r="AS30" t="s">
        <v>13</v>
      </c>
      <c r="AU30" s="2" t="str">
        <f>IF(ISBLANK(B30),"", TEXT(B30,"dddd, d \d\e mmmm \d\e aaaa"))</f>
        <v>quinta-feira, 2 de abril de 2026</v>
      </c>
      <c r="AX30" s="1" t="str" cm="1">
        <f t="array" ref="AX30">IFERROR(_xlfn.TEXTJOIN(", ",TRUE,_xlfn._xlws.SORT(_xlfn.UNIQUE(_xlfn._xlws.FILTER($K$2:$K$2889,($I$2:$I$2889=I30)*($K$2:$K$2889&lt;&gt;""))))),"")</f>
        <v>Zoe</v>
      </c>
      <c r="AY30" s="1" t="str">
        <f>IF(ISBLANK(F30),"", IF(OR(
ISNUMBER(FIND("escovacao",LOWER(F30))),
ISNUMBER(FIND("escovação",LOWER(F30))),
ISNUMBER(FIND("higiene bucal",LOWER(F30))),
ISNUMBER(FIND("tosa",LOWER(F30))),
ISNUMBER(FIND("hidratacao",LOWER(F30))),
ISNUMBER(FIND("hidratação",LOWER(F30))),
ISNUMBER(FIND("spa",LOWER(F30))),
ISNUMBER(FIND("corte de unhas",LOWER(F30))),
ISNUMBER(FIND("desembolo",LOWER(F30))),
ISNUMBER(FIND("clorexidina",LOWER(F30))),
ISNUMBER(FIND("matizacao",LOWER(F30))),
ISNUMBER(FIND("matização",LOWER(F30))),
ISNUMBER(FIND("arredondamento",LOWER(F30))),
ISNUMBER(FIND("remocao",LOWER(F30))),
ISNUMBER(FIND("remoção",LOWER(F30)))
),"Serviços extras",
IF(ISNUMBER(FIND("banho",LOWER(F30))),"Banho","Loja")))</f>
        <v>Serviços extras</v>
      </c>
      <c r="AZ30" s="1" t="str">
        <f>IF(ISBLANK(I30),"", _xlfn.LET(_xlpm.Pedido,TRIM(D30&amp;""),IF(_xlpm.Pedido&lt;&gt;"",_xlpm.Pedido&amp;" | "&amp;K30,I30&amp;" | "&amp;K30&amp;" | "&amp;TEXT(AU30,"0"))))</f>
        <v>5430 | Zoe</v>
      </c>
      <c r="BA30" s="1" t="str">
        <f>IF(ISBLANK(I30),"", _xlfn.LET(_xlpm.TipoServico,LOWER(H30),IF(ISNUMBER(FIND("banho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" s="1" t="str">
        <f>IF(ISBLANK(I30),"", _xlfn.LET(
    _xlpm.Servico,TRIM(F30&amp;""),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" s="1">
        <f>IF(ISBLANK(B30),"", IF(ISBLANK(R30),Q30*S30,R30*S30))</f>
        <v>12</v>
      </c>
    </row>
    <row r="31" spans="1:55" x14ac:dyDescent="0.3">
      <c r="A31" t="s">
        <v>133</v>
      </c>
      <c r="B31">
        <v>46114</v>
      </c>
      <c r="C31" t="s">
        <v>9</v>
      </c>
      <c r="D31">
        <v>5461</v>
      </c>
      <c r="F31" t="s">
        <v>134</v>
      </c>
      <c r="G31" t="s">
        <v>134</v>
      </c>
      <c r="H31" t="s">
        <v>135</v>
      </c>
      <c r="I31">
        <v>2779</v>
      </c>
      <c r="J31" t="s">
        <v>70</v>
      </c>
      <c r="K31" t="s">
        <v>155</v>
      </c>
      <c r="L31">
        <v>557388388068</v>
      </c>
      <c r="N31">
        <v>0</v>
      </c>
      <c r="P31">
        <v>0</v>
      </c>
      <c r="Q31">
        <v>62</v>
      </c>
      <c r="R31">
        <v>62</v>
      </c>
      <c r="S31">
        <v>1</v>
      </c>
      <c r="AS31" t="s">
        <v>13</v>
      </c>
      <c r="AU31" s="2" t="str">
        <f>IF(ISBLANK(B31),"", TEXT(B31,"dddd, d \d\e mmmm \d\e aaaa"))</f>
        <v>quinta-feira, 2 de abril de 2026</v>
      </c>
      <c r="AX31" s="1" t="str" cm="1">
        <f t="array" ref="AX31">IFERROR(_xlfn.TEXTJOIN(", ",TRUE,_xlfn._xlws.SORT(_xlfn.UNIQUE(_xlfn._xlws.FILTER($K$2:$K$2889,($I$2:$I$2889=I31)*($K$2:$K$2889&lt;&gt;""))))),"")</f>
        <v>Mel</v>
      </c>
      <c r="AY31" s="1" t="str">
        <f>IF(ISBLANK(F31),"", IF(OR(
ISNUMBER(FIND("escovacao",LOWER(F31))),
ISNUMBER(FIND("escovação",LOWER(F31))),
ISNUMBER(FIND("higiene bucal",LOWER(F31))),
ISNUMBER(FIND("tosa",LOWER(F31))),
ISNUMBER(FIND("hidratacao",LOWER(F31))),
ISNUMBER(FIND("hidratação",LOWER(F31))),
ISNUMBER(FIND("spa",LOWER(F31))),
ISNUMBER(FIND("corte de unhas",LOWER(F31))),
ISNUMBER(FIND("desembolo",LOWER(F31))),
ISNUMBER(FIND("clorexidina",LOWER(F31))),
ISNUMBER(FIND("matizacao",LOWER(F31))),
ISNUMBER(FIND("matização",LOWER(F31))),
ISNUMBER(FIND("arredondamento",LOWER(F31))),
ISNUMBER(FIND("remocao",LOWER(F31))),
ISNUMBER(FIND("remoção",LOWER(F31)))
),"Serviços extras",
IF(ISNUMBER(FIND("banho",LOWER(F31))),"Banho","Loja")))</f>
        <v>Banho</v>
      </c>
      <c r="AZ31" s="1" t="str">
        <f>IF(ISBLANK(I31),"", _xlfn.LET(_xlpm.Pedido,TRIM(D31&amp;""),IF(_xlpm.Pedido&lt;&gt;"",_xlpm.Pedido&amp;" | "&amp;K31,I31&amp;" | "&amp;K31&amp;" | "&amp;TEXT(AU31,"0"))))</f>
        <v>5461 | Mel</v>
      </c>
      <c r="BA31" s="1" t="str">
        <f>IF(ISBLANK(I31),"", _xlfn.LET(_xlpm.TipoServico,LOWER(H31),IF(ISNUMBER(FIND("banho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" s="1" t="str">
        <f>IF(ISBLANK(I31),"", _xlfn.LET(
    _xlpm.Servico,TRIM(F31&amp;""),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" s="1">
        <f>IF(ISBLANK(B31),"", IF(ISBLANK(R31),Q31*S31,R31*S31))</f>
        <v>62</v>
      </c>
    </row>
    <row r="32" spans="1:55" x14ac:dyDescent="0.3">
      <c r="A32" t="s">
        <v>133</v>
      </c>
      <c r="B32">
        <v>46114</v>
      </c>
      <c r="C32" t="s">
        <v>9</v>
      </c>
      <c r="D32">
        <v>5461</v>
      </c>
      <c r="F32" t="s">
        <v>137</v>
      </c>
      <c r="G32" t="s">
        <v>137</v>
      </c>
      <c r="H32" t="s">
        <v>135</v>
      </c>
      <c r="I32">
        <v>2779</v>
      </c>
      <c r="J32" t="s">
        <v>70</v>
      </c>
      <c r="K32" t="s">
        <v>155</v>
      </c>
      <c r="L32">
        <v>557388388068</v>
      </c>
      <c r="N32">
        <v>0</v>
      </c>
      <c r="P32">
        <v>0</v>
      </c>
      <c r="Q32">
        <v>5</v>
      </c>
      <c r="R32">
        <v>5</v>
      </c>
      <c r="S32">
        <v>1</v>
      </c>
      <c r="AS32" t="s">
        <v>13</v>
      </c>
      <c r="AU32" s="2" t="str">
        <f>IF(ISBLANK(B32),"", TEXT(B32,"dddd, d \d\e mmmm \d\e aaaa"))</f>
        <v>quinta-feira, 2 de abril de 2026</v>
      </c>
      <c r="AX32" s="1" t="str" cm="1">
        <f t="array" ref="AX32">IFERROR(_xlfn.TEXTJOIN(", ",TRUE,_xlfn._xlws.SORT(_xlfn.UNIQUE(_xlfn._xlws.FILTER($K$2:$K$2889,($I$2:$I$2889=I32)*($K$2:$K$2889&lt;&gt;""))))),"")</f>
        <v>Mel</v>
      </c>
      <c r="AY32" s="1" t="str">
        <f>IF(ISBLANK(F32),"", IF(OR(
ISNUMBER(FIND("escovacao",LOWER(F32))),
ISNUMBER(FIND("escovação",LOWER(F32))),
ISNUMBER(FIND("higiene bucal",LOWER(F32))),
ISNUMBER(FIND("tosa",LOWER(F32))),
ISNUMBER(FIND("hidratacao",LOWER(F32))),
ISNUMBER(FIND("hidratação",LOWER(F32))),
ISNUMBER(FIND("spa",LOWER(F32))),
ISNUMBER(FIND("corte de unhas",LOWER(F32))),
ISNUMBER(FIND("desembolo",LOWER(F32))),
ISNUMBER(FIND("clorexidina",LOWER(F32))),
ISNUMBER(FIND("matizacao",LOWER(F32))),
ISNUMBER(FIND("matização",LOWER(F32))),
ISNUMBER(FIND("arredondamento",LOWER(F32))),
ISNUMBER(FIND("remocao",LOWER(F32))),
ISNUMBER(FIND("remoção",LOWER(F32)))
),"Serviços extras",
IF(ISNUMBER(FIND("banho",LOWER(F32))),"Banho","Loja")))</f>
        <v>Serviços extras</v>
      </c>
      <c r="AZ32" s="1" t="str">
        <f>IF(ISBLANK(I32),"", _xlfn.LET(_xlpm.Pedido,TRIM(D32&amp;""),IF(_xlpm.Pedido&lt;&gt;"",_xlpm.Pedido&amp;" | "&amp;K32,I32&amp;" | "&amp;K32&amp;" | "&amp;TEXT(AU32,"0"))))</f>
        <v>5461 | Mel</v>
      </c>
      <c r="BA32" s="1" t="str">
        <f>IF(ISBLANK(I32),"", _xlfn.LET(_xlpm.TipoServico,LOWER(H32),IF(ISNUMBER(FIND("banho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" s="1" t="str">
        <f>IF(ISBLANK(I32),"", _xlfn.LET(
    _xlpm.Servico,TRIM(F32&amp;""),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" s="1">
        <f>IF(ISBLANK(B32),"", IF(ISBLANK(R32),Q32*S32,R32*S32))</f>
        <v>5</v>
      </c>
    </row>
    <row r="33" spans="1:55" x14ac:dyDescent="0.3">
      <c r="A33" t="s">
        <v>133</v>
      </c>
      <c r="B33">
        <v>46118</v>
      </c>
      <c r="C33" t="s">
        <v>43</v>
      </c>
      <c r="D33">
        <v>5286</v>
      </c>
      <c r="F33" t="s">
        <v>146</v>
      </c>
      <c r="G33" t="s">
        <v>146</v>
      </c>
      <c r="H33" t="s">
        <v>135</v>
      </c>
      <c r="I33">
        <v>2585</v>
      </c>
      <c r="J33" t="s">
        <v>83</v>
      </c>
      <c r="K33" t="s">
        <v>156</v>
      </c>
      <c r="L33">
        <v>5573981669052</v>
      </c>
      <c r="N33">
        <v>0</v>
      </c>
      <c r="P33">
        <v>0</v>
      </c>
      <c r="Q33">
        <v>12</v>
      </c>
      <c r="R33">
        <v>12</v>
      </c>
      <c r="S33">
        <v>1</v>
      </c>
      <c r="AS33" t="s">
        <v>13</v>
      </c>
      <c r="AU33" s="2" t="str">
        <f>IF(ISBLANK(B33),"", TEXT(B33,"dddd, d \d\e mmmm \d\e aaaa"))</f>
        <v>segunda-feira, 6 de abril de 2026</v>
      </c>
      <c r="AX33" s="1" t="str" cm="1">
        <f t="array" ref="AX33">IFERROR(_xlfn.TEXTJOIN(", ",TRUE,_xlfn._xlws.SORT(_xlfn.UNIQUE(_xlfn._xlws.FILTER($K$2:$K$2889,($I$2:$I$2889=I33)*($K$2:$K$2889&lt;&gt;""))))),"")</f>
        <v>Dudu, Tata</v>
      </c>
      <c r="AY33" s="1" t="str">
        <f>IF(ISBLANK(F33),"", IF(OR(
ISNUMBER(FIND("escovacao",LOWER(F33))),
ISNUMBER(FIND("escovação",LOWER(F33))),
ISNUMBER(FIND("higiene bucal",LOWER(F33))),
ISNUMBER(FIND("tosa",LOWER(F33))),
ISNUMBER(FIND("hidratacao",LOWER(F33))),
ISNUMBER(FIND("hidratação",LOWER(F33))),
ISNUMBER(FIND("spa",LOWER(F33))),
ISNUMBER(FIND("corte de unhas",LOWER(F33))),
ISNUMBER(FIND("desembolo",LOWER(F33))),
ISNUMBER(FIND("clorexidina",LOWER(F33))),
ISNUMBER(FIND("matizacao",LOWER(F33))),
ISNUMBER(FIND("matização",LOWER(F33))),
ISNUMBER(FIND("arredondamento",LOWER(F33))),
ISNUMBER(FIND("remocao",LOWER(F33))),
ISNUMBER(FIND("remoção",LOWER(F33)))
),"Serviços extras",
IF(ISNUMBER(FIND("banho",LOWER(F33))),"Banho","Loja")))</f>
        <v>Serviços extras</v>
      </c>
      <c r="AZ33" s="1" t="str">
        <f>IF(ISBLANK(I33),"", _xlfn.LET(_xlpm.Pedido,TRIM(D33&amp;""),IF(_xlpm.Pedido&lt;&gt;"",_xlpm.Pedido&amp;" | "&amp;K33,I33&amp;" | "&amp;K33&amp;" | "&amp;TEXT(AU33,"0"))))</f>
        <v>5286 | Tata</v>
      </c>
      <c r="BA33" s="1" t="str">
        <f>IF(ISBLANK(I33),"", _xlfn.LET(_xlpm.TipoServico,LOWER(H33),IF(ISNUMBER(FIND("banho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" s="1" t="str">
        <f>IF(ISBLANK(I33),"", _xlfn.LET(
    _xlpm.Servico,TRIM(F33&amp;""),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" s="1">
        <f>IF(ISBLANK(B33),"", IF(ISBLANK(R33),Q33*S33,R33*S33))</f>
        <v>12</v>
      </c>
    </row>
    <row r="34" spans="1:55" x14ac:dyDescent="0.3">
      <c r="A34" t="s">
        <v>133</v>
      </c>
      <c r="B34">
        <v>46118</v>
      </c>
      <c r="C34" t="s">
        <v>43</v>
      </c>
      <c r="D34">
        <v>5286</v>
      </c>
      <c r="F34" t="s">
        <v>137</v>
      </c>
      <c r="G34" t="s">
        <v>137</v>
      </c>
      <c r="H34" t="s">
        <v>135</v>
      </c>
      <c r="I34">
        <v>2585</v>
      </c>
      <c r="J34" t="s">
        <v>83</v>
      </c>
      <c r="K34" t="s">
        <v>156</v>
      </c>
      <c r="L34">
        <v>5573981669052</v>
      </c>
      <c r="N34">
        <v>0</v>
      </c>
      <c r="P34">
        <v>0</v>
      </c>
      <c r="Q34">
        <v>5</v>
      </c>
      <c r="R34">
        <v>5</v>
      </c>
      <c r="S34">
        <v>1</v>
      </c>
      <c r="AS34" t="s">
        <v>13</v>
      </c>
      <c r="AU34" s="2" t="str">
        <f>IF(ISBLANK(B34),"", TEXT(B34,"dddd, d \d\e mmmm \d\e aaaa"))</f>
        <v>segunda-feira, 6 de abril de 2026</v>
      </c>
      <c r="AX34" s="1" t="str" cm="1">
        <f t="array" ref="AX34">IFERROR(_xlfn.TEXTJOIN(", ",TRUE,_xlfn._xlws.SORT(_xlfn.UNIQUE(_xlfn._xlws.FILTER($K$2:$K$2889,($I$2:$I$2889=I34)*($K$2:$K$2889&lt;&gt;""))))),"")</f>
        <v>Dudu, Tata</v>
      </c>
      <c r="AY34" s="1" t="str">
        <f>IF(ISBLANK(F34),"", IF(OR(
ISNUMBER(FIND("escovacao",LOWER(F34))),
ISNUMBER(FIND("escovação",LOWER(F34))),
ISNUMBER(FIND("higiene bucal",LOWER(F34))),
ISNUMBER(FIND("tosa",LOWER(F34))),
ISNUMBER(FIND("hidratacao",LOWER(F34))),
ISNUMBER(FIND("hidratação",LOWER(F34))),
ISNUMBER(FIND("spa",LOWER(F34))),
ISNUMBER(FIND("corte de unhas",LOWER(F34))),
ISNUMBER(FIND("desembolo",LOWER(F34))),
ISNUMBER(FIND("clorexidina",LOWER(F34))),
ISNUMBER(FIND("matizacao",LOWER(F34))),
ISNUMBER(FIND("matização",LOWER(F34))),
ISNUMBER(FIND("arredondamento",LOWER(F34))),
ISNUMBER(FIND("remocao",LOWER(F34))),
ISNUMBER(FIND("remoção",LOWER(F34)))
),"Serviços extras",
IF(ISNUMBER(FIND("banho",LOWER(F34))),"Banho","Loja")))</f>
        <v>Serviços extras</v>
      </c>
      <c r="AZ34" s="1" t="str">
        <f>IF(ISBLANK(I34),"", _xlfn.LET(_xlpm.Pedido,TRIM(D34&amp;""),IF(_xlpm.Pedido&lt;&gt;"",_xlpm.Pedido&amp;" | "&amp;K34,I34&amp;" | "&amp;K34&amp;" | "&amp;TEXT(AU34,"0"))))</f>
        <v>5286 | Tata</v>
      </c>
      <c r="BA34" s="1" t="str">
        <f>IF(ISBLANK(I34),"", _xlfn.LET(_xlpm.TipoServico,LOWER(H34),IF(ISNUMBER(FIND("banho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" s="1" t="str">
        <f>IF(ISBLANK(I34),"", _xlfn.LET(
    _xlpm.Servico,TRIM(F34&amp;""),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" s="1">
        <f>IF(ISBLANK(B34),"", IF(ISBLANK(R34),Q34*S34,R34*S34))</f>
        <v>5</v>
      </c>
    </row>
    <row r="35" spans="1:55" x14ac:dyDescent="0.3">
      <c r="A35" t="s">
        <v>133</v>
      </c>
      <c r="B35">
        <v>46118</v>
      </c>
      <c r="C35" t="s">
        <v>43</v>
      </c>
      <c r="D35">
        <v>5286</v>
      </c>
      <c r="F35" t="s">
        <v>134</v>
      </c>
      <c r="G35" t="s">
        <v>134</v>
      </c>
      <c r="H35" t="s">
        <v>135</v>
      </c>
      <c r="I35">
        <v>2585</v>
      </c>
      <c r="J35" t="s">
        <v>83</v>
      </c>
      <c r="K35" t="s">
        <v>156</v>
      </c>
      <c r="L35">
        <v>5573981669052</v>
      </c>
      <c r="N35">
        <v>0</v>
      </c>
      <c r="P35">
        <v>0</v>
      </c>
      <c r="Q35">
        <v>62</v>
      </c>
      <c r="R35">
        <v>62</v>
      </c>
      <c r="S35">
        <v>1</v>
      </c>
      <c r="AS35" t="s">
        <v>13</v>
      </c>
      <c r="AU35" s="2" t="str">
        <f>IF(ISBLANK(B35),"", TEXT(B35,"dddd, d \d\e mmmm \d\e aaaa"))</f>
        <v>segunda-feira, 6 de abril de 2026</v>
      </c>
      <c r="AX35" s="1" t="str" cm="1">
        <f t="array" ref="AX35">IFERROR(_xlfn.TEXTJOIN(", ",TRUE,_xlfn._xlws.SORT(_xlfn.UNIQUE(_xlfn._xlws.FILTER($K$2:$K$2889,($I$2:$I$2889=I35)*($K$2:$K$2889&lt;&gt;""))))),"")</f>
        <v>Dudu, Tata</v>
      </c>
      <c r="AY35" s="1" t="str">
        <f>IF(ISBLANK(F35),"", IF(OR(
ISNUMBER(FIND("escovacao",LOWER(F35))),
ISNUMBER(FIND("escovação",LOWER(F35))),
ISNUMBER(FIND("higiene bucal",LOWER(F35))),
ISNUMBER(FIND("tosa",LOWER(F35))),
ISNUMBER(FIND("hidratacao",LOWER(F35))),
ISNUMBER(FIND("hidratação",LOWER(F35))),
ISNUMBER(FIND("spa",LOWER(F35))),
ISNUMBER(FIND("corte de unhas",LOWER(F35))),
ISNUMBER(FIND("desembolo",LOWER(F35))),
ISNUMBER(FIND("clorexidina",LOWER(F35))),
ISNUMBER(FIND("matizacao",LOWER(F35))),
ISNUMBER(FIND("matização",LOWER(F35))),
ISNUMBER(FIND("arredondamento",LOWER(F35))),
ISNUMBER(FIND("remocao",LOWER(F35))),
ISNUMBER(FIND("remoção",LOWER(F35)))
),"Serviços extras",
IF(ISNUMBER(FIND("banho",LOWER(F35))),"Banho","Loja")))</f>
        <v>Banho</v>
      </c>
      <c r="AZ35" s="1" t="str">
        <f>IF(ISBLANK(I35),"", _xlfn.LET(_xlpm.Pedido,TRIM(D35&amp;""),IF(_xlpm.Pedido&lt;&gt;"",_xlpm.Pedido&amp;" | "&amp;K35,I35&amp;" | "&amp;K35&amp;" | "&amp;TEXT(AU35,"0"))))</f>
        <v>5286 | Tata</v>
      </c>
      <c r="BA35" s="1" t="str">
        <f>IF(ISBLANK(I35),"", _xlfn.LET(_xlpm.TipoServico,LOWER(H35),IF(ISNUMBER(FIND("banho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" s="1" t="str">
        <f>IF(ISBLANK(I35),"", _xlfn.LET(
    _xlpm.Servico,TRIM(F35&amp;""),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" s="1">
        <f>IF(ISBLANK(B35),"", IF(ISBLANK(R35),Q35*S35,R35*S35))</f>
        <v>62</v>
      </c>
    </row>
    <row r="36" spans="1:55" x14ac:dyDescent="0.3">
      <c r="A36" t="s">
        <v>11</v>
      </c>
      <c r="B36">
        <v>46118</v>
      </c>
      <c r="C36" t="s">
        <v>43</v>
      </c>
      <c r="D36">
        <v>5286</v>
      </c>
      <c r="F36" t="s">
        <v>134</v>
      </c>
      <c r="G36" t="s">
        <v>134</v>
      </c>
      <c r="H36" t="s">
        <v>135</v>
      </c>
      <c r="I36">
        <v>2585</v>
      </c>
      <c r="J36" t="s">
        <v>83</v>
      </c>
      <c r="K36" t="s">
        <v>157</v>
      </c>
      <c r="L36">
        <v>5573981669052</v>
      </c>
      <c r="N36">
        <v>0</v>
      </c>
      <c r="P36">
        <v>0</v>
      </c>
      <c r="Q36">
        <v>62</v>
      </c>
      <c r="R36">
        <v>62</v>
      </c>
      <c r="S36">
        <v>1</v>
      </c>
      <c r="AS36" t="s">
        <v>13</v>
      </c>
      <c r="AU36" s="2" t="str">
        <f>IF(ISBLANK(B36),"", TEXT(B36,"dddd, d \d\e mmmm \d\e aaaa"))</f>
        <v>segunda-feira, 6 de abril de 2026</v>
      </c>
      <c r="AX36" s="1" t="str" cm="1">
        <f t="array" ref="AX36">IFERROR(_xlfn.TEXTJOIN(", ",TRUE,_xlfn._xlws.SORT(_xlfn.UNIQUE(_xlfn._xlws.FILTER($K$2:$K$2889,($I$2:$I$2889=I36)*($K$2:$K$2889&lt;&gt;""))))),"")</f>
        <v>Dudu, Tata</v>
      </c>
      <c r="AY36" s="1" t="str">
        <f>IF(ISBLANK(F36),"", IF(OR(
ISNUMBER(FIND("escovacao",LOWER(F36))),
ISNUMBER(FIND("escovação",LOWER(F36))),
ISNUMBER(FIND("higiene bucal",LOWER(F36))),
ISNUMBER(FIND("tosa",LOWER(F36))),
ISNUMBER(FIND("hidratacao",LOWER(F36))),
ISNUMBER(FIND("hidratação",LOWER(F36))),
ISNUMBER(FIND("spa",LOWER(F36))),
ISNUMBER(FIND("corte de unhas",LOWER(F36))),
ISNUMBER(FIND("desembolo",LOWER(F36))),
ISNUMBER(FIND("clorexidina",LOWER(F36))),
ISNUMBER(FIND("matizacao",LOWER(F36))),
ISNUMBER(FIND("matização",LOWER(F36))),
ISNUMBER(FIND("arredondamento",LOWER(F36))),
ISNUMBER(FIND("remocao",LOWER(F36))),
ISNUMBER(FIND("remoção",LOWER(F36)))
),"Serviços extras",
IF(ISNUMBER(FIND("banho",LOWER(F36))),"Banho","Loja")))</f>
        <v>Banho</v>
      </c>
      <c r="AZ36" s="1" t="str">
        <f>IF(ISBLANK(I36),"", _xlfn.LET(_xlpm.Pedido,TRIM(D36&amp;""),IF(_xlpm.Pedido&lt;&gt;"",_xlpm.Pedido&amp;" | "&amp;K36,I36&amp;" | "&amp;K36&amp;" | "&amp;TEXT(AU36,"0"))))</f>
        <v>5286 | Dudu</v>
      </c>
      <c r="BA36" s="1" t="str">
        <f>IF(ISBLANK(I36),"", _xlfn.LET(_xlpm.TipoServico,LOWER(H36),IF(ISNUMBER(FIND("banho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" s="1" t="str">
        <f>IF(ISBLANK(I36),"", _xlfn.LET(
    _xlpm.Servico,TRIM(F36&amp;""),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" s="1">
        <f>IF(ISBLANK(B36),"", IF(ISBLANK(R36),Q36*S36,R36*S36))</f>
        <v>62</v>
      </c>
    </row>
    <row r="37" spans="1:55" x14ac:dyDescent="0.3">
      <c r="A37" t="s">
        <v>11</v>
      </c>
      <c r="B37">
        <v>46118</v>
      </c>
      <c r="C37" t="s">
        <v>43</v>
      </c>
      <c r="D37">
        <v>5286</v>
      </c>
      <c r="F37" t="s">
        <v>146</v>
      </c>
      <c r="G37" t="s">
        <v>146</v>
      </c>
      <c r="H37" t="s">
        <v>135</v>
      </c>
      <c r="I37">
        <v>2585</v>
      </c>
      <c r="J37" t="s">
        <v>83</v>
      </c>
      <c r="K37" t="s">
        <v>157</v>
      </c>
      <c r="L37">
        <v>5573981669052</v>
      </c>
      <c r="N37">
        <v>0</v>
      </c>
      <c r="P37">
        <v>0</v>
      </c>
      <c r="Q37">
        <v>12</v>
      </c>
      <c r="R37">
        <v>12</v>
      </c>
      <c r="S37">
        <v>1</v>
      </c>
      <c r="AS37" t="s">
        <v>13</v>
      </c>
      <c r="AU37" s="2" t="str">
        <f>IF(ISBLANK(B37),"", TEXT(B37,"dddd, d \d\e mmmm \d\e aaaa"))</f>
        <v>segunda-feira, 6 de abril de 2026</v>
      </c>
      <c r="AX37" s="1" t="str" cm="1">
        <f t="array" ref="AX37">IFERROR(_xlfn.TEXTJOIN(", ",TRUE,_xlfn._xlws.SORT(_xlfn.UNIQUE(_xlfn._xlws.FILTER($K$2:$K$2889,($I$2:$I$2889=I37)*($K$2:$K$2889&lt;&gt;""))))),"")</f>
        <v>Dudu, Tata</v>
      </c>
      <c r="AY37" s="1" t="str">
        <f>IF(ISBLANK(F37),"", IF(OR(
ISNUMBER(FIND("escovacao",LOWER(F37))),
ISNUMBER(FIND("escovação",LOWER(F37))),
ISNUMBER(FIND("higiene bucal",LOWER(F37))),
ISNUMBER(FIND("tosa",LOWER(F37))),
ISNUMBER(FIND("hidratacao",LOWER(F37))),
ISNUMBER(FIND("hidratação",LOWER(F37))),
ISNUMBER(FIND("spa",LOWER(F37))),
ISNUMBER(FIND("corte de unhas",LOWER(F37))),
ISNUMBER(FIND("desembolo",LOWER(F37))),
ISNUMBER(FIND("clorexidina",LOWER(F37))),
ISNUMBER(FIND("matizacao",LOWER(F37))),
ISNUMBER(FIND("matização",LOWER(F37))),
ISNUMBER(FIND("arredondamento",LOWER(F37))),
ISNUMBER(FIND("remocao",LOWER(F37))),
ISNUMBER(FIND("remoção",LOWER(F37)))
),"Serviços extras",
IF(ISNUMBER(FIND("banho",LOWER(F37))),"Banho","Loja")))</f>
        <v>Serviços extras</v>
      </c>
      <c r="AZ37" s="1" t="str">
        <f>IF(ISBLANK(I37),"", _xlfn.LET(_xlpm.Pedido,TRIM(D37&amp;""),IF(_xlpm.Pedido&lt;&gt;"",_xlpm.Pedido&amp;" | "&amp;K37,I37&amp;" | "&amp;K37&amp;" | "&amp;TEXT(AU37,"0"))))</f>
        <v>5286 | Dudu</v>
      </c>
      <c r="BA37" s="1" t="str">
        <f>IF(ISBLANK(I37),"", _xlfn.LET(_xlpm.TipoServico,LOWER(H37),IF(ISNUMBER(FIND("banho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" s="1" t="str">
        <f>IF(ISBLANK(I37),"", _xlfn.LET(
    _xlpm.Servico,TRIM(F37&amp;""),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" s="1">
        <f>IF(ISBLANK(B37),"", IF(ISBLANK(R37),Q37*S37,R37*S37))</f>
        <v>12</v>
      </c>
    </row>
    <row r="38" spans="1:55" x14ac:dyDescent="0.3">
      <c r="A38" t="s">
        <v>11</v>
      </c>
      <c r="B38">
        <v>46118</v>
      </c>
      <c r="C38" t="s">
        <v>43</v>
      </c>
      <c r="D38">
        <v>5286</v>
      </c>
      <c r="F38" t="s">
        <v>137</v>
      </c>
      <c r="G38" t="s">
        <v>137</v>
      </c>
      <c r="H38" t="s">
        <v>135</v>
      </c>
      <c r="I38">
        <v>2585</v>
      </c>
      <c r="J38" t="s">
        <v>83</v>
      </c>
      <c r="K38" t="s">
        <v>157</v>
      </c>
      <c r="L38">
        <v>5573981669052</v>
      </c>
      <c r="N38">
        <v>0</v>
      </c>
      <c r="P38">
        <v>0</v>
      </c>
      <c r="Q38">
        <v>5</v>
      </c>
      <c r="R38">
        <v>5</v>
      </c>
      <c r="S38">
        <v>1</v>
      </c>
      <c r="AS38" t="s">
        <v>13</v>
      </c>
      <c r="AU38" s="2" t="str">
        <f>IF(ISBLANK(B38),"", TEXT(B38,"dddd, d \d\e mmmm \d\e aaaa"))</f>
        <v>segunda-feira, 6 de abril de 2026</v>
      </c>
      <c r="AX38" s="1" t="str" cm="1">
        <f t="array" ref="AX38">IFERROR(_xlfn.TEXTJOIN(", ",TRUE,_xlfn._xlws.SORT(_xlfn.UNIQUE(_xlfn._xlws.FILTER($K$2:$K$2889,($I$2:$I$2889=I38)*($K$2:$K$2889&lt;&gt;""))))),"")</f>
        <v>Dudu, Tata</v>
      </c>
      <c r="AY38" s="1" t="str">
        <f>IF(ISBLANK(F38),"", IF(OR(
ISNUMBER(FIND("escovacao",LOWER(F38))),
ISNUMBER(FIND("escovação",LOWER(F38))),
ISNUMBER(FIND("higiene bucal",LOWER(F38))),
ISNUMBER(FIND("tosa",LOWER(F38))),
ISNUMBER(FIND("hidratacao",LOWER(F38))),
ISNUMBER(FIND("hidratação",LOWER(F38))),
ISNUMBER(FIND("spa",LOWER(F38))),
ISNUMBER(FIND("corte de unhas",LOWER(F38))),
ISNUMBER(FIND("desembolo",LOWER(F38))),
ISNUMBER(FIND("clorexidina",LOWER(F38))),
ISNUMBER(FIND("matizacao",LOWER(F38))),
ISNUMBER(FIND("matização",LOWER(F38))),
ISNUMBER(FIND("arredondamento",LOWER(F38))),
ISNUMBER(FIND("remocao",LOWER(F38))),
ISNUMBER(FIND("remoção",LOWER(F38)))
),"Serviços extras",
IF(ISNUMBER(FIND("banho",LOWER(F38))),"Banho","Loja")))</f>
        <v>Serviços extras</v>
      </c>
      <c r="AZ38" s="1" t="str">
        <f>IF(ISBLANK(I38),"", _xlfn.LET(_xlpm.Pedido,TRIM(D38&amp;""),IF(_xlpm.Pedido&lt;&gt;"",_xlpm.Pedido&amp;" | "&amp;K38,I38&amp;" | "&amp;K38&amp;" | "&amp;TEXT(AU38,"0"))))</f>
        <v>5286 | Dudu</v>
      </c>
      <c r="BA38" s="1" t="str">
        <f>IF(ISBLANK(I38),"", _xlfn.LET(_xlpm.TipoServico,LOWER(H38),IF(ISNUMBER(FIND("banho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" s="1" t="str">
        <f>IF(ISBLANK(I38),"", _xlfn.LET(
    _xlpm.Servico,TRIM(F38&amp;""),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" s="1">
        <f>IF(ISBLANK(B38),"", IF(ISBLANK(R38),Q38*S38,R38*S38))</f>
        <v>5</v>
      </c>
    </row>
    <row r="39" spans="1:55" x14ac:dyDescent="0.3">
      <c r="A39" t="s">
        <v>133</v>
      </c>
      <c r="B39">
        <v>46119</v>
      </c>
      <c r="C39" t="s">
        <v>46</v>
      </c>
      <c r="D39">
        <v>5449</v>
      </c>
      <c r="F39" t="s">
        <v>159</v>
      </c>
      <c r="G39" t="s">
        <v>159</v>
      </c>
      <c r="H39" t="s">
        <v>135</v>
      </c>
      <c r="I39">
        <v>2647</v>
      </c>
      <c r="J39" t="s">
        <v>158</v>
      </c>
      <c r="K39" t="s">
        <v>160</v>
      </c>
      <c r="L39">
        <v>5573991627455</v>
      </c>
      <c r="N39">
        <v>0</v>
      </c>
      <c r="P39">
        <v>0</v>
      </c>
      <c r="Q39">
        <v>75</v>
      </c>
      <c r="R39">
        <v>75</v>
      </c>
      <c r="S39">
        <v>1</v>
      </c>
      <c r="AS39" t="s">
        <v>13</v>
      </c>
      <c r="AU39" s="2" t="str">
        <f>IF(ISBLANK(B39),"", TEXT(B39,"dddd, d \d\e mmmm \d\e aaaa"))</f>
        <v>terça-feira, 7 de abril de 2026</v>
      </c>
      <c r="AX39" s="1" t="str" cm="1">
        <f t="array" ref="AX39">IFERROR(_xlfn.TEXTJOIN(", ",TRUE,_xlfn._xlws.SORT(_xlfn.UNIQUE(_xlfn._xlws.FILTER($K$2:$K$2889,($I$2:$I$2889=I39)*($K$2:$K$2889&lt;&gt;""))))),"")</f>
        <v>Fred</v>
      </c>
      <c r="AY39" s="1" t="str">
        <f>IF(ISBLANK(F39),"", IF(OR(
ISNUMBER(FIND("escovacao",LOWER(F39))),
ISNUMBER(FIND("escovação",LOWER(F39))),
ISNUMBER(FIND("higiene bucal",LOWER(F39))),
ISNUMBER(FIND("tosa",LOWER(F39))),
ISNUMBER(FIND("hidratacao",LOWER(F39))),
ISNUMBER(FIND("hidratação",LOWER(F39))),
ISNUMBER(FIND("spa",LOWER(F39))),
ISNUMBER(FIND("corte de unhas",LOWER(F39))),
ISNUMBER(FIND("desembolo",LOWER(F39))),
ISNUMBER(FIND("clorexidina",LOWER(F39))),
ISNUMBER(FIND("matizacao",LOWER(F39))),
ISNUMBER(FIND("matização",LOWER(F39))),
ISNUMBER(FIND("arredondamento",LOWER(F39))),
ISNUMBER(FIND("remocao",LOWER(F39))),
ISNUMBER(FIND("remoção",LOWER(F39)))
),"Serviços extras",
IF(ISNUMBER(FIND("banho",LOWER(F39))),"Banho","Loja")))</f>
        <v>Banho</v>
      </c>
      <c r="AZ39" s="1" t="str">
        <f>IF(ISBLANK(I39),"", _xlfn.LET(_xlpm.Pedido,TRIM(D39&amp;""),IF(_xlpm.Pedido&lt;&gt;"",_xlpm.Pedido&amp;" | "&amp;K39,I39&amp;" | "&amp;K39&amp;" | "&amp;TEXT(AU39,"0"))))</f>
        <v>5449 | Fred</v>
      </c>
      <c r="BA39" s="1" t="str">
        <f>IF(ISBLANK(I39),"", _xlfn.LET(_xlpm.TipoServico,LOWER(H39),IF(ISNUMBER(FIND("banho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" s="1" t="str">
        <f>IF(ISBLANK(I39),"", _xlfn.LET(
    _xlpm.Servico,TRIM(F39&amp;""),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9" s="1">
        <f>IF(ISBLANK(B39),"", IF(ISBLANK(R39),Q39*S39,R39*S39))</f>
        <v>75</v>
      </c>
    </row>
    <row r="40" spans="1:55" x14ac:dyDescent="0.3">
      <c r="A40" t="s">
        <v>133</v>
      </c>
      <c r="B40">
        <v>46119</v>
      </c>
      <c r="C40" t="s">
        <v>46</v>
      </c>
      <c r="D40">
        <v>5449</v>
      </c>
      <c r="F40" t="s">
        <v>137</v>
      </c>
      <c r="G40" t="s">
        <v>137</v>
      </c>
      <c r="H40" t="s">
        <v>135</v>
      </c>
      <c r="I40">
        <v>2647</v>
      </c>
      <c r="J40" t="s">
        <v>158</v>
      </c>
      <c r="K40" t="s">
        <v>160</v>
      </c>
      <c r="L40">
        <v>5573991627455</v>
      </c>
      <c r="N40">
        <v>0</v>
      </c>
      <c r="P40">
        <v>0</v>
      </c>
      <c r="Q40">
        <v>5</v>
      </c>
      <c r="R40">
        <v>5</v>
      </c>
      <c r="S40">
        <v>1</v>
      </c>
      <c r="AS40" t="s">
        <v>13</v>
      </c>
      <c r="AU40" s="2" t="str">
        <f>IF(ISBLANK(B40),"", TEXT(B40,"dddd, d \d\e mmmm \d\e aaaa"))</f>
        <v>terça-feira, 7 de abril de 2026</v>
      </c>
      <c r="AX40" s="1" t="str" cm="1">
        <f t="array" ref="AX40">IFERROR(_xlfn.TEXTJOIN(", ",TRUE,_xlfn._xlws.SORT(_xlfn.UNIQUE(_xlfn._xlws.FILTER($K$2:$K$2889,($I$2:$I$2889=I40)*($K$2:$K$2889&lt;&gt;""))))),"")</f>
        <v>Fred</v>
      </c>
      <c r="AY40" s="1" t="str">
        <f>IF(ISBLANK(F40),"", IF(OR(
ISNUMBER(FIND("escovacao",LOWER(F40))),
ISNUMBER(FIND("escovação",LOWER(F40))),
ISNUMBER(FIND("higiene bucal",LOWER(F40))),
ISNUMBER(FIND("tosa",LOWER(F40))),
ISNUMBER(FIND("hidratacao",LOWER(F40))),
ISNUMBER(FIND("hidratação",LOWER(F40))),
ISNUMBER(FIND("spa",LOWER(F40))),
ISNUMBER(FIND("corte de unhas",LOWER(F40))),
ISNUMBER(FIND("desembolo",LOWER(F40))),
ISNUMBER(FIND("clorexidina",LOWER(F40))),
ISNUMBER(FIND("matizacao",LOWER(F40))),
ISNUMBER(FIND("matização",LOWER(F40))),
ISNUMBER(FIND("arredondamento",LOWER(F40))),
ISNUMBER(FIND("remocao",LOWER(F40))),
ISNUMBER(FIND("remoção",LOWER(F40)))
),"Serviços extras",
IF(ISNUMBER(FIND("banho",LOWER(F40))),"Banho","Loja")))</f>
        <v>Serviços extras</v>
      </c>
      <c r="AZ40" s="1" t="str">
        <f>IF(ISBLANK(I40),"", _xlfn.LET(_xlpm.Pedido,TRIM(D40&amp;""),IF(_xlpm.Pedido&lt;&gt;"",_xlpm.Pedido&amp;" | "&amp;K40,I40&amp;" | "&amp;K40&amp;" | "&amp;TEXT(AU40,"0"))))</f>
        <v>5449 | Fred</v>
      </c>
      <c r="BA40" s="1" t="str">
        <f>IF(ISBLANK(I40),"", _xlfn.LET(_xlpm.TipoServico,LOWER(H40),IF(ISNUMBER(FIND("banho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" s="1" t="str">
        <f>IF(ISBLANK(I40),"", _xlfn.LET(
    _xlpm.Servico,TRIM(F40&amp;""),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0" s="1">
        <f>IF(ISBLANK(B40),"", IF(ISBLANK(R40),Q40*S40,R40*S40))</f>
        <v>5</v>
      </c>
    </row>
    <row r="41" spans="1:55" x14ac:dyDescent="0.3">
      <c r="A41" t="s">
        <v>133</v>
      </c>
      <c r="B41">
        <v>46119</v>
      </c>
      <c r="C41" t="s">
        <v>46</v>
      </c>
      <c r="F41" t="s">
        <v>134</v>
      </c>
      <c r="G41" t="s">
        <v>134</v>
      </c>
      <c r="H41" t="s">
        <v>135</v>
      </c>
      <c r="I41">
        <v>2592</v>
      </c>
      <c r="J41" t="s">
        <v>142</v>
      </c>
      <c r="K41" t="s">
        <v>143</v>
      </c>
      <c r="L41">
        <v>73998066900</v>
      </c>
      <c r="N41">
        <v>0</v>
      </c>
      <c r="P41">
        <v>0</v>
      </c>
      <c r="Q41">
        <v>62</v>
      </c>
      <c r="R41">
        <v>62</v>
      </c>
      <c r="S41">
        <v>1</v>
      </c>
      <c r="AS41" t="s">
        <v>13</v>
      </c>
      <c r="AU41" s="2" t="str">
        <f>IF(ISBLANK(B41),"", TEXT(B41,"dddd, d \d\e mmmm \d\e aaaa"))</f>
        <v>terça-feira, 7 de abril de 2026</v>
      </c>
      <c r="AX41" s="1" t="str" cm="1">
        <f t="array" ref="AX41">IFERROR(_xlfn.TEXTJOIN(", ",TRUE,_xlfn._xlws.SORT(_xlfn.UNIQUE(_xlfn._xlws.FILTER($K$2:$K$2889,($I$2:$I$2889=I41)*($K$2:$K$2889&lt;&gt;""))))),"")</f>
        <v>Zeus</v>
      </c>
      <c r="AY41" s="1" t="str">
        <f>IF(ISBLANK(F41),"", IF(OR(
ISNUMBER(FIND("escovacao",LOWER(F41))),
ISNUMBER(FIND("escovação",LOWER(F41))),
ISNUMBER(FIND("higiene bucal",LOWER(F41))),
ISNUMBER(FIND("tosa",LOWER(F41))),
ISNUMBER(FIND("hidratacao",LOWER(F41))),
ISNUMBER(FIND("hidratação",LOWER(F41))),
ISNUMBER(FIND("spa",LOWER(F41))),
ISNUMBER(FIND("corte de unhas",LOWER(F41))),
ISNUMBER(FIND("desembolo",LOWER(F41))),
ISNUMBER(FIND("clorexidina",LOWER(F41))),
ISNUMBER(FIND("matizacao",LOWER(F41))),
ISNUMBER(FIND("matização",LOWER(F41))),
ISNUMBER(FIND("arredondamento",LOWER(F41))),
ISNUMBER(FIND("remocao",LOWER(F41))),
ISNUMBER(FIND("remoção",LOWER(F41)))
),"Serviços extras",
IF(ISNUMBER(FIND("banho",LOWER(F41))),"Banho","Loja")))</f>
        <v>Banho</v>
      </c>
      <c r="AZ41" s="1" t="str">
        <f>IF(ISBLANK(I41),"", _xlfn.LET(_xlpm.Pedido,TRIM(D41&amp;""),IF(_xlpm.Pedido&lt;&gt;"",_xlpm.Pedido&amp;" | "&amp;K41,I41&amp;" | "&amp;K41&amp;" | "&amp;TEXT(AU41,"0"))))</f>
        <v>2592 | Zeus | terça-feira, 7 de abril de 2026</v>
      </c>
      <c r="BA41" s="1" t="str">
        <f>IF(ISBLANK(I41),"", _xlfn.LET(_xlpm.TipoServico,LOWER(H41),IF(ISNUMBER(FIND("banho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" s="1" t="str">
        <f>IF(ISBLANK(I41),"", _xlfn.LET(
    _xlpm.Servico,TRIM(F41&amp;""),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1" s="1">
        <f>IF(ISBLANK(B41),"", IF(ISBLANK(R41),Q41*S41,R41*S41))</f>
        <v>62</v>
      </c>
    </row>
    <row r="42" spans="1:55" x14ac:dyDescent="0.3">
      <c r="A42" t="s">
        <v>133</v>
      </c>
      <c r="B42">
        <v>46119</v>
      </c>
      <c r="C42" t="s">
        <v>46</v>
      </c>
      <c r="F42" t="s">
        <v>137</v>
      </c>
      <c r="G42" t="s">
        <v>137</v>
      </c>
      <c r="H42" t="s">
        <v>135</v>
      </c>
      <c r="I42">
        <v>2592</v>
      </c>
      <c r="J42" t="s">
        <v>142</v>
      </c>
      <c r="K42" t="s">
        <v>143</v>
      </c>
      <c r="L42">
        <v>73998066900</v>
      </c>
      <c r="N42">
        <v>0</v>
      </c>
      <c r="P42">
        <v>0</v>
      </c>
      <c r="Q42">
        <v>5</v>
      </c>
      <c r="R42">
        <v>5</v>
      </c>
      <c r="S42">
        <v>1</v>
      </c>
      <c r="AS42" t="s">
        <v>13</v>
      </c>
      <c r="AU42" s="2" t="str">
        <f>IF(ISBLANK(B42),"", TEXT(B42,"dddd, d \d\e mmmm \d\e aaaa"))</f>
        <v>terça-feira, 7 de abril de 2026</v>
      </c>
      <c r="AX42" s="1" t="str" cm="1">
        <f t="array" ref="AX42">IFERROR(_xlfn.TEXTJOIN(", ",TRUE,_xlfn._xlws.SORT(_xlfn.UNIQUE(_xlfn._xlws.FILTER($K$2:$K$2889,($I$2:$I$2889=I42)*($K$2:$K$2889&lt;&gt;""))))),"")</f>
        <v>Zeus</v>
      </c>
      <c r="AY42" s="1" t="str">
        <f>IF(ISBLANK(F42),"", IF(OR(
ISNUMBER(FIND("escovacao",LOWER(F42))),
ISNUMBER(FIND("escovação",LOWER(F42))),
ISNUMBER(FIND("higiene bucal",LOWER(F42))),
ISNUMBER(FIND("tosa",LOWER(F42))),
ISNUMBER(FIND("hidratacao",LOWER(F42))),
ISNUMBER(FIND("hidratação",LOWER(F42))),
ISNUMBER(FIND("spa",LOWER(F42))),
ISNUMBER(FIND("corte de unhas",LOWER(F42))),
ISNUMBER(FIND("desembolo",LOWER(F42))),
ISNUMBER(FIND("clorexidina",LOWER(F42))),
ISNUMBER(FIND("matizacao",LOWER(F42))),
ISNUMBER(FIND("matização",LOWER(F42))),
ISNUMBER(FIND("arredondamento",LOWER(F42))),
ISNUMBER(FIND("remocao",LOWER(F42))),
ISNUMBER(FIND("remoção",LOWER(F42)))
),"Serviços extras",
IF(ISNUMBER(FIND("banho",LOWER(F42))),"Banho","Loja")))</f>
        <v>Serviços extras</v>
      </c>
      <c r="AZ42" s="1" t="str">
        <f>IF(ISBLANK(I42),"", _xlfn.LET(_xlpm.Pedido,TRIM(D42&amp;""),IF(_xlpm.Pedido&lt;&gt;"",_xlpm.Pedido&amp;" | "&amp;K42,I42&amp;" | "&amp;K42&amp;" | "&amp;TEXT(AU42,"0"))))</f>
        <v>2592 | Zeus | terça-feira, 7 de abril de 2026</v>
      </c>
      <c r="BA42" s="1" t="str">
        <f>IF(ISBLANK(I42),"", _xlfn.LET(_xlpm.TipoServico,LOWER(H42),IF(ISNUMBER(FIND("banho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" s="1" t="str">
        <f>IF(ISBLANK(I42),"", _xlfn.LET(
    _xlpm.Servico,TRIM(F42&amp;""),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2" s="1">
        <f>IF(ISBLANK(B42),"", IF(ISBLANK(R42),Q42*S42,R42*S42))</f>
        <v>5</v>
      </c>
    </row>
    <row r="43" spans="1:55" x14ac:dyDescent="0.3">
      <c r="A43" t="s">
        <v>133</v>
      </c>
      <c r="B43">
        <v>46119</v>
      </c>
      <c r="C43" t="s">
        <v>46</v>
      </c>
      <c r="F43" t="s">
        <v>146</v>
      </c>
      <c r="G43" t="s">
        <v>146</v>
      </c>
      <c r="H43" t="s">
        <v>135</v>
      </c>
      <c r="I43">
        <v>2592</v>
      </c>
      <c r="J43" t="s">
        <v>142</v>
      </c>
      <c r="K43" t="s">
        <v>143</v>
      </c>
      <c r="L43">
        <v>73998066900</v>
      </c>
      <c r="N43">
        <v>0</v>
      </c>
      <c r="P43">
        <v>0</v>
      </c>
      <c r="Q43">
        <v>12</v>
      </c>
      <c r="R43">
        <v>12</v>
      </c>
      <c r="S43">
        <v>1</v>
      </c>
      <c r="AS43" t="s">
        <v>13</v>
      </c>
      <c r="AU43" s="2" t="str">
        <f>IF(ISBLANK(B43),"", TEXT(B43,"dddd, d \d\e mmmm \d\e aaaa"))</f>
        <v>terça-feira, 7 de abril de 2026</v>
      </c>
      <c r="AX43" s="1" t="str" cm="1">
        <f t="array" ref="AX43">IFERROR(_xlfn.TEXTJOIN(", ",TRUE,_xlfn._xlws.SORT(_xlfn.UNIQUE(_xlfn._xlws.FILTER($K$2:$K$2889,($I$2:$I$2889=I43)*($K$2:$K$2889&lt;&gt;""))))),"")</f>
        <v>Zeus</v>
      </c>
      <c r="AY43" s="1" t="str">
        <f>IF(ISBLANK(F43),"", IF(OR(
ISNUMBER(FIND("escovacao",LOWER(F43))),
ISNUMBER(FIND("escovação",LOWER(F43))),
ISNUMBER(FIND("higiene bucal",LOWER(F43))),
ISNUMBER(FIND("tosa",LOWER(F43))),
ISNUMBER(FIND("hidratacao",LOWER(F43))),
ISNUMBER(FIND("hidratação",LOWER(F43))),
ISNUMBER(FIND("spa",LOWER(F43))),
ISNUMBER(FIND("corte de unhas",LOWER(F43))),
ISNUMBER(FIND("desembolo",LOWER(F43))),
ISNUMBER(FIND("clorexidina",LOWER(F43))),
ISNUMBER(FIND("matizacao",LOWER(F43))),
ISNUMBER(FIND("matização",LOWER(F43))),
ISNUMBER(FIND("arredondamento",LOWER(F43))),
ISNUMBER(FIND("remocao",LOWER(F43))),
ISNUMBER(FIND("remoção",LOWER(F43)))
),"Serviços extras",
IF(ISNUMBER(FIND("banho",LOWER(F43))),"Banho","Loja")))</f>
        <v>Serviços extras</v>
      </c>
      <c r="AZ43" s="1" t="str">
        <f>IF(ISBLANK(I43),"", _xlfn.LET(_xlpm.Pedido,TRIM(D43&amp;""),IF(_xlpm.Pedido&lt;&gt;"",_xlpm.Pedido&amp;" | "&amp;K43,I43&amp;" | "&amp;K43&amp;" | "&amp;TEXT(AU43,"0"))))</f>
        <v>2592 | Zeus | terça-feira, 7 de abril de 2026</v>
      </c>
      <c r="BA43" s="1" t="str">
        <f>IF(ISBLANK(I43),"", _xlfn.LET(_xlpm.TipoServico,LOWER(H43),IF(ISNUMBER(FIND("banho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" s="1" t="str">
        <f>IF(ISBLANK(I43),"", _xlfn.LET(
    _xlpm.Servico,TRIM(F43&amp;""),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3" s="1">
        <f>IF(ISBLANK(B43),"", IF(ISBLANK(R43),Q43*S43,R43*S43))</f>
        <v>12</v>
      </c>
    </row>
    <row r="44" spans="1:55" x14ac:dyDescent="0.3">
      <c r="A44" t="s">
        <v>133</v>
      </c>
      <c r="B44">
        <v>46119</v>
      </c>
      <c r="C44" t="s">
        <v>46</v>
      </c>
      <c r="D44">
        <v>5231</v>
      </c>
      <c r="F44" t="s">
        <v>134</v>
      </c>
      <c r="G44" t="s">
        <v>134</v>
      </c>
      <c r="H44" t="s">
        <v>135</v>
      </c>
      <c r="I44">
        <v>2853</v>
      </c>
      <c r="J44" t="s">
        <v>36</v>
      </c>
      <c r="K44" t="s">
        <v>161</v>
      </c>
      <c r="L44">
        <v>557399845575</v>
      </c>
      <c r="N44">
        <v>0</v>
      </c>
      <c r="P44">
        <v>0</v>
      </c>
      <c r="Q44">
        <v>62</v>
      </c>
      <c r="R44">
        <v>62</v>
      </c>
      <c r="S44">
        <v>1</v>
      </c>
      <c r="AS44" t="s">
        <v>13</v>
      </c>
      <c r="AU44" s="2" t="str">
        <f>IF(ISBLANK(B44),"", TEXT(B44,"dddd, d \d\e mmmm \d\e aaaa"))</f>
        <v>terça-feira, 7 de abril de 2026</v>
      </c>
      <c r="AX44" s="1" t="str" cm="1">
        <f t="array" ref="AX44">IFERROR(_xlfn.TEXTJOIN(", ",TRUE,_xlfn._xlws.SORT(_xlfn.UNIQUE(_xlfn._xlws.FILTER($K$2:$K$2889,($I$2:$I$2889=I44)*($K$2:$K$2889&lt;&gt;""))))),"")</f>
        <v>Charlotte</v>
      </c>
      <c r="AY44" s="1" t="str">
        <f>IF(ISBLANK(F44),"", IF(OR(
ISNUMBER(FIND("escovacao",LOWER(F44))),
ISNUMBER(FIND("escovação",LOWER(F44))),
ISNUMBER(FIND("higiene bucal",LOWER(F44))),
ISNUMBER(FIND("tosa",LOWER(F44))),
ISNUMBER(FIND("hidratacao",LOWER(F44))),
ISNUMBER(FIND("hidratação",LOWER(F44))),
ISNUMBER(FIND("spa",LOWER(F44))),
ISNUMBER(FIND("corte de unhas",LOWER(F44))),
ISNUMBER(FIND("desembolo",LOWER(F44))),
ISNUMBER(FIND("clorexidina",LOWER(F44))),
ISNUMBER(FIND("matizacao",LOWER(F44))),
ISNUMBER(FIND("matização",LOWER(F44))),
ISNUMBER(FIND("arredondamento",LOWER(F44))),
ISNUMBER(FIND("remocao",LOWER(F44))),
ISNUMBER(FIND("remoção",LOWER(F44)))
),"Serviços extras",
IF(ISNUMBER(FIND("banho",LOWER(F44))),"Banho","Loja")))</f>
        <v>Banho</v>
      </c>
      <c r="AZ44" s="1" t="str">
        <f>IF(ISBLANK(I44),"", _xlfn.LET(_xlpm.Pedido,TRIM(D44&amp;""),IF(_xlpm.Pedido&lt;&gt;"",_xlpm.Pedido&amp;" | "&amp;K44,I44&amp;" | "&amp;K44&amp;" | "&amp;TEXT(AU44,"0"))))</f>
        <v>5231 | Charlotte</v>
      </c>
      <c r="BA44" s="1" t="str">
        <f>IF(ISBLANK(I44),"", _xlfn.LET(_xlpm.TipoServico,LOWER(H44),IF(ISNUMBER(FIND("banho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" s="1" t="str">
        <f>IF(ISBLANK(I44),"", _xlfn.LET(
    _xlpm.Servico,TRIM(F44&amp;""),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4" s="1">
        <f>IF(ISBLANK(B44),"", IF(ISBLANK(R44),Q44*S44,R44*S44))</f>
        <v>62</v>
      </c>
    </row>
    <row r="45" spans="1:55" x14ac:dyDescent="0.3">
      <c r="A45" t="s">
        <v>133</v>
      </c>
      <c r="B45">
        <v>46119</v>
      </c>
      <c r="C45" t="s">
        <v>46</v>
      </c>
      <c r="D45">
        <v>5231</v>
      </c>
      <c r="F45" t="s">
        <v>162</v>
      </c>
      <c r="G45" t="s">
        <v>162</v>
      </c>
      <c r="H45" t="s">
        <v>135</v>
      </c>
      <c r="I45">
        <v>2853</v>
      </c>
      <c r="J45" t="s">
        <v>36</v>
      </c>
      <c r="K45" t="s">
        <v>161</v>
      </c>
      <c r="L45">
        <v>557399845575</v>
      </c>
      <c r="N45">
        <v>0</v>
      </c>
      <c r="P45">
        <v>0</v>
      </c>
      <c r="Q45">
        <v>35</v>
      </c>
      <c r="R45">
        <v>35</v>
      </c>
      <c r="S45">
        <v>1</v>
      </c>
      <c r="AS45" t="s">
        <v>13</v>
      </c>
      <c r="AU45" s="2" t="str">
        <f>IF(ISBLANK(B45),"", TEXT(B45,"dddd, d \d\e mmmm \d\e aaaa"))</f>
        <v>terça-feira, 7 de abril de 2026</v>
      </c>
      <c r="AX45" s="1" t="str" cm="1">
        <f t="array" ref="AX45">IFERROR(_xlfn.TEXTJOIN(", ",TRUE,_xlfn._xlws.SORT(_xlfn.UNIQUE(_xlfn._xlws.FILTER($K$2:$K$2889,($I$2:$I$2889=I45)*($K$2:$K$2889&lt;&gt;""))))),"")</f>
        <v>Charlotte</v>
      </c>
      <c r="AY45" s="1" t="str">
        <f>IF(ISBLANK(F45),"", IF(OR(
ISNUMBER(FIND("escovacao",LOWER(F45))),
ISNUMBER(FIND("escovação",LOWER(F45))),
ISNUMBER(FIND("higiene bucal",LOWER(F45))),
ISNUMBER(FIND("tosa",LOWER(F45))),
ISNUMBER(FIND("hidratacao",LOWER(F45))),
ISNUMBER(FIND("hidratação",LOWER(F45))),
ISNUMBER(FIND("spa",LOWER(F45))),
ISNUMBER(FIND("corte de unhas",LOWER(F45))),
ISNUMBER(FIND("desembolo",LOWER(F45))),
ISNUMBER(FIND("clorexidina",LOWER(F45))),
ISNUMBER(FIND("matizacao",LOWER(F45))),
ISNUMBER(FIND("matização",LOWER(F45))),
ISNUMBER(FIND("arredondamento",LOWER(F45))),
ISNUMBER(FIND("remocao",LOWER(F45))),
ISNUMBER(FIND("remoção",LOWER(F45)))
),"Serviços extras",
IF(ISNUMBER(FIND("banho",LOWER(F45))),"Banho","Loja")))</f>
        <v>Serviços extras</v>
      </c>
      <c r="AZ45" s="1" t="str">
        <f>IF(ISBLANK(I45),"", _xlfn.LET(_xlpm.Pedido,TRIM(D45&amp;""),IF(_xlpm.Pedido&lt;&gt;"",_xlpm.Pedido&amp;" | "&amp;K45,I45&amp;" | "&amp;K45&amp;" | "&amp;TEXT(AU45,"0"))))</f>
        <v>5231 | Charlotte</v>
      </c>
      <c r="BA45" s="1" t="str">
        <f>IF(ISBLANK(I45),"", _xlfn.LET(_xlpm.TipoServico,LOWER(H45),IF(ISNUMBER(FIND("banho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" s="1" t="str">
        <f>IF(ISBLANK(I45),"", _xlfn.LET(
    _xlpm.Servico,TRIM(F45&amp;""),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45" s="1">
        <f>IF(ISBLANK(B45),"", IF(ISBLANK(R45),Q45*S45,R45*S45))</f>
        <v>35</v>
      </c>
    </row>
    <row r="46" spans="1:55" x14ac:dyDescent="0.3">
      <c r="A46" t="s">
        <v>11</v>
      </c>
      <c r="B46">
        <v>46119</v>
      </c>
      <c r="C46" t="s">
        <v>46</v>
      </c>
      <c r="D46">
        <v>5283</v>
      </c>
      <c r="F46" t="s">
        <v>134</v>
      </c>
      <c r="G46" t="s">
        <v>134</v>
      </c>
      <c r="H46" t="s">
        <v>135</v>
      </c>
      <c r="I46">
        <v>2786</v>
      </c>
      <c r="J46" t="s">
        <v>163</v>
      </c>
      <c r="K46" t="s">
        <v>164</v>
      </c>
      <c r="L46">
        <v>71996156653</v>
      </c>
      <c r="N46">
        <v>0</v>
      </c>
      <c r="P46">
        <v>0</v>
      </c>
      <c r="Q46">
        <v>62</v>
      </c>
      <c r="R46">
        <v>62</v>
      </c>
      <c r="S46">
        <v>1</v>
      </c>
      <c r="AS46" t="s">
        <v>13</v>
      </c>
      <c r="AU46" s="2" t="str">
        <f>IF(ISBLANK(B46),"", TEXT(B46,"dddd, d \d\e mmmm \d\e aaaa"))</f>
        <v>terça-feira, 7 de abril de 2026</v>
      </c>
      <c r="AX46" s="1" t="str" cm="1">
        <f t="array" ref="AX46">IFERROR(_xlfn.TEXTJOIN(", ",TRUE,_xlfn._xlws.SORT(_xlfn.UNIQUE(_xlfn._xlws.FILTER($K$2:$K$2889,($I$2:$I$2889=I46)*($K$2:$K$2889&lt;&gt;""))))),"")</f>
        <v>Kaleb</v>
      </c>
      <c r="AY46" s="1" t="str">
        <f>IF(ISBLANK(F46),"", IF(OR(
ISNUMBER(FIND("escovacao",LOWER(F46))),
ISNUMBER(FIND("escovação",LOWER(F46))),
ISNUMBER(FIND("higiene bucal",LOWER(F46))),
ISNUMBER(FIND("tosa",LOWER(F46))),
ISNUMBER(FIND("hidratacao",LOWER(F46))),
ISNUMBER(FIND("hidratação",LOWER(F46))),
ISNUMBER(FIND("spa",LOWER(F46))),
ISNUMBER(FIND("corte de unhas",LOWER(F46))),
ISNUMBER(FIND("desembolo",LOWER(F46))),
ISNUMBER(FIND("clorexidina",LOWER(F46))),
ISNUMBER(FIND("matizacao",LOWER(F46))),
ISNUMBER(FIND("matização",LOWER(F46))),
ISNUMBER(FIND("arredondamento",LOWER(F46))),
ISNUMBER(FIND("remocao",LOWER(F46))),
ISNUMBER(FIND("remoção",LOWER(F46)))
),"Serviços extras",
IF(ISNUMBER(FIND("banho",LOWER(F46))),"Banho","Loja")))</f>
        <v>Banho</v>
      </c>
      <c r="AZ46" s="1" t="str">
        <f>IF(ISBLANK(I46),"", _xlfn.LET(_xlpm.Pedido,TRIM(D46&amp;""),IF(_xlpm.Pedido&lt;&gt;"",_xlpm.Pedido&amp;" | "&amp;K46,I46&amp;" | "&amp;K46&amp;" | "&amp;TEXT(AU46,"0"))))</f>
        <v>5283 | Kaleb</v>
      </c>
      <c r="BA46" s="1" t="str">
        <f>IF(ISBLANK(I46),"", _xlfn.LET(_xlpm.TipoServico,LOWER(H46),IF(ISNUMBER(FIND("banho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" s="1" t="str">
        <f>IF(ISBLANK(I46),"", _xlfn.LET(
    _xlpm.Servico,TRIM(F46&amp;""),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6" s="1">
        <f>IF(ISBLANK(B46),"", IF(ISBLANK(R46),Q46*S46,R46*S46))</f>
        <v>62</v>
      </c>
    </row>
    <row r="47" spans="1:55" x14ac:dyDescent="0.3">
      <c r="A47" t="s">
        <v>11</v>
      </c>
      <c r="B47">
        <v>46119</v>
      </c>
      <c r="C47" t="s">
        <v>46</v>
      </c>
      <c r="D47">
        <v>5283</v>
      </c>
      <c r="F47" t="s">
        <v>137</v>
      </c>
      <c r="G47" t="s">
        <v>137</v>
      </c>
      <c r="H47" t="s">
        <v>135</v>
      </c>
      <c r="I47">
        <v>2786</v>
      </c>
      <c r="J47" t="s">
        <v>163</v>
      </c>
      <c r="K47" t="s">
        <v>164</v>
      </c>
      <c r="L47">
        <v>71996156653</v>
      </c>
      <c r="N47">
        <v>0</v>
      </c>
      <c r="P47">
        <v>0</v>
      </c>
      <c r="Q47">
        <v>5</v>
      </c>
      <c r="R47">
        <v>5</v>
      </c>
      <c r="S47">
        <v>1</v>
      </c>
      <c r="AS47" t="s">
        <v>13</v>
      </c>
      <c r="AU47" s="2" t="str">
        <f>IF(ISBLANK(B47),"", TEXT(B47,"dddd, d \d\e mmmm \d\e aaaa"))</f>
        <v>terça-feira, 7 de abril de 2026</v>
      </c>
      <c r="AX47" s="1" t="str" cm="1">
        <f t="array" ref="AX47">IFERROR(_xlfn.TEXTJOIN(", ",TRUE,_xlfn._xlws.SORT(_xlfn.UNIQUE(_xlfn._xlws.FILTER($K$2:$K$2889,($I$2:$I$2889=I47)*($K$2:$K$2889&lt;&gt;""))))),"")</f>
        <v>Kaleb</v>
      </c>
      <c r="AY47" s="1" t="str">
        <f>IF(ISBLANK(F47),"", IF(OR(
ISNUMBER(FIND("escovacao",LOWER(F47))),
ISNUMBER(FIND("escovação",LOWER(F47))),
ISNUMBER(FIND("higiene bucal",LOWER(F47))),
ISNUMBER(FIND("tosa",LOWER(F47))),
ISNUMBER(FIND("hidratacao",LOWER(F47))),
ISNUMBER(FIND("hidratação",LOWER(F47))),
ISNUMBER(FIND("spa",LOWER(F47))),
ISNUMBER(FIND("corte de unhas",LOWER(F47))),
ISNUMBER(FIND("desembolo",LOWER(F47))),
ISNUMBER(FIND("clorexidina",LOWER(F47))),
ISNUMBER(FIND("matizacao",LOWER(F47))),
ISNUMBER(FIND("matização",LOWER(F47))),
ISNUMBER(FIND("arredondamento",LOWER(F47))),
ISNUMBER(FIND("remocao",LOWER(F47))),
ISNUMBER(FIND("remoção",LOWER(F47)))
),"Serviços extras",
IF(ISNUMBER(FIND("banho",LOWER(F47))),"Banho","Loja")))</f>
        <v>Serviços extras</v>
      </c>
      <c r="AZ47" s="1" t="str">
        <f>IF(ISBLANK(I47),"", _xlfn.LET(_xlpm.Pedido,TRIM(D47&amp;""),IF(_xlpm.Pedido&lt;&gt;"",_xlpm.Pedido&amp;" | "&amp;K47,I47&amp;" | "&amp;K47&amp;" | "&amp;TEXT(AU47,"0"))))</f>
        <v>5283 | Kaleb</v>
      </c>
      <c r="BA47" s="1" t="str">
        <f>IF(ISBLANK(I47),"", _xlfn.LET(_xlpm.TipoServico,LOWER(H47),IF(ISNUMBER(FIND("banho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" s="1" t="str">
        <f>IF(ISBLANK(I47),"", _xlfn.LET(
    _xlpm.Servico,TRIM(F47&amp;""),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7" s="1">
        <f>IF(ISBLANK(B47),"", IF(ISBLANK(R47),Q47*S47,R47*S47))</f>
        <v>5</v>
      </c>
    </row>
    <row r="48" spans="1:55" x14ac:dyDescent="0.3">
      <c r="A48" t="s">
        <v>11</v>
      </c>
      <c r="B48">
        <v>46119</v>
      </c>
      <c r="C48" t="s">
        <v>46</v>
      </c>
      <c r="D48">
        <v>5283</v>
      </c>
      <c r="F48" t="s">
        <v>147</v>
      </c>
      <c r="G48" t="s">
        <v>147</v>
      </c>
      <c r="H48" t="s">
        <v>135</v>
      </c>
      <c r="I48">
        <v>2786</v>
      </c>
      <c r="J48" t="s">
        <v>163</v>
      </c>
      <c r="K48" t="s">
        <v>164</v>
      </c>
      <c r="L48">
        <v>71996156653</v>
      </c>
      <c r="N48">
        <v>0</v>
      </c>
      <c r="P48">
        <v>0</v>
      </c>
      <c r="Q48">
        <v>25</v>
      </c>
      <c r="R48">
        <v>25</v>
      </c>
      <c r="S48">
        <v>1</v>
      </c>
      <c r="AS48" t="s">
        <v>13</v>
      </c>
      <c r="AU48" s="2" t="str">
        <f>IF(ISBLANK(B48),"", TEXT(B48,"dddd, d \d\e mmmm \d\e aaaa"))</f>
        <v>terça-feira, 7 de abril de 2026</v>
      </c>
      <c r="AX48" s="1" t="str" cm="1">
        <f t="array" ref="AX48">IFERROR(_xlfn.TEXTJOIN(", ",TRUE,_xlfn._xlws.SORT(_xlfn.UNIQUE(_xlfn._xlws.FILTER($K$2:$K$2889,($I$2:$I$2889=I48)*($K$2:$K$2889&lt;&gt;""))))),"")</f>
        <v>Kaleb</v>
      </c>
      <c r="AY48" s="1" t="str">
        <f>IF(ISBLANK(F48),"", IF(OR(
ISNUMBER(FIND("escovacao",LOWER(F48))),
ISNUMBER(FIND("escovação",LOWER(F48))),
ISNUMBER(FIND("higiene bucal",LOWER(F48))),
ISNUMBER(FIND("tosa",LOWER(F48))),
ISNUMBER(FIND("hidratacao",LOWER(F48))),
ISNUMBER(FIND("hidratação",LOWER(F48))),
ISNUMBER(FIND("spa",LOWER(F48))),
ISNUMBER(FIND("corte de unhas",LOWER(F48))),
ISNUMBER(FIND("desembolo",LOWER(F48))),
ISNUMBER(FIND("clorexidina",LOWER(F48))),
ISNUMBER(FIND("matizacao",LOWER(F48))),
ISNUMBER(FIND("matização",LOWER(F48))),
ISNUMBER(FIND("arredondamento",LOWER(F48))),
ISNUMBER(FIND("remocao",LOWER(F48))),
ISNUMBER(FIND("remoção",LOWER(F48)))
),"Serviços extras",
IF(ISNUMBER(FIND("banho",LOWER(F48))),"Banho","Loja")))</f>
        <v>Serviços extras</v>
      </c>
      <c r="AZ48" s="1" t="str">
        <f>IF(ISBLANK(I48),"", _xlfn.LET(_xlpm.Pedido,TRIM(D48&amp;""),IF(_xlpm.Pedido&lt;&gt;"",_xlpm.Pedido&amp;" | "&amp;K48,I48&amp;" | "&amp;K48&amp;" | "&amp;TEXT(AU48,"0"))))</f>
        <v>5283 | Kaleb</v>
      </c>
      <c r="BA48" s="1" t="str">
        <f>IF(ISBLANK(I48),"", _xlfn.LET(_xlpm.TipoServico,LOWER(H48),IF(ISNUMBER(FIND("banho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" s="1" t="str">
        <f>IF(ISBLANK(I48),"", _xlfn.LET(
    _xlpm.Servico,TRIM(F48&amp;""),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48" s="1">
        <f>IF(ISBLANK(B48),"", IF(ISBLANK(R48),Q48*S48,R48*S48))</f>
        <v>25</v>
      </c>
    </row>
    <row r="49" spans="1:55" x14ac:dyDescent="0.3">
      <c r="A49" t="s">
        <v>141</v>
      </c>
      <c r="B49">
        <v>46120</v>
      </c>
      <c r="C49" t="s">
        <v>53</v>
      </c>
      <c r="D49">
        <v>5243</v>
      </c>
      <c r="F49" t="s">
        <v>134</v>
      </c>
      <c r="G49" t="s">
        <v>134</v>
      </c>
      <c r="H49" t="s">
        <v>135</v>
      </c>
      <c r="I49">
        <v>2555</v>
      </c>
      <c r="J49" t="s">
        <v>52</v>
      </c>
      <c r="K49" t="s">
        <v>152</v>
      </c>
      <c r="L49">
        <v>5573991323671</v>
      </c>
      <c r="N49">
        <v>0</v>
      </c>
      <c r="P49">
        <v>0</v>
      </c>
      <c r="Q49">
        <v>62</v>
      </c>
      <c r="R49">
        <v>62</v>
      </c>
      <c r="S49">
        <v>1</v>
      </c>
      <c r="AS49" t="s">
        <v>13</v>
      </c>
      <c r="AU49" s="2" t="str">
        <f>IF(ISBLANK(B49),"", TEXT(B49,"dddd, d \d\e mmmm \d\e aaaa"))</f>
        <v>quarta-feira, 8 de abril de 2026</v>
      </c>
      <c r="AX49" s="1" t="str" cm="1">
        <f t="array" ref="AX49">IFERROR(_xlfn.TEXTJOIN(", ",TRUE,_xlfn._xlws.SORT(_xlfn.UNIQUE(_xlfn._xlws.FILTER($K$2:$K$2889,($I$2:$I$2889=I49)*($K$2:$K$2889&lt;&gt;""))))),"")</f>
        <v>Gus</v>
      </c>
      <c r="AY49" s="1" t="str">
        <f>IF(ISBLANK(F49),"", IF(OR(
ISNUMBER(FIND("escovacao",LOWER(F49))),
ISNUMBER(FIND("escovação",LOWER(F49))),
ISNUMBER(FIND("higiene bucal",LOWER(F49))),
ISNUMBER(FIND("tosa",LOWER(F49))),
ISNUMBER(FIND("hidratacao",LOWER(F49))),
ISNUMBER(FIND("hidratação",LOWER(F49))),
ISNUMBER(FIND("spa",LOWER(F49))),
ISNUMBER(FIND("corte de unhas",LOWER(F49))),
ISNUMBER(FIND("desembolo",LOWER(F49))),
ISNUMBER(FIND("clorexidina",LOWER(F49))),
ISNUMBER(FIND("matizacao",LOWER(F49))),
ISNUMBER(FIND("matização",LOWER(F49))),
ISNUMBER(FIND("arredondamento",LOWER(F49))),
ISNUMBER(FIND("remocao",LOWER(F49))),
ISNUMBER(FIND("remoção",LOWER(F49)))
),"Serviços extras",
IF(ISNUMBER(FIND("banho",LOWER(F49))),"Banho","Loja")))</f>
        <v>Banho</v>
      </c>
      <c r="AZ49" s="1" t="str">
        <f>IF(ISBLANK(I49),"", _xlfn.LET(_xlpm.Pedido,TRIM(D49&amp;""),IF(_xlpm.Pedido&lt;&gt;"",_xlpm.Pedido&amp;" | "&amp;K49,I49&amp;" | "&amp;K49&amp;" | "&amp;TEXT(AU49,"0"))))</f>
        <v>5243 | Gus</v>
      </c>
      <c r="BA49" s="1" t="str">
        <f>IF(ISBLANK(I49),"", _xlfn.LET(_xlpm.TipoServico,LOWER(H49),IF(ISNUMBER(FIND("banho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" s="1" t="str">
        <f>IF(ISBLANK(I49),"", _xlfn.LET(
    _xlpm.Servico,TRIM(F49&amp;""),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" s="1">
        <f>IF(ISBLANK(B49),"", IF(ISBLANK(R49),Q49*S49,R49*S49))</f>
        <v>62</v>
      </c>
    </row>
    <row r="50" spans="1:55" x14ac:dyDescent="0.3">
      <c r="A50" t="s">
        <v>141</v>
      </c>
      <c r="B50">
        <v>46120</v>
      </c>
      <c r="C50" t="s">
        <v>53</v>
      </c>
      <c r="D50">
        <v>5243</v>
      </c>
      <c r="F50" t="s">
        <v>137</v>
      </c>
      <c r="G50" t="s">
        <v>137</v>
      </c>
      <c r="H50" t="s">
        <v>135</v>
      </c>
      <c r="I50">
        <v>2555</v>
      </c>
      <c r="J50" t="s">
        <v>52</v>
      </c>
      <c r="K50" t="s">
        <v>152</v>
      </c>
      <c r="L50">
        <v>5573991323671</v>
      </c>
      <c r="N50">
        <v>0</v>
      </c>
      <c r="P50">
        <v>0</v>
      </c>
      <c r="Q50">
        <v>5</v>
      </c>
      <c r="R50">
        <v>5</v>
      </c>
      <c r="S50">
        <v>1</v>
      </c>
      <c r="AS50" t="s">
        <v>13</v>
      </c>
      <c r="AU50" s="2" t="str">
        <f>IF(ISBLANK(B50),"", TEXT(B50,"dddd, d \d\e mmmm \d\e aaaa"))</f>
        <v>quarta-feira, 8 de abril de 2026</v>
      </c>
      <c r="AX50" s="1" t="str" cm="1">
        <f t="array" ref="AX50">IFERROR(_xlfn.TEXTJOIN(", ",TRUE,_xlfn._xlws.SORT(_xlfn.UNIQUE(_xlfn._xlws.FILTER($K$2:$K$2889,($I$2:$I$2889=I50)*($K$2:$K$2889&lt;&gt;""))))),"")</f>
        <v>Gus</v>
      </c>
      <c r="AY50" s="1" t="str">
        <f>IF(ISBLANK(F50),"", IF(OR(
ISNUMBER(FIND("escovacao",LOWER(F50))),
ISNUMBER(FIND("escovação",LOWER(F50))),
ISNUMBER(FIND("higiene bucal",LOWER(F50))),
ISNUMBER(FIND("tosa",LOWER(F50))),
ISNUMBER(FIND("hidratacao",LOWER(F50))),
ISNUMBER(FIND("hidratação",LOWER(F50))),
ISNUMBER(FIND("spa",LOWER(F50))),
ISNUMBER(FIND("corte de unhas",LOWER(F50))),
ISNUMBER(FIND("desembolo",LOWER(F50))),
ISNUMBER(FIND("clorexidina",LOWER(F50))),
ISNUMBER(FIND("matizacao",LOWER(F50))),
ISNUMBER(FIND("matização",LOWER(F50))),
ISNUMBER(FIND("arredondamento",LOWER(F50))),
ISNUMBER(FIND("remocao",LOWER(F50))),
ISNUMBER(FIND("remoção",LOWER(F50)))
),"Serviços extras",
IF(ISNUMBER(FIND("banho",LOWER(F50))),"Banho","Loja")))</f>
        <v>Serviços extras</v>
      </c>
      <c r="AZ50" s="1" t="str">
        <f>IF(ISBLANK(I50),"", _xlfn.LET(_xlpm.Pedido,TRIM(D50&amp;""),IF(_xlpm.Pedido&lt;&gt;"",_xlpm.Pedido&amp;" | "&amp;K50,I50&amp;" | "&amp;K50&amp;" | "&amp;TEXT(AU50,"0"))))</f>
        <v>5243 | Gus</v>
      </c>
      <c r="BA50" s="1" t="str">
        <f>IF(ISBLANK(I50),"", _xlfn.LET(_xlpm.TipoServico,LOWER(H50),IF(ISNUMBER(FIND("banho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" s="1" t="str">
        <f>IF(ISBLANK(I50),"", _xlfn.LET(
    _xlpm.Servico,TRIM(F50&amp;""),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0" s="1">
        <f>IF(ISBLANK(B50),"", IF(ISBLANK(R50),Q50*S50,R50*S50))</f>
        <v>5</v>
      </c>
    </row>
    <row r="51" spans="1:55" x14ac:dyDescent="0.3">
      <c r="A51" t="s">
        <v>11</v>
      </c>
      <c r="B51">
        <v>46120</v>
      </c>
      <c r="C51" t="s">
        <v>53</v>
      </c>
      <c r="D51">
        <v>5245</v>
      </c>
      <c r="F51" t="s">
        <v>134</v>
      </c>
      <c r="G51" t="s">
        <v>134</v>
      </c>
      <c r="H51" t="s">
        <v>135</v>
      </c>
      <c r="I51">
        <v>2601</v>
      </c>
      <c r="J51" t="s">
        <v>15</v>
      </c>
      <c r="K51" t="s">
        <v>165</v>
      </c>
      <c r="L51">
        <v>73991119077</v>
      </c>
      <c r="N51">
        <v>0</v>
      </c>
      <c r="P51">
        <v>0</v>
      </c>
      <c r="Q51">
        <v>62</v>
      </c>
      <c r="R51">
        <v>62</v>
      </c>
      <c r="S51">
        <v>1</v>
      </c>
      <c r="AS51" t="s">
        <v>13</v>
      </c>
      <c r="AU51" s="2" t="str">
        <f>IF(ISBLANK(B51),"", TEXT(B51,"dddd, d \d\e mmmm \d\e aaaa"))</f>
        <v>quarta-feira, 8 de abril de 2026</v>
      </c>
      <c r="AX51" s="1" t="str" cm="1">
        <f t="array" ref="AX51">IFERROR(_xlfn.TEXTJOIN(", ",TRUE,_xlfn._xlws.SORT(_xlfn.UNIQUE(_xlfn._xlws.FILTER($K$2:$K$2889,($I$2:$I$2889=I51)*($K$2:$K$2889&lt;&gt;""))))),"")</f>
        <v>Dora, Tito</v>
      </c>
      <c r="AY51" s="1" t="str">
        <f>IF(ISBLANK(F51),"", IF(OR(
ISNUMBER(FIND("escovacao",LOWER(F51))),
ISNUMBER(FIND("escovação",LOWER(F51))),
ISNUMBER(FIND("higiene bucal",LOWER(F51))),
ISNUMBER(FIND("tosa",LOWER(F51))),
ISNUMBER(FIND("hidratacao",LOWER(F51))),
ISNUMBER(FIND("hidratação",LOWER(F51))),
ISNUMBER(FIND("spa",LOWER(F51))),
ISNUMBER(FIND("corte de unhas",LOWER(F51))),
ISNUMBER(FIND("desembolo",LOWER(F51))),
ISNUMBER(FIND("clorexidina",LOWER(F51))),
ISNUMBER(FIND("matizacao",LOWER(F51))),
ISNUMBER(FIND("matização",LOWER(F51))),
ISNUMBER(FIND("arredondamento",LOWER(F51))),
ISNUMBER(FIND("remocao",LOWER(F51))),
ISNUMBER(FIND("remoção",LOWER(F51)))
),"Serviços extras",
IF(ISNUMBER(FIND("banho",LOWER(F51))),"Banho","Loja")))</f>
        <v>Banho</v>
      </c>
      <c r="AZ51" s="1" t="str">
        <f>IF(ISBLANK(I51),"", _xlfn.LET(_xlpm.Pedido,TRIM(D51&amp;""),IF(_xlpm.Pedido&lt;&gt;"",_xlpm.Pedido&amp;" | "&amp;K51,I51&amp;" | "&amp;K51&amp;" | "&amp;TEXT(AU51,"0"))))</f>
        <v>5245 | Dora</v>
      </c>
      <c r="BA51" s="1" t="str">
        <f>IF(ISBLANK(I51),"", _xlfn.LET(_xlpm.TipoServico,LOWER(H51),IF(ISNUMBER(FIND("banho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" s="1" t="str">
        <f>IF(ISBLANK(I51),"", _xlfn.LET(
    _xlpm.Servico,TRIM(F51&amp;""),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" s="1">
        <f>IF(ISBLANK(B51),"", IF(ISBLANK(R51),Q51*S51,R51*S51))</f>
        <v>62</v>
      </c>
    </row>
    <row r="52" spans="1:55" x14ac:dyDescent="0.3">
      <c r="A52" t="s">
        <v>141</v>
      </c>
      <c r="B52">
        <v>46120</v>
      </c>
      <c r="C52" t="s">
        <v>53</v>
      </c>
      <c r="D52">
        <v>5245</v>
      </c>
      <c r="F52" t="s">
        <v>137</v>
      </c>
      <c r="G52" t="s">
        <v>137</v>
      </c>
      <c r="H52" t="s">
        <v>135</v>
      </c>
      <c r="I52">
        <v>2601</v>
      </c>
      <c r="J52" t="s">
        <v>15</v>
      </c>
      <c r="K52" t="s">
        <v>165</v>
      </c>
      <c r="L52">
        <v>73991119077</v>
      </c>
      <c r="N52">
        <v>0</v>
      </c>
      <c r="P52">
        <v>0</v>
      </c>
      <c r="Q52">
        <v>5</v>
      </c>
      <c r="R52">
        <v>5</v>
      </c>
      <c r="S52">
        <v>1</v>
      </c>
      <c r="AS52" t="s">
        <v>13</v>
      </c>
      <c r="AU52" s="2" t="str">
        <f>IF(ISBLANK(B52),"", TEXT(B52,"dddd, d \d\e mmmm \d\e aaaa"))</f>
        <v>quarta-feira, 8 de abril de 2026</v>
      </c>
      <c r="AX52" s="1" t="str" cm="1">
        <f t="array" ref="AX52">IFERROR(_xlfn.TEXTJOIN(", ",TRUE,_xlfn._xlws.SORT(_xlfn.UNIQUE(_xlfn._xlws.FILTER($K$2:$K$2889,($I$2:$I$2889=I52)*($K$2:$K$2889&lt;&gt;""))))),"")</f>
        <v>Dora, Tito</v>
      </c>
      <c r="AY52" s="1" t="str">
        <f>IF(ISBLANK(F52),"", IF(OR(
ISNUMBER(FIND("escovacao",LOWER(F52))),
ISNUMBER(FIND("escovação",LOWER(F52))),
ISNUMBER(FIND("higiene bucal",LOWER(F52))),
ISNUMBER(FIND("tosa",LOWER(F52))),
ISNUMBER(FIND("hidratacao",LOWER(F52))),
ISNUMBER(FIND("hidratação",LOWER(F52))),
ISNUMBER(FIND("spa",LOWER(F52))),
ISNUMBER(FIND("corte de unhas",LOWER(F52))),
ISNUMBER(FIND("desembolo",LOWER(F52))),
ISNUMBER(FIND("clorexidina",LOWER(F52))),
ISNUMBER(FIND("matizacao",LOWER(F52))),
ISNUMBER(FIND("matização",LOWER(F52))),
ISNUMBER(FIND("arredondamento",LOWER(F52))),
ISNUMBER(FIND("remocao",LOWER(F52))),
ISNUMBER(FIND("remoção",LOWER(F52)))
),"Serviços extras",
IF(ISNUMBER(FIND("banho",LOWER(F52))),"Banho","Loja")))</f>
        <v>Serviços extras</v>
      </c>
      <c r="AZ52" s="1" t="str">
        <f>IF(ISBLANK(I52),"", _xlfn.LET(_xlpm.Pedido,TRIM(D52&amp;""),IF(_xlpm.Pedido&lt;&gt;"",_xlpm.Pedido&amp;" | "&amp;K52,I52&amp;" | "&amp;K52&amp;" | "&amp;TEXT(AU52,"0"))))</f>
        <v>5245 | Dora</v>
      </c>
      <c r="BA52" s="1" t="str">
        <f>IF(ISBLANK(I52),"", _xlfn.LET(_xlpm.TipoServico,LOWER(H52),IF(ISNUMBER(FIND("banho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" s="1" t="str">
        <f>IF(ISBLANK(I52),"", _xlfn.LET(
    _xlpm.Servico,TRIM(F52&amp;""),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2" s="1">
        <f>IF(ISBLANK(B52),"", IF(ISBLANK(R52),Q52*S52,R52*S52))</f>
        <v>5</v>
      </c>
    </row>
    <row r="53" spans="1:55" x14ac:dyDescent="0.3">
      <c r="A53" t="s">
        <v>141</v>
      </c>
      <c r="B53">
        <v>46120</v>
      </c>
      <c r="C53" t="s">
        <v>53</v>
      </c>
      <c r="D53">
        <v>5245</v>
      </c>
      <c r="F53" t="s">
        <v>134</v>
      </c>
      <c r="G53" t="s">
        <v>134</v>
      </c>
      <c r="H53" t="s">
        <v>135</v>
      </c>
      <c r="I53">
        <v>2601</v>
      </c>
      <c r="J53" t="s">
        <v>15</v>
      </c>
      <c r="K53" t="s">
        <v>165</v>
      </c>
      <c r="L53">
        <v>73991119077</v>
      </c>
      <c r="N53">
        <v>0</v>
      </c>
      <c r="P53">
        <v>0</v>
      </c>
      <c r="Q53">
        <v>62</v>
      </c>
      <c r="R53">
        <v>62</v>
      </c>
      <c r="S53">
        <v>1</v>
      </c>
      <c r="AS53" t="s">
        <v>13</v>
      </c>
      <c r="AU53" s="2" t="str">
        <f>IF(ISBLANK(B53),"", TEXT(B53,"dddd, d \d\e mmmm \d\e aaaa"))</f>
        <v>quarta-feira, 8 de abril de 2026</v>
      </c>
      <c r="AX53" s="1" t="str" cm="1">
        <f t="array" ref="AX53">IFERROR(_xlfn.TEXTJOIN(", ",TRUE,_xlfn._xlws.SORT(_xlfn.UNIQUE(_xlfn._xlws.FILTER($K$2:$K$2889,($I$2:$I$2889=I53)*($K$2:$K$2889&lt;&gt;""))))),"")</f>
        <v>Dora, Tito</v>
      </c>
      <c r="AY53" s="1" t="str">
        <f>IF(ISBLANK(F53),"", IF(OR(
ISNUMBER(FIND("escovacao",LOWER(F53))),
ISNUMBER(FIND("escovação",LOWER(F53))),
ISNUMBER(FIND("higiene bucal",LOWER(F53))),
ISNUMBER(FIND("tosa",LOWER(F53))),
ISNUMBER(FIND("hidratacao",LOWER(F53))),
ISNUMBER(FIND("hidratação",LOWER(F53))),
ISNUMBER(FIND("spa",LOWER(F53))),
ISNUMBER(FIND("corte de unhas",LOWER(F53))),
ISNUMBER(FIND("desembolo",LOWER(F53))),
ISNUMBER(FIND("clorexidina",LOWER(F53))),
ISNUMBER(FIND("matizacao",LOWER(F53))),
ISNUMBER(FIND("matização",LOWER(F53))),
ISNUMBER(FIND("arredondamento",LOWER(F53))),
ISNUMBER(FIND("remocao",LOWER(F53))),
ISNUMBER(FIND("remoção",LOWER(F53)))
),"Serviços extras",
IF(ISNUMBER(FIND("banho",LOWER(F53))),"Banho","Loja")))</f>
        <v>Banho</v>
      </c>
      <c r="AZ53" s="1" t="str">
        <f>IF(ISBLANK(I53),"", _xlfn.LET(_xlpm.Pedido,TRIM(D53&amp;""),IF(_xlpm.Pedido&lt;&gt;"",_xlpm.Pedido&amp;" | "&amp;K53,I53&amp;" | "&amp;K53&amp;" | "&amp;TEXT(AU53,"0"))))</f>
        <v>5245 | Dora</v>
      </c>
      <c r="BA53" s="1" t="str">
        <f>IF(ISBLANK(I53),"", _xlfn.LET(_xlpm.TipoServico,LOWER(H53),IF(ISNUMBER(FIND("banho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" s="1" t="str">
        <f>IF(ISBLANK(I53),"", _xlfn.LET(
    _xlpm.Servico,TRIM(F53&amp;""),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" s="1">
        <f>IF(ISBLANK(B53),"", IF(ISBLANK(R53),Q53*S53,R53*S53))</f>
        <v>62</v>
      </c>
    </row>
    <row r="54" spans="1:55" x14ac:dyDescent="0.3">
      <c r="A54" t="s">
        <v>11</v>
      </c>
      <c r="B54">
        <v>46120</v>
      </c>
      <c r="C54" t="s">
        <v>53</v>
      </c>
      <c r="D54">
        <v>5245</v>
      </c>
      <c r="F54" t="s">
        <v>137</v>
      </c>
      <c r="G54" t="s">
        <v>137</v>
      </c>
      <c r="H54" t="s">
        <v>135</v>
      </c>
      <c r="I54">
        <v>2601</v>
      </c>
      <c r="J54" t="s">
        <v>15</v>
      </c>
      <c r="K54" t="s">
        <v>165</v>
      </c>
      <c r="L54">
        <v>73991119077</v>
      </c>
      <c r="N54">
        <v>0</v>
      </c>
      <c r="P54">
        <v>0</v>
      </c>
      <c r="Q54">
        <v>5</v>
      </c>
      <c r="R54">
        <v>5</v>
      </c>
      <c r="S54">
        <v>1</v>
      </c>
      <c r="AS54" t="s">
        <v>13</v>
      </c>
      <c r="AU54" s="2" t="str">
        <f>IF(ISBLANK(B54),"", TEXT(B54,"dddd, d \d\e mmmm \d\e aaaa"))</f>
        <v>quarta-feira, 8 de abril de 2026</v>
      </c>
      <c r="AX54" s="1" t="str" cm="1">
        <f t="array" ref="AX54">IFERROR(_xlfn.TEXTJOIN(", ",TRUE,_xlfn._xlws.SORT(_xlfn.UNIQUE(_xlfn._xlws.FILTER($K$2:$K$2889,($I$2:$I$2889=I54)*($K$2:$K$2889&lt;&gt;""))))),"")</f>
        <v>Dora, Tito</v>
      </c>
      <c r="AY54" s="1" t="str">
        <f>IF(ISBLANK(F54),"", IF(OR(
ISNUMBER(FIND("escovacao",LOWER(F54))),
ISNUMBER(FIND("escovação",LOWER(F54))),
ISNUMBER(FIND("higiene bucal",LOWER(F54))),
ISNUMBER(FIND("tosa",LOWER(F54))),
ISNUMBER(FIND("hidratacao",LOWER(F54))),
ISNUMBER(FIND("hidratação",LOWER(F54))),
ISNUMBER(FIND("spa",LOWER(F54))),
ISNUMBER(FIND("corte de unhas",LOWER(F54))),
ISNUMBER(FIND("desembolo",LOWER(F54))),
ISNUMBER(FIND("clorexidina",LOWER(F54))),
ISNUMBER(FIND("matizacao",LOWER(F54))),
ISNUMBER(FIND("matização",LOWER(F54))),
ISNUMBER(FIND("arredondamento",LOWER(F54))),
ISNUMBER(FIND("remocao",LOWER(F54))),
ISNUMBER(FIND("remoção",LOWER(F54)))
),"Serviços extras",
IF(ISNUMBER(FIND("banho",LOWER(F54))),"Banho","Loja")))</f>
        <v>Serviços extras</v>
      </c>
      <c r="AZ54" s="1" t="str">
        <f>IF(ISBLANK(I54),"", _xlfn.LET(_xlpm.Pedido,TRIM(D54&amp;""),IF(_xlpm.Pedido&lt;&gt;"",_xlpm.Pedido&amp;" | "&amp;K54,I54&amp;" | "&amp;K54&amp;" | "&amp;TEXT(AU54,"0"))))</f>
        <v>5245 | Dora</v>
      </c>
      <c r="BA54" s="1" t="str">
        <f>IF(ISBLANK(I54),"", _xlfn.LET(_xlpm.TipoServico,LOWER(H54),IF(ISNUMBER(FIND("banho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" s="1" t="str">
        <f>IF(ISBLANK(I54),"", _xlfn.LET(
    _xlpm.Servico,TRIM(F54&amp;""),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4" s="1">
        <f>IF(ISBLANK(B54),"", IF(ISBLANK(R54),Q54*S54,R54*S54))</f>
        <v>5</v>
      </c>
    </row>
    <row r="55" spans="1:55" x14ac:dyDescent="0.3">
      <c r="A55" t="s">
        <v>11</v>
      </c>
      <c r="B55">
        <v>46120</v>
      </c>
      <c r="C55" t="s">
        <v>53</v>
      </c>
      <c r="D55">
        <v>5245</v>
      </c>
      <c r="F55" t="s">
        <v>146</v>
      </c>
      <c r="G55" t="s">
        <v>146</v>
      </c>
      <c r="H55" t="s">
        <v>135</v>
      </c>
      <c r="I55">
        <v>2601</v>
      </c>
      <c r="J55" t="s">
        <v>15</v>
      </c>
      <c r="K55" t="s">
        <v>165</v>
      </c>
      <c r="L55">
        <v>73991119077</v>
      </c>
      <c r="N55">
        <v>0</v>
      </c>
      <c r="P55">
        <v>0</v>
      </c>
      <c r="Q55">
        <v>12</v>
      </c>
      <c r="R55">
        <v>12</v>
      </c>
      <c r="S55">
        <v>1</v>
      </c>
      <c r="AS55" t="s">
        <v>13</v>
      </c>
      <c r="AU55" s="2" t="str">
        <f>IF(ISBLANK(B55),"", TEXT(B55,"dddd, d \d\e mmmm \d\e aaaa"))</f>
        <v>quarta-feira, 8 de abril de 2026</v>
      </c>
      <c r="AX55" s="1" t="str" cm="1">
        <f t="array" ref="AX55">IFERROR(_xlfn.TEXTJOIN(", ",TRUE,_xlfn._xlws.SORT(_xlfn.UNIQUE(_xlfn._xlws.FILTER($K$2:$K$2889,($I$2:$I$2889=I55)*($K$2:$K$2889&lt;&gt;""))))),"")</f>
        <v>Dora, Tito</v>
      </c>
      <c r="AY55" s="1" t="str">
        <f>IF(ISBLANK(F55),"", IF(OR(
ISNUMBER(FIND("escovacao",LOWER(F55))),
ISNUMBER(FIND("escovação",LOWER(F55))),
ISNUMBER(FIND("higiene bucal",LOWER(F55))),
ISNUMBER(FIND("tosa",LOWER(F55))),
ISNUMBER(FIND("hidratacao",LOWER(F55))),
ISNUMBER(FIND("hidratação",LOWER(F55))),
ISNUMBER(FIND("spa",LOWER(F55))),
ISNUMBER(FIND("corte de unhas",LOWER(F55))),
ISNUMBER(FIND("desembolo",LOWER(F55))),
ISNUMBER(FIND("clorexidina",LOWER(F55))),
ISNUMBER(FIND("matizacao",LOWER(F55))),
ISNUMBER(FIND("matização",LOWER(F55))),
ISNUMBER(FIND("arredondamento",LOWER(F55))),
ISNUMBER(FIND("remocao",LOWER(F55))),
ISNUMBER(FIND("remoção",LOWER(F55)))
),"Serviços extras",
IF(ISNUMBER(FIND("banho",LOWER(F55))),"Banho","Loja")))</f>
        <v>Serviços extras</v>
      </c>
      <c r="AZ55" s="1" t="str">
        <f>IF(ISBLANK(I55),"", _xlfn.LET(_xlpm.Pedido,TRIM(D55&amp;""),IF(_xlpm.Pedido&lt;&gt;"",_xlpm.Pedido&amp;" | "&amp;K55,I55&amp;" | "&amp;K55&amp;" | "&amp;TEXT(AU55,"0"))))</f>
        <v>5245 | Dora</v>
      </c>
      <c r="BA55" s="1" t="str">
        <f>IF(ISBLANK(I55),"", _xlfn.LET(_xlpm.TipoServico,LOWER(H55),IF(ISNUMBER(FIND("banho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" s="1" t="str">
        <f>IF(ISBLANK(I55),"", _xlfn.LET(
    _xlpm.Servico,TRIM(F55&amp;""),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5" s="1">
        <f>IF(ISBLANK(B55),"", IF(ISBLANK(R55),Q55*S55,R55*S55))</f>
        <v>12</v>
      </c>
    </row>
    <row r="56" spans="1:55" x14ac:dyDescent="0.3">
      <c r="A56" t="s">
        <v>11</v>
      </c>
      <c r="B56">
        <v>46120</v>
      </c>
      <c r="C56" t="s">
        <v>53</v>
      </c>
      <c r="D56">
        <v>5245</v>
      </c>
      <c r="F56" t="s">
        <v>147</v>
      </c>
      <c r="G56" t="s">
        <v>147</v>
      </c>
      <c r="H56" t="s">
        <v>135</v>
      </c>
      <c r="I56">
        <v>2601</v>
      </c>
      <c r="J56" t="s">
        <v>15</v>
      </c>
      <c r="K56" t="s">
        <v>165</v>
      </c>
      <c r="L56">
        <v>73991119077</v>
      </c>
      <c r="N56">
        <v>0</v>
      </c>
      <c r="P56">
        <v>0</v>
      </c>
      <c r="Q56">
        <v>25</v>
      </c>
      <c r="R56">
        <v>25</v>
      </c>
      <c r="S56">
        <v>1</v>
      </c>
      <c r="AS56" t="s">
        <v>13</v>
      </c>
      <c r="AU56" s="2" t="str">
        <f>IF(ISBLANK(B56),"", TEXT(B56,"dddd, d \d\e mmmm \d\e aaaa"))</f>
        <v>quarta-feira, 8 de abril de 2026</v>
      </c>
      <c r="AX56" s="1" t="str" cm="1">
        <f t="array" ref="AX56">IFERROR(_xlfn.TEXTJOIN(", ",TRUE,_xlfn._xlws.SORT(_xlfn.UNIQUE(_xlfn._xlws.FILTER($K$2:$K$2889,($I$2:$I$2889=I56)*($K$2:$K$2889&lt;&gt;""))))),"")</f>
        <v>Dora, Tito</v>
      </c>
      <c r="AY56" s="1" t="str">
        <f>IF(ISBLANK(F56),"", IF(OR(
ISNUMBER(FIND("escovacao",LOWER(F56))),
ISNUMBER(FIND("escovação",LOWER(F56))),
ISNUMBER(FIND("higiene bucal",LOWER(F56))),
ISNUMBER(FIND("tosa",LOWER(F56))),
ISNUMBER(FIND("hidratacao",LOWER(F56))),
ISNUMBER(FIND("hidratação",LOWER(F56))),
ISNUMBER(FIND("spa",LOWER(F56))),
ISNUMBER(FIND("corte de unhas",LOWER(F56))),
ISNUMBER(FIND("desembolo",LOWER(F56))),
ISNUMBER(FIND("clorexidina",LOWER(F56))),
ISNUMBER(FIND("matizacao",LOWER(F56))),
ISNUMBER(FIND("matização",LOWER(F56))),
ISNUMBER(FIND("arredondamento",LOWER(F56))),
ISNUMBER(FIND("remocao",LOWER(F56))),
ISNUMBER(FIND("remoção",LOWER(F56)))
),"Serviços extras",
IF(ISNUMBER(FIND("banho",LOWER(F56))),"Banho","Loja")))</f>
        <v>Serviços extras</v>
      </c>
      <c r="AZ56" s="1" t="str">
        <f>IF(ISBLANK(I56),"", _xlfn.LET(_xlpm.Pedido,TRIM(D56&amp;""),IF(_xlpm.Pedido&lt;&gt;"",_xlpm.Pedido&amp;" | "&amp;K56,I56&amp;" | "&amp;K56&amp;" | "&amp;TEXT(AU56,"0"))))</f>
        <v>5245 | Dora</v>
      </c>
      <c r="BA56" s="1" t="str">
        <f>IF(ISBLANK(I56),"", _xlfn.LET(_xlpm.TipoServico,LOWER(H56),IF(ISNUMBER(FIND("banho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" s="1" t="str">
        <f>IF(ISBLANK(I56),"", _xlfn.LET(
    _xlpm.Servico,TRIM(F56&amp;""),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56" s="1">
        <f>IF(ISBLANK(B56),"", IF(ISBLANK(R56),Q56*S56,R56*S56))</f>
        <v>25</v>
      </c>
    </row>
    <row r="57" spans="1:55" x14ac:dyDescent="0.3">
      <c r="A57" t="s">
        <v>141</v>
      </c>
      <c r="B57">
        <v>46121</v>
      </c>
      <c r="C57" t="s">
        <v>9</v>
      </c>
      <c r="D57">
        <v>5253</v>
      </c>
      <c r="F57" t="s">
        <v>134</v>
      </c>
      <c r="G57" t="s">
        <v>134</v>
      </c>
      <c r="H57" t="s">
        <v>135</v>
      </c>
      <c r="I57">
        <v>2652</v>
      </c>
      <c r="J57" t="s">
        <v>66</v>
      </c>
      <c r="K57" t="s">
        <v>166</v>
      </c>
      <c r="L57">
        <v>5527998872070</v>
      </c>
      <c r="N57">
        <v>0</v>
      </c>
      <c r="P57">
        <v>0</v>
      </c>
      <c r="Q57">
        <v>62</v>
      </c>
      <c r="R57">
        <v>62</v>
      </c>
      <c r="S57">
        <v>1</v>
      </c>
      <c r="AS57" t="s">
        <v>13</v>
      </c>
      <c r="AU57" s="2" t="str">
        <f>IF(ISBLANK(B57),"", TEXT(B57,"dddd, d \d\e mmmm \d\e aaaa"))</f>
        <v>quinta-feira, 9 de abril de 2026</v>
      </c>
      <c r="AX57" s="1" t="str" cm="1">
        <f t="array" ref="AX57">IFERROR(_xlfn.TEXTJOIN(", ",TRUE,_xlfn._xlws.SORT(_xlfn.UNIQUE(_xlfn._xlws.FILTER($K$2:$K$2889,($I$2:$I$2889=I57)*($K$2:$K$2889&lt;&gt;""))))),"")</f>
        <v>Mileide</v>
      </c>
      <c r="AY57" s="1" t="str">
        <f>IF(ISBLANK(F57),"", IF(OR(
ISNUMBER(FIND("escovacao",LOWER(F57))),
ISNUMBER(FIND("escovação",LOWER(F57))),
ISNUMBER(FIND("higiene bucal",LOWER(F57))),
ISNUMBER(FIND("tosa",LOWER(F57))),
ISNUMBER(FIND("hidratacao",LOWER(F57))),
ISNUMBER(FIND("hidratação",LOWER(F57))),
ISNUMBER(FIND("spa",LOWER(F57))),
ISNUMBER(FIND("corte de unhas",LOWER(F57))),
ISNUMBER(FIND("desembolo",LOWER(F57))),
ISNUMBER(FIND("clorexidina",LOWER(F57))),
ISNUMBER(FIND("matizacao",LOWER(F57))),
ISNUMBER(FIND("matização",LOWER(F57))),
ISNUMBER(FIND("arredondamento",LOWER(F57))),
ISNUMBER(FIND("remocao",LOWER(F57))),
ISNUMBER(FIND("remoção",LOWER(F57)))
),"Serviços extras",
IF(ISNUMBER(FIND("banho",LOWER(F57))),"Banho","Loja")))</f>
        <v>Banho</v>
      </c>
      <c r="AZ57" s="1" t="str">
        <f>IF(ISBLANK(I57),"", _xlfn.LET(_xlpm.Pedido,TRIM(D57&amp;""),IF(_xlpm.Pedido&lt;&gt;"",_xlpm.Pedido&amp;" | "&amp;K57,I57&amp;" | "&amp;K57&amp;" | "&amp;TEXT(AU57,"0"))))</f>
        <v>5253 | Mileide</v>
      </c>
      <c r="BA57" s="1" t="str">
        <f>IF(ISBLANK(I57),"", _xlfn.LET(_xlpm.TipoServico,LOWER(H57),IF(ISNUMBER(FIND("banho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" s="1" t="str">
        <f>IF(ISBLANK(I57),"", _xlfn.LET(
    _xlpm.Servico,TRIM(F57&amp;""),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7" s="1">
        <f>IF(ISBLANK(B57),"", IF(ISBLANK(R57),Q57*S57,R57*S57))</f>
        <v>62</v>
      </c>
    </row>
    <row r="58" spans="1:55" x14ac:dyDescent="0.3">
      <c r="A58" t="s">
        <v>141</v>
      </c>
      <c r="B58">
        <v>46121</v>
      </c>
      <c r="C58" t="s">
        <v>9</v>
      </c>
      <c r="D58">
        <v>5253</v>
      </c>
      <c r="F58" t="s">
        <v>137</v>
      </c>
      <c r="G58" t="s">
        <v>137</v>
      </c>
      <c r="H58" t="s">
        <v>135</v>
      </c>
      <c r="I58">
        <v>2652</v>
      </c>
      <c r="J58" t="s">
        <v>66</v>
      </c>
      <c r="K58" t="s">
        <v>166</v>
      </c>
      <c r="L58">
        <v>5527998872070</v>
      </c>
      <c r="N58">
        <v>0</v>
      </c>
      <c r="P58">
        <v>0</v>
      </c>
      <c r="Q58">
        <v>5</v>
      </c>
      <c r="R58">
        <v>5</v>
      </c>
      <c r="S58">
        <v>1</v>
      </c>
      <c r="AS58" t="s">
        <v>13</v>
      </c>
      <c r="AU58" s="2" t="str">
        <f>IF(ISBLANK(B58),"", TEXT(B58,"dddd, d \d\e mmmm \d\e aaaa"))</f>
        <v>quinta-feira, 9 de abril de 2026</v>
      </c>
      <c r="AX58" s="1" t="str" cm="1">
        <f t="array" ref="AX58">IFERROR(_xlfn.TEXTJOIN(", ",TRUE,_xlfn._xlws.SORT(_xlfn.UNIQUE(_xlfn._xlws.FILTER($K$2:$K$2889,($I$2:$I$2889=I58)*($K$2:$K$2889&lt;&gt;""))))),"")</f>
        <v>Mileide</v>
      </c>
      <c r="AY58" s="1" t="str">
        <f>IF(ISBLANK(F58),"", IF(OR(
ISNUMBER(FIND("escovacao",LOWER(F58))),
ISNUMBER(FIND("escovação",LOWER(F58))),
ISNUMBER(FIND("higiene bucal",LOWER(F58))),
ISNUMBER(FIND("tosa",LOWER(F58))),
ISNUMBER(FIND("hidratacao",LOWER(F58))),
ISNUMBER(FIND("hidratação",LOWER(F58))),
ISNUMBER(FIND("spa",LOWER(F58))),
ISNUMBER(FIND("corte de unhas",LOWER(F58))),
ISNUMBER(FIND("desembolo",LOWER(F58))),
ISNUMBER(FIND("clorexidina",LOWER(F58))),
ISNUMBER(FIND("matizacao",LOWER(F58))),
ISNUMBER(FIND("matização",LOWER(F58))),
ISNUMBER(FIND("arredondamento",LOWER(F58))),
ISNUMBER(FIND("remocao",LOWER(F58))),
ISNUMBER(FIND("remoção",LOWER(F58)))
),"Serviços extras",
IF(ISNUMBER(FIND("banho",LOWER(F58))),"Banho","Loja")))</f>
        <v>Serviços extras</v>
      </c>
      <c r="AZ58" s="1" t="str">
        <f>IF(ISBLANK(I58),"", _xlfn.LET(_xlpm.Pedido,TRIM(D58&amp;""),IF(_xlpm.Pedido&lt;&gt;"",_xlpm.Pedido&amp;" | "&amp;K58,I58&amp;" | "&amp;K58&amp;" | "&amp;TEXT(AU58,"0"))))</f>
        <v>5253 | Mileide</v>
      </c>
      <c r="BA58" s="1" t="str">
        <f>IF(ISBLANK(I58),"", _xlfn.LET(_xlpm.TipoServico,LOWER(H58),IF(ISNUMBER(FIND("banho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" s="1" t="str">
        <f>IF(ISBLANK(I58),"", _xlfn.LET(
    _xlpm.Servico,TRIM(F58&amp;""),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" s="1">
        <f>IF(ISBLANK(B58),"", IF(ISBLANK(R58),Q58*S58,R58*S58))</f>
        <v>5</v>
      </c>
    </row>
    <row r="59" spans="1:55" x14ac:dyDescent="0.3">
      <c r="A59" t="s">
        <v>133</v>
      </c>
      <c r="B59">
        <v>46121</v>
      </c>
      <c r="C59" t="s">
        <v>9</v>
      </c>
      <c r="D59">
        <v>5284</v>
      </c>
      <c r="F59" t="s">
        <v>134</v>
      </c>
      <c r="G59" t="s">
        <v>134</v>
      </c>
      <c r="H59" t="s">
        <v>135</v>
      </c>
      <c r="I59">
        <v>2618</v>
      </c>
      <c r="J59" t="s">
        <v>132</v>
      </c>
      <c r="K59" t="s">
        <v>136</v>
      </c>
      <c r="L59">
        <v>5573999996017</v>
      </c>
      <c r="N59">
        <v>0</v>
      </c>
      <c r="P59">
        <v>0</v>
      </c>
      <c r="Q59">
        <v>62</v>
      </c>
      <c r="R59">
        <v>62</v>
      </c>
      <c r="S59">
        <v>1</v>
      </c>
      <c r="AS59" t="s">
        <v>13</v>
      </c>
      <c r="AU59" s="2" t="str">
        <f>IF(ISBLANK(B59),"", TEXT(B59,"dddd, d \d\e mmmm \d\e aaaa"))</f>
        <v>quinta-feira, 9 de abril de 2026</v>
      </c>
      <c r="AX59" s="1" t="str" cm="1">
        <f t="array" ref="AX59">IFERROR(_xlfn.TEXTJOIN(", ",TRUE,_xlfn._xlws.SORT(_xlfn.UNIQUE(_xlfn._xlws.FILTER($K$2:$K$2889,($I$2:$I$2889=I59)*($K$2:$K$2889&lt;&gt;""))))),"")</f>
        <v>Pepa, Salem</v>
      </c>
      <c r="AY59" s="1" t="str">
        <f>IF(ISBLANK(F59),"", IF(OR(
ISNUMBER(FIND("escovacao",LOWER(F59))),
ISNUMBER(FIND("escovação",LOWER(F59))),
ISNUMBER(FIND("higiene bucal",LOWER(F59))),
ISNUMBER(FIND("tosa",LOWER(F59))),
ISNUMBER(FIND("hidratacao",LOWER(F59))),
ISNUMBER(FIND("hidratação",LOWER(F59))),
ISNUMBER(FIND("spa",LOWER(F59))),
ISNUMBER(FIND("corte de unhas",LOWER(F59))),
ISNUMBER(FIND("desembolo",LOWER(F59))),
ISNUMBER(FIND("clorexidina",LOWER(F59))),
ISNUMBER(FIND("matizacao",LOWER(F59))),
ISNUMBER(FIND("matização",LOWER(F59))),
ISNUMBER(FIND("arredondamento",LOWER(F59))),
ISNUMBER(FIND("remocao",LOWER(F59))),
ISNUMBER(FIND("remoção",LOWER(F59)))
),"Serviços extras",
IF(ISNUMBER(FIND("banho",LOWER(F59))),"Banho","Loja")))</f>
        <v>Banho</v>
      </c>
      <c r="AZ59" s="1" t="str">
        <f>IF(ISBLANK(I59),"", _xlfn.LET(_xlpm.Pedido,TRIM(D59&amp;""),IF(_xlpm.Pedido&lt;&gt;"",_xlpm.Pedido&amp;" | "&amp;K59,I59&amp;" | "&amp;K59&amp;" | "&amp;TEXT(AU59,"0"))))</f>
        <v>5284 | Pepa</v>
      </c>
      <c r="BA59" s="1" t="str">
        <f>IF(ISBLANK(I59),"", _xlfn.LET(_xlpm.TipoServico,LOWER(H59),IF(ISNUMBER(FIND("banho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" s="1" t="str">
        <f>IF(ISBLANK(I59),"", _xlfn.LET(
    _xlpm.Servico,TRIM(F59&amp;""),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9" s="1">
        <f>IF(ISBLANK(B59),"", IF(ISBLANK(R59),Q59*S59,R59*S59))</f>
        <v>62</v>
      </c>
    </row>
    <row r="60" spans="1:55" x14ac:dyDescent="0.3">
      <c r="A60" t="s">
        <v>133</v>
      </c>
      <c r="B60">
        <v>46121</v>
      </c>
      <c r="C60" t="s">
        <v>9</v>
      </c>
      <c r="D60">
        <v>5284</v>
      </c>
      <c r="F60" t="s">
        <v>137</v>
      </c>
      <c r="G60" t="s">
        <v>137</v>
      </c>
      <c r="H60" t="s">
        <v>135</v>
      </c>
      <c r="I60">
        <v>2618</v>
      </c>
      <c r="J60" t="s">
        <v>132</v>
      </c>
      <c r="K60" t="s">
        <v>136</v>
      </c>
      <c r="L60">
        <v>5573999996017</v>
      </c>
      <c r="N60">
        <v>0</v>
      </c>
      <c r="P60">
        <v>0</v>
      </c>
      <c r="Q60">
        <v>5</v>
      </c>
      <c r="R60">
        <v>5</v>
      </c>
      <c r="S60">
        <v>1</v>
      </c>
      <c r="AS60" t="s">
        <v>13</v>
      </c>
      <c r="AU60" s="2" t="str">
        <f>IF(ISBLANK(B60),"", TEXT(B60,"dddd, d \d\e mmmm \d\e aaaa"))</f>
        <v>quinta-feira, 9 de abril de 2026</v>
      </c>
      <c r="AX60" s="1" t="str" cm="1">
        <f t="array" ref="AX60">IFERROR(_xlfn.TEXTJOIN(", ",TRUE,_xlfn._xlws.SORT(_xlfn.UNIQUE(_xlfn._xlws.FILTER($K$2:$K$2889,($I$2:$I$2889=I60)*($K$2:$K$2889&lt;&gt;""))))),"")</f>
        <v>Pepa, Salem</v>
      </c>
      <c r="AY60" s="1" t="str">
        <f>IF(ISBLANK(F60),"", IF(OR(
ISNUMBER(FIND("escovacao",LOWER(F60))),
ISNUMBER(FIND("escovação",LOWER(F60))),
ISNUMBER(FIND("higiene bucal",LOWER(F60))),
ISNUMBER(FIND("tosa",LOWER(F60))),
ISNUMBER(FIND("hidratacao",LOWER(F60))),
ISNUMBER(FIND("hidratação",LOWER(F60))),
ISNUMBER(FIND("spa",LOWER(F60))),
ISNUMBER(FIND("corte de unhas",LOWER(F60))),
ISNUMBER(FIND("desembolo",LOWER(F60))),
ISNUMBER(FIND("clorexidina",LOWER(F60))),
ISNUMBER(FIND("matizacao",LOWER(F60))),
ISNUMBER(FIND("matização",LOWER(F60))),
ISNUMBER(FIND("arredondamento",LOWER(F60))),
ISNUMBER(FIND("remocao",LOWER(F60))),
ISNUMBER(FIND("remoção",LOWER(F60)))
),"Serviços extras",
IF(ISNUMBER(FIND("banho",LOWER(F60))),"Banho","Loja")))</f>
        <v>Serviços extras</v>
      </c>
      <c r="AZ60" s="1" t="str">
        <f>IF(ISBLANK(I60),"", _xlfn.LET(_xlpm.Pedido,TRIM(D60&amp;""),IF(_xlpm.Pedido&lt;&gt;"",_xlpm.Pedido&amp;" | "&amp;K60,I60&amp;" | "&amp;K60&amp;" | "&amp;TEXT(AU60,"0"))))</f>
        <v>5284 | Pepa</v>
      </c>
      <c r="BA60" s="1" t="str">
        <f>IF(ISBLANK(I60),"", _xlfn.LET(_xlpm.TipoServico,LOWER(H60),IF(ISNUMBER(FIND("banho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" s="1" t="str">
        <f>IF(ISBLANK(I60),"", _xlfn.LET(
    _xlpm.Servico,TRIM(F60&amp;""),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" s="1">
        <f>IF(ISBLANK(B60),"", IF(ISBLANK(R60),Q60*S60,R60*S60))</f>
        <v>5</v>
      </c>
    </row>
    <row r="61" spans="1:55" x14ac:dyDescent="0.3">
      <c r="A61" t="s">
        <v>133</v>
      </c>
      <c r="B61">
        <v>46121</v>
      </c>
      <c r="C61" t="s">
        <v>9</v>
      </c>
      <c r="D61">
        <v>5284</v>
      </c>
      <c r="F61" t="s">
        <v>146</v>
      </c>
      <c r="G61" t="s">
        <v>146</v>
      </c>
      <c r="H61" t="s">
        <v>135</v>
      </c>
      <c r="I61">
        <v>2618</v>
      </c>
      <c r="J61" t="s">
        <v>132</v>
      </c>
      <c r="K61" t="s">
        <v>136</v>
      </c>
      <c r="L61">
        <v>5573999996017</v>
      </c>
      <c r="N61">
        <v>0</v>
      </c>
      <c r="P61">
        <v>0</v>
      </c>
      <c r="Q61">
        <v>12</v>
      </c>
      <c r="R61">
        <v>12</v>
      </c>
      <c r="S61">
        <v>1</v>
      </c>
      <c r="AS61" t="s">
        <v>13</v>
      </c>
      <c r="AU61" s="2" t="str">
        <f>IF(ISBLANK(B61),"", TEXT(B61,"dddd, d \d\e mmmm \d\e aaaa"))</f>
        <v>quinta-feira, 9 de abril de 2026</v>
      </c>
      <c r="AX61" s="1" t="str" cm="1">
        <f t="array" ref="AX61">IFERROR(_xlfn.TEXTJOIN(", ",TRUE,_xlfn._xlws.SORT(_xlfn.UNIQUE(_xlfn._xlws.FILTER($K$2:$K$2889,($I$2:$I$2889=I61)*($K$2:$K$2889&lt;&gt;""))))),"")</f>
        <v>Pepa, Salem</v>
      </c>
      <c r="AY61" s="1" t="str">
        <f>IF(ISBLANK(F61),"", IF(OR(
ISNUMBER(FIND("escovacao",LOWER(F61))),
ISNUMBER(FIND("escovação",LOWER(F61))),
ISNUMBER(FIND("higiene bucal",LOWER(F61))),
ISNUMBER(FIND("tosa",LOWER(F61))),
ISNUMBER(FIND("hidratacao",LOWER(F61))),
ISNUMBER(FIND("hidratação",LOWER(F61))),
ISNUMBER(FIND("spa",LOWER(F61))),
ISNUMBER(FIND("corte de unhas",LOWER(F61))),
ISNUMBER(FIND("desembolo",LOWER(F61))),
ISNUMBER(FIND("clorexidina",LOWER(F61))),
ISNUMBER(FIND("matizacao",LOWER(F61))),
ISNUMBER(FIND("matização",LOWER(F61))),
ISNUMBER(FIND("arredondamento",LOWER(F61))),
ISNUMBER(FIND("remocao",LOWER(F61))),
ISNUMBER(FIND("remoção",LOWER(F61)))
),"Serviços extras",
IF(ISNUMBER(FIND("banho",LOWER(F61))),"Banho","Loja")))</f>
        <v>Serviços extras</v>
      </c>
      <c r="AZ61" s="1" t="str">
        <f>IF(ISBLANK(I61),"", _xlfn.LET(_xlpm.Pedido,TRIM(D61&amp;""),IF(_xlpm.Pedido&lt;&gt;"",_xlpm.Pedido&amp;" | "&amp;K61,I61&amp;" | "&amp;K61&amp;" | "&amp;TEXT(AU61,"0"))))</f>
        <v>5284 | Pepa</v>
      </c>
      <c r="BA61" s="1" t="str">
        <f>IF(ISBLANK(I61),"", _xlfn.LET(_xlpm.TipoServico,LOWER(H61),IF(ISNUMBER(FIND("banho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" s="1" t="str">
        <f>IF(ISBLANK(I61),"", _xlfn.LET(
    _xlpm.Servico,TRIM(F61&amp;""),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" s="1">
        <f>IF(ISBLANK(B61),"", IF(ISBLANK(R61),Q61*S61,R61*S61))</f>
        <v>12</v>
      </c>
    </row>
    <row r="62" spans="1:55" x14ac:dyDescent="0.3">
      <c r="A62" t="s">
        <v>141</v>
      </c>
      <c r="B62">
        <v>46121</v>
      </c>
      <c r="C62" t="s">
        <v>9</v>
      </c>
      <c r="D62">
        <v>5413</v>
      </c>
      <c r="F62" t="s">
        <v>134</v>
      </c>
      <c r="G62" t="s">
        <v>134</v>
      </c>
      <c r="H62" t="s">
        <v>135</v>
      </c>
      <c r="I62">
        <v>2238</v>
      </c>
      <c r="J62" t="s">
        <v>44</v>
      </c>
      <c r="K62" t="s">
        <v>138</v>
      </c>
      <c r="L62">
        <v>73988224982</v>
      </c>
      <c r="N62">
        <v>0</v>
      </c>
      <c r="P62">
        <v>0</v>
      </c>
      <c r="Q62">
        <v>62</v>
      </c>
      <c r="R62">
        <v>62</v>
      </c>
      <c r="S62">
        <v>1</v>
      </c>
      <c r="AS62" t="s">
        <v>13</v>
      </c>
      <c r="AU62" s="2" t="str">
        <f>IF(ISBLANK(B62),"", TEXT(B62,"dddd, d \d\e mmmm \d\e aaaa"))</f>
        <v>quinta-feira, 9 de abril de 2026</v>
      </c>
      <c r="AX62" s="1" t="str" cm="1">
        <f t="array" ref="AX62">IFERROR(_xlfn.TEXTJOIN(", ",TRUE,_xlfn._xlws.SORT(_xlfn.UNIQUE(_xlfn._xlws.FILTER($K$2:$K$2889,($I$2:$I$2889=I62)*($K$2:$K$2889&lt;&gt;""))))),"")</f>
        <v>Baden</v>
      </c>
      <c r="AY62" s="1" t="str">
        <f>IF(ISBLANK(F62),"", IF(OR(
ISNUMBER(FIND("escovacao",LOWER(F62))),
ISNUMBER(FIND("escovação",LOWER(F62))),
ISNUMBER(FIND("higiene bucal",LOWER(F62))),
ISNUMBER(FIND("tosa",LOWER(F62))),
ISNUMBER(FIND("hidratacao",LOWER(F62))),
ISNUMBER(FIND("hidratação",LOWER(F62))),
ISNUMBER(FIND("spa",LOWER(F62))),
ISNUMBER(FIND("corte de unhas",LOWER(F62))),
ISNUMBER(FIND("desembolo",LOWER(F62))),
ISNUMBER(FIND("clorexidina",LOWER(F62))),
ISNUMBER(FIND("matizacao",LOWER(F62))),
ISNUMBER(FIND("matização",LOWER(F62))),
ISNUMBER(FIND("arredondamento",LOWER(F62))),
ISNUMBER(FIND("remocao",LOWER(F62))),
ISNUMBER(FIND("remoção",LOWER(F62)))
),"Serviços extras",
IF(ISNUMBER(FIND("banho",LOWER(F62))),"Banho","Loja")))</f>
        <v>Banho</v>
      </c>
      <c r="AZ62" s="1" t="str">
        <f>IF(ISBLANK(I62),"", _xlfn.LET(_xlpm.Pedido,TRIM(D62&amp;""),IF(_xlpm.Pedido&lt;&gt;"",_xlpm.Pedido&amp;" | "&amp;K62,I62&amp;" | "&amp;K62&amp;" | "&amp;TEXT(AU62,"0"))))</f>
        <v>5413 | Baden</v>
      </c>
      <c r="BA62" s="1" t="str">
        <f>IF(ISBLANK(I62),"", _xlfn.LET(_xlpm.TipoServico,LOWER(H62),IF(ISNUMBER(FIND("banho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" s="1" t="str">
        <f>IF(ISBLANK(I62),"", _xlfn.LET(
    _xlpm.Servico,TRIM(F62&amp;""),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2" s="1">
        <f>IF(ISBLANK(B62),"", IF(ISBLANK(R62),Q62*S62,R62*S62))</f>
        <v>62</v>
      </c>
    </row>
    <row r="63" spans="1:55" x14ac:dyDescent="0.3">
      <c r="A63" t="s">
        <v>11</v>
      </c>
      <c r="B63">
        <v>46121</v>
      </c>
      <c r="C63" t="s">
        <v>9</v>
      </c>
      <c r="F63" t="s">
        <v>134</v>
      </c>
      <c r="G63" t="s">
        <v>134</v>
      </c>
      <c r="H63" t="s">
        <v>135</v>
      </c>
      <c r="I63">
        <v>2703</v>
      </c>
      <c r="J63" t="s">
        <v>50</v>
      </c>
      <c r="K63" t="s">
        <v>167</v>
      </c>
      <c r="L63">
        <v>5573982528737</v>
      </c>
      <c r="N63">
        <v>0</v>
      </c>
      <c r="P63">
        <v>0</v>
      </c>
      <c r="Q63">
        <v>62</v>
      </c>
      <c r="R63">
        <v>62</v>
      </c>
      <c r="S63">
        <v>1</v>
      </c>
      <c r="AS63" t="s">
        <v>13</v>
      </c>
      <c r="AU63" s="2" t="str">
        <f>IF(ISBLANK(B63),"", TEXT(B63,"dddd, d \d\e mmmm \d\e aaaa"))</f>
        <v>quinta-feira, 9 de abril de 2026</v>
      </c>
      <c r="AX63" s="1" t="str" cm="1">
        <f t="array" ref="AX63">IFERROR(_xlfn.TEXTJOIN(", ",TRUE,_xlfn._xlws.SORT(_xlfn.UNIQUE(_xlfn._xlws.FILTER($K$2:$K$2889,($I$2:$I$2889=I63)*($K$2:$K$2889&lt;&gt;""))))),"")</f>
        <v>Lucky</v>
      </c>
      <c r="AY63" s="1" t="str">
        <f>IF(ISBLANK(F63),"", IF(OR(
ISNUMBER(FIND("escovacao",LOWER(F63))),
ISNUMBER(FIND("escovação",LOWER(F63))),
ISNUMBER(FIND("higiene bucal",LOWER(F63))),
ISNUMBER(FIND("tosa",LOWER(F63))),
ISNUMBER(FIND("hidratacao",LOWER(F63))),
ISNUMBER(FIND("hidratação",LOWER(F63))),
ISNUMBER(FIND("spa",LOWER(F63))),
ISNUMBER(FIND("corte de unhas",LOWER(F63))),
ISNUMBER(FIND("desembolo",LOWER(F63))),
ISNUMBER(FIND("clorexidina",LOWER(F63))),
ISNUMBER(FIND("matizacao",LOWER(F63))),
ISNUMBER(FIND("matização",LOWER(F63))),
ISNUMBER(FIND("arredondamento",LOWER(F63))),
ISNUMBER(FIND("remocao",LOWER(F63))),
ISNUMBER(FIND("remoção",LOWER(F63)))
),"Serviços extras",
IF(ISNUMBER(FIND("banho",LOWER(F63))),"Banho","Loja")))</f>
        <v>Banho</v>
      </c>
      <c r="AZ63" s="1" t="str">
        <f>IF(ISBLANK(I63),"", _xlfn.LET(_xlpm.Pedido,TRIM(D63&amp;""),IF(_xlpm.Pedido&lt;&gt;"",_xlpm.Pedido&amp;" | "&amp;K63,I63&amp;" | "&amp;K63&amp;" | "&amp;TEXT(AU63,"0"))))</f>
        <v>2703 | Lucky | quinta-feira, 9 de abril de 2026</v>
      </c>
      <c r="BA63" s="1" t="str">
        <f>IF(ISBLANK(I63),"", _xlfn.LET(_xlpm.TipoServico,LOWER(H63),IF(ISNUMBER(FIND("banho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" s="1" t="str">
        <f>IF(ISBLANK(I63),"", _xlfn.LET(
    _xlpm.Servico,TRIM(F63&amp;""),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3" s="1">
        <f>IF(ISBLANK(B63),"", IF(ISBLANK(R63),Q63*S63,R63*S63))</f>
        <v>62</v>
      </c>
    </row>
    <row r="64" spans="1:55" x14ac:dyDescent="0.3">
      <c r="A64" t="s">
        <v>11</v>
      </c>
      <c r="B64">
        <v>46121</v>
      </c>
      <c r="C64" t="s">
        <v>9</v>
      </c>
      <c r="F64" t="s">
        <v>137</v>
      </c>
      <c r="G64" t="s">
        <v>137</v>
      </c>
      <c r="H64" t="s">
        <v>135</v>
      </c>
      <c r="I64">
        <v>2703</v>
      </c>
      <c r="J64" t="s">
        <v>50</v>
      </c>
      <c r="K64" t="s">
        <v>167</v>
      </c>
      <c r="L64">
        <v>5573982528737</v>
      </c>
      <c r="N64">
        <v>0</v>
      </c>
      <c r="P64">
        <v>0</v>
      </c>
      <c r="Q64">
        <v>5</v>
      </c>
      <c r="R64">
        <v>5</v>
      </c>
      <c r="S64">
        <v>1</v>
      </c>
      <c r="AS64" t="s">
        <v>13</v>
      </c>
      <c r="AU64" s="2" t="str">
        <f>IF(ISBLANK(B64),"", TEXT(B64,"dddd, d \d\e mmmm \d\e aaaa"))</f>
        <v>quinta-feira, 9 de abril de 2026</v>
      </c>
      <c r="AX64" s="1" t="str" cm="1">
        <f t="array" ref="AX64">IFERROR(_xlfn.TEXTJOIN(", ",TRUE,_xlfn._xlws.SORT(_xlfn.UNIQUE(_xlfn._xlws.FILTER($K$2:$K$2889,($I$2:$I$2889=I64)*($K$2:$K$2889&lt;&gt;""))))),"")</f>
        <v>Lucky</v>
      </c>
      <c r="AY64" s="1" t="str">
        <f>IF(ISBLANK(F64),"", IF(OR(
ISNUMBER(FIND("escovacao",LOWER(F64))),
ISNUMBER(FIND("escovação",LOWER(F64))),
ISNUMBER(FIND("higiene bucal",LOWER(F64))),
ISNUMBER(FIND("tosa",LOWER(F64))),
ISNUMBER(FIND("hidratacao",LOWER(F64))),
ISNUMBER(FIND("hidratação",LOWER(F64))),
ISNUMBER(FIND("spa",LOWER(F64))),
ISNUMBER(FIND("corte de unhas",LOWER(F64))),
ISNUMBER(FIND("desembolo",LOWER(F64))),
ISNUMBER(FIND("clorexidina",LOWER(F64))),
ISNUMBER(FIND("matizacao",LOWER(F64))),
ISNUMBER(FIND("matização",LOWER(F64))),
ISNUMBER(FIND("arredondamento",LOWER(F64))),
ISNUMBER(FIND("remocao",LOWER(F64))),
ISNUMBER(FIND("remoção",LOWER(F64)))
),"Serviços extras",
IF(ISNUMBER(FIND("banho",LOWER(F64))),"Banho","Loja")))</f>
        <v>Serviços extras</v>
      </c>
      <c r="AZ64" s="1" t="str">
        <f>IF(ISBLANK(I64),"", _xlfn.LET(_xlpm.Pedido,TRIM(D64&amp;""),IF(_xlpm.Pedido&lt;&gt;"",_xlpm.Pedido&amp;" | "&amp;K64,I64&amp;" | "&amp;K64&amp;" | "&amp;TEXT(AU64,"0"))))</f>
        <v>2703 | Lucky | quinta-feira, 9 de abril de 2026</v>
      </c>
      <c r="BA64" s="1" t="str">
        <f>IF(ISBLANK(I64),"", _xlfn.LET(_xlpm.TipoServico,LOWER(H64),IF(ISNUMBER(FIND("banho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" s="1" t="str">
        <f>IF(ISBLANK(I64),"", _xlfn.LET(
    _xlpm.Servico,TRIM(F64&amp;""),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" s="1">
        <f>IF(ISBLANK(B64),"", IF(ISBLANK(R64),Q64*S64,R64*S64))</f>
        <v>5</v>
      </c>
    </row>
    <row r="65" spans="1:55" x14ac:dyDescent="0.3">
      <c r="A65" t="s">
        <v>141</v>
      </c>
      <c r="B65">
        <v>46121</v>
      </c>
      <c r="C65" t="s">
        <v>9</v>
      </c>
      <c r="D65">
        <v>5413</v>
      </c>
      <c r="F65" t="s">
        <v>137</v>
      </c>
      <c r="G65" t="s">
        <v>137</v>
      </c>
      <c r="H65" t="s">
        <v>135</v>
      </c>
      <c r="I65">
        <v>2238</v>
      </c>
      <c r="J65" t="s">
        <v>44</v>
      </c>
      <c r="K65" t="s">
        <v>138</v>
      </c>
      <c r="L65">
        <v>73988224982</v>
      </c>
      <c r="N65">
        <v>0</v>
      </c>
      <c r="P65">
        <v>0</v>
      </c>
      <c r="Q65">
        <v>5</v>
      </c>
      <c r="R65">
        <v>5</v>
      </c>
      <c r="S65">
        <v>1</v>
      </c>
      <c r="AS65" t="s">
        <v>13</v>
      </c>
      <c r="AU65" s="2" t="str">
        <f>IF(ISBLANK(B65),"", TEXT(B65,"dddd, d \d\e mmmm \d\e aaaa"))</f>
        <v>quinta-feira, 9 de abril de 2026</v>
      </c>
      <c r="AX65" s="1" t="str" cm="1">
        <f t="array" ref="AX65">IFERROR(_xlfn.TEXTJOIN(", ",TRUE,_xlfn._xlws.SORT(_xlfn.UNIQUE(_xlfn._xlws.FILTER($K$2:$K$2889,($I$2:$I$2889=I65)*($K$2:$K$2889&lt;&gt;""))))),"")</f>
        <v>Baden</v>
      </c>
      <c r="AY65" s="1" t="str">
        <f>IF(ISBLANK(F65),"", IF(OR(
ISNUMBER(FIND("escovacao",LOWER(F65))),
ISNUMBER(FIND("escovação",LOWER(F65))),
ISNUMBER(FIND("higiene bucal",LOWER(F65))),
ISNUMBER(FIND("tosa",LOWER(F65))),
ISNUMBER(FIND("hidratacao",LOWER(F65))),
ISNUMBER(FIND("hidratação",LOWER(F65))),
ISNUMBER(FIND("spa",LOWER(F65))),
ISNUMBER(FIND("corte de unhas",LOWER(F65))),
ISNUMBER(FIND("desembolo",LOWER(F65))),
ISNUMBER(FIND("clorexidina",LOWER(F65))),
ISNUMBER(FIND("matizacao",LOWER(F65))),
ISNUMBER(FIND("matização",LOWER(F65))),
ISNUMBER(FIND("arredondamento",LOWER(F65))),
ISNUMBER(FIND("remocao",LOWER(F65))),
ISNUMBER(FIND("remoção",LOWER(F65)))
),"Serviços extras",
IF(ISNUMBER(FIND("banho",LOWER(F65))),"Banho","Loja")))</f>
        <v>Serviços extras</v>
      </c>
      <c r="AZ65" s="1" t="str">
        <f>IF(ISBLANK(I65),"", _xlfn.LET(_xlpm.Pedido,TRIM(D65&amp;""),IF(_xlpm.Pedido&lt;&gt;"",_xlpm.Pedido&amp;" | "&amp;K65,I65&amp;" | "&amp;K65&amp;" | "&amp;TEXT(AU65,"0"))))</f>
        <v>5413 | Baden</v>
      </c>
      <c r="BA65" s="1" t="str">
        <f>IF(ISBLANK(I65),"", _xlfn.LET(_xlpm.TipoServico,LOWER(H65),IF(ISNUMBER(FIND("banho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" s="1" t="str">
        <f>IF(ISBLANK(I65),"", _xlfn.LET(
    _xlpm.Servico,TRIM(F65&amp;""),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" s="1">
        <f>IF(ISBLANK(B65),"", IF(ISBLANK(R65),Q65*S65,R65*S65))</f>
        <v>5</v>
      </c>
    </row>
    <row r="66" spans="1:55" x14ac:dyDescent="0.3">
      <c r="A66" t="s">
        <v>11</v>
      </c>
      <c r="B66">
        <v>46122</v>
      </c>
      <c r="C66" t="s">
        <v>2</v>
      </c>
      <c r="D66">
        <v>5430</v>
      </c>
      <c r="F66" t="s">
        <v>134</v>
      </c>
      <c r="G66" t="s">
        <v>134</v>
      </c>
      <c r="H66" t="s">
        <v>135</v>
      </c>
      <c r="I66">
        <v>2264</v>
      </c>
      <c r="J66" t="s">
        <v>153</v>
      </c>
      <c r="K66" t="s">
        <v>154</v>
      </c>
      <c r="L66">
        <v>7391180113</v>
      </c>
      <c r="N66">
        <v>0</v>
      </c>
      <c r="P66">
        <v>0</v>
      </c>
      <c r="Q66">
        <v>62</v>
      </c>
      <c r="R66">
        <v>62</v>
      </c>
      <c r="S66">
        <v>1</v>
      </c>
      <c r="AS66" t="s">
        <v>13</v>
      </c>
      <c r="AU66" s="2" t="str">
        <f>IF(ISBLANK(B66),"", TEXT(B66,"dddd, d \d\e mmmm \d\e aaaa"))</f>
        <v>sexta-feira, 10 de abril de 2026</v>
      </c>
      <c r="AX66" s="1" t="str" cm="1">
        <f t="array" ref="AX66">IFERROR(_xlfn.TEXTJOIN(", ",TRUE,_xlfn._xlws.SORT(_xlfn.UNIQUE(_xlfn._xlws.FILTER($K$2:$K$2889,($I$2:$I$2889=I66)*($K$2:$K$2889&lt;&gt;""))))),"")</f>
        <v>Zoe</v>
      </c>
      <c r="AY66" s="1" t="str">
        <f>IF(ISBLANK(F66),"", IF(OR(
ISNUMBER(FIND("escovacao",LOWER(F66))),
ISNUMBER(FIND("escovação",LOWER(F66))),
ISNUMBER(FIND("higiene bucal",LOWER(F66))),
ISNUMBER(FIND("tosa",LOWER(F66))),
ISNUMBER(FIND("hidratacao",LOWER(F66))),
ISNUMBER(FIND("hidratação",LOWER(F66))),
ISNUMBER(FIND("spa",LOWER(F66))),
ISNUMBER(FIND("corte de unhas",LOWER(F66))),
ISNUMBER(FIND("desembolo",LOWER(F66))),
ISNUMBER(FIND("clorexidina",LOWER(F66))),
ISNUMBER(FIND("matizacao",LOWER(F66))),
ISNUMBER(FIND("matização",LOWER(F66))),
ISNUMBER(FIND("arredondamento",LOWER(F66))),
ISNUMBER(FIND("remocao",LOWER(F66))),
ISNUMBER(FIND("remoção",LOWER(F66)))
),"Serviços extras",
IF(ISNUMBER(FIND("banho",LOWER(F66))),"Banho","Loja")))</f>
        <v>Banho</v>
      </c>
      <c r="AZ66" s="1" t="str">
        <f>IF(ISBLANK(I66),"", _xlfn.LET(_xlpm.Pedido,TRIM(D66&amp;""),IF(_xlpm.Pedido&lt;&gt;"",_xlpm.Pedido&amp;" | "&amp;K66,I66&amp;" | "&amp;K66&amp;" | "&amp;TEXT(AU66,"0"))))</f>
        <v>5430 | Zoe</v>
      </c>
      <c r="BA66" s="1" t="str">
        <f>IF(ISBLANK(I66),"", _xlfn.LET(_xlpm.TipoServico,LOWER(H66),IF(ISNUMBER(FIND("banho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" s="1" t="str">
        <f>IF(ISBLANK(I66),"", _xlfn.LET(
    _xlpm.Servico,TRIM(F66&amp;""),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6" s="1">
        <f>IF(ISBLANK(B66),"", IF(ISBLANK(R66),Q66*S66,R66*S66))</f>
        <v>62</v>
      </c>
    </row>
    <row r="67" spans="1:55" x14ac:dyDescent="0.3">
      <c r="A67" t="s">
        <v>11</v>
      </c>
      <c r="B67">
        <v>46122</v>
      </c>
      <c r="C67" t="s">
        <v>2</v>
      </c>
      <c r="D67">
        <v>5430</v>
      </c>
      <c r="F67" t="s">
        <v>137</v>
      </c>
      <c r="G67" t="s">
        <v>137</v>
      </c>
      <c r="H67" t="s">
        <v>135</v>
      </c>
      <c r="I67">
        <v>2264</v>
      </c>
      <c r="J67" t="s">
        <v>153</v>
      </c>
      <c r="K67" t="s">
        <v>154</v>
      </c>
      <c r="L67">
        <v>7391180113</v>
      </c>
      <c r="N67">
        <v>0</v>
      </c>
      <c r="P67">
        <v>0</v>
      </c>
      <c r="Q67">
        <v>5</v>
      </c>
      <c r="R67">
        <v>5</v>
      </c>
      <c r="S67">
        <v>1</v>
      </c>
      <c r="AS67" t="s">
        <v>13</v>
      </c>
      <c r="AU67" s="2" t="str">
        <f>IF(ISBLANK(B67),"", TEXT(B67,"dddd, d \d\e mmmm \d\e aaaa"))</f>
        <v>sexta-feira, 10 de abril de 2026</v>
      </c>
      <c r="AX67" s="1" t="str" cm="1">
        <f t="array" ref="AX67">IFERROR(_xlfn.TEXTJOIN(", ",TRUE,_xlfn._xlws.SORT(_xlfn.UNIQUE(_xlfn._xlws.FILTER($K$2:$K$2889,($I$2:$I$2889=I67)*($K$2:$K$2889&lt;&gt;""))))),"")</f>
        <v>Zoe</v>
      </c>
      <c r="AY67" s="1" t="str">
        <f>IF(ISBLANK(F67),"", IF(OR(
ISNUMBER(FIND("escovacao",LOWER(F67))),
ISNUMBER(FIND("escovação",LOWER(F67))),
ISNUMBER(FIND("higiene bucal",LOWER(F67))),
ISNUMBER(FIND("tosa",LOWER(F67))),
ISNUMBER(FIND("hidratacao",LOWER(F67))),
ISNUMBER(FIND("hidratação",LOWER(F67))),
ISNUMBER(FIND("spa",LOWER(F67))),
ISNUMBER(FIND("corte de unhas",LOWER(F67))),
ISNUMBER(FIND("desembolo",LOWER(F67))),
ISNUMBER(FIND("clorexidina",LOWER(F67))),
ISNUMBER(FIND("matizacao",LOWER(F67))),
ISNUMBER(FIND("matização",LOWER(F67))),
ISNUMBER(FIND("arredondamento",LOWER(F67))),
ISNUMBER(FIND("remocao",LOWER(F67))),
ISNUMBER(FIND("remoção",LOWER(F67)))
),"Serviços extras",
IF(ISNUMBER(FIND("banho",LOWER(F67))),"Banho","Loja")))</f>
        <v>Serviços extras</v>
      </c>
      <c r="AZ67" s="1" t="str">
        <f>IF(ISBLANK(I67),"", _xlfn.LET(_xlpm.Pedido,TRIM(D67&amp;""),IF(_xlpm.Pedido&lt;&gt;"",_xlpm.Pedido&amp;" | "&amp;K67,I67&amp;" | "&amp;K67&amp;" | "&amp;TEXT(AU67,"0"))))</f>
        <v>5430 | Zoe</v>
      </c>
      <c r="BA67" s="1" t="str">
        <f>IF(ISBLANK(I67),"", _xlfn.LET(_xlpm.TipoServico,LOWER(H67),IF(ISNUMBER(FIND("banho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" s="1" t="str">
        <f>IF(ISBLANK(I67),"", _xlfn.LET(
    _xlpm.Servico,TRIM(F67&amp;""),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7" s="1">
        <f>IF(ISBLANK(B67),"", IF(ISBLANK(R67),Q67*S67,R67*S67))</f>
        <v>5</v>
      </c>
    </row>
    <row r="68" spans="1:55" x14ac:dyDescent="0.3">
      <c r="A68" t="s">
        <v>11</v>
      </c>
      <c r="B68">
        <v>46122</v>
      </c>
      <c r="C68" t="s">
        <v>2</v>
      </c>
      <c r="D68">
        <v>5430</v>
      </c>
      <c r="F68" t="s">
        <v>147</v>
      </c>
      <c r="G68" t="s">
        <v>147</v>
      </c>
      <c r="H68" t="s">
        <v>135</v>
      </c>
      <c r="I68">
        <v>2264</v>
      </c>
      <c r="J68" t="s">
        <v>153</v>
      </c>
      <c r="K68" t="s">
        <v>154</v>
      </c>
      <c r="L68">
        <v>7391180113</v>
      </c>
      <c r="N68">
        <v>0</v>
      </c>
      <c r="P68">
        <v>0</v>
      </c>
      <c r="Q68">
        <v>25</v>
      </c>
      <c r="R68">
        <v>25</v>
      </c>
      <c r="S68">
        <v>1</v>
      </c>
      <c r="AS68" t="s">
        <v>13</v>
      </c>
      <c r="AU68" s="2" t="str">
        <f>IF(ISBLANK(B68),"", TEXT(B68,"dddd, d \d\e mmmm \d\e aaaa"))</f>
        <v>sexta-feira, 10 de abril de 2026</v>
      </c>
      <c r="AX68" s="1" t="str" cm="1">
        <f t="array" ref="AX68">IFERROR(_xlfn.TEXTJOIN(", ",TRUE,_xlfn._xlws.SORT(_xlfn.UNIQUE(_xlfn._xlws.FILTER($K$2:$K$2889,($I$2:$I$2889=I68)*($K$2:$K$2889&lt;&gt;""))))),"")</f>
        <v>Zoe</v>
      </c>
      <c r="AY68" s="1" t="str">
        <f>IF(ISBLANK(F68),"", IF(OR(
ISNUMBER(FIND("escovacao",LOWER(F68))),
ISNUMBER(FIND("escovação",LOWER(F68))),
ISNUMBER(FIND("higiene bucal",LOWER(F68))),
ISNUMBER(FIND("tosa",LOWER(F68))),
ISNUMBER(FIND("hidratacao",LOWER(F68))),
ISNUMBER(FIND("hidratação",LOWER(F68))),
ISNUMBER(FIND("spa",LOWER(F68))),
ISNUMBER(FIND("corte de unhas",LOWER(F68))),
ISNUMBER(FIND("desembolo",LOWER(F68))),
ISNUMBER(FIND("clorexidina",LOWER(F68))),
ISNUMBER(FIND("matizacao",LOWER(F68))),
ISNUMBER(FIND("matização",LOWER(F68))),
ISNUMBER(FIND("arredondamento",LOWER(F68))),
ISNUMBER(FIND("remocao",LOWER(F68))),
ISNUMBER(FIND("remoção",LOWER(F68)))
),"Serviços extras",
IF(ISNUMBER(FIND("banho",LOWER(F68))),"Banho","Loja")))</f>
        <v>Serviços extras</v>
      </c>
      <c r="AZ68" s="1" t="str">
        <f>IF(ISBLANK(I68),"", _xlfn.LET(_xlpm.Pedido,TRIM(D68&amp;""),IF(_xlpm.Pedido&lt;&gt;"",_xlpm.Pedido&amp;" | "&amp;K68,I68&amp;" | "&amp;K68&amp;" | "&amp;TEXT(AU68,"0"))))</f>
        <v>5430 | Zoe</v>
      </c>
      <c r="BA68" s="1" t="str">
        <f>IF(ISBLANK(I68),"", _xlfn.LET(_xlpm.TipoServico,LOWER(H68),IF(ISNUMBER(FIND("banho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" s="1" t="str">
        <f>IF(ISBLANK(I68),"", _xlfn.LET(
    _xlpm.Servico,TRIM(F68&amp;""),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68" s="1">
        <f>IF(ISBLANK(B68),"", IF(ISBLANK(R68),Q68*S68,R68*S68))</f>
        <v>25</v>
      </c>
    </row>
    <row r="69" spans="1:55" x14ac:dyDescent="0.3">
      <c r="A69" t="s">
        <v>141</v>
      </c>
      <c r="B69">
        <v>46123</v>
      </c>
      <c r="C69" t="s">
        <v>27</v>
      </c>
      <c r="D69">
        <v>5298</v>
      </c>
      <c r="F69" t="s">
        <v>134</v>
      </c>
      <c r="G69" t="s">
        <v>134</v>
      </c>
      <c r="H69" t="s">
        <v>135</v>
      </c>
      <c r="I69">
        <v>2582</v>
      </c>
      <c r="J69" t="s">
        <v>139</v>
      </c>
      <c r="K69" t="s">
        <v>140</v>
      </c>
      <c r="L69">
        <v>73999819959</v>
      </c>
      <c r="N69">
        <v>0</v>
      </c>
      <c r="P69">
        <v>0</v>
      </c>
      <c r="Q69">
        <v>62</v>
      </c>
      <c r="R69">
        <v>62</v>
      </c>
      <c r="S69">
        <v>1</v>
      </c>
      <c r="AS69" t="s">
        <v>13</v>
      </c>
      <c r="AU69" s="2" t="str">
        <f>IF(ISBLANK(B69),"", TEXT(B69,"dddd, d \d\e mmmm \d\e aaaa"))</f>
        <v>sábado, 11 de abril de 2026</v>
      </c>
      <c r="AX69" s="1" t="str" cm="1">
        <f t="array" ref="AX69">IFERROR(_xlfn.TEXTJOIN(", ",TRUE,_xlfn._xlws.SORT(_xlfn.UNIQUE(_xlfn._xlws.FILTER($K$2:$K$2889,($I$2:$I$2889=I69)*($K$2:$K$2889&lt;&gt;""))))),"")</f>
        <v>Belinha, Lulu, Thor</v>
      </c>
      <c r="AY69" s="1" t="str">
        <f>IF(ISBLANK(F69),"", IF(OR(
ISNUMBER(FIND("escovacao",LOWER(F69))),
ISNUMBER(FIND("escovação",LOWER(F69))),
ISNUMBER(FIND("higiene bucal",LOWER(F69))),
ISNUMBER(FIND("tosa",LOWER(F69))),
ISNUMBER(FIND("hidratacao",LOWER(F69))),
ISNUMBER(FIND("hidratação",LOWER(F69))),
ISNUMBER(FIND("spa",LOWER(F69))),
ISNUMBER(FIND("corte de unhas",LOWER(F69))),
ISNUMBER(FIND("desembolo",LOWER(F69))),
ISNUMBER(FIND("clorexidina",LOWER(F69))),
ISNUMBER(FIND("matizacao",LOWER(F69))),
ISNUMBER(FIND("matização",LOWER(F69))),
ISNUMBER(FIND("arredondamento",LOWER(F69))),
ISNUMBER(FIND("remocao",LOWER(F69))),
ISNUMBER(FIND("remoção",LOWER(F69)))
),"Serviços extras",
IF(ISNUMBER(FIND("banho",LOWER(F69))),"Banho","Loja")))</f>
        <v>Banho</v>
      </c>
      <c r="AZ69" s="1" t="str">
        <f>IF(ISBLANK(I69),"", _xlfn.LET(_xlpm.Pedido,TRIM(D69&amp;""),IF(_xlpm.Pedido&lt;&gt;"",_xlpm.Pedido&amp;" | "&amp;K69,I69&amp;" | "&amp;K69&amp;" | "&amp;TEXT(AU69,"0"))))</f>
        <v>5298 | Lulu</v>
      </c>
      <c r="BA69" s="1" t="str">
        <f>IF(ISBLANK(I69),"", _xlfn.LET(_xlpm.TipoServico,LOWER(H69),IF(ISNUMBER(FIND("banho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" s="1" t="str">
        <f>IF(ISBLANK(I69),"", _xlfn.LET(
    _xlpm.Servico,TRIM(F69&amp;""),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9" s="1">
        <f>IF(ISBLANK(B69),"", IF(ISBLANK(R69),Q69*S69,R69*S69))</f>
        <v>62</v>
      </c>
    </row>
    <row r="70" spans="1:55" x14ac:dyDescent="0.3">
      <c r="A70" t="s">
        <v>133</v>
      </c>
      <c r="B70">
        <v>46123</v>
      </c>
      <c r="C70" t="s">
        <v>27</v>
      </c>
      <c r="D70">
        <v>5298</v>
      </c>
      <c r="F70" t="s">
        <v>137</v>
      </c>
      <c r="G70" t="s">
        <v>137</v>
      </c>
      <c r="H70" t="s">
        <v>135</v>
      </c>
      <c r="I70">
        <v>2582</v>
      </c>
      <c r="J70" t="s">
        <v>139</v>
      </c>
      <c r="K70" t="s">
        <v>140</v>
      </c>
      <c r="L70">
        <v>73999819959</v>
      </c>
      <c r="N70">
        <v>0</v>
      </c>
      <c r="P70">
        <v>0</v>
      </c>
      <c r="Q70">
        <v>5</v>
      </c>
      <c r="R70">
        <v>5</v>
      </c>
      <c r="S70">
        <v>1</v>
      </c>
      <c r="AS70" t="s">
        <v>13</v>
      </c>
      <c r="AU70" s="2" t="str">
        <f>IF(ISBLANK(B70),"", TEXT(B70,"dddd, d \d\e mmmm \d\e aaaa"))</f>
        <v>sábado, 11 de abril de 2026</v>
      </c>
      <c r="AX70" s="1" t="str" cm="1">
        <f t="array" ref="AX70">IFERROR(_xlfn.TEXTJOIN(", ",TRUE,_xlfn._xlws.SORT(_xlfn.UNIQUE(_xlfn._xlws.FILTER($K$2:$K$2889,($I$2:$I$2889=I70)*($K$2:$K$2889&lt;&gt;""))))),"")</f>
        <v>Belinha, Lulu, Thor</v>
      </c>
      <c r="AY70" s="1" t="str">
        <f>IF(ISBLANK(F70),"", IF(OR(
ISNUMBER(FIND("escovacao",LOWER(F70))),
ISNUMBER(FIND("escovação",LOWER(F70))),
ISNUMBER(FIND("higiene bucal",LOWER(F70))),
ISNUMBER(FIND("tosa",LOWER(F70))),
ISNUMBER(FIND("hidratacao",LOWER(F70))),
ISNUMBER(FIND("hidratação",LOWER(F70))),
ISNUMBER(FIND("spa",LOWER(F70))),
ISNUMBER(FIND("corte de unhas",LOWER(F70))),
ISNUMBER(FIND("desembolo",LOWER(F70))),
ISNUMBER(FIND("clorexidina",LOWER(F70))),
ISNUMBER(FIND("matizacao",LOWER(F70))),
ISNUMBER(FIND("matização",LOWER(F70))),
ISNUMBER(FIND("arredondamento",LOWER(F70))),
ISNUMBER(FIND("remocao",LOWER(F70))),
ISNUMBER(FIND("remoção",LOWER(F70)))
),"Serviços extras",
IF(ISNUMBER(FIND("banho",LOWER(F70))),"Banho","Loja")))</f>
        <v>Serviços extras</v>
      </c>
      <c r="AZ70" s="1" t="str">
        <f>IF(ISBLANK(I70),"", _xlfn.LET(_xlpm.Pedido,TRIM(D70&amp;""),IF(_xlpm.Pedido&lt;&gt;"",_xlpm.Pedido&amp;" | "&amp;K70,I70&amp;" | "&amp;K70&amp;" | "&amp;TEXT(AU70,"0"))))</f>
        <v>5298 | Lulu</v>
      </c>
      <c r="BA70" s="1" t="str">
        <f>IF(ISBLANK(I70),"", _xlfn.LET(_xlpm.TipoServico,LOWER(H70),IF(ISNUMBER(FIND("banho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" s="1" t="str">
        <f>IF(ISBLANK(I70),"", _xlfn.LET(
    _xlpm.Servico,TRIM(F70&amp;""),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0" s="1">
        <f>IF(ISBLANK(B70),"", IF(ISBLANK(R70),Q70*S70,R70*S70))</f>
        <v>5</v>
      </c>
    </row>
    <row r="71" spans="1:55" x14ac:dyDescent="0.3">
      <c r="A71" t="s">
        <v>133</v>
      </c>
      <c r="B71">
        <v>46123</v>
      </c>
      <c r="C71" t="s">
        <v>27</v>
      </c>
      <c r="D71">
        <v>5298</v>
      </c>
      <c r="F71" t="s">
        <v>137</v>
      </c>
      <c r="G71" t="s">
        <v>137</v>
      </c>
      <c r="H71" t="s">
        <v>135</v>
      </c>
      <c r="I71">
        <v>2582</v>
      </c>
      <c r="J71" t="s">
        <v>139</v>
      </c>
      <c r="K71" t="s">
        <v>140</v>
      </c>
      <c r="L71">
        <v>73999819959</v>
      </c>
      <c r="N71">
        <v>0</v>
      </c>
      <c r="P71">
        <v>0</v>
      </c>
      <c r="Q71">
        <v>5</v>
      </c>
      <c r="R71">
        <v>5</v>
      </c>
      <c r="S71">
        <v>1</v>
      </c>
      <c r="AS71" t="s">
        <v>13</v>
      </c>
      <c r="AU71" s="2" t="str">
        <f>IF(ISBLANK(B71),"", TEXT(B71,"dddd, d \d\e mmmm \d\e aaaa"))</f>
        <v>sábado, 11 de abril de 2026</v>
      </c>
      <c r="AX71" s="1" t="str" cm="1">
        <f t="array" ref="AX71">IFERROR(_xlfn.TEXTJOIN(", ",TRUE,_xlfn._xlws.SORT(_xlfn.UNIQUE(_xlfn._xlws.FILTER($K$2:$K$2889,($I$2:$I$2889=I71)*($K$2:$K$2889&lt;&gt;""))))),"")</f>
        <v>Belinha, Lulu, Thor</v>
      </c>
      <c r="AY71" s="1" t="str">
        <f>IF(ISBLANK(F71),"", IF(OR(
ISNUMBER(FIND("escovacao",LOWER(F71))),
ISNUMBER(FIND("escovação",LOWER(F71))),
ISNUMBER(FIND("higiene bucal",LOWER(F71))),
ISNUMBER(FIND("tosa",LOWER(F71))),
ISNUMBER(FIND("hidratacao",LOWER(F71))),
ISNUMBER(FIND("hidratação",LOWER(F71))),
ISNUMBER(FIND("spa",LOWER(F71))),
ISNUMBER(FIND("corte de unhas",LOWER(F71))),
ISNUMBER(FIND("desembolo",LOWER(F71))),
ISNUMBER(FIND("clorexidina",LOWER(F71))),
ISNUMBER(FIND("matizacao",LOWER(F71))),
ISNUMBER(FIND("matização",LOWER(F71))),
ISNUMBER(FIND("arredondamento",LOWER(F71))),
ISNUMBER(FIND("remocao",LOWER(F71))),
ISNUMBER(FIND("remoção",LOWER(F71)))
),"Serviços extras",
IF(ISNUMBER(FIND("banho",LOWER(F71))),"Banho","Loja")))</f>
        <v>Serviços extras</v>
      </c>
      <c r="AZ71" s="1" t="str">
        <f>IF(ISBLANK(I71),"", _xlfn.LET(_xlpm.Pedido,TRIM(D71&amp;""),IF(_xlpm.Pedido&lt;&gt;"",_xlpm.Pedido&amp;" | "&amp;K71,I71&amp;" | "&amp;K71&amp;" | "&amp;TEXT(AU71,"0"))))</f>
        <v>5298 | Lulu</v>
      </c>
      <c r="BA71" s="1" t="str">
        <f>IF(ISBLANK(I71),"", _xlfn.LET(_xlpm.TipoServico,LOWER(H71),IF(ISNUMBER(FIND("banho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" s="1" t="str">
        <f>IF(ISBLANK(I71),"", _xlfn.LET(
    _xlpm.Servico,TRIM(F71&amp;""),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1" s="1">
        <f>IF(ISBLANK(B71),"", IF(ISBLANK(R71),Q71*S71,R71*S71))</f>
        <v>5</v>
      </c>
    </row>
    <row r="72" spans="1:55" x14ac:dyDescent="0.3">
      <c r="A72" t="s">
        <v>141</v>
      </c>
      <c r="B72">
        <v>46123</v>
      </c>
      <c r="C72" t="s">
        <v>27</v>
      </c>
      <c r="D72">
        <v>5298</v>
      </c>
      <c r="F72" t="s">
        <v>134</v>
      </c>
      <c r="G72" t="s">
        <v>134</v>
      </c>
      <c r="H72" t="s">
        <v>135</v>
      </c>
      <c r="I72">
        <v>2582</v>
      </c>
      <c r="J72" t="s">
        <v>139</v>
      </c>
      <c r="K72" t="s">
        <v>140</v>
      </c>
      <c r="L72">
        <v>73999819959</v>
      </c>
      <c r="N72">
        <v>0</v>
      </c>
      <c r="P72">
        <v>0</v>
      </c>
      <c r="Q72">
        <v>62</v>
      </c>
      <c r="R72">
        <v>62</v>
      </c>
      <c r="S72">
        <v>1</v>
      </c>
      <c r="AS72" t="s">
        <v>13</v>
      </c>
      <c r="AU72" s="2" t="str">
        <f>IF(ISBLANK(B72),"", TEXT(B72,"dddd, d \d\e mmmm \d\e aaaa"))</f>
        <v>sábado, 11 de abril de 2026</v>
      </c>
      <c r="AX72" s="1" t="str" cm="1">
        <f t="array" ref="AX72">IFERROR(_xlfn.TEXTJOIN(", ",TRUE,_xlfn._xlws.SORT(_xlfn.UNIQUE(_xlfn._xlws.FILTER($K$2:$K$2889,($I$2:$I$2889=I72)*($K$2:$K$2889&lt;&gt;""))))),"")</f>
        <v>Belinha, Lulu, Thor</v>
      </c>
      <c r="AY72" s="1" t="str">
        <f>IF(ISBLANK(F72),"", IF(OR(
ISNUMBER(FIND("escovacao",LOWER(F72))),
ISNUMBER(FIND("escovação",LOWER(F72))),
ISNUMBER(FIND("higiene bucal",LOWER(F72))),
ISNUMBER(FIND("tosa",LOWER(F72))),
ISNUMBER(FIND("hidratacao",LOWER(F72))),
ISNUMBER(FIND("hidratação",LOWER(F72))),
ISNUMBER(FIND("spa",LOWER(F72))),
ISNUMBER(FIND("corte de unhas",LOWER(F72))),
ISNUMBER(FIND("desembolo",LOWER(F72))),
ISNUMBER(FIND("clorexidina",LOWER(F72))),
ISNUMBER(FIND("matizacao",LOWER(F72))),
ISNUMBER(FIND("matização",LOWER(F72))),
ISNUMBER(FIND("arredondamento",LOWER(F72))),
ISNUMBER(FIND("remocao",LOWER(F72))),
ISNUMBER(FIND("remoção",LOWER(F72)))
),"Serviços extras",
IF(ISNUMBER(FIND("banho",LOWER(F72))),"Banho","Loja")))</f>
        <v>Banho</v>
      </c>
      <c r="AZ72" s="1" t="str">
        <f>IF(ISBLANK(I72),"", _xlfn.LET(_xlpm.Pedido,TRIM(D72&amp;""),IF(_xlpm.Pedido&lt;&gt;"",_xlpm.Pedido&amp;" | "&amp;K72,I72&amp;" | "&amp;K72&amp;" | "&amp;TEXT(AU72,"0"))))</f>
        <v>5298 | Lulu</v>
      </c>
      <c r="BA72" s="1" t="str">
        <f>IF(ISBLANK(I72),"", _xlfn.LET(_xlpm.TipoServico,LOWER(H72),IF(ISNUMBER(FIND("banho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" s="1" t="str">
        <f>IF(ISBLANK(I72),"", _xlfn.LET(
    _xlpm.Servico,TRIM(F72&amp;""),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2" s="1">
        <f>IF(ISBLANK(B72),"", IF(ISBLANK(R72),Q72*S72,R72*S72))</f>
        <v>62</v>
      </c>
    </row>
    <row r="73" spans="1:55" x14ac:dyDescent="0.3">
      <c r="A73" t="s">
        <v>133</v>
      </c>
      <c r="B73">
        <v>46125</v>
      </c>
      <c r="C73" t="s">
        <v>43</v>
      </c>
      <c r="D73">
        <v>5286</v>
      </c>
      <c r="F73" t="s">
        <v>134</v>
      </c>
      <c r="G73" t="s">
        <v>134</v>
      </c>
      <c r="H73" t="s">
        <v>135</v>
      </c>
      <c r="I73">
        <v>2585</v>
      </c>
      <c r="J73" t="s">
        <v>83</v>
      </c>
      <c r="K73" t="s">
        <v>156</v>
      </c>
      <c r="L73">
        <v>5573981669052</v>
      </c>
      <c r="N73">
        <v>0</v>
      </c>
      <c r="P73">
        <v>0</v>
      </c>
      <c r="Q73">
        <v>62</v>
      </c>
      <c r="R73">
        <v>62</v>
      </c>
      <c r="S73">
        <v>1</v>
      </c>
      <c r="AS73" t="s">
        <v>13</v>
      </c>
      <c r="AU73" s="2" t="str">
        <f>IF(ISBLANK(B73),"", TEXT(B73,"dddd, d \d\e mmmm \d\e aaaa"))</f>
        <v>segunda-feira, 13 de abril de 2026</v>
      </c>
      <c r="AX73" s="1" t="str" cm="1">
        <f t="array" ref="AX73">IFERROR(_xlfn.TEXTJOIN(", ",TRUE,_xlfn._xlws.SORT(_xlfn.UNIQUE(_xlfn._xlws.FILTER($K$2:$K$2889,($I$2:$I$2889=I73)*($K$2:$K$2889&lt;&gt;""))))),"")</f>
        <v>Dudu, Tata</v>
      </c>
      <c r="AY73" s="1" t="str">
        <f>IF(ISBLANK(F73),"", IF(OR(
ISNUMBER(FIND("escovacao",LOWER(F73))),
ISNUMBER(FIND("escovação",LOWER(F73))),
ISNUMBER(FIND("higiene bucal",LOWER(F73))),
ISNUMBER(FIND("tosa",LOWER(F73))),
ISNUMBER(FIND("hidratacao",LOWER(F73))),
ISNUMBER(FIND("hidratação",LOWER(F73))),
ISNUMBER(FIND("spa",LOWER(F73))),
ISNUMBER(FIND("corte de unhas",LOWER(F73))),
ISNUMBER(FIND("desembolo",LOWER(F73))),
ISNUMBER(FIND("clorexidina",LOWER(F73))),
ISNUMBER(FIND("matizacao",LOWER(F73))),
ISNUMBER(FIND("matização",LOWER(F73))),
ISNUMBER(FIND("arredondamento",LOWER(F73))),
ISNUMBER(FIND("remocao",LOWER(F73))),
ISNUMBER(FIND("remoção",LOWER(F73)))
),"Serviços extras",
IF(ISNUMBER(FIND("banho",LOWER(F73))),"Banho","Loja")))</f>
        <v>Banho</v>
      </c>
      <c r="AZ73" s="1" t="str">
        <f>IF(ISBLANK(I73),"", _xlfn.LET(_xlpm.Pedido,TRIM(D73&amp;""),IF(_xlpm.Pedido&lt;&gt;"",_xlpm.Pedido&amp;" | "&amp;K73,I73&amp;" | "&amp;K73&amp;" | "&amp;TEXT(AU73,"0"))))</f>
        <v>5286 | Tata</v>
      </c>
      <c r="BA73" s="1" t="str">
        <f>IF(ISBLANK(I73),"", _xlfn.LET(_xlpm.TipoServico,LOWER(H73),IF(ISNUMBER(FIND("banho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" s="1" t="str">
        <f>IF(ISBLANK(I73),"", _xlfn.LET(
    _xlpm.Servico,TRIM(F73&amp;""),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3" s="1">
        <f>IF(ISBLANK(B73),"", IF(ISBLANK(R73),Q73*S73,R73*S73))</f>
        <v>62</v>
      </c>
    </row>
    <row r="74" spans="1:55" x14ac:dyDescent="0.3">
      <c r="A74" t="s">
        <v>133</v>
      </c>
      <c r="B74">
        <v>46125</v>
      </c>
      <c r="C74" t="s">
        <v>43</v>
      </c>
      <c r="D74">
        <v>5286</v>
      </c>
      <c r="F74" t="s">
        <v>137</v>
      </c>
      <c r="G74" t="s">
        <v>137</v>
      </c>
      <c r="H74" t="s">
        <v>135</v>
      </c>
      <c r="I74">
        <v>2585</v>
      </c>
      <c r="J74" t="s">
        <v>83</v>
      </c>
      <c r="K74" t="s">
        <v>156</v>
      </c>
      <c r="L74">
        <v>5573981669052</v>
      </c>
      <c r="N74">
        <v>0</v>
      </c>
      <c r="P74">
        <v>0</v>
      </c>
      <c r="Q74">
        <v>5</v>
      </c>
      <c r="R74">
        <v>5</v>
      </c>
      <c r="S74">
        <v>1</v>
      </c>
      <c r="AS74" t="s">
        <v>13</v>
      </c>
      <c r="AU74" s="2" t="str">
        <f>IF(ISBLANK(B74),"", TEXT(B74,"dddd, d \d\e mmmm \d\e aaaa"))</f>
        <v>segunda-feira, 13 de abril de 2026</v>
      </c>
      <c r="AX74" s="1" t="str" cm="1">
        <f t="array" ref="AX74">IFERROR(_xlfn.TEXTJOIN(", ",TRUE,_xlfn._xlws.SORT(_xlfn.UNIQUE(_xlfn._xlws.FILTER($K$2:$K$2889,($I$2:$I$2889=I74)*($K$2:$K$2889&lt;&gt;""))))),"")</f>
        <v>Dudu, Tata</v>
      </c>
      <c r="AY74" s="1" t="str">
        <f>IF(ISBLANK(F74),"", IF(OR(
ISNUMBER(FIND("escovacao",LOWER(F74))),
ISNUMBER(FIND("escovação",LOWER(F74))),
ISNUMBER(FIND("higiene bucal",LOWER(F74))),
ISNUMBER(FIND("tosa",LOWER(F74))),
ISNUMBER(FIND("hidratacao",LOWER(F74))),
ISNUMBER(FIND("hidratação",LOWER(F74))),
ISNUMBER(FIND("spa",LOWER(F74))),
ISNUMBER(FIND("corte de unhas",LOWER(F74))),
ISNUMBER(FIND("desembolo",LOWER(F74))),
ISNUMBER(FIND("clorexidina",LOWER(F74))),
ISNUMBER(FIND("matizacao",LOWER(F74))),
ISNUMBER(FIND("matização",LOWER(F74))),
ISNUMBER(FIND("arredondamento",LOWER(F74))),
ISNUMBER(FIND("remocao",LOWER(F74))),
ISNUMBER(FIND("remoção",LOWER(F74)))
),"Serviços extras",
IF(ISNUMBER(FIND("banho",LOWER(F74))),"Banho","Loja")))</f>
        <v>Serviços extras</v>
      </c>
      <c r="AZ74" s="1" t="str">
        <f>IF(ISBLANK(I74),"", _xlfn.LET(_xlpm.Pedido,TRIM(D74&amp;""),IF(_xlpm.Pedido&lt;&gt;"",_xlpm.Pedido&amp;" | "&amp;K74,I74&amp;" | "&amp;K74&amp;" | "&amp;TEXT(AU74,"0"))))</f>
        <v>5286 | Tata</v>
      </c>
      <c r="BA74" s="1" t="str">
        <f>IF(ISBLANK(I74),"", _xlfn.LET(_xlpm.TipoServico,LOWER(H74),IF(ISNUMBER(FIND("banho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" s="1" t="str">
        <f>IF(ISBLANK(I74),"", _xlfn.LET(
    _xlpm.Servico,TRIM(F74&amp;""),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4" s="1">
        <f>IF(ISBLANK(B74),"", IF(ISBLANK(R74),Q74*S74,R74*S74))</f>
        <v>5</v>
      </c>
    </row>
    <row r="75" spans="1:55" x14ac:dyDescent="0.3">
      <c r="A75" t="s">
        <v>141</v>
      </c>
      <c r="B75">
        <v>46125</v>
      </c>
      <c r="C75" t="s">
        <v>43</v>
      </c>
      <c r="D75">
        <v>5281</v>
      </c>
      <c r="F75" t="s">
        <v>134</v>
      </c>
      <c r="G75" t="s">
        <v>134</v>
      </c>
      <c r="H75" t="s">
        <v>135</v>
      </c>
      <c r="I75">
        <v>2716</v>
      </c>
      <c r="J75" t="s">
        <v>60</v>
      </c>
      <c r="K75" t="s">
        <v>168</v>
      </c>
      <c r="L75">
        <v>73981320220</v>
      </c>
      <c r="N75">
        <v>0</v>
      </c>
      <c r="P75">
        <v>0</v>
      </c>
      <c r="Q75">
        <v>62</v>
      </c>
      <c r="R75">
        <v>62</v>
      </c>
      <c r="S75">
        <v>1</v>
      </c>
      <c r="AS75" t="s">
        <v>13</v>
      </c>
      <c r="AU75" s="2" t="str">
        <f>IF(ISBLANK(B75),"", TEXT(B75,"dddd, d \d\e mmmm \d\e aaaa"))</f>
        <v>segunda-feira, 13 de abril de 2026</v>
      </c>
      <c r="AX75" s="1" t="str" cm="1">
        <f t="array" ref="AX75">IFERROR(_xlfn.TEXTJOIN(", ",TRUE,_xlfn._xlws.SORT(_xlfn.UNIQUE(_xlfn._xlws.FILTER($K$2:$K$2889,($I$2:$I$2889=I75)*($K$2:$K$2889&lt;&gt;""))))),"")</f>
        <v>Kiki, Lua, Lupy</v>
      </c>
      <c r="AY75" s="1" t="str">
        <f>IF(ISBLANK(F75),"", IF(OR(
ISNUMBER(FIND("escovacao",LOWER(F75))),
ISNUMBER(FIND("escovação",LOWER(F75))),
ISNUMBER(FIND("higiene bucal",LOWER(F75))),
ISNUMBER(FIND("tosa",LOWER(F75))),
ISNUMBER(FIND("hidratacao",LOWER(F75))),
ISNUMBER(FIND("hidratação",LOWER(F75))),
ISNUMBER(FIND("spa",LOWER(F75))),
ISNUMBER(FIND("corte de unhas",LOWER(F75))),
ISNUMBER(FIND("desembolo",LOWER(F75))),
ISNUMBER(FIND("clorexidina",LOWER(F75))),
ISNUMBER(FIND("matizacao",LOWER(F75))),
ISNUMBER(FIND("matização",LOWER(F75))),
ISNUMBER(FIND("arredondamento",LOWER(F75))),
ISNUMBER(FIND("remocao",LOWER(F75))),
ISNUMBER(FIND("remoção",LOWER(F75)))
),"Serviços extras",
IF(ISNUMBER(FIND("banho",LOWER(F75))),"Banho","Loja")))</f>
        <v>Banho</v>
      </c>
      <c r="AZ75" s="1" t="str">
        <f>IF(ISBLANK(I75),"", _xlfn.LET(_xlpm.Pedido,TRIM(D75&amp;""),IF(_xlpm.Pedido&lt;&gt;"",_xlpm.Pedido&amp;" | "&amp;K75,I75&amp;" | "&amp;K75&amp;" | "&amp;TEXT(AU75,"0"))))</f>
        <v>5281 | Kiki</v>
      </c>
      <c r="BA75" s="1" t="str">
        <f>IF(ISBLANK(I75),"", _xlfn.LET(_xlpm.TipoServico,LOWER(H75),IF(ISNUMBER(FIND("banho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5" s="1" t="str">
        <f>IF(ISBLANK(I75),"", _xlfn.LET(
    _xlpm.Servico,TRIM(F75&amp;""),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5" s="1">
        <f>IF(ISBLANK(B75),"", IF(ISBLANK(R75),Q75*S75,R75*S75))</f>
        <v>62</v>
      </c>
    </row>
    <row r="76" spans="1:55" x14ac:dyDescent="0.3">
      <c r="A76" t="s">
        <v>141</v>
      </c>
      <c r="B76">
        <v>46125</v>
      </c>
      <c r="C76" t="s">
        <v>43</v>
      </c>
      <c r="D76">
        <v>5281</v>
      </c>
      <c r="F76" t="s">
        <v>169</v>
      </c>
      <c r="G76" t="s">
        <v>169</v>
      </c>
      <c r="H76" t="s">
        <v>135</v>
      </c>
      <c r="I76">
        <v>2716</v>
      </c>
      <c r="J76" t="s">
        <v>60</v>
      </c>
      <c r="K76" t="s">
        <v>168</v>
      </c>
      <c r="L76">
        <v>73981320220</v>
      </c>
      <c r="N76">
        <v>0</v>
      </c>
      <c r="P76">
        <v>0</v>
      </c>
      <c r="Q76">
        <v>10</v>
      </c>
      <c r="R76">
        <v>10</v>
      </c>
      <c r="S76">
        <v>1</v>
      </c>
      <c r="AS76" t="s">
        <v>13</v>
      </c>
      <c r="AU76" s="2" t="str">
        <f>IF(ISBLANK(B76),"", TEXT(B76,"dddd, d \d\e mmmm \d\e aaaa"))</f>
        <v>segunda-feira, 13 de abril de 2026</v>
      </c>
      <c r="AX76" s="1" t="str" cm="1">
        <f t="array" ref="AX76">IFERROR(_xlfn.TEXTJOIN(", ",TRUE,_xlfn._xlws.SORT(_xlfn.UNIQUE(_xlfn._xlws.FILTER($K$2:$K$2889,($I$2:$I$2889=I76)*($K$2:$K$2889&lt;&gt;""))))),"")</f>
        <v>Kiki, Lua, Lupy</v>
      </c>
      <c r="AY76" s="1" t="str">
        <f>IF(ISBLANK(F76),"", IF(OR(
ISNUMBER(FIND("escovacao",LOWER(F76))),
ISNUMBER(FIND("escovação",LOWER(F76))),
ISNUMBER(FIND("higiene bucal",LOWER(F76))),
ISNUMBER(FIND("tosa",LOWER(F76))),
ISNUMBER(FIND("hidratacao",LOWER(F76))),
ISNUMBER(FIND("hidratação",LOWER(F76))),
ISNUMBER(FIND("spa",LOWER(F76))),
ISNUMBER(FIND("corte de unhas",LOWER(F76))),
ISNUMBER(FIND("desembolo",LOWER(F76))),
ISNUMBER(FIND("clorexidina",LOWER(F76))),
ISNUMBER(FIND("matizacao",LOWER(F76))),
ISNUMBER(FIND("matização",LOWER(F76))),
ISNUMBER(FIND("arredondamento",LOWER(F76))),
ISNUMBER(FIND("remocao",LOWER(F76))),
ISNUMBER(FIND("remoção",LOWER(F76)))
),"Serviços extras",
IF(ISNUMBER(FIND("banho",LOWER(F76))),"Banho","Loja")))</f>
        <v>Serviços extras</v>
      </c>
      <c r="AZ76" s="1" t="str">
        <f>IF(ISBLANK(I76),"", _xlfn.LET(_xlpm.Pedido,TRIM(D76&amp;""),IF(_xlpm.Pedido&lt;&gt;"",_xlpm.Pedido&amp;" | "&amp;K76,I76&amp;" | "&amp;K76&amp;" | "&amp;TEXT(AU76,"0"))))</f>
        <v>5281 | Kiki</v>
      </c>
      <c r="BA76" s="1" t="str">
        <f>IF(ISBLANK(I76),"", _xlfn.LET(_xlpm.TipoServico,LOWER(H76),IF(ISNUMBER(FIND("banho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6" s="1" t="str">
        <f>IF(ISBLANK(I76),"", _xlfn.LET(
    _xlpm.Servico,TRIM(F76&amp;""),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6" s="1">
        <f>IF(ISBLANK(B76),"", IF(ISBLANK(R76),Q76*S76,R76*S76))</f>
        <v>10</v>
      </c>
    </row>
    <row r="77" spans="1:55" x14ac:dyDescent="0.3">
      <c r="A77" t="s">
        <v>141</v>
      </c>
      <c r="B77">
        <v>46125</v>
      </c>
      <c r="C77" t="s">
        <v>43</v>
      </c>
      <c r="D77">
        <v>5281</v>
      </c>
      <c r="F77" t="s">
        <v>134</v>
      </c>
      <c r="G77" t="s">
        <v>134</v>
      </c>
      <c r="H77" t="s">
        <v>135</v>
      </c>
      <c r="I77">
        <v>2716</v>
      </c>
      <c r="J77" t="s">
        <v>60</v>
      </c>
      <c r="K77" t="s">
        <v>168</v>
      </c>
      <c r="L77">
        <v>73981320220</v>
      </c>
      <c r="N77">
        <v>0</v>
      </c>
      <c r="P77">
        <v>0</v>
      </c>
      <c r="Q77">
        <v>62</v>
      </c>
      <c r="R77">
        <v>62</v>
      </c>
      <c r="S77">
        <v>1</v>
      </c>
      <c r="AS77" t="s">
        <v>13</v>
      </c>
      <c r="AU77" s="2" t="str">
        <f>IF(ISBLANK(B77),"", TEXT(B77,"dddd, d \d\e mmmm \d\e aaaa"))</f>
        <v>segunda-feira, 13 de abril de 2026</v>
      </c>
      <c r="AX77" s="1" t="str" cm="1">
        <f t="array" ref="AX77">IFERROR(_xlfn.TEXTJOIN(", ",TRUE,_xlfn._xlws.SORT(_xlfn.UNIQUE(_xlfn._xlws.FILTER($K$2:$K$2889,($I$2:$I$2889=I77)*($K$2:$K$2889&lt;&gt;""))))),"")</f>
        <v>Kiki, Lua, Lupy</v>
      </c>
      <c r="AY77" s="1" t="str">
        <f>IF(ISBLANK(F77),"", IF(OR(
ISNUMBER(FIND("escovacao",LOWER(F77))),
ISNUMBER(FIND("escovação",LOWER(F77))),
ISNUMBER(FIND("higiene bucal",LOWER(F77))),
ISNUMBER(FIND("tosa",LOWER(F77))),
ISNUMBER(FIND("hidratacao",LOWER(F77))),
ISNUMBER(FIND("hidratação",LOWER(F77))),
ISNUMBER(FIND("spa",LOWER(F77))),
ISNUMBER(FIND("corte de unhas",LOWER(F77))),
ISNUMBER(FIND("desembolo",LOWER(F77))),
ISNUMBER(FIND("clorexidina",LOWER(F77))),
ISNUMBER(FIND("matizacao",LOWER(F77))),
ISNUMBER(FIND("matização",LOWER(F77))),
ISNUMBER(FIND("arredondamento",LOWER(F77))),
ISNUMBER(FIND("remocao",LOWER(F77))),
ISNUMBER(FIND("remoção",LOWER(F77)))
),"Serviços extras",
IF(ISNUMBER(FIND("banho",LOWER(F77))),"Banho","Loja")))</f>
        <v>Banho</v>
      </c>
      <c r="AZ77" s="1" t="str">
        <f>IF(ISBLANK(I77),"", _xlfn.LET(_xlpm.Pedido,TRIM(D77&amp;""),IF(_xlpm.Pedido&lt;&gt;"",_xlpm.Pedido&amp;" | "&amp;K77,I77&amp;" | "&amp;K77&amp;" | "&amp;TEXT(AU77,"0"))))</f>
        <v>5281 | Kiki</v>
      </c>
      <c r="BA77" s="1" t="str">
        <f>IF(ISBLANK(I77),"", _xlfn.LET(_xlpm.TipoServico,LOWER(H77),IF(ISNUMBER(FIND("banho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7" s="1" t="str">
        <f>IF(ISBLANK(I77),"", _xlfn.LET(
    _xlpm.Servico,TRIM(F77&amp;""),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7" s="1">
        <f>IF(ISBLANK(B77),"", IF(ISBLANK(R77),Q77*S77,R77*S77))</f>
        <v>62</v>
      </c>
    </row>
    <row r="78" spans="1:55" x14ac:dyDescent="0.3">
      <c r="A78" t="s">
        <v>141</v>
      </c>
      <c r="B78">
        <v>46125</v>
      </c>
      <c r="C78" t="s">
        <v>43</v>
      </c>
      <c r="D78">
        <v>5281</v>
      </c>
      <c r="F78" t="s">
        <v>169</v>
      </c>
      <c r="G78" t="s">
        <v>169</v>
      </c>
      <c r="H78" t="s">
        <v>135</v>
      </c>
      <c r="I78">
        <v>2716</v>
      </c>
      <c r="J78" t="s">
        <v>60</v>
      </c>
      <c r="K78" t="s">
        <v>168</v>
      </c>
      <c r="L78">
        <v>73981320220</v>
      </c>
      <c r="N78">
        <v>0</v>
      </c>
      <c r="P78">
        <v>0</v>
      </c>
      <c r="Q78">
        <v>10</v>
      </c>
      <c r="R78">
        <v>10</v>
      </c>
      <c r="S78">
        <v>1</v>
      </c>
      <c r="AS78" t="s">
        <v>13</v>
      </c>
      <c r="AU78" s="2" t="str">
        <f>IF(ISBLANK(B78),"", TEXT(B78,"dddd, d \d\e mmmm \d\e aaaa"))</f>
        <v>segunda-feira, 13 de abril de 2026</v>
      </c>
      <c r="AX78" s="1" t="str" cm="1">
        <f t="array" ref="AX78">IFERROR(_xlfn.TEXTJOIN(", ",TRUE,_xlfn._xlws.SORT(_xlfn.UNIQUE(_xlfn._xlws.FILTER($K$2:$K$2889,($I$2:$I$2889=I78)*($K$2:$K$2889&lt;&gt;""))))),"")</f>
        <v>Kiki, Lua, Lupy</v>
      </c>
      <c r="AY78" s="1" t="str">
        <f>IF(ISBLANK(F78),"", IF(OR(
ISNUMBER(FIND("escovacao",LOWER(F78))),
ISNUMBER(FIND("escovação",LOWER(F78))),
ISNUMBER(FIND("higiene bucal",LOWER(F78))),
ISNUMBER(FIND("tosa",LOWER(F78))),
ISNUMBER(FIND("hidratacao",LOWER(F78))),
ISNUMBER(FIND("hidratação",LOWER(F78))),
ISNUMBER(FIND("spa",LOWER(F78))),
ISNUMBER(FIND("corte de unhas",LOWER(F78))),
ISNUMBER(FIND("desembolo",LOWER(F78))),
ISNUMBER(FIND("clorexidina",LOWER(F78))),
ISNUMBER(FIND("matizacao",LOWER(F78))),
ISNUMBER(FIND("matização",LOWER(F78))),
ISNUMBER(FIND("arredondamento",LOWER(F78))),
ISNUMBER(FIND("remocao",LOWER(F78))),
ISNUMBER(FIND("remoção",LOWER(F78)))
),"Serviços extras",
IF(ISNUMBER(FIND("banho",LOWER(F78))),"Banho","Loja")))</f>
        <v>Serviços extras</v>
      </c>
      <c r="AZ78" s="1" t="str">
        <f>IF(ISBLANK(I78),"", _xlfn.LET(_xlpm.Pedido,TRIM(D78&amp;""),IF(_xlpm.Pedido&lt;&gt;"",_xlpm.Pedido&amp;" | "&amp;K78,I78&amp;" | "&amp;K78&amp;" | "&amp;TEXT(AU78,"0"))))</f>
        <v>5281 | Kiki</v>
      </c>
      <c r="BA78" s="1" t="str">
        <f>IF(ISBLANK(I78),"", _xlfn.LET(_xlpm.TipoServico,LOWER(H78),IF(ISNUMBER(FIND("banho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8" s="1" t="str">
        <f>IF(ISBLANK(I78),"", _xlfn.LET(
    _xlpm.Servico,TRIM(F78&amp;""),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8" s="1">
        <f>IF(ISBLANK(B78),"", IF(ISBLANK(R78),Q78*S78,R78*S78))</f>
        <v>10</v>
      </c>
    </row>
    <row r="79" spans="1:55" x14ac:dyDescent="0.3">
      <c r="A79" t="s">
        <v>141</v>
      </c>
      <c r="B79">
        <v>46125</v>
      </c>
      <c r="C79" t="s">
        <v>43</v>
      </c>
      <c r="D79">
        <v>5283</v>
      </c>
      <c r="F79" t="s">
        <v>146</v>
      </c>
      <c r="G79" t="s">
        <v>146</v>
      </c>
      <c r="H79" t="s">
        <v>135</v>
      </c>
      <c r="I79">
        <v>2786</v>
      </c>
      <c r="J79" t="s">
        <v>163</v>
      </c>
      <c r="K79" t="s">
        <v>164</v>
      </c>
      <c r="L79">
        <v>71996156653</v>
      </c>
      <c r="N79">
        <v>0</v>
      </c>
      <c r="P79">
        <v>0</v>
      </c>
      <c r="Q79">
        <v>12</v>
      </c>
      <c r="R79">
        <v>12</v>
      </c>
      <c r="S79">
        <v>1</v>
      </c>
      <c r="AS79" t="s">
        <v>13</v>
      </c>
      <c r="AU79" s="2" t="str">
        <f>IF(ISBLANK(B79),"", TEXT(B79,"dddd, d \d\e mmmm \d\e aaaa"))</f>
        <v>segunda-feira, 13 de abril de 2026</v>
      </c>
      <c r="AX79" s="1" t="str" cm="1">
        <f t="array" ref="AX79">IFERROR(_xlfn.TEXTJOIN(", ",TRUE,_xlfn._xlws.SORT(_xlfn.UNIQUE(_xlfn._xlws.FILTER($K$2:$K$2889,($I$2:$I$2889=I79)*($K$2:$K$2889&lt;&gt;""))))),"")</f>
        <v>Kaleb</v>
      </c>
      <c r="AY79" s="1" t="str">
        <f>IF(ISBLANK(F79),"", IF(OR(
ISNUMBER(FIND("escovacao",LOWER(F79))),
ISNUMBER(FIND("escovação",LOWER(F79))),
ISNUMBER(FIND("higiene bucal",LOWER(F79))),
ISNUMBER(FIND("tosa",LOWER(F79))),
ISNUMBER(FIND("hidratacao",LOWER(F79))),
ISNUMBER(FIND("hidratação",LOWER(F79))),
ISNUMBER(FIND("spa",LOWER(F79))),
ISNUMBER(FIND("corte de unhas",LOWER(F79))),
ISNUMBER(FIND("desembolo",LOWER(F79))),
ISNUMBER(FIND("clorexidina",LOWER(F79))),
ISNUMBER(FIND("matizacao",LOWER(F79))),
ISNUMBER(FIND("matização",LOWER(F79))),
ISNUMBER(FIND("arredondamento",LOWER(F79))),
ISNUMBER(FIND("remocao",LOWER(F79))),
ISNUMBER(FIND("remoção",LOWER(F79)))
),"Serviços extras",
IF(ISNUMBER(FIND("banho",LOWER(F79))),"Banho","Loja")))</f>
        <v>Serviços extras</v>
      </c>
      <c r="AZ79" s="1" t="str">
        <f>IF(ISBLANK(I79),"", _xlfn.LET(_xlpm.Pedido,TRIM(D79&amp;""),IF(_xlpm.Pedido&lt;&gt;"",_xlpm.Pedido&amp;" | "&amp;K79,I79&amp;" | "&amp;K79&amp;" | "&amp;TEXT(AU79,"0"))))</f>
        <v>5283 | Kaleb</v>
      </c>
      <c r="BA79" s="1" t="str">
        <f>IF(ISBLANK(I79),"", _xlfn.LET(_xlpm.TipoServico,LOWER(H79),IF(ISNUMBER(FIND("banho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9" s="1" t="str">
        <f>IF(ISBLANK(I79),"", _xlfn.LET(
    _xlpm.Servico,TRIM(F79&amp;""),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9" s="1">
        <f>IF(ISBLANK(B79),"", IF(ISBLANK(R79),Q79*S79,R79*S79))</f>
        <v>12</v>
      </c>
    </row>
    <row r="80" spans="1:55" x14ac:dyDescent="0.3">
      <c r="A80" t="s">
        <v>141</v>
      </c>
      <c r="B80">
        <v>46125</v>
      </c>
      <c r="C80" t="s">
        <v>43</v>
      </c>
      <c r="D80">
        <v>5283</v>
      </c>
      <c r="F80" t="s">
        <v>137</v>
      </c>
      <c r="G80" t="s">
        <v>137</v>
      </c>
      <c r="H80" t="s">
        <v>135</v>
      </c>
      <c r="I80">
        <v>2786</v>
      </c>
      <c r="J80" t="s">
        <v>163</v>
      </c>
      <c r="K80" t="s">
        <v>164</v>
      </c>
      <c r="L80">
        <v>71996156653</v>
      </c>
      <c r="N80">
        <v>0</v>
      </c>
      <c r="P80">
        <v>0</v>
      </c>
      <c r="Q80">
        <v>5</v>
      </c>
      <c r="R80">
        <v>5</v>
      </c>
      <c r="S80">
        <v>1</v>
      </c>
      <c r="AS80" t="s">
        <v>13</v>
      </c>
      <c r="AU80" s="2" t="str">
        <f>IF(ISBLANK(B80),"", TEXT(B80,"dddd, d \d\e mmmm \d\e aaaa"))</f>
        <v>segunda-feira, 13 de abril de 2026</v>
      </c>
      <c r="AX80" s="1" t="str" cm="1">
        <f t="array" ref="AX80">IFERROR(_xlfn.TEXTJOIN(", ",TRUE,_xlfn._xlws.SORT(_xlfn.UNIQUE(_xlfn._xlws.FILTER($K$2:$K$2889,($I$2:$I$2889=I80)*($K$2:$K$2889&lt;&gt;""))))),"")</f>
        <v>Kaleb</v>
      </c>
      <c r="AY80" s="1" t="str">
        <f>IF(ISBLANK(F80),"", IF(OR(
ISNUMBER(FIND("escovacao",LOWER(F80))),
ISNUMBER(FIND("escovação",LOWER(F80))),
ISNUMBER(FIND("higiene bucal",LOWER(F80))),
ISNUMBER(FIND("tosa",LOWER(F80))),
ISNUMBER(FIND("hidratacao",LOWER(F80))),
ISNUMBER(FIND("hidratação",LOWER(F80))),
ISNUMBER(FIND("spa",LOWER(F80))),
ISNUMBER(FIND("corte de unhas",LOWER(F80))),
ISNUMBER(FIND("desembolo",LOWER(F80))),
ISNUMBER(FIND("clorexidina",LOWER(F80))),
ISNUMBER(FIND("matizacao",LOWER(F80))),
ISNUMBER(FIND("matização",LOWER(F80))),
ISNUMBER(FIND("arredondamento",LOWER(F80))),
ISNUMBER(FIND("remocao",LOWER(F80))),
ISNUMBER(FIND("remoção",LOWER(F80)))
),"Serviços extras",
IF(ISNUMBER(FIND("banho",LOWER(F80))),"Banho","Loja")))</f>
        <v>Serviços extras</v>
      </c>
      <c r="AZ80" s="1" t="str">
        <f>IF(ISBLANK(I80),"", _xlfn.LET(_xlpm.Pedido,TRIM(D80&amp;""),IF(_xlpm.Pedido&lt;&gt;"",_xlpm.Pedido&amp;" | "&amp;K80,I80&amp;" | "&amp;K80&amp;" | "&amp;TEXT(AU80,"0"))))</f>
        <v>5283 | Kaleb</v>
      </c>
      <c r="BA80" s="1" t="str">
        <f>IF(ISBLANK(I80),"", _xlfn.LET(_xlpm.TipoServico,LOWER(H80),IF(ISNUMBER(FIND("banho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0" s="1" t="str">
        <f>IF(ISBLANK(I80),"", _xlfn.LET(
    _xlpm.Servico,TRIM(F80&amp;""),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0" s="1">
        <f>IF(ISBLANK(B80),"", IF(ISBLANK(R80),Q80*S80,R80*S80))</f>
        <v>5</v>
      </c>
    </row>
    <row r="81" spans="1:55" x14ac:dyDescent="0.3">
      <c r="A81" t="s">
        <v>133</v>
      </c>
      <c r="B81">
        <v>46125</v>
      </c>
      <c r="C81" t="s">
        <v>43</v>
      </c>
      <c r="D81">
        <v>5283</v>
      </c>
      <c r="F81" t="s">
        <v>134</v>
      </c>
      <c r="G81" t="s">
        <v>134</v>
      </c>
      <c r="H81" t="s">
        <v>135</v>
      </c>
      <c r="I81">
        <v>2786</v>
      </c>
      <c r="J81" t="s">
        <v>163</v>
      </c>
      <c r="K81" t="s">
        <v>164</v>
      </c>
      <c r="L81">
        <v>71996156653</v>
      </c>
      <c r="N81">
        <v>0</v>
      </c>
      <c r="P81">
        <v>0</v>
      </c>
      <c r="Q81">
        <v>62</v>
      </c>
      <c r="R81">
        <v>62</v>
      </c>
      <c r="S81">
        <v>1</v>
      </c>
      <c r="AS81" t="s">
        <v>13</v>
      </c>
      <c r="AU81" s="2" t="str">
        <f>IF(ISBLANK(B81),"", TEXT(B81,"dddd, d \d\e mmmm \d\e aaaa"))</f>
        <v>segunda-feira, 13 de abril de 2026</v>
      </c>
      <c r="AX81" s="1" t="str" cm="1">
        <f t="array" ref="AX81">IFERROR(_xlfn.TEXTJOIN(", ",TRUE,_xlfn._xlws.SORT(_xlfn.UNIQUE(_xlfn._xlws.FILTER($K$2:$K$2889,($I$2:$I$2889=I81)*($K$2:$K$2889&lt;&gt;""))))),"")</f>
        <v>Kaleb</v>
      </c>
      <c r="AY81" s="1" t="str">
        <f>IF(ISBLANK(F81),"", IF(OR(
ISNUMBER(FIND("escovacao",LOWER(F81))),
ISNUMBER(FIND("escovação",LOWER(F81))),
ISNUMBER(FIND("higiene bucal",LOWER(F81))),
ISNUMBER(FIND("tosa",LOWER(F81))),
ISNUMBER(FIND("hidratacao",LOWER(F81))),
ISNUMBER(FIND("hidratação",LOWER(F81))),
ISNUMBER(FIND("spa",LOWER(F81))),
ISNUMBER(FIND("corte de unhas",LOWER(F81))),
ISNUMBER(FIND("desembolo",LOWER(F81))),
ISNUMBER(FIND("clorexidina",LOWER(F81))),
ISNUMBER(FIND("matizacao",LOWER(F81))),
ISNUMBER(FIND("matização",LOWER(F81))),
ISNUMBER(FIND("arredondamento",LOWER(F81))),
ISNUMBER(FIND("remocao",LOWER(F81))),
ISNUMBER(FIND("remoção",LOWER(F81)))
),"Serviços extras",
IF(ISNUMBER(FIND("banho",LOWER(F81))),"Banho","Loja")))</f>
        <v>Banho</v>
      </c>
      <c r="AZ81" s="1" t="str">
        <f>IF(ISBLANK(I81),"", _xlfn.LET(_xlpm.Pedido,TRIM(D81&amp;""),IF(_xlpm.Pedido&lt;&gt;"",_xlpm.Pedido&amp;" | "&amp;K81,I81&amp;" | "&amp;K81&amp;" | "&amp;TEXT(AU81,"0"))))</f>
        <v>5283 | Kaleb</v>
      </c>
      <c r="BA81" s="1" t="str">
        <f>IF(ISBLANK(I81),"", _xlfn.LET(_xlpm.TipoServico,LOWER(H81),IF(ISNUMBER(FIND("banho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1" s="1" t="str">
        <f>IF(ISBLANK(I81),"", _xlfn.LET(
    _xlpm.Servico,TRIM(F81&amp;""),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1" s="1">
        <f>IF(ISBLANK(B81),"", IF(ISBLANK(R81),Q81*S81,R81*S81))</f>
        <v>62</v>
      </c>
    </row>
    <row r="82" spans="1:55" x14ac:dyDescent="0.3">
      <c r="A82" t="s">
        <v>133</v>
      </c>
      <c r="B82">
        <v>46125</v>
      </c>
      <c r="C82" t="s">
        <v>43</v>
      </c>
      <c r="D82">
        <v>5461</v>
      </c>
      <c r="F82" t="s">
        <v>134</v>
      </c>
      <c r="G82" t="s">
        <v>134</v>
      </c>
      <c r="H82" t="s">
        <v>135</v>
      </c>
      <c r="I82">
        <v>2779</v>
      </c>
      <c r="J82" t="s">
        <v>70</v>
      </c>
      <c r="K82" t="s">
        <v>155</v>
      </c>
      <c r="L82">
        <v>557388388068</v>
      </c>
      <c r="N82">
        <v>0</v>
      </c>
      <c r="P82">
        <v>0</v>
      </c>
      <c r="Q82">
        <v>62</v>
      </c>
      <c r="R82">
        <v>62</v>
      </c>
      <c r="S82">
        <v>1</v>
      </c>
      <c r="AS82" t="s">
        <v>13</v>
      </c>
      <c r="AU82" s="2" t="str">
        <f>IF(ISBLANK(B82),"", TEXT(B82,"dddd, d \d\e mmmm \d\e aaaa"))</f>
        <v>segunda-feira, 13 de abril de 2026</v>
      </c>
      <c r="AX82" s="1" t="str" cm="1">
        <f t="array" ref="AX82">IFERROR(_xlfn.TEXTJOIN(", ",TRUE,_xlfn._xlws.SORT(_xlfn.UNIQUE(_xlfn._xlws.FILTER($K$2:$K$2889,($I$2:$I$2889=I82)*($K$2:$K$2889&lt;&gt;""))))),"")</f>
        <v>Mel</v>
      </c>
      <c r="AY82" s="1" t="str">
        <f>IF(ISBLANK(F82),"", IF(OR(
ISNUMBER(FIND("escovacao",LOWER(F82))),
ISNUMBER(FIND("escovação",LOWER(F82))),
ISNUMBER(FIND("higiene bucal",LOWER(F82))),
ISNUMBER(FIND("tosa",LOWER(F82))),
ISNUMBER(FIND("hidratacao",LOWER(F82))),
ISNUMBER(FIND("hidratação",LOWER(F82))),
ISNUMBER(FIND("spa",LOWER(F82))),
ISNUMBER(FIND("corte de unhas",LOWER(F82))),
ISNUMBER(FIND("desembolo",LOWER(F82))),
ISNUMBER(FIND("clorexidina",LOWER(F82))),
ISNUMBER(FIND("matizacao",LOWER(F82))),
ISNUMBER(FIND("matização",LOWER(F82))),
ISNUMBER(FIND("arredondamento",LOWER(F82))),
ISNUMBER(FIND("remocao",LOWER(F82))),
ISNUMBER(FIND("remoção",LOWER(F82)))
),"Serviços extras",
IF(ISNUMBER(FIND("banho",LOWER(F82))),"Banho","Loja")))</f>
        <v>Banho</v>
      </c>
      <c r="AZ82" s="1" t="str">
        <f>IF(ISBLANK(I82),"", _xlfn.LET(_xlpm.Pedido,TRIM(D82&amp;""),IF(_xlpm.Pedido&lt;&gt;"",_xlpm.Pedido&amp;" | "&amp;K82,I82&amp;" | "&amp;K82&amp;" | "&amp;TEXT(AU82,"0"))))</f>
        <v>5461 | Mel</v>
      </c>
      <c r="BA82" s="1" t="str">
        <f>IF(ISBLANK(I82),"", _xlfn.LET(_xlpm.TipoServico,LOWER(H82),IF(ISNUMBER(FIND("banho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2" s="1" t="str">
        <f>IF(ISBLANK(I82),"", _xlfn.LET(
    _xlpm.Servico,TRIM(F82&amp;""),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2" s="1">
        <f>IF(ISBLANK(B82),"", IF(ISBLANK(R82),Q82*S82,R82*S82))</f>
        <v>62</v>
      </c>
    </row>
    <row r="83" spans="1:55" x14ac:dyDescent="0.3">
      <c r="A83" t="s">
        <v>133</v>
      </c>
      <c r="B83">
        <v>46125</v>
      </c>
      <c r="C83" t="s">
        <v>43</v>
      </c>
      <c r="D83">
        <v>5461</v>
      </c>
      <c r="F83" t="s">
        <v>137</v>
      </c>
      <c r="G83" t="s">
        <v>137</v>
      </c>
      <c r="H83" t="s">
        <v>135</v>
      </c>
      <c r="I83">
        <v>2779</v>
      </c>
      <c r="J83" t="s">
        <v>70</v>
      </c>
      <c r="K83" t="s">
        <v>155</v>
      </c>
      <c r="L83">
        <v>557388388068</v>
      </c>
      <c r="N83">
        <v>0</v>
      </c>
      <c r="P83">
        <v>0</v>
      </c>
      <c r="Q83">
        <v>5</v>
      </c>
      <c r="R83">
        <v>5</v>
      </c>
      <c r="S83">
        <v>1</v>
      </c>
      <c r="AS83" t="s">
        <v>13</v>
      </c>
      <c r="AU83" s="2" t="str">
        <f>IF(ISBLANK(B83),"", TEXT(B83,"dddd, d \d\e mmmm \d\e aaaa"))</f>
        <v>segunda-feira, 13 de abril de 2026</v>
      </c>
      <c r="AX83" s="1" t="str" cm="1">
        <f t="array" ref="AX83">IFERROR(_xlfn.TEXTJOIN(", ",TRUE,_xlfn._xlws.SORT(_xlfn.UNIQUE(_xlfn._xlws.FILTER($K$2:$K$2889,($I$2:$I$2889=I83)*($K$2:$K$2889&lt;&gt;""))))),"")</f>
        <v>Mel</v>
      </c>
      <c r="AY83" s="1" t="str">
        <f>IF(ISBLANK(F83),"", IF(OR(
ISNUMBER(FIND("escovacao",LOWER(F83))),
ISNUMBER(FIND("escovação",LOWER(F83))),
ISNUMBER(FIND("higiene bucal",LOWER(F83))),
ISNUMBER(FIND("tosa",LOWER(F83))),
ISNUMBER(FIND("hidratacao",LOWER(F83))),
ISNUMBER(FIND("hidratação",LOWER(F83))),
ISNUMBER(FIND("spa",LOWER(F83))),
ISNUMBER(FIND("corte de unhas",LOWER(F83))),
ISNUMBER(FIND("desembolo",LOWER(F83))),
ISNUMBER(FIND("clorexidina",LOWER(F83))),
ISNUMBER(FIND("matizacao",LOWER(F83))),
ISNUMBER(FIND("matização",LOWER(F83))),
ISNUMBER(FIND("arredondamento",LOWER(F83))),
ISNUMBER(FIND("remocao",LOWER(F83))),
ISNUMBER(FIND("remoção",LOWER(F83)))
),"Serviços extras",
IF(ISNUMBER(FIND("banho",LOWER(F83))),"Banho","Loja")))</f>
        <v>Serviços extras</v>
      </c>
      <c r="AZ83" s="1" t="str">
        <f>IF(ISBLANK(I83),"", _xlfn.LET(_xlpm.Pedido,TRIM(D83&amp;""),IF(_xlpm.Pedido&lt;&gt;"",_xlpm.Pedido&amp;" | "&amp;K83,I83&amp;" | "&amp;K83&amp;" | "&amp;TEXT(AU83,"0"))))</f>
        <v>5461 | Mel</v>
      </c>
      <c r="BA83" s="1" t="str">
        <f>IF(ISBLANK(I83),"", _xlfn.LET(_xlpm.TipoServico,LOWER(H83),IF(ISNUMBER(FIND("banho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3" s="1" t="str">
        <f>IF(ISBLANK(I83),"", _xlfn.LET(
    _xlpm.Servico,TRIM(F83&amp;""),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3" s="1">
        <f>IF(ISBLANK(B83),"", IF(ISBLANK(R83),Q83*S83,R83*S83))</f>
        <v>5</v>
      </c>
    </row>
    <row r="84" spans="1:55" x14ac:dyDescent="0.3">
      <c r="A84" t="s">
        <v>133</v>
      </c>
      <c r="B84">
        <v>46126</v>
      </c>
      <c r="C84" t="s">
        <v>46</v>
      </c>
      <c r="F84" t="s">
        <v>134</v>
      </c>
      <c r="G84" t="s">
        <v>134</v>
      </c>
      <c r="H84" t="s">
        <v>135</v>
      </c>
      <c r="I84">
        <v>2555</v>
      </c>
      <c r="J84" t="s">
        <v>52</v>
      </c>
      <c r="K84" t="s">
        <v>152</v>
      </c>
      <c r="L84">
        <v>5573991323671</v>
      </c>
      <c r="N84">
        <v>0</v>
      </c>
      <c r="P84">
        <v>0</v>
      </c>
      <c r="Q84">
        <v>62</v>
      </c>
      <c r="R84">
        <v>62</v>
      </c>
      <c r="S84">
        <v>1</v>
      </c>
      <c r="AS84" t="s">
        <v>13</v>
      </c>
      <c r="AU84" s="2" t="str">
        <f>IF(ISBLANK(B84),"", TEXT(B84,"dddd, d \d\e mmmm \d\e aaaa"))</f>
        <v>terça-feira, 14 de abril de 2026</v>
      </c>
      <c r="AX84" s="1" t="str" cm="1">
        <f t="array" ref="AX84">IFERROR(_xlfn.TEXTJOIN(", ",TRUE,_xlfn._xlws.SORT(_xlfn.UNIQUE(_xlfn._xlws.FILTER($K$2:$K$2889,($I$2:$I$2889=I84)*($K$2:$K$2889&lt;&gt;""))))),"")</f>
        <v>Gus</v>
      </c>
      <c r="AY84" s="1" t="str">
        <f>IF(ISBLANK(F84),"", IF(OR(
ISNUMBER(FIND("escovacao",LOWER(F84))),
ISNUMBER(FIND("escovação",LOWER(F84))),
ISNUMBER(FIND("higiene bucal",LOWER(F84))),
ISNUMBER(FIND("tosa",LOWER(F84))),
ISNUMBER(FIND("hidratacao",LOWER(F84))),
ISNUMBER(FIND("hidratação",LOWER(F84))),
ISNUMBER(FIND("spa",LOWER(F84))),
ISNUMBER(FIND("corte de unhas",LOWER(F84))),
ISNUMBER(FIND("desembolo",LOWER(F84))),
ISNUMBER(FIND("clorexidina",LOWER(F84))),
ISNUMBER(FIND("matizacao",LOWER(F84))),
ISNUMBER(FIND("matização",LOWER(F84))),
ISNUMBER(FIND("arredondamento",LOWER(F84))),
ISNUMBER(FIND("remocao",LOWER(F84))),
ISNUMBER(FIND("remoção",LOWER(F84)))
),"Serviços extras",
IF(ISNUMBER(FIND("banho",LOWER(F84))),"Banho","Loja")))</f>
        <v>Banho</v>
      </c>
      <c r="AZ84" s="1" t="str">
        <f>IF(ISBLANK(I84),"", _xlfn.LET(_xlpm.Pedido,TRIM(D84&amp;""),IF(_xlpm.Pedido&lt;&gt;"",_xlpm.Pedido&amp;" | "&amp;K84,I84&amp;" | "&amp;K84&amp;" | "&amp;TEXT(AU84,"0"))))</f>
        <v>2555 | Gus | terça-feira, 14 de abril de 2026</v>
      </c>
      <c r="BA84" s="1" t="str">
        <f>IF(ISBLANK(I84),"", _xlfn.LET(_xlpm.TipoServico,LOWER(H84),IF(ISNUMBER(FIND("banho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4" s="1" t="str">
        <f>IF(ISBLANK(I84),"", _xlfn.LET(
    _xlpm.Servico,TRIM(F84&amp;""),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4" s="1">
        <f>IF(ISBLANK(B84),"", IF(ISBLANK(R84),Q84*S84,R84*S84))</f>
        <v>62</v>
      </c>
    </row>
    <row r="85" spans="1:55" x14ac:dyDescent="0.3">
      <c r="A85" t="s">
        <v>133</v>
      </c>
      <c r="B85">
        <v>46126</v>
      </c>
      <c r="C85" t="s">
        <v>46</v>
      </c>
      <c r="F85" t="s">
        <v>137</v>
      </c>
      <c r="G85" t="s">
        <v>137</v>
      </c>
      <c r="H85" t="s">
        <v>135</v>
      </c>
      <c r="I85">
        <v>2555</v>
      </c>
      <c r="J85" t="s">
        <v>52</v>
      </c>
      <c r="K85" t="s">
        <v>152</v>
      </c>
      <c r="L85">
        <v>5573991323671</v>
      </c>
      <c r="N85">
        <v>0</v>
      </c>
      <c r="P85">
        <v>0</v>
      </c>
      <c r="Q85">
        <v>5</v>
      </c>
      <c r="R85">
        <v>5</v>
      </c>
      <c r="S85">
        <v>1</v>
      </c>
      <c r="AS85" t="s">
        <v>13</v>
      </c>
      <c r="AU85" s="2" t="str">
        <f>IF(ISBLANK(B85),"", TEXT(B85,"dddd, d \d\e mmmm \d\e aaaa"))</f>
        <v>terça-feira, 14 de abril de 2026</v>
      </c>
      <c r="AX85" s="1" t="str" cm="1">
        <f t="array" ref="AX85">IFERROR(_xlfn.TEXTJOIN(", ",TRUE,_xlfn._xlws.SORT(_xlfn.UNIQUE(_xlfn._xlws.FILTER($K$2:$K$2889,($I$2:$I$2889=I85)*($K$2:$K$2889&lt;&gt;""))))),"")</f>
        <v>Gus</v>
      </c>
      <c r="AY85" s="1" t="str">
        <f>IF(ISBLANK(F85),"", IF(OR(
ISNUMBER(FIND("escovacao",LOWER(F85))),
ISNUMBER(FIND("escovação",LOWER(F85))),
ISNUMBER(FIND("higiene bucal",LOWER(F85))),
ISNUMBER(FIND("tosa",LOWER(F85))),
ISNUMBER(FIND("hidratacao",LOWER(F85))),
ISNUMBER(FIND("hidratação",LOWER(F85))),
ISNUMBER(FIND("spa",LOWER(F85))),
ISNUMBER(FIND("corte de unhas",LOWER(F85))),
ISNUMBER(FIND("desembolo",LOWER(F85))),
ISNUMBER(FIND("clorexidina",LOWER(F85))),
ISNUMBER(FIND("matizacao",LOWER(F85))),
ISNUMBER(FIND("matização",LOWER(F85))),
ISNUMBER(FIND("arredondamento",LOWER(F85))),
ISNUMBER(FIND("remocao",LOWER(F85))),
ISNUMBER(FIND("remoção",LOWER(F85)))
),"Serviços extras",
IF(ISNUMBER(FIND("banho",LOWER(F85))),"Banho","Loja")))</f>
        <v>Serviços extras</v>
      </c>
      <c r="AZ85" s="1" t="str">
        <f>IF(ISBLANK(I85),"", _xlfn.LET(_xlpm.Pedido,TRIM(D85&amp;""),IF(_xlpm.Pedido&lt;&gt;"",_xlpm.Pedido&amp;" | "&amp;K85,I85&amp;" | "&amp;K85&amp;" | "&amp;TEXT(AU85,"0"))))</f>
        <v>2555 | Gus | terça-feira, 14 de abril de 2026</v>
      </c>
      <c r="BA85" s="1" t="str">
        <f>IF(ISBLANK(I85),"", _xlfn.LET(_xlpm.TipoServico,LOWER(H85),IF(ISNUMBER(FIND("banho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5" s="1" t="str">
        <f>IF(ISBLANK(I85),"", _xlfn.LET(
    _xlpm.Servico,TRIM(F85&amp;""),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" s="1">
        <f>IF(ISBLANK(B85),"", IF(ISBLANK(R85),Q85*S85,R85*S85))</f>
        <v>5</v>
      </c>
    </row>
    <row r="86" spans="1:55" x14ac:dyDescent="0.3">
      <c r="A86" t="s">
        <v>133</v>
      </c>
      <c r="B86">
        <v>46127</v>
      </c>
      <c r="C86" t="s">
        <v>53</v>
      </c>
      <c r="D86">
        <v>5310</v>
      </c>
      <c r="F86" t="s">
        <v>134</v>
      </c>
      <c r="G86" t="s">
        <v>134</v>
      </c>
      <c r="H86" t="s">
        <v>135</v>
      </c>
      <c r="I86">
        <v>2240</v>
      </c>
      <c r="J86" t="s">
        <v>45</v>
      </c>
      <c r="K86" t="s">
        <v>144</v>
      </c>
      <c r="L86">
        <v>7391948647</v>
      </c>
      <c r="N86">
        <v>0</v>
      </c>
      <c r="P86">
        <v>0</v>
      </c>
      <c r="Q86">
        <v>62</v>
      </c>
      <c r="R86">
        <v>62</v>
      </c>
      <c r="S86">
        <v>1</v>
      </c>
      <c r="AS86" t="s">
        <v>13</v>
      </c>
      <c r="AU86" s="2" t="str">
        <f>IF(ISBLANK(B86),"", TEXT(B86,"dddd, d \d\e mmmm \d\e aaaa"))</f>
        <v>quarta-feira, 15 de abril de 2026</v>
      </c>
      <c r="AX86" s="1" t="str" cm="1">
        <f t="array" ref="AX86">IFERROR(_xlfn.TEXTJOIN(", ",TRUE,_xlfn._xlws.SORT(_xlfn.UNIQUE(_xlfn._xlws.FILTER($K$2:$K$2889,($I$2:$I$2889=I86)*($K$2:$K$2889&lt;&gt;""))))),"")</f>
        <v>Luna</v>
      </c>
      <c r="AY86" s="1" t="str">
        <f>IF(ISBLANK(F86),"", IF(OR(
ISNUMBER(FIND("escovacao",LOWER(F86))),
ISNUMBER(FIND("escovação",LOWER(F86))),
ISNUMBER(FIND("higiene bucal",LOWER(F86))),
ISNUMBER(FIND("tosa",LOWER(F86))),
ISNUMBER(FIND("hidratacao",LOWER(F86))),
ISNUMBER(FIND("hidratação",LOWER(F86))),
ISNUMBER(FIND("spa",LOWER(F86))),
ISNUMBER(FIND("corte de unhas",LOWER(F86))),
ISNUMBER(FIND("desembolo",LOWER(F86))),
ISNUMBER(FIND("clorexidina",LOWER(F86))),
ISNUMBER(FIND("matizacao",LOWER(F86))),
ISNUMBER(FIND("matização",LOWER(F86))),
ISNUMBER(FIND("arredondamento",LOWER(F86))),
ISNUMBER(FIND("remocao",LOWER(F86))),
ISNUMBER(FIND("remoção",LOWER(F86)))
),"Serviços extras",
IF(ISNUMBER(FIND("banho",LOWER(F86))),"Banho","Loja")))</f>
        <v>Banho</v>
      </c>
      <c r="AZ86" s="1" t="str">
        <f>IF(ISBLANK(I86),"", _xlfn.LET(_xlpm.Pedido,TRIM(D86&amp;""),IF(_xlpm.Pedido&lt;&gt;"",_xlpm.Pedido&amp;" | "&amp;K86,I86&amp;" | "&amp;K86&amp;" | "&amp;TEXT(AU86,"0"))))</f>
        <v>5310 | Luna</v>
      </c>
      <c r="BA86" s="1" t="str">
        <f>IF(ISBLANK(I86),"", _xlfn.LET(_xlpm.TipoServico,LOWER(H86),IF(ISNUMBER(FIND("banho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6" s="1" t="str">
        <f>IF(ISBLANK(I86),"", _xlfn.LET(
    _xlpm.Servico,TRIM(F86&amp;""),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6" s="1">
        <f>IF(ISBLANK(B86),"", IF(ISBLANK(R86),Q86*S86,R86*S86))</f>
        <v>62</v>
      </c>
    </row>
    <row r="87" spans="1:55" x14ac:dyDescent="0.3">
      <c r="A87" t="s">
        <v>133</v>
      </c>
      <c r="B87">
        <v>46127</v>
      </c>
      <c r="C87" t="s">
        <v>53</v>
      </c>
      <c r="D87">
        <v>5310</v>
      </c>
      <c r="F87" t="s">
        <v>137</v>
      </c>
      <c r="G87" t="s">
        <v>137</v>
      </c>
      <c r="H87" t="s">
        <v>135</v>
      </c>
      <c r="I87">
        <v>2240</v>
      </c>
      <c r="J87" t="s">
        <v>45</v>
      </c>
      <c r="K87" t="s">
        <v>144</v>
      </c>
      <c r="L87">
        <v>7391948647</v>
      </c>
      <c r="N87">
        <v>0</v>
      </c>
      <c r="P87">
        <v>0</v>
      </c>
      <c r="Q87">
        <v>5</v>
      </c>
      <c r="R87">
        <v>5</v>
      </c>
      <c r="S87">
        <v>1</v>
      </c>
      <c r="AS87" t="s">
        <v>13</v>
      </c>
      <c r="AU87" s="2" t="str">
        <f>IF(ISBLANK(B87),"", TEXT(B87,"dddd, d \d\e mmmm \d\e aaaa"))</f>
        <v>quarta-feira, 15 de abril de 2026</v>
      </c>
      <c r="AX87" s="1" t="str" cm="1">
        <f t="array" ref="AX87">IFERROR(_xlfn.TEXTJOIN(", ",TRUE,_xlfn._xlws.SORT(_xlfn.UNIQUE(_xlfn._xlws.FILTER($K$2:$K$2889,($I$2:$I$2889=I87)*($K$2:$K$2889&lt;&gt;""))))),"")</f>
        <v>Luna</v>
      </c>
      <c r="AY87" s="1" t="str">
        <f>IF(ISBLANK(F87),"", IF(OR(
ISNUMBER(FIND("escovacao",LOWER(F87))),
ISNUMBER(FIND("escovação",LOWER(F87))),
ISNUMBER(FIND("higiene bucal",LOWER(F87))),
ISNUMBER(FIND("tosa",LOWER(F87))),
ISNUMBER(FIND("hidratacao",LOWER(F87))),
ISNUMBER(FIND("hidratação",LOWER(F87))),
ISNUMBER(FIND("spa",LOWER(F87))),
ISNUMBER(FIND("corte de unhas",LOWER(F87))),
ISNUMBER(FIND("desembolo",LOWER(F87))),
ISNUMBER(FIND("clorexidina",LOWER(F87))),
ISNUMBER(FIND("matizacao",LOWER(F87))),
ISNUMBER(FIND("matização",LOWER(F87))),
ISNUMBER(FIND("arredondamento",LOWER(F87))),
ISNUMBER(FIND("remocao",LOWER(F87))),
ISNUMBER(FIND("remoção",LOWER(F87)))
),"Serviços extras",
IF(ISNUMBER(FIND("banho",LOWER(F87))),"Banho","Loja")))</f>
        <v>Serviços extras</v>
      </c>
      <c r="AZ87" s="1" t="str">
        <f>IF(ISBLANK(I87),"", _xlfn.LET(_xlpm.Pedido,TRIM(D87&amp;""),IF(_xlpm.Pedido&lt;&gt;"",_xlpm.Pedido&amp;" | "&amp;K87,I87&amp;" | "&amp;K87&amp;" | "&amp;TEXT(AU87,"0"))))</f>
        <v>5310 | Luna</v>
      </c>
      <c r="BA87" s="1" t="str">
        <f>IF(ISBLANK(I87),"", _xlfn.LET(_xlpm.TipoServico,LOWER(H87),IF(ISNUMBER(FIND("banho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7" s="1" t="str">
        <f>IF(ISBLANK(I87),"", _xlfn.LET(
    _xlpm.Servico,TRIM(F87&amp;""),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" s="1">
        <f>IF(ISBLANK(B87),"", IF(ISBLANK(R87),Q87*S87,R87*S87))</f>
        <v>5</v>
      </c>
    </row>
    <row r="88" spans="1:55" x14ac:dyDescent="0.3">
      <c r="A88" t="s">
        <v>133</v>
      </c>
      <c r="B88">
        <v>46127</v>
      </c>
      <c r="C88" t="s">
        <v>53</v>
      </c>
      <c r="D88">
        <v>5310</v>
      </c>
      <c r="F88" t="s">
        <v>146</v>
      </c>
      <c r="G88" t="s">
        <v>146</v>
      </c>
      <c r="H88" t="s">
        <v>135</v>
      </c>
      <c r="I88">
        <v>2240</v>
      </c>
      <c r="J88" t="s">
        <v>45</v>
      </c>
      <c r="K88" t="s">
        <v>144</v>
      </c>
      <c r="L88">
        <v>7391948647</v>
      </c>
      <c r="N88">
        <v>0</v>
      </c>
      <c r="P88">
        <v>0</v>
      </c>
      <c r="Q88">
        <v>12</v>
      </c>
      <c r="R88">
        <v>12</v>
      </c>
      <c r="S88">
        <v>1</v>
      </c>
      <c r="AS88" t="s">
        <v>13</v>
      </c>
      <c r="AU88" s="2" t="str">
        <f>IF(ISBLANK(B88),"", TEXT(B88,"dddd, d \d\e mmmm \d\e aaaa"))</f>
        <v>quarta-feira, 15 de abril de 2026</v>
      </c>
      <c r="AX88" s="1" t="str" cm="1">
        <f t="array" ref="AX88">IFERROR(_xlfn.TEXTJOIN(", ",TRUE,_xlfn._xlws.SORT(_xlfn.UNIQUE(_xlfn._xlws.FILTER($K$2:$K$2889,($I$2:$I$2889=I88)*($K$2:$K$2889&lt;&gt;""))))),"")</f>
        <v>Luna</v>
      </c>
      <c r="AY88" s="1" t="str">
        <f>IF(ISBLANK(F88),"", IF(OR(
ISNUMBER(FIND("escovacao",LOWER(F88))),
ISNUMBER(FIND("escovação",LOWER(F88))),
ISNUMBER(FIND("higiene bucal",LOWER(F88))),
ISNUMBER(FIND("tosa",LOWER(F88))),
ISNUMBER(FIND("hidratacao",LOWER(F88))),
ISNUMBER(FIND("hidratação",LOWER(F88))),
ISNUMBER(FIND("spa",LOWER(F88))),
ISNUMBER(FIND("corte de unhas",LOWER(F88))),
ISNUMBER(FIND("desembolo",LOWER(F88))),
ISNUMBER(FIND("clorexidina",LOWER(F88))),
ISNUMBER(FIND("matizacao",LOWER(F88))),
ISNUMBER(FIND("matização",LOWER(F88))),
ISNUMBER(FIND("arredondamento",LOWER(F88))),
ISNUMBER(FIND("remocao",LOWER(F88))),
ISNUMBER(FIND("remoção",LOWER(F88)))
),"Serviços extras",
IF(ISNUMBER(FIND("banho",LOWER(F88))),"Banho","Loja")))</f>
        <v>Serviços extras</v>
      </c>
      <c r="AZ88" s="1" t="str">
        <f>IF(ISBLANK(I88),"", _xlfn.LET(_xlpm.Pedido,TRIM(D88&amp;""),IF(_xlpm.Pedido&lt;&gt;"",_xlpm.Pedido&amp;" | "&amp;K88,I88&amp;" | "&amp;K88&amp;" | "&amp;TEXT(AU88,"0"))))</f>
        <v>5310 | Luna</v>
      </c>
      <c r="BA88" s="1" t="str">
        <f>IF(ISBLANK(I88),"", _xlfn.LET(_xlpm.TipoServico,LOWER(H88),IF(ISNUMBER(FIND("banho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8" s="1" t="str">
        <f>IF(ISBLANK(I88),"", _xlfn.LET(
    _xlpm.Servico,TRIM(F88&amp;""),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" s="1">
        <f>IF(ISBLANK(B88),"", IF(ISBLANK(R88),Q88*S88,R88*S88))</f>
        <v>12</v>
      </c>
    </row>
    <row r="89" spans="1:55" x14ac:dyDescent="0.3">
      <c r="A89" t="s">
        <v>133</v>
      </c>
      <c r="B89">
        <v>46127</v>
      </c>
      <c r="C89" t="s">
        <v>53</v>
      </c>
      <c r="D89">
        <v>5490</v>
      </c>
      <c r="F89" t="s">
        <v>134</v>
      </c>
      <c r="G89" t="s">
        <v>134</v>
      </c>
      <c r="H89" t="s">
        <v>135</v>
      </c>
      <c r="I89">
        <v>2400</v>
      </c>
      <c r="J89" t="s">
        <v>28</v>
      </c>
      <c r="K89" t="s">
        <v>165</v>
      </c>
      <c r="L89">
        <v>73988089487</v>
      </c>
      <c r="N89">
        <v>0</v>
      </c>
      <c r="P89">
        <v>0</v>
      </c>
      <c r="Q89">
        <v>62</v>
      </c>
      <c r="R89">
        <v>62</v>
      </c>
      <c r="S89">
        <v>1</v>
      </c>
      <c r="AS89" t="s">
        <v>13</v>
      </c>
      <c r="AU89" s="2" t="str">
        <f>IF(ISBLANK(B89),"", TEXT(B89,"dddd, d \d\e mmmm \d\e aaaa"))</f>
        <v>quarta-feira, 15 de abril de 2026</v>
      </c>
      <c r="AX89" s="1" t="str" cm="1">
        <f t="array" ref="AX89">IFERROR(_xlfn.TEXTJOIN(", ",TRUE,_xlfn._xlws.SORT(_xlfn.UNIQUE(_xlfn._xlws.FILTER($K$2:$K$2889,($I$2:$I$2889=I89)*($K$2:$K$2889&lt;&gt;""))))),"")</f>
        <v>Dora</v>
      </c>
      <c r="AY89" s="1" t="str">
        <f>IF(ISBLANK(F89),"", IF(OR(
ISNUMBER(FIND("escovacao",LOWER(F89))),
ISNUMBER(FIND("escovação",LOWER(F89))),
ISNUMBER(FIND("higiene bucal",LOWER(F89))),
ISNUMBER(FIND("tosa",LOWER(F89))),
ISNUMBER(FIND("hidratacao",LOWER(F89))),
ISNUMBER(FIND("hidratação",LOWER(F89))),
ISNUMBER(FIND("spa",LOWER(F89))),
ISNUMBER(FIND("corte de unhas",LOWER(F89))),
ISNUMBER(FIND("desembolo",LOWER(F89))),
ISNUMBER(FIND("clorexidina",LOWER(F89))),
ISNUMBER(FIND("matizacao",LOWER(F89))),
ISNUMBER(FIND("matização",LOWER(F89))),
ISNUMBER(FIND("arredondamento",LOWER(F89))),
ISNUMBER(FIND("remocao",LOWER(F89))),
ISNUMBER(FIND("remoção",LOWER(F89)))
),"Serviços extras",
IF(ISNUMBER(FIND("banho",LOWER(F89))),"Banho","Loja")))</f>
        <v>Banho</v>
      </c>
      <c r="AZ89" s="1" t="str">
        <f>IF(ISBLANK(I89),"", _xlfn.LET(_xlpm.Pedido,TRIM(D89&amp;""),IF(_xlpm.Pedido&lt;&gt;"",_xlpm.Pedido&amp;" | "&amp;K89,I89&amp;" | "&amp;K89&amp;" | "&amp;TEXT(AU89,"0"))))</f>
        <v>5490 | Dora</v>
      </c>
      <c r="BA89" s="1" t="str">
        <f>IF(ISBLANK(I89),"", _xlfn.LET(_xlpm.TipoServico,LOWER(H89),IF(ISNUMBER(FIND("banho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89" s="1" t="str">
        <f>IF(ISBLANK(I89),"", _xlfn.LET(
    _xlpm.Servico,TRIM(F89&amp;""),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9" s="1">
        <f>IF(ISBLANK(B89),"", IF(ISBLANK(R89),Q89*S89,R89*S89))</f>
        <v>62</v>
      </c>
    </row>
    <row r="90" spans="1:55" x14ac:dyDescent="0.3">
      <c r="A90" t="s">
        <v>133</v>
      </c>
      <c r="B90">
        <v>46127</v>
      </c>
      <c r="C90" t="s">
        <v>53</v>
      </c>
      <c r="D90">
        <v>5490</v>
      </c>
      <c r="F90" t="s">
        <v>137</v>
      </c>
      <c r="G90" t="s">
        <v>137</v>
      </c>
      <c r="H90" t="s">
        <v>135</v>
      </c>
      <c r="I90">
        <v>2400</v>
      </c>
      <c r="J90" t="s">
        <v>28</v>
      </c>
      <c r="K90" t="s">
        <v>165</v>
      </c>
      <c r="L90">
        <v>73988089487</v>
      </c>
      <c r="N90">
        <v>0</v>
      </c>
      <c r="P90">
        <v>0</v>
      </c>
      <c r="Q90">
        <v>5</v>
      </c>
      <c r="R90">
        <v>5</v>
      </c>
      <c r="S90">
        <v>1</v>
      </c>
      <c r="AS90" t="s">
        <v>13</v>
      </c>
      <c r="AU90" s="2" t="str">
        <f>IF(ISBLANK(B90),"", TEXT(B90,"dddd, d \d\e mmmm \d\e aaaa"))</f>
        <v>quarta-feira, 15 de abril de 2026</v>
      </c>
      <c r="AX90" s="1" t="str" cm="1">
        <f t="array" ref="AX90">IFERROR(_xlfn.TEXTJOIN(", ",TRUE,_xlfn._xlws.SORT(_xlfn.UNIQUE(_xlfn._xlws.FILTER($K$2:$K$2889,($I$2:$I$2889=I90)*($K$2:$K$2889&lt;&gt;""))))),"")</f>
        <v>Dora</v>
      </c>
      <c r="AY90" s="1" t="str">
        <f>IF(ISBLANK(F90),"", IF(OR(
ISNUMBER(FIND("escovacao",LOWER(F90))),
ISNUMBER(FIND("escovação",LOWER(F90))),
ISNUMBER(FIND("higiene bucal",LOWER(F90))),
ISNUMBER(FIND("tosa",LOWER(F90))),
ISNUMBER(FIND("hidratacao",LOWER(F90))),
ISNUMBER(FIND("hidratação",LOWER(F90))),
ISNUMBER(FIND("spa",LOWER(F90))),
ISNUMBER(FIND("corte de unhas",LOWER(F90))),
ISNUMBER(FIND("desembolo",LOWER(F90))),
ISNUMBER(FIND("clorexidina",LOWER(F90))),
ISNUMBER(FIND("matizacao",LOWER(F90))),
ISNUMBER(FIND("matização",LOWER(F90))),
ISNUMBER(FIND("arredondamento",LOWER(F90))),
ISNUMBER(FIND("remocao",LOWER(F90))),
ISNUMBER(FIND("remoção",LOWER(F90)))
),"Serviços extras",
IF(ISNUMBER(FIND("banho",LOWER(F90))),"Banho","Loja")))</f>
        <v>Serviços extras</v>
      </c>
      <c r="AZ90" s="1" t="str">
        <f>IF(ISBLANK(I90),"", _xlfn.LET(_xlpm.Pedido,TRIM(D90&amp;""),IF(_xlpm.Pedido&lt;&gt;"",_xlpm.Pedido&amp;" | "&amp;K90,I90&amp;" | "&amp;K90&amp;" | "&amp;TEXT(AU90,"0"))))</f>
        <v>5490 | Dora</v>
      </c>
      <c r="BA90" s="1" t="str">
        <f>IF(ISBLANK(I90),"", _xlfn.LET(_xlpm.TipoServico,LOWER(H90),IF(ISNUMBER(FIND("banho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0" s="1" t="str">
        <f>IF(ISBLANK(I90),"", _xlfn.LET(
    _xlpm.Servico,TRIM(F90&amp;""),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0" s="1">
        <f>IF(ISBLANK(B90),"", IF(ISBLANK(R90),Q90*S90,R90*S90))</f>
        <v>5</v>
      </c>
    </row>
    <row r="91" spans="1:55" x14ac:dyDescent="0.3">
      <c r="A91" t="s">
        <v>133</v>
      </c>
      <c r="B91">
        <v>46127</v>
      </c>
      <c r="C91" t="s">
        <v>53</v>
      </c>
      <c r="D91">
        <v>5490</v>
      </c>
      <c r="F91" t="s">
        <v>146</v>
      </c>
      <c r="G91" t="s">
        <v>146</v>
      </c>
      <c r="H91" t="s">
        <v>135</v>
      </c>
      <c r="I91">
        <v>2400</v>
      </c>
      <c r="J91" t="s">
        <v>28</v>
      </c>
      <c r="K91" t="s">
        <v>165</v>
      </c>
      <c r="L91">
        <v>73988089487</v>
      </c>
      <c r="N91">
        <v>0</v>
      </c>
      <c r="P91">
        <v>0</v>
      </c>
      <c r="Q91">
        <v>12</v>
      </c>
      <c r="R91">
        <v>12</v>
      </c>
      <c r="S91">
        <v>1</v>
      </c>
      <c r="AS91" t="s">
        <v>13</v>
      </c>
      <c r="AU91" s="2" t="str">
        <f>IF(ISBLANK(B91),"", TEXT(B91,"dddd, d \d\e mmmm \d\e aaaa"))</f>
        <v>quarta-feira, 15 de abril de 2026</v>
      </c>
      <c r="AX91" s="1" t="str" cm="1">
        <f t="array" ref="AX91">IFERROR(_xlfn.TEXTJOIN(", ",TRUE,_xlfn._xlws.SORT(_xlfn.UNIQUE(_xlfn._xlws.FILTER($K$2:$K$2889,($I$2:$I$2889=I91)*($K$2:$K$2889&lt;&gt;""))))),"")</f>
        <v>Dora</v>
      </c>
      <c r="AY91" s="1" t="str">
        <f>IF(ISBLANK(F91),"", IF(OR(
ISNUMBER(FIND("escovacao",LOWER(F91))),
ISNUMBER(FIND("escovação",LOWER(F91))),
ISNUMBER(FIND("higiene bucal",LOWER(F91))),
ISNUMBER(FIND("tosa",LOWER(F91))),
ISNUMBER(FIND("hidratacao",LOWER(F91))),
ISNUMBER(FIND("hidratação",LOWER(F91))),
ISNUMBER(FIND("spa",LOWER(F91))),
ISNUMBER(FIND("corte de unhas",LOWER(F91))),
ISNUMBER(FIND("desembolo",LOWER(F91))),
ISNUMBER(FIND("clorexidina",LOWER(F91))),
ISNUMBER(FIND("matizacao",LOWER(F91))),
ISNUMBER(FIND("matização",LOWER(F91))),
ISNUMBER(FIND("arredondamento",LOWER(F91))),
ISNUMBER(FIND("remocao",LOWER(F91))),
ISNUMBER(FIND("remoção",LOWER(F91)))
),"Serviços extras",
IF(ISNUMBER(FIND("banho",LOWER(F91))),"Banho","Loja")))</f>
        <v>Serviços extras</v>
      </c>
      <c r="AZ91" s="1" t="str">
        <f>IF(ISBLANK(I91),"", _xlfn.LET(_xlpm.Pedido,TRIM(D91&amp;""),IF(_xlpm.Pedido&lt;&gt;"",_xlpm.Pedido&amp;" | "&amp;K91,I91&amp;" | "&amp;K91&amp;" | "&amp;TEXT(AU91,"0"))))</f>
        <v>5490 | Dora</v>
      </c>
      <c r="BA91" s="1" t="str">
        <f>IF(ISBLANK(I91),"", _xlfn.LET(_xlpm.TipoServico,LOWER(H91),IF(ISNUMBER(FIND("banho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1" s="1" t="str">
        <f>IF(ISBLANK(I91),"", _xlfn.LET(
    _xlpm.Servico,TRIM(F91&amp;""),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1" s="1">
        <f>IF(ISBLANK(B91),"", IF(ISBLANK(R91),Q91*S91,R91*S91))</f>
        <v>12</v>
      </c>
    </row>
    <row r="92" spans="1:55" x14ac:dyDescent="0.3">
      <c r="A92" t="s">
        <v>11</v>
      </c>
      <c r="B92">
        <v>46128</v>
      </c>
      <c r="C92" t="s">
        <v>9</v>
      </c>
      <c r="F92" t="s">
        <v>134</v>
      </c>
      <c r="G92" t="s">
        <v>134</v>
      </c>
      <c r="H92" t="s">
        <v>135</v>
      </c>
      <c r="I92">
        <v>2592</v>
      </c>
      <c r="J92" t="s">
        <v>142</v>
      </c>
      <c r="K92" t="s">
        <v>143</v>
      </c>
      <c r="L92">
        <v>73998066900</v>
      </c>
      <c r="N92">
        <v>0</v>
      </c>
      <c r="P92">
        <v>0</v>
      </c>
      <c r="Q92">
        <v>62</v>
      </c>
      <c r="R92">
        <v>62</v>
      </c>
      <c r="S92">
        <v>1</v>
      </c>
      <c r="AS92" t="s">
        <v>13</v>
      </c>
      <c r="AU92" s="2" t="str">
        <f>IF(ISBLANK(B92),"", TEXT(B92,"dddd, d \d\e mmmm \d\e aaaa"))</f>
        <v>quinta-feira, 16 de abril de 2026</v>
      </c>
      <c r="AX92" s="1" t="str" cm="1">
        <f t="array" ref="AX92">IFERROR(_xlfn.TEXTJOIN(", ",TRUE,_xlfn._xlws.SORT(_xlfn.UNIQUE(_xlfn._xlws.FILTER($K$2:$K$2889,($I$2:$I$2889=I92)*($K$2:$K$2889&lt;&gt;""))))),"")</f>
        <v>Zeus</v>
      </c>
      <c r="AY92" s="1" t="str">
        <f>IF(ISBLANK(F92),"", IF(OR(
ISNUMBER(FIND("escovacao",LOWER(F92))),
ISNUMBER(FIND("escovação",LOWER(F92))),
ISNUMBER(FIND("higiene bucal",LOWER(F92))),
ISNUMBER(FIND("tosa",LOWER(F92))),
ISNUMBER(FIND("hidratacao",LOWER(F92))),
ISNUMBER(FIND("hidratação",LOWER(F92))),
ISNUMBER(FIND("spa",LOWER(F92))),
ISNUMBER(FIND("corte de unhas",LOWER(F92))),
ISNUMBER(FIND("desembolo",LOWER(F92))),
ISNUMBER(FIND("clorexidina",LOWER(F92))),
ISNUMBER(FIND("matizacao",LOWER(F92))),
ISNUMBER(FIND("matização",LOWER(F92))),
ISNUMBER(FIND("arredondamento",LOWER(F92))),
ISNUMBER(FIND("remocao",LOWER(F92))),
ISNUMBER(FIND("remoção",LOWER(F92)))
),"Serviços extras",
IF(ISNUMBER(FIND("banho",LOWER(F92))),"Banho","Loja")))</f>
        <v>Banho</v>
      </c>
      <c r="AZ92" s="1" t="str">
        <f>IF(ISBLANK(I92),"", _xlfn.LET(_xlpm.Pedido,TRIM(D92&amp;""),IF(_xlpm.Pedido&lt;&gt;"",_xlpm.Pedido&amp;" | "&amp;K92,I92&amp;" | "&amp;K92&amp;" | "&amp;TEXT(AU92,"0"))))</f>
        <v>2592 | Zeus | quinta-feira, 16 de abril de 2026</v>
      </c>
      <c r="BA92" s="1" t="str">
        <f>IF(ISBLANK(I92),"", _xlfn.LET(_xlpm.TipoServico,LOWER(H92),IF(ISNUMBER(FIND("banho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2" s="1" t="str">
        <f>IF(ISBLANK(I92),"", _xlfn.LET(
    _xlpm.Servico,TRIM(F92&amp;""),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2" s="1">
        <f>IF(ISBLANK(B92),"", IF(ISBLANK(R92),Q92*S92,R92*S92))</f>
        <v>62</v>
      </c>
    </row>
    <row r="93" spans="1:55" x14ac:dyDescent="0.3">
      <c r="A93" t="s">
        <v>11</v>
      </c>
      <c r="B93">
        <v>46128</v>
      </c>
      <c r="C93" t="s">
        <v>9</v>
      </c>
      <c r="F93" t="s">
        <v>137</v>
      </c>
      <c r="G93" t="s">
        <v>137</v>
      </c>
      <c r="H93" t="s">
        <v>135</v>
      </c>
      <c r="I93">
        <v>2592</v>
      </c>
      <c r="J93" t="s">
        <v>142</v>
      </c>
      <c r="K93" t="s">
        <v>143</v>
      </c>
      <c r="L93">
        <v>73998066900</v>
      </c>
      <c r="N93">
        <v>0</v>
      </c>
      <c r="P93">
        <v>0</v>
      </c>
      <c r="Q93">
        <v>5</v>
      </c>
      <c r="R93">
        <v>5</v>
      </c>
      <c r="S93">
        <v>1</v>
      </c>
      <c r="AS93" t="s">
        <v>13</v>
      </c>
      <c r="AU93" s="2" t="str">
        <f>IF(ISBLANK(B93),"", TEXT(B93,"dddd, d \d\e mmmm \d\e aaaa"))</f>
        <v>quinta-feira, 16 de abril de 2026</v>
      </c>
      <c r="AX93" s="1" t="str" cm="1">
        <f t="array" ref="AX93">IFERROR(_xlfn.TEXTJOIN(", ",TRUE,_xlfn._xlws.SORT(_xlfn.UNIQUE(_xlfn._xlws.FILTER($K$2:$K$2889,($I$2:$I$2889=I93)*($K$2:$K$2889&lt;&gt;""))))),"")</f>
        <v>Zeus</v>
      </c>
      <c r="AY93" s="1" t="str">
        <f>IF(ISBLANK(F93),"", IF(OR(
ISNUMBER(FIND("escovacao",LOWER(F93))),
ISNUMBER(FIND("escovação",LOWER(F93))),
ISNUMBER(FIND("higiene bucal",LOWER(F93))),
ISNUMBER(FIND("tosa",LOWER(F93))),
ISNUMBER(FIND("hidratacao",LOWER(F93))),
ISNUMBER(FIND("hidratação",LOWER(F93))),
ISNUMBER(FIND("spa",LOWER(F93))),
ISNUMBER(FIND("corte de unhas",LOWER(F93))),
ISNUMBER(FIND("desembolo",LOWER(F93))),
ISNUMBER(FIND("clorexidina",LOWER(F93))),
ISNUMBER(FIND("matizacao",LOWER(F93))),
ISNUMBER(FIND("matização",LOWER(F93))),
ISNUMBER(FIND("arredondamento",LOWER(F93))),
ISNUMBER(FIND("remocao",LOWER(F93))),
ISNUMBER(FIND("remoção",LOWER(F93)))
),"Serviços extras",
IF(ISNUMBER(FIND("banho",LOWER(F93))),"Banho","Loja")))</f>
        <v>Serviços extras</v>
      </c>
      <c r="AZ93" s="1" t="str">
        <f>IF(ISBLANK(I93),"", _xlfn.LET(_xlpm.Pedido,TRIM(D93&amp;""),IF(_xlpm.Pedido&lt;&gt;"",_xlpm.Pedido&amp;" | "&amp;K93,I93&amp;" | "&amp;K93&amp;" | "&amp;TEXT(AU93,"0"))))</f>
        <v>2592 | Zeus | quinta-feira, 16 de abril de 2026</v>
      </c>
      <c r="BA93" s="1" t="str">
        <f>IF(ISBLANK(I93),"", _xlfn.LET(_xlpm.TipoServico,LOWER(H93),IF(ISNUMBER(FIND("banho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3" s="1" t="str">
        <f>IF(ISBLANK(I93),"", _xlfn.LET(
    _xlpm.Servico,TRIM(F93&amp;""),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3" s="1">
        <f>IF(ISBLANK(B93),"", IF(ISBLANK(R93),Q93*S93,R93*S93))</f>
        <v>5</v>
      </c>
    </row>
    <row r="94" spans="1:55" x14ac:dyDescent="0.3">
      <c r="A94" t="s">
        <v>141</v>
      </c>
      <c r="B94">
        <v>46129</v>
      </c>
      <c r="C94" t="s">
        <v>2</v>
      </c>
      <c r="D94">
        <v>5327</v>
      </c>
      <c r="F94" t="s">
        <v>134</v>
      </c>
      <c r="G94" t="s">
        <v>134</v>
      </c>
      <c r="H94" t="s">
        <v>135</v>
      </c>
      <c r="I94">
        <v>2856</v>
      </c>
      <c r="J94" t="s">
        <v>170</v>
      </c>
      <c r="K94" t="s">
        <v>171</v>
      </c>
      <c r="L94">
        <v>557398170181</v>
      </c>
      <c r="N94">
        <v>0</v>
      </c>
      <c r="P94">
        <v>0</v>
      </c>
      <c r="Q94">
        <v>62</v>
      </c>
      <c r="R94">
        <v>62</v>
      </c>
      <c r="S94">
        <v>1</v>
      </c>
      <c r="AS94" t="s">
        <v>13</v>
      </c>
      <c r="AU94" s="2" t="str">
        <f>IF(ISBLANK(B94),"", TEXT(B94,"dddd, d \d\e mmmm \d\e aaaa"))</f>
        <v>sexta-feira, 17 de abril de 2026</v>
      </c>
      <c r="AX94" s="1" t="str" cm="1">
        <f t="array" ref="AX94">IFERROR(_xlfn.TEXTJOIN(", ",TRUE,_xlfn._xlws.SORT(_xlfn.UNIQUE(_xlfn._xlws.FILTER($K$2:$K$2889,($I$2:$I$2889=I94)*($K$2:$K$2889&lt;&gt;""))))),"")</f>
        <v>Lua</v>
      </c>
      <c r="AY94" s="1" t="str">
        <f>IF(ISBLANK(F94),"", IF(OR(
ISNUMBER(FIND("escovacao",LOWER(F94))),
ISNUMBER(FIND("escovação",LOWER(F94))),
ISNUMBER(FIND("higiene bucal",LOWER(F94))),
ISNUMBER(FIND("tosa",LOWER(F94))),
ISNUMBER(FIND("hidratacao",LOWER(F94))),
ISNUMBER(FIND("hidratação",LOWER(F94))),
ISNUMBER(FIND("spa",LOWER(F94))),
ISNUMBER(FIND("corte de unhas",LOWER(F94))),
ISNUMBER(FIND("desembolo",LOWER(F94))),
ISNUMBER(FIND("clorexidina",LOWER(F94))),
ISNUMBER(FIND("matizacao",LOWER(F94))),
ISNUMBER(FIND("matização",LOWER(F94))),
ISNUMBER(FIND("arredondamento",LOWER(F94))),
ISNUMBER(FIND("remocao",LOWER(F94))),
ISNUMBER(FIND("remoção",LOWER(F94)))
),"Serviços extras",
IF(ISNUMBER(FIND("banho",LOWER(F94))),"Banho","Loja")))</f>
        <v>Banho</v>
      </c>
      <c r="AZ94" s="1" t="str">
        <f>IF(ISBLANK(I94),"", _xlfn.LET(_xlpm.Pedido,TRIM(D94&amp;""),IF(_xlpm.Pedido&lt;&gt;"",_xlpm.Pedido&amp;" | "&amp;K94,I94&amp;" | "&amp;K94&amp;" | "&amp;TEXT(AU94,"0"))))</f>
        <v>5327 | Lua</v>
      </c>
      <c r="BA94" s="1" t="str">
        <f>IF(ISBLANK(I94),"", _xlfn.LET(_xlpm.TipoServico,LOWER(H94),IF(ISNUMBER(FIND("banho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4" s="1" t="str">
        <f>IF(ISBLANK(I94),"", _xlfn.LET(
    _xlpm.Servico,TRIM(F94&amp;""),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4" s="1">
        <f>IF(ISBLANK(B94),"", IF(ISBLANK(R94),Q94*S94,R94*S94))</f>
        <v>62</v>
      </c>
    </row>
    <row r="95" spans="1:55" x14ac:dyDescent="0.3">
      <c r="A95" t="s">
        <v>141</v>
      </c>
      <c r="B95">
        <v>46129</v>
      </c>
      <c r="C95" t="s">
        <v>2</v>
      </c>
      <c r="D95">
        <v>5327</v>
      </c>
      <c r="F95" t="s">
        <v>146</v>
      </c>
      <c r="G95" t="s">
        <v>146</v>
      </c>
      <c r="H95" t="s">
        <v>135</v>
      </c>
      <c r="I95">
        <v>2856</v>
      </c>
      <c r="J95" t="s">
        <v>170</v>
      </c>
      <c r="K95" t="s">
        <v>171</v>
      </c>
      <c r="L95">
        <v>557398170181</v>
      </c>
      <c r="N95">
        <v>0</v>
      </c>
      <c r="P95">
        <v>0</v>
      </c>
      <c r="Q95">
        <v>12</v>
      </c>
      <c r="R95">
        <v>12</v>
      </c>
      <c r="S95">
        <v>1</v>
      </c>
      <c r="AS95" t="s">
        <v>13</v>
      </c>
      <c r="AU95" s="2" t="str">
        <f>IF(ISBLANK(B95),"", TEXT(B95,"dddd, d \d\e mmmm \d\e aaaa"))</f>
        <v>sexta-feira, 17 de abril de 2026</v>
      </c>
      <c r="AX95" s="1" t="str" cm="1">
        <f t="array" ref="AX95">IFERROR(_xlfn.TEXTJOIN(", ",TRUE,_xlfn._xlws.SORT(_xlfn.UNIQUE(_xlfn._xlws.FILTER($K$2:$K$2889,($I$2:$I$2889=I95)*($K$2:$K$2889&lt;&gt;""))))),"")</f>
        <v>Lua</v>
      </c>
      <c r="AY95" s="1" t="str">
        <f>IF(ISBLANK(F95),"", IF(OR(
ISNUMBER(FIND("escovacao",LOWER(F95))),
ISNUMBER(FIND("escovação",LOWER(F95))),
ISNUMBER(FIND("higiene bucal",LOWER(F95))),
ISNUMBER(FIND("tosa",LOWER(F95))),
ISNUMBER(FIND("hidratacao",LOWER(F95))),
ISNUMBER(FIND("hidratação",LOWER(F95))),
ISNUMBER(FIND("spa",LOWER(F95))),
ISNUMBER(FIND("corte de unhas",LOWER(F95))),
ISNUMBER(FIND("desembolo",LOWER(F95))),
ISNUMBER(FIND("clorexidina",LOWER(F95))),
ISNUMBER(FIND("matizacao",LOWER(F95))),
ISNUMBER(FIND("matização",LOWER(F95))),
ISNUMBER(FIND("arredondamento",LOWER(F95))),
ISNUMBER(FIND("remocao",LOWER(F95))),
ISNUMBER(FIND("remoção",LOWER(F95)))
),"Serviços extras",
IF(ISNUMBER(FIND("banho",LOWER(F95))),"Banho","Loja")))</f>
        <v>Serviços extras</v>
      </c>
      <c r="AZ95" s="1" t="str">
        <f>IF(ISBLANK(I95),"", _xlfn.LET(_xlpm.Pedido,TRIM(D95&amp;""),IF(_xlpm.Pedido&lt;&gt;"",_xlpm.Pedido&amp;" | "&amp;K95,I95&amp;" | "&amp;K95&amp;" | "&amp;TEXT(AU95,"0"))))</f>
        <v>5327 | Lua</v>
      </c>
      <c r="BA95" s="1" t="str">
        <f>IF(ISBLANK(I95),"", _xlfn.LET(_xlpm.TipoServico,LOWER(H95),IF(ISNUMBER(FIND("banho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5" s="1" t="str">
        <f>IF(ISBLANK(I95),"", _xlfn.LET(
    _xlpm.Servico,TRIM(F95&amp;""),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5" s="1">
        <f>IF(ISBLANK(B95),"", IF(ISBLANK(R95),Q95*S95,R95*S95))</f>
        <v>12</v>
      </c>
    </row>
    <row r="96" spans="1:55" x14ac:dyDescent="0.3">
      <c r="A96" t="s">
        <v>172</v>
      </c>
      <c r="B96">
        <v>46129</v>
      </c>
      <c r="C96" t="s">
        <v>2</v>
      </c>
      <c r="D96">
        <v>5430</v>
      </c>
      <c r="F96" t="s">
        <v>134</v>
      </c>
      <c r="G96" t="s">
        <v>134</v>
      </c>
      <c r="H96" t="s">
        <v>135</v>
      </c>
      <c r="I96">
        <v>2264</v>
      </c>
      <c r="J96" t="s">
        <v>153</v>
      </c>
      <c r="K96" t="s">
        <v>154</v>
      </c>
      <c r="L96">
        <v>7391180113</v>
      </c>
      <c r="N96">
        <v>0</v>
      </c>
      <c r="P96">
        <v>0</v>
      </c>
      <c r="Q96">
        <v>62</v>
      </c>
      <c r="R96">
        <v>62</v>
      </c>
      <c r="S96">
        <v>1</v>
      </c>
      <c r="AS96" t="s">
        <v>13</v>
      </c>
      <c r="AU96" s="2" t="str">
        <f>IF(ISBLANK(B96),"", TEXT(B96,"dddd, d \d\e mmmm \d\e aaaa"))</f>
        <v>sexta-feira, 17 de abril de 2026</v>
      </c>
      <c r="AX96" s="1" t="str" cm="1">
        <f t="array" ref="AX96">IFERROR(_xlfn.TEXTJOIN(", ",TRUE,_xlfn._xlws.SORT(_xlfn.UNIQUE(_xlfn._xlws.FILTER($K$2:$K$2889,($I$2:$I$2889=I96)*($K$2:$K$2889&lt;&gt;""))))),"")</f>
        <v>Zoe</v>
      </c>
      <c r="AY96" s="1" t="str">
        <f>IF(ISBLANK(F96),"", IF(OR(
ISNUMBER(FIND("escovacao",LOWER(F96))),
ISNUMBER(FIND("escovação",LOWER(F96))),
ISNUMBER(FIND("higiene bucal",LOWER(F96))),
ISNUMBER(FIND("tosa",LOWER(F96))),
ISNUMBER(FIND("hidratacao",LOWER(F96))),
ISNUMBER(FIND("hidratação",LOWER(F96))),
ISNUMBER(FIND("spa",LOWER(F96))),
ISNUMBER(FIND("corte de unhas",LOWER(F96))),
ISNUMBER(FIND("desembolo",LOWER(F96))),
ISNUMBER(FIND("clorexidina",LOWER(F96))),
ISNUMBER(FIND("matizacao",LOWER(F96))),
ISNUMBER(FIND("matização",LOWER(F96))),
ISNUMBER(FIND("arredondamento",LOWER(F96))),
ISNUMBER(FIND("remocao",LOWER(F96))),
ISNUMBER(FIND("remoção",LOWER(F96)))
),"Serviços extras",
IF(ISNUMBER(FIND("banho",LOWER(F96))),"Banho","Loja")))</f>
        <v>Banho</v>
      </c>
      <c r="AZ96" s="1" t="str">
        <f>IF(ISBLANK(I96),"", _xlfn.LET(_xlpm.Pedido,TRIM(D96&amp;""),IF(_xlpm.Pedido&lt;&gt;"",_xlpm.Pedido&amp;" | "&amp;K96,I96&amp;" | "&amp;K96&amp;" | "&amp;TEXT(AU96,"0"))))</f>
        <v>5430 | Zoe</v>
      </c>
      <c r="BA96" s="1" t="str">
        <f>IF(ISBLANK(I96),"", _xlfn.LET(_xlpm.TipoServico,LOWER(H96),IF(ISNUMBER(FIND("banho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6" s="1" t="str">
        <f>IF(ISBLANK(I96),"", _xlfn.LET(
    _xlpm.Servico,TRIM(F96&amp;""),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6" s="1">
        <f>IF(ISBLANK(B96),"", IF(ISBLANK(R96),Q96*S96,R96*S96))</f>
        <v>62</v>
      </c>
    </row>
    <row r="97" spans="1:55" x14ac:dyDescent="0.3">
      <c r="A97" t="s">
        <v>172</v>
      </c>
      <c r="B97">
        <v>46129</v>
      </c>
      <c r="C97" t="s">
        <v>2</v>
      </c>
      <c r="D97">
        <v>5430</v>
      </c>
      <c r="F97" t="s">
        <v>137</v>
      </c>
      <c r="G97" t="s">
        <v>137</v>
      </c>
      <c r="H97" t="s">
        <v>135</v>
      </c>
      <c r="I97">
        <v>2264</v>
      </c>
      <c r="J97" t="s">
        <v>153</v>
      </c>
      <c r="K97" t="s">
        <v>154</v>
      </c>
      <c r="L97">
        <v>7391180113</v>
      </c>
      <c r="N97">
        <v>0</v>
      </c>
      <c r="P97">
        <v>0</v>
      </c>
      <c r="Q97">
        <v>5</v>
      </c>
      <c r="R97">
        <v>5</v>
      </c>
      <c r="S97">
        <v>1</v>
      </c>
      <c r="AS97" t="s">
        <v>13</v>
      </c>
      <c r="AU97" s="2" t="str">
        <f>IF(ISBLANK(B97),"", TEXT(B97,"dddd, d \d\e mmmm \d\e aaaa"))</f>
        <v>sexta-feira, 17 de abril de 2026</v>
      </c>
      <c r="AX97" s="1" t="str" cm="1">
        <f t="array" ref="AX97">IFERROR(_xlfn.TEXTJOIN(", ",TRUE,_xlfn._xlws.SORT(_xlfn.UNIQUE(_xlfn._xlws.FILTER($K$2:$K$2889,($I$2:$I$2889=I97)*($K$2:$K$2889&lt;&gt;""))))),"")</f>
        <v>Zoe</v>
      </c>
      <c r="AY97" s="1" t="str">
        <f>IF(ISBLANK(F97),"", IF(OR(
ISNUMBER(FIND("escovacao",LOWER(F97))),
ISNUMBER(FIND("escovação",LOWER(F97))),
ISNUMBER(FIND("higiene bucal",LOWER(F97))),
ISNUMBER(FIND("tosa",LOWER(F97))),
ISNUMBER(FIND("hidratacao",LOWER(F97))),
ISNUMBER(FIND("hidratação",LOWER(F97))),
ISNUMBER(FIND("spa",LOWER(F97))),
ISNUMBER(FIND("corte de unhas",LOWER(F97))),
ISNUMBER(FIND("desembolo",LOWER(F97))),
ISNUMBER(FIND("clorexidina",LOWER(F97))),
ISNUMBER(FIND("matizacao",LOWER(F97))),
ISNUMBER(FIND("matização",LOWER(F97))),
ISNUMBER(FIND("arredondamento",LOWER(F97))),
ISNUMBER(FIND("remocao",LOWER(F97))),
ISNUMBER(FIND("remoção",LOWER(F97)))
),"Serviços extras",
IF(ISNUMBER(FIND("banho",LOWER(F97))),"Banho","Loja")))</f>
        <v>Serviços extras</v>
      </c>
      <c r="AZ97" s="1" t="str">
        <f>IF(ISBLANK(I97),"", _xlfn.LET(_xlpm.Pedido,TRIM(D97&amp;""),IF(_xlpm.Pedido&lt;&gt;"",_xlpm.Pedido&amp;" | "&amp;K97,I97&amp;" | "&amp;K97&amp;" | "&amp;TEXT(AU97,"0"))))</f>
        <v>5430 | Zoe</v>
      </c>
      <c r="BA97" s="1" t="str">
        <f>IF(ISBLANK(I97),"", _xlfn.LET(_xlpm.TipoServico,LOWER(H97),IF(ISNUMBER(FIND("banho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7" s="1" t="str">
        <f>IF(ISBLANK(I97),"", _xlfn.LET(
    _xlpm.Servico,TRIM(F97&amp;""),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7" s="1">
        <f>IF(ISBLANK(B97),"", IF(ISBLANK(R97),Q97*S97,R97*S97))</f>
        <v>5</v>
      </c>
    </row>
    <row r="98" spans="1:55" x14ac:dyDescent="0.3">
      <c r="A98" t="s">
        <v>141</v>
      </c>
      <c r="B98">
        <v>46130</v>
      </c>
      <c r="C98" t="s">
        <v>27</v>
      </c>
      <c r="D98">
        <v>5350</v>
      </c>
      <c r="F98" t="s">
        <v>134</v>
      </c>
      <c r="G98" t="s">
        <v>134</v>
      </c>
      <c r="H98" t="s">
        <v>135</v>
      </c>
      <c r="I98">
        <v>2190</v>
      </c>
      <c r="J98" t="s">
        <v>54</v>
      </c>
      <c r="K98" t="s">
        <v>145</v>
      </c>
      <c r="L98">
        <v>7391145661</v>
      </c>
      <c r="N98">
        <v>0</v>
      </c>
      <c r="P98">
        <v>0</v>
      </c>
      <c r="Q98">
        <v>62</v>
      </c>
      <c r="R98">
        <v>62</v>
      </c>
      <c r="S98">
        <v>1</v>
      </c>
      <c r="AS98" t="s">
        <v>13</v>
      </c>
      <c r="AU98" s="2" t="str">
        <f>IF(ISBLANK(B98),"", TEXT(B98,"dddd, d \d\e mmmm \d\e aaaa"))</f>
        <v>sábado, 18 de abril de 2026</v>
      </c>
      <c r="AX98" s="1" t="str" cm="1">
        <f t="array" ref="AX98">IFERROR(_xlfn.TEXTJOIN(", ",TRUE,_xlfn._xlws.SORT(_xlfn.UNIQUE(_xlfn._xlws.FILTER($K$2:$K$2889,($I$2:$I$2889=I98)*($K$2:$K$2889&lt;&gt;""))))),"")</f>
        <v>Doralice, Maria Ricota</v>
      </c>
      <c r="AY98" s="1" t="str">
        <f>IF(ISBLANK(F98),"", IF(OR(
ISNUMBER(FIND("escovacao",LOWER(F98))),
ISNUMBER(FIND("escovação",LOWER(F98))),
ISNUMBER(FIND("higiene bucal",LOWER(F98))),
ISNUMBER(FIND("tosa",LOWER(F98))),
ISNUMBER(FIND("hidratacao",LOWER(F98))),
ISNUMBER(FIND("hidratação",LOWER(F98))),
ISNUMBER(FIND("spa",LOWER(F98))),
ISNUMBER(FIND("corte de unhas",LOWER(F98))),
ISNUMBER(FIND("desembolo",LOWER(F98))),
ISNUMBER(FIND("clorexidina",LOWER(F98))),
ISNUMBER(FIND("matizacao",LOWER(F98))),
ISNUMBER(FIND("matização",LOWER(F98))),
ISNUMBER(FIND("arredondamento",LOWER(F98))),
ISNUMBER(FIND("remocao",LOWER(F98))),
ISNUMBER(FIND("remoção",LOWER(F98)))
),"Serviços extras",
IF(ISNUMBER(FIND("banho",LOWER(F98))),"Banho","Loja")))</f>
        <v>Banho</v>
      </c>
      <c r="AZ98" s="1" t="str">
        <f>IF(ISBLANK(I98),"", _xlfn.LET(_xlpm.Pedido,TRIM(D98&amp;""),IF(_xlpm.Pedido&lt;&gt;"",_xlpm.Pedido&amp;" | "&amp;K98,I98&amp;" | "&amp;K98&amp;" | "&amp;TEXT(AU98,"0"))))</f>
        <v>5350 | Maria Ricota</v>
      </c>
      <c r="BA98" s="1" t="str">
        <f>IF(ISBLANK(I98),"", _xlfn.LET(_xlpm.TipoServico,LOWER(H98),IF(ISNUMBER(FIND("banho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8" s="1" t="str">
        <f>IF(ISBLANK(I98),"", _xlfn.LET(
    _xlpm.Servico,TRIM(F98&amp;""),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8" s="1">
        <f>IF(ISBLANK(B98),"", IF(ISBLANK(R98),Q98*S98,R98*S98))</f>
        <v>62</v>
      </c>
    </row>
    <row r="99" spans="1:55" x14ac:dyDescent="0.3">
      <c r="A99" t="s">
        <v>133</v>
      </c>
      <c r="B99">
        <v>46130</v>
      </c>
      <c r="C99" t="s">
        <v>27</v>
      </c>
      <c r="D99">
        <v>5350</v>
      </c>
      <c r="F99" t="s">
        <v>134</v>
      </c>
      <c r="G99" t="s">
        <v>134</v>
      </c>
      <c r="H99" t="s">
        <v>135</v>
      </c>
      <c r="I99">
        <v>2190</v>
      </c>
      <c r="J99" t="s">
        <v>54</v>
      </c>
      <c r="K99" t="s">
        <v>145</v>
      </c>
      <c r="L99">
        <v>7391145661</v>
      </c>
      <c r="N99">
        <v>0</v>
      </c>
      <c r="P99">
        <v>0</v>
      </c>
      <c r="Q99">
        <v>62</v>
      </c>
      <c r="R99">
        <v>62</v>
      </c>
      <c r="S99">
        <v>1</v>
      </c>
      <c r="AS99" t="s">
        <v>13</v>
      </c>
      <c r="AU99" s="2" t="str">
        <f>IF(ISBLANK(B99),"", TEXT(B99,"dddd, d \d\e mmmm \d\e aaaa"))</f>
        <v>sábado, 18 de abril de 2026</v>
      </c>
      <c r="AX99" s="1" t="str" cm="1">
        <f t="array" ref="AX99">IFERROR(_xlfn.TEXTJOIN(", ",TRUE,_xlfn._xlws.SORT(_xlfn.UNIQUE(_xlfn._xlws.FILTER($K$2:$K$2889,($I$2:$I$2889=I99)*($K$2:$K$2889&lt;&gt;""))))),"")</f>
        <v>Doralice, Maria Ricota</v>
      </c>
      <c r="AY99" s="1" t="str">
        <f>IF(ISBLANK(F99),"", IF(OR(
ISNUMBER(FIND("escovacao",LOWER(F99))),
ISNUMBER(FIND("escovação",LOWER(F99))),
ISNUMBER(FIND("higiene bucal",LOWER(F99))),
ISNUMBER(FIND("tosa",LOWER(F99))),
ISNUMBER(FIND("hidratacao",LOWER(F99))),
ISNUMBER(FIND("hidratação",LOWER(F99))),
ISNUMBER(FIND("spa",LOWER(F99))),
ISNUMBER(FIND("corte de unhas",LOWER(F99))),
ISNUMBER(FIND("desembolo",LOWER(F99))),
ISNUMBER(FIND("clorexidina",LOWER(F99))),
ISNUMBER(FIND("matizacao",LOWER(F99))),
ISNUMBER(FIND("matização",LOWER(F99))),
ISNUMBER(FIND("arredondamento",LOWER(F99))),
ISNUMBER(FIND("remocao",LOWER(F99))),
ISNUMBER(FIND("remoção",LOWER(F99)))
),"Serviços extras",
IF(ISNUMBER(FIND("banho",LOWER(F99))),"Banho","Loja")))</f>
        <v>Banho</v>
      </c>
      <c r="AZ99" s="1" t="str">
        <f>IF(ISBLANK(I99),"", _xlfn.LET(_xlpm.Pedido,TRIM(D99&amp;""),IF(_xlpm.Pedido&lt;&gt;"",_xlpm.Pedido&amp;" | "&amp;K99,I99&amp;" | "&amp;K99&amp;" | "&amp;TEXT(AU99,"0"))))</f>
        <v>5350 | Maria Ricota</v>
      </c>
      <c r="BA99" s="1" t="str">
        <f>IF(ISBLANK(I99),"", _xlfn.LET(_xlpm.TipoServico,LOWER(H99),IF(ISNUMBER(FIND("banho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99" s="1" t="str">
        <f>IF(ISBLANK(I99),"", _xlfn.LET(
    _xlpm.Servico,TRIM(F99&amp;""),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9" s="1">
        <f>IF(ISBLANK(B99),"", IF(ISBLANK(R99),Q99*S99,R99*S99))</f>
        <v>62</v>
      </c>
    </row>
    <row r="100" spans="1:55" x14ac:dyDescent="0.3">
      <c r="A100" t="s">
        <v>141</v>
      </c>
      <c r="B100">
        <v>46130</v>
      </c>
      <c r="C100" t="s">
        <v>27</v>
      </c>
      <c r="D100">
        <v>5350</v>
      </c>
      <c r="F100" t="s">
        <v>137</v>
      </c>
      <c r="G100" t="s">
        <v>137</v>
      </c>
      <c r="H100" t="s">
        <v>135</v>
      </c>
      <c r="I100">
        <v>2190</v>
      </c>
      <c r="J100" t="s">
        <v>54</v>
      </c>
      <c r="K100" t="s">
        <v>145</v>
      </c>
      <c r="L100">
        <v>7391145661</v>
      </c>
      <c r="N100">
        <v>0</v>
      </c>
      <c r="P100">
        <v>0</v>
      </c>
      <c r="Q100">
        <v>5</v>
      </c>
      <c r="R100">
        <v>5</v>
      </c>
      <c r="S100">
        <v>1</v>
      </c>
      <c r="AS100" t="s">
        <v>13</v>
      </c>
      <c r="AU100" s="2" t="str">
        <f>IF(ISBLANK(B100),"", TEXT(B100,"dddd, d \d\e mmmm \d\e aaaa"))</f>
        <v>sábado, 18 de abril de 2026</v>
      </c>
      <c r="AX100" s="1" t="str" cm="1">
        <f t="array" ref="AX100">IFERROR(_xlfn.TEXTJOIN(", ",TRUE,_xlfn._xlws.SORT(_xlfn.UNIQUE(_xlfn._xlws.FILTER($K$2:$K$2889,($I$2:$I$2889=I100)*($K$2:$K$2889&lt;&gt;""))))),"")</f>
        <v>Doralice, Maria Ricota</v>
      </c>
      <c r="AY100" s="1" t="str">
        <f>IF(ISBLANK(F100),"", IF(OR(
ISNUMBER(FIND("escovacao",LOWER(F100))),
ISNUMBER(FIND("escovação",LOWER(F100))),
ISNUMBER(FIND("higiene bucal",LOWER(F100))),
ISNUMBER(FIND("tosa",LOWER(F100))),
ISNUMBER(FIND("hidratacao",LOWER(F100))),
ISNUMBER(FIND("hidratação",LOWER(F100))),
ISNUMBER(FIND("spa",LOWER(F100))),
ISNUMBER(FIND("corte de unhas",LOWER(F100))),
ISNUMBER(FIND("desembolo",LOWER(F100))),
ISNUMBER(FIND("clorexidina",LOWER(F100))),
ISNUMBER(FIND("matizacao",LOWER(F100))),
ISNUMBER(FIND("matização",LOWER(F100))),
ISNUMBER(FIND("arredondamento",LOWER(F100))),
ISNUMBER(FIND("remocao",LOWER(F100))),
ISNUMBER(FIND("remoção",LOWER(F100)))
),"Serviços extras",
IF(ISNUMBER(FIND("banho",LOWER(F100))),"Banho","Loja")))</f>
        <v>Serviços extras</v>
      </c>
      <c r="AZ100" s="1" t="str">
        <f>IF(ISBLANK(I100),"", _xlfn.LET(_xlpm.Pedido,TRIM(D100&amp;""),IF(_xlpm.Pedido&lt;&gt;"",_xlpm.Pedido&amp;" | "&amp;K100,I100&amp;" | "&amp;K100&amp;" | "&amp;TEXT(AU100,"0"))))</f>
        <v>5350 | Maria Ricota</v>
      </c>
      <c r="BA100" s="1" t="str">
        <f>IF(ISBLANK(I100),"", _xlfn.LET(_xlpm.TipoServico,LOWER(H100),IF(ISNUMBER(FIND("banho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0" s="1" t="str">
        <f>IF(ISBLANK(I100),"", _xlfn.LET(
    _xlpm.Servico,TRIM(F100&amp;""),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0" s="1">
        <f>IF(ISBLANK(B100),"", IF(ISBLANK(R100),Q100*S100,R100*S100))</f>
        <v>5</v>
      </c>
    </row>
    <row r="101" spans="1:55" x14ac:dyDescent="0.3">
      <c r="A101" t="s">
        <v>133</v>
      </c>
      <c r="B101">
        <v>46130</v>
      </c>
      <c r="C101" t="s">
        <v>27</v>
      </c>
      <c r="D101">
        <v>5350</v>
      </c>
      <c r="F101" t="s">
        <v>137</v>
      </c>
      <c r="G101" t="s">
        <v>137</v>
      </c>
      <c r="H101" t="s">
        <v>135</v>
      </c>
      <c r="I101">
        <v>2190</v>
      </c>
      <c r="J101" t="s">
        <v>54</v>
      </c>
      <c r="K101" t="s">
        <v>145</v>
      </c>
      <c r="L101">
        <v>7391145661</v>
      </c>
      <c r="N101">
        <v>0</v>
      </c>
      <c r="P101">
        <v>0</v>
      </c>
      <c r="Q101">
        <v>5</v>
      </c>
      <c r="R101">
        <v>5</v>
      </c>
      <c r="S101">
        <v>1</v>
      </c>
      <c r="AS101" t="s">
        <v>13</v>
      </c>
      <c r="AU101" s="2" t="str">
        <f>IF(ISBLANK(B101),"", TEXT(B101,"dddd, d \d\e mmmm \d\e aaaa"))</f>
        <v>sábado, 18 de abril de 2026</v>
      </c>
      <c r="AX101" s="1" t="str" cm="1">
        <f t="array" ref="AX101">IFERROR(_xlfn.TEXTJOIN(", ",TRUE,_xlfn._xlws.SORT(_xlfn.UNIQUE(_xlfn._xlws.FILTER($K$2:$K$2889,($I$2:$I$2889=I101)*($K$2:$K$2889&lt;&gt;""))))),"")</f>
        <v>Doralice, Maria Ricota</v>
      </c>
      <c r="AY101" s="1" t="str">
        <f>IF(ISBLANK(F101),"", IF(OR(
ISNUMBER(FIND("escovacao",LOWER(F101))),
ISNUMBER(FIND("escovação",LOWER(F101))),
ISNUMBER(FIND("higiene bucal",LOWER(F101))),
ISNUMBER(FIND("tosa",LOWER(F101))),
ISNUMBER(FIND("hidratacao",LOWER(F101))),
ISNUMBER(FIND("hidratação",LOWER(F101))),
ISNUMBER(FIND("spa",LOWER(F101))),
ISNUMBER(FIND("corte de unhas",LOWER(F101))),
ISNUMBER(FIND("desembolo",LOWER(F101))),
ISNUMBER(FIND("clorexidina",LOWER(F101))),
ISNUMBER(FIND("matizacao",LOWER(F101))),
ISNUMBER(FIND("matização",LOWER(F101))),
ISNUMBER(FIND("arredondamento",LOWER(F101))),
ISNUMBER(FIND("remocao",LOWER(F101))),
ISNUMBER(FIND("remoção",LOWER(F101)))
),"Serviços extras",
IF(ISNUMBER(FIND("banho",LOWER(F101))),"Banho","Loja")))</f>
        <v>Serviços extras</v>
      </c>
      <c r="AZ101" s="1" t="str">
        <f>IF(ISBLANK(I101),"", _xlfn.LET(_xlpm.Pedido,TRIM(D101&amp;""),IF(_xlpm.Pedido&lt;&gt;"",_xlpm.Pedido&amp;" | "&amp;K101,I101&amp;" | "&amp;K101&amp;" | "&amp;TEXT(AU101,"0"))))</f>
        <v>5350 | Maria Ricota</v>
      </c>
      <c r="BA101" s="1" t="str">
        <f>IF(ISBLANK(I101),"", _xlfn.LET(_xlpm.TipoServico,LOWER(H101),IF(ISNUMBER(FIND("banho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1" s="1" t="str">
        <f>IF(ISBLANK(I101),"", _xlfn.LET(
    _xlpm.Servico,TRIM(F101&amp;""),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1" s="1">
        <f>IF(ISBLANK(B101),"", IF(ISBLANK(R101),Q101*S101,R101*S101))</f>
        <v>5</v>
      </c>
    </row>
    <row r="102" spans="1:55" x14ac:dyDescent="0.3">
      <c r="A102" t="s">
        <v>172</v>
      </c>
      <c r="B102">
        <v>46130</v>
      </c>
      <c r="C102" t="s">
        <v>27</v>
      </c>
      <c r="D102">
        <v>5347</v>
      </c>
      <c r="F102" t="s">
        <v>134</v>
      </c>
      <c r="G102" t="s">
        <v>134</v>
      </c>
      <c r="H102" t="s">
        <v>135</v>
      </c>
      <c r="I102">
        <v>2716</v>
      </c>
      <c r="J102" t="s">
        <v>60</v>
      </c>
      <c r="K102" t="s">
        <v>168</v>
      </c>
      <c r="L102">
        <v>73981320220</v>
      </c>
      <c r="N102">
        <v>0</v>
      </c>
      <c r="P102">
        <v>0</v>
      </c>
      <c r="Q102">
        <v>62</v>
      </c>
      <c r="R102">
        <v>62</v>
      </c>
      <c r="S102">
        <v>1</v>
      </c>
      <c r="AS102" t="s">
        <v>13</v>
      </c>
      <c r="AU102" s="2" t="str">
        <f>IF(ISBLANK(B102),"", TEXT(B102,"dddd, d \d\e mmmm \d\e aaaa"))</f>
        <v>sábado, 18 de abril de 2026</v>
      </c>
      <c r="AX102" s="1" t="str" cm="1">
        <f t="array" ref="AX102">IFERROR(_xlfn.TEXTJOIN(", ",TRUE,_xlfn._xlws.SORT(_xlfn.UNIQUE(_xlfn._xlws.FILTER($K$2:$K$2889,($I$2:$I$2889=I102)*($K$2:$K$2889&lt;&gt;""))))),"")</f>
        <v>Kiki, Lua, Lupy</v>
      </c>
      <c r="AY102" s="1" t="str">
        <f>IF(ISBLANK(F102),"", IF(OR(
ISNUMBER(FIND("escovacao",LOWER(F102))),
ISNUMBER(FIND("escovação",LOWER(F102))),
ISNUMBER(FIND("higiene bucal",LOWER(F102))),
ISNUMBER(FIND("tosa",LOWER(F102))),
ISNUMBER(FIND("hidratacao",LOWER(F102))),
ISNUMBER(FIND("hidratação",LOWER(F102))),
ISNUMBER(FIND("spa",LOWER(F102))),
ISNUMBER(FIND("corte de unhas",LOWER(F102))),
ISNUMBER(FIND("desembolo",LOWER(F102))),
ISNUMBER(FIND("clorexidina",LOWER(F102))),
ISNUMBER(FIND("matizacao",LOWER(F102))),
ISNUMBER(FIND("matização",LOWER(F102))),
ISNUMBER(FIND("arredondamento",LOWER(F102))),
ISNUMBER(FIND("remocao",LOWER(F102))),
ISNUMBER(FIND("remoção",LOWER(F102)))
),"Serviços extras",
IF(ISNUMBER(FIND("banho",LOWER(F102))),"Banho","Loja")))</f>
        <v>Banho</v>
      </c>
      <c r="AZ102" s="1" t="str">
        <f>IF(ISBLANK(I102),"", _xlfn.LET(_xlpm.Pedido,TRIM(D102&amp;""),IF(_xlpm.Pedido&lt;&gt;"",_xlpm.Pedido&amp;" | "&amp;K102,I102&amp;" | "&amp;K102&amp;" | "&amp;TEXT(AU102,"0"))))</f>
        <v>5347 | Kiki</v>
      </c>
      <c r="BA102" s="1" t="str">
        <f>IF(ISBLANK(I102),"", _xlfn.LET(_xlpm.TipoServico,LOWER(H102),IF(ISNUMBER(FIND("banho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2" s="1" t="str">
        <f>IF(ISBLANK(I102),"", _xlfn.LET(
    _xlpm.Servico,TRIM(F102&amp;""),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2" s="1">
        <f>IF(ISBLANK(B102),"", IF(ISBLANK(R102),Q102*S102,R102*S102))</f>
        <v>62</v>
      </c>
    </row>
    <row r="103" spans="1:55" x14ac:dyDescent="0.3">
      <c r="A103" t="s">
        <v>172</v>
      </c>
      <c r="B103">
        <v>46130</v>
      </c>
      <c r="C103" t="s">
        <v>27</v>
      </c>
      <c r="D103">
        <v>5347</v>
      </c>
      <c r="F103" t="s">
        <v>169</v>
      </c>
      <c r="G103" t="s">
        <v>169</v>
      </c>
      <c r="H103" t="s">
        <v>135</v>
      </c>
      <c r="I103">
        <v>2716</v>
      </c>
      <c r="J103" t="s">
        <v>60</v>
      </c>
      <c r="K103" t="s">
        <v>168</v>
      </c>
      <c r="L103">
        <v>73981320220</v>
      </c>
      <c r="N103">
        <v>0</v>
      </c>
      <c r="P103">
        <v>0</v>
      </c>
      <c r="Q103">
        <v>10</v>
      </c>
      <c r="R103">
        <v>10</v>
      </c>
      <c r="S103">
        <v>1</v>
      </c>
      <c r="AS103" t="s">
        <v>13</v>
      </c>
      <c r="AU103" s="2" t="str">
        <f>IF(ISBLANK(B103),"", TEXT(B103,"dddd, d \d\e mmmm \d\e aaaa"))</f>
        <v>sábado, 18 de abril de 2026</v>
      </c>
      <c r="AX103" s="1" t="str" cm="1">
        <f t="array" ref="AX103">IFERROR(_xlfn.TEXTJOIN(", ",TRUE,_xlfn._xlws.SORT(_xlfn.UNIQUE(_xlfn._xlws.FILTER($K$2:$K$2889,($I$2:$I$2889=I103)*($K$2:$K$2889&lt;&gt;""))))),"")</f>
        <v>Kiki, Lua, Lupy</v>
      </c>
      <c r="AY103" s="1" t="str">
        <f>IF(ISBLANK(F103),"", IF(OR(
ISNUMBER(FIND("escovacao",LOWER(F103))),
ISNUMBER(FIND("escovação",LOWER(F103))),
ISNUMBER(FIND("higiene bucal",LOWER(F103))),
ISNUMBER(FIND("tosa",LOWER(F103))),
ISNUMBER(FIND("hidratacao",LOWER(F103))),
ISNUMBER(FIND("hidratação",LOWER(F103))),
ISNUMBER(FIND("spa",LOWER(F103))),
ISNUMBER(FIND("corte de unhas",LOWER(F103))),
ISNUMBER(FIND("desembolo",LOWER(F103))),
ISNUMBER(FIND("clorexidina",LOWER(F103))),
ISNUMBER(FIND("matizacao",LOWER(F103))),
ISNUMBER(FIND("matização",LOWER(F103))),
ISNUMBER(FIND("arredondamento",LOWER(F103))),
ISNUMBER(FIND("remocao",LOWER(F103))),
ISNUMBER(FIND("remoção",LOWER(F103)))
),"Serviços extras",
IF(ISNUMBER(FIND("banho",LOWER(F103))),"Banho","Loja")))</f>
        <v>Serviços extras</v>
      </c>
      <c r="AZ103" s="1" t="str">
        <f>IF(ISBLANK(I103),"", _xlfn.LET(_xlpm.Pedido,TRIM(D103&amp;""),IF(_xlpm.Pedido&lt;&gt;"",_xlpm.Pedido&amp;" | "&amp;K103,I103&amp;" | "&amp;K103&amp;" | "&amp;TEXT(AU103,"0"))))</f>
        <v>5347 | Kiki</v>
      </c>
      <c r="BA103" s="1" t="str">
        <f>IF(ISBLANK(I103),"", _xlfn.LET(_xlpm.TipoServico,LOWER(H103),IF(ISNUMBER(FIND("banho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3" s="1" t="str">
        <f>IF(ISBLANK(I103),"", _xlfn.LET(
    _xlpm.Servico,TRIM(F103&amp;""),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3" s="1">
        <f>IF(ISBLANK(B103),"", IF(ISBLANK(R103),Q103*S103,R103*S103))</f>
        <v>10</v>
      </c>
    </row>
    <row r="104" spans="1:55" x14ac:dyDescent="0.3">
      <c r="A104" t="s">
        <v>172</v>
      </c>
      <c r="B104">
        <v>46130</v>
      </c>
      <c r="C104" t="s">
        <v>27</v>
      </c>
      <c r="F104" t="s">
        <v>134</v>
      </c>
      <c r="G104" t="s">
        <v>134</v>
      </c>
      <c r="H104" t="s">
        <v>135</v>
      </c>
      <c r="I104">
        <v>2853</v>
      </c>
      <c r="J104" t="s">
        <v>36</v>
      </c>
      <c r="K104" t="s">
        <v>161</v>
      </c>
      <c r="L104">
        <v>557399845575</v>
      </c>
      <c r="N104">
        <v>0</v>
      </c>
      <c r="P104">
        <v>0</v>
      </c>
      <c r="Q104">
        <v>62</v>
      </c>
      <c r="R104">
        <v>62</v>
      </c>
      <c r="S104">
        <v>1</v>
      </c>
      <c r="AS104" t="s">
        <v>13</v>
      </c>
      <c r="AU104" s="2" t="str">
        <f>IF(ISBLANK(B104),"", TEXT(B104,"dddd, d \d\e mmmm \d\e aaaa"))</f>
        <v>sábado, 18 de abril de 2026</v>
      </c>
      <c r="AX104" s="1" t="str" cm="1">
        <f t="array" ref="AX104">IFERROR(_xlfn.TEXTJOIN(", ",TRUE,_xlfn._xlws.SORT(_xlfn.UNIQUE(_xlfn._xlws.FILTER($K$2:$K$2889,($I$2:$I$2889=I104)*($K$2:$K$2889&lt;&gt;""))))),"")</f>
        <v>Charlotte</v>
      </c>
      <c r="AY104" s="1" t="str">
        <f>IF(ISBLANK(F104),"", IF(OR(
ISNUMBER(FIND("escovacao",LOWER(F104))),
ISNUMBER(FIND("escovação",LOWER(F104))),
ISNUMBER(FIND("higiene bucal",LOWER(F104))),
ISNUMBER(FIND("tosa",LOWER(F104))),
ISNUMBER(FIND("hidratacao",LOWER(F104))),
ISNUMBER(FIND("hidratação",LOWER(F104))),
ISNUMBER(FIND("spa",LOWER(F104))),
ISNUMBER(FIND("corte de unhas",LOWER(F104))),
ISNUMBER(FIND("desembolo",LOWER(F104))),
ISNUMBER(FIND("clorexidina",LOWER(F104))),
ISNUMBER(FIND("matizacao",LOWER(F104))),
ISNUMBER(FIND("matização",LOWER(F104))),
ISNUMBER(FIND("arredondamento",LOWER(F104))),
ISNUMBER(FIND("remocao",LOWER(F104))),
ISNUMBER(FIND("remoção",LOWER(F104)))
),"Serviços extras",
IF(ISNUMBER(FIND("banho",LOWER(F104))),"Banho","Loja")))</f>
        <v>Banho</v>
      </c>
      <c r="AZ104" s="1" t="str">
        <f>IF(ISBLANK(I104),"", _xlfn.LET(_xlpm.Pedido,TRIM(D104&amp;""),IF(_xlpm.Pedido&lt;&gt;"",_xlpm.Pedido&amp;" | "&amp;K104,I104&amp;" | "&amp;K104&amp;" | "&amp;TEXT(AU104,"0"))))</f>
        <v>2853 | Charlotte | sábado, 18 de abril de 2026</v>
      </c>
      <c r="BA104" s="1" t="str">
        <f>IF(ISBLANK(I104),"", _xlfn.LET(_xlpm.TipoServico,LOWER(H104),IF(ISNUMBER(FIND("banho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4" s="1" t="str">
        <f>IF(ISBLANK(I104),"", _xlfn.LET(
    _xlpm.Servico,TRIM(F104&amp;""),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4" s="1">
        <f>IF(ISBLANK(B104),"", IF(ISBLANK(R104),Q104*S104,R104*S104))</f>
        <v>62</v>
      </c>
    </row>
    <row r="105" spans="1:55" x14ac:dyDescent="0.3">
      <c r="A105" t="s">
        <v>172</v>
      </c>
      <c r="B105">
        <v>46130</v>
      </c>
      <c r="C105" t="s">
        <v>27</v>
      </c>
      <c r="F105" t="s">
        <v>162</v>
      </c>
      <c r="G105" t="s">
        <v>162</v>
      </c>
      <c r="H105" t="s">
        <v>135</v>
      </c>
      <c r="I105">
        <v>2853</v>
      </c>
      <c r="J105" t="s">
        <v>36</v>
      </c>
      <c r="K105" t="s">
        <v>161</v>
      </c>
      <c r="L105">
        <v>557399845575</v>
      </c>
      <c r="N105">
        <v>0</v>
      </c>
      <c r="P105">
        <v>0</v>
      </c>
      <c r="Q105">
        <v>35</v>
      </c>
      <c r="R105">
        <v>35</v>
      </c>
      <c r="S105">
        <v>1</v>
      </c>
      <c r="AS105" t="s">
        <v>13</v>
      </c>
      <c r="AU105" s="2" t="str">
        <f>IF(ISBLANK(B105),"", TEXT(B105,"dddd, d \d\e mmmm \d\e aaaa"))</f>
        <v>sábado, 18 de abril de 2026</v>
      </c>
      <c r="AX105" s="1" t="str" cm="1">
        <f t="array" ref="AX105">IFERROR(_xlfn.TEXTJOIN(", ",TRUE,_xlfn._xlws.SORT(_xlfn.UNIQUE(_xlfn._xlws.FILTER($K$2:$K$2889,($I$2:$I$2889=I105)*($K$2:$K$2889&lt;&gt;""))))),"")</f>
        <v>Charlotte</v>
      </c>
      <c r="AY105" s="1" t="str">
        <f>IF(ISBLANK(F105),"", IF(OR(
ISNUMBER(FIND("escovacao",LOWER(F105))),
ISNUMBER(FIND("escovação",LOWER(F105))),
ISNUMBER(FIND("higiene bucal",LOWER(F105))),
ISNUMBER(FIND("tosa",LOWER(F105))),
ISNUMBER(FIND("hidratacao",LOWER(F105))),
ISNUMBER(FIND("hidratação",LOWER(F105))),
ISNUMBER(FIND("spa",LOWER(F105))),
ISNUMBER(FIND("corte de unhas",LOWER(F105))),
ISNUMBER(FIND("desembolo",LOWER(F105))),
ISNUMBER(FIND("clorexidina",LOWER(F105))),
ISNUMBER(FIND("matizacao",LOWER(F105))),
ISNUMBER(FIND("matização",LOWER(F105))),
ISNUMBER(FIND("arredondamento",LOWER(F105))),
ISNUMBER(FIND("remocao",LOWER(F105))),
ISNUMBER(FIND("remoção",LOWER(F105)))
),"Serviços extras",
IF(ISNUMBER(FIND("banho",LOWER(F105))),"Banho","Loja")))</f>
        <v>Serviços extras</v>
      </c>
      <c r="AZ105" s="1" t="str">
        <f>IF(ISBLANK(I105),"", _xlfn.LET(_xlpm.Pedido,TRIM(D105&amp;""),IF(_xlpm.Pedido&lt;&gt;"",_xlpm.Pedido&amp;" | "&amp;K105,I105&amp;" | "&amp;K105&amp;" | "&amp;TEXT(AU105,"0"))))</f>
        <v>2853 | Charlotte | sábado, 18 de abril de 2026</v>
      </c>
      <c r="BA105" s="1" t="str">
        <f>IF(ISBLANK(I105),"", _xlfn.LET(_xlpm.TipoServico,LOWER(H105),IF(ISNUMBER(FIND("banho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5" s="1" t="str">
        <f>IF(ISBLANK(I105),"", _xlfn.LET(
    _xlpm.Servico,TRIM(F105&amp;""),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05" s="1">
        <f>IF(ISBLANK(B105),"", IF(ISBLANK(R105),Q105*S105,R105*S105))</f>
        <v>35</v>
      </c>
    </row>
    <row r="106" spans="1:55" x14ac:dyDescent="0.3">
      <c r="A106" t="s">
        <v>141</v>
      </c>
      <c r="B106">
        <v>46132</v>
      </c>
      <c r="C106" t="s">
        <v>43</v>
      </c>
      <c r="D106">
        <v>5413</v>
      </c>
      <c r="F106" t="s">
        <v>134</v>
      </c>
      <c r="G106" t="s">
        <v>134</v>
      </c>
      <c r="H106" t="s">
        <v>135</v>
      </c>
      <c r="I106">
        <v>2238</v>
      </c>
      <c r="J106" t="s">
        <v>44</v>
      </c>
      <c r="K106" t="s">
        <v>138</v>
      </c>
      <c r="L106">
        <v>73988224982</v>
      </c>
      <c r="N106">
        <v>0</v>
      </c>
      <c r="P106">
        <v>0</v>
      </c>
      <c r="Q106">
        <v>62</v>
      </c>
      <c r="R106">
        <v>62</v>
      </c>
      <c r="S106">
        <v>1</v>
      </c>
      <c r="AS106" t="s">
        <v>13</v>
      </c>
      <c r="AU106" s="2" t="str">
        <f>IF(ISBLANK(B106),"", TEXT(B106,"dddd, d \d\e mmmm \d\e aaaa"))</f>
        <v>segunda-feira, 20 de abril de 2026</v>
      </c>
      <c r="AX106" s="1" t="str" cm="1">
        <f t="array" ref="AX106">IFERROR(_xlfn.TEXTJOIN(", ",TRUE,_xlfn._xlws.SORT(_xlfn.UNIQUE(_xlfn._xlws.FILTER($K$2:$K$2889,($I$2:$I$2889=I106)*($K$2:$K$2889&lt;&gt;""))))),"")</f>
        <v>Baden</v>
      </c>
      <c r="AY106" s="1" t="str">
        <f>IF(ISBLANK(F106),"", IF(OR(
ISNUMBER(FIND("escovacao",LOWER(F106))),
ISNUMBER(FIND("escovação",LOWER(F106))),
ISNUMBER(FIND("higiene bucal",LOWER(F106))),
ISNUMBER(FIND("tosa",LOWER(F106))),
ISNUMBER(FIND("hidratacao",LOWER(F106))),
ISNUMBER(FIND("hidratação",LOWER(F106))),
ISNUMBER(FIND("spa",LOWER(F106))),
ISNUMBER(FIND("corte de unhas",LOWER(F106))),
ISNUMBER(FIND("desembolo",LOWER(F106))),
ISNUMBER(FIND("clorexidina",LOWER(F106))),
ISNUMBER(FIND("matizacao",LOWER(F106))),
ISNUMBER(FIND("matização",LOWER(F106))),
ISNUMBER(FIND("arredondamento",LOWER(F106))),
ISNUMBER(FIND("remocao",LOWER(F106))),
ISNUMBER(FIND("remoção",LOWER(F106)))
),"Serviços extras",
IF(ISNUMBER(FIND("banho",LOWER(F106))),"Banho","Loja")))</f>
        <v>Banho</v>
      </c>
      <c r="AZ106" s="1" t="str">
        <f>IF(ISBLANK(I106),"", _xlfn.LET(_xlpm.Pedido,TRIM(D106&amp;""),IF(_xlpm.Pedido&lt;&gt;"",_xlpm.Pedido&amp;" | "&amp;K106,I106&amp;" | "&amp;K106&amp;" | "&amp;TEXT(AU106,"0"))))</f>
        <v>5413 | Baden</v>
      </c>
      <c r="BA106" s="1" t="str">
        <f>IF(ISBLANK(I106),"", _xlfn.LET(_xlpm.TipoServico,LOWER(H106),IF(ISNUMBER(FIND("banho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6" s="1" t="str">
        <f>IF(ISBLANK(I106),"", _xlfn.LET(
    _xlpm.Servico,TRIM(F106&amp;""),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6" s="1">
        <f>IF(ISBLANK(B106),"", IF(ISBLANK(R106),Q106*S106,R106*S106))</f>
        <v>62</v>
      </c>
    </row>
    <row r="107" spans="1:55" x14ac:dyDescent="0.3">
      <c r="A107" t="s">
        <v>141</v>
      </c>
      <c r="B107">
        <v>46132</v>
      </c>
      <c r="C107" t="s">
        <v>43</v>
      </c>
      <c r="D107">
        <v>5413</v>
      </c>
      <c r="F107" t="s">
        <v>137</v>
      </c>
      <c r="G107" t="s">
        <v>137</v>
      </c>
      <c r="H107" t="s">
        <v>135</v>
      </c>
      <c r="I107">
        <v>2238</v>
      </c>
      <c r="J107" t="s">
        <v>44</v>
      </c>
      <c r="K107" t="s">
        <v>138</v>
      </c>
      <c r="L107">
        <v>73988224982</v>
      </c>
      <c r="N107">
        <v>0</v>
      </c>
      <c r="P107">
        <v>0</v>
      </c>
      <c r="Q107">
        <v>5</v>
      </c>
      <c r="R107">
        <v>5</v>
      </c>
      <c r="S107">
        <v>1</v>
      </c>
      <c r="AS107" t="s">
        <v>13</v>
      </c>
      <c r="AU107" s="2" t="str">
        <f>IF(ISBLANK(B107),"", TEXT(B107,"dddd, d \d\e mmmm \d\e aaaa"))</f>
        <v>segunda-feira, 20 de abril de 2026</v>
      </c>
      <c r="AX107" s="1" t="str" cm="1">
        <f t="array" ref="AX107">IFERROR(_xlfn.TEXTJOIN(", ",TRUE,_xlfn._xlws.SORT(_xlfn.UNIQUE(_xlfn._xlws.FILTER($K$2:$K$2889,($I$2:$I$2889=I107)*($K$2:$K$2889&lt;&gt;""))))),"")</f>
        <v>Baden</v>
      </c>
      <c r="AY107" s="1" t="str">
        <f>IF(ISBLANK(F107),"", IF(OR(
ISNUMBER(FIND("escovacao",LOWER(F107))),
ISNUMBER(FIND("escovação",LOWER(F107))),
ISNUMBER(FIND("higiene bucal",LOWER(F107))),
ISNUMBER(FIND("tosa",LOWER(F107))),
ISNUMBER(FIND("hidratacao",LOWER(F107))),
ISNUMBER(FIND("hidratação",LOWER(F107))),
ISNUMBER(FIND("spa",LOWER(F107))),
ISNUMBER(FIND("corte de unhas",LOWER(F107))),
ISNUMBER(FIND("desembolo",LOWER(F107))),
ISNUMBER(FIND("clorexidina",LOWER(F107))),
ISNUMBER(FIND("matizacao",LOWER(F107))),
ISNUMBER(FIND("matização",LOWER(F107))),
ISNUMBER(FIND("arredondamento",LOWER(F107))),
ISNUMBER(FIND("remocao",LOWER(F107))),
ISNUMBER(FIND("remoção",LOWER(F107)))
),"Serviços extras",
IF(ISNUMBER(FIND("banho",LOWER(F107))),"Banho","Loja")))</f>
        <v>Serviços extras</v>
      </c>
      <c r="AZ107" s="1" t="str">
        <f>IF(ISBLANK(I107),"", _xlfn.LET(_xlpm.Pedido,TRIM(D107&amp;""),IF(_xlpm.Pedido&lt;&gt;"",_xlpm.Pedido&amp;" | "&amp;K107,I107&amp;" | "&amp;K107&amp;" | "&amp;TEXT(AU107,"0"))))</f>
        <v>5413 | Baden</v>
      </c>
      <c r="BA107" s="1" t="str">
        <f>IF(ISBLANK(I107),"", _xlfn.LET(_xlpm.TipoServico,LOWER(H107),IF(ISNUMBER(FIND("banho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7" s="1" t="str">
        <f>IF(ISBLANK(I107),"", _xlfn.LET(
    _xlpm.Servico,TRIM(F107&amp;""),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7" s="1">
        <f>IF(ISBLANK(B107),"", IF(ISBLANK(R107),Q107*S107,R107*S107))</f>
        <v>5</v>
      </c>
    </row>
    <row r="108" spans="1:55" x14ac:dyDescent="0.3">
      <c r="A108" t="s">
        <v>172</v>
      </c>
      <c r="B108">
        <v>46132</v>
      </c>
      <c r="C108" t="s">
        <v>43</v>
      </c>
      <c r="D108">
        <v>5524</v>
      </c>
      <c r="F108" t="s">
        <v>134</v>
      </c>
      <c r="G108" t="s">
        <v>134</v>
      </c>
      <c r="H108" t="s">
        <v>135</v>
      </c>
      <c r="I108">
        <v>2652</v>
      </c>
      <c r="J108" t="s">
        <v>66</v>
      </c>
      <c r="K108" t="s">
        <v>166</v>
      </c>
      <c r="L108">
        <v>5527998872070</v>
      </c>
      <c r="N108">
        <v>0</v>
      </c>
      <c r="P108">
        <v>0</v>
      </c>
      <c r="Q108">
        <v>62</v>
      </c>
      <c r="R108">
        <v>62</v>
      </c>
      <c r="S108">
        <v>1</v>
      </c>
      <c r="AS108" t="s">
        <v>13</v>
      </c>
      <c r="AU108" s="2" t="str">
        <f>IF(ISBLANK(B108),"", TEXT(B108,"dddd, d \d\e mmmm \d\e aaaa"))</f>
        <v>segunda-feira, 20 de abril de 2026</v>
      </c>
      <c r="AX108" s="1" t="str" cm="1">
        <f t="array" ref="AX108">IFERROR(_xlfn.TEXTJOIN(", ",TRUE,_xlfn._xlws.SORT(_xlfn.UNIQUE(_xlfn._xlws.FILTER($K$2:$K$2889,($I$2:$I$2889=I108)*($K$2:$K$2889&lt;&gt;""))))),"")</f>
        <v>Mileide</v>
      </c>
      <c r="AY108" s="1" t="str">
        <f>IF(ISBLANK(F108),"", IF(OR(
ISNUMBER(FIND("escovacao",LOWER(F108))),
ISNUMBER(FIND("escovação",LOWER(F108))),
ISNUMBER(FIND("higiene bucal",LOWER(F108))),
ISNUMBER(FIND("tosa",LOWER(F108))),
ISNUMBER(FIND("hidratacao",LOWER(F108))),
ISNUMBER(FIND("hidratação",LOWER(F108))),
ISNUMBER(FIND("spa",LOWER(F108))),
ISNUMBER(FIND("corte de unhas",LOWER(F108))),
ISNUMBER(FIND("desembolo",LOWER(F108))),
ISNUMBER(FIND("clorexidina",LOWER(F108))),
ISNUMBER(FIND("matizacao",LOWER(F108))),
ISNUMBER(FIND("matização",LOWER(F108))),
ISNUMBER(FIND("arredondamento",LOWER(F108))),
ISNUMBER(FIND("remocao",LOWER(F108))),
ISNUMBER(FIND("remoção",LOWER(F108)))
),"Serviços extras",
IF(ISNUMBER(FIND("banho",LOWER(F108))),"Banho","Loja")))</f>
        <v>Banho</v>
      </c>
      <c r="AZ108" s="1" t="str">
        <f>IF(ISBLANK(I108),"", _xlfn.LET(_xlpm.Pedido,TRIM(D108&amp;""),IF(_xlpm.Pedido&lt;&gt;"",_xlpm.Pedido&amp;" | "&amp;K108,I108&amp;" | "&amp;K108&amp;" | "&amp;TEXT(AU108,"0"))))</f>
        <v>5524 | Mileide</v>
      </c>
      <c r="BA108" s="1" t="str">
        <f>IF(ISBLANK(I108),"", _xlfn.LET(_xlpm.TipoServico,LOWER(H108),IF(ISNUMBER(FIND("banho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8" s="1" t="str">
        <f>IF(ISBLANK(I108),"", _xlfn.LET(
    _xlpm.Servico,TRIM(F108&amp;""),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8" s="1">
        <f>IF(ISBLANK(B108),"", IF(ISBLANK(R108),Q108*S108,R108*S108))</f>
        <v>62</v>
      </c>
    </row>
    <row r="109" spans="1:55" x14ac:dyDescent="0.3">
      <c r="A109" t="s">
        <v>172</v>
      </c>
      <c r="B109">
        <v>46132</v>
      </c>
      <c r="C109" t="s">
        <v>43</v>
      </c>
      <c r="D109">
        <v>5524</v>
      </c>
      <c r="F109" t="s">
        <v>137</v>
      </c>
      <c r="G109" t="s">
        <v>137</v>
      </c>
      <c r="H109" t="s">
        <v>135</v>
      </c>
      <c r="I109">
        <v>2652</v>
      </c>
      <c r="J109" t="s">
        <v>66</v>
      </c>
      <c r="K109" t="s">
        <v>166</v>
      </c>
      <c r="L109">
        <v>5527998872070</v>
      </c>
      <c r="N109">
        <v>0</v>
      </c>
      <c r="P109">
        <v>0</v>
      </c>
      <c r="Q109">
        <v>5</v>
      </c>
      <c r="R109">
        <v>5</v>
      </c>
      <c r="S109">
        <v>1</v>
      </c>
      <c r="AS109" t="s">
        <v>13</v>
      </c>
      <c r="AU109" s="2" t="str">
        <f>IF(ISBLANK(B109),"", TEXT(B109,"dddd, d \d\e mmmm \d\e aaaa"))</f>
        <v>segunda-feira, 20 de abril de 2026</v>
      </c>
      <c r="AX109" s="1" t="str" cm="1">
        <f t="array" ref="AX109">IFERROR(_xlfn.TEXTJOIN(", ",TRUE,_xlfn._xlws.SORT(_xlfn.UNIQUE(_xlfn._xlws.FILTER($K$2:$K$2889,($I$2:$I$2889=I109)*($K$2:$K$2889&lt;&gt;""))))),"")</f>
        <v>Mileide</v>
      </c>
      <c r="AY109" s="1" t="str">
        <f>IF(ISBLANK(F109),"", IF(OR(
ISNUMBER(FIND("escovacao",LOWER(F109))),
ISNUMBER(FIND("escovação",LOWER(F109))),
ISNUMBER(FIND("higiene bucal",LOWER(F109))),
ISNUMBER(FIND("tosa",LOWER(F109))),
ISNUMBER(FIND("hidratacao",LOWER(F109))),
ISNUMBER(FIND("hidratação",LOWER(F109))),
ISNUMBER(FIND("spa",LOWER(F109))),
ISNUMBER(FIND("corte de unhas",LOWER(F109))),
ISNUMBER(FIND("desembolo",LOWER(F109))),
ISNUMBER(FIND("clorexidina",LOWER(F109))),
ISNUMBER(FIND("matizacao",LOWER(F109))),
ISNUMBER(FIND("matização",LOWER(F109))),
ISNUMBER(FIND("arredondamento",LOWER(F109))),
ISNUMBER(FIND("remocao",LOWER(F109))),
ISNUMBER(FIND("remoção",LOWER(F109)))
),"Serviços extras",
IF(ISNUMBER(FIND("banho",LOWER(F109))),"Banho","Loja")))</f>
        <v>Serviços extras</v>
      </c>
      <c r="AZ109" s="1" t="str">
        <f>IF(ISBLANK(I109),"", _xlfn.LET(_xlpm.Pedido,TRIM(D109&amp;""),IF(_xlpm.Pedido&lt;&gt;"",_xlpm.Pedido&amp;" | "&amp;K109,I109&amp;" | "&amp;K109&amp;" | "&amp;TEXT(AU109,"0"))))</f>
        <v>5524 | Mileide</v>
      </c>
      <c r="BA109" s="1" t="str">
        <f>IF(ISBLANK(I109),"", _xlfn.LET(_xlpm.TipoServico,LOWER(H109),IF(ISNUMBER(FIND("banho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09" s="1" t="str">
        <f>IF(ISBLANK(I109),"", _xlfn.LET(
    _xlpm.Servico,TRIM(F109&amp;""),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9" s="1">
        <f>IF(ISBLANK(B109),"", IF(ISBLANK(R109),Q109*S109,R109*S109))</f>
        <v>5</v>
      </c>
    </row>
    <row r="110" spans="1:55" x14ac:dyDescent="0.3">
      <c r="A110" t="s">
        <v>133</v>
      </c>
      <c r="B110">
        <v>46134</v>
      </c>
      <c r="C110" t="s">
        <v>53</v>
      </c>
      <c r="D110">
        <v>5449</v>
      </c>
      <c r="F110" t="s">
        <v>159</v>
      </c>
      <c r="G110" t="s">
        <v>159</v>
      </c>
      <c r="H110" t="s">
        <v>135</v>
      </c>
      <c r="I110">
        <v>2647</v>
      </c>
      <c r="J110" t="s">
        <v>158</v>
      </c>
      <c r="K110" t="s">
        <v>160</v>
      </c>
      <c r="L110">
        <v>5573991627455</v>
      </c>
      <c r="N110">
        <v>0</v>
      </c>
      <c r="P110">
        <v>0</v>
      </c>
      <c r="Q110">
        <v>75</v>
      </c>
      <c r="R110">
        <v>75</v>
      </c>
      <c r="S110">
        <v>1</v>
      </c>
      <c r="AS110" t="s">
        <v>13</v>
      </c>
      <c r="AU110" s="2" t="str">
        <f>IF(ISBLANK(B110),"", TEXT(B110,"dddd, d \d\e mmmm \d\e aaaa"))</f>
        <v>quarta-feira, 22 de abril de 2026</v>
      </c>
      <c r="AX110" s="1" t="str" cm="1">
        <f t="array" ref="AX110">IFERROR(_xlfn.TEXTJOIN(", ",TRUE,_xlfn._xlws.SORT(_xlfn.UNIQUE(_xlfn._xlws.FILTER($K$2:$K$2889,($I$2:$I$2889=I110)*($K$2:$K$2889&lt;&gt;""))))),"")</f>
        <v>Fred</v>
      </c>
      <c r="AY110" s="1" t="str">
        <f>IF(ISBLANK(F110),"", IF(OR(
ISNUMBER(FIND("escovacao",LOWER(F110))),
ISNUMBER(FIND("escovação",LOWER(F110))),
ISNUMBER(FIND("higiene bucal",LOWER(F110))),
ISNUMBER(FIND("tosa",LOWER(F110))),
ISNUMBER(FIND("hidratacao",LOWER(F110))),
ISNUMBER(FIND("hidratação",LOWER(F110))),
ISNUMBER(FIND("spa",LOWER(F110))),
ISNUMBER(FIND("corte de unhas",LOWER(F110))),
ISNUMBER(FIND("desembolo",LOWER(F110))),
ISNUMBER(FIND("clorexidina",LOWER(F110))),
ISNUMBER(FIND("matizacao",LOWER(F110))),
ISNUMBER(FIND("matização",LOWER(F110))),
ISNUMBER(FIND("arredondamento",LOWER(F110))),
ISNUMBER(FIND("remocao",LOWER(F110))),
ISNUMBER(FIND("remoção",LOWER(F110)))
),"Serviços extras",
IF(ISNUMBER(FIND("banho",LOWER(F110))),"Banho","Loja")))</f>
        <v>Banho</v>
      </c>
      <c r="AZ110" s="1" t="str">
        <f>IF(ISBLANK(I110),"", _xlfn.LET(_xlpm.Pedido,TRIM(D110&amp;""),IF(_xlpm.Pedido&lt;&gt;"",_xlpm.Pedido&amp;" | "&amp;K110,I110&amp;" | "&amp;K110&amp;" | "&amp;TEXT(AU110,"0"))))</f>
        <v>5449 | Fred</v>
      </c>
      <c r="BA110" s="1" t="str">
        <f>IF(ISBLANK(I110),"", _xlfn.LET(_xlpm.TipoServico,LOWER(H110),IF(ISNUMBER(FIND("banho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0" s="1" t="str">
        <f>IF(ISBLANK(I110),"", _xlfn.LET(
    _xlpm.Servico,TRIM(F110&amp;""),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110" s="1">
        <f>IF(ISBLANK(B110),"", IF(ISBLANK(R110),Q110*S110,R110*S110))</f>
        <v>75</v>
      </c>
    </row>
    <row r="111" spans="1:55" x14ac:dyDescent="0.3">
      <c r="A111" t="s">
        <v>133</v>
      </c>
      <c r="B111">
        <v>46134</v>
      </c>
      <c r="C111" t="s">
        <v>53</v>
      </c>
      <c r="D111">
        <v>5449</v>
      </c>
      <c r="F111" t="s">
        <v>137</v>
      </c>
      <c r="G111" t="s">
        <v>137</v>
      </c>
      <c r="H111" t="s">
        <v>135</v>
      </c>
      <c r="I111">
        <v>2647</v>
      </c>
      <c r="J111" t="s">
        <v>158</v>
      </c>
      <c r="K111" t="s">
        <v>160</v>
      </c>
      <c r="L111">
        <v>5573991627455</v>
      </c>
      <c r="N111">
        <v>0</v>
      </c>
      <c r="P111">
        <v>0</v>
      </c>
      <c r="Q111">
        <v>5</v>
      </c>
      <c r="R111">
        <v>5</v>
      </c>
      <c r="S111">
        <v>1</v>
      </c>
      <c r="AS111" t="s">
        <v>13</v>
      </c>
      <c r="AU111" s="2" t="str">
        <f>IF(ISBLANK(B111),"", TEXT(B111,"dddd, d \d\e mmmm \d\e aaaa"))</f>
        <v>quarta-feira, 22 de abril de 2026</v>
      </c>
      <c r="AX111" s="1" t="str" cm="1">
        <f t="array" ref="AX111">IFERROR(_xlfn.TEXTJOIN(", ",TRUE,_xlfn._xlws.SORT(_xlfn.UNIQUE(_xlfn._xlws.FILTER($K$2:$K$2889,($I$2:$I$2889=I111)*($K$2:$K$2889&lt;&gt;""))))),"")</f>
        <v>Fred</v>
      </c>
      <c r="AY111" s="1" t="str">
        <f>IF(ISBLANK(F111),"", IF(OR(
ISNUMBER(FIND("escovacao",LOWER(F111))),
ISNUMBER(FIND("escovação",LOWER(F111))),
ISNUMBER(FIND("higiene bucal",LOWER(F111))),
ISNUMBER(FIND("tosa",LOWER(F111))),
ISNUMBER(FIND("hidratacao",LOWER(F111))),
ISNUMBER(FIND("hidratação",LOWER(F111))),
ISNUMBER(FIND("spa",LOWER(F111))),
ISNUMBER(FIND("corte de unhas",LOWER(F111))),
ISNUMBER(FIND("desembolo",LOWER(F111))),
ISNUMBER(FIND("clorexidina",LOWER(F111))),
ISNUMBER(FIND("matizacao",LOWER(F111))),
ISNUMBER(FIND("matização",LOWER(F111))),
ISNUMBER(FIND("arredondamento",LOWER(F111))),
ISNUMBER(FIND("remocao",LOWER(F111))),
ISNUMBER(FIND("remoção",LOWER(F111)))
),"Serviços extras",
IF(ISNUMBER(FIND("banho",LOWER(F111))),"Banho","Loja")))</f>
        <v>Serviços extras</v>
      </c>
      <c r="AZ111" s="1" t="str">
        <f>IF(ISBLANK(I111),"", _xlfn.LET(_xlpm.Pedido,TRIM(D111&amp;""),IF(_xlpm.Pedido&lt;&gt;"",_xlpm.Pedido&amp;" | "&amp;K111,I111&amp;" | "&amp;K111&amp;" | "&amp;TEXT(AU111,"0"))))</f>
        <v>5449 | Fred</v>
      </c>
      <c r="BA111" s="1" t="str">
        <f>IF(ISBLANK(I111),"", _xlfn.LET(_xlpm.TipoServico,LOWER(H111),IF(ISNUMBER(FIND("banho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1" s="1" t="str">
        <f>IF(ISBLANK(I111),"", _xlfn.LET(
    _xlpm.Servico,TRIM(F111&amp;""),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1" s="1">
        <f>IF(ISBLANK(B111),"", IF(ISBLANK(R111),Q111*S111,R111*S111))</f>
        <v>5</v>
      </c>
    </row>
    <row r="112" spans="1:55" x14ac:dyDescent="0.3">
      <c r="A112" t="s">
        <v>172</v>
      </c>
      <c r="B112">
        <v>46134</v>
      </c>
      <c r="C112" t="s">
        <v>53</v>
      </c>
      <c r="F112" t="s">
        <v>134</v>
      </c>
      <c r="G112" t="s">
        <v>134</v>
      </c>
      <c r="H112" t="s">
        <v>135</v>
      </c>
      <c r="I112">
        <v>2555</v>
      </c>
      <c r="J112" t="s">
        <v>52</v>
      </c>
      <c r="K112" t="s">
        <v>152</v>
      </c>
      <c r="L112">
        <v>5573991323671</v>
      </c>
      <c r="N112">
        <v>0</v>
      </c>
      <c r="P112">
        <v>0</v>
      </c>
      <c r="Q112">
        <v>62</v>
      </c>
      <c r="R112">
        <v>62</v>
      </c>
      <c r="S112">
        <v>1</v>
      </c>
      <c r="AS112" t="s">
        <v>13</v>
      </c>
      <c r="AU112" s="2" t="str">
        <f>IF(ISBLANK(B112),"", TEXT(B112,"dddd, d \d\e mmmm \d\e aaaa"))</f>
        <v>quarta-feira, 22 de abril de 2026</v>
      </c>
      <c r="AX112" s="1" t="str" cm="1">
        <f t="array" ref="AX112">IFERROR(_xlfn.TEXTJOIN(", ",TRUE,_xlfn._xlws.SORT(_xlfn.UNIQUE(_xlfn._xlws.FILTER($K$2:$K$2889,($I$2:$I$2889=I112)*($K$2:$K$2889&lt;&gt;""))))),"")</f>
        <v>Gus</v>
      </c>
      <c r="AY112" s="1" t="str">
        <f>IF(ISBLANK(F112),"", IF(OR(
ISNUMBER(FIND("escovacao",LOWER(F112))),
ISNUMBER(FIND("escovação",LOWER(F112))),
ISNUMBER(FIND("higiene bucal",LOWER(F112))),
ISNUMBER(FIND("tosa",LOWER(F112))),
ISNUMBER(FIND("hidratacao",LOWER(F112))),
ISNUMBER(FIND("hidratação",LOWER(F112))),
ISNUMBER(FIND("spa",LOWER(F112))),
ISNUMBER(FIND("corte de unhas",LOWER(F112))),
ISNUMBER(FIND("desembolo",LOWER(F112))),
ISNUMBER(FIND("clorexidina",LOWER(F112))),
ISNUMBER(FIND("matizacao",LOWER(F112))),
ISNUMBER(FIND("matização",LOWER(F112))),
ISNUMBER(FIND("arredondamento",LOWER(F112))),
ISNUMBER(FIND("remocao",LOWER(F112))),
ISNUMBER(FIND("remoção",LOWER(F112)))
),"Serviços extras",
IF(ISNUMBER(FIND("banho",LOWER(F112))),"Banho","Loja")))</f>
        <v>Banho</v>
      </c>
      <c r="AZ112" s="1" t="str">
        <f>IF(ISBLANK(I112),"", _xlfn.LET(_xlpm.Pedido,TRIM(D112&amp;""),IF(_xlpm.Pedido&lt;&gt;"",_xlpm.Pedido&amp;" | "&amp;K112,I112&amp;" | "&amp;K112&amp;" | "&amp;TEXT(AU112,"0"))))</f>
        <v>2555 | Gus | quarta-feira, 22 de abril de 2026</v>
      </c>
      <c r="BA112" s="1" t="str">
        <f>IF(ISBLANK(I112),"", _xlfn.LET(_xlpm.TipoServico,LOWER(H112),IF(ISNUMBER(FIND("banho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2" s="1" t="str">
        <f>IF(ISBLANK(I112),"", _xlfn.LET(
    _xlpm.Servico,TRIM(F112&amp;""),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2" s="1">
        <f>IF(ISBLANK(B112),"", IF(ISBLANK(R112),Q112*S112,R112*S112))</f>
        <v>62</v>
      </c>
    </row>
    <row r="113" spans="1:55" x14ac:dyDescent="0.3">
      <c r="A113" t="s">
        <v>172</v>
      </c>
      <c r="B113">
        <v>46134</v>
      </c>
      <c r="C113" t="s">
        <v>53</v>
      </c>
      <c r="F113" t="s">
        <v>137</v>
      </c>
      <c r="G113" t="s">
        <v>137</v>
      </c>
      <c r="H113" t="s">
        <v>135</v>
      </c>
      <c r="I113">
        <v>2555</v>
      </c>
      <c r="J113" t="s">
        <v>52</v>
      </c>
      <c r="K113" t="s">
        <v>152</v>
      </c>
      <c r="L113">
        <v>5573991323671</v>
      </c>
      <c r="N113">
        <v>0</v>
      </c>
      <c r="P113">
        <v>0</v>
      </c>
      <c r="Q113">
        <v>5</v>
      </c>
      <c r="R113">
        <v>5</v>
      </c>
      <c r="S113">
        <v>1</v>
      </c>
      <c r="AS113" t="s">
        <v>13</v>
      </c>
      <c r="AU113" s="2" t="str">
        <f>IF(ISBLANK(B113),"", TEXT(B113,"dddd, d \d\e mmmm \d\e aaaa"))</f>
        <v>quarta-feira, 22 de abril de 2026</v>
      </c>
      <c r="AX113" s="1" t="str" cm="1">
        <f t="array" ref="AX113">IFERROR(_xlfn.TEXTJOIN(", ",TRUE,_xlfn._xlws.SORT(_xlfn.UNIQUE(_xlfn._xlws.FILTER($K$2:$K$2889,($I$2:$I$2889=I113)*($K$2:$K$2889&lt;&gt;""))))),"")</f>
        <v>Gus</v>
      </c>
      <c r="AY113" s="1" t="str">
        <f>IF(ISBLANK(F113),"", IF(OR(
ISNUMBER(FIND("escovacao",LOWER(F113))),
ISNUMBER(FIND("escovação",LOWER(F113))),
ISNUMBER(FIND("higiene bucal",LOWER(F113))),
ISNUMBER(FIND("tosa",LOWER(F113))),
ISNUMBER(FIND("hidratacao",LOWER(F113))),
ISNUMBER(FIND("hidratação",LOWER(F113))),
ISNUMBER(FIND("spa",LOWER(F113))),
ISNUMBER(FIND("corte de unhas",LOWER(F113))),
ISNUMBER(FIND("desembolo",LOWER(F113))),
ISNUMBER(FIND("clorexidina",LOWER(F113))),
ISNUMBER(FIND("matizacao",LOWER(F113))),
ISNUMBER(FIND("matização",LOWER(F113))),
ISNUMBER(FIND("arredondamento",LOWER(F113))),
ISNUMBER(FIND("remocao",LOWER(F113))),
ISNUMBER(FIND("remoção",LOWER(F113)))
),"Serviços extras",
IF(ISNUMBER(FIND("banho",LOWER(F113))),"Banho","Loja")))</f>
        <v>Serviços extras</v>
      </c>
      <c r="AZ113" s="1" t="str">
        <f>IF(ISBLANK(I113),"", _xlfn.LET(_xlpm.Pedido,TRIM(D113&amp;""),IF(_xlpm.Pedido&lt;&gt;"",_xlpm.Pedido&amp;" | "&amp;K113,I113&amp;" | "&amp;K113&amp;" | "&amp;TEXT(AU113,"0"))))</f>
        <v>2555 | Gus | quarta-feira, 22 de abril de 2026</v>
      </c>
      <c r="BA113" s="1" t="str">
        <f>IF(ISBLANK(I113),"", _xlfn.LET(_xlpm.TipoServico,LOWER(H113),IF(ISNUMBER(FIND("banho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3" s="1" t="str">
        <f>IF(ISBLANK(I113),"", _xlfn.LET(
    _xlpm.Servico,TRIM(F113&amp;""),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3" s="1">
        <f>IF(ISBLANK(B113),"", IF(ISBLANK(R113),Q113*S113,R113*S113))</f>
        <v>5</v>
      </c>
    </row>
    <row r="114" spans="1:55" x14ac:dyDescent="0.3">
      <c r="A114" t="s">
        <v>172</v>
      </c>
      <c r="B114">
        <v>46134</v>
      </c>
      <c r="C114" t="s">
        <v>53</v>
      </c>
      <c r="D114">
        <v>5371</v>
      </c>
      <c r="F114" t="s">
        <v>134</v>
      </c>
      <c r="G114" t="s">
        <v>134</v>
      </c>
      <c r="H114" t="s">
        <v>135</v>
      </c>
      <c r="I114">
        <v>2585</v>
      </c>
      <c r="J114" t="s">
        <v>83</v>
      </c>
      <c r="K114" t="s">
        <v>157</v>
      </c>
      <c r="L114">
        <v>5573981669052</v>
      </c>
      <c r="N114">
        <v>0</v>
      </c>
      <c r="P114">
        <v>0</v>
      </c>
      <c r="Q114">
        <v>62</v>
      </c>
      <c r="R114">
        <v>62</v>
      </c>
      <c r="S114">
        <v>1</v>
      </c>
      <c r="AS114" t="s">
        <v>13</v>
      </c>
      <c r="AU114" s="2" t="str">
        <f>IF(ISBLANK(B114),"", TEXT(B114,"dddd, d \d\e mmmm \d\e aaaa"))</f>
        <v>quarta-feira, 22 de abril de 2026</v>
      </c>
      <c r="AX114" s="1" t="str" cm="1">
        <f t="array" ref="AX114">IFERROR(_xlfn.TEXTJOIN(", ",TRUE,_xlfn._xlws.SORT(_xlfn.UNIQUE(_xlfn._xlws.FILTER($K$2:$K$2889,($I$2:$I$2889=I114)*($K$2:$K$2889&lt;&gt;""))))),"")</f>
        <v>Dudu, Tata</v>
      </c>
      <c r="AY114" s="1" t="str">
        <f>IF(ISBLANK(F114),"", IF(OR(
ISNUMBER(FIND("escovacao",LOWER(F114))),
ISNUMBER(FIND("escovação",LOWER(F114))),
ISNUMBER(FIND("higiene bucal",LOWER(F114))),
ISNUMBER(FIND("tosa",LOWER(F114))),
ISNUMBER(FIND("hidratacao",LOWER(F114))),
ISNUMBER(FIND("hidratação",LOWER(F114))),
ISNUMBER(FIND("spa",LOWER(F114))),
ISNUMBER(FIND("corte de unhas",LOWER(F114))),
ISNUMBER(FIND("desembolo",LOWER(F114))),
ISNUMBER(FIND("clorexidina",LOWER(F114))),
ISNUMBER(FIND("matizacao",LOWER(F114))),
ISNUMBER(FIND("matização",LOWER(F114))),
ISNUMBER(FIND("arredondamento",LOWER(F114))),
ISNUMBER(FIND("remocao",LOWER(F114))),
ISNUMBER(FIND("remoção",LOWER(F114)))
),"Serviços extras",
IF(ISNUMBER(FIND("banho",LOWER(F114))),"Banho","Loja")))</f>
        <v>Banho</v>
      </c>
      <c r="AZ114" s="1" t="str">
        <f>IF(ISBLANK(I114),"", _xlfn.LET(_xlpm.Pedido,TRIM(D114&amp;""),IF(_xlpm.Pedido&lt;&gt;"",_xlpm.Pedido&amp;" | "&amp;K114,I114&amp;" | "&amp;K114&amp;" | "&amp;TEXT(AU114,"0"))))</f>
        <v>5371 | Dudu</v>
      </c>
      <c r="BA114" s="1" t="str">
        <f>IF(ISBLANK(I114),"", _xlfn.LET(_xlpm.TipoServico,LOWER(H114),IF(ISNUMBER(FIND("banho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4" s="1" t="str">
        <f>IF(ISBLANK(I114),"", _xlfn.LET(
    _xlpm.Servico,TRIM(F114&amp;""),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4" s="1">
        <f>IF(ISBLANK(B114),"", IF(ISBLANK(R114),Q114*S114,R114*S114))</f>
        <v>62</v>
      </c>
    </row>
    <row r="115" spans="1:55" x14ac:dyDescent="0.3">
      <c r="A115" t="s">
        <v>172</v>
      </c>
      <c r="B115">
        <v>46134</v>
      </c>
      <c r="C115" t="s">
        <v>53</v>
      </c>
      <c r="D115">
        <v>5371</v>
      </c>
      <c r="F115" t="s">
        <v>137</v>
      </c>
      <c r="G115" t="s">
        <v>137</v>
      </c>
      <c r="H115" t="s">
        <v>135</v>
      </c>
      <c r="I115">
        <v>2585</v>
      </c>
      <c r="J115" t="s">
        <v>83</v>
      </c>
      <c r="K115" t="s">
        <v>157</v>
      </c>
      <c r="L115">
        <v>5573981669052</v>
      </c>
      <c r="N115">
        <v>0</v>
      </c>
      <c r="P115">
        <v>0</v>
      </c>
      <c r="Q115">
        <v>5</v>
      </c>
      <c r="R115">
        <v>5</v>
      </c>
      <c r="S115">
        <v>1</v>
      </c>
      <c r="AS115" t="s">
        <v>13</v>
      </c>
      <c r="AU115" s="2" t="str">
        <f>IF(ISBLANK(B115),"", TEXT(B115,"dddd, d \d\e mmmm \d\e aaaa"))</f>
        <v>quarta-feira, 22 de abril de 2026</v>
      </c>
      <c r="AX115" s="1" t="str" cm="1">
        <f t="array" ref="AX115">IFERROR(_xlfn.TEXTJOIN(", ",TRUE,_xlfn._xlws.SORT(_xlfn.UNIQUE(_xlfn._xlws.FILTER($K$2:$K$2889,($I$2:$I$2889=I115)*($K$2:$K$2889&lt;&gt;""))))),"")</f>
        <v>Dudu, Tata</v>
      </c>
      <c r="AY115" s="1" t="str">
        <f>IF(ISBLANK(F115),"", IF(OR(
ISNUMBER(FIND("escovacao",LOWER(F115))),
ISNUMBER(FIND("escovação",LOWER(F115))),
ISNUMBER(FIND("higiene bucal",LOWER(F115))),
ISNUMBER(FIND("tosa",LOWER(F115))),
ISNUMBER(FIND("hidratacao",LOWER(F115))),
ISNUMBER(FIND("hidratação",LOWER(F115))),
ISNUMBER(FIND("spa",LOWER(F115))),
ISNUMBER(FIND("corte de unhas",LOWER(F115))),
ISNUMBER(FIND("desembolo",LOWER(F115))),
ISNUMBER(FIND("clorexidina",LOWER(F115))),
ISNUMBER(FIND("matizacao",LOWER(F115))),
ISNUMBER(FIND("matização",LOWER(F115))),
ISNUMBER(FIND("arredondamento",LOWER(F115))),
ISNUMBER(FIND("remocao",LOWER(F115))),
ISNUMBER(FIND("remoção",LOWER(F115)))
),"Serviços extras",
IF(ISNUMBER(FIND("banho",LOWER(F115))),"Banho","Loja")))</f>
        <v>Serviços extras</v>
      </c>
      <c r="AZ115" s="1" t="str">
        <f>IF(ISBLANK(I115),"", _xlfn.LET(_xlpm.Pedido,TRIM(D115&amp;""),IF(_xlpm.Pedido&lt;&gt;"",_xlpm.Pedido&amp;" | "&amp;K115,I115&amp;" | "&amp;K115&amp;" | "&amp;TEXT(AU115,"0"))))</f>
        <v>5371 | Dudu</v>
      </c>
      <c r="BA115" s="1" t="str">
        <f>IF(ISBLANK(I115),"", _xlfn.LET(_xlpm.TipoServico,LOWER(H115),IF(ISNUMBER(FIND("banho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5" s="1" t="str">
        <f>IF(ISBLANK(I115),"", _xlfn.LET(
    _xlpm.Servico,TRIM(F115&amp;""),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5" s="1">
        <f>IF(ISBLANK(B115),"", IF(ISBLANK(R115),Q115*S115,R115*S115))</f>
        <v>5</v>
      </c>
    </row>
    <row r="116" spans="1:55" x14ac:dyDescent="0.3">
      <c r="A116" t="s">
        <v>133</v>
      </c>
      <c r="B116">
        <v>46134</v>
      </c>
      <c r="C116" t="s">
        <v>53</v>
      </c>
      <c r="D116">
        <v>5371</v>
      </c>
      <c r="F116" t="s">
        <v>134</v>
      </c>
      <c r="G116" t="s">
        <v>134</v>
      </c>
      <c r="H116" t="s">
        <v>135</v>
      </c>
      <c r="I116">
        <v>2585</v>
      </c>
      <c r="J116" t="s">
        <v>83</v>
      </c>
      <c r="K116" t="s">
        <v>156</v>
      </c>
      <c r="L116">
        <v>5573981669052</v>
      </c>
      <c r="N116">
        <v>0</v>
      </c>
      <c r="P116">
        <v>0</v>
      </c>
      <c r="Q116">
        <v>62</v>
      </c>
      <c r="R116">
        <v>62</v>
      </c>
      <c r="S116">
        <v>1</v>
      </c>
      <c r="AS116" t="s">
        <v>13</v>
      </c>
      <c r="AU116" s="2" t="str">
        <f>IF(ISBLANK(B116),"", TEXT(B116,"dddd, d \d\e mmmm \d\e aaaa"))</f>
        <v>quarta-feira, 22 de abril de 2026</v>
      </c>
      <c r="AX116" s="1" t="str" cm="1">
        <f t="array" ref="AX116">IFERROR(_xlfn.TEXTJOIN(", ",TRUE,_xlfn._xlws.SORT(_xlfn.UNIQUE(_xlfn._xlws.FILTER($K$2:$K$2889,($I$2:$I$2889=I116)*($K$2:$K$2889&lt;&gt;""))))),"")</f>
        <v>Dudu, Tata</v>
      </c>
      <c r="AY116" s="1" t="str">
        <f>IF(ISBLANK(F116),"", IF(OR(
ISNUMBER(FIND("escovacao",LOWER(F116))),
ISNUMBER(FIND("escovação",LOWER(F116))),
ISNUMBER(FIND("higiene bucal",LOWER(F116))),
ISNUMBER(FIND("tosa",LOWER(F116))),
ISNUMBER(FIND("hidratacao",LOWER(F116))),
ISNUMBER(FIND("hidratação",LOWER(F116))),
ISNUMBER(FIND("spa",LOWER(F116))),
ISNUMBER(FIND("corte de unhas",LOWER(F116))),
ISNUMBER(FIND("desembolo",LOWER(F116))),
ISNUMBER(FIND("clorexidina",LOWER(F116))),
ISNUMBER(FIND("matizacao",LOWER(F116))),
ISNUMBER(FIND("matização",LOWER(F116))),
ISNUMBER(FIND("arredondamento",LOWER(F116))),
ISNUMBER(FIND("remocao",LOWER(F116))),
ISNUMBER(FIND("remoção",LOWER(F116)))
),"Serviços extras",
IF(ISNUMBER(FIND("banho",LOWER(F116))),"Banho","Loja")))</f>
        <v>Banho</v>
      </c>
      <c r="AZ116" s="1" t="str">
        <f>IF(ISBLANK(I116),"", _xlfn.LET(_xlpm.Pedido,TRIM(D116&amp;""),IF(_xlpm.Pedido&lt;&gt;"",_xlpm.Pedido&amp;" | "&amp;K116,I116&amp;" | "&amp;K116&amp;" | "&amp;TEXT(AU116,"0"))))</f>
        <v>5371 | Tata</v>
      </c>
      <c r="BA116" s="1" t="str">
        <f>IF(ISBLANK(I116),"", _xlfn.LET(_xlpm.TipoServico,LOWER(H116),IF(ISNUMBER(FIND("banho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6" s="1" t="str">
        <f>IF(ISBLANK(I116),"", _xlfn.LET(
    _xlpm.Servico,TRIM(F116&amp;""),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6" s="1">
        <f>IF(ISBLANK(B116),"", IF(ISBLANK(R116),Q116*S116,R116*S116))</f>
        <v>62</v>
      </c>
    </row>
    <row r="117" spans="1:55" x14ac:dyDescent="0.3">
      <c r="A117" t="s">
        <v>133</v>
      </c>
      <c r="B117">
        <v>46134</v>
      </c>
      <c r="C117" t="s">
        <v>53</v>
      </c>
      <c r="D117">
        <v>5371</v>
      </c>
      <c r="F117" t="s">
        <v>137</v>
      </c>
      <c r="G117" t="s">
        <v>137</v>
      </c>
      <c r="H117" t="s">
        <v>135</v>
      </c>
      <c r="I117">
        <v>2585</v>
      </c>
      <c r="J117" t="s">
        <v>83</v>
      </c>
      <c r="K117" t="s">
        <v>156</v>
      </c>
      <c r="L117">
        <v>5573981669052</v>
      </c>
      <c r="N117">
        <v>0</v>
      </c>
      <c r="P117">
        <v>0</v>
      </c>
      <c r="Q117">
        <v>5</v>
      </c>
      <c r="R117">
        <v>5</v>
      </c>
      <c r="S117">
        <v>1</v>
      </c>
      <c r="AS117" t="s">
        <v>13</v>
      </c>
      <c r="AU117" s="2" t="str">
        <f>IF(ISBLANK(B117),"", TEXT(B117,"dddd, d \d\e mmmm \d\e aaaa"))</f>
        <v>quarta-feira, 22 de abril de 2026</v>
      </c>
      <c r="AX117" s="1" t="str" cm="1">
        <f t="array" ref="AX117">IFERROR(_xlfn.TEXTJOIN(", ",TRUE,_xlfn._xlws.SORT(_xlfn.UNIQUE(_xlfn._xlws.FILTER($K$2:$K$2889,($I$2:$I$2889=I117)*($K$2:$K$2889&lt;&gt;""))))),"")</f>
        <v>Dudu, Tata</v>
      </c>
      <c r="AY117" s="1" t="str">
        <f>IF(ISBLANK(F117),"", IF(OR(
ISNUMBER(FIND("escovacao",LOWER(F117))),
ISNUMBER(FIND("escovação",LOWER(F117))),
ISNUMBER(FIND("higiene bucal",LOWER(F117))),
ISNUMBER(FIND("tosa",LOWER(F117))),
ISNUMBER(FIND("hidratacao",LOWER(F117))),
ISNUMBER(FIND("hidratação",LOWER(F117))),
ISNUMBER(FIND("spa",LOWER(F117))),
ISNUMBER(FIND("corte de unhas",LOWER(F117))),
ISNUMBER(FIND("desembolo",LOWER(F117))),
ISNUMBER(FIND("clorexidina",LOWER(F117))),
ISNUMBER(FIND("matizacao",LOWER(F117))),
ISNUMBER(FIND("matização",LOWER(F117))),
ISNUMBER(FIND("arredondamento",LOWER(F117))),
ISNUMBER(FIND("remocao",LOWER(F117))),
ISNUMBER(FIND("remoção",LOWER(F117)))
),"Serviços extras",
IF(ISNUMBER(FIND("banho",LOWER(F117))),"Banho","Loja")))</f>
        <v>Serviços extras</v>
      </c>
      <c r="AZ117" s="1" t="str">
        <f>IF(ISBLANK(I117),"", _xlfn.LET(_xlpm.Pedido,TRIM(D117&amp;""),IF(_xlpm.Pedido&lt;&gt;"",_xlpm.Pedido&amp;" | "&amp;K117,I117&amp;" | "&amp;K117&amp;" | "&amp;TEXT(AU117,"0"))))</f>
        <v>5371 | Tata</v>
      </c>
      <c r="BA117" s="1" t="str">
        <f>IF(ISBLANK(I117),"", _xlfn.LET(_xlpm.TipoServico,LOWER(H117),IF(ISNUMBER(FIND("banho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7" s="1" t="str">
        <f>IF(ISBLANK(I117),"", _xlfn.LET(
    _xlpm.Servico,TRIM(F117&amp;""),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7" s="1">
        <f>IF(ISBLANK(B117),"", IF(ISBLANK(R117),Q117*S117,R117*S117))</f>
        <v>5</v>
      </c>
    </row>
    <row r="118" spans="1:55" x14ac:dyDescent="0.3">
      <c r="A118" t="s">
        <v>133</v>
      </c>
      <c r="B118">
        <v>46134</v>
      </c>
      <c r="C118" t="s">
        <v>53</v>
      </c>
      <c r="F118" t="s">
        <v>134</v>
      </c>
      <c r="G118" t="s">
        <v>134</v>
      </c>
      <c r="H118" t="s">
        <v>135</v>
      </c>
      <c r="I118">
        <v>2592</v>
      </c>
      <c r="J118" t="s">
        <v>142</v>
      </c>
      <c r="K118" t="s">
        <v>143</v>
      </c>
      <c r="L118">
        <v>73998066900</v>
      </c>
      <c r="N118">
        <v>0</v>
      </c>
      <c r="P118">
        <v>0</v>
      </c>
      <c r="Q118">
        <v>62</v>
      </c>
      <c r="R118">
        <v>62</v>
      </c>
      <c r="S118">
        <v>1</v>
      </c>
      <c r="AS118" t="s">
        <v>13</v>
      </c>
      <c r="AU118" s="2" t="str">
        <f>IF(ISBLANK(B118),"", TEXT(B118,"dddd, d \d\e mmmm \d\e aaaa"))</f>
        <v>quarta-feira, 22 de abril de 2026</v>
      </c>
      <c r="AX118" s="1" t="str" cm="1">
        <f t="array" ref="AX118">IFERROR(_xlfn.TEXTJOIN(", ",TRUE,_xlfn._xlws.SORT(_xlfn.UNIQUE(_xlfn._xlws.FILTER($K$2:$K$2889,($I$2:$I$2889=I118)*($K$2:$K$2889&lt;&gt;""))))),"")</f>
        <v>Zeus</v>
      </c>
      <c r="AY118" s="1" t="str">
        <f>IF(ISBLANK(F118),"", IF(OR(
ISNUMBER(FIND("escovacao",LOWER(F118))),
ISNUMBER(FIND("escovação",LOWER(F118))),
ISNUMBER(FIND("higiene bucal",LOWER(F118))),
ISNUMBER(FIND("tosa",LOWER(F118))),
ISNUMBER(FIND("hidratacao",LOWER(F118))),
ISNUMBER(FIND("hidratação",LOWER(F118))),
ISNUMBER(FIND("spa",LOWER(F118))),
ISNUMBER(FIND("corte de unhas",LOWER(F118))),
ISNUMBER(FIND("desembolo",LOWER(F118))),
ISNUMBER(FIND("clorexidina",LOWER(F118))),
ISNUMBER(FIND("matizacao",LOWER(F118))),
ISNUMBER(FIND("matização",LOWER(F118))),
ISNUMBER(FIND("arredondamento",LOWER(F118))),
ISNUMBER(FIND("remocao",LOWER(F118))),
ISNUMBER(FIND("remoção",LOWER(F118)))
),"Serviços extras",
IF(ISNUMBER(FIND("banho",LOWER(F118))),"Banho","Loja")))</f>
        <v>Banho</v>
      </c>
      <c r="AZ118" s="1" t="str">
        <f>IF(ISBLANK(I118),"", _xlfn.LET(_xlpm.Pedido,TRIM(D118&amp;""),IF(_xlpm.Pedido&lt;&gt;"",_xlpm.Pedido&amp;" | "&amp;K118,I118&amp;" | "&amp;K118&amp;" | "&amp;TEXT(AU118,"0"))))</f>
        <v>2592 | Zeus | quarta-feira, 22 de abril de 2026</v>
      </c>
      <c r="BA118" s="1" t="str">
        <f>IF(ISBLANK(I118),"", _xlfn.LET(_xlpm.TipoServico,LOWER(H118),IF(ISNUMBER(FIND("banho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8" s="1" t="str">
        <f>IF(ISBLANK(I118),"", _xlfn.LET(
    _xlpm.Servico,TRIM(F118&amp;""),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8" s="1">
        <f>IF(ISBLANK(B118),"", IF(ISBLANK(R118),Q118*S118,R118*S118))</f>
        <v>62</v>
      </c>
    </row>
    <row r="119" spans="1:55" x14ac:dyDescent="0.3">
      <c r="A119" t="s">
        <v>133</v>
      </c>
      <c r="B119">
        <v>46134</v>
      </c>
      <c r="C119" t="s">
        <v>53</v>
      </c>
      <c r="F119" t="s">
        <v>137</v>
      </c>
      <c r="G119" t="s">
        <v>137</v>
      </c>
      <c r="H119" t="s">
        <v>135</v>
      </c>
      <c r="I119">
        <v>2592</v>
      </c>
      <c r="J119" t="s">
        <v>142</v>
      </c>
      <c r="K119" t="s">
        <v>143</v>
      </c>
      <c r="L119">
        <v>73998066900</v>
      </c>
      <c r="N119">
        <v>0</v>
      </c>
      <c r="P119">
        <v>0</v>
      </c>
      <c r="Q119">
        <v>5</v>
      </c>
      <c r="R119">
        <v>5</v>
      </c>
      <c r="S119">
        <v>1</v>
      </c>
      <c r="AS119" t="s">
        <v>13</v>
      </c>
      <c r="AU119" s="2" t="str">
        <f>IF(ISBLANK(B119),"", TEXT(B119,"dddd, d \d\e mmmm \d\e aaaa"))</f>
        <v>quarta-feira, 22 de abril de 2026</v>
      </c>
      <c r="AX119" s="1" t="str" cm="1">
        <f t="array" ref="AX119">IFERROR(_xlfn.TEXTJOIN(", ",TRUE,_xlfn._xlws.SORT(_xlfn.UNIQUE(_xlfn._xlws.FILTER($K$2:$K$2889,($I$2:$I$2889=I119)*($K$2:$K$2889&lt;&gt;""))))),"")</f>
        <v>Zeus</v>
      </c>
      <c r="AY119" s="1" t="str">
        <f>IF(ISBLANK(F119),"", IF(OR(
ISNUMBER(FIND("escovacao",LOWER(F119))),
ISNUMBER(FIND("escovação",LOWER(F119))),
ISNUMBER(FIND("higiene bucal",LOWER(F119))),
ISNUMBER(FIND("tosa",LOWER(F119))),
ISNUMBER(FIND("hidratacao",LOWER(F119))),
ISNUMBER(FIND("hidratação",LOWER(F119))),
ISNUMBER(FIND("spa",LOWER(F119))),
ISNUMBER(FIND("corte de unhas",LOWER(F119))),
ISNUMBER(FIND("desembolo",LOWER(F119))),
ISNUMBER(FIND("clorexidina",LOWER(F119))),
ISNUMBER(FIND("matizacao",LOWER(F119))),
ISNUMBER(FIND("matização",LOWER(F119))),
ISNUMBER(FIND("arredondamento",LOWER(F119))),
ISNUMBER(FIND("remocao",LOWER(F119))),
ISNUMBER(FIND("remoção",LOWER(F119)))
),"Serviços extras",
IF(ISNUMBER(FIND("banho",LOWER(F119))),"Banho","Loja")))</f>
        <v>Serviços extras</v>
      </c>
      <c r="AZ119" s="1" t="str">
        <f>IF(ISBLANK(I119),"", _xlfn.LET(_xlpm.Pedido,TRIM(D119&amp;""),IF(_xlpm.Pedido&lt;&gt;"",_xlpm.Pedido&amp;" | "&amp;K119,I119&amp;" | "&amp;K119&amp;" | "&amp;TEXT(AU119,"0"))))</f>
        <v>2592 | Zeus | quarta-feira, 22 de abril de 2026</v>
      </c>
      <c r="BA119" s="1" t="str">
        <f>IF(ISBLANK(I119),"", _xlfn.LET(_xlpm.TipoServico,LOWER(H119),IF(ISNUMBER(FIND("banho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19" s="1" t="str">
        <f>IF(ISBLANK(I119),"", _xlfn.LET(
    _xlpm.Servico,TRIM(F119&amp;""),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9" s="1">
        <f>IF(ISBLANK(B119),"", IF(ISBLANK(R119),Q119*S119,R119*S119))</f>
        <v>5</v>
      </c>
    </row>
    <row r="120" spans="1:55" x14ac:dyDescent="0.3">
      <c r="A120" t="s">
        <v>172</v>
      </c>
      <c r="B120">
        <v>46134</v>
      </c>
      <c r="C120" t="s">
        <v>53</v>
      </c>
      <c r="D120">
        <v>5422</v>
      </c>
      <c r="F120" t="s">
        <v>134</v>
      </c>
      <c r="G120" t="s">
        <v>134</v>
      </c>
      <c r="H120" t="s">
        <v>135</v>
      </c>
      <c r="I120">
        <v>2786</v>
      </c>
      <c r="J120" t="s">
        <v>163</v>
      </c>
      <c r="K120" t="s">
        <v>164</v>
      </c>
      <c r="L120">
        <v>71996156653</v>
      </c>
      <c r="N120">
        <v>0</v>
      </c>
      <c r="P120">
        <v>0</v>
      </c>
      <c r="Q120">
        <v>62</v>
      </c>
      <c r="R120">
        <v>62</v>
      </c>
      <c r="S120">
        <v>1</v>
      </c>
      <c r="AS120" t="s">
        <v>13</v>
      </c>
      <c r="AU120" s="2" t="str">
        <f>IF(ISBLANK(B120),"", TEXT(B120,"dddd, d \d\e mmmm \d\e aaaa"))</f>
        <v>quarta-feira, 22 de abril de 2026</v>
      </c>
      <c r="AX120" s="1" t="str" cm="1">
        <f t="array" ref="AX120">IFERROR(_xlfn.TEXTJOIN(", ",TRUE,_xlfn._xlws.SORT(_xlfn.UNIQUE(_xlfn._xlws.FILTER($K$2:$K$2889,($I$2:$I$2889=I120)*($K$2:$K$2889&lt;&gt;""))))),"")</f>
        <v>Kaleb</v>
      </c>
      <c r="AY120" s="1" t="str">
        <f>IF(ISBLANK(F120),"", IF(OR(
ISNUMBER(FIND("escovacao",LOWER(F120))),
ISNUMBER(FIND("escovação",LOWER(F120))),
ISNUMBER(FIND("higiene bucal",LOWER(F120))),
ISNUMBER(FIND("tosa",LOWER(F120))),
ISNUMBER(FIND("hidratacao",LOWER(F120))),
ISNUMBER(FIND("hidratação",LOWER(F120))),
ISNUMBER(FIND("spa",LOWER(F120))),
ISNUMBER(FIND("corte de unhas",LOWER(F120))),
ISNUMBER(FIND("desembolo",LOWER(F120))),
ISNUMBER(FIND("clorexidina",LOWER(F120))),
ISNUMBER(FIND("matizacao",LOWER(F120))),
ISNUMBER(FIND("matização",LOWER(F120))),
ISNUMBER(FIND("arredondamento",LOWER(F120))),
ISNUMBER(FIND("remocao",LOWER(F120))),
ISNUMBER(FIND("remoção",LOWER(F120)))
),"Serviços extras",
IF(ISNUMBER(FIND("banho",LOWER(F120))),"Banho","Loja")))</f>
        <v>Banho</v>
      </c>
      <c r="AZ120" s="1" t="str">
        <f>IF(ISBLANK(I120),"", _xlfn.LET(_xlpm.Pedido,TRIM(D120&amp;""),IF(_xlpm.Pedido&lt;&gt;"",_xlpm.Pedido&amp;" | "&amp;K120,I120&amp;" | "&amp;K120&amp;" | "&amp;TEXT(AU120,"0"))))</f>
        <v>5422 | Kaleb</v>
      </c>
      <c r="BA120" s="1" t="str">
        <f>IF(ISBLANK(I120),"", _xlfn.LET(_xlpm.TipoServico,LOWER(H120),IF(ISNUMBER(FIND("banho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0" s="1" t="str">
        <f>IF(ISBLANK(I120),"", _xlfn.LET(
    _xlpm.Servico,TRIM(F120&amp;""),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0" s="1">
        <f>IF(ISBLANK(B120),"", IF(ISBLANK(R120),Q120*S120,R120*S120))</f>
        <v>62</v>
      </c>
    </row>
    <row r="121" spans="1:55" x14ac:dyDescent="0.3">
      <c r="A121" t="s">
        <v>172</v>
      </c>
      <c r="B121">
        <v>46134</v>
      </c>
      <c r="C121" t="s">
        <v>53</v>
      </c>
      <c r="D121">
        <v>5422</v>
      </c>
      <c r="F121" t="s">
        <v>137</v>
      </c>
      <c r="G121" t="s">
        <v>137</v>
      </c>
      <c r="H121" t="s">
        <v>135</v>
      </c>
      <c r="I121">
        <v>2786</v>
      </c>
      <c r="J121" t="s">
        <v>163</v>
      </c>
      <c r="K121" t="s">
        <v>164</v>
      </c>
      <c r="L121">
        <v>71996156653</v>
      </c>
      <c r="N121">
        <v>0</v>
      </c>
      <c r="P121">
        <v>0</v>
      </c>
      <c r="Q121">
        <v>5</v>
      </c>
      <c r="R121">
        <v>5</v>
      </c>
      <c r="S121">
        <v>1</v>
      </c>
      <c r="AS121" t="s">
        <v>13</v>
      </c>
      <c r="AU121" s="2" t="str">
        <f>IF(ISBLANK(B121),"", TEXT(B121,"dddd, d \d\e mmmm \d\e aaaa"))</f>
        <v>quarta-feira, 22 de abril de 2026</v>
      </c>
      <c r="AX121" s="1" t="str" cm="1">
        <f t="array" ref="AX121">IFERROR(_xlfn.TEXTJOIN(", ",TRUE,_xlfn._xlws.SORT(_xlfn.UNIQUE(_xlfn._xlws.FILTER($K$2:$K$2889,($I$2:$I$2889=I121)*($K$2:$K$2889&lt;&gt;""))))),"")</f>
        <v>Kaleb</v>
      </c>
      <c r="AY121" s="1" t="str">
        <f>IF(ISBLANK(F121),"", IF(OR(
ISNUMBER(FIND("escovacao",LOWER(F121))),
ISNUMBER(FIND("escovação",LOWER(F121))),
ISNUMBER(FIND("higiene bucal",LOWER(F121))),
ISNUMBER(FIND("tosa",LOWER(F121))),
ISNUMBER(FIND("hidratacao",LOWER(F121))),
ISNUMBER(FIND("hidratação",LOWER(F121))),
ISNUMBER(FIND("spa",LOWER(F121))),
ISNUMBER(FIND("corte de unhas",LOWER(F121))),
ISNUMBER(FIND("desembolo",LOWER(F121))),
ISNUMBER(FIND("clorexidina",LOWER(F121))),
ISNUMBER(FIND("matizacao",LOWER(F121))),
ISNUMBER(FIND("matização",LOWER(F121))),
ISNUMBER(FIND("arredondamento",LOWER(F121))),
ISNUMBER(FIND("remocao",LOWER(F121))),
ISNUMBER(FIND("remoção",LOWER(F121)))
),"Serviços extras",
IF(ISNUMBER(FIND("banho",LOWER(F121))),"Banho","Loja")))</f>
        <v>Serviços extras</v>
      </c>
      <c r="AZ121" s="1" t="str">
        <f>IF(ISBLANK(I121),"", _xlfn.LET(_xlpm.Pedido,TRIM(D121&amp;""),IF(_xlpm.Pedido&lt;&gt;"",_xlpm.Pedido&amp;" | "&amp;K121,I121&amp;" | "&amp;K121&amp;" | "&amp;TEXT(AU121,"0"))))</f>
        <v>5422 | Kaleb</v>
      </c>
      <c r="BA121" s="1" t="str">
        <f>IF(ISBLANK(I121),"", _xlfn.LET(_xlpm.TipoServico,LOWER(H121),IF(ISNUMBER(FIND("banho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1" s="1" t="str">
        <f>IF(ISBLANK(I121),"", _xlfn.LET(
    _xlpm.Servico,TRIM(F121&amp;""),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1" s="1">
        <f>IF(ISBLANK(B121),"", IF(ISBLANK(R121),Q121*S121,R121*S121))</f>
        <v>5</v>
      </c>
    </row>
    <row r="122" spans="1:55" x14ac:dyDescent="0.3">
      <c r="A122" t="s">
        <v>172</v>
      </c>
      <c r="B122">
        <v>46136</v>
      </c>
      <c r="C122" t="s">
        <v>2</v>
      </c>
      <c r="F122" t="s">
        <v>134</v>
      </c>
      <c r="G122" t="s">
        <v>134</v>
      </c>
      <c r="H122" t="s">
        <v>135</v>
      </c>
      <c r="I122">
        <v>2853</v>
      </c>
      <c r="J122" t="s">
        <v>36</v>
      </c>
      <c r="K122" t="s">
        <v>161</v>
      </c>
      <c r="L122">
        <v>557399845575</v>
      </c>
      <c r="N122">
        <v>0</v>
      </c>
      <c r="P122">
        <v>0</v>
      </c>
      <c r="Q122">
        <v>62</v>
      </c>
      <c r="R122">
        <v>62</v>
      </c>
      <c r="S122">
        <v>1</v>
      </c>
      <c r="AS122" t="s">
        <v>13</v>
      </c>
      <c r="AU122" s="2" t="str">
        <f>IF(ISBLANK(B122),"", TEXT(B122,"dddd, d \d\e mmmm \d\e aaaa"))</f>
        <v>sexta-feira, 24 de abril de 2026</v>
      </c>
      <c r="AX122" s="1" t="str" cm="1">
        <f t="array" ref="AX122">IFERROR(_xlfn.TEXTJOIN(", ",TRUE,_xlfn._xlws.SORT(_xlfn.UNIQUE(_xlfn._xlws.FILTER($K$2:$K$2889,($I$2:$I$2889=I122)*($K$2:$K$2889&lt;&gt;""))))),"")</f>
        <v>Charlotte</v>
      </c>
      <c r="AY122" s="1" t="str">
        <f>IF(ISBLANK(F122),"", IF(OR(
ISNUMBER(FIND("escovacao",LOWER(F122))),
ISNUMBER(FIND("escovação",LOWER(F122))),
ISNUMBER(FIND("higiene bucal",LOWER(F122))),
ISNUMBER(FIND("tosa",LOWER(F122))),
ISNUMBER(FIND("hidratacao",LOWER(F122))),
ISNUMBER(FIND("hidratação",LOWER(F122))),
ISNUMBER(FIND("spa",LOWER(F122))),
ISNUMBER(FIND("corte de unhas",LOWER(F122))),
ISNUMBER(FIND("desembolo",LOWER(F122))),
ISNUMBER(FIND("clorexidina",LOWER(F122))),
ISNUMBER(FIND("matizacao",LOWER(F122))),
ISNUMBER(FIND("matização",LOWER(F122))),
ISNUMBER(FIND("arredondamento",LOWER(F122))),
ISNUMBER(FIND("remocao",LOWER(F122))),
ISNUMBER(FIND("remoção",LOWER(F122)))
),"Serviços extras",
IF(ISNUMBER(FIND("banho",LOWER(F122))),"Banho","Loja")))</f>
        <v>Banho</v>
      </c>
      <c r="AZ122" s="1" t="str">
        <f>IF(ISBLANK(I122),"", _xlfn.LET(_xlpm.Pedido,TRIM(D122&amp;""),IF(_xlpm.Pedido&lt;&gt;"",_xlpm.Pedido&amp;" | "&amp;K122,I122&amp;" | "&amp;K122&amp;" | "&amp;TEXT(AU122,"0"))))</f>
        <v>2853 | Charlotte | sexta-feira, 24 de abril de 2026</v>
      </c>
      <c r="BA122" s="1" t="str">
        <f>IF(ISBLANK(I122),"", _xlfn.LET(_xlpm.TipoServico,LOWER(H122),IF(ISNUMBER(FIND("banho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2" s="1" t="str">
        <f>IF(ISBLANK(I122),"", _xlfn.LET(
    _xlpm.Servico,TRIM(F122&amp;""),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2" s="1">
        <f>IF(ISBLANK(B122),"", IF(ISBLANK(R122),Q122*S122,R122*S122))</f>
        <v>62</v>
      </c>
    </row>
    <row r="123" spans="1:55" x14ac:dyDescent="0.3">
      <c r="A123" t="s">
        <v>172</v>
      </c>
      <c r="B123">
        <v>46136</v>
      </c>
      <c r="C123" t="s">
        <v>2</v>
      </c>
      <c r="F123" t="s">
        <v>162</v>
      </c>
      <c r="G123" t="s">
        <v>162</v>
      </c>
      <c r="H123" t="s">
        <v>135</v>
      </c>
      <c r="I123">
        <v>2853</v>
      </c>
      <c r="J123" t="s">
        <v>36</v>
      </c>
      <c r="K123" t="s">
        <v>161</v>
      </c>
      <c r="L123">
        <v>557399845575</v>
      </c>
      <c r="N123">
        <v>0</v>
      </c>
      <c r="P123">
        <v>0</v>
      </c>
      <c r="Q123">
        <v>35</v>
      </c>
      <c r="R123">
        <v>35</v>
      </c>
      <c r="S123">
        <v>1</v>
      </c>
      <c r="AS123" t="s">
        <v>13</v>
      </c>
      <c r="AU123" s="2" t="str">
        <f>IF(ISBLANK(B123),"", TEXT(B123,"dddd, d \d\e mmmm \d\e aaaa"))</f>
        <v>sexta-feira, 24 de abril de 2026</v>
      </c>
      <c r="AX123" s="1" t="str" cm="1">
        <f t="array" ref="AX123">IFERROR(_xlfn.TEXTJOIN(", ",TRUE,_xlfn._xlws.SORT(_xlfn.UNIQUE(_xlfn._xlws.FILTER($K$2:$K$2889,($I$2:$I$2889=I123)*($K$2:$K$2889&lt;&gt;""))))),"")</f>
        <v>Charlotte</v>
      </c>
      <c r="AY123" s="1" t="str">
        <f>IF(ISBLANK(F123),"", IF(OR(
ISNUMBER(FIND("escovacao",LOWER(F123))),
ISNUMBER(FIND("escovação",LOWER(F123))),
ISNUMBER(FIND("higiene bucal",LOWER(F123))),
ISNUMBER(FIND("tosa",LOWER(F123))),
ISNUMBER(FIND("hidratacao",LOWER(F123))),
ISNUMBER(FIND("hidratação",LOWER(F123))),
ISNUMBER(FIND("spa",LOWER(F123))),
ISNUMBER(FIND("corte de unhas",LOWER(F123))),
ISNUMBER(FIND("desembolo",LOWER(F123))),
ISNUMBER(FIND("clorexidina",LOWER(F123))),
ISNUMBER(FIND("matizacao",LOWER(F123))),
ISNUMBER(FIND("matização",LOWER(F123))),
ISNUMBER(FIND("arredondamento",LOWER(F123))),
ISNUMBER(FIND("remocao",LOWER(F123))),
ISNUMBER(FIND("remoção",LOWER(F123)))
),"Serviços extras",
IF(ISNUMBER(FIND("banho",LOWER(F123))),"Banho","Loja")))</f>
        <v>Serviços extras</v>
      </c>
      <c r="AZ123" s="1" t="str">
        <f>IF(ISBLANK(I123),"", _xlfn.LET(_xlpm.Pedido,TRIM(D123&amp;""),IF(_xlpm.Pedido&lt;&gt;"",_xlpm.Pedido&amp;" | "&amp;K123,I123&amp;" | "&amp;K123&amp;" | "&amp;TEXT(AU123,"0"))))</f>
        <v>2853 | Charlotte | sexta-feira, 24 de abril de 2026</v>
      </c>
      <c r="BA123" s="1" t="str">
        <f>IF(ISBLANK(I123),"", _xlfn.LET(_xlpm.TipoServico,LOWER(H123),IF(ISNUMBER(FIND("banho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3" s="1" t="str">
        <f>IF(ISBLANK(I123),"", _xlfn.LET(
    _xlpm.Servico,TRIM(F123&amp;""),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23" s="1">
        <f>IF(ISBLANK(B123),"", IF(ISBLANK(R123),Q123*S123,R123*S123))</f>
        <v>35</v>
      </c>
    </row>
    <row r="124" spans="1:55" x14ac:dyDescent="0.3">
      <c r="A124" t="s">
        <v>133</v>
      </c>
      <c r="B124">
        <v>46136</v>
      </c>
      <c r="C124" t="s">
        <v>2</v>
      </c>
      <c r="F124" t="s">
        <v>134</v>
      </c>
      <c r="G124" t="s">
        <v>134</v>
      </c>
      <c r="H124" t="s">
        <v>135</v>
      </c>
      <c r="I124">
        <v>2703</v>
      </c>
      <c r="J124" t="s">
        <v>50</v>
      </c>
      <c r="K124" t="s">
        <v>167</v>
      </c>
      <c r="L124">
        <v>5573982528737</v>
      </c>
      <c r="N124">
        <v>0</v>
      </c>
      <c r="P124">
        <v>0</v>
      </c>
      <c r="Q124">
        <v>62</v>
      </c>
      <c r="R124">
        <v>62</v>
      </c>
      <c r="S124">
        <v>1</v>
      </c>
      <c r="AS124" t="s">
        <v>13</v>
      </c>
      <c r="AU124" s="2" t="str">
        <f>IF(ISBLANK(B124),"", TEXT(B124,"dddd, d \d\e mmmm \d\e aaaa"))</f>
        <v>sexta-feira, 24 de abril de 2026</v>
      </c>
      <c r="AX124" s="1" t="str" cm="1">
        <f t="array" ref="AX124">IFERROR(_xlfn.TEXTJOIN(", ",TRUE,_xlfn._xlws.SORT(_xlfn.UNIQUE(_xlfn._xlws.FILTER($K$2:$K$2889,($I$2:$I$2889=I124)*($K$2:$K$2889&lt;&gt;""))))),"")</f>
        <v>Lucky</v>
      </c>
      <c r="AY124" s="1" t="str">
        <f>IF(ISBLANK(F124),"", IF(OR(
ISNUMBER(FIND("escovacao",LOWER(F124))),
ISNUMBER(FIND("escovação",LOWER(F124))),
ISNUMBER(FIND("higiene bucal",LOWER(F124))),
ISNUMBER(FIND("tosa",LOWER(F124))),
ISNUMBER(FIND("hidratacao",LOWER(F124))),
ISNUMBER(FIND("hidratação",LOWER(F124))),
ISNUMBER(FIND("spa",LOWER(F124))),
ISNUMBER(FIND("corte de unhas",LOWER(F124))),
ISNUMBER(FIND("desembolo",LOWER(F124))),
ISNUMBER(FIND("clorexidina",LOWER(F124))),
ISNUMBER(FIND("matizacao",LOWER(F124))),
ISNUMBER(FIND("matização",LOWER(F124))),
ISNUMBER(FIND("arredondamento",LOWER(F124))),
ISNUMBER(FIND("remocao",LOWER(F124))),
ISNUMBER(FIND("remoção",LOWER(F124)))
),"Serviços extras",
IF(ISNUMBER(FIND("banho",LOWER(F124))),"Banho","Loja")))</f>
        <v>Banho</v>
      </c>
      <c r="AZ124" s="1" t="str">
        <f>IF(ISBLANK(I124),"", _xlfn.LET(_xlpm.Pedido,TRIM(D124&amp;""),IF(_xlpm.Pedido&lt;&gt;"",_xlpm.Pedido&amp;" | "&amp;K124,I124&amp;" | "&amp;K124&amp;" | "&amp;TEXT(AU124,"0"))))</f>
        <v>2703 | Lucky | sexta-feira, 24 de abril de 2026</v>
      </c>
      <c r="BA124" s="1" t="str">
        <f>IF(ISBLANK(I124),"", _xlfn.LET(_xlpm.TipoServico,LOWER(H124),IF(ISNUMBER(FIND("banho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4" s="1" t="str">
        <f>IF(ISBLANK(I124),"", _xlfn.LET(
    _xlpm.Servico,TRIM(F124&amp;""),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4" s="1">
        <f>IF(ISBLANK(B124),"", IF(ISBLANK(R124),Q124*S124,R124*S124))</f>
        <v>62</v>
      </c>
    </row>
    <row r="125" spans="1:55" x14ac:dyDescent="0.3">
      <c r="A125" t="s">
        <v>133</v>
      </c>
      <c r="B125">
        <v>46136</v>
      </c>
      <c r="C125" t="s">
        <v>2</v>
      </c>
      <c r="F125" t="s">
        <v>137</v>
      </c>
      <c r="G125" t="s">
        <v>137</v>
      </c>
      <c r="H125" t="s">
        <v>135</v>
      </c>
      <c r="I125">
        <v>2703</v>
      </c>
      <c r="J125" t="s">
        <v>50</v>
      </c>
      <c r="K125" t="s">
        <v>167</v>
      </c>
      <c r="L125">
        <v>5573982528737</v>
      </c>
      <c r="N125">
        <v>0</v>
      </c>
      <c r="P125">
        <v>0</v>
      </c>
      <c r="Q125">
        <v>5</v>
      </c>
      <c r="R125">
        <v>5</v>
      </c>
      <c r="S125">
        <v>1</v>
      </c>
      <c r="AS125" t="s">
        <v>13</v>
      </c>
      <c r="AU125" s="2" t="str">
        <f>IF(ISBLANK(B125),"", TEXT(B125,"dddd, d \d\e mmmm \d\e aaaa"))</f>
        <v>sexta-feira, 24 de abril de 2026</v>
      </c>
      <c r="AX125" s="1" t="str" cm="1">
        <f t="array" ref="AX125">IFERROR(_xlfn.TEXTJOIN(", ",TRUE,_xlfn._xlws.SORT(_xlfn.UNIQUE(_xlfn._xlws.FILTER($K$2:$K$2889,($I$2:$I$2889=I125)*($K$2:$K$2889&lt;&gt;""))))),"")</f>
        <v>Lucky</v>
      </c>
      <c r="AY125" s="1" t="str">
        <f>IF(ISBLANK(F125),"", IF(OR(
ISNUMBER(FIND("escovacao",LOWER(F125))),
ISNUMBER(FIND("escovação",LOWER(F125))),
ISNUMBER(FIND("higiene bucal",LOWER(F125))),
ISNUMBER(FIND("tosa",LOWER(F125))),
ISNUMBER(FIND("hidratacao",LOWER(F125))),
ISNUMBER(FIND("hidratação",LOWER(F125))),
ISNUMBER(FIND("spa",LOWER(F125))),
ISNUMBER(FIND("corte de unhas",LOWER(F125))),
ISNUMBER(FIND("desembolo",LOWER(F125))),
ISNUMBER(FIND("clorexidina",LOWER(F125))),
ISNUMBER(FIND("matizacao",LOWER(F125))),
ISNUMBER(FIND("matização",LOWER(F125))),
ISNUMBER(FIND("arredondamento",LOWER(F125))),
ISNUMBER(FIND("remocao",LOWER(F125))),
ISNUMBER(FIND("remoção",LOWER(F125)))
),"Serviços extras",
IF(ISNUMBER(FIND("banho",LOWER(F125))),"Banho","Loja")))</f>
        <v>Serviços extras</v>
      </c>
      <c r="AZ125" s="1" t="str">
        <f>IF(ISBLANK(I125),"", _xlfn.LET(_xlpm.Pedido,TRIM(D125&amp;""),IF(_xlpm.Pedido&lt;&gt;"",_xlpm.Pedido&amp;" | "&amp;K125,I125&amp;" | "&amp;K125&amp;" | "&amp;TEXT(AU125,"0"))))</f>
        <v>2703 | Lucky | sexta-feira, 24 de abril de 2026</v>
      </c>
      <c r="BA125" s="1" t="str">
        <f>IF(ISBLANK(I125),"", _xlfn.LET(_xlpm.TipoServico,LOWER(H125),IF(ISNUMBER(FIND("banho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5" s="1" t="str">
        <f>IF(ISBLANK(I125),"", _xlfn.LET(
    _xlpm.Servico,TRIM(F125&amp;""),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5" s="1">
        <f>IF(ISBLANK(B125),"", IF(ISBLANK(R125),Q125*S125,R125*S125))</f>
        <v>5</v>
      </c>
    </row>
    <row r="126" spans="1:55" x14ac:dyDescent="0.3">
      <c r="A126" t="s">
        <v>172</v>
      </c>
      <c r="B126">
        <v>46136</v>
      </c>
      <c r="C126" t="s">
        <v>2</v>
      </c>
      <c r="D126">
        <v>5430</v>
      </c>
      <c r="F126" t="s">
        <v>134</v>
      </c>
      <c r="G126" t="s">
        <v>134</v>
      </c>
      <c r="H126" t="s">
        <v>135</v>
      </c>
      <c r="I126">
        <v>2264</v>
      </c>
      <c r="J126" t="s">
        <v>153</v>
      </c>
      <c r="K126" t="s">
        <v>154</v>
      </c>
      <c r="L126">
        <v>7391180113</v>
      </c>
      <c r="N126">
        <v>0</v>
      </c>
      <c r="P126">
        <v>0</v>
      </c>
      <c r="Q126">
        <v>62</v>
      </c>
      <c r="R126">
        <v>62</v>
      </c>
      <c r="S126">
        <v>1</v>
      </c>
      <c r="AS126" t="s">
        <v>13</v>
      </c>
      <c r="AU126" s="2" t="str">
        <f>IF(ISBLANK(B126),"", TEXT(B126,"dddd, d \d\e mmmm \d\e aaaa"))</f>
        <v>sexta-feira, 24 de abril de 2026</v>
      </c>
      <c r="AX126" s="1" t="str" cm="1">
        <f t="array" ref="AX126">IFERROR(_xlfn.TEXTJOIN(", ",TRUE,_xlfn._xlws.SORT(_xlfn.UNIQUE(_xlfn._xlws.FILTER($K$2:$K$2889,($I$2:$I$2889=I126)*($K$2:$K$2889&lt;&gt;""))))),"")</f>
        <v>Zoe</v>
      </c>
      <c r="AY126" s="1" t="str">
        <f>IF(ISBLANK(F126),"", IF(OR(
ISNUMBER(FIND("escovacao",LOWER(F126))),
ISNUMBER(FIND("escovação",LOWER(F126))),
ISNUMBER(FIND("higiene bucal",LOWER(F126))),
ISNUMBER(FIND("tosa",LOWER(F126))),
ISNUMBER(FIND("hidratacao",LOWER(F126))),
ISNUMBER(FIND("hidratação",LOWER(F126))),
ISNUMBER(FIND("spa",LOWER(F126))),
ISNUMBER(FIND("corte de unhas",LOWER(F126))),
ISNUMBER(FIND("desembolo",LOWER(F126))),
ISNUMBER(FIND("clorexidina",LOWER(F126))),
ISNUMBER(FIND("matizacao",LOWER(F126))),
ISNUMBER(FIND("matização",LOWER(F126))),
ISNUMBER(FIND("arredondamento",LOWER(F126))),
ISNUMBER(FIND("remocao",LOWER(F126))),
ISNUMBER(FIND("remoção",LOWER(F126)))
),"Serviços extras",
IF(ISNUMBER(FIND("banho",LOWER(F126))),"Banho","Loja")))</f>
        <v>Banho</v>
      </c>
      <c r="AZ126" s="1" t="str">
        <f>IF(ISBLANK(I126),"", _xlfn.LET(_xlpm.Pedido,TRIM(D126&amp;""),IF(_xlpm.Pedido&lt;&gt;"",_xlpm.Pedido&amp;" | "&amp;K126,I126&amp;" | "&amp;K126&amp;" | "&amp;TEXT(AU126,"0"))))</f>
        <v>5430 | Zoe</v>
      </c>
      <c r="BA126" s="1" t="str">
        <f>IF(ISBLANK(I126),"", _xlfn.LET(_xlpm.TipoServico,LOWER(H126),IF(ISNUMBER(FIND("banho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6" s="1" t="str">
        <f>IF(ISBLANK(I126),"", _xlfn.LET(
    _xlpm.Servico,TRIM(F126&amp;""),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6" s="1">
        <f>IF(ISBLANK(B126),"", IF(ISBLANK(R126),Q126*S126,R126*S126))</f>
        <v>62</v>
      </c>
    </row>
    <row r="127" spans="1:55" x14ac:dyDescent="0.3">
      <c r="A127" t="s">
        <v>172</v>
      </c>
      <c r="B127">
        <v>46136</v>
      </c>
      <c r="C127" t="s">
        <v>2</v>
      </c>
      <c r="D127">
        <v>5430</v>
      </c>
      <c r="F127" t="s">
        <v>137</v>
      </c>
      <c r="G127" t="s">
        <v>137</v>
      </c>
      <c r="H127" t="s">
        <v>135</v>
      </c>
      <c r="I127">
        <v>2264</v>
      </c>
      <c r="J127" t="s">
        <v>153</v>
      </c>
      <c r="K127" t="s">
        <v>154</v>
      </c>
      <c r="L127">
        <v>7391180113</v>
      </c>
      <c r="N127">
        <v>0</v>
      </c>
      <c r="P127">
        <v>0</v>
      </c>
      <c r="Q127">
        <v>5</v>
      </c>
      <c r="R127">
        <v>5</v>
      </c>
      <c r="S127">
        <v>1</v>
      </c>
      <c r="AS127" t="s">
        <v>13</v>
      </c>
      <c r="AU127" s="2" t="str">
        <f>IF(ISBLANK(B127),"", TEXT(B127,"dddd, d \d\e mmmm \d\e aaaa"))</f>
        <v>sexta-feira, 24 de abril de 2026</v>
      </c>
      <c r="AX127" s="1" t="str" cm="1">
        <f t="array" ref="AX127">IFERROR(_xlfn.TEXTJOIN(", ",TRUE,_xlfn._xlws.SORT(_xlfn.UNIQUE(_xlfn._xlws.FILTER($K$2:$K$2889,($I$2:$I$2889=I127)*($K$2:$K$2889&lt;&gt;""))))),"")</f>
        <v>Zoe</v>
      </c>
      <c r="AY127" s="1" t="str">
        <f>IF(ISBLANK(F127),"", IF(OR(
ISNUMBER(FIND("escovacao",LOWER(F127))),
ISNUMBER(FIND("escovação",LOWER(F127))),
ISNUMBER(FIND("higiene bucal",LOWER(F127))),
ISNUMBER(FIND("tosa",LOWER(F127))),
ISNUMBER(FIND("hidratacao",LOWER(F127))),
ISNUMBER(FIND("hidratação",LOWER(F127))),
ISNUMBER(FIND("spa",LOWER(F127))),
ISNUMBER(FIND("corte de unhas",LOWER(F127))),
ISNUMBER(FIND("desembolo",LOWER(F127))),
ISNUMBER(FIND("clorexidina",LOWER(F127))),
ISNUMBER(FIND("matizacao",LOWER(F127))),
ISNUMBER(FIND("matização",LOWER(F127))),
ISNUMBER(FIND("arredondamento",LOWER(F127))),
ISNUMBER(FIND("remocao",LOWER(F127))),
ISNUMBER(FIND("remoção",LOWER(F127)))
),"Serviços extras",
IF(ISNUMBER(FIND("banho",LOWER(F127))),"Banho","Loja")))</f>
        <v>Serviços extras</v>
      </c>
      <c r="AZ127" s="1" t="str">
        <f>IF(ISBLANK(I127),"", _xlfn.LET(_xlpm.Pedido,TRIM(D127&amp;""),IF(_xlpm.Pedido&lt;&gt;"",_xlpm.Pedido&amp;" | "&amp;K127,I127&amp;" | "&amp;K127&amp;" | "&amp;TEXT(AU127,"0"))))</f>
        <v>5430 | Zoe</v>
      </c>
      <c r="BA127" s="1" t="str">
        <f>IF(ISBLANK(I127),"", _xlfn.LET(_xlpm.TipoServico,LOWER(H127),IF(ISNUMBER(FIND("banho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7" s="1" t="str">
        <f>IF(ISBLANK(I127),"", _xlfn.LET(
    _xlpm.Servico,TRIM(F127&amp;""),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7" s="1">
        <f>IF(ISBLANK(B127),"", IF(ISBLANK(R127),Q127*S127,R127*S127))</f>
        <v>5</v>
      </c>
    </row>
    <row r="128" spans="1:55" x14ac:dyDescent="0.3">
      <c r="A128" t="s">
        <v>133</v>
      </c>
      <c r="B128">
        <v>46137</v>
      </c>
      <c r="C128" t="s">
        <v>27</v>
      </c>
      <c r="D128">
        <v>5398</v>
      </c>
      <c r="F128" t="s">
        <v>134</v>
      </c>
      <c r="G128" t="s">
        <v>134</v>
      </c>
      <c r="H128" t="s">
        <v>135</v>
      </c>
      <c r="I128">
        <v>2582</v>
      </c>
      <c r="J128" t="s">
        <v>139</v>
      </c>
      <c r="K128" t="s">
        <v>140</v>
      </c>
      <c r="L128">
        <v>73999819959</v>
      </c>
      <c r="N128">
        <v>0</v>
      </c>
      <c r="P128">
        <v>0</v>
      </c>
      <c r="Q128">
        <v>62</v>
      </c>
      <c r="R128">
        <v>62</v>
      </c>
      <c r="S128">
        <v>1</v>
      </c>
      <c r="AS128" t="s">
        <v>13</v>
      </c>
      <c r="AU128" s="2" t="str">
        <f>IF(ISBLANK(B128),"", TEXT(B128,"dddd, d \d\e mmmm \d\e aaaa"))</f>
        <v>sábado, 25 de abril de 2026</v>
      </c>
      <c r="AX128" s="1" t="str" cm="1">
        <f t="array" ref="AX128">IFERROR(_xlfn.TEXTJOIN(", ",TRUE,_xlfn._xlws.SORT(_xlfn.UNIQUE(_xlfn._xlws.FILTER($K$2:$K$2889,($I$2:$I$2889=I128)*($K$2:$K$2889&lt;&gt;""))))),"")</f>
        <v>Belinha, Lulu, Thor</v>
      </c>
      <c r="AY128" s="1" t="str">
        <f>IF(ISBLANK(F128),"", IF(OR(
ISNUMBER(FIND("escovacao",LOWER(F128))),
ISNUMBER(FIND("escovação",LOWER(F128))),
ISNUMBER(FIND("higiene bucal",LOWER(F128))),
ISNUMBER(FIND("tosa",LOWER(F128))),
ISNUMBER(FIND("hidratacao",LOWER(F128))),
ISNUMBER(FIND("hidratação",LOWER(F128))),
ISNUMBER(FIND("spa",LOWER(F128))),
ISNUMBER(FIND("corte de unhas",LOWER(F128))),
ISNUMBER(FIND("desembolo",LOWER(F128))),
ISNUMBER(FIND("clorexidina",LOWER(F128))),
ISNUMBER(FIND("matizacao",LOWER(F128))),
ISNUMBER(FIND("matização",LOWER(F128))),
ISNUMBER(FIND("arredondamento",LOWER(F128))),
ISNUMBER(FIND("remocao",LOWER(F128))),
ISNUMBER(FIND("remoção",LOWER(F128)))
),"Serviços extras",
IF(ISNUMBER(FIND("banho",LOWER(F128))),"Banho","Loja")))</f>
        <v>Banho</v>
      </c>
      <c r="AZ128" s="1" t="str">
        <f>IF(ISBLANK(I128),"", _xlfn.LET(_xlpm.Pedido,TRIM(D128&amp;""),IF(_xlpm.Pedido&lt;&gt;"",_xlpm.Pedido&amp;" | "&amp;K128,I128&amp;" | "&amp;K128&amp;" | "&amp;TEXT(AU128,"0"))))</f>
        <v>5398 | Lulu</v>
      </c>
      <c r="BA128" s="1" t="str">
        <f>IF(ISBLANK(I128),"", _xlfn.LET(_xlpm.TipoServico,LOWER(H128),IF(ISNUMBER(FIND("banho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8" s="1" t="str">
        <f>IF(ISBLANK(I128),"", _xlfn.LET(
    _xlpm.Servico,TRIM(F128&amp;""),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8" s="1">
        <f>IF(ISBLANK(B128),"", IF(ISBLANK(R128),Q128*S128,R128*S128))</f>
        <v>62</v>
      </c>
    </row>
    <row r="129" spans="1:55" x14ac:dyDescent="0.3">
      <c r="A129" t="s">
        <v>172</v>
      </c>
      <c r="B129">
        <v>46137</v>
      </c>
      <c r="C129" t="s">
        <v>27</v>
      </c>
      <c r="D129">
        <v>5398</v>
      </c>
      <c r="F129" t="s">
        <v>134</v>
      </c>
      <c r="G129" t="s">
        <v>134</v>
      </c>
      <c r="H129" t="s">
        <v>135</v>
      </c>
      <c r="I129">
        <v>2582</v>
      </c>
      <c r="J129" t="s">
        <v>139</v>
      </c>
      <c r="K129" t="s">
        <v>140</v>
      </c>
      <c r="L129">
        <v>73999819959</v>
      </c>
      <c r="N129">
        <v>0</v>
      </c>
      <c r="P129">
        <v>0</v>
      </c>
      <c r="Q129">
        <v>62</v>
      </c>
      <c r="R129">
        <v>62</v>
      </c>
      <c r="S129">
        <v>1</v>
      </c>
      <c r="AS129" t="s">
        <v>13</v>
      </c>
      <c r="AU129" s="2" t="str">
        <f>IF(ISBLANK(B129),"", TEXT(B129,"dddd, d \d\e mmmm \d\e aaaa"))</f>
        <v>sábado, 25 de abril de 2026</v>
      </c>
      <c r="AX129" s="1" t="str" cm="1">
        <f t="array" ref="AX129">IFERROR(_xlfn.TEXTJOIN(", ",TRUE,_xlfn._xlws.SORT(_xlfn.UNIQUE(_xlfn._xlws.FILTER($K$2:$K$2889,($I$2:$I$2889=I129)*($K$2:$K$2889&lt;&gt;""))))),"")</f>
        <v>Belinha, Lulu, Thor</v>
      </c>
      <c r="AY129" s="1" t="str">
        <f>IF(ISBLANK(F129),"", IF(OR(
ISNUMBER(FIND("escovacao",LOWER(F129))),
ISNUMBER(FIND("escovação",LOWER(F129))),
ISNUMBER(FIND("higiene bucal",LOWER(F129))),
ISNUMBER(FIND("tosa",LOWER(F129))),
ISNUMBER(FIND("hidratacao",LOWER(F129))),
ISNUMBER(FIND("hidratação",LOWER(F129))),
ISNUMBER(FIND("spa",LOWER(F129))),
ISNUMBER(FIND("corte de unhas",LOWER(F129))),
ISNUMBER(FIND("desembolo",LOWER(F129))),
ISNUMBER(FIND("clorexidina",LOWER(F129))),
ISNUMBER(FIND("matizacao",LOWER(F129))),
ISNUMBER(FIND("matização",LOWER(F129))),
ISNUMBER(FIND("arredondamento",LOWER(F129))),
ISNUMBER(FIND("remocao",LOWER(F129))),
ISNUMBER(FIND("remoção",LOWER(F129)))
),"Serviços extras",
IF(ISNUMBER(FIND("banho",LOWER(F129))),"Banho","Loja")))</f>
        <v>Banho</v>
      </c>
      <c r="AZ129" s="1" t="str">
        <f>IF(ISBLANK(I129),"", _xlfn.LET(_xlpm.Pedido,TRIM(D129&amp;""),IF(_xlpm.Pedido&lt;&gt;"",_xlpm.Pedido&amp;" | "&amp;K129,I129&amp;" | "&amp;K129&amp;" | "&amp;TEXT(AU129,"0"))))</f>
        <v>5398 | Lulu</v>
      </c>
      <c r="BA129" s="1" t="str">
        <f>IF(ISBLANK(I129),"", _xlfn.LET(_xlpm.TipoServico,LOWER(H129),IF(ISNUMBER(FIND("banho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29" s="1" t="str">
        <f>IF(ISBLANK(I129),"", _xlfn.LET(
    _xlpm.Servico,TRIM(F129&amp;""),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9" s="1">
        <f>IF(ISBLANK(B129),"", IF(ISBLANK(R129),Q129*S129,R129*S129))</f>
        <v>62</v>
      </c>
    </row>
    <row r="130" spans="1:55" x14ac:dyDescent="0.3">
      <c r="A130" t="s">
        <v>133</v>
      </c>
      <c r="B130">
        <v>46137</v>
      </c>
      <c r="C130" t="s">
        <v>27</v>
      </c>
      <c r="D130">
        <v>5398</v>
      </c>
      <c r="F130" t="s">
        <v>137</v>
      </c>
      <c r="G130" t="s">
        <v>137</v>
      </c>
      <c r="H130" t="s">
        <v>135</v>
      </c>
      <c r="I130">
        <v>2582</v>
      </c>
      <c r="J130" t="s">
        <v>139</v>
      </c>
      <c r="K130" t="s">
        <v>140</v>
      </c>
      <c r="L130">
        <v>73999819959</v>
      </c>
      <c r="N130">
        <v>0</v>
      </c>
      <c r="P130">
        <v>0</v>
      </c>
      <c r="Q130">
        <v>5</v>
      </c>
      <c r="R130">
        <v>5</v>
      </c>
      <c r="S130">
        <v>1</v>
      </c>
      <c r="AS130" t="s">
        <v>13</v>
      </c>
      <c r="AU130" s="2" t="str">
        <f>IF(ISBLANK(B130),"", TEXT(B130,"dddd, d \d\e mmmm \d\e aaaa"))</f>
        <v>sábado, 25 de abril de 2026</v>
      </c>
      <c r="AX130" s="1" t="str" cm="1">
        <f t="array" ref="AX130">IFERROR(_xlfn.TEXTJOIN(", ",TRUE,_xlfn._xlws.SORT(_xlfn.UNIQUE(_xlfn._xlws.FILTER($K$2:$K$2889,($I$2:$I$2889=I130)*($K$2:$K$2889&lt;&gt;""))))),"")</f>
        <v>Belinha, Lulu, Thor</v>
      </c>
      <c r="AY130" s="1" t="str">
        <f>IF(ISBLANK(F130),"", IF(OR(
ISNUMBER(FIND("escovacao",LOWER(F130))),
ISNUMBER(FIND("escovação",LOWER(F130))),
ISNUMBER(FIND("higiene bucal",LOWER(F130))),
ISNUMBER(FIND("tosa",LOWER(F130))),
ISNUMBER(FIND("hidratacao",LOWER(F130))),
ISNUMBER(FIND("hidratação",LOWER(F130))),
ISNUMBER(FIND("spa",LOWER(F130))),
ISNUMBER(FIND("corte de unhas",LOWER(F130))),
ISNUMBER(FIND("desembolo",LOWER(F130))),
ISNUMBER(FIND("clorexidina",LOWER(F130))),
ISNUMBER(FIND("matizacao",LOWER(F130))),
ISNUMBER(FIND("matização",LOWER(F130))),
ISNUMBER(FIND("arredondamento",LOWER(F130))),
ISNUMBER(FIND("remocao",LOWER(F130))),
ISNUMBER(FIND("remoção",LOWER(F130)))
),"Serviços extras",
IF(ISNUMBER(FIND("banho",LOWER(F130))),"Banho","Loja")))</f>
        <v>Serviços extras</v>
      </c>
      <c r="AZ130" s="1" t="str">
        <f>IF(ISBLANK(I130),"", _xlfn.LET(_xlpm.Pedido,TRIM(D130&amp;""),IF(_xlpm.Pedido&lt;&gt;"",_xlpm.Pedido&amp;" | "&amp;K130,I130&amp;" | "&amp;K130&amp;" | "&amp;TEXT(AU130,"0"))))</f>
        <v>5398 | Lulu</v>
      </c>
      <c r="BA130" s="1" t="str">
        <f>IF(ISBLANK(I130),"", _xlfn.LET(_xlpm.TipoServico,LOWER(H130),IF(ISNUMBER(FIND("banho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0" s="1" t="str">
        <f>IF(ISBLANK(I130),"", _xlfn.LET(
    _xlpm.Servico,TRIM(F130&amp;""),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0" s="1">
        <f>IF(ISBLANK(B130),"", IF(ISBLANK(R130),Q130*S130,R130*S130))</f>
        <v>5</v>
      </c>
    </row>
    <row r="131" spans="1:55" x14ac:dyDescent="0.3">
      <c r="A131" t="s">
        <v>172</v>
      </c>
      <c r="B131">
        <v>46137</v>
      </c>
      <c r="C131" t="s">
        <v>27</v>
      </c>
      <c r="D131">
        <v>5398</v>
      </c>
      <c r="F131" t="s">
        <v>137</v>
      </c>
      <c r="G131" t="s">
        <v>137</v>
      </c>
      <c r="H131" t="s">
        <v>135</v>
      </c>
      <c r="I131">
        <v>2582</v>
      </c>
      <c r="J131" t="s">
        <v>139</v>
      </c>
      <c r="K131" t="s">
        <v>140</v>
      </c>
      <c r="L131">
        <v>73999819959</v>
      </c>
      <c r="N131">
        <v>0</v>
      </c>
      <c r="P131">
        <v>0</v>
      </c>
      <c r="Q131">
        <v>5</v>
      </c>
      <c r="R131">
        <v>5</v>
      </c>
      <c r="S131">
        <v>1</v>
      </c>
      <c r="AS131" t="s">
        <v>13</v>
      </c>
      <c r="AU131" s="2" t="str">
        <f>IF(ISBLANK(B131),"", TEXT(B131,"dddd, d \d\e mmmm \d\e aaaa"))</f>
        <v>sábado, 25 de abril de 2026</v>
      </c>
      <c r="AX131" s="1" t="str" cm="1">
        <f t="array" ref="AX131">IFERROR(_xlfn.TEXTJOIN(", ",TRUE,_xlfn._xlws.SORT(_xlfn.UNIQUE(_xlfn._xlws.FILTER($K$2:$K$2889,($I$2:$I$2889=I131)*($K$2:$K$2889&lt;&gt;""))))),"")</f>
        <v>Belinha, Lulu, Thor</v>
      </c>
      <c r="AY131" s="1" t="str">
        <f>IF(ISBLANK(F131),"", IF(OR(
ISNUMBER(FIND("escovacao",LOWER(F131))),
ISNUMBER(FIND("escovação",LOWER(F131))),
ISNUMBER(FIND("higiene bucal",LOWER(F131))),
ISNUMBER(FIND("tosa",LOWER(F131))),
ISNUMBER(FIND("hidratacao",LOWER(F131))),
ISNUMBER(FIND("hidratação",LOWER(F131))),
ISNUMBER(FIND("spa",LOWER(F131))),
ISNUMBER(FIND("corte de unhas",LOWER(F131))),
ISNUMBER(FIND("desembolo",LOWER(F131))),
ISNUMBER(FIND("clorexidina",LOWER(F131))),
ISNUMBER(FIND("matizacao",LOWER(F131))),
ISNUMBER(FIND("matização",LOWER(F131))),
ISNUMBER(FIND("arredondamento",LOWER(F131))),
ISNUMBER(FIND("remocao",LOWER(F131))),
ISNUMBER(FIND("remoção",LOWER(F131)))
),"Serviços extras",
IF(ISNUMBER(FIND("banho",LOWER(F131))),"Banho","Loja")))</f>
        <v>Serviços extras</v>
      </c>
      <c r="AZ131" s="1" t="str">
        <f>IF(ISBLANK(I131),"", _xlfn.LET(_xlpm.Pedido,TRIM(D131&amp;""),IF(_xlpm.Pedido&lt;&gt;"",_xlpm.Pedido&amp;" | "&amp;K131,I131&amp;" | "&amp;K131&amp;" | "&amp;TEXT(AU131,"0"))))</f>
        <v>5398 | Lulu</v>
      </c>
      <c r="BA131" s="1" t="str">
        <f>IF(ISBLANK(I131),"", _xlfn.LET(_xlpm.TipoServico,LOWER(H131),IF(ISNUMBER(FIND("banho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1" s="1" t="str">
        <f>IF(ISBLANK(I131),"", _xlfn.LET(
    _xlpm.Servico,TRIM(F131&amp;""),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1" s="1">
        <f>IF(ISBLANK(B131),"", IF(ISBLANK(R131),Q131*S131,R131*S131))</f>
        <v>5</v>
      </c>
    </row>
    <row r="132" spans="1:55" x14ac:dyDescent="0.3">
      <c r="A132" t="s">
        <v>172</v>
      </c>
      <c r="B132">
        <v>46139</v>
      </c>
      <c r="C132" t="s">
        <v>43</v>
      </c>
      <c r="F132" t="s">
        <v>134</v>
      </c>
      <c r="G132" t="s">
        <v>134</v>
      </c>
      <c r="H132" t="s">
        <v>135</v>
      </c>
      <c r="I132">
        <v>2673</v>
      </c>
      <c r="J132" t="s">
        <v>173</v>
      </c>
      <c r="K132" t="s">
        <v>174</v>
      </c>
      <c r="L132">
        <v>73999817283</v>
      </c>
      <c r="N132">
        <v>0</v>
      </c>
      <c r="P132">
        <v>0</v>
      </c>
      <c r="Q132">
        <v>62</v>
      </c>
      <c r="R132">
        <v>62</v>
      </c>
      <c r="S132">
        <v>1</v>
      </c>
      <c r="AS132" t="s">
        <v>13</v>
      </c>
      <c r="AU132" s="2" t="str">
        <f>IF(ISBLANK(B132),"", TEXT(B132,"dddd, d \d\e mmmm \d\e aaaa"))</f>
        <v>segunda-feira, 27 de abril de 2026</v>
      </c>
      <c r="AX132" s="1" t="str" cm="1">
        <f t="array" ref="AX132">IFERROR(_xlfn.TEXTJOIN(", ",TRUE,_xlfn._xlws.SORT(_xlfn.UNIQUE(_xlfn._xlws.FILTER($K$2:$K$2889,($I$2:$I$2889=I132)*($K$2:$K$2889&lt;&gt;""))))),"")</f>
        <v>Tonny</v>
      </c>
      <c r="AY132" s="1" t="str">
        <f>IF(ISBLANK(F132),"", IF(OR(
ISNUMBER(FIND("escovacao",LOWER(F132))),
ISNUMBER(FIND("escovação",LOWER(F132))),
ISNUMBER(FIND("higiene bucal",LOWER(F132))),
ISNUMBER(FIND("tosa",LOWER(F132))),
ISNUMBER(FIND("hidratacao",LOWER(F132))),
ISNUMBER(FIND("hidratação",LOWER(F132))),
ISNUMBER(FIND("spa",LOWER(F132))),
ISNUMBER(FIND("corte de unhas",LOWER(F132))),
ISNUMBER(FIND("desembolo",LOWER(F132))),
ISNUMBER(FIND("clorexidina",LOWER(F132))),
ISNUMBER(FIND("matizacao",LOWER(F132))),
ISNUMBER(FIND("matização",LOWER(F132))),
ISNUMBER(FIND("arredondamento",LOWER(F132))),
ISNUMBER(FIND("remocao",LOWER(F132))),
ISNUMBER(FIND("remoção",LOWER(F132)))
),"Serviços extras",
IF(ISNUMBER(FIND("banho",LOWER(F132))),"Banho","Loja")))</f>
        <v>Banho</v>
      </c>
      <c r="AZ132" s="1" t="str">
        <f>IF(ISBLANK(I132),"", _xlfn.LET(_xlpm.Pedido,TRIM(D132&amp;""),IF(_xlpm.Pedido&lt;&gt;"",_xlpm.Pedido&amp;" | "&amp;K132,I132&amp;" | "&amp;K132&amp;" | "&amp;TEXT(AU132,"0"))))</f>
        <v>2673 | Tonny | segunda-feira, 27 de abril de 2026</v>
      </c>
      <c r="BA132" s="1" t="str">
        <f>IF(ISBLANK(I132),"", _xlfn.LET(_xlpm.TipoServico,LOWER(H132),IF(ISNUMBER(FIND("banho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2" s="1" t="str">
        <f>IF(ISBLANK(I132),"", _xlfn.LET(
    _xlpm.Servico,TRIM(F132&amp;""),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2" s="1">
        <f>IF(ISBLANK(B132),"", IF(ISBLANK(R132),Q132*S132,R132*S132))</f>
        <v>62</v>
      </c>
    </row>
    <row r="133" spans="1:55" x14ac:dyDescent="0.3">
      <c r="A133" t="s">
        <v>172</v>
      </c>
      <c r="B133">
        <v>46139</v>
      </c>
      <c r="C133" t="s">
        <v>43</v>
      </c>
      <c r="F133" t="s">
        <v>137</v>
      </c>
      <c r="G133" t="s">
        <v>137</v>
      </c>
      <c r="H133" t="s">
        <v>135</v>
      </c>
      <c r="I133">
        <v>2673</v>
      </c>
      <c r="J133" t="s">
        <v>173</v>
      </c>
      <c r="K133" t="s">
        <v>174</v>
      </c>
      <c r="L133">
        <v>73999817283</v>
      </c>
      <c r="N133">
        <v>0</v>
      </c>
      <c r="P133">
        <v>0</v>
      </c>
      <c r="Q133">
        <v>5</v>
      </c>
      <c r="R133">
        <v>5</v>
      </c>
      <c r="S133">
        <v>1</v>
      </c>
      <c r="AS133" t="s">
        <v>13</v>
      </c>
      <c r="AU133" s="2" t="str">
        <f>IF(ISBLANK(B133),"", TEXT(B133,"dddd, d \d\e mmmm \d\e aaaa"))</f>
        <v>segunda-feira, 27 de abril de 2026</v>
      </c>
      <c r="AX133" s="1" t="str" cm="1">
        <f t="array" ref="AX133">IFERROR(_xlfn.TEXTJOIN(", ",TRUE,_xlfn._xlws.SORT(_xlfn.UNIQUE(_xlfn._xlws.FILTER($K$2:$K$2889,($I$2:$I$2889=I133)*($K$2:$K$2889&lt;&gt;""))))),"")</f>
        <v>Tonny</v>
      </c>
      <c r="AY133" s="1" t="str">
        <f>IF(ISBLANK(F133),"", IF(OR(
ISNUMBER(FIND("escovacao",LOWER(F133))),
ISNUMBER(FIND("escovação",LOWER(F133))),
ISNUMBER(FIND("higiene bucal",LOWER(F133))),
ISNUMBER(FIND("tosa",LOWER(F133))),
ISNUMBER(FIND("hidratacao",LOWER(F133))),
ISNUMBER(FIND("hidratação",LOWER(F133))),
ISNUMBER(FIND("spa",LOWER(F133))),
ISNUMBER(FIND("corte de unhas",LOWER(F133))),
ISNUMBER(FIND("desembolo",LOWER(F133))),
ISNUMBER(FIND("clorexidina",LOWER(F133))),
ISNUMBER(FIND("matizacao",LOWER(F133))),
ISNUMBER(FIND("matização",LOWER(F133))),
ISNUMBER(FIND("arredondamento",LOWER(F133))),
ISNUMBER(FIND("remocao",LOWER(F133))),
ISNUMBER(FIND("remoção",LOWER(F133)))
),"Serviços extras",
IF(ISNUMBER(FIND("banho",LOWER(F133))),"Banho","Loja")))</f>
        <v>Serviços extras</v>
      </c>
      <c r="AZ133" s="1" t="str">
        <f>IF(ISBLANK(I133),"", _xlfn.LET(_xlpm.Pedido,TRIM(D133&amp;""),IF(_xlpm.Pedido&lt;&gt;"",_xlpm.Pedido&amp;" | "&amp;K133,I133&amp;" | "&amp;K133&amp;" | "&amp;TEXT(AU133,"0"))))</f>
        <v>2673 | Tonny | segunda-feira, 27 de abril de 2026</v>
      </c>
      <c r="BA133" s="1" t="str">
        <f>IF(ISBLANK(I133),"", _xlfn.LET(_xlpm.TipoServico,LOWER(H133),IF(ISNUMBER(FIND("banho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3" s="1" t="str">
        <f>IF(ISBLANK(I133),"", _xlfn.LET(
    _xlpm.Servico,TRIM(F133&amp;""),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3" s="1">
        <f>IF(ISBLANK(B133),"", IF(ISBLANK(R133),Q133*S133,R133*S133))</f>
        <v>5</v>
      </c>
    </row>
    <row r="134" spans="1:55" x14ac:dyDescent="0.3">
      <c r="A134" t="s">
        <v>172</v>
      </c>
      <c r="B134">
        <v>46139</v>
      </c>
      <c r="C134" t="s">
        <v>43</v>
      </c>
      <c r="F134" t="s">
        <v>146</v>
      </c>
      <c r="G134" t="s">
        <v>146</v>
      </c>
      <c r="H134" t="s">
        <v>135</v>
      </c>
      <c r="I134">
        <v>2673</v>
      </c>
      <c r="J134" t="s">
        <v>173</v>
      </c>
      <c r="K134" t="s">
        <v>174</v>
      </c>
      <c r="L134">
        <v>73999817283</v>
      </c>
      <c r="N134">
        <v>0</v>
      </c>
      <c r="P134">
        <v>0</v>
      </c>
      <c r="Q134">
        <v>12</v>
      </c>
      <c r="R134">
        <v>12</v>
      </c>
      <c r="S134">
        <v>1</v>
      </c>
      <c r="AS134" t="s">
        <v>13</v>
      </c>
      <c r="AU134" s="2" t="str">
        <f>IF(ISBLANK(B134),"", TEXT(B134,"dddd, d \d\e mmmm \d\e aaaa"))</f>
        <v>segunda-feira, 27 de abril de 2026</v>
      </c>
      <c r="AX134" s="1" t="str" cm="1">
        <f t="array" ref="AX134">IFERROR(_xlfn.TEXTJOIN(", ",TRUE,_xlfn._xlws.SORT(_xlfn.UNIQUE(_xlfn._xlws.FILTER($K$2:$K$2889,($I$2:$I$2889=I134)*($K$2:$K$2889&lt;&gt;""))))),"")</f>
        <v>Tonny</v>
      </c>
      <c r="AY134" s="1" t="str">
        <f>IF(ISBLANK(F134),"", IF(OR(
ISNUMBER(FIND("escovacao",LOWER(F134))),
ISNUMBER(FIND("escovação",LOWER(F134))),
ISNUMBER(FIND("higiene bucal",LOWER(F134))),
ISNUMBER(FIND("tosa",LOWER(F134))),
ISNUMBER(FIND("hidratacao",LOWER(F134))),
ISNUMBER(FIND("hidratação",LOWER(F134))),
ISNUMBER(FIND("spa",LOWER(F134))),
ISNUMBER(FIND("corte de unhas",LOWER(F134))),
ISNUMBER(FIND("desembolo",LOWER(F134))),
ISNUMBER(FIND("clorexidina",LOWER(F134))),
ISNUMBER(FIND("matizacao",LOWER(F134))),
ISNUMBER(FIND("matização",LOWER(F134))),
ISNUMBER(FIND("arredondamento",LOWER(F134))),
ISNUMBER(FIND("remocao",LOWER(F134))),
ISNUMBER(FIND("remoção",LOWER(F134)))
),"Serviços extras",
IF(ISNUMBER(FIND("banho",LOWER(F134))),"Banho","Loja")))</f>
        <v>Serviços extras</v>
      </c>
      <c r="AZ134" s="1" t="str">
        <f>IF(ISBLANK(I134),"", _xlfn.LET(_xlpm.Pedido,TRIM(D134&amp;""),IF(_xlpm.Pedido&lt;&gt;"",_xlpm.Pedido&amp;" | "&amp;K134,I134&amp;" | "&amp;K134&amp;" | "&amp;TEXT(AU134,"0"))))</f>
        <v>2673 | Tonny | segunda-feira, 27 de abril de 2026</v>
      </c>
      <c r="BA134" s="1" t="str">
        <f>IF(ISBLANK(I134),"", _xlfn.LET(_xlpm.TipoServico,LOWER(H134),IF(ISNUMBER(FIND("banho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4" s="1" t="str">
        <f>IF(ISBLANK(I134),"", _xlfn.LET(
    _xlpm.Servico,TRIM(F134&amp;""),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4" s="1">
        <f>IF(ISBLANK(B134),"", IF(ISBLANK(R134),Q134*S134,R134*S134))</f>
        <v>12</v>
      </c>
    </row>
    <row r="135" spans="1:55" x14ac:dyDescent="0.3">
      <c r="A135" t="s">
        <v>172</v>
      </c>
      <c r="B135">
        <v>46140</v>
      </c>
      <c r="C135" t="s">
        <v>46</v>
      </c>
      <c r="D135">
        <v>5413</v>
      </c>
      <c r="F135" t="s">
        <v>134</v>
      </c>
      <c r="G135" t="s">
        <v>134</v>
      </c>
      <c r="H135" t="s">
        <v>135</v>
      </c>
      <c r="I135">
        <v>2238</v>
      </c>
      <c r="J135" t="s">
        <v>44</v>
      </c>
      <c r="K135" t="s">
        <v>138</v>
      </c>
      <c r="L135">
        <v>73988224982</v>
      </c>
      <c r="N135">
        <v>0</v>
      </c>
      <c r="P135">
        <v>0</v>
      </c>
      <c r="Q135">
        <v>62</v>
      </c>
      <c r="R135">
        <v>62</v>
      </c>
      <c r="S135">
        <v>1</v>
      </c>
      <c r="AS135" t="s">
        <v>13</v>
      </c>
      <c r="AU135" s="2" t="str">
        <f>IF(ISBLANK(B135),"", TEXT(B135,"dddd, d \d\e mmmm \d\e aaaa"))</f>
        <v>terça-feira, 28 de abril de 2026</v>
      </c>
      <c r="AX135" s="1" t="str" cm="1">
        <f t="array" ref="AX135">IFERROR(_xlfn.TEXTJOIN(", ",TRUE,_xlfn._xlws.SORT(_xlfn.UNIQUE(_xlfn._xlws.FILTER($K$2:$K$2889,($I$2:$I$2889=I135)*($K$2:$K$2889&lt;&gt;""))))),"")</f>
        <v>Baden</v>
      </c>
      <c r="AY135" s="1" t="str">
        <f>IF(ISBLANK(F135),"", IF(OR(
ISNUMBER(FIND("escovacao",LOWER(F135))),
ISNUMBER(FIND("escovação",LOWER(F135))),
ISNUMBER(FIND("higiene bucal",LOWER(F135))),
ISNUMBER(FIND("tosa",LOWER(F135))),
ISNUMBER(FIND("hidratacao",LOWER(F135))),
ISNUMBER(FIND("hidratação",LOWER(F135))),
ISNUMBER(FIND("spa",LOWER(F135))),
ISNUMBER(FIND("corte de unhas",LOWER(F135))),
ISNUMBER(FIND("desembolo",LOWER(F135))),
ISNUMBER(FIND("clorexidina",LOWER(F135))),
ISNUMBER(FIND("matizacao",LOWER(F135))),
ISNUMBER(FIND("matização",LOWER(F135))),
ISNUMBER(FIND("arredondamento",LOWER(F135))),
ISNUMBER(FIND("remocao",LOWER(F135))),
ISNUMBER(FIND("remoção",LOWER(F135)))
),"Serviços extras",
IF(ISNUMBER(FIND("banho",LOWER(F135))),"Banho","Loja")))</f>
        <v>Banho</v>
      </c>
      <c r="AZ135" s="1" t="str">
        <f>IF(ISBLANK(I135),"", _xlfn.LET(_xlpm.Pedido,TRIM(D135&amp;""),IF(_xlpm.Pedido&lt;&gt;"",_xlpm.Pedido&amp;" | "&amp;K135,I135&amp;" | "&amp;K135&amp;" | "&amp;TEXT(AU135,"0"))))</f>
        <v>5413 | Baden</v>
      </c>
      <c r="BA135" s="1" t="str">
        <f>IF(ISBLANK(I135),"", _xlfn.LET(_xlpm.TipoServico,LOWER(H135),IF(ISNUMBER(FIND("banho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5" s="1" t="str">
        <f>IF(ISBLANK(I135),"", _xlfn.LET(
    _xlpm.Servico,TRIM(F135&amp;""),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5" s="1">
        <f>IF(ISBLANK(B135),"", IF(ISBLANK(R135),Q135*S135,R135*S135))</f>
        <v>62</v>
      </c>
    </row>
    <row r="136" spans="1:55" x14ac:dyDescent="0.3">
      <c r="A136" t="s">
        <v>172</v>
      </c>
      <c r="B136">
        <v>46140</v>
      </c>
      <c r="C136" t="s">
        <v>46</v>
      </c>
      <c r="D136">
        <v>5413</v>
      </c>
      <c r="F136" t="s">
        <v>137</v>
      </c>
      <c r="G136" t="s">
        <v>137</v>
      </c>
      <c r="H136" t="s">
        <v>135</v>
      </c>
      <c r="I136">
        <v>2238</v>
      </c>
      <c r="J136" t="s">
        <v>44</v>
      </c>
      <c r="K136" t="s">
        <v>138</v>
      </c>
      <c r="L136">
        <v>73988224982</v>
      </c>
      <c r="N136">
        <v>0</v>
      </c>
      <c r="P136">
        <v>0</v>
      </c>
      <c r="Q136">
        <v>5</v>
      </c>
      <c r="R136">
        <v>5</v>
      </c>
      <c r="S136">
        <v>1</v>
      </c>
      <c r="AS136" t="s">
        <v>13</v>
      </c>
      <c r="AU136" s="2" t="str">
        <f>IF(ISBLANK(B136),"", TEXT(B136,"dddd, d \d\e mmmm \d\e aaaa"))</f>
        <v>terça-feira, 28 de abril de 2026</v>
      </c>
      <c r="AX136" s="1" t="str" cm="1">
        <f t="array" ref="AX136">IFERROR(_xlfn.TEXTJOIN(", ",TRUE,_xlfn._xlws.SORT(_xlfn.UNIQUE(_xlfn._xlws.FILTER($K$2:$K$2889,($I$2:$I$2889=I136)*($K$2:$K$2889&lt;&gt;""))))),"")</f>
        <v>Baden</v>
      </c>
      <c r="AY136" s="1" t="str">
        <f>IF(ISBLANK(F136),"", IF(OR(
ISNUMBER(FIND("escovacao",LOWER(F136))),
ISNUMBER(FIND("escovação",LOWER(F136))),
ISNUMBER(FIND("higiene bucal",LOWER(F136))),
ISNUMBER(FIND("tosa",LOWER(F136))),
ISNUMBER(FIND("hidratacao",LOWER(F136))),
ISNUMBER(FIND("hidratação",LOWER(F136))),
ISNUMBER(FIND("spa",LOWER(F136))),
ISNUMBER(FIND("corte de unhas",LOWER(F136))),
ISNUMBER(FIND("desembolo",LOWER(F136))),
ISNUMBER(FIND("clorexidina",LOWER(F136))),
ISNUMBER(FIND("matizacao",LOWER(F136))),
ISNUMBER(FIND("matização",LOWER(F136))),
ISNUMBER(FIND("arredondamento",LOWER(F136))),
ISNUMBER(FIND("remocao",LOWER(F136))),
ISNUMBER(FIND("remoção",LOWER(F136)))
),"Serviços extras",
IF(ISNUMBER(FIND("banho",LOWER(F136))),"Banho","Loja")))</f>
        <v>Serviços extras</v>
      </c>
      <c r="AZ136" s="1" t="str">
        <f>IF(ISBLANK(I136),"", _xlfn.LET(_xlpm.Pedido,TRIM(D136&amp;""),IF(_xlpm.Pedido&lt;&gt;"",_xlpm.Pedido&amp;" | "&amp;K136,I136&amp;" | "&amp;K136&amp;" | "&amp;TEXT(AU136,"0"))))</f>
        <v>5413 | Baden</v>
      </c>
      <c r="BA136" s="1" t="str">
        <f>IF(ISBLANK(I136),"", _xlfn.LET(_xlpm.TipoServico,LOWER(H136),IF(ISNUMBER(FIND("banho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6" s="1" t="str">
        <f>IF(ISBLANK(I136),"", _xlfn.LET(
    _xlpm.Servico,TRIM(F136&amp;""),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6" s="1">
        <f>IF(ISBLANK(B136),"", IF(ISBLANK(R136),Q136*S136,R136*S136))</f>
        <v>5</v>
      </c>
    </row>
    <row r="137" spans="1:55" x14ac:dyDescent="0.3">
      <c r="A137" t="s">
        <v>133</v>
      </c>
      <c r="B137">
        <v>46140</v>
      </c>
      <c r="C137" t="s">
        <v>46</v>
      </c>
      <c r="D137">
        <v>5441</v>
      </c>
      <c r="F137" t="s">
        <v>134</v>
      </c>
      <c r="G137" t="s">
        <v>134</v>
      </c>
      <c r="H137" t="s">
        <v>135</v>
      </c>
      <c r="I137">
        <v>2601</v>
      </c>
      <c r="J137" t="s">
        <v>15</v>
      </c>
      <c r="K137" t="s">
        <v>165</v>
      </c>
      <c r="L137">
        <v>73991119077</v>
      </c>
      <c r="N137">
        <v>0</v>
      </c>
      <c r="P137">
        <v>0</v>
      </c>
      <c r="Q137">
        <v>62</v>
      </c>
      <c r="R137">
        <v>62</v>
      </c>
      <c r="S137">
        <v>1</v>
      </c>
      <c r="AS137" t="s">
        <v>13</v>
      </c>
      <c r="AU137" s="2" t="str">
        <f>IF(ISBLANK(B137),"", TEXT(B137,"dddd, d \d\e mmmm \d\e aaaa"))</f>
        <v>terça-feira, 28 de abril de 2026</v>
      </c>
      <c r="AX137" s="1" t="str" cm="1">
        <f t="array" ref="AX137">IFERROR(_xlfn.TEXTJOIN(", ",TRUE,_xlfn._xlws.SORT(_xlfn.UNIQUE(_xlfn._xlws.FILTER($K$2:$K$2889,($I$2:$I$2889=I137)*($K$2:$K$2889&lt;&gt;""))))),"")</f>
        <v>Dora, Tito</v>
      </c>
      <c r="AY137" s="1" t="str">
        <f>IF(ISBLANK(F137),"", IF(OR(
ISNUMBER(FIND("escovacao",LOWER(F137))),
ISNUMBER(FIND("escovação",LOWER(F137))),
ISNUMBER(FIND("higiene bucal",LOWER(F137))),
ISNUMBER(FIND("tosa",LOWER(F137))),
ISNUMBER(FIND("hidratacao",LOWER(F137))),
ISNUMBER(FIND("hidratação",LOWER(F137))),
ISNUMBER(FIND("spa",LOWER(F137))),
ISNUMBER(FIND("corte de unhas",LOWER(F137))),
ISNUMBER(FIND("desembolo",LOWER(F137))),
ISNUMBER(FIND("clorexidina",LOWER(F137))),
ISNUMBER(FIND("matizacao",LOWER(F137))),
ISNUMBER(FIND("matização",LOWER(F137))),
ISNUMBER(FIND("arredondamento",LOWER(F137))),
ISNUMBER(FIND("remocao",LOWER(F137))),
ISNUMBER(FIND("remoção",LOWER(F137)))
),"Serviços extras",
IF(ISNUMBER(FIND("banho",LOWER(F137))),"Banho","Loja")))</f>
        <v>Banho</v>
      </c>
      <c r="AZ137" s="1" t="str">
        <f>IF(ISBLANK(I137),"", _xlfn.LET(_xlpm.Pedido,TRIM(D137&amp;""),IF(_xlpm.Pedido&lt;&gt;"",_xlpm.Pedido&amp;" | "&amp;K137,I137&amp;" | "&amp;K137&amp;" | "&amp;TEXT(AU137,"0"))))</f>
        <v>5441 | Dora</v>
      </c>
      <c r="BA137" s="1" t="str">
        <f>IF(ISBLANK(I137),"", _xlfn.LET(_xlpm.TipoServico,LOWER(H137),IF(ISNUMBER(FIND("banho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7" s="1" t="str">
        <f>IF(ISBLANK(I137),"", _xlfn.LET(
    _xlpm.Servico,TRIM(F137&amp;""),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7" s="1">
        <f>IF(ISBLANK(B137),"", IF(ISBLANK(R137),Q137*S137,R137*S137))</f>
        <v>62</v>
      </c>
    </row>
    <row r="138" spans="1:55" x14ac:dyDescent="0.3">
      <c r="A138" t="s">
        <v>1</v>
      </c>
      <c r="B138">
        <v>46140</v>
      </c>
      <c r="C138" t="s">
        <v>46</v>
      </c>
      <c r="D138">
        <v>5441</v>
      </c>
      <c r="F138" t="s">
        <v>137</v>
      </c>
      <c r="G138" t="s">
        <v>137</v>
      </c>
      <c r="H138" t="s">
        <v>135</v>
      </c>
      <c r="I138">
        <v>2601</v>
      </c>
      <c r="J138" t="s">
        <v>15</v>
      </c>
      <c r="K138" t="s">
        <v>165</v>
      </c>
      <c r="L138">
        <v>73991119077</v>
      </c>
      <c r="N138">
        <v>0</v>
      </c>
      <c r="P138">
        <v>0</v>
      </c>
      <c r="Q138">
        <v>5</v>
      </c>
      <c r="R138">
        <v>5</v>
      </c>
      <c r="S138">
        <v>1</v>
      </c>
      <c r="AS138" t="s">
        <v>13</v>
      </c>
      <c r="AU138" s="2" t="str">
        <f>IF(ISBLANK(B138),"", TEXT(B138,"dddd, d \d\e mmmm \d\e aaaa"))</f>
        <v>terça-feira, 28 de abril de 2026</v>
      </c>
      <c r="AX138" s="1" t="str" cm="1">
        <f t="array" ref="AX138">IFERROR(_xlfn.TEXTJOIN(", ",TRUE,_xlfn._xlws.SORT(_xlfn.UNIQUE(_xlfn._xlws.FILTER($K$2:$K$2889,($I$2:$I$2889=I138)*($K$2:$K$2889&lt;&gt;""))))),"")</f>
        <v>Dora, Tito</v>
      </c>
      <c r="AY138" s="1" t="str">
        <f>IF(ISBLANK(F138),"", IF(OR(
ISNUMBER(FIND("escovacao",LOWER(F138))),
ISNUMBER(FIND("escovação",LOWER(F138))),
ISNUMBER(FIND("higiene bucal",LOWER(F138))),
ISNUMBER(FIND("tosa",LOWER(F138))),
ISNUMBER(FIND("hidratacao",LOWER(F138))),
ISNUMBER(FIND("hidratação",LOWER(F138))),
ISNUMBER(FIND("spa",LOWER(F138))),
ISNUMBER(FIND("corte de unhas",LOWER(F138))),
ISNUMBER(FIND("desembolo",LOWER(F138))),
ISNUMBER(FIND("clorexidina",LOWER(F138))),
ISNUMBER(FIND("matizacao",LOWER(F138))),
ISNUMBER(FIND("matização",LOWER(F138))),
ISNUMBER(FIND("arredondamento",LOWER(F138))),
ISNUMBER(FIND("remocao",LOWER(F138))),
ISNUMBER(FIND("remoção",LOWER(F138)))
),"Serviços extras",
IF(ISNUMBER(FIND("banho",LOWER(F138))),"Banho","Loja")))</f>
        <v>Serviços extras</v>
      </c>
      <c r="AZ138" s="1" t="str">
        <f>IF(ISBLANK(I138),"", _xlfn.LET(_xlpm.Pedido,TRIM(D138&amp;""),IF(_xlpm.Pedido&lt;&gt;"",_xlpm.Pedido&amp;" | "&amp;K138,I138&amp;" | "&amp;K138&amp;" | "&amp;TEXT(AU138,"0"))))</f>
        <v>5441 | Dora</v>
      </c>
      <c r="BA138" s="1" t="str">
        <f>IF(ISBLANK(I138),"", _xlfn.LET(_xlpm.TipoServico,LOWER(H138),IF(ISNUMBER(FIND("banho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8" s="1" t="str">
        <f>IF(ISBLANK(I138),"", _xlfn.LET(
    _xlpm.Servico,TRIM(F138&amp;""),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8" s="1">
        <f>IF(ISBLANK(B138),"", IF(ISBLANK(R138),Q138*S138,R138*S138))</f>
        <v>5</v>
      </c>
    </row>
    <row r="139" spans="1:55" x14ac:dyDescent="0.3">
      <c r="A139" t="s">
        <v>141</v>
      </c>
      <c r="B139">
        <v>46141</v>
      </c>
      <c r="C139" t="s">
        <v>53</v>
      </c>
      <c r="D139">
        <v>5422</v>
      </c>
      <c r="F139" t="s">
        <v>134</v>
      </c>
      <c r="G139" t="s">
        <v>134</v>
      </c>
      <c r="H139" t="s">
        <v>135</v>
      </c>
      <c r="I139">
        <v>2786</v>
      </c>
      <c r="J139" t="s">
        <v>163</v>
      </c>
      <c r="K139" t="s">
        <v>164</v>
      </c>
      <c r="L139">
        <v>71996156653</v>
      </c>
      <c r="N139">
        <v>0</v>
      </c>
      <c r="P139">
        <v>0</v>
      </c>
      <c r="Q139">
        <v>62</v>
      </c>
      <c r="R139">
        <v>62</v>
      </c>
      <c r="S139">
        <v>1</v>
      </c>
      <c r="AS139" t="s">
        <v>13</v>
      </c>
      <c r="AU139" s="2" t="str">
        <f>IF(ISBLANK(B139),"", TEXT(B139,"dddd, d \d\e mmmm \d\e aaaa"))</f>
        <v>quarta-feira, 29 de abril de 2026</v>
      </c>
      <c r="AX139" s="1" t="str" cm="1">
        <f t="array" ref="AX139">IFERROR(_xlfn.TEXTJOIN(", ",TRUE,_xlfn._xlws.SORT(_xlfn.UNIQUE(_xlfn._xlws.FILTER($K$2:$K$2889,($I$2:$I$2889=I139)*($K$2:$K$2889&lt;&gt;""))))),"")</f>
        <v>Kaleb</v>
      </c>
      <c r="AY139" s="1" t="str">
        <f>IF(ISBLANK(F139),"", IF(OR(
ISNUMBER(FIND("escovacao",LOWER(F139))),
ISNUMBER(FIND("escovação",LOWER(F139))),
ISNUMBER(FIND("higiene bucal",LOWER(F139))),
ISNUMBER(FIND("tosa",LOWER(F139))),
ISNUMBER(FIND("hidratacao",LOWER(F139))),
ISNUMBER(FIND("hidratação",LOWER(F139))),
ISNUMBER(FIND("spa",LOWER(F139))),
ISNUMBER(FIND("corte de unhas",LOWER(F139))),
ISNUMBER(FIND("desembolo",LOWER(F139))),
ISNUMBER(FIND("clorexidina",LOWER(F139))),
ISNUMBER(FIND("matizacao",LOWER(F139))),
ISNUMBER(FIND("matização",LOWER(F139))),
ISNUMBER(FIND("arredondamento",LOWER(F139))),
ISNUMBER(FIND("remocao",LOWER(F139))),
ISNUMBER(FIND("remoção",LOWER(F139)))
),"Serviços extras",
IF(ISNUMBER(FIND("banho",LOWER(F139))),"Banho","Loja")))</f>
        <v>Banho</v>
      </c>
      <c r="AZ139" s="1" t="str">
        <f>IF(ISBLANK(I139),"", _xlfn.LET(_xlpm.Pedido,TRIM(D139&amp;""),IF(_xlpm.Pedido&lt;&gt;"",_xlpm.Pedido&amp;" | "&amp;K139,I139&amp;" | "&amp;K139&amp;" | "&amp;TEXT(AU139,"0"))))</f>
        <v>5422 | Kaleb</v>
      </c>
      <c r="BA139" s="1" t="str">
        <f>IF(ISBLANK(I139),"", _xlfn.LET(_xlpm.TipoServico,LOWER(H139),IF(ISNUMBER(FIND("banho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39" s="1" t="str">
        <f>IF(ISBLANK(I139),"", _xlfn.LET(
    _xlpm.Servico,TRIM(F139&amp;""),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9" s="1">
        <f>IF(ISBLANK(B139),"", IF(ISBLANK(R139),Q139*S139,R139*S139))</f>
        <v>62</v>
      </c>
    </row>
    <row r="140" spans="1:55" x14ac:dyDescent="0.3">
      <c r="A140" t="s">
        <v>141</v>
      </c>
      <c r="B140">
        <v>46141</v>
      </c>
      <c r="C140" t="s">
        <v>53</v>
      </c>
      <c r="D140">
        <v>5422</v>
      </c>
      <c r="F140" t="s">
        <v>137</v>
      </c>
      <c r="G140" t="s">
        <v>137</v>
      </c>
      <c r="H140" t="s">
        <v>135</v>
      </c>
      <c r="I140">
        <v>2786</v>
      </c>
      <c r="J140" t="s">
        <v>163</v>
      </c>
      <c r="K140" t="s">
        <v>164</v>
      </c>
      <c r="L140">
        <v>71996156653</v>
      </c>
      <c r="N140">
        <v>0</v>
      </c>
      <c r="P140">
        <v>0</v>
      </c>
      <c r="Q140">
        <v>5</v>
      </c>
      <c r="R140">
        <v>5</v>
      </c>
      <c r="S140">
        <v>1</v>
      </c>
      <c r="AS140" t="s">
        <v>13</v>
      </c>
      <c r="AU140" s="2" t="str">
        <f>IF(ISBLANK(B140),"", TEXT(B140,"dddd, d \d\e mmmm \d\e aaaa"))</f>
        <v>quarta-feira, 29 de abril de 2026</v>
      </c>
      <c r="AX140" s="1" t="str" cm="1">
        <f t="array" ref="AX140">IFERROR(_xlfn.TEXTJOIN(", ",TRUE,_xlfn._xlws.SORT(_xlfn.UNIQUE(_xlfn._xlws.FILTER($K$2:$K$2889,($I$2:$I$2889=I140)*($K$2:$K$2889&lt;&gt;""))))),"")</f>
        <v>Kaleb</v>
      </c>
      <c r="AY140" s="1" t="str">
        <f>IF(ISBLANK(F140),"", IF(OR(
ISNUMBER(FIND("escovacao",LOWER(F140))),
ISNUMBER(FIND("escovação",LOWER(F140))),
ISNUMBER(FIND("higiene bucal",LOWER(F140))),
ISNUMBER(FIND("tosa",LOWER(F140))),
ISNUMBER(FIND("hidratacao",LOWER(F140))),
ISNUMBER(FIND("hidratação",LOWER(F140))),
ISNUMBER(FIND("spa",LOWER(F140))),
ISNUMBER(FIND("corte de unhas",LOWER(F140))),
ISNUMBER(FIND("desembolo",LOWER(F140))),
ISNUMBER(FIND("clorexidina",LOWER(F140))),
ISNUMBER(FIND("matizacao",LOWER(F140))),
ISNUMBER(FIND("matização",LOWER(F140))),
ISNUMBER(FIND("arredondamento",LOWER(F140))),
ISNUMBER(FIND("remocao",LOWER(F140))),
ISNUMBER(FIND("remoção",LOWER(F140)))
),"Serviços extras",
IF(ISNUMBER(FIND("banho",LOWER(F140))),"Banho","Loja")))</f>
        <v>Serviços extras</v>
      </c>
      <c r="AZ140" s="1" t="str">
        <f>IF(ISBLANK(I140),"", _xlfn.LET(_xlpm.Pedido,TRIM(D140&amp;""),IF(_xlpm.Pedido&lt;&gt;"",_xlpm.Pedido&amp;" | "&amp;K140,I140&amp;" | "&amp;K140&amp;" | "&amp;TEXT(AU140,"0"))))</f>
        <v>5422 | Kaleb</v>
      </c>
      <c r="BA140" s="1" t="str">
        <f>IF(ISBLANK(I140),"", _xlfn.LET(_xlpm.TipoServico,LOWER(H140),IF(ISNUMBER(FIND("banho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0" s="1" t="str">
        <f>IF(ISBLANK(I140),"", _xlfn.LET(
    _xlpm.Servico,TRIM(F140&amp;""),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0" s="1">
        <f>IF(ISBLANK(B140),"", IF(ISBLANK(R140),Q140*S140,R140*S140))</f>
        <v>5</v>
      </c>
    </row>
    <row r="141" spans="1:55" x14ac:dyDescent="0.3">
      <c r="A141" t="s">
        <v>172</v>
      </c>
      <c r="B141">
        <v>46141</v>
      </c>
      <c r="C141" t="s">
        <v>53</v>
      </c>
      <c r="F141" t="s">
        <v>134</v>
      </c>
      <c r="G141" t="s">
        <v>134</v>
      </c>
      <c r="H141" t="s">
        <v>135</v>
      </c>
      <c r="I141">
        <v>2592</v>
      </c>
      <c r="J141" t="s">
        <v>142</v>
      </c>
      <c r="K141" t="s">
        <v>143</v>
      </c>
      <c r="L141">
        <v>73998066900</v>
      </c>
      <c r="N141">
        <v>0</v>
      </c>
      <c r="P141">
        <v>0</v>
      </c>
      <c r="Q141">
        <v>62</v>
      </c>
      <c r="R141">
        <v>62</v>
      </c>
      <c r="S141">
        <v>1</v>
      </c>
      <c r="AS141" t="s">
        <v>13</v>
      </c>
      <c r="AU141" s="2" t="str">
        <f>IF(ISBLANK(B141),"", TEXT(B141,"dddd, d \d\e mmmm \d\e aaaa"))</f>
        <v>quarta-feira, 29 de abril de 2026</v>
      </c>
      <c r="AX141" s="1" t="str" cm="1">
        <f t="array" ref="AX141">IFERROR(_xlfn.TEXTJOIN(", ",TRUE,_xlfn._xlws.SORT(_xlfn.UNIQUE(_xlfn._xlws.FILTER($K$2:$K$2889,($I$2:$I$2889=I141)*($K$2:$K$2889&lt;&gt;""))))),"")</f>
        <v>Zeus</v>
      </c>
      <c r="AY141" s="1" t="str">
        <f>IF(ISBLANK(F141),"", IF(OR(
ISNUMBER(FIND("escovacao",LOWER(F141))),
ISNUMBER(FIND("escovação",LOWER(F141))),
ISNUMBER(FIND("higiene bucal",LOWER(F141))),
ISNUMBER(FIND("tosa",LOWER(F141))),
ISNUMBER(FIND("hidratacao",LOWER(F141))),
ISNUMBER(FIND("hidratação",LOWER(F141))),
ISNUMBER(FIND("spa",LOWER(F141))),
ISNUMBER(FIND("corte de unhas",LOWER(F141))),
ISNUMBER(FIND("desembolo",LOWER(F141))),
ISNUMBER(FIND("clorexidina",LOWER(F141))),
ISNUMBER(FIND("matizacao",LOWER(F141))),
ISNUMBER(FIND("matização",LOWER(F141))),
ISNUMBER(FIND("arredondamento",LOWER(F141))),
ISNUMBER(FIND("remocao",LOWER(F141))),
ISNUMBER(FIND("remoção",LOWER(F141)))
),"Serviços extras",
IF(ISNUMBER(FIND("banho",LOWER(F141))),"Banho","Loja")))</f>
        <v>Banho</v>
      </c>
      <c r="AZ141" s="1" t="str">
        <f>IF(ISBLANK(I141),"", _xlfn.LET(_xlpm.Pedido,TRIM(D141&amp;""),IF(_xlpm.Pedido&lt;&gt;"",_xlpm.Pedido&amp;" | "&amp;K141,I141&amp;" | "&amp;K141&amp;" | "&amp;TEXT(AU141,"0"))))</f>
        <v>2592 | Zeus | quarta-feira, 29 de abril de 2026</v>
      </c>
      <c r="BA141" s="1" t="str">
        <f>IF(ISBLANK(I141),"", _xlfn.LET(_xlpm.TipoServico,LOWER(H141),IF(ISNUMBER(FIND("banho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1" s="1" t="str">
        <f>IF(ISBLANK(I141),"", _xlfn.LET(
    _xlpm.Servico,TRIM(F141&amp;""),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1" s="1">
        <f>IF(ISBLANK(B141),"", IF(ISBLANK(R141),Q141*S141,R141*S141))</f>
        <v>62</v>
      </c>
    </row>
    <row r="142" spans="1:55" x14ac:dyDescent="0.3">
      <c r="A142" t="s">
        <v>172</v>
      </c>
      <c r="B142">
        <v>46141</v>
      </c>
      <c r="C142" t="s">
        <v>53</v>
      </c>
      <c r="F142" t="s">
        <v>137</v>
      </c>
      <c r="G142" t="s">
        <v>137</v>
      </c>
      <c r="H142" t="s">
        <v>135</v>
      </c>
      <c r="I142">
        <v>2592</v>
      </c>
      <c r="J142" t="s">
        <v>142</v>
      </c>
      <c r="K142" t="s">
        <v>143</v>
      </c>
      <c r="L142">
        <v>73998066900</v>
      </c>
      <c r="N142">
        <v>0</v>
      </c>
      <c r="P142">
        <v>0</v>
      </c>
      <c r="Q142">
        <v>5</v>
      </c>
      <c r="R142">
        <v>5</v>
      </c>
      <c r="S142">
        <v>1</v>
      </c>
      <c r="AS142" t="s">
        <v>13</v>
      </c>
      <c r="AU142" s="2" t="str">
        <f>IF(ISBLANK(B142),"", TEXT(B142,"dddd, d \d\e mmmm \d\e aaaa"))</f>
        <v>quarta-feira, 29 de abril de 2026</v>
      </c>
      <c r="AX142" s="1" t="str" cm="1">
        <f t="array" ref="AX142">IFERROR(_xlfn.TEXTJOIN(", ",TRUE,_xlfn._xlws.SORT(_xlfn.UNIQUE(_xlfn._xlws.FILTER($K$2:$K$2889,($I$2:$I$2889=I142)*($K$2:$K$2889&lt;&gt;""))))),"")</f>
        <v>Zeus</v>
      </c>
      <c r="AY142" s="1" t="str">
        <f>IF(ISBLANK(F142),"", IF(OR(
ISNUMBER(FIND("escovacao",LOWER(F142))),
ISNUMBER(FIND("escovação",LOWER(F142))),
ISNUMBER(FIND("higiene bucal",LOWER(F142))),
ISNUMBER(FIND("tosa",LOWER(F142))),
ISNUMBER(FIND("hidratacao",LOWER(F142))),
ISNUMBER(FIND("hidratação",LOWER(F142))),
ISNUMBER(FIND("spa",LOWER(F142))),
ISNUMBER(FIND("corte de unhas",LOWER(F142))),
ISNUMBER(FIND("desembolo",LOWER(F142))),
ISNUMBER(FIND("clorexidina",LOWER(F142))),
ISNUMBER(FIND("matizacao",LOWER(F142))),
ISNUMBER(FIND("matização",LOWER(F142))),
ISNUMBER(FIND("arredondamento",LOWER(F142))),
ISNUMBER(FIND("remocao",LOWER(F142))),
ISNUMBER(FIND("remoção",LOWER(F142)))
),"Serviços extras",
IF(ISNUMBER(FIND("banho",LOWER(F142))),"Banho","Loja")))</f>
        <v>Serviços extras</v>
      </c>
      <c r="AZ142" s="1" t="str">
        <f>IF(ISBLANK(I142),"", _xlfn.LET(_xlpm.Pedido,TRIM(D142&amp;""),IF(_xlpm.Pedido&lt;&gt;"",_xlpm.Pedido&amp;" | "&amp;K142,I142&amp;" | "&amp;K142&amp;" | "&amp;TEXT(AU142,"0"))))</f>
        <v>2592 | Zeus | quarta-feira, 29 de abril de 2026</v>
      </c>
      <c r="BA142" s="1" t="str">
        <f>IF(ISBLANK(I142),"", _xlfn.LET(_xlpm.TipoServico,LOWER(H142),IF(ISNUMBER(FIND("banho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2" s="1" t="str">
        <f>IF(ISBLANK(I142),"", _xlfn.LET(
    _xlpm.Servico,TRIM(F142&amp;""),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2" s="1">
        <f>IF(ISBLANK(B142),"", IF(ISBLANK(R142),Q142*S142,R142*S142))</f>
        <v>5</v>
      </c>
    </row>
    <row r="143" spans="1:55" x14ac:dyDescent="0.3">
      <c r="A143" t="s">
        <v>172</v>
      </c>
      <c r="B143">
        <v>46141</v>
      </c>
      <c r="C143" t="s">
        <v>53</v>
      </c>
      <c r="F143" t="s">
        <v>134</v>
      </c>
      <c r="G143" t="s">
        <v>134</v>
      </c>
      <c r="H143" t="s">
        <v>135</v>
      </c>
      <c r="I143">
        <v>2716</v>
      </c>
      <c r="J143" t="s">
        <v>60</v>
      </c>
      <c r="K143" t="s">
        <v>168</v>
      </c>
      <c r="L143">
        <v>73981320220</v>
      </c>
      <c r="N143">
        <v>0</v>
      </c>
      <c r="P143">
        <v>0</v>
      </c>
      <c r="Q143">
        <v>62</v>
      </c>
      <c r="R143">
        <v>62</v>
      </c>
      <c r="S143">
        <v>1</v>
      </c>
      <c r="AS143" t="s">
        <v>13</v>
      </c>
      <c r="AU143" s="2" t="str">
        <f>IF(ISBLANK(B143),"", TEXT(B143,"dddd, d \d\e mmmm \d\e aaaa"))</f>
        <v>quarta-feira, 29 de abril de 2026</v>
      </c>
      <c r="AX143" s="1" t="str" cm="1">
        <f t="array" ref="AX143">IFERROR(_xlfn.TEXTJOIN(", ",TRUE,_xlfn._xlws.SORT(_xlfn.UNIQUE(_xlfn._xlws.FILTER($K$2:$K$2889,($I$2:$I$2889=I143)*($K$2:$K$2889&lt;&gt;""))))),"")</f>
        <v>Kiki, Lua, Lupy</v>
      </c>
      <c r="AY143" s="1" t="str">
        <f>IF(ISBLANK(F143),"", IF(OR(
ISNUMBER(FIND("escovacao",LOWER(F143))),
ISNUMBER(FIND("escovação",LOWER(F143))),
ISNUMBER(FIND("higiene bucal",LOWER(F143))),
ISNUMBER(FIND("tosa",LOWER(F143))),
ISNUMBER(FIND("hidratacao",LOWER(F143))),
ISNUMBER(FIND("hidratação",LOWER(F143))),
ISNUMBER(FIND("spa",LOWER(F143))),
ISNUMBER(FIND("corte de unhas",LOWER(F143))),
ISNUMBER(FIND("desembolo",LOWER(F143))),
ISNUMBER(FIND("clorexidina",LOWER(F143))),
ISNUMBER(FIND("matizacao",LOWER(F143))),
ISNUMBER(FIND("matização",LOWER(F143))),
ISNUMBER(FIND("arredondamento",LOWER(F143))),
ISNUMBER(FIND("remocao",LOWER(F143))),
ISNUMBER(FIND("remoção",LOWER(F143)))
),"Serviços extras",
IF(ISNUMBER(FIND("banho",LOWER(F143))),"Banho","Loja")))</f>
        <v>Banho</v>
      </c>
      <c r="AZ143" s="1" t="str">
        <f>IF(ISBLANK(I143),"", _xlfn.LET(_xlpm.Pedido,TRIM(D143&amp;""),IF(_xlpm.Pedido&lt;&gt;"",_xlpm.Pedido&amp;" | "&amp;K143,I143&amp;" | "&amp;K143&amp;" | "&amp;TEXT(AU143,"0"))))</f>
        <v>2716 | Kiki | quarta-feira, 29 de abril de 2026</v>
      </c>
      <c r="BA143" s="1" t="str">
        <f>IF(ISBLANK(I143),"", _xlfn.LET(_xlpm.TipoServico,LOWER(H143),IF(ISNUMBER(FIND("banho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3" s="1" t="str">
        <f>IF(ISBLANK(I143),"", _xlfn.LET(
    _xlpm.Servico,TRIM(F143&amp;""),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3" s="1">
        <f>IF(ISBLANK(B143),"", IF(ISBLANK(R143),Q143*S143,R143*S143))</f>
        <v>62</v>
      </c>
    </row>
    <row r="144" spans="1:55" x14ac:dyDescent="0.3">
      <c r="A144" t="s">
        <v>172</v>
      </c>
      <c r="B144">
        <v>46141</v>
      </c>
      <c r="C144" t="s">
        <v>53</v>
      </c>
      <c r="F144" t="s">
        <v>169</v>
      </c>
      <c r="G144" t="s">
        <v>169</v>
      </c>
      <c r="H144" t="s">
        <v>135</v>
      </c>
      <c r="I144">
        <v>2716</v>
      </c>
      <c r="J144" t="s">
        <v>60</v>
      </c>
      <c r="K144" t="s">
        <v>168</v>
      </c>
      <c r="L144">
        <v>73981320220</v>
      </c>
      <c r="N144">
        <v>0</v>
      </c>
      <c r="P144">
        <v>0</v>
      </c>
      <c r="Q144">
        <v>10</v>
      </c>
      <c r="R144">
        <v>10</v>
      </c>
      <c r="S144">
        <v>1</v>
      </c>
      <c r="AS144" t="s">
        <v>13</v>
      </c>
      <c r="AU144" s="2" t="str">
        <f>IF(ISBLANK(B144),"", TEXT(B144,"dddd, d \d\e mmmm \d\e aaaa"))</f>
        <v>quarta-feira, 29 de abril de 2026</v>
      </c>
      <c r="AX144" s="1" t="str" cm="1">
        <f t="array" ref="AX144">IFERROR(_xlfn.TEXTJOIN(", ",TRUE,_xlfn._xlws.SORT(_xlfn.UNIQUE(_xlfn._xlws.FILTER($K$2:$K$2889,($I$2:$I$2889=I144)*($K$2:$K$2889&lt;&gt;""))))),"")</f>
        <v>Kiki, Lua, Lupy</v>
      </c>
      <c r="AY144" s="1" t="str">
        <f>IF(ISBLANK(F144),"", IF(OR(
ISNUMBER(FIND("escovacao",LOWER(F144))),
ISNUMBER(FIND("escovação",LOWER(F144))),
ISNUMBER(FIND("higiene bucal",LOWER(F144))),
ISNUMBER(FIND("tosa",LOWER(F144))),
ISNUMBER(FIND("hidratacao",LOWER(F144))),
ISNUMBER(FIND("hidratação",LOWER(F144))),
ISNUMBER(FIND("spa",LOWER(F144))),
ISNUMBER(FIND("corte de unhas",LOWER(F144))),
ISNUMBER(FIND("desembolo",LOWER(F144))),
ISNUMBER(FIND("clorexidina",LOWER(F144))),
ISNUMBER(FIND("matizacao",LOWER(F144))),
ISNUMBER(FIND("matização",LOWER(F144))),
ISNUMBER(FIND("arredondamento",LOWER(F144))),
ISNUMBER(FIND("remocao",LOWER(F144))),
ISNUMBER(FIND("remoção",LOWER(F144)))
),"Serviços extras",
IF(ISNUMBER(FIND("banho",LOWER(F144))),"Banho","Loja")))</f>
        <v>Serviços extras</v>
      </c>
      <c r="AZ144" s="1" t="str">
        <f>IF(ISBLANK(I144),"", _xlfn.LET(_xlpm.Pedido,TRIM(D144&amp;""),IF(_xlpm.Pedido&lt;&gt;"",_xlpm.Pedido&amp;" | "&amp;K144,I144&amp;" | "&amp;K144&amp;" | "&amp;TEXT(AU144,"0"))))</f>
        <v>2716 | Kiki | quarta-feira, 29 de abril de 2026</v>
      </c>
      <c r="BA144" s="1" t="str">
        <f>IF(ISBLANK(I144),"", _xlfn.LET(_xlpm.TipoServico,LOWER(H144),IF(ISNUMBER(FIND("banho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4" s="1" t="str">
        <f>IF(ISBLANK(I144),"", _xlfn.LET(
    _xlpm.Servico,TRIM(F144&amp;""),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" s="1">
        <f>IF(ISBLANK(B144),"", IF(ISBLANK(R144),Q144*S144,R144*S144))</f>
        <v>10</v>
      </c>
    </row>
    <row r="145" spans="1:55" x14ac:dyDescent="0.3">
      <c r="A145" t="s">
        <v>133</v>
      </c>
      <c r="B145">
        <v>46141</v>
      </c>
      <c r="C145" t="s">
        <v>53</v>
      </c>
      <c r="D145">
        <v>5426</v>
      </c>
      <c r="F145" t="s">
        <v>134</v>
      </c>
      <c r="G145" t="s">
        <v>134</v>
      </c>
      <c r="H145" t="s">
        <v>135</v>
      </c>
      <c r="I145">
        <v>2748</v>
      </c>
      <c r="J145" t="s">
        <v>78</v>
      </c>
      <c r="K145" t="s">
        <v>175</v>
      </c>
      <c r="L145">
        <v>557381467397</v>
      </c>
      <c r="N145">
        <v>0</v>
      </c>
      <c r="P145">
        <v>0</v>
      </c>
      <c r="Q145">
        <v>62</v>
      </c>
      <c r="R145">
        <v>62</v>
      </c>
      <c r="S145">
        <v>1</v>
      </c>
      <c r="AS145" t="s">
        <v>13</v>
      </c>
      <c r="AU145" s="2" t="str">
        <f>IF(ISBLANK(B145),"", TEXT(B145,"dddd, d \d\e mmmm \d\e aaaa"))</f>
        <v>quarta-feira, 29 de abril de 2026</v>
      </c>
      <c r="AX145" s="1" t="str" cm="1">
        <f t="array" ref="AX145">IFERROR(_xlfn.TEXTJOIN(", ",TRUE,_xlfn._xlws.SORT(_xlfn.UNIQUE(_xlfn._xlws.FILTER($K$2:$K$2889,($I$2:$I$2889=I145)*($K$2:$K$2889&lt;&gt;""))))),"")</f>
        <v>Pipo</v>
      </c>
      <c r="AY145" s="1" t="str">
        <f>IF(ISBLANK(F145),"", IF(OR(
ISNUMBER(FIND("escovacao",LOWER(F145))),
ISNUMBER(FIND("escovação",LOWER(F145))),
ISNUMBER(FIND("higiene bucal",LOWER(F145))),
ISNUMBER(FIND("tosa",LOWER(F145))),
ISNUMBER(FIND("hidratacao",LOWER(F145))),
ISNUMBER(FIND("hidratação",LOWER(F145))),
ISNUMBER(FIND("spa",LOWER(F145))),
ISNUMBER(FIND("corte de unhas",LOWER(F145))),
ISNUMBER(FIND("desembolo",LOWER(F145))),
ISNUMBER(FIND("clorexidina",LOWER(F145))),
ISNUMBER(FIND("matizacao",LOWER(F145))),
ISNUMBER(FIND("matização",LOWER(F145))),
ISNUMBER(FIND("arredondamento",LOWER(F145))),
ISNUMBER(FIND("remocao",LOWER(F145))),
ISNUMBER(FIND("remoção",LOWER(F145)))
),"Serviços extras",
IF(ISNUMBER(FIND("banho",LOWER(F145))),"Banho","Loja")))</f>
        <v>Banho</v>
      </c>
      <c r="AZ145" s="1" t="str">
        <f>IF(ISBLANK(I145),"", _xlfn.LET(_xlpm.Pedido,TRIM(D145&amp;""),IF(_xlpm.Pedido&lt;&gt;"",_xlpm.Pedido&amp;" | "&amp;K145,I145&amp;" | "&amp;K145&amp;" | "&amp;TEXT(AU145,"0"))))</f>
        <v>5426 | Pipo</v>
      </c>
      <c r="BA145" s="1" t="str">
        <f>IF(ISBLANK(I145),"", _xlfn.LET(_xlpm.TipoServico,LOWER(H145),IF(ISNUMBER(FIND("banho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5" s="1" t="str">
        <f>IF(ISBLANK(I145),"", _xlfn.LET(
    _xlpm.Servico,TRIM(F145&amp;""),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5" s="1">
        <f>IF(ISBLANK(B145),"", IF(ISBLANK(R145),Q145*S145,R145*S145))</f>
        <v>62</v>
      </c>
    </row>
    <row r="146" spans="1:55" x14ac:dyDescent="0.3">
      <c r="A146" t="s">
        <v>133</v>
      </c>
      <c r="B146">
        <v>46141</v>
      </c>
      <c r="C146" t="s">
        <v>53</v>
      </c>
      <c r="D146">
        <v>5426</v>
      </c>
      <c r="F146" t="s">
        <v>137</v>
      </c>
      <c r="G146" t="s">
        <v>137</v>
      </c>
      <c r="H146" t="s">
        <v>135</v>
      </c>
      <c r="I146">
        <v>2748</v>
      </c>
      <c r="J146" t="s">
        <v>78</v>
      </c>
      <c r="K146" t="s">
        <v>175</v>
      </c>
      <c r="L146">
        <v>557381467397</v>
      </c>
      <c r="N146">
        <v>0</v>
      </c>
      <c r="P146">
        <v>0</v>
      </c>
      <c r="Q146">
        <v>5</v>
      </c>
      <c r="R146">
        <v>5</v>
      </c>
      <c r="S146">
        <v>1</v>
      </c>
      <c r="AS146" t="s">
        <v>13</v>
      </c>
      <c r="AU146" s="2" t="str">
        <f>IF(ISBLANK(B146),"", TEXT(B146,"dddd, d \d\e mmmm \d\e aaaa"))</f>
        <v>quarta-feira, 29 de abril de 2026</v>
      </c>
      <c r="AX146" s="1" t="str" cm="1">
        <f t="array" ref="AX146">IFERROR(_xlfn.TEXTJOIN(", ",TRUE,_xlfn._xlws.SORT(_xlfn.UNIQUE(_xlfn._xlws.FILTER($K$2:$K$2889,($I$2:$I$2889=I146)*($K$2:$K$2889&lt;&gt;""))))),"")</f>
        <v>Pipo</v>
      </c>
      <c r="AY146" s="1" t="str">
        <f>IF(ISBLANK(F146),"", IF(OR(
ISNUMBER(FIND("escovacao",LOWER(F146))),
ISNUMBER(FIND("escovação",LOWER(F146))),
ISNUMBER(FIND("higiene bucal",LOWER(F146))),
ISNUMBER(FIND("tosa",LOWER(F146))),
ISNUMBER(FIND("hidratacao",LOWER(F146))),
ISNUMBER(FIND("hidratação",LOWER(F146))),
ISNUMBER(FIND("spa",LOWER(F146))),
ISNUMBER(FIND("corte de unhas",LOWER(F146))),
ISNUMBER(FIND("desembolo",LOWER(F146))),
ISNUMBER(FIND("clorexidina",LOWER(F146))),
ISNUMBER(FIND("matizacao",LOWER(F146))),
ISNUMBER(FIND("matização",LOWER(F146))),
ISNUMBER(FIND("arredondamento",LOWER(F146))),
ISNUMBER(FIND("remocao",LOWER(F146))),
ISNUMBER(FIND("remoção",LOWER(F146)))
),"Serviços extras",
IF(ISNUMBER(FIND("banho",LOWER(F146))),"Banho","Loja")))</f>
        <v>Serviços extras</v>
      </c>
      <c r="AZ146" s="1" t="str">
        <f>IF(ISBLANK(I146),"", _xlfn.LET(_xlpm.Pedido,TRIM(D146&amp;""),IF(_xlpm.Pedido&lt;&gt;"",_xlpm.Pedido&amp;" | "&amp;K146,I146&amp;" | "&amp;K146&amp;" | "&amp;TEXT(AU146,"0"))))</f>
        <v>5426 | Pipo</v>
      </c>
      <c r="BA146" s="1" t="str">
        <f>IF(ISBLANK(I146),"", _xlfn.LET(_xlpm.TipoServico,LOWER(H146),IF(ISNUMBER(FIND("banho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6" s="1" t="str">
        <f>IF(ISBLANK(I146),"", _xlfn.LET(
    _xlpm.Servico,TRIM(F146&amp;""),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" s="1">
        <f>IF(ISBLANK(B146),"", IF(ISBLANK(R146),Q146*S146,R146*S146))</f>
        <v>5</v>
      </c>
    </row>
    <row r="147" spans="1:55" x14ac:dyDescent="0.3">
      <c r="A147" t="s">
        <v>141</v>
      </c>
      <c r="B147">
        <v>46141</v>
      </c>
      <c r="C147" t="s">
        <v>53</v>
      </c>
      <c r="D147">
        <v>5430</v>
      </c>
      <c r="F147" t="s">
        <v>134</v>
      </c>
      <c r="G147" t="s">
        <v>134</v>
      </c>
      <c r="H147" t="s">
        <v>135</v>
      </c>
      <c r="I147">
        <v>2264</v>
      </c>
      <c r="J147" t="s">
        <v>153</v>
      </c>
      <c r="K147" t="s">
        <v>154</v>
      </c>
      <c r="L147">
        <v>7391180113</v>
      </c>
      <c r="N147">
        <v>0</v>
      </c>
      <c r="P147">
        <v>0</v>
      </c>
      <c r="Q147">
        <v>62</v>
      </c>
      <c r="R147">
        <v>62</v>
      </c>
      <c r="S147">
        <v>1</v>
      </c>
      <c r="AS147" t="s">
        <v>13</v>
      </c>
      <c r="AU147" s="2" t="str">
        <f>IF(ISBLANK(B147),"", TEXT(B147,"dddd, d \d\e mmmm \d\e aaaa"))</f>
        <v>quarta-feira, 29 de abril de 2026</v>
      </c>
      <c r="AX147" s="1" t="str" cm="1">
        <f t="array" ref="AX147">IFERROR(_xlfn.TEXTJOIN(", ",TRUE,_xlfn._xlws.SORT(_xlfn.UNIQUE(_xlfn._xlws.FILTER($K$2:$K$2889,($I$2:$I$2889=I147)*($K$2:$K$2889&lt;&gt;""))))),"")</f>
        <v>Zoe</v>
      </c>
      <c r="AY147" s="1" t="str">
        <f>IF(ISBLANK(F147),"", IF(OR(
ISNUMBER(FIND("escovacao",LOWER(F147))),
ISNUMBER(FIND("escovação",LOWER(F147))),
ISNUMBER(FIND("higiene bucal",LOWER(F147))),
ISNUMBER(FIND("tosa",LOWER(F147))),
ISNUMBER(FIND("hidratacao",LOWER(F147))),
ISNUMBER(FIND("hidratação",LOWER(F147))),
ISNUMBER(FIND("spa",LOWER(F147))),
ISNUMBER(FIND("corte de unhas",LOWER(F147))),
ISNUMBER(FIND("desembolo",LOWER(F147))),
ISNUMBER(FIND("clorexidina",LOWER(F147))),
ISNUMBER(FIND("matizacao",LOWER(F147))),
ISNUMBER(FIND("matização",LOWER(F147))),
ISNUMBER(FIND("arredondamento",LOWER(F147))),
ISNUMBER(FIND("remocao",LOWER(F147))),
ISNUMBER(FIND("remoção",LOWER(F147)))
),"Serviços extras",
IF(ISNUMBER(FIND("banho",LOWER(F147))),"Banho","Loja")))</f>
        <v>Banho</v>
      </c>
      <c r="AZ147" s="1" t="str">
        <f>IF(ISBLANK(I147),"", _xlfn.LET(_xlpm.Pedido,TRIM(D147&amp;""),IF(_xlpm.Pedido&lt;&gt;"",_xlpm.Pedido&amp;" | "&amp;K147,I147&amp;" | "&amp;K147&amp;" | "&amp;TEXT(AU147,"0"))))</f>
        <v>5430 | Zoe</v>
      </c>
      <c r="BA147" s="1" t="str">
        <f>IF(ISBLANK(I147),"", _xlfn.LET(_xlpm.TipoServico,LOWER(H147),IF(ISNUMBER(FIND("banho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7" s="1" t="str">
        <f>IF(ISBLANK(I147),"", _xlfn.LET(
    _xlpm.Servico,TRIM(F147&amp;""),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7" s="1">
        <f>IF(ISBLANK(B147),"", IF(ISBLANK(R147),Q147*S147,R147*S147))</f>
        <v>62</v>
      </c>
    </row>
    <row r="148" spans="1:55" x14ac:dyDescent="0.3">
      <c r="A148" t="s">
        <v>141</v>
      </c>
      <c r="B148">
        <v>46141</v>
      </c>
      <c r="C148" t="s">
        <v>53</v>
      </c>
      <c r="D148">
        <v>5430</v>
      </c>
      <c r="F148" t="s">
        <v>137</v>
      </c>
      <c r="G148" t="s">
        <v>137</v>
      </c>
      <c r="H148" t="s">
        <v>135</v>
      </c>
      <c r="I148">
        <v>2264</v>
      </c>
      <c r="J148" t="s">
        <v>153</v>
      </c>
      <c r="K148" t="s">
        <v>154</v>
      </c>
      <c r="L148">
        <v>7391180113</v>
      </c>
      <c r="N148">
        <v>0</v>
      </c>
      <c r="P148">
        <v>0</v>
      </c>
      <c r="Q148">
        <v>5</v>
      </c>
      <c r="R148">
        <v>5</v>
      </c>
      <c r="S148">
        <v>1</v>
      </c>
      <c r="AS148" t="s">
        <v>13</v>
      </c>
      <c r="AU148" s="2" t="str">
        <f>IF(ISBLANK(B148),"", TEXT(B148,"dddd, d \d\e mmmm \d\e aaaa"))</f>
        <v>quarta-feira, 29 de abril de 2026</v>
      </c>
      <c r="AX148" s="1" t="str" cm="1">
        <f t="array" ref="AX148">IFERROR(_xlfn.TEXTJOIN(", ",TRUE,_xlfn._xlws.SORT(_xlfn.UNIQUE(_xlfn._xlws.FILTER($K$2:$K$2889,($I$2:$I$2889=I148)*($K$2:$K$2889&lt;&gt;""))))),"")</f>
        <v>Zoe</v>
      </c>
      <c r="AY148" s="1" t="str">
        <f>IF(ISBLANK(F148),"", IF(OR(
ISNUMBER(FIND("escovacao",LOWER(F148))),
ISNUMBER(FIND("escovação",LOWER(F148))),
ISNUMBER(FIND("higiene bucal",LOWER(F148))),
ISNUMBER(FIND("tosa",LOWER(F148))),
ISNUMBER(FIND("hidratacao",LOWER(F148))),
ISNUMBER(FIND("hidratação",LOWER(F148))),
ISNUMBER(FIND("spa",LOWER(F148))),
ISNUMBER(FIND("corte de unhas",LOWER(F148))),
ISNUMBER(FIND("desembolo",LOWER(F148))),
ISNUMBER(FIND("clorexidina",LOWER(F148))),
ISNUMBER(FIND("matizacao",LOWER(F148))),
ISNUMBER(FIND("matização",LOWER(F148))),
ISNUMBER(FIND("arredondamento",LOWER(F148))),
ISNUMBER(FIND("remocao",LOWER(F148))),
ISNUMBER(FIND("remoção",LOWER(F148)))
),"Serviços extras",
IF(ISNUMBER(FIND("banho",LOWER(F148))),"Banho","Loja")))</f>
        <v>Serviços extras</v>
      </c>
      <c r="AZ148" s="1" t="str">
        <f>IF(ISBLANK(I148),"", _xlfn.LET(_xlpm.Pedido,TRIM(D148&amp;""),IF(_xlpm.Pedido&lt;&gt;"",_xlpm.Pedido&amp;" | "&amp;K148,I148&amp;" | "&amp;K148&amp;" | "&amp;TEXT(AU148,"0"))))</f>
        <v>5430 | Zoe</v>
      </c>
      <c r="BA148" s="1" t="str">
        <f>IF(ISBLANK(I148),"", _xlfn.LET(_xlpm.TipoServico,LOWER(H148),IF(ISNUMBER(FIND("banho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8" s="1" t="str">
        <f>IF(ISBLANK(I148),"", _xlfn.LET(
    _xlpm.Servico,TRIM(F148&amp;""),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" s="1">
        <f>IF(ISBLANK(B148),"", IF(ISBLANK(R148),Q148*S148,R148*S148))</f>
        <v>5</v>
      </c>
    </row>
    <row r="149" spans="1:55" x14ac:dyDescent="0.3">
      <c r="A149" t="s">
        <v>172</v>
      </c>
      <c r="B149">
        <v>46141</v>
      </c>
      <c r="C149" t="s">
        <v>53</v>
      </c>
      <c r="F149" t="s">
        <v>134</v>
      </c>
      <c r="G149" t="s">
        <v>134</v>
      </c>
      <c r="H149" t="s">
        <v>135</v>
      </c>
      <c r="I149">
        <v>2240</v>
      </c>
      <c r="J149" t="s">
        <v>45</v>
      </c>
      <c r="K149" t="s">
        <v>144</v>
      </c>
      <c r="L149">
        <v>7391948647</v>
      </c>
      <c r="N149">
        <v>0</v>
      </c>
      <c r="P149">
        <v>0</v>
      </c>
      <c r="Q149">
        <v>62</v>
      </c>
      <c r="R149">
        <v>62</v>
      </c>
      <c r="S149">
        <v>1</v>
      </c>
      <c r="AS149" t="s">
        <v>13</v>
      </c>
      <c r="AU149" s="2" t="str">
        <f>IF(ISBLANK(B149),"", TEXT(B149,"dddd, d \d\e mmmm \d\e aaaa"))</f>
        <v>quarta-feira, 29 de abril de 2026</v>
      </c>
      <c r="AX149" s="1" t="str" cm="1">
        <f t="array" ref="AX149">IFERROR(_xlfn.TEXTJOIN(", ",TRUE,_xlfn._xlws.SORT(_xlfn.UNIQUE(_xlfn._xlws.FILTER($K$2:$K$2889,($I$2:$I$2889=I149)*($K$2:$K$2889&lt;&gt;""))))),"")</f>
        <v>Luna</v>
      </c>
      <c r="AY149" s="1" t="str">
        <f>IF(ISBLANK(F149),"", IF(OR(
ISNUMBER(FIND("escovacao",LOWER(F149))),
ISNUMBER(FIND("escovação",LOWER(F149))),
ISNUMBER(FIND("higiene bucal",LOWER(F149))),
ISNUMBER(FIND("tosa",LOWER(F149))),
ISNUMBER(FIND("hidratacao",LOWER(F149))),
ISNUMBER(FIND("hidratação",LOWER(F149))),
ISNUMBER(FIND("spa",LOWER(F149))),
ISNUMBER(FIND("corte de unhas",LOWER(F149))),
ISNUMBER(FIND("desembolo",LOWER(F149))),
ISNUMBER(FIND("clorexidina",LOWER(F149))),
ISNUMBER(FIND("matizacao",LOWER(F149))),
ISNUMBER(FIND("matização",LOWER(F149))),
ISNUMBER(FIND("arredondamento",LOWER(F149))),
ISNUMBER(FIND("remocao",LOWER(F149))),
ISNUMBER(FIND("remoção",LOWER(F149)))
),"Serviços extras",
IF(ISNUMBER(FIND("banho",LOWER(F149))),"Banho","Loja")))</f>
        <v>Banho</v>
      </c>
      <c r="AZ149" s="1" t="str">
        <f>IF(ISBLANK(I149),"", _xlfn.LET(_xlpm.Pedido,TRIM(D149&amp;""),IF(_xlpm.Pedido&lt;&gt;"",_xlpm.Pedido&amp;" | "&amp;K149,I149&amp;" | "&amp;K149&amp;" | "&amp;TEXT(AU149,"0"))))</f>
        <v>2240 | Luna | quarta-feira, 29 de abril de 2026</v>
      </c>
      <c r="BA149" s="1" t="str">
        <f>IF(ISBLANK(I149),"", _xlfn.LET(_xlpm.TipoServico,LOWER(H149),IF(ISNUMBER(FIND("banho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49" s="1" t="str">
        <f>IF(ISBLANK(I149),"", _xlfn.LET(
    _xlpm.Servico,TRIM(F149&amp;""),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9" s="1">
        <f>IF(ISBLANK(B149),"", IF(ISBLANK(R149),Q149*S149,R149*S149))</f>
        <v>62</v>
      </c>
    </row>
    <row r="150" spans="1:55" x14ac:dyDescent="0.3">
      <c r="A150" t="s">
        <v>172</v>
      </c>
      <c r="B150">
        <v>46141</v>
      </c>
      <c r="C150" t="s">
        <v>53</v>
      </c>
      <c r="F150" t="s">
        <v>137</v>
      </c>
      <c r="G150" t="s">
        <v>137</v>
      </c>
      <c r="H150" t="s">
        <v>135</v>
      </c>
      <c r="I150">
        <v>2240</v>
      </c>
      <c r="J150" t="s">
        <v>45</v>
      </c>
      <c r="K150" t="s">
        <v>144</v>
      </c>
      <c r="L150">
        <v>7391948647</v>
      </c>
      <c r="N150">
        <v>0</v>
      </c>
      <c r="P150">
        <v>0</v>
      </c>
      <c r="Q150">
        <v>5</v>
      </c>
      <c r="R150">
        <v>5</v>
      </c>
      <c r="S150">
        <v>1</v>
      </c>
      <c r="AS150" t="s">
        <v>13</v>
      </c>
      <c r="AU150" s="2" t="str">
        <f>IF(ISBLANK(B150),"", TEXT(B150,"dddd, d \d\e mmmm \d\e aaaa"))</f>
        <v>quarta-feira, 29 de abril de 2026</v>
      </c>
      <c r="AX150" s="1" t="str" cm="1">
        <f t="array" ref="AX150">IFERROR(_xlfn.TEXTJOIN(", ",TRUE,_xlfn._xlws.SORT(_xlfn.UNIQUE(_xlfn._xlws.FILTER($K$2:$K$2889,($I$2:$I$2889=I150)*($K$2:$K$2889&lt;&gt;""))))),"")</f>
        <v>Luna</v>
      </c>
      <c r="AY150" s="1" t="str">
        <f>IF(ISBLANK(F150),"", IF(OR(
ISNUMBER(FIND("escovacao",LOWER(F150))),
ISNUMBER(FIND("escovação",LOWER(F150))),
ISNUMBER(FIND("higiene bucal",LOWER(F150))),
ISNUMBER(FIND("tosa",LOWER(F150))),
ISNUMBER(FIND("hidratacao",LOWER(F150))),
ISNUMBER(FIND("hidratação",LOWER(F150))),
ISNUMBER(FIND("spa",LOWER(F150))),
ISNUMBER(FIND("corte de unhas",LOWER(F150))),
ISNUMBER(FIND("desembolo",LOWER(F150))),
ISNUMBER(FIND("clorexidina",LOWER(F150))),
ISNUMBER(FIND("matizacao",LOWER(F150))),
ISNUMBER(FIND("matização",LOWER(F150))),
ISNUMBER(FIND("arredondamento",LOWER(F150))),
ISNUMBER(FIND("remocao",LOWER(F150))),
ISNUMBER(FIND("remoção",LOWER(F150)))
),"Serviços extras",
IF(ISNUMBER(FIND("banho",LOWER(F150))),"Banho","Loja")))</f>
        <v>Serviços extras</v>
      </c>
      <c r="AZ150" s="1" t="str">
        <f>IF(ISBLANK(I150),"", _xlfn.LET(_xlpm.Pedido,TRIM(D150&amp;""),IF(_xlpm.Pedido&lt;&gt;"",_xlpm.Pedido&amp;" | "&amp;K150,I150&amp;" | "&amp;K150&amp;" | "&amp;TEXT(AU150,"0"))))</f>
        <v>2240 | Luna | quarta-feira, 29 de abril de 2026</v>
      </c>
      <c r="BA150" s="1" t="str">
        <f>IF(ISBLANK(I150),"", _xlfn.LET(_xlpm.TipoServico,LOWER(H150),IF(ISNUMBER(FIND("banho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0" s="1" t="str">
        <f>IF(ISBLANK(I150),"", _xlfn.LET(
    _xlpm.Servico,TRIM(F150&amp;""),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" s="1">
        <f>IF(ISBLANK(B150),"", IF(ISBLANK(R150),Q150*S150,R150*S150))</f>
        <v>5</v>
      </c>
    </row>
    <row r="151" spans="1:55" x14ac:dyDescent="0.3">
      <c r="A151" t="s">
        <v>133</v>
      </c>
      <c r="B151">
        <v>46142</v>
      </c>
      <c r="C151" t="s">
        <v>9</v>
      </c>
      <c r="F151" t="s">
        <v>134</v>
      </c>
      <c r="G151" t="s">
        <v>134</v>
      </c>
      <c r="H151" t="s">
        <v>135</v>
      </c>
      <c r="I151">
        <v>2716</v>
      </c>
      <c r="J151" t="s">
        <v>60</v>
      </c>
      <c r="K151" t="s">
        <v>168</v>
      </c>
      <c r="L151">
        <v>73981320220</v>
      </c>
      <c r="N151">
        <v>0</v>
      </c>
      <c r="P151">
        <v>0</v>
      </c>
      <c r="Q151">
        <v>62</v>
      </c>
      <c r="R151">
        <v>62</v>
      </c>
      <c r="S151">
        <v>1</v>
      </c>
      <c r="AS151" t="s">
        <v>13</v>
      </c>
      <c r="AU151" s="2" t="str">
        <f>IF(ISBLANK(B151),"", TEXT(B151,"dddd, d \d\e mmmm \d\e aaaa"))</f>
        <v>quinta-feira, 30 de abril de 2026</v>
      </c>
      <c r="AX151" s="1" t="str" cm="1">
        <f t="array" ref="AX151">IFERROR(_xlfn.TEXTJOIN(", ",TRUE,_xlfn._xlws.SORT(_xlfn.UNIQUE(_xlfn._xlws.FILTER($K$2:$K$2889,($I$2:$I$2889=I151)*($K$2:$K$2889&lt;&gt;""))))),"")</f>
        <v>Kiki, Lua, Lupy</v>
      </c>
      <c r="AY151" s="1" t="str">
        <f>IF(ISBLANK(F151),"", IF(OR(
ISNUMBER(FIND("escovacao",LOWER(F151))),
ISNUMBER(FIND("escovação",LOWER(F151))),
ISNUMBER(FIND("higiene bucal",LOWER(F151))),
ISNUMBER(FIND("tosa",LOWER(F151))),
ISNUMBER(FIND("hidratacao",LOWER(F151))),
ISNUMBER(FIND("hidratação",LOWER(F151))),
ISNUMBER(FIND("spa",LOWER(F151))),
ISNUMBER(FIND("corte de unhas",LOWER(F151))),
ISNUMBER(FIND("desembolo",LOWER(F151))),
ISNUMBER(FIND("clorexidina",LOWER(F151))),
ISNUMBER(FIND("matizacao",LOWER(F151))),
ISNUMBER(FIND("matização",LOWER(F151))),
ISNUMBER(FIND("arredondamento",LOWER(F151))),
ISNUMBER(FIND("remocao",LOWER(F151))),
ISNUMBER(FIND("remoção",LOWER(F151)))
),"Serviços extras",
IF(ISNUMBER(FIND("banho",LOWER(F151))),"Banho","Loja")))</f>
        <v>Banho</v>
      </c>
      <c r="AZ151" s="1" t="str">
        <f>IF(ISBLANK(I151),"", _xlfn.LET(_xlpm.Pedido,TRIM(D151&amp;""),IF(_xlpm.Pedido&lt;&gt;"",_xlpm.Pedido&amp;" | "&amp;K151,I151&amp;" | "&amp;K151&amp;" | "&amp;TEXT(AU151,"0"))))</f>
        <v>2716 | Kiki | quinta-feira, 30 de abril de 2026</v>
      </c>
      <c r="BA151" s="1" t="str">
        <f>IF(ISBLANK(I151),"", _xlfn.LET(_xlpm.TipoServico,LOWER(H151),IF(ISNUMBER(FIND("banho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1" s="1" t="str">
        <f>IF(ISBLANK(I151),"", _xlfn.LET(
    _xlpm.Servico,TRIM(F151&amp;""),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51" s="1">
        <f>IF(ISBLANK(B151),"", IF(ISBLANK(R151),Q151*S151,R151*S151))</f>
        <v>62</v>
      </c>
    </row>
    <row r="152" spans="1:55" x14ac:dyDescent="0.3">
      <c r="A152" t="s">
        <v>133</v>
      </c>
      <c r="B152">
        <v>46142</v>
      </c>
      <c r="C152" t="s">
        <v>9</v>
      </c>
      <c r="F152" t="s">
        <v>134</v>
      </c>
      <c r="G152" t="s">
        <v>134</v>
      </c>
      <c r="H152" t="s">
        <v>135</v>
      </c>
      <c r="I152">
        <v>2716</v>
      </c>
      <c r="J152" t="s">
        <v>60</v>
      </c>
      <c r="K152" t="s">
        <v>168</v>
      </c>
      <c r="L152">
        <v>73981320220</v>
      </c>
      <c r="N152">
        <v>0</v>
      </c>
      <c r="P152">
        <v>0</v>
      </c>
      <c r="Q152">
        <v>62</v>
      </c>
      <c r="R152">
        <v>62</v>
      </c>
      <c r="S152">
        <v>1</v>
      </c>
      <c r="AS152" t="s">
        <v>13</v>
      </c>
      <c r="AU152" s="2" t="str">
        <f>IF(ISBLANK(B152),"", TEXT(B152,"dddd, d \d\e mmmm \d\e aaaa"))</f>
        <v>quinta-feira, 30 de abril de 2026</v>
      </c>
      <c r="AX152" s="1" t="str" cm="1">
        <f t="array" ref="AX152">IFERROR(_xlfn.TEXTJOIN(", ",TRUE,_xlfn._xlws.SORT(_xlfn.UNIQUE(_xlfn._xlws.FILTER($K$2:$K$2889,($I$2:$I$2889=I152)*($K$2:$K$2889&lt;&gt;""))))),"")</f>
        <v>Kiki, Lua, Lupy</v>
      </c>
      <c r="AY152" s="1" t="str">
        <f>IF(ISBLANK(F152),"", IF(OR(
ISNUMBER(FIND("escovacao",LOWER(F152))),
ISNUMBER(FIND("escovação",LOWER(F152))),
ISNUMBER(FIND("higiene bucal",LOWER(F152))),
ISNUMBER(FIND("tosa",LOWER(F152))),
ISNUMBER(FIND("hidratacao",LOWER(F152))),
ISNUMBER(FIND("hidratação",LOWER(F152))),
ISNUMBER(FIND("spa",LOWER(F152))),
ISNUMBER(FIND("corte de unhas",LOWER(F152))),
ISNUMBER(FIND("desembolo",LOWER(F152))),
ISNUMBER(FIND("clorexidina",LOWER(F152))),
ISNUMBER(FIND("matizacao",LOWER(F152))),
ISNUMBER(FIND("matização",LOWER(F152))),
ISNUMBER(FIND("arredondamento",LOWER(F152))),
ISNUMBER(FIND("remocao",LOWER(F152))),
ISNUMBER(FIND("remoção",LOWER(F152)))
),"Serviços extras",
IF(ISNUMBER(FIND("banho",LOWER(F152))),"Banho","Loja")))</f>
        <v>Banho</v>
      </c>
      <c r="AZ152" s="1" t="str">
        <f>IF(ISBLANK(I152),"", _xlfn.LET(_xlpm.Pedido,TRIM(D152&amp;""),IF(_xlpm.Pedido&lt;&gt;"",_xlpm.Pedido&amp;" | "&amp;K152,I152&amp;" | "&amp;K152&amp;" | "&amp;TEXT(AU152,"0"))))</f>
        <v>2716 | Kiki | quinta-feira, 30 de abril de 2026</v>
      </c>
      <c r="BA152" s="1" t="str">
        <f>IF(ISBLANK(I152),"", _xlfn.LET(_xlpm.TipoServico,LOWER(H152),IF(ISNUMBER(FIND("banho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2" s="1" t="str">
        <f>IF(ISBLANK(I152),"", _xlfn.LET(
    _xlpm.Servico,TRIM(F152&amp;""),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52" s="1">
        <f>IF(ISBLANK(B152),"", IF(ISBLANK(R152),Q152*S152,R152*S152))</f>
        <v>62</v>
      </c>
    </row>
    <row r="153" spans="1:55" x14ac:dyDescent="0.3">
      <c r="A153" t="s">
        <v>133</v>
      </c>
      <c r="B153">
        <v>46142</v>
      </c>
      <c r="C153" t="s">
        <v>9</v>
      </c>
      <c r="F153" t="s">
        <v>169</v>
      </c>
      <c r="G153" t="s">
        <v>169</v>
      </c>
      <c r="H153" t="s">
        <v>135</v>
      </c>
      <c r="I153">
        <v>2716</v>
      </c>
      <c r="J153" t="s">
        <v>60</v>
      </c>
      <c r="K153" t="s">
        <v>168</v>
      </c>
      <c r="L153">
        <v>73981320220</v>
      </c>
      <c r="N153">
        <v>0</v>
      </c>
      <c r="P153">
        <v>0</v>
      </c>
      <c r="Q153">
        <v>10</v>
      </c>
      <c r="R153">
        <v>10</v>
      </c>
      <c r="S153">
        <v>1</v>
      </c>
      <c r="AS153" t="s">
        <v>13</v>
      </c>
      <c r="AU153" s="2" t="str">
        <f>IF(ISBLANK(B153),"", TEXT(B153,"dddd, d \d\e mmmm \d\e aaaa"))</f>
        <v>quinta-feira, 30 de abril de 2026</v>
      </c>
      <c r="AX153" s="1" t="str" cm="1">
        <f t="array" ref="AX153">IFERROR(_xlfn.TEXTJOIN(", ",TRUE,_xlfn._xlws.SORT(_xlfn.UNIQUE(_xlfn._xlws.FILTER($K$2:$K$2889,($I$2:$I$2889=I153)*($K$2:$K$2889&lt;&gt;""))))),"")</f>
        <v>Kiki, Lua, Lupy</v>
      </c>
      <c r="AY153" s="1" t="str">
        <f>IF(ISBLANK(F153),"", IF(OR(
ISNUMBER(FIND("escovacao",LOWER(F153))),
ISNUMBER(FIND("escovação",LOWER(F153))),
ISNUMBER(FIND("higiene bucal",LOWER(F153))),
ISNUMBER(FIND("tosa",LOWER(F153))),
ISNUMBER(FIND("hidratacao",LOWER(F153))),
ISNUMBER(FIND("hidratação",LOWER(F153))),
ISNUMBER(FIND("spa",LOWER(F153))),
ISNUMBER(FIND("corte de unhas",LOWER(F153))),
ISNUMBER(FIND("desembolo",LOWER(F153))),
ISNUMBER(FIND("clorexidina",LOWER(F153))),
ISNUMBER(FIND("matizacao",LOWER(F153))),
ISNUMBER(FIND("matização",LOWER(F153))),
ISNUMBER(FIND("arredondamento",LOWER(F153))),
ISNUMBER(FIND("remocao",LOWER(F153))),
ISNUMBER(FIND("remoção",LOWER(F153)))
),"Serviços extras",
IF(ISNUMBER(FIND("banho",LOWER(F153))),"Banho","Loja")))</f>
        <v>Serviços extras</v>
      </c>
      <c r="AZ153" s="1" t="str">
        <f>IF(ISBLANK(I153),"", _xlfn.LET(_xlpm.Pedido,TRIM(D153&amp;""),IF(_xlpm.Pedido&lt;&gt;"",_xlpm.Pedido&amp;" | "&amp;K153,I153&amp;" | "&amp;K153&amp;" | "&amp;TEXT(AU153,"0"))))</f>
        <v>2716 | Kiki | quinta-feira, 30 de abril de 2026</v>
      </c>
      <c r="BA153" s="1" t="str">
        <f>IF(ISBLANK(I153),"", _xlfn.LET(_xlpm.TipoServico,LOWER(H153),IF(ISNUMBER(FIND("banho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3" s="1" t="str">
        <f>IF(ISBLANK(I153),"", _xlfn.LET(
    _xlpm.Servico,TRIM(F153&amp;""),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" s="1">
        <f>IF(ISBLANK(B153),"", IF(ISBLANK(R153),Q153*S153,R153*S153))</f>
        <v>10</v>
      </c>
    </row>
    <row r="154" spans="1:55" x14ac:dyDescent="0.3">
      <c r="A154" t="s">
        <v>133</v>
      </c>
      <c r="B154">
        <v>46142</v>
      </c>
      <c r="C154" t="s">
        <v>9</v>
      </c>
      <c r="F154" t="s">
        <v>169</v>
      </c>
      <c r="G154" t="s">
        <v>169</v>
      </c>
      <c r="H154" t="s">
        <v>135</v>
      </c>
      <c r="I154">
        <v>2716</v>
      </c>
      <c r="J154" t="s">
        <v>60</v>
      </c>
      <c r="K154" t="s">
        <v>168</v>
      </c>
      <c r="L154">
        <v>73981320220</v>
      </c>
      <c r="N154">
        <v>0</v>
      </c>
      <c r="P154">
        <v>0</v>
      </c>
      <c r="Q154">
        <v>10</v>
      </c>
      <c r="R154">
        <v>10</v>
      </c>
      <c r="S154">
        <v>1</v>
      </c>
      <c r="AS154" t="s">
        <v>13</v>
      </c>
      <c r="AU154" s="2" t="str">
        <f>IF(ISBLANK(B154),"", TEXT(B154,"dddd, d \d\e mmmm \d\e aaaa"))</f>
        <v>quinta-feira, 30 de abril de 2026</v>
      </c>
      <c r="AX154" s="1" t="str" cm="1">
        <f t="array" ref="AX154">IFERROR(_xlfn.TEXTJOIN(", ",TRUE,_xlfn._xlws.SORT(_xlfn.UNIQUE(_xlfn._xlws.FILTER($K$2:$K$2889,($I$2:$I$2889=I154)*($K$2:$K$2889&lt;&gt;""))))),"")</f>
        <v>Kiki, Lua, Lupy</v>
      </c>
      <c r="AY154" s="1" t="str">
        <f>IF(ISBLANK(F154),"", IF(OR(
ISNUMBER(FIND("escovacao",LOWER(F154))),
ISNUMBER(FIND("escovação",LOWER(F154))),
ISNUMBER(FIND("higiene bucal",LOWER(F154))),
ISNUMBER(FIND("tosa",LOWER(F154))),
ISNUMBER(FIND("hidratacao",LOWER(F154))),
ISNUMBER(FIND("hidratação",LOWER(F154))),
ISNUMBER(FIND("spa",LOWER(F154))),
ISNUMBER(FIND("corte de unhas",LOWER(F154))),
ISNUMBER(FIND("desembolo",LOWER(F154))),
ISNUMBER(FIND("clorexidina",LOWER(F154))),
ISNUMBER(FIND("matizacao",LOWER(F154))),
ISNUMBER(FIND("matização",LOWER(F154))),
ISNUMBER(FIND("arredondamento",LOWER(F154))),
ISNUMBER(FIND("remocao",LOWER(F154))),
ISNUMBER(FIND("remoção",LOWER(F154)))
),"Serviços extras",
IF(ISNUMBER(FIND("banho",LOWER(F154))),"Banho","Loja")))</f>
        <v>Serviços extras</v>
      </c>
      <c r="AZ154" s="1" t="str">
        <f>IF(ISBLANK(I154),"", _xlfn.LET(_xlpm.Pedido,TRIM(D154&amp;""),IF(_xlpm.Pedido&lt;&gt;"",_xlpm.Pedido&amp;" | "&amp;K154,I154&amp;" | "&amp;K154&amp;" | "&amp;TEXT(AU154,"0"))))</f>
        <v>2716 | Kiki | quinta-feira, 30 de abril de 2026</v>
      </c>
      <c r="BA154" s="1" t="str">
        <f>IF(ISBLANK(I154),"", _xlfn.LET(_xlpm.TipoServico,LOWER(H154),IF(ISNUMBER(FIND("banho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4" s="1" t="str">
        <f>IF(ISBLANK(I154),"", _xlfn.LET(
    _xlpm.Servico,TRIM(F154&amp;""),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" s="1">
        <f>IF(ISBLANK(B154),"", IF(ISBLANK(R154),Q154*S154,R154*S154))</f>
        <v>10</v>
      </c>
    </row>
    <row r="155" spans="1:55" x14ac:dyDescent="0.3">
      <c r="A155" t="s">
        <v>141</v>
      </c>
      <c r="B155">
        <v>46142</v>
      </c>
      <c r="C155" t="s">
        <v>9</v>
      </c>
      <c r="D155">
        <v>5441</v>
      </c>
      <c r="F155" t="s">
        <v>134</v>
      </c>
      <c r="G155" t="s">
        <v>134</v>
      </c>
      <c r="H155" t="s">
        <v>135</v>
      </c>
      <c r="I155">
        <v>2601</v>
      </c>
      <c r="J155" t="s">
        <v>15</v>
      </c>
      <c r="K155" t="s">
        <v>165</v>
      </c>
      <c r="L155">
        <v>73991119077</v>
      </c>
      <c r="N155">
        <v>0</v>
      </c>
      <c r="P155">
        <v>0</v>
      </c>
      <c r="Q155">
        <v>62</v>
      </c>
      <c r="R155">
        <v>62</v>
      </c>
      <c r="S155">
        <v>1</v>
      </c>
      <c r="AS155" t="s">
        <v>13</v>
      </c>
      <c r="AU155" s="2" t="str">
        <f>IF(ISBLANK(B155),"", TEXT(B155,"dddd, d \d\e mmmm \d\e aaaa"))</f>
        <v>quinta-feira, 30 de abril de 2026</v>
      </c>
      <c r="AX155" s="1" t="str" cm="1">
        <f t="array" ref="AX155">IFERROR(_xlfn.TEXTJOIN(", ",TRUE,_xlfn._xlws.SORT(_xlfn.UNIQUE(_xlfn._xlws.FILTER($K$2:$K$2889,($I$2:$I$2889=I155)*($K$2:$K$2889&lt;&gt;""))))),"")</f>
        <v>Dora, Tito</v>
      </c>
      <c r="AY155" s="1" t="str">
        <f>IF(ISBLANK(F155),"", IF(OR(
ISNUMBER(FIND("escovacao",LOWER(F155))),
ISNUMBER(FIND("escovação",LOWER(F155))),
ISNUMBER(FIND("higiene bucal",LOWER(F155))),
ISNUMBER(FIND("tosa",LOWER(F155))),
ISNUMBER(FIND("hidratacao",LOWER(F155))),
ISNUMBER(FIND("hidratação",LOWER(F155))),
ISNUMBER(FIND("spa",LOWER(F155))),
ISNUMBER(FIND("corte de unhas",LOWER(F155))),
ISNUMBER(FIND("desembolo",LOWER(F155))),
ISNUMBER(FIND("clorexidina",LOWER(F155))),
ISNUMBER(FIND("matizacao",LOWER(F155))),
ISNUMBER(FIND("matização",LOWER(F155))),
ISNUMBER(FIND("arredondamento",LOWER(F155))),
ISNUMBER(FIND("remocao",LOWER(F155))),
ISNUMBER(FIND("remoção",LOWER(F155)))
),"Serviços extras",
IF(ISNUMBER(FIND("banho",LOWER(F155))),"Banho","Loja")))</f>
        <v>Banho</v>
      </c>
      <c r="AZ155" s="1" t="str">
        <f>IF(ISBLANK(I155),"", _xlfn.LET(_xlpm.Pedido,TRIM(D155&amp;""),IF(_xlpm.Pedido&lt;&gt;"",_xlpm.Pedido&amp;" | "&amp;K155,I155&amp;" | "&amp;K155&amp;" | "&amp;TEXT(AU155,"0"))))</f>
        <v>5441 | Dora</v>
      </c>
      <c r="BA155" s="1" t="str">
        <f>IF(ISBLANK(I155),"", _xlfn.LET(_xlpm.TipoServico,LOWER(H155),IF(ISNUMBER(FIND("banho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5" s="1" t="str">
        <f>IF(ISBLANK(I155),"", _xlfn.LET(
    _xlpm.Servico,TRIM(F155&amp;""),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55" s="1">
        <f>IF(ISBLANK(B155),"", IF(ISBLANK(R155),Q155*S155,R155*S155))</f>
        <v>62</v>
      </c>
    </row>
    <row r="156" spans="1:55" x14ac:dyDescent="0.3">
      <c r="A156" t="s">
        <v>141</v>
      </c>
      <c r="B156">
        <v>46142</v>
      </c>
      <c r="C156" t="s">
        <v>9</v>
      </c>
      <c r="D156">
        <v>5441</v>
      </c>
      <c r="F156" t="s">
        <v>137</v>
      </c>
      <c r="G156" t="s">
        <v>137</v>
      </c>
      <c r="H156" t="s">
        <v>135</v>
      </c>
      <c r="I156">
        <v>2601</v>
      </c>
      <c r="J156" t="s">
        <v>15</v>
      </c>
      <c r="K156" t="s">
        <v>165</v>
      </c>
      <c r="L156">
        <v>73991119077</v>
      </c>
      <c r="N156">
        <v>0</v>
      </c>
      <c r="P156">
        <v>0</v>
      </c>
      <c r="Q156">
        <v>5</v>
      </c>
      <c r="R156">
        <v>5</v>
      </c>
      <c r="S156">
        <v>1</v>
      </c>
      <c r="AS156" t="s">
        <v>13</v>
      </c>
      <c r="AU156" s="2" t="str">
        <f>IF(ISBLANK(B156),"", TEXT(B156,"dddd, d \d\e mmmm \d\e aaaa"))</f>
        <v>quinta-feira, 30 de abril de 2026</v>
      </c>
      <c r="AX156" s="1" t="str" cm="1">
        <f t="array" ref="AX156">IFERROR(_xlfn.TEXTJOIN(", ",TRUE,_xlfn._xlws.SORT(_xlfn.UNIQUE(_xlfn._xlws.FILTER($K$2:$K$2889,($I$2:$I$2889=I156)*($K$2:$K$2889&lt;&gt;""))))),"")</f>
        <v>Dora, Tito</v>
      </c>
      <c r="AY156" s="1" t="str">
        <f>IF(ISBLANK(F156),"", IF(OR(
ISNUMBER(FIND("escovacao",LOWER(F156))),
ISNUMBER(FIND("escovação",LOWER(F156))),
ISNUMBER(FIND("higiene bucal",LOWER(F156))),
ISNUMBER(FIND("tosa",LOWER(F156))),
ISNUMBER(FIND("hidratacao",LOWER(F156))),
ISNUMBER(FIND("hidratação",LOWER(F156))),
ISNUMBER(FIND("spa",LOWER(F156))),
ISNUMBER(FIND("corte de unhas",LOWER(F156))),
ISNUMBER(FIND("desembolo",LOWER(F156))),
ISNUMBER(FIND("clorexidina",LOWER(F156))),
ISNUMBER(FIND("matizacao",LOWER(F156))),
ISNUMBER(FIND("matização",LOWER(F156))),
ISNUMBER(FIND("arredondamento",LOWER(F156))),
ISNUMBER(FIND("remocao",LOWER(F156))),
ISNUMBER(FIND("remoção",LOWER(F156)))
),"Serviços extras",
IF(ISNUMBER(FIND("banho",LOWER(F156))),"Banho","Loja")))</f>
        <v>Serviços extras</v>
      </c>
      <c r="AZ156" s="1" t="str">
        <f>IF(ISBLANK(I156),"", _xlfn.LET(_xlpm.Pedido,TRIM(D156&amp;""),IF(_xlpm.Pedido&lt;&gt;"",_xlpm.Pedido&amp;" | "&amp;K156,I156&amp;" | "&amp;K156&amp;" | "&amp;TEXT(AU156,"0"))))</f>
        <v>5441 | Dora</v>
      </c>
      <c r="BA156" s="1" t="str">
        <f>IF(ISBLANK(I156),"", _xlfn.LET(_xlpm.TipoServico,LOWER(H156),IF(ISNUMBER(FIND("banho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6" s="1" t="str">
        <f>IF(ISBLANK(I156),"", _xlfn.LET(
    _xlpm.Servico,TRIM(F156&amp;""),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" s="1">
        <f>IF(ISBLANK(B156),"", IF(ISBLANK(R156),Q156*S156,R156*S156))</f>
        <v>5</v>
      </c>
    </row>
    <row r="157" spans="1:55" x14ac:dyDescent="0.3">
      <c r="A157" t="s">
        <v>172</v>
      </c>
      <c r="B157">
        <v>46142</v>
      </c>
      <c r="C157" t="s">
        <v>9</v>
      </c>
      <c r="D157">
        <v>5524</v>
      </c>
      <c r="F157" t="s">
        <v>134</v>
      </c>
      <c r="G157" t="s">
        <v>134</v>
      </c>
      <c r="H157" t="s">
        <v>135</v>
      </c>
      <c r="I157">
        <v>2652</v>
      </c>
      <c r="J157" t="s">
        <v>66</v>
      </c>
      <c r="K157" t="s">
        <v>166</v>
      </c>
      <c r="L157">
        <v>5527998872070</v>
      </c>
      <c r="N157">
        <v>0</v>
      </c>
      <c r="P157">
        <v>0</v>
      </c>
      <c r="Q157">
        <v>62</v>
      </c>
      <c r="R157">
        <v>62</v>
      </c>
      <c r="S157">
        <v>1</v>
      </c>
      <c r="AS157" t="s">
        <v>13</v>
      </c>
      <c r="AU157" s="2" t="str">
        <f>IF(ISBLANK(B157),"", TEXT(B157,"dddd, d \d\e mmmm \d\e aaaa"))</f>
        <v>quinta-feira, 30 de abril de 2026</v>
      </c>
      <c r="AX157" s="1" t="str" cm="1">
        <f t="array" ref="AX157">IFERROR(_xlfn.TEXTJOIN(", ",TRUE,_xlfn._xlws.SORT(_xlfn.UNIQUE(_xlfn._xlws.FILTER($K$2:$K$2889,($I$2:$I$2889=I157)*($K$2:$K$2889&lt;&gt;""))))),"")</f>
        <v>Mileide</v>
      </c>
      <c r="AY157" s="1" t="str">
        <f>IF(ISBLANK(F157),"", IF(OR(
ISNUMBER(FIND("escovacao",LOWER(F157))),
ISNUMBER(FIND("escovação",LOWER(F157))),
ISNUMBER(FIND("higiene bucal",LOWER(F157))),
ISNUMBER(FIND("tosa",LOWER(F157))),
ISNUMBER(FIND("hidratacao",LOWER(F157))),
ISNUMBER(FIND("hidratação",LOWER(F157))),
ISNUMBER(FIND("spa",LOWER(F157))),
ISNUMBER(FIND("corte de unhas",LOWER(F157))),
ISNUMBER(FIND("desembolo",LOWER(F157))),
ISNUMBER(FIND("clorexidina",LOWER(F157))),
ISNUMBER(FIND("matizacao",LOWER(F157))),
ISNUMBER(FIND("matização",LOWER(F157))),
ISNUMBER(FIND("arredondamento",LOWER(F157))),
ISNUMBER(FIND("remocao",LOWER(F157))),
ISNUMBER(FIND("remoção",LOWER(F157)))
),"Serviços extras",
IF(ISNUMBER(FIND("banho",LOWER(F157))),"Banho","Loja")))</f>
        <v>Banho</v>
      </c>
      <c r="AZ157" s="1" t="str">
        <f>IF(ISBLANK(I157),"", _xlfn.LET(_xlpm.Pedido,TRIM(D157&amp;""),IF(_xlpm.Pedido&lt;&gt;"",_xlpm.Pedido&amp;" | "&amp;K157,I157&amp;" | "&amp;K157&amp;" | "&amp;TEXT(AU157,"0"))))</f>
        <v>5524 | Mileide</v>
      </c>
      <c r="BA157" s="1" t="str">
        <f>IF(ISBLANK(I157),"", _xlfn.LET(_xlpm.TipoServico,LOWER(H157),IF(ISNUMBER(FIND("banho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7" s="1" t="str">
        <f>IF(ISBLANK(I157),"", _xlfn.LET(
    _xlpm.Servico,TRIM(F157&amp;""),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57" s="1">
        <f>IF(ISBLANK(B157),"", IF(ISBLANK(R157),Q157*S157,R157*S157))</f>
        <v>62</v>
      </c>
    </row>
    <row r="158" spans="1:55" x14ac:dyDescent="0.3">
      <c r="A158" t="s">
        <v>172</v>
      </c>
      <c r="B158">
        <v>46142</v>
      </c>
      <c r="C158" t="s">
        <v>9</v>
      </c>
      <c r="D158">
        <v>5524</v>
      </c>
      <c r="F158" t="s">
        <v>137</v>
      </c>
      <c r="G158" t="s">
        <v>137</v>
      </c>
      <c r="H158" t="s">
        <v>135</v>
      </c>
      <c r="I158">
        <v>2652</v>
      </c>
      <c r="J158" t="s">
        <v>66</v>
      </c>
      <c r="K158" t="s">
        <v>166</v>
      </c>
      <c r="L158">
        <v>5527998872070</v>
      </c>
      <c r="N158">
        <v>0</v>
      </c>
      <c r="P158">
        <v>0</v>
      </c>
      <c r="Q158">
        <v>5</v>
      </c>
      <c r="R158">
        <v>5</v>
      </c>
      <c r="S158">
        <v>1</v>
      </c>
      <c r="AS158" t="s">
        <v>13</v>
      </c>
      <c r="AU158" s="2" t="str">
        <f>IF(ISBLANK(B158),"", TEXT(B158,"dddd, d \d\e mmmm \d\e aaaa"))</f>
        <v>quinta-feira, 30 de abril de 2026</v>
      </c>
      <c r="AX158" s="1" t="str" cm="1">
        <f t="array" ref="AX158">IFERROR(_xlfn.TEXTJOIN(", ",TRUE,_xlfn._xlws.SORT(_xlfn.UNIQUE(_xlfn._xlws.FILTER($K$2:$K$2889,($I$2:$I$2889=I158)*($K$2:$K$2889&lt;&gt;""))))),"")</f>
        <v>Mileide</v>
      </c>
      <c r="AY158" s="1" t="str">
        <f>IF(ISBLANK(F158),"", IF(OR(
ISNUMBER(FIND("escovacao",LOWER(F158))),
ISNUMBER(FIND("escovação",LOWER(F158))),
ISNUMBER(FIND("higiene bucal",LOWER(F158))),
ISNUMBER(FIND("tosa",LOWER(F158))),
ISNUMBER(FIND("hidratacao",LOWER(F158))),
ISNUMBER(FIND("hidratação",LOWER(F158))),
ISNUMBER(FIND("spa",LOWER(F158))),
ISNUMBER(FIND("corte de unhas",LOWER(F158))),
ISNUMBER(FIND("desembolo",LOWER(F158))),
ISNUMBER(FIND("clorexidina",LOWER(F158))),
ISNUMBER(FIND("matizacao",LOWER(F158))),
ISNUMBER(FIND("matização",LOWER(F158))),
ISNUMBER(FIND("arredondamento",LOWER(F158))),
ISNUMBER(FIND("remocao",LOWER(F158))),
ISNUMBER(FIND("remoção",LOWER(F158)))
),"Serviços extras",
IF(ISNUMBER(FIND("banho",LOWER(F158))),"Banho","Loja")))</f>
        <v>Serviços extras</v>
      </c>
      <c r="AZ158" s="1" t="str">
        <f>IF(ISBLANK(I158),"", _xlfn.LET(_xlpm.Pedido,TRIM(D158&amp;""),IF(_xlpm.Pedido&lt;&gt;"",_xlpm.Pedido&amp;" | "&amp;K158,I158&amp;" | "&amp;K158&amp;" | "&amp;TEXT(AU158,"0"))))</f>
        <v>5524 | Mileide</v>
      </c>
      <c r="BA158" s="1" t="str">
        <f>IF(ISBLANK(I158),"", _xlfn.LET(_xlpm.TipoServico,LOWER(H158),IF(ISNUMBER(FIND("banho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8" s="1" t="str">
        <f>IF(ISBLANK(I158),"", _xlfn.LET(
    _xlpm.Servico,TRIM(F158&amp;""),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" s="1">
        <f>IF(ISBLANK(B158),"", IF(ISBLANK(R158),Q158*S158,R158*S158))</f>
        <v>5</v>
      </c>
    </row>
    <row r="159" spans="1:55" x14ac:dyDescent="0.3">
      <c r="A159" t="s">
        <v>178</v>
      </c>
      <c r="B159">
        <v>46062</v>
      </c>
      <c r="C159" t="s">
        <v>43</v>
      </c>
      <c r="D159">
        <v>4828</v>
      </c>
      <c r="F159" t="s">
        <v>134</v>
      </c>
      <c r="G159" t="s">
        <v>134</v>
      </c>
      <c r="H159" t="s">
        <v>135</v>
      </c>
      <c r="I159">
        <v>2582</v>
      </c>
      <c r="J159" t="s">
        <v>139</v>
      </c>
      <c r="K159" t="s">
        <v>140</v>
      </c>
      <c r="L159">
        <v>73999819959</v>
      </c>
      <c r="N159">
        <v>0</v>
      </c>
      <c r="P159">
        <v>0</v>
      </c>
      <c r="Q159">
        <v>62</v>
      </c>
      <c r="R159">
        <v>62</v>
      </c>
      <c r="S159">
        <v>1</v>
      </c>
      <c r="AU159" s="2" t="str">
        <f>IF(ISBLANK(B159),"", TEXT(B159,"dddd, d \d\e mmmm \d\e aaaa"))</f>
        <v>segunda-feira, 9 de fevereiro de 2026</v>
      </c>
      <c r="AX159" s="1" t="str" cm="1">
        <f t="array" ref="AX159">IFERROR(_xlfn.TEXTJOIN(", ",TRUE,_xlfn._xlws.SORT(_xlfn.UNIQUE(_xlfn._xlws.FILTER($K$2:$K$2889,($I$2:$I$2889=I159)*($K$2:$K$2889&lt;&gt;""))))),"")</f>
        <v>Belinha, Lulu, Thor</v>
      </c>
      <c r="AY159" s="1" t="str">
        <f>IF(ISBLANK(F159),"", IF(OR(
ISNUMBER(FIND("escovacao",LOWER(F159))),
ISNUMBER(FIND("escovação",LOWER(F159))),
ISNUMBER(FIND("higiene bucal",LOWER(F159))),
ISNUMBER(FIND("tosa",LOWER(F159))),
ISNUMBER(FIND("hidratacao",LOWER(F159))),
ISNUMBER(FIND("hidratação",LOWER(F159))),
ISNUMBER(FIND("spa",LOWER(F159))),
ISNUMBER(FIND("corte de unhas",LOWER(F159))),
ISNUMBER(FIND("desembolo",LOWER(F159))),
ISNUMBER(FIND("clorexidina",LOWER(F159))),
ISNUMBER(FIND("matizacao",LOWER(F159))),
ISNUMBER(FIND("matização",LOWER(F159))),
ISNUMBER(FIND("arredondamento",LOWER(F159))),
ISNUMBER(FIND("remocao",LOWER(F159))),
ISNUMBER(FIND("remoção",LOWER(F159)))
),"Serviços extras",
IF(ISNUMBER(FIND("banho",LOWER(F159))),"Banho","Loja")))</f>
        <v>Banho</v>
      </c>
      <c r="AZ159" s="1" t="str">
        <f>IF(ISBLANK(I159),"", _xlfn.LET(_xlpm.Pedido,TRIM(D159&amp;""),IF(_xlpm.Pedido&lt;&gt;"",_xlpm.Pedido&amp;" | "&amp;K159,I159&amp;" | "&amp;K159&amp;" | "&amp;TEXT(AU159,"0"))))</f>
        <v>4828 | Lulu</v>
      </c>
      <c r="BA159" s="1" t="str">
        <f>IF(ISBLANK(I159),"", _xlfn.LET(_xlpm.TipoServico,LOWER(H159),IF(ISNUMBER(FIND("banho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59" s="1" t="str">
        <f>IF(ISBLANK(I159),"", _xlfn.LET(
    _xlpm.Servico,TRIM(F159&amp;""),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59" s="1">
        <f>IF(ISBLANK(B159),"", IF(ISBLANK(R159),Q159*S159,R159*S159))</f>
        <v>62</v>
      </c>
    </row>
    <row r="160" spans="1:55" x14ac:dyDescent="0.3">
      <c r="A160" t="s">
        <v>178</v>
      </c>
      <c r="B160">
        <v>46062</v>
      </c>
      <c r="C160" t="s">
        <v>43</v>
      </c>
      <c r="D160">
        <v>4828</v>
      </c>
      <c r="F160" t="s">
        <v>137</v>
      </c>
      <c r="G160" t="s">
        <v>137</v>
      </c>
      <c r="H160" t="s">
        <v>135</v>
      </c>
      <c r="I160">
        <v>2582</v>
      </c>
      <c r="J160" t="s">
        <v>139</v>
      </c>
      <c r="K160" t="s">
        <v>140</v>
      </c>
      <c r="L160">
        <v>73999819959</v>
      </c>
      <c r="N160">
        <v>0</v>
      </c>
      <c r="P160">
        <v>0</v>
      </c>
      <c r="Q160">
        <v>5</v>
      </c>
      <c r="R160">
        <v>5</v>
      </c>
      <c r="S160">
        <v>1</v>
      </c>
      <c r="AU160" s="2" t="str">
        <f>IF(ISBLANK(B160),"", TEXT(B160,"dddd, d \d\e mmmm \d\e aaaa"))</f>
        <v>segunda-feira, 9 de fevereiro de 2026</v>
      </c>
      <c r="AX160" s="1" t="str" cm="1">
        <f t="array" ref="AX160">IFERROR(_xlfn.TEXTJOIN(", ",TRUE,_xlfn._xlws.SORT(_xlfn.UNIQUE(_xlfn._xlws.FILTER($K$2:$K$2889,($I$2:$I$2889=I160)*($K$2:$K$2889&lt;&gt;""))))),"")</f>
        <v>Belinha, Lulu, Thor</v>
      </c>
      <c r="AY160" s="1" t="str">
        <f>IF(ISBLANK(F160),"", IF(OR(
ISNUMBER(FIND("escovacao",LOWER(F160))),
ISNUMBER(FIND("escovação",LOWER(F160))),
ISNUMBER(FIND("higiene bucal",LOWER(F160))),
ISNUMBER(FIND("tosa",LOWER(F160))),
ISNUMBER(FIND("hidratacao",LOWER(F160))),
ISNUMBER(FIND("hidratação",LOWER(F160))),
ISNUMBER(FIND("spa",LOWER(F160))),
ISNUMBER(FIND("corte de unhas",LOWER(F160))),
ISNUMBER(FIND("desembolo",LOWER(F160))),
ISNUMBER(FIND("clorexidina",LOWER(F160))),
ISNUMBER(FIND("matizacao",LOWER(F160))),
ISNUMBER(FIND("matização",LOWER(F160))),
ISNUMBER(FIND("arredondamento",LOWER(F160))),
ISNUMBER(FIND("remocao",LOWER(F160))),
ISNUMBER(FIND("remoção",LOWER(F160)))
),"Serviços extras",
IF(ISNUMBER(FIND("banho",LOWER(F160))),"Banho","Loja")))</f>
        <v>Serviços extras</v>
      </c>
      <c r="AZ160" s="1" t="str">
        <f>IF(ISBLANK(I160),"", _xlfn.LET(_xlpm.Pedido,TRIM(D160&amp;""),IF(_xlpm.Pedido&lt;&gt;"",_xlpm.Pedido&amp;" | "&amp;K160,I160&amp;" | "&amp;K160&amp;" | "&amp;TEXT(AU160,"0"))))</f>
        <v>4828 | Lulu</v>
      </c>
      <c r="BA160" s="1" t="str">
        <f>IF(ISBLANK(I160),"", _xlfn.LET(_xlpm.TipoServico,LOWER(H160),IF(ISNUMBER(FIND("banho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0" s="1" t="str">
        <f>IF(ISBLANK(I160),"", _xlfn.LET(
    _xlpm.Servico,TRIM(F160&amp;""),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" s="1">
        <f>IF(ISBLANK(B160),"", IF(ISBLANK(R160),Q160*S160,R160*S160))</f>
        <v>5</v>
      </c>
    </row>
    <row r="161" spans="1:55" x14ac:dyDescent="0.3">
      <c r="A161" t="s">
        <v>178</v>
      </c>
      <c r="B161">
        <v>46062</v>
      </c>
      <c r="C161" t="s">
        <v>43</v>
      </c>
      <c r="D161">
        <v>4828</v>
      </c>
      <c r="F161" t="s">
        <v>134</v>
      </c>
      <c r="G161" t="s">
        <v>134</v>
      </c>
      <c r="H161" t="s">
        <v>135</v>
      </c>
      <c r="I161">
        <v>2582</v>
      </c>
      <c r="J161" t="s">
        <v>139</v>
      </c>
      <c r="K161" t="s">
        <v>140</v>
      </c>
      <c r="L161">
        <v>73999819959</v>
      </c>
      <c r="N161">
        <v>0</v>
      </c>
      <c r="P161">
        <v>0</v>
      </c>
      <c r="Q161">
        <v>62</v>
      </c>
      <c r="R161">
        <v>62</v>
      </c>
      <c r="S161">
        <v>1</v>
      </c>
      <c r="AU161" s="2" t="str">
        <f>IF(ISBLANK(B161),"", TEXT(B161,"dddd, d \d\e mmmm \d\e aaaa"))</f>
        <v>segunda-feira, 9 de fevereiro de 2026</v>
      </c>
      <c r="AX161" s="1" t="str" cm="1">
        <f t="array" ref="AX161">IFERROR(_xlfn.TEXTJOIN(", ",TRUE,_xlfn._xlws.SORT(_xlfn.UNIQUE(_xlfn._xlws.FILTER($K$2:$K$2889,($I$2:$I$2889=I161)*($K$2:$K$2889&lt;&gt;""))))),"")</f>
        <v>Belinha, Lulu, Thor</v>
      </c>
      <c r="AY161" s="1" t="str">
        <f>IF(ISBLANK(F161),"", IF(OR(
ISNUMBER(FIND("escovacao",LOWER(F161))),
ISNUMBER(FIND("escovação",LOWER(F161))),
ISNUMBER(FIND("higiene bucal",LOWER(F161))),
ISNUMBER(FIND("tosa",LOWER(F161))),
ISNUMBER(FIND("hidratacao",LOWER(F161))),
ISNUMBER(FIND("hidratação",LOWER(F161))),
ISNUMBER(FIND("spa",LOWER(F161))),
ISNUMBER(FIND("corte de unhas",LOWER(F161))),
ISNUMBER(FIND("desembolo",LOWER(F161))),
ISNUMBER(FIND("clorexidina",LOWER(F161))),
ISNUMBER(FIND("matizacao",LOWER(F161))),
ISNUMBER(FIND("matização",LOWER(F161))),
ISNUMBER(FIND("arredondamento",LOWER(F161))),
ISNUMBER(FIND("remocao",LOWER(F161))),
ISNUMBER(FIND("remoção",LOWER(F161)))
),"Serviços extras",
IF(ISNUMBER(FIND("banho",LOWER(F161))),"Banho","Loja")))</f>
        <v>Banho</v>
      </c>
      <c r="AZ161" s="1" t="str">
        <f>IF(ISBLANK(I161),"", _xlfn.LET(_xlpm.Pedido,TRIM(D161&amp;""),IF(_xlpm.Pedido&lt;&gt;"",_xlpm.Pedido&amp;" | "&amp;K161,I161&amp;" | "&amp;K161&amp;" | "&amp;TEXT(AU161,"0"))))</f>
        <v>4828 | Lulu</v>
      </c>
      <c r="BA161" s="1" t="str">
        <f>IF(ISBLANK(I161),"", _xlfn.LET(_xlpm.TipoServico,LOWER(H161),IF(ISNUMBER(FIND("banho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1" s="1" t="str">
        <f>IF(ISBLANK(I161),"", _xlfn.LET(
    _xlpm.Servico,TRIM(F161&amp;""),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61" s="1">
        <f>IF(ISBLANK(B161),"", IF(ISBLANK(R161),Q161*S161,R161*S161))</f>
        <v>62</v>
      </c>
    </row>
    <row r="162" spans="1:55" x14ac:dyDescent="0.3">
      <c r="A162" t="s">
        <v>178</v>
      </c>
      <c r="B162">
        <v>46062</v>
      </c>
      <c r="C162" t="s">
        <v>43</v>
      </c>
      <c r="D162">
        <v>4828</v>
      </c>
      <c r="F162" t="s">
        <v>137</v>
      </c>
      <c r="G162" t="s">
        <v>137</v>
      </c>
      <c r="H162" t="s">
        <v>135</v>
      </c>
      <c r="I162">
        <v>2582</v>
      </c>
      <c r="J162" t="s">
        <v>139</v>
      </c>
      <c r="K162" t="s">
        <v>140</v>
      </c>
      <c r="L162">
        <v>73999819959</v>
      </c>
      <c r="N162">
        <v>0</v>
      </c>
      <c r="P162">
        <v>0</v>
      </c>
      <c r="Q162">
        <v>5</v>
      </c>
      <c r="R162">
        <v>5</v>
      </c>
      <c r="S162">
        <v>1</v>
      </c>
      <c r="AU162" s="2" t="str">
        <f>IF(ISBLANK(B162),"", TEXT(B162,"dddd, d \d\e mmmm \d\e aaaa"))</f>
        <v>segunda-feira, 9 de fevereiro de 2026</v>
      </c>
      <c r="AX162" s="1" t="str" cm="1">
        <f t="array" ref="AX162">IFERROR(_xlfn.TEXTJOIN(", ",TRUE,_xlfn._xlws.SORT(_xlfn.UNIQUE(_xlfn._xlws.FILTER($K$2:$K$2889,($I$2:$I$2889=I162)*($K$2:$K$2889&lt;&gt;""))))),"")</f>
        <v>Belinha, Lulu, Thor</v>
      </c>
      <c r="AY162" s="1" t="str">
        <f>IF(ISBLANK(F162),"", IF(OR(
ISNUMBER(FIND("escovacao",LOWER(F162))),
ISNUMBER(FIND("escovação",LOWER(F162))),
ISNUMBER(FIND("higiene bucal",LOWER(F162))),
ISNUMBER(FIND("tosa",LOWER(F162))),
ISNUMBER(FIND("hidratacao",LOWER(F162))),
ISNUMBER(FIND("hidratação",LOWER(F162))),
ISNUMBER(FIND("spa",LOWER(F162))),
ISNUMBER(FIND("corte de unhas",LOWER(F162))),
ISNUMBER(FIND("desembolo",LOWER(F162))),
ISNUMBER(FIND("clorexidina",LOWER(F162))),
ISNUMBER(FIND("matizacao",LOWER(F162))),
ISNUMBER(FIND("matização",LOWER(F162))),
ISNUMBER(FIND("arredondamento",LOWER(F162))),
ISNUMBER(FIND("remocao",LOWER(F162))),
ISNUMBER(FIND("remoção",LOWER(F162)))
),"Serviços extras",
IF(ISNUMBER(FIND("banho",LOWER(F162))),"Banho","Loja")))</f>
        <v>Serviços extras</v>
      </c>
      <c r="AZ162" s="1" t="str">
        <f>IF(ISBLANK(I162),"", _xlfn.LET(_xlpm.Pedido,TRIM(D162&amp;""),IF(_xlpm.Pedido&lt;&gt;"",_xlpm.Pedido&amp;" | "&amp;K162,I162&amp;" | "&amp;K162&amp;" | "&amp;TEXT(AU162,"0"))))</f>
        <v>4828 | Lulu</v>
      </c>
      <c r="BA162" s="1" t="str">
        <f>IF(ISBLANK(I162),"", _xlfn.LET(_xlpm.TipoServico,LOWER(H162),IF(ISNUMBER(FIND("banho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2" s="1" t="str">
        <f>IF(ISBLANK(I162),"", _xlfn.LET(
    _xlpm.Servico,TRIM(F162&amp;""),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" s="1">
        <f>IF(ISBLANK(B162),"", IF(ISBLANK(R162),Q162*S162,R162*S162))</f>
        <v>5</v>
      </c>
    </row>
    <row r="163" spans="1:55" x14ac:dyDescent="0.3">
      <c r="A163" t="s">
        <v>178</v>
      </c>
      <c r="B163">
        <v>46064</v>
      </c>
      <c r="C163" t="s">
        <v>53</v>
      </c>
      <c r="D163">
        <v>4854</v>
      </c>
      <c r="F163" t="s">
        <v>134</v>
      </c>
      <c r="G163" t="s">
        <v>134</v>
      </c>
      <c r="H163" t="s">
        <v>135</v>
      </c>
      <c r="I163">
        <v>2592</v>
      </c>
      <c r="J163" t="s">
        <v>142</v>
      </c>
      <c r="K163" t="s">
        <v>143</v>
      </c>
      <c r="L163">
        <v>73998066900</v>
      </c>
      <c r="N163">
        <v>0</v>
      </c>
      <c r="P163">
        <v>0</v>
      </c>
      <c r="Q163">
        <v>62</v>
      </c>
      <c r="R163">
        <v>62</v>
      </c>
      <c r="S163">
        <v>1</v>
      </c>
      <c r="AU163" s="2" t="str">
        <f>IF(ISBLANK(B163),"", TEXT(B163,"dddd, d \d\e mmmm \d\e aaaa"))</f>
        <v>quarta-feira, 11 de fevereiro de 2026</v>
      </c>
      <c r="AX163" s="1" t="str" cm="1">
        <f t="array" ref="AX163">IFERROR(_xlfn.TEXTJOIN(", ",TRUE,_xlfn._xlws.SORT(_xlfn.UNIQUE(_xlfn._xlws.FILTER($K$2:$K$2889,($I$2:$I$2889=I163)*($K$2:$K$2889&lt;&gt;""))))),"")</f>
        <v>Zeus</v>
      </c>
      <c r="AY163" s="1" t="str">
        <f>IF(ISBLANK(F163),"", IF(OR(
ISNUMBER(FIND("escovacao",LOWER(F163))),
ISNUMBER(FIND("escovação",LOWER(F163))),
ISNUMBER(FIND("higiene bucal",LOWER(F163))),
ISNUMBER(FIND("tosa",LOWER(F163))),
ISNUMBER(FIND("hidratacao",LOWER(F163))),
ISNUMBER(FIND("hidratação",LOWER(F163))),
ISNUMBER(FIND("spa",LOWER(F163))),
ISNUMBER(FIND("corte de unhas",LOWER(F163))),
ISNUMBER(FIND("desembolo",LOWER(F163))),
ISNUMBER(FIND("clorexidina",LOWER(F163))),
ISNUMBER(FIND("matizacao",LOWER(F163))),
ISNUMBER(FIND("matização",LOWER(F163))),
ISNUMBER(FIND("arredondamento",LOWER(F163))),
ISNUMBER(FIND("remocao",LOWER(F163))),
ISNUMBER(FIND("remoção",LOWER(F163)))
),"Serviços extras",
IF(ISNUMBER(FIND("banho",LOWER(F163))),"Banho","Loja")))</f>
        <v>Banho</v>
      </c>
      <c r="AZ163" s="1" t="str">
        <f>IF(ISBLANK(I163),"", _xlfn.LET(_xlpm.Pedido,TRIM(D163&amp;""),IF(_xlpm.Pedido&lt;&gt;"",_xlpm.Pedido&amp;" | "&amp;K163,I163&amp;" | "&amp;K163&amp;" | "&amp;TEXT(AU163,"0"))))</f>
        <v>4854 | Zeus</v>
      </c>
      <c r="BA163" s="1" t="str">
        <f>IF(ISBLANK(I163),"", _xlfn.LET(_xlpm.TipoServico,LOWER(H163),IF(ISNUMBER(FIND("banho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3" s="1" t="str">
        <f>IF(ISBLANK(I163),"", _xlfn.LET(
    _xlpm.Servico,TRIM(F163&amp;""),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63" s="1">
        <f>IF(ISBLANK(B163),"", IF(ISBLANK(R163),Q163*S163,R163*S163))</f>
        <v>62</v>
      </c>
    </row>
    <row r="164" spans="1:55" x14ac:dyDescent="0.3">
      <c r="A164" t="s">
        <v>178</v>
      </c>
      <c r="B164">
        <v>46064</v>
      </c>
      <c r="C164" t="s">
        <v>53</v>
      </c>
      <c r="D164">
        <v>4854</v>
      </c>
      <c r="F164" t="s">
        <v>137</v>
      </c>
      <c r="G164" t="s">
        <v>137</v>
      </c>
      <c r="H164" t="s">
        <v>135</v>
      </c>
      <c r="I164">
        <v>2592</v>
      </c>
      <c r="J164" t="s">
        <v>142</v>
      </c>
      <c r="K164" t="s">
        <v>143</v>
      </c>
      <c r="L164">
        <v>73998066900</v>
      </c>
      <c r="N164">
        <v>0</v>
      </c>
      <c r="P164">
        <v>0</v>
      </c>
      <c r="Q164">
        <v>5</v>
      </c>
      <c r="R164">
        <v>5</v>
      </c>
      <c r="S164">
        <v>1</v>
      </c>
      <c r="AU164" s="2" t="str">
        <f>IF(ISBLANK(B164),"", TEXT(B164,"dddd, d \d\e mmmm \d\e aaaa"))</f>
        <v>quarta-feira, 11 de fevereiro de 2026</v>
      </c>
      <c r="AX164" s="1" t="str" cm="1">
        <f t="array" ref="AX164">IFERROR(_xlfn.TEXTJOIN(", ",TRUE,_xlfn._xlws.SORT(_xlfn.UNIQUE(_xlfn._xlws.FILTER($K$2:$K$2889,($I$2:$I$2889=I164)*($K$2:$K$2889&lt;&gt;""))))),"")</f>
        <v>Zeus</v>
      </c>
      <c r="AY164" s="1" t="str">
        <f>IF(ISBLANK(F164),"", IF(OR(
ISNUMBER(FIND("escovacao",LOWER(F164))),
ISNUMBER(FIND("escovação",LOWER(F164))),
ISNUMBER(FIND("higiene bucal",LOWER(F164))),
ISNUMBER(FIND("tosa",LOWER(F164))),
ISNUMBER(FIND("hidratacao",LOWER(F164))),
ISNUMBER(FIND("hidratação",LOWER(F164))),
ISNUMBER(FIND("spa",LOWER(F164))),
ISNUMBER(FIND("corte de unhas",LOWER(F164))),
ISNUMBER(FIND("desembolo",LOWER(F164))),
ISNUMBER(FIND("clorexidina",LOWER(F164))),
ISNUMBER(FIND("matizacao",LOWER(F164))),
ISNUMBER(FIND("matização",LOWER(F164))),
ISNUMBER(FIND("arredondamento",LOWER(F164))),
ISNUMBER(FIND("remocao",LOWER(F164))),
ISNUMBER(FIND("remoção",LOWER(F164)))
),"Serviços extras",
IF(ISNUMBER(FIND("banho",LOWER(F164))),"Banho","Loja")))</f>
        <v>Serviços extras</v>
      </c>
      <c r="AZ164" s="1" t="str">
        <f>IF(ISBLANK(I164),"", _xlfn.LET(_xlpm.Pedido,TRIM(D164&amp;""),IF(_xlpm.Pedido&lt;&gt;"",_xlpm.Pedido&amp;" | "&amp;K164,I164&amp;" | "&amp;K164&amp;" | "&amp;TEXT(AU164,"0"))))</f>
        <v>4854 | Zeus</v>
      </c>
      <c r="BA164" s="1" t="str">
        <f>IF(ISBLANK(I164),"", _xlfn.LET(_xlpm.TipoServico,LOWER(H164),IF(ISNUMBER(FIND("banho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4" s="1" t="str">
        <f>IF(ISBLANK(I164),"", _xlfn.LET(
    _xlpm.Servico,TRIM(F164&amp;""),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" s="1">
        <f>IF(ISBLANK(B164),"", IF(ISBLANK(R164),Q164*S164,R164*S164))</f>
        <v>5</v>
      </c>
    </row>
    <row r="165" spans="1:55" x14ac:dyDescent="0.3">
      <c r="A165" t="s">
        <v>133</v>
      </c>
      <c r="B165">
        <v>46066</v>
      </c>
      <c r="C165" t="s">
        <v>2</v>
      </c>
      <c r="D165">
        <v>4918</v>
      </c>
      <c r="F165" t="s">
        <v>134</v>
      </c>
      <c r="G165" t="s">
        <v>134</v>
      </c>
      <c r="H165" t="s">
        <v>135</v>
      </c>
      <c r="I165">
        <v>2264</v>
      </c>
      <c r="J165" t="s">
        <v>153</v>
      </c>
      <c r="K165" t="s">
        <v>154</v>
      </c>
      <c r="L165">
        <v>7391180113</v>
      </c>
      <c r="N165">
        <v>0</v>
      </c>
      <c r="P165">
        <v>0</v>
      </c>
      <c r="Q165">
        <v>62</v>
      </c>
      <c r="R165">
        <v>62</v>
      </c>
      <c r="S165">
        <v>1</v>
      </c>
      <c r="AU165" s="2" t="str">
        <f>IF(ISBLANK(B165),"", TEXT(B165,"dddd, d \d\e mmmm \d\e aaaa"))</f>
        <v>sexta-feira, 13 de fevereiro de 2026</v>
      </c>
      <c r="AX165" s="1" t="str" cm="1">
        <f t="array" ref="AX165">IFERROR(_xlfn.TEXTJOIN(", ",TRUE,_xlfn._xlws.SORT(_xlfn.UNIQUE(_xlfn._xlws.FILTER($K$2:$K$2889,($I$2:$I$2889=I165)*($K$2:$K$2889&lt;&gt;""))))),"")</f>
        <v>Zoe</v>
      </c>
      <c r="AY165" s="1" t="str">
        <f>IF(ISBLANK(F165),"", IF(OR(
ISNUMBER(FIND("escovacao",LOWER(F165))),
ISNUMBER(FIND("escovação",LOWER(F165))),
ISNUMBER(FIND("higiene bucal",LOWER(F165))),
ISNUMBER(FIND("tosa",LOWER(F165))),
ISNUMBER(FIND("hidratacao",LOWER(F165))),
ISNUMBER(FIND("hidratação",LOWER(F165))),
ISNUMBER(FIND("spa",LOWER(F165))),
ISNUMBER(FIND("corte de unhas",LOWER(F165))),
ISNUMBER(FIND("desembolo",LOWER(F165))),
ISNUMBER(FIND("clorexidina",LOWER(F165))),
ISNUMBER(FIND("matizacao",LOWER(F165))),
ISNUMBER(FIND("matização",LOWER(F165))),
ISNUMBER(FIND("arredondamento",LOWER(F165))),
ISNUMBER(FIND("remocao",LOWER(F165))),
ISNUMBER(FIND("remoção",LOWER(F165)))
),"Serviços extras",
IF(ISNUMBER(FIND("banho",LOWER(F165))),"Banho","Loja")))</f>
        <v>Banho</v>
      </c>
      <c r="AZ165" s="1" t="str">
        <f>IF(ISBLANK(I165),"", _xlfn.LET(_xlpm.Pedido,TRIM(D165&amp;""),IF(_xlpm.Pedido&lt;&gt;"",_xlpm.Pedido&amp;" | "&amp;K165,I165&amp;" | "&amp;K165&amp;" | "&amp;TEXT(AU165,"0"))))</f>
        <v>4918 | Zoe</v>
      </c>
      <c r="BA165" s="1" t="str">
        <f>IF(ISBLANK(I165),"", _xlfn.LET(_xlpm.TipoServico,LOWER(H165),IF(ISNUMBER(FIND("banho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5" s="1" t="str">
        <f>IF(ISBLANK(I165),"", _xlfn.LET(
    _xlpm.Servico,TRIM(F165&amp;""),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65" s="1">
        <f>IF(ISBLANK(B165),"", IF(ISBLANK(R165),Q165*S165,R165*S165))</f>
        <v>62</v>
      </c>
    </row>
    <row r="166" spans="1:55" x14ac:dyDescent="0.3">
      <c r="A166" t="s">
        <v>133</v>
      </c>
      <c r="B166">
        <v>46066</v>
      </c>
      <c r="C166" t="s">
        <v>2</v>
      </c>
      <c r="D166">
        <v>4918</v>
      </c>
      <c r="F166" t="s">
        <v>137</v>
      </c>
      <c r="G166" t="s">
        <v>137</v>
      </c>
      <c r="H166" t="s">
        <v>135</v>
      </c>
      <c r="I166">
        <v>2264</v>
      </c>
      <c r="J166" t="s">
        <v>153</v>
      </c>
      <c r="K166" t="s">
        <v>154</v>
      </c>
      <c r="L166">
        <v>7391180113</v>
      </c>
      <c r="N166">
        <v>0</v>
      </c>
      <c r="P166">
        <v>0</v>
      </c>
      <c r="Q166">
        <v>5</v>
      </c>
      <c r="R166">
        <v>5</v>
      </c>
      <c r="S166">
        <v>1</v>
      </c>
      <c r="AU166" s="2" t="str">
        <f>IF(ISBLANK(B166),"", TEXT(B166,"dddd, d \d\e mmmm \d\e aaaa"))</f>
        <v>sexta-feira, 13 de fevereiro de 2026</v>
      </c>
      <c r="AX166" s="1" t="str" cm="1">
        <f t="array" ref="AX166">IFERROR(_xlfn.TEXTJOIN(", ",TRUE,_xlfn._xlws.SORT(_xlfn.UNIQUE(_xlfn._xlws.FILTER($K$2:$K$2889,($I$2:$I$2889=I166)*($K$2:$K$2889&lt;&gt;""))))),"")</f>
        <v>Zoe</v>
      </c>
      <c r="AY166" s="1" t="str">
        <f>IF(ISBLANK(F166),"", IF(OR(
ISNUMBER(FIND("escovacao",LOWER(F166))),
ISNUMBER(FIND("escovação",LOWER(F166))),
ISNUMBER(FIND("higiene bucal",LOWER(F166))),
ISNUMBER(FIND("tosa",LOWER(F166))),
ISNUMBER(FIND("hidratacao",LOWER(F166))),
ISNUMBER(FIND("hidratação",LOWER(F166))),
ISNUMBER(FIND("spa",LOWER(F166))),
ISNUMBER(FIND("corte de unhas",LOWER(F166))),
ISNUMBER(FIND("desembolo",LOWER(F166))),
ISNUMBER(FIND("clorexidina",LOWER(F166))),
ISNUMBER(FIND("matizacao",LOWER(F166))),
ISNUMBER(FIND("matização",LOWER(F166))),
ISNUMBER(FIND("arredondamento",LOWER(F166))),
ISNUMBER(FIND("remocao",LOWER(F166))),
ISNUMBER(FIND("remoção",LOWER(F166)))
),"Serviços extras",
IF(ISNUMBER(FIND("banho",LOWER(F166))),"Banho","Loja")))</f>
        <v>Serviços extras</v>
      </c>
      <c r="AZ166" s="1" t="str">
        <f>IF(ISBLANK(I166),"", _xlfn.LET(_xlpm.Pedido,TRIM(D166&amp;""),IF(_xlpm.Pedido&lt;&gt;"",_xlpm.Pedido&amp;" | "&amp;K166,I166&amp;" | "&amp;K166&amp;" | "&amp;TEXT(AU166,"0"))))</f>
        <v>4918 | Zoe</v>
      </c>
      <c r="BA166" s="1" t="str">
        <f>IF(ISBLANK(I166),"", _xlfn.LET(_xlpm.TipoServico,LOWER(H166),IF(ISNUMBER(FIND("banho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6" s="1" t="str">
        <f>IF(ISBLANK(I166),"", _xlfn.LET(
    _xlpm.Servico,TRIM(F166&amp;""),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" s="1">
        <f>IF(ISBLANK(B166),"", IF(ISBLANK(R166),Q166*S166,R166*S166))</f>
        <v>5</v>
      </c>
    </row>
    <row r="167" spans="1:55" x14ac:dyDescent="0.3">
      <c r="A167" t="s">
        <v>133</v>
      </c>
      <c r="B167">
        <v>46067</v>
      </c>
      <c r="C167" t="s">
        <v>27</v>
      </c>
      <c r="D167">
        <v>4819</v>
      </c>
      <c r="F167" t="s">
        <v>134</v>
      </c>
      <c r="G167" t="s">
        <v>134</v>
      </c>
      <c r="H167" t="s">
        <v>135</v>
      </c>
      <c r="I167">
        <v>2786</v>
      </c>
      <c r="J167" t="s">
        <v>163</v>
      </c>
      <c r="K167" t="s">
        <v>164</v>
      </c>
      <c r="L167">
        <v>71996156653</v>
      </c>
      <c r="N167">
        <v>0</v>
      </c>
      <c r="P167">
        <v>0</v>
      </c>
      <c r="Q167">
        <v>62</v>
      </c>
      <c r="R167">
        <v>62</v>
      </c>
      <c r="S167">
        <v>1</v>
      </c>
      <c r="AU167" s="2" t="str">
        <f>IF(ISBLANK(B167),"", TEXT(B167,"dddd, d \d\e mmmm \d\e aaaa"))</f>
        <v>sábado, 14 de fevereiro de 2026</v>
      </c>
      <c r="AX167" s="1" t="str" cm="1">
        <f t="array" ref="AX167">IFERROR(_xlfn.TEXTJOIN(", ",TRUE,_xlfn._xlws.SORT(_xlfn.UNIQUE(_xlfn._xlws.FILTER($K$2:$K$2889,($I$2:$I$2889=I167)*($K$2:$K$2889&lt;&gt;""))))),"")</f>
        <v>Kaleb</v>
      </c>
      <c r="AY167" s="1" t="str">
        <f>IF(ISBLANK(F167),"", IF(OR(
ISNUMBER(FIND("escovacao",LOWER(F167))),
ISNUMBER(FIND("escovação",LOWER(F167))),
ISNUMBER(FIND("higiene bucal",LOWER(F167))),
ISNUMBER(FIND("tosa",LOWER(F167))),
ISNUMBER(FIND("hidratacao",LOWER(F167))),
ISNUMBER(FIND("hidratação",LOWER(F167))),
ISNUMBER(FIND("spa",LOWER(F167))),
ISNUMBER(FIND("corte de unhas",LOWER(F167))),
ISNUMBER(FIND("desembolo",LOWER(F167))),
ISNUMBER(FIND("clorexidina",LOWER(F167))),
ISNUMBER(FIND("matizacao",LOWER(F167))),
ISNUMBER(FIND("matização",LOWER(F167))),
ISNUMBER(FIND("arredondamento",LOWER(F167))),
ISNUMBER(FIND("remocao",LOWER(F167))),
ISNUMBER(FIND("remoção",LOWER(F167)))
),"Serviços extras",
IF(ISNUMBER(FIND("banho",LOWER(F167))),"Banho","Loja")))</f>
        <v>Banho</v>
      </c>
      <c r="AZ167" s="1" t="str">
        <f>IF(ISBLANK(I167),"", _xlfn.LET(_xlpm.Pedido,TRIM(D167&amp;""),IF(_xlpm.Pedido&lt;&gt;"",_xlpm.Pedido&amp;" | "&amp;K167,I167&amp;" | "&amp;K167&amp;" | "&amp;TEXT(AU167,"0"))))</f>
        <v>4819 | Kaleb</v>
      </c>
      <c r="BA167" s="1" t="str">
        <f>IF(ISBLANK(I167),"", _xlfn.LET(_xlpm.TipoServico,LOWER(H167),IF(ISNUMBER(FIND("banho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7" s="1" t="str">
        <f>IF(ISBLANK(I167),"", _xlfn.LET(
    _xlpm.Servico,TRIM(F167&amp;""),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67" s="1">
        <f>IF(ISBLANK(B167),"", IF(ISBLANK(R167),Q167*S167,R167*S167))</f>
        <v>62</v>
      </c>
    </row>
    <row r="168" spans="1:55" x14ac:dyDescent="0.3">
      <c r="A168" t="s">
        <v>133</v>
      </c>
      <c r="B168">
        <v>46067</v>
      </c>
      <c r="C168" t="s">
        <v>27</v>
      </c>
      <c r="D168">
        <v>4819</v>
      </c>
      <c r="F168" t="s">
        <v>137</v>
      </c>
      <c r="G168" t="s">
        <v>137</v>
      </c>
      <c r="H168" t="s">
        <v>135</v>
      </c>
      <c r="I168">
        <v>2786</v>
      </c>
      <c r="J168" t="s">
        <v>163</v>
      </c>
      <c r="K168" t="s">
        <v>164</v>
      </c>
      <c r="L168">
        <v>71996156653</v>
      </c>
      <c r="N168">
        <v>0</v>
      </c>
      <c r="P168">
        <v>0</v>
      </c>
      <c r="Q168">
        <v>5</v>
      </c>
      <c r="R168">
        <v>5</v>
      </c>
      <c r="S168">
        <v>1</v>
      </c>
      <c r="AU168" s="2" t="str">
        <f>IF(ISBLANK(B168),"", TEXT(B168,"dddd, d \d\e mmmm \d\e aaaa"))</f>
        <v>sábado, 14 de fevereiro de 2026</v>
      </c>
      <c r="AX168" s="1" t="str" cm="1">
        <f t="array" ref="AX168">IFERROR(_xlfn.TEXTJOIN(", ",TRUE,_xlfn._xlws.SORT(_xlfn.UNIQUE(_xlfn._xlws.FILTER($K$2:$K$2889,($I$2:$I$2889=I168)*($K$2:$K$2889&lt;&gt;""))))),"")</f>
        <v>Kaleb</v>
      </c>
      <c r="AY168" s="1" t="str">
        <f>IF(ISBLANK(F168),"", IF(OR(
ISNUMBER(FIND("escovacao",LOWER(F168))),
ISNUMBER(FIND("escovação",LOWER(F168))),
ISNUMBER(FIND("higiene bucal",LOWER(F168))),
ISNUMBER(FIND("tosa",LOWER(F168))),
ISNUMBER(FIND("hidratacao",LOWER(F168))),
ISNUMBER(FIND("hidratação",LOWER(F168))),
ISNUMBER(FIND("spa",LOWER(F168))),
ISNUMBER(FIND("corte de unhas",LOWER(F168))),
ISNUMBER(FIND("desembolo",LOWER(F168))),
ISNUMBER(FIND("clorexidina",LOWER(F168))),
ISNUMBER(FIND("matizacao",LOWER(F168))),
ISNUMBER(FIND("matização",LOWER(F168))),
ISNUMBER(FIND("arredondamento",LOWER(F168))),
ISNUMBER(FIND("remocao",LOWER(F168))),
ISNUMBER(FIND("remoção",LOWER(F168)))
),"Serviços extras",
IF(ISNUMBER(FIND("banho",LOWER(F168))),"Banho","Loja")))</f>
        <v>Serviços extras</v>
      </c>
      <c r="AZ168" s="1" t="str">
        <f>IF(ISBLANK(I168),"", _xlfn.LET(_xlpm.Pedido,TRIM(D168&amp;""),IF(_xlpm.Pedido&lt;&gt;"",_xlpm.Pedido&amp;" | "&amp;K168,I168&amp;" | "&amp;K168&amp;" | "&amp;TEXT(AU168,"0"))))</f>
        <v>4819 | Kaleb</v>
      </c>
      <c r="BA168" s="1" t="str">
        <f>IF(ISBLANK(I168),"", _xlfn.LET(_xlpm.TipoServico,LOWER(H168),IF(ISNUMBER(FIND("banho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8" s="1" t="str">
        <f>IF(ISBLANK(I168),"", _xlfn.LET(
    _xlpm.Servico,TRIM(F168&amp;""),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" s="1">
        <f>IF(ISBLANK(B168),"", IF(ISBLANK(R168),Q168*S168,R168*S168))</f>
        <v>5</v>
      </c>
    </row>
    <row r="169" spans="1:55" x14ac:dyDescent="0.3">
      <c r="A169" t="s">
        <v>133</v>
      </c>
      <c r="B169">
        <v>46067</v>
      </c>
      <c r="C169" t="s">
        <v>27</v>
      </c>
      <c r="D169">
        <v>4819</v>
      </c>
      <c r="F169" t="s">
        <v>147</v>
      </c>
      <c r="G169" t="s">
        <v>147</v>
      </c>
      <c r="H169" t="s">
        <v>135</v>
      </c>
      <c r="I169">
        <v>2786</v>
      </c>
      <c r="J169" t="s">
        <v>163</v>
      </c>
      <c r="K169" t="s">
        <v>164</v>
      </c>
      <c r="L169">
        <v>71996156653</v>
      </c>
      <c r="N169">
        <v>0</v>
      </c>
      <c r="P169">
        <v>0</v>
      </c>
      <c r="Q169">
        <v>25</v>
      </c>
      <c r="R169">
        <v>25</v>
      </c>
      <c r="S169">
        <v>1</v>
      </c>
      <c r="AU169" s="2" t="str">
        <f>IF(ISBLANK(B169),"", TEXT(B169,"dddd, d \d\e mmmm \d\e aaaa"))</f>
        <v>sábado, 14 de fevereiro de 2026</v>
      </c>
      <c r="AX169" s="1" t="str" cm="1">
        <f t="array" ref="AX169">IFERROR(_xlfn.TEXTJOIN(", ",TRUE,_xlfn._xlws.SORT(_xlfn.UNIQUE(_xlfn._xlws.FILTER($K$2:$K$2889,($I$2:$I$2889=I169)*($K$2:$K$2889&lt;&gt;""))))),"")</f>
        <v>Kaleb</v>
      </c>
      <c r="AY169" s="1" t="str">
        <f>IF(ISBLANK(F169),"", IF(OR(
ISNUMBER(FIND("escovacao",LOWER(F169))),
ISNUMBER(FIND("escovação",LOWER(F169))),
ISNUMBER(FIND("higiene bucal",LOWER(F169))),
ISNUMBER(FIND("tosa",LOWER(F169))),
ISNUMBER(FIND("hidratacao",LOWER(F169))),
ISNUMBER(FIND("hidratação",LOWER(F169))),
ISNUMBER(FIND("spa",LOWER(F169))),
ISNUMBER(FIND("corte de unhas",LOWER(F169))),
ISNUMBER(FIND("desembolo",LOWER(F169))),
ISNUMBER(FIND("clorexidina",LOWER(F169))),
ISNUMBER(FIND("matizacao",LOWER(F169))),
ISNUMBER(FIND("matização",LOWER(F169))),
ISNUMBER(FIND("arredondamento",LOWER(F169))),
ISNUMBER(FIND("remocao",LOWER(F169))),
ISNUMBER(FIND("remoção",LOWER(F169)))
),"Serviços extras",
IF(ISNUMBER(FIND("banho",LOWER(F169))),"Banho","Loja")))</f>
        <v>Serviços extras</v>
      </c>
      <c r="AZ169" s="1" t="str">
        <f>IF(ISBLANK(I169),"", _xlfn.LET(_xlpm.Pedido,TRIM(D169&amp;""),IF(_xlpm.Pedido&lt;&gt;"",_xlpm.Pedido&amp;" | "&amp;K169,I169&amp;" | "&amp;K169&amp;" | "&amp;TEXT(AU169,"0"))))</f>
        <v>4819 | Kaleb</v>
      </c>
      <c r="BA169" s="1" t="str">
        <f>IF(ISBLANK(I169),"", _xlfn.LET(_xlpm.TipoServico,LOWER(H169),IF(ISNUMBER(FIND("banho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69" s="1" t="str">
        <f>IF(ISBLANK(I169),"", _xlfn.LET(
    _xlpm.Servico,TRIM(F169&amp;""),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169" s="1">
        <f>IF(ISBLANK(B169),"", IF(ISBLANK(R169),Q169*S169,R169*S169))</f>
        <v>25</v>
      </c>
    </row>
    <row r="170" spans="1:55" x14ac:dyDescent="0.3">
      <c r="A170" t="s">
        <v>178</v>
      </c>
      <c r="B170">
        <v>46067</v>
      </c>
      <c r="C170" t="s">
        <v>27</v>
      </c>
      <c r="D170">
        <v>4820</v>
      </c>
      <c r="F170" t="s">
        <v>134</v>
      </c>
      <c r="G170" t="s">
        <v>134</v>
      </c>
      <c r="H170" t="s">
        <v>135</v>
      </c>
      <c r="I170">
        <v>2585</v>
      </c>
      <c r="J170" t="s">
        <v>83</v>
      </c>
      <c r="K170" t="s">
        <v>157</v>
      </c>
      <c r="L170">
        <v>5573981669052</v>
      </c>
      <c r="N170">
        <v>0</v>
      </c>
      <c r="P170">
        <v>0</v>
      </c>
      <c r="Q170">
        <v>62</v>
      </c>
      <c r="R170">
        <v>62</v>
      </c>
      <c r="S170">
        <v>1</v>
      </c>
      <c r="AU170" s="2" t="str">
        <f>IF(ISBLANK(B170),"", TEXT(B170,"dddd, d \d\e mmmm \d\e aaaa"))</f>
        <v>sábado, 14 de fevereiro de 2026</v>
      </c>
      <c r="AX170" s="1" t="str" cm="1">
        <f t="array" ref="AX170">IFERROR(_xlfn.TEXTJOIN(", ",TRUE,_xlfn._xlws.SORT(_xlfn.UNIQUE(_xlfn._xlws.FILTER($K$2:$K$2889,($I$2:$I$2889=I170)*($K$2:$K$2889&lt;&gt;""))))),"")</f>
        <v>Dudu, Tata</v>
      </c>
      <c r="AY170" s="1" t="str">
        <f>IF(ISBLANK(F170),"", IF(OR(
ISNUMBER(FIND("escovacao",LOWER(F170))),
ISNUMBER(FIND("escovação",LOWER(F170))),
ISNUMBER(FIND("higiene bucal",LOWER(F170))),
ISNUMBER(FIND("tosa",LOWER(F170))),
ISNUMBER(FIND("hidratacao",LOWER(F170))),
ISNUMBER(FIND("hidratação",LOWER(F170))),
ISNUMBER(FIND("spa",LOWER(F170))),
ISNUMBER(FIND("corte de unhas",LOWER(F170))),
ISNUMBER(FIND("desembolo",LOWER(F170))),
ISNUMBER(FIND("clorexidina",LOWER(F170))),
ISNUMBER(FIND("matizacao",LOWER(F170))),
ISNUMBER(FIND("matização",LOWER(F170))),
ISNUMBER(FIND("arredondamento",LOWER(F170))),
ISNUMBER(FIND("remocao",LOWER(F170))),
ISNUMBER(FIND("remoção",LOWER(F170)))
),"Serviços extras",
IF(ISNUMBER(FIND("banho",LOWER(F170))),"Banho","Loja")))</f>
        <v>Banho</v>
      </c>
      <c r="AZ170" s="1" t="str">
        <f>IF(ISBLANK(I170),"", _xlfn.LET(_xlpm.Pedido,TRIM(D170&amp;""),IF(_xlpm.Pedido&lt;&gt;"",_xlpm.Pedido&amp;" | "&amp;K170,I170&amp;" | "&amp;K170&amp;" | "&amp;TEXT(AU170,"0"))))</f>
        <v>4820 | Dudu</v>
      </c>
      <c r="BA170" s="1" t="str">
        <f>IF(ISBLANK(I170),"", _xlfn.LET(_xlpm.TipoServico,LOWER(H170),IF(ISNUMBER(FIND("banho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0" s="1" t="str">
        <f>IF(ISBLANK(I170),"", _xlfn.LET(
    _xlpm.Servico,TRIM(F170&amp;""),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70" s="1">
        <f>IF(ISBLANK(B170),"", IF(ISBLANK(R170),Q170*S170,R170*S170))</f>
        <v>62</v>
      </c>
    </row>
    <row r="171" spans="1:55" x14ac:dyDescent="0.3">
      <c r="A171" t="s">
        <v>178</v>
      </c>
      <c r="B171">
        <v>46067</v>
      </c>
      <c r="C171" t="s">
        <v>27</v>
      </c>
      <c r="D171">
        <v>4820</v>
      </c>
      <c r="F171" t="s">
        <v>137</v>
      </c>
      <c r="G171" t="s">
        <v>137</v>
      </c>
      <c r="H171" t="s">
        <v>135</v>
      </c>
      <c r="I171">
        <v>2585</v>
      </c>
      <c r="J171" t="s">
        <v>83</v>
      </c>
      <c r="K171" t="s">
        <v>157</v>
      </c>
      <c r="L171">
        <v>5573981669052</v>
      </c>
      <c r="N171">
        <v>0</v>
      </c>
      <c r="P171">
        <v>0</v>
      </c>
      <c r="Q171">
        <v>5</v>
      </c>
      <c r="R171">
        <v>5</v>
      </c>
      <c r="S171">
        <v>1</v>
      </c>
      <c r="AU171" s="2" t="str">
        <f>IF(ISBLANK(B171),"", TEXT(B171,"dddd, d \d\e mmmm \d\e aaaa"))</f>
        <v>sábado, 14 de fevereiro de 2026</v>
      </c>
      <c r="AX171" s="1" t="str" cm="1">
        <f t="array" ref="AX171">IFERROR(_xlfn.TEXTJOIN(", ",TRUE,_xlfn._xlws.SORT(_xlfn.UNIQUE(_xlfn._xlws.FILTER($K$2:$K$2889,($I$2:$I$2889=I171)*($K$2:$K$2889&lt;&gt;""))))),"")</f>
        <v>Dudu, Tata</v>
      </c>
      <c r="AY171" s="1" t="str">
        <f>IF(ISBLANK(F171),"", IF(OR(
ISNUMBER(FIND("escovacao",LOWER(F171))),
ISNUMBER(FIND("escovação",LOWER(F171))),
ISNUMBER(FIND("higiene bucal",LOWER(F171))),
ISNUMBER(FIND("tosa",LOWER(F171))),
ISNUMBER(FIND("hidratacao",LOWER(F171))),
ISNUMBER(FIND("hidratação",LOWER(F171))),
ISNUMBER(FIND("spa",LOWER(F171))),
ISNUMBER(FIND("corte de unhas",LOWER(F171))),
ISNUMBER(FIND("desembolo",LOWER(F171))),
ISNUMBER(FIND("clorexidina",LOWER(F171))),
ISNUMBER(FIND("matizacao",LOWER(F171))),
ISNUMBER(FIND("matização",LOWER(F171))),
ISNUMBER(FIND("arredondamento",LOWER(F171))),
ISNUMBER(FIND("remocao",LOWER(F171))),
ISNUMBER(FIND("remoção",LOWER(F171)))
),"Serviços extras",
IF(ISNUMBER(FIND("banho",LOWER(F171))),"Banho","Loja")))</f>
        <v>Serviços extras</v>
      </c>
      <c r="AZ171" s="1" t="str">
        <f>IF(ISBLANK(I171),"", _xlfn.LET(_xlpm.Pedido,TRIM(D171&amp;""),IF(_xlpm.Pedido&lt;&gt;"",_xlpm.Pedido&amp;" | "&amp;K171,I171&amp;" | "&amp;K171&amp;" | "&amp;TEXT(AU171,"0"))))</f>
        <v>4820 | Dudu</v>
      </c>
      <c r="BA171" s="1" t="str">
        <f>IF(ISBLANK(I171),"", _xlfn.LET(_xlpm.TipoServico,LOWER(H171),IF(ISNUMBER(FIND("banho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1" s="1" t="str">
        <f>IF(ISBLANK(I171),"", _xlfn.LET(
    _xlpm.Servico,TRIM(F171&amp;""),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" s="1">
        <f>IF(ISBLANK(B171),"", IF(ISBLANK(R171),Q171*S171,R171*S171))</f>
        <v>5</v>
      </c>
    </row>
    <row r="172" spans="1:55" x14ac:dyDescent="0.3">
      <c r="A172" t="s">
        <v>133</v>
      </c>
      <c r="B172">
        <v>46067</v>
      </c>
      <c r="C172" t="s">
        <v>27</v>
      </c>
      <c r="D172">
        <v>4820</v>
      </c>
      <c r="F172" t="s">
        <v>134</v>
      </c>
      <c r="G172" t="s">
        <v>134</v>
      </c>
      <c r="H172" t="s">
        <v>135</v>
      </c>
      <c r="I172">
        <v>2585</v>
      </c>
      <c r="J172" t="s">
        <v>83</v>
      </c>
      <c r="K172" t="s">
        <v>156</v>
      </c>
      <c r="L172">
        <v>5573981669052</v>
      </c>
      <c r="N172">
        <v>0</v>
      </c>
      <c r="P172">
        <v>0</v>
      </c>
      <c r="Q172">
        <v>62</v>
      </c>
      <c r="R172">
        <v>62</v>
      </c>
      <c r="S172">
        <v>1</v>
      </c>
      <c r="AU172" s="2" t="str">
        <f>IF(ISBLANK(B172),"", TEXT(B172,"dddd, d \d\e mmmm \d\e aaaa"))</f>
        <v>sábado, 14 de fevereiro de 2026</v>
      </c>
      <c r="AX172" s="1" t="str" cm="1">
        <f t="array" ref="AX172">IFERROR(_xlfn.TEXTJOIN(", ",TRUE,_xlfn._xlws.SORT(_xlfn.UNIQUE(_xlfn._xlws.FILTER($K$2:$K$2889,($I$2:$I$2889=I172)*($K$2:$K$2889&lt;&gt;""))))),"")</f>
        <v>Dudu, Tata</v>
      </c>
      <c r="AY172" s="1" t="str">
        <f>IF(ISBLANK(F172),"", IF(OR(
ISNUMBER(FIND("escovacao",LOWER(F172))),
ISNUMBER(FIND("escovação",LOWER(F172))),
ISNUMBER(FIND("higiene bucal",LOWER(F172))),
ISNUMBER(FIND("tosa",LOWER(F172))),
ISNUMBER(FIND("hidratacao",LOWER(F172))),
ISNUMBER(FIND("hidratação",LOWER(F172))),
ISNUMBER(FIND("spa",LOWER(F172))),
ISNUMBER(FIND("corte de unhas",LOWER(F172))),
ISNUMBER(FIND("desembolo",LOWER(F172))),
ISNUMBER(FIND("clorexidina",LOWER(F172))),
ISNUMBER(FIND("matizacao",LOWER(F172))),
ISNUMBER(FIND("matização",LOWER(F172))),
ISNUMBER(FIND("arredondamento",LOWER(F172))),
ISNUMBER(FIND("remocao",LOWER(F172))),
ISNUMBER(FIND("remoção",LOWER(F172)))
),"Serviços extras",
IF(ISNUMBER(FIND("banho",LOWER(F172))),"Banho","Loja")))</f>
        <v>Banho</v>
      </c>
      <c r="AZ172" s="1" t="str">
        <f>IF(ISBLANK(I172),"", _xlfn.LET(_xlpm.Pedido,TRIM(D172&amp;""),IF(_xlpm.Pedido&lt;&gt;"",_xlpm.Pedido&amp;" | "&amp;K172,I172&amp;" | "&amp;K172&amp;" | "&amp;TEXT(AU172,"0"))))</f>
        <v>4820 | Tata</v>
      </c>
      <c r="BA172" s="1" t="str">
        <f>IF(ISBLANK(I172),"", _xlfn.LET(_xlpm.TipoServico,LOWER(H172),IF(ISNUMBER(FIND("banho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2" s="1" t="str">
        <f>IF(ISBLANK(I172),"", _xlfn.LET(
    _xlpm.Servico,TRIM(F172&amp;""),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72" s="1">
        <f>IF(ISBLANK(B172),"", IF(ISBLANK(R172),Q172*S172,R172*S172))</f>
        <v>62</v>
      </c>
    </row>
    <row r="173" spans="1:55" x14ac:dyDescent="0.3">
      <c r="A173" t="s">
        <v>133</v>
      </c>
      <c r="B173">
        <v>46067</v>
      </c>
      <c r="C173" t="s">
        <v>27</v>
      </c>
      <c r="D173">
        <v>4820</v>
      </c>
      <c r="F173" t="s">
        <v>137</v>
      </c>
      <c r="G173" t="s">
        <v>137</v>
      </c>
      <c r="H173" t="s">
        <v>135</v>
      </c>
      <c r="I173">
        <v>2585</v>
      </c>
      <c r="J173" t="s">
        <v>83</v>
      </c>
      <c r="K173" t="s">
        <v>156</v>
      </c>
      <c r="L173">
        <v>5573981669052</v>
      </c>
      <c r="N173">
        <v>0</v>
      </c>
      <c r="P173">
        <v>0</v>
      </c>
      <c r="Q173">
        <v>5</v>
      </c>
      <c r="R173">
        <v>5</v>
      </c>
      <c r="S173">
        <v>1</v>
      </c>
      <c r="AU173" s="2" t="str">
        <f>IF(ISBLANK(B173),"", TEXT(B173,"dddd, d \d\e mmmm \d\e aaaa"))</f>
        <v>sábado, 14 de fevereiro de 2026</v>
      </c>
      <c r="AX173" s="1" t="str" cm="1">
        <f t="array" ref="AX173">IFERROR(_xlfn.TEXTJOIN(", ",TRUE,_xlfn._xlws.SORT(_xlfn.UNIQUE(_xlfn._xlws.FILTER($K$2:$K$2889,($I$2:$I$2889=I173)*($K$2:$K$2889&lt;&gt;""))))),"")</f>
        <v>Dudu, Tata</v>
      </c>
      <c r="AY173" s="1" t="str">
        <f>IF(ISBLANK(F173),"", IF(OR(
ISNUMBER(FIND("escovacao",LOWER(F173))),
ISNUMBER(FIND("escovação",LOWER(F173))),
ISNUMBER(FIND("higiene bucal",LOWER(F173))),
ISNUMBER(FIND("tosa",LOWER(F173))),
ISNUMBER(FIND("hidratacao",LOWER(F173))),
ISNUMBER(FIND("hidratação",LOWER(F173))),
ISNUMBER(FIND("spa",LOWER(F173))),
ISNUMBER(FIND("corte de unhas",LOWER(F173))),
ISNUMBER(FIND("desembolo",LOWER(F173))),
ISNUMBER(FIND("clorexidina",LOWER(F173))),
ISNUMBER(FIND("matizacao",LOWER(F173))),
ISNUMBER(FIND("matização",LOWER(F173))),
ISNUMBER(FIND("arredondamento",LOWER(F173))),
ISNUMBER(FIND("remocao",LOWER(F173))),
ISNUMBER(FIND("remoção",LOWER(F173)))
),"Serviços extras",
IF(ISNUMBER(FIND("banho",LOWER(F173))),"Banho","Loja")))</f>
        <v>Serviços extras</v>
      </c>
      <c r="AZ173" s="1" t="str">
        <f>IF(ISBLANK(I173),"", _xlfn.LET(_xlpm.Pedido,TRIM(D173&amp;""),IF(_xlpm.Pedido&lt;&gt;"",_xlpm.Pedido&amp;" | "&amp;K173,I173&amp;" | "&amp;K173&amp;" | "&amp;TEXT(AU173,"0"))))</f>
        <v>4820 | Tata</v>
      </c>
      <c r="BA173" s="1" t="str">
        <f>IF(ISBLANK(I173),"", _xlfn.LET(_xlpm.TipoServico,LOWER(H173),IF(ISNUMBER(FIND("banho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3" s="1" t="str">
        <f>IF(ISBLANK(I173),"", _xlfn.LET(
    _xlpm.Servico,TRIM(F173&amp;""),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" s="1">
        <f>IF(ISBLANK(B173),"", IF(ISBLANK(R173),Q173*S173,R173*S173))</f>
        <v>5</v>
      </c>
    </row>
    <row r="174" spans="1:55" x14ac:dyDescent="0.3">
      <c r="A174" t="s">
        <v>133</v>
      </c>
      <c r="B174">
        <v>46069</v>
      </c>
      <c r="C174" t="s">
        <v>43</v>
      </c>
      <c r="D174">
        <v>4828</v>
      </c>
      <c r="F174" t="s">
        <v>134</v>
      </c>
      <c r="G174" t="s">
        <v>134</v>
      </c>
      <c r="H174" t="s">
        <v>135</v>
      </c>
      <c r="I174">
        <v>2582</v>
      </c>
      <c r="J174" t="s">
        <v>139</v>
      </c>
      <c r="K174" t="s">
        <v>140</v>
      </c>
      <c r="L174">
        <v>73999819959</v>
      </c>
      <c r="N174">
        <v>0</v>
      </c>
      <c r="P174">
        <v>0</v>
      </c>
      <c r="Q174">
        <v>62</v>
      </c>
      <c r="R174">
        <v>62</v>
      </c>
      <c r="S174">
        <v>1</v>
      </c>
      <c r="AU174" s="2" t="str">
        <f>IF(ISBLANK(B174),"", TEXT(B174,"dddd, d \d\e mmmm \d\e aaaa"))</f>
        <v>segunda-feira, 16 de fevereiro de 2026</v>
      </c>
      <c r="AX174" s="1" t="str" cm="1">
        <f t="array" ref="AX174">IFERROR(_xlfn.TEXTJOIN(", ",TRUE,_xlfn._xlws.SORT(_xlfn.UNIQUE(_xlfn._xlws.FILTER($K$2:$K$2889,($I$2:$I$2889=I174)*($K$2:$K$2889&lt;&gt;""))))),"")</f>
        <v>Belinha, Lulu, Thor</v>
      </c>
      <c r="AY174" s="1" t="str">
        <f>IF(ISBLANK(F174),"", IF(OR(
ISNUMBER(FIND("escovacao",LOWER(F174))),
ISNUMBER(FIND("escovação",LOWER(F174))),
ISNUMBER(FIND("higiene bucal",LOWER(F174))),
ISNUMBER(FIND("tosa",LOWER(F174))),
ISNUMBER(FIND("hidratacao",LOWER(F174))),
ISNUMBER(FIND("hidratação",LOWER(F174))),
ISNUMBER(FIND("spa",LOWER(F174))),
ISNUMBER(FIND("corte de unhas",LOWER(F174))),
ISNUMBER(FIND("desembolo",LOWER(F174))),
ISNUMBER(FIND("clorexidina",LOWER(F174))),
ISNUMBER(FIND("matizacao",LOWER(F174))),
ISNUMBER(FIND("matização",LOWER(F174))),
ISNUMBER(FIND("arredondamento",LOWER(F174))),
ISNUMBER(FIND("remocao",LOWER(F174))),
ISNUMBER(FIND("remoção",LOWER(F174)))
),"Serviços extras",
IF(ISNUMBER(FIND("banho",LOWER(F174))),"Banho","Loja")))</f>
        <v>Banho</v>
      </c>
      <c r="AZ174" s="1" t="str">
        <f>IF(ISBLANK(I174),"", _xlfn.LET(_xlpm.Pedido,TRIM(D174&amp;""),IF(_xlpm.Pedido&lt;&gt;"",_xlpm.Pedido&amp;" | "&amp;K174,I174&amp;" | "&amp;K174&amp;" | "&amp;TEXT(AU174,"0"))))</f>
        <v>4828 | Lulu</v>
      </c>
      <c r="BA174" s="1" t="str">
        <f>IF(ISBLANK(I174),"", _xlfn.LET(_xlpm.TipoServico,LOWER(H174),IF(ISNUMBER(FIND("banho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4" s="1" t="str">
        <f>IF(ISBLANK(I174),"", _xlfn.LET(
    _xlpm.Servico,TRIM(F174&amp;""),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74" s="1">
        <f>IF(ISBLANK(B174),"", IF(ISBLANK(R174),Q174*S174,R174*S174))</f>
        <v>62</v>
      </c>
    </row>
    <row r="175" spans="1:55" x14ac:dyDescent="0.3">
      <c r="A175" t="s">
        <v>133</v>
      </c>
      <c r="B175">
        <v>46069</v>
      </c>
      <c r="C175" t="s">
        <v>43</v>
      </c>
      <c r="D175">
        <v>4828</v>
      </c>
      <c r="F175" t="s">
        <v>137</v>
      </c>
      <c r="G175" t="s">
        <v>137</v>
      </c>
      <c r="H175" t="s">
        <v>135</v>
      </c>
      <c r="I175">
        <v>2582</v>
      </c>
      <c r="J175" t="s">
        <v>139</v>
      </c>
      <c r="K175" t="s">
        <v>140</v>
      </c>
      <c r="L175">
        <v>73999819959</v>
      </c>
      <c r="N175">
        <v>0</v>
      </c>
      <c r="P175">
        <v>0</v>
      </c>
      <c r="Q175">
        <v>5</v>
      </c>
      <c r="R175">
        <v>5</v>
      </c>
      <c r="S175">
        <v>1</v>
      </c>
      <c r="AU175" s="2" t="str">
        <f>IF(ISBLANK(B175),"", TEXT(B175,"dddd, d \d\e mmmm \d\e aaaa"))</f>
        <v>segunda-feira, 16 de fevereiro de 2026</v>
      </c>
      <c r="AX175" s="1" t="str" cm="1">
        <f t="array" ref="AX175">IFERROR(_xlfn.TEXTJOIN(", ",TRUE,_xlfn._xlws.SORT(_xlfn.UNIQUE(_xlfn._xlws.FILTER($K$2:$K$2889,($I$2:$I$2889=I175)*($K$2:$K$2889&lt;&gt;""))))),"")</f>
        <v>Belinha, Lulu, Thor</v>
      </c>
      <c r="AY175" s="1" t="str">
        <f>IF(ISBLANK(F175),"", IF(OR(
ISNUMBER(FIND("escovacao",LOWER(F175))),
ISNUMBER(FIND("escovação",LOWER(F175))),
ISNUMBER(FIND("higiene bucal",LOWER(F175))),
ISNUMBER(FIND("tosa",LOWER(F175))),
ISNUMBER(FIND("hidratacao",LOWER(F175))),
ISNUMBER(FIND("hidratação",LOWER(F175))),
ISNUMBER(FIND("spa",LOWER(F175))),
ISNUMBER(FIND("corte de unhas",LOWER(F175))),
ISNUMBER(FIND("desembolo",LOWER(F175))),
ISNUMBER(FIND("clorexidina",LOWER(F175))),
ISNUMBER(FIND("matizacao",LOWER(F175))),
ISNUMBER(FIND("matização",LOWER(F175))),
ISNUMBER(FIND("arredondamento",LOWER(F175))),
ISNUMBER(FIND("remocao",LOWER(F175))),
ISNUMBER(FIND("remoção",LOWER(F175)))
),"Serviços extras",
IF(ISNUMBER(FIND("banho",LOWER(F175))),"Banho","Loja")))</f>
        <v>Serviços extras</v>
      </c>
      <c r="AZ175" s="1" t="str">
        <f>IF(ISBLANK(I175),"", _xlfn.LET(_xlpm.Pedido,TRIM(D175&amp;""),IF(_xlpm.Pedido&lt;&gt;"",_xlpm.Pedido&amp;" | "&amp;K175,I175&amp;" | "&amp;K175&amp;" | "&amp;TEXT(AU175,"0"))))</f>
        <v>4828 | Lulu</v>
      </c>
      <c r="BA175" s="1" t="str">
        <f>IF(ISBLANK(I175),"", _xlfn.LET(_xlpm.TipoServico,LOWER(H175),IF(ISNUMBER(FIND("banho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5" s="1" t="str">
        <f>IF(ISBLANK(I175),"", _xlfn.LET(
    _xlpm.Servico,TRIM(F175&amp;""),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" s="1">
        <f>IF(ISBLANK(B175),"", IF(ISBLANK(R175),Q175*S175,R175*S175))</f>
        <v>5</v>
      </c>
    </row>
    <row r="176" spans="1:55" x14ac:dyDescent="0.3">
      <c r="A176" t="s">
        <v>11</v>
      </c>
      <c r="B176">
        <v>46069</v>
      </c>
      <c r="C176" t="s">
        <v>43</v>
      </c>
      <c r="D176">
        <v>4828</v>
      </c>
      <c r="F176" t="s">
        <v>134</v>
      </c>
      <c r="G176" t="s">
        <v>134</v>
      </c>
      <c r="H176" t="s">
        <v>135</v>
      </c>
      <c r="I176">
        <v>2582</v>
      </c>
      <c r="J176" t="s">
        <v>139</v>
      </c>
      <c r="K176" t="s">
        <v>140</v>
      </c>
      <c r="L176">
        <v>73999819959</v>
      </c>
      <c r="N176">
        <v>0</v>
      </c>
      <c r="P176">
        <v>0</v>
      </c>
      <c r="Q176">
        <v>62</v>
      </c>
      <c r="R176">
        <v>62</v>
      </c>
      <c r="S176">
        <v>1</v>
      </c>
      <c r="AU176" s="2" t="str">
        <f>IF(ISBLANK(B176),"", TEXT(B176,"dddd, d \d\e mmmm \d\e aaaa"))</f>
        <v>segunda-feira, 16 de fevereiro de 2026</v>
      </c>
      <c r="AX176" s="1" t="str" cm="1">
        <f t="array" ref="AX176">IFERROR(_xlfn.TEXTJOIN(", ",TRUE,_xlfn._xlws.SORT(_xlfn.UNIQUE(_xlfn._xlws.FILTER($K$2:$K$2889,($I$2:$I$2889=I176)*($K$2:$K$2889&lt;&gt;""))))),"")</f>
        <v>Belinha, Lulu, Thor</v>
      </c>
      <c r="AY176" s="1" t="str">
        <f>IF(ISBLANK(F176),"", IF(OR(
ISNUMBER(FIND("escovacao",LOWER(F176))),
ISNUMBER(FIND("escovação",LOWER(F176))),
ISNUMBER(FIND("higiene bucal",LOWER(F176))),
ISNUMBER(FIND("tosa",LOWER(F176))),
ISNUMBER(FIND("hidratacao",LOWER(F176))),
ISNUMBER(FIND("hidratação",LOWER(F176))),
ISNUMBER(FIND("spa",LOWER(F176))),
ISNUMBER(FIND("corte de unhas",LOWER(F176))),
ISNUMBER(FIND("desembolo",LOWER(F176))),
ISNUMBER(FIND("clorexidina",LOWER(F176))),
ISNUMBER(FIND("matizacao",LOWER(F176))),
ISNUMBER(FIND("matização",LOWER(F176))),
ISNUMBER(FIND("arredondamento",LOWER(F176))),
ISNUMBER(FIND("remocao",LOWER(F176))),
ISNUMBER(FIND("remoção",LOWER(F176)))
),"Serviços extras",
IF(ISNUMBER(FIND("banho",LOWER(F176))),"Banho","Loja")))</f>
        <v>Banho</v>
      </c>
      <c r="AZ176" s="1" t="str">
        <f>IF(ISBLANK(I176),"", _xlfn.LET(_xlpm.Pedido,TRIM(D176&amp;""),IF(_xlpm.Pedido&lt;&gt;"",_xlpm.Pedido&amp;" | "&amp;K176,I176&amp;" | "&amp;K176&amp;" | "&amp;TEXT(AU176,"0"))))</f>
        <v>4828 | Lulu</v>
      </c>
      <c r="BA176" s="1" t="str">
        <f>IF(ISBLANK(I176),"", _xlfn.LET(_xlpm.TipoServico,LOWER(H176),IF(ISNUMBER(FIND("banho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6" s="1" t="str">
        <f>IF(ISBLANK(I176),"", _xlfn.LET(
    _xlpm.Servico,TRIM(F176&amp;""),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76" s="1">
        <f>IF(ISBLANK(B176),"", IF(ISBLANK(R176),Q176*S176,R176*S176))</f>
        <v>62</v>
      </c>
    </row>
    <row r="177" spans="1:55" x14ac:dyDescent="0.3">
      <c r="A177" t="s">
        <v>11</v>
      </c>
      <c r="B177">
        <v>46069</v>
      </c>
      <c r="C177" t="s">
        <v>43</v>
      </c>
      <c r="D177">
        <v>4828</v>
      </c>
      <c r="F177" t="s">
        <v>137</v>
      </c>
      <c r="G177" t="s">
        <v>137</v>
      </c>
      <c r="H177" t="s">
        <v>135</v>
      </c>
      <c r="I177">
        <v>2582</v>
      </c>
      <c r="J177" t="s">
        <v>139</v>
      </c>
      <c r="K177" t="s">
        <v>140</v>
      </c>
      <c r="L177">
        <v>73999819959</v>
      </c>
      <c r="N177">
        <v>0</v>
      </c>
      <c r="P177">
        <v>0</v>
      </c>
      <c r="Q177">
        <v>5</v>
      </c>
      <c r="R177">
        <v>5</v>
      </c>
      <c r="S177">
        <v>1</v>
      </c>
      <c r="AU177" s="2" t="str">
        <f>IF(ISBLANK(B177),"", TEXT(B177,"dddd, d \d\e mmmm \d\e aaaa"))</f>
        <v>segunda-feira, 16 de fevereiro de 2026</v>
      </c>
      <c r="AX177" s="1" t="str" cm="1">
        <f t="array" ref="AX177">IFERROR(_xlfn.TEXTJOIN(", ",TRUE,_xlfn._xlws.SORT(_xlfn.UNIQUE(_xlfn._xlws.FILTER($K$2:$K$2889,($I$2:$I$2889=I177)*($K$2:$K$2889&lt;&gt;""))))),"")</f>
        <v>Belinha, Lulu, Thor</v>
      </c>
      <c r="AY177" s="1" t="str">
        <f>IF(ISBLANK(F177),"", IF(OR(
ISNUMBER(FIND("escovacao",LOWER(F177))),
ISNUMBER(FIND("escovação",LOWER(F177))),
ISNUMBER(FIND("higiene bucal",LOWER(F177))),
ISNUMBER(FIND("tosa",LOWER(F177))),
ISNUMBER(FIND("hidratacao",LOWER(F177))),
ISNUMBER(FIND("hidratação",LOWER(F177))),
ISNUMBER(FIND("spa",LOWER(F177))),
ISNUMBER(FIND("corte de unhas",LOWER(F177))),
ISNUMBER(FIND("desembolo",LOWER(F177))),
ISNUMBER(FIND("clorexidina",LOWER(F177))),
ISNUMBER(FIND("matizacao",LOWER(F177))),
ISNUMBER(FIND("matização",LOWER(F177))),
ISNUMBER(FIND("arredondamento",LOWER(F177))),
ISNUMBER(FIND("remocao",LOWER(F177))),
ISNUMBER(FIND("remoção",LOWER(F177)))
),"Serviços extras",
IF(ISNUMBER(FIND("banho",LOWER(F177))),"Banho","Loja")))</f>
        <v>Serviços extras</v>
      </c>
      <c r="AZ177" s="1" t="str">
        <f>IF(ISBLANK(I177),"", _xlfn.LET(_xlpm.Pedido,TRIM(D177&amp;""),IF(_xlpm.Pedido&lt;&gt;"",_xlpm.Pedido&amp;" | "&amp;K177,I177&amp;" | "&amp;K177&amp;" | "&amp;TEXT(AU177,"0"))))</f>
        <v>4828 | Lulu</v>
      </c>
      <c r="BA177" s="1" t="str">
        <f>IF(ISBLANK(I177),"", _xlfn.LET(_xlpm.TipoServico,LOWER(H177),IF(ISNUMBER(FIND("banho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7" s="1" t="str">
        <f>IF(ISBLANK(I177),"", _xlfn.LET(
    _xlpm.Servico,TRIM(F177&amp;""),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" s="1">
        <f>IF(ISBLANK(B177),"", IF(ISBLANK(R177),Q177*S177,R177*S177))</f>
        <v>5</v>
      </c>
    </row>
    <row r="178" spans="1:55" x14ac:dyDescent="0.3">
      <c r="A178" t="s">
        <v>133</v>
      </c>
      <c r="B178">
        <v>46072</v>
      </c>
      <c r="C178" t="s">
        <v>9</v>
      </c>
      <c r="D178">
        <v>4854</v>
      </c>
      <c r="F178" t="s">
        <v>134</v>
      </c>
      <c r="G178" t="s">
        <v>134</v>
      </c>
      <c r="H178" t="s">
        <v>135</v>
      </c>
      <c r="I178">
        <v>2592</v>
      </c>
      <c r="J178" t="s">
        <v>142</v>
      </c>
      <c r="K178" t="s">
        <v>143</v>
      </c>
      <c r="L178">
        <v>73998066900</v>
      </c>
      <c r="N178">
        <v>0</v>
      </c>
      <c r="P178">
        <v>0</v>
      </c>
      <c r="Q178">
        <v>62</v>
      </c>
      <c r="R178">
        <v>62</v>
      </c>
      <c r="S178">
        <v>1</v>
      </c>
      <c r="AU178" s="2" t="str">
        <f>IF(ISBLANK(B178),"", TEXT(B178,"dddd, d \d\e mmmm \d\e aaaa"))</f>
        <v>quinta-feira, 19 de fevereiro de 2026</v>
      </c>
      <c r="AX178" s="1" t="str" cm="1">
        <f t="array" ref="AX178">IFERROR(_xlfn.TEXTJOIN(", ",TRUE,_xlfn._xlws.SORT(_xlfn.UNIQUE(_xlfn._xlws.FILTER($K$2:$K$2889,($I$2:$I$2889=I178)*($K$2:$K$2889&lt;&gt;""))))),"")</f>
        <v>Zeus</v>
      </c>
      <c r="AY178" s="1" t="str">
        <f>IF(ISBLANK(F178),"", IF(OR(
ISNUMBER(FIND("escovacao",LOWER(F178))),
ISNUMBER(FIND("escovação",LOWER(F178))),
ISNUMBER(FIND("higiene bucal",LOWER(F178))),
ISNUMBER(FIND("tosa",LOWER(F178))),
ISNUMBER(FIND("hidratacao",LOWER(F178))),
ISNUMBER(FIND("hidratação",LOWER(F178))),
ISNUMBER(FIND("spa",LOWER(F178))),
ISNUMBER(FIND("corte de unhas",LOWER(F178))),
ISNUMBER(FIND("desembolo",LOWER(F178))),
ISNUMBER(FIND("clorexidina",LOWER(F178))),
ISNUMBER(FIND("matizacao",LOWER(F178))),
ISNUMBER(FIND("matização",LOWER(F178))),
ISNUMBER(FIND("arredondamento",LOWER(F178))),
ISNUMBER(FIND("remocao",LOWER(F178))),
ISNUMBER(FIND("remoção",LOWER(F178)))
),"Serviços extras",
IF(ISNUMBER(FIND("banho",LOWER(F178))),"Banho","Loja")))</f>
        <v>Banho</v>
      </c>
      <c r="AZ178" s="1" t="str">
        <f>IF(ISBLANK(I178),"", _xlfn.LET(_xlpm.Pedido,TRIM(D178&amp;""),IF(_xlpm.Pedido&lt;&gt;"",_xlpm.Pedido&amp;" | "&amp;K178,I178&amp;" | "&amp;K178&amp;" | "&amp;TEXT(AU178,"0"))))</f>
        <v>4854 | Zeus</v>
      </c>
      <c r="BA178" s="1" t="str">
        <f>IF(ISBLANK(I178),"", _xlfn.LET(_xlpm.TipoServico,LOWER(H178),IF(ISNUMBER(FIND("banho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8" s="1" t="str">
        <f>IF(ISBLANK(I178),"", _xlfn.LET(
    _xlpm.Servico,TRIM(F178&amp;""),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78" s="1">
        <f>IF(ISBLANK(B178),"", IF(ISBLANK(R178),Q178*S178,R178*S178))</f>
        <v>62</v>
      </c>
    </row>
    <row r="179" spans="1:55" x14ac:dyDescent="0.3">
      <c r="A179" t="s">
        <v>133</v>
      </c>
      <c r="B179">
        <v>46072</v>
      </c>
      <c r="C179" t="s">
        <v>9</v>
      </c>
      <c r="D179">
        <v>4854</v>
      </c>
      <c r="F179" t="s">
        <v>137</v>
      </c>
      <c r="G179" t="s">
        <v>137</v>
      </c>
      <c r="H179" t="s">
        <v>135</v>
      </c>
      <c r="I179">
        <v>2592</v>
      </c>
      <c r="J179" t="s">
        <v>142</v>
      </c>
      <c r="K179" t="s">
        <v>143</v>
      </c>
      <c r="L179">
        <v>73998066900</v>
      </c>
      <c r="N179">
        <v>0</v>
      </c>
      <c r="P179">
        <v>0</v>
      </c>
      <c r="Q179">
        <v>5</v>
      </c>
      <c r="R179">
        <v>5</v>
      </c>
      <c r="S179">
        <v>1</v>
      </c>
      <c r="AU179" s="2" t="str">
        <f>IF(ISBLANK(B179),"", TEXT(B179,"dddd, d \d\e mmmm \d\e aaaa"))</f>
        <v>quinta-feira, 19 de fevereiro de 2026</v>
      </c>
      <c r="AX179" s="1" t="str" cm="1">
        <f t="array" ref="AX179">IFERROR(_xlfn.TEXTJOIN(", ",TRUE,_xlfn._xlws.SORT(_xlfn.UNIQUE(_xlfn._xlws.FILTER($K$2:$K$2889,($I$2:$I$2889=I179)*($K$2:$K$2889&lt;&gt;""))))),"")</f>
        <v>Zeus</v>
      </c>
      <c r="AY179" s="1" t="str">
        <f>IF(ISBLANK(F179),"", IF(OR(
ISNUMBER(FIND("escovacao",LOWER(F179))),
ISNUMBER(FIND("escovação",LOWER(F179))),
ISNUMBER(FIND("higiene bucal",LOWER(F179))),
ISNUMBER(FIND("tosa",LOWER(F179))),
ISNUMBER(FIND("hidratacao",LOWER(F179))),
ISNUMBER(FIND("hidratação",LOWER(F179))),
ISNUMBER(FIND("spa",LOWER(F179))),
ISNUMBER(FIND("corte de unhas",LOWER(F179))),
ISNUMBER(FIND("desembolo",LOWER(F179))),
ISNUMBER(FIND("clorexidina",LOWER(F179))),
ISNUMBER(FIND("matizacao",LOWER(F179))),
ISNUMBER(FIND("matização",LOWER(F179))),
ISNUMBER(FIND("arredondamento",LOWER(F179))),
ISNUMBER(FIND("remocao",LOWER(F179))),
ISNUMBER(FIND("remoção",LOWER(F179)))
),"Serviços extras",
IF(ISNUMBER(FIND("banho",LOWER(F179))),"Banho","Loja")))</f>
        <v>Serviços extras</v>
      </c>
      <c r="AZ179" s="1" t="str">
        <f>IF(ISBLANK(I179),"", _xlfn.LET(_xlpm.Pedido,TRIM(D179&amp;""),IF(_xlpm.Pedido&lt;&gt;"",_xlpm.Pedido&amp;" | "&amp;K179,I179&amp;" | "&amp;K179&amp;" | "&amp;TEXT(AU179,"0"))))</f>
        <v>4854 | Zeus</v>
      </c>
      <c r="BA179" s="1" t="str">
        <f>IF(ISBLANK(I179),"", _xlfn.LET(_xlpm.TipoServico,LOWER(H179),IF(ISNUMBER(FIND("banho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79" s="1" t="str">
        <f>IF(ISBLANK(I179),"", _xlfn.LET(
    _xlpm.Servico,TRIM(F179&amp;""),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" s="1">
        <f>IF(ISBLANK(B179),"", IF(ISBLANK(R179),Q179*S179,R179*S179))</f>
        <v>5</v>
      </c>
    </row>
    <row r="180" spans="1:55" x14ac:dyDescent="0.3">
      <c r="A180" t="s">
        <v>11</v>
      </c>
      <c r="B180">
        <v>46072</v>
      </c>
      <c r="C180" t="s">
        <v>9</v>
      </c>
      <c r="D180">
        <v>4854</v>
      </c>
      <c r="F180" t="s">
        <v>146</v>
      </c>
      <c r="G180" t="s">
        <v>146</v>
      </c>
      <c r="H180" t="s">
        <v>135</v>
      </c>
      <c r="I180">
        <v>2592</v>
      </c>
      <c r="J180" t="s">
        <v>142</v>
      </c>
      <c r="K180" t="s">
        <v>143</v>
      </c>
      <c r="L180">
        <v>73998066900</v>
      </c>
      <c r="N180">
        <v>0</v>
      </c>
      <c r="P180">
        <v>0</v>
      </c>
      <c r="Q180">
        <v>12</v>
      </c>
      <c r="R180">
        <v>12</v>
      </c>
      <c r="S180">
        <v>1</v>
      </c>
      <c r="AU180" s="2" t="str">
        <f>IF(ISBLANK(B180),"", TEXT(B180,"dddd, d \d\e mmmm \d\e aaaa"))</f>
        <v>quinta-feira, 19 de fevereiro de 2026</v>
      </c>
      <c r="AX180" s="1" t="str" cm="1">
        <f t="array" ref="AX180">IFERROR(_xlfn.TEXTJOIN(", ",TRUE,_xlfn._xlws.SORT(_xlfn.UNIQUE(_xlfn._xlws.FILTER($K$2:$K$2889,($I$2:$I$2889=I180)*($K$2:$K$2889&lt;&gt;""))))),"")</f>
        <v>Zeus</v>
      </c>
      <c r="AY180" s="1" t="str">
        <f>IF(ISBLANK(F180),"", IF(OR(
ISNUMBER(FIND("escovacao",LOWER(F180))),
ISNUMBER(FIND("escovação",LOWER(F180))),
ISNUMBER(FIND("higiene bucal",LOWER(F180))),
ISNUMBER(FIND("tosa",LOWER(F180))),
ISNUMBER(FIND("hidratacao",LOWER(F180))),
ISNUMBER(FIND("hidratação",LOWER(F180))),
ISNUMBER(FIND("spa",LOWER(F180))),
ISNUMBER(FIND("corte de unhas",LOWER(F180))),
ISNUMBER(FIND("desembolo",LOWER(F180))),
ISNUMBER(FIND("clorexidina",LOWER(F180))),
ISNUMBER(FIND("matizacao",LOWER(F180))),
ISNUMBER(FIND("matização",LOWER(F180))),
ISNUMBER(FIND("arredondamento",LOWER(F180))),
ISNUMBER(FIND("remocao",LOWER(F180))),
ISNUMBER(FIND("remoção",LOWER(F180)))
),"Serviços extras",
IF(ISNUMBER(FIND("banho",LOWER(F180))),"Banho","Loja")))</f>
        <v>Serviços extras</v>
      </c>
      <c r="AZ180" s="1" t="str">
        <f>IF(ISBLANK(I180),"", _xlfn.LET(_xlpm.Pedido,TRIM(D180&amp;""),IF(_xlpm.Pedido&lt;&gt;"",_xlpm.Pedido&amp;" | "&amp;K180,I180&amp;" | "&amp;K180&amp;" | "&amp;TEXT(AU180,"0"))))</f>
        <v>4854 | Zeus</v>
      </c>
      <c r="BA180" s="1" t="str">
        <f>IF(ISBLANK(I180),"", _xlfn.LET(_xlpm.TipoServico,LOWER(H180),IF(ISNUMBER(FIND("banho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0" s="1" t="str">
        <f>IF(ISBLANK(I180),"", _xlfn.LET(
    _xlpm.Servico,TRIM(F180&amp;""),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" s="1">
        <f>IF(ISBLANK(B180),"", IF(ISBLANK(R180),Q180*S180,R180*S180))</f>
        <v>12</v>
      </c>
    </row>
    <row r="181" spans="1:55" x14ac:dyDescent="0.3">
      <c r="A181" t="s">
        <v>133</v>
      </c>
      <c r="B181">
        <v>46072</v>
      </c>
      <c r="C181" t="s">
        <v>9</v>
      </c>
      <c r="D181">
        <v>4987</v>
      </c>
      <c r="F181" t="s">
        <v>137</v>
      </c>
      <c r="G181" t="s">
        <v>137</v>
      </c>
      <c r="H181" t="s">
        <v>135</v>
      </c>
      <c r="I181">
        <v>2592</v>
      </c>
      <c r="J181" t="s">
        <v>142</v>
      </c>
      <c r="K181" t="s">
        <v>143</v>
      </c>
      <c r="L181">
        <v>73998066900</v>
      </c>
      <c r="N181">
        <v>0</v>
      </c>
      <c r="P181">
        <v>0</v>
      </c>
      <c r="Q181">
        <v>5</v>
      </c>
      <c r="R181">
        <v>5</v>
      </c>
      <c r="S181">
        <v>1</v>
      </c>
      <c r="AU181" s="2" t="str">
        <f>IF(ISBLANK(B181),"", TEXT(B181,"dddd, d \d\e mmmm \d\e aaaa"))</f>
        <v>quinta-feira, 19 de fevereiro de 2026</v>
      </c>
      <c r="AX181" s="1" t="str" cm="1">
        <f t="array" ref="AX181">IFERROR(_xlfn.TEXTJOIN(", ",TRUE,_xlfn._xlws.SORT(_xlfn.UNIQUE(_xlfn._xlws.FILTER($K$2:$K$2889,($I$2:$I$2889=I181)*($K$2:$K$2889&lt;&gt;""))))),"")</f>
        <v>Zeus</v>
      </c>
      <c r="AY181" s="1" t="str">
        <f>IF(ISBLANK(F181),"", IF(OR(
ISNUMBER(FIND("escovacao",LOWER(F181))),
ISNUMBER(FIND("escovação",LOWER(F181))),
ISNUMBER(FIND("higiene bucal",LOWER(F181))),
ISNUMBER(FIND("tosa",LOWER(F181))),
ISNUMBER(FIND("hidratacao",LOWER(F181))),
ISNUMBER(FIND("hidratação",LOWER(F181))),
ISNUMBER(FIND("spa",LOWER(F181))),
ISNUMBER(FIND("corte de unhas",LOWER(F181))),
ISNUMBER(FIND("desembolo",LOWER(F181))),
ISNUMBER(FIND("clorexidina",LOWER(F181))),
ISNUMBER(FIND("matizacao",LOWER(F181))),
ISNUMBER(FIND("matização",LOWER(F181))),
ISNUMBER(FIND("arredondamento",LOWER(F181))),
ISNUMBER(FIND("remocao",LOWER(F181))),
ISNUMBER(FIND("remoção",LOWER(F181)))
),"Serviços extras",
IF(ISNUMBER(FIND("banho",LOWER(F181))),"Banho","Loja")))</f>
        <v>Serviços extras</v>
      </c>
      <c r="AZ181" s="1" t="str">
        <f>IF(ISBLANK(I181),"", _xlfn.LET(_xlpm.Pedido,TRIM(D181&amp;""),IF(_xlpm.Pedido&lt;&gt;"",_xlpm.Pedido&amp;" | "&amp;K181,I181&amp;" | "&amp;K181&amp;" | "&amp;TEXT(AU181,"0"))))</f>
        <v>4987 | Zeus</v>
      </c>
      <c r="BA181" s="1" t="str">
        <f>IF(ISBLANK(I181),"", _xlfn.LET(_xlpm.TipoServico,LOWER(H181),IF(ISNUMBER(FIND("banho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1" s="1" t="str">
        <f>IF(ISBLANK(I181),"", _xlfn.LET(
    _xlpm.Servico,TRIM(F181&amp;""),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" s="1">
        <f>IF(ISBLANK(B181),"", IF(ISBLANK(R181),Q181*S181,R181*S181))</f>
        <v>5</v>
      </c>
    </row>
    <row r="182" spans="1:55" x14ac:dyDescent="0.3">
      <c r="A182" t="s">
        <v>133</v>
      </c>
      <c r="B182">
        <v>46072</v>
      </c>
      <c r="C182" t="s">
        <v>9</v>
      </c>
      <c r="D182">
        <v>4987</v>
      </c>
      <c r="F182" t="s">
        <v>134</v>
      </c>
      <c r="G182" t="s">
        <v>134</v>
      </c>
      <c r="H182" t="s">
        <v>135</v>
      </c>
      <c r="I182">
        <v>2592</v>
      </c>
      <c r="J182" t="s">
        <v>142</v>
      </c>
      <c r="K182" t="s">
        <v>143</v>
      </c>
      <c r="L182">
        <v>73998066900</v>
      </c>
      <c r="N182">
        <v>0</v>
      </c>
      <c r="P182">
        <v>0</v>
      </c>
      <c r="Q182">
        <v>62</v>
      </c>
      <c r="R182">
        <v>62</v>
      </c>
      <c r="S182">
        <v>1</v>
      </c>
      <c r="AU182" s="2" t="str">
        <f>IF(ISBLANK(B182),"", TEXT(B182,"dddd, d \d\e mmmm \d\e aaaa"))</f>
        <v>quinta-feira, 19 de fevereiro de 2026</v>
      </c>
      <c r="AX182" s="1" t="str" cm="1">
        <f t="array" ref="AX182">IFERROR(_xlfn.TEXTJOIN(", ",TRUE,_xlfn._xlws.SORT(_xlfn.UNIQUE(_xlfn._xlws.FILTER($K$2:$K$2889,($I$2:$I$2889=I182)*($K$2:$K$2889&lt;&gt;""))))),"")</f>
        <v>Zeus</v>
      </c>
      <c r="AY182" s="1" t="str">
        <f>IF(ISBLANK(F182),"", IF(OR(
ISNUMBER(FIND("escovacao",LOWER(F182))),
ISNUMBER(FIND("escovação",LOWER(F182))),
ISNUMBER(FIND("higiene bucal",LOWER(F182))),
ISNUMBER(FIND("tosa",LOWER(F182))),
ISNUMBER(FIND("hidratacao",LOWER(F182))),
ISNUMBER(FIND("hidratação",LOWER(F182))),
ISNUMBER(FIND("spa",LOWER(F182))),
ISNUMBER(FIND("corte de unhas",LOWER(F182))),
ISNUMBER(FIND("desembolo",LOWER(F182))),
ISNUMBER(FIND("clorexidina",LOWER(F182))),
ISNUMBER(FIND("matizacao",LOWER(F182))),
ISNUMBER(FIND("matização",LOWER(F182))),
ISNUMBER(FIND("arredondamento",LOWER(F182))),
ISNUMBER(FIND("remocao",LOWER(F182))),
ISNUMBER(FIND("remoção",LOWER(F182)))
),"Serviços extras",
IF(ISNUMBER(FIND("banho",LOWER(F182))),"Banho","Loja")))</f>
        <v>Banho</v>
      </c>
      <c r="AZ182" s="1" t="str">
        <f>IF(ISBLANK(I182),"", _xlfn.LET(_xlpm.Pedido,TRIM(D182&amp;""),IF(_xlpm.Pedido&lt;&gt;"",_xlpm.Pedido&amp;" | "&amp;K182,I182&amp;" | "&amp;K182&amp;" | "&amp;TEXT(AU182,"0"))))</f>
        <v>4987 | Zeus</v>
      </c>
      <c r="BA182" s="1" t="str">
        <f>IF(ISBLANK(I182),"", _xlfn.LET(_xlpm.TipoServico,LOWER(H182),IF(ISNUMBER(FIND("banho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2" s="1" t="str">
        <f>IF(ISBLANK(I182),"", _xlfn.LET(
    _xlpm.Servico,TRIM(F182&amp;""),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82" s="1">
        <f>IF(ISBLANK(B182),"", IF(ISBLANK(R182),Q182*S182,R182*S182))</f>
        <v>62</v>
      </c>
    </row>
    <row r="183" spans="1:55" x14ac:dyDescent="0.3">
      <c r="A183" t="s">
        <v>11</v>
      </c>
      <c r="B183">
        <v>46073</v>
      </c>
      <c r="C183" t="s">
        <v>2</v>
      </c>
      <c r="D183">
        <v>4864</v>
      </c>
      <c r="F183" t="s">
        <v>134</v>
      </c>
      <c r="G183" t="s">
        <v>134</v>
      </c>
      <c r="H183" t="s">
        <v>135</v>
      </c>
      <c r="I183">
        <v>2616</v>
      </c>
      <c r="J183" t="s">
        <v>14</v>
      </c>
      <c r="K183" t="s">
        <v>179</v>
      </c>
      <c r="L183">
        <v>5573988996862</v>
      </c>
      <c r="N183">
        <v>0</v>
      </c>
      <c r="P183">
        <v>0</v>
      </c>
      <c r="Q183">
        <v>62</v>
      </c>
      <c r="R183">
        <v>62</v>
      </c>
      <c r="S183">
        <v>1</v>
      </c>
      <c r="AU183" s="2" t="str">
        <f>IF(ISBLANK(B183),"", TEXT(B183,"dddd, d \d\e mmmm \d\e aaaa"))</f>
        <v>sexta-feira, 20 de fevereiro de 2026</v>
      </c>
      <c r="AX183" s="1" t="str" cm="1">
        <f t="array" ref="AX183">IFERROR(_xlfn.TEXTJOIN(", ",TRUE,_xlfn._xlws.SORT(_xlfn.UNIQUE(_xlfn._xlws.FILTER($K$2:$K$2889,($I$2:$I$2889=I183)*($K$2:$K$2889&lt;&gt;""))))),"")</f>
        <v>Amora, Aquiles, Enzo, Jade, Jorge</v>
      </c>
      <c r="AY183" s="1" t="str">
        <f>IF(ISBLANK(F183),"", IF(OR(
ISNUMBER(FIND("escovacao",LOWER(F183))),
ISNUMBER(FIND("escovação",LOWER(F183))),
ISNUMBER(FIND("higiene bucal",LOWER(F183))),
ISNUMBER(FIND("tosa",LOWER(F183))),
ISNUMBER(FIND("hidratacao",LOWER(F183))),
ISNUMBER(FIND("hidratação",LOWER(F183))),
ISNUMBER(FIND("spa",LOWER(F183))),
ISNUMBER(FIND("corte de unhas",LOWER(F183))),
ISNUMBER(FIND("desembolo",LOWER(F183))),
ISNUMBER(FIND("clorexidina",LOWER(F183))),
ISNUMBER(FIND("matizacao",LOWER(F183))),
ISNUMBER(FIND("matização",LOWER(F183))),
ISNUMBER(FIND("arredondamento",LOWER(F183))),
ISNUMBER(FIND("remocao",LOWER(F183))),
ISNUMBER(FIND("remoção",LOWER(F183)))
),"Serviços extras",
IF(ISNUMBER(FIND("banho",LOWER(F183))),"Banho","Loja")))</f>
        <v>Banho</v>
      </c>
      <c r="AZ183" s="1" t="str">
        <f>IF(ISBLANK(I183),"", _xlfn.LET(_xlpm.Pedido,TRIM(D183&amp;""),IF(_xlpm.Pedido&lt;&gt;"",_xlpm.Pedido&amp;" | "&amp;K183,I183&amp;" | "&amp;K183&amp;" | "&amp;TEXT(AU183,"0"))))</f>
        <v>4864 | Enzo</v>
      </c>
      <c r="BA183" s="1" t="str">
        <f>IF(ISBLANK(I183),"", _xlfn.LET(_xlpm.TipoServico,LOWER(H183),IF(ISNUMBER(FIND("banho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3" s="1" t="str">
        <f>IF(ISBLANK(I183),"", _xlfn.LET(
    _xlpm.Servico,TRIM(F183&amp;""),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83" s="1">
        <f>IF(ISBLANK(B183),"", IF(ISBLANK(R183),Q183*S183,R183*S183))</f>
        <v>62</v>
      </c>
    </row>
    <row r="184" spans="1:55" x14ac:dyDescent="0.3">
      <c r="A184" t="s">
        <v>11</v>
      </c>
      <c r="B184">
        <v>46073</v>
      </c>
      <c r="C184" t="s">
        <v>2</v>
      </c>
      <c r="D184">
        <v>4864</v>
      </c>
      <c r="F184" t="s">
        <v>169</v>
      </c>
      <c r="G184" t="s">
        <v>169</v>
      </c>
      <c r="H184" t="s">
        <v>135</v>
      </c>
      <c r="I184">
        <v>2616</v>
      </c>
      <c r="J184" t="s">
        <v>14</v>
      </c>
      <c r="K184" t="s">
        <v>179</v>
      </c>
      <c r="L184">
        <v>5573988996862</v>
      </c>
      <c r="N184">
        <v>0</v>
      </c>
      <c r="P184">
        <v>0</v>
      </c>
      <c r="Q184">
        <v>10</v>
      </c>
      <c r="R184">
        <v>10</v>
      </c>
      <c r="S184">
        <v>1</v>
      </c>
      <c r="AU184" s="2" t="str">
        <f>IF(ISBLANK(B184),"", TEXT(B184,"dddd, d \d\e mmmm \d\e aaaa"))</f>
        <v>sexta-feira, 20 de fevereiro de 2026</v>
      </c>
      <c r="AX184" s="1" t="str" cm="1">
        <f t="array" ref="AX184">IFERROR(_xlfn.TEXTJOIN(", ",TRUE,_xlfn._xlws.SORT(_xlfn.UNIQUE(_xlfn._xlws.FILTER($K$2:$K$2889,($I$2:$I$2889=I184)*($K$2:$K$2889&lt;&gt;""))))),"")</f>
        <v>Amora, Aquiles, Enzo, Jade, Jorge</v>
      </c>
      <c r="AY184" s="1" t="str">
        <f>IF(ISBLANK(F184),"", IF(OR(
ISNUMBER(FIND("escovacao",LOWER(F184))),
ISNUMBER(FIND("escovação",LOWER(F184))),
ISNUMBER(FIND("higiene bucal",LOWER(F184))),
ISNUMBER(FIND("tosa",LOWER(F184))),
ISNUMBER(FIND("hidratacao",LOWER(F184))),
ISNUMBER(FIND("hidratação",LOWER(F184))),
ISNUMBER(FIND("spa",LOWER(F184))),
ISNUMBER(FIND("corte de unhas",LOWER(F184))),
ISNUMBER(FIND("desembolo",LOWER(F184))),
ISNUMBER(FIND("clorexidina",LOWER(F184))),
ISNUMBER(FIND("matizacao",LOWER(F184))),
ISNUMBER(FIND("matização",LOWER(F184))),
ISNUMBER(FIND("arredondamento",LOWER(F184))),
ISNUMBER(FIND("remocao",LOWER(F184))),
ISNUMBER(FIND("remoção",LOWER(F184)))
),"Serviços extras",
IF(ISNUMBER(FIND("banho",LOWER(F184))),"Banho","Loja")))</f>
        <v>Serviços extras</v>
      </c>
      <c r="AZ184" s="1" t="str">
        <f>IF(ISBLANK(I184),"", _xlfn.LET(_xlpm.Pedido,TRIM(D184&amp;""),IF(_xlpm.Pedido&lt;&gt;"",_xlpm.Pedido&amp;" | "&amp;K184,I184&amp;" | "&amp;K184&amp;" | "&amp;TEXT(AU184,"0"))))</f>
        <v>4864 | Enzo</v>
      </c>
      <c r="BA184" s="1" t="str">
        <f>IF(ISBLANK(I184),"", _xlfn.LET(_xlpm.TipoServico,LOWER(H184),IF(ISNUMBER(FIND("banho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4" s="1" t="str">
        <f>IF(ISBLANK(I184),"", _xlfn.LET(
    _xlpm.Servico,TRIM(F184&amp;""),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" s="1">
        <f>IF(ISBLANK(B184),"", IF(ISBLANK(R184),Q184*S184,R184*S184))</f>
        <v>10</v>
      </c>
    </row>
    <row r="185" spans="1:55" x14ac:dyDescent="0.3">
      <c r="A185" t="s">
        <v>141</v>
      </c>
      <c r="B185">
        <v>46073</v>
      </c>
      <c r="C185" t="s">
        <v>2</v>
      </c>
      <c r="D185">
        <v>4864</v>
      </c>
      <c r="F185" t="s">
        <v>134</v>
      </c>
      <c r="G185" t="s">
        <v>134</v>
      </c>
      <c r="H185" t="s">
        <v>135</v>
      </c>
      <c r="I185">
        <v>2616</v>
      </c>
      <c r="J185" t="s">
        <v>14</v>
      </c>
      <c r="K185" t="s">
        <v>179</v>
      </c>
      <c r="L185">
        <v>5573988996862</v>
      </c>
      <c r="N185">
        <v>0</v>
      </c>
      <c r="P185">
        <v>0</v>
      </c>
      <c r="Q185">
        <v>62</v>
      </c>
      <c r="R185">
        <v>62</v>
      </c>
      <c r="S185">
        <v>1</v>
      </c>
      <c r="AU185" s="2" t="str">
        <f>IF(ISBLANK(B185),"", TEXT(B185,"dddd, d \d\e mmmm \d\e aaaa"))</f>
        <v>sexta-feira, 20 de fevereiro de 2026</v>
      </c>
      <c r="AX185" s="1" t="str" cm="1">
        <f t="array" ref="AX185">IFERROR(_xlfn.TEXTJOIN(", ",TRUE,_xlfn._xlws.SORT(_xlfn.UNIQUE(_xlfn._xlws.FILTER($K$2:$K$2889,($I$2:$I$2889=I185)*($K$2:$K$2889&lt;&gt;""))))),"")</f>
        <v>Amora, Aquiles, Enzo, Jade, Jorge</v>
      </c>
      <c r="AY185" s="1" t="str">
        <f>IF(ISBLANK(F185),"", IF(OR(
ISNUMBER(FIND("escovacao",LOWER(F185))),
ISNUMBER(FIND("escovação",LOWER(F185))),
ISNUMBER(FIND("higiene bucal",LOWER(F185))),
ISNUMBER(FIND("tosa",LOWER(F185))),
ISNUMBER(FIND("hidratacao",LOWER(F185))),
ISNUMBER(FIND("hidratação",LOWER(F185))),
ISNUMBER(FIND("spa",LOWER(F185))),
ISNUMBER(FIND("corte de unhas",LOWER(F185))),
ISNUMBER(FIND("desembolo",LOWER(F185))),
ISNUMBER(FIND("clorexidina",LOWER(F185))),
ISNUMBER(FIND("matizacao",LOWER(F185))),
ISNUMBER(FIND("matização",LOWER(F185))),
ISNUMBER(FIND("arredondamento",LOWER(F185))),
ISNUMBER(FIND("remocao",LOWER(F185))),
ISNUMBER(FIND("remoção",LOWER(F185)))
),"Serviços extras",
IF(ISNUMBER(FIND("banho",LOWER(F185))),"Banho","Loja")))</f>
        <v>Banho</v>
      </c>
      <c r="AZ185" s="1" t="str">
        <f>IF(ISBLANK(I185),"", _xlfn.LET(_xlpm.Pedido,TRIM(D185&amp;""),IF(_xlpm.Pedido&lt;&gt;"",_xlpm.Pedido&amp;" | "&amp;K185,I185&amp;" | "&amp;K185&amp;" | "&amp;TEXT(AU185,"0"))))</f>
        <v>4864 | Enzo</v>
      </c>
      <c r="BA185" s="1" t="str">
        <f>IF(ISBLANK(I185),"", _xlfn.LET(_xlpm.TipoServico,LOWER(H185),IF(ISNUMBER(FIND("banho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5" s="1" t="str">
        <f>IF(ISBLANK(I185),"", _xlfn.LET(
    _xlpm.Servico,TRIM(F185&amp;""),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85" s="1">
        <f>IF(ISBLANK(B185),"", IF(ISBLANK(R185),Q185*S185,R185*S185))</f>
        <v>62</v>
      </c>
    </row>
    <row r="186" spans="1:55" x14ac:dyDescent="0.3">
      <c r="A186" t="s">
        <v>133</v>
      </c>
      <c r="B186">
        <v>46073</v>
      </c>
      <c r="C186" t="s">
        <v>2</v>
      </c>
      <c r="D186">
        <v>4864</v>
      </c>
      <c r="F186" t="s">
        <v>134</v>
      </c>
      <c r="G186" t="s">
        <v>134</v>
      </c>
      <c r="H186" t="s">
        <v>135</v>
      </c>
      <c r="I186">
        <v>2616</v>
      </c>
      <c r="J186" t="s">
        <v>14</v>
      </c>
      <c r="K186" t="s">
        <v>179</v>
      </c>
      <c r="L186">
        <v>5573988996862</v>
      </c>
      <c r="N186">
        <v>0</v>
      </c>
      <c r="P186">
        <v>0</v>
      </c>
      <c r="Q186">
        <v>62</v>
      </c>
      <c r="R186">
        <v>62</v>
      </c>
      <c r="S186">
        <v>1</v>
      </c>
      <c r="AU186" s="2" t="str">
        <f>IF(ISBLANK(B186),"", TEXT(B186,"dddd, d \d\e mmmm \d\e aaaa"))</f>
        <v>sexta-feira, 20 de fevereiro de 2026</v>
      </c>
      <c r="AX186" s="1" t="str" cm="1">
        <f t="array" ref="AX186">IFERROR(_xlfn.TEXTJOIN(", ",TRUE,_xlfn._xlws.SORT(_xlfn.UNIQUE(_xlfn._xlws.FILTER($K$2:$K$2889,($I$2:$I$2889=I186)*($K$2:$K$2889&lt;&gt;""))))),"")</f>
        <v>Amora, Aquiles, Enzo, Jade, Jorge</v>
      </c>
      <c r="AY186" s="1" t="str">
        <f>IF(ISBLANK(F186),"", IF(OR(
ISNUMBER(FIND("escovacao",LOWER(F186))),
ISNUMBER(FIND("escovação",LOWER(F186))),
ISNUMBER(FIND("higiene bucal",LOWER(F186))),
ISNUMBER(FIND("tosa",LOWER(F186))),
ISNUMBER(FIND("hidratacao",LOWER(F186))),
ISNUMBER(FIND("hidratação",LOWER(F186))),
ISNUMBER(FIND("spa",LOWER(F186))),
ISNUMBER(FIND("corte de unhas",LOWER(F186))),
ISNUMBER(FIND("desembolo",LOWER(F186))),
ISNUMBER(FIND("clorexidina",LOWER(F186))),
ISNUMBER(FIND("matizacao",LOWER(F186))),
ISNUMBER(FIND("matização",LOWER(F186))),
ISNUMBER(FIND("arredondamento",LOWER(F186))),
ISNUMBER(FIND("remocao",LOWER(F186))),
ISNUMBER(FIND("remoção",LOWER(F186)))
),"Serviços extras",
IF(ISNUMBER(FIND("banho",LOWER(F186))),"Banho","Loja")))</f>
        <v>Banho</v>
      </c>
      <c r="AZ186" s="1" t="str">
        <f>IF(ISBLANK(I186),"", _xlfn.LET(_xlpm.Pedido,TRIM(D186&amp;""),IF(_xlpm.Pedido&lt;&gt;"",_xlpm.Pedido&amp;" | "&amp;K186,I186&amp;" | "&amp;K186&amp;" | "&amp;TEXT(AU186,"0"))))</f>
        <v>4864 | Enzo</v>
      </c>
      <c r="BA186" s="1" t="str">
        <f>IF(ISBLANK(I186),"", _xlfn.LET(_xlpm.TipoServico,LOWER(H186),IF(ISNUMBER(FIND("banho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6" s="1" t="str">
        <f>IF(ISBLANK(I186),"", _xlfn.LET(
    _xlpm.Servico,TRIM(F186&amp;""),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86" s="1">
        <f>IF(ISBLANK(B186),"", IF(ISBLANK(R186),Q186*S186,R186*S186))</f>
        <v>62</v>
      </c>
    </row>
    <row r="187" spans="1:55" x14ac:dyDescent="0.3">
      <c r="A187" t="s">
        <v>11</v>
      </c>
      <c r="B187">
        <v>46073</v>
      </c>
      <c r="C187" t="s">
        <v>2</v>
      </c>
      <c r="D187">
        <v>4864</v>
      </c>
      <c r="F187" t="s">
        <v>169</v>
      </c>
      <c r="G187" t="s">
        <v>169</v>
      </c>
      <c r="H187" t="s">
        <v>135</v>
      </c>
      <c r="I187">
        <v>2616</v>
      </c>
      <c r="J187" t="s">
        <v>14</v>
      </c>
      <c r="K187" t="s">
        <v>179</v>
      </c>
      <c r="L187">
        <v>5573988996862</v>
      </c>
      <c r="N187">
        <v>0</v>
      </c>
      <c r="P187">
        <v>0</v>
      </c>
      <c r="Q187">
        <v>10</v>
      </c>
      <c r="R187">
        <v>10</v>
      </c>
      <c r="S187">
        <v>1</v>
      </c>
      <c r="AU187" s="2" t="str">
        <f>IF(ISBLANK(B187),"", TEXT(B187,"dddd, d \d\e mmmm \d\e aaaa"))</f>
        <v>sexta-feira, 20 de fevereiro de 2026</v>
      </c>
      <c r="AX187" s="1" t="str" cm="1">
        <f t="array" ref="AX187">IFERROR(_xlfn.TEXTJOIN(", ",TRUE,_xlfn._xlws.SORT(_xlfn.UNIQUE(_xlfn._xlws.FILTER($K$2:$K$2889,($I$2:$I$2889=I187)*($K$2:$K$2889&lt;&gt;""))))),"")</f>
        <v>Amora, Aquiles, Enzo, Jade, Jorge</v>
      </c>
      <c r="AY187" s="1" t="str">
        <f>IF(ISBLANK(F187),"", IF(OR(
ISNUMBER(FIND("escovacao",LOWER(F187))),
ISNUMBER(FIND("escovação",LOWER(F187))),
ISNUMBER(FIND("higiene bucal",LOWER(F187))),
ISNUMBER(FIND("tosa",LOWER(F187))),
ISNUMBER(FIND("hidratacao",LOWER(F187))),
ISNUMBER(FIND("hidratação",LOWER(F187))),
ISNUMBER(FIND("spa",LOWER(F187))),
ISNUMBER(FIND("corte de unhas",LOWER(F187))),
ISNUMBER(FIND("desembolo",LOWER(F187))),
ISNUMBER(FIND("clorexidina",LOWER(F187))),
ISNUMBER(FIND("matizacao",LOWER(F187))),
ISNUMBER(FIND("matização",LOWER(F187))),
ISNUMBER(FIND("arredondamento",LOWER(F187))),
ISNUMBER(FIND("remocao",LOWER(F187))),
ISNUMBER(FIND("remoção",LOWER(F187)))
),"Serviços extras",
IF(ISNUMBER(FIND("banho",LOWER(F187))),"Banho","Loja")))</f>
        <v>Serviços extras</v>
      </c>
      <c r="AZ187" s="1" t="str">
        <f>IF(ISBLANK(I187),"", _xlfn.LET(_xlpm.Pedido,TRIM(D187&amp;""),IF(_xlpm.Pedido&lt;&gt;"",_xlpm.Pedido&amp;" | "&amp;K187,I187&amp;" | "&amp;K187&amp;" | "&amp;TEXT(AU187,"0"))))</f>
        <v>4864 | Enzo</v>
      </c>
      <c r="BA187" s="1" t="str">
        <f>IF(ISBLANK(I187),"", _xlfn.LET(_xlpm.TipoServico,LOWER(H187),IF(ISNUMBER(FIND("banho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7" s="1" t="str">
        <f>IF(ISBLANK(I187),"", _xlfn.LET(
    _xlpm.Servico,TRIM(F187&amp;""),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" s="1">
        <f>IF(ISBLANK(B187),"", IF(ISBLANK(R187),Q187*S187,R187*S187))</f>
        <v>10</v>
      </c>
    </row>
    <row r="188" spans="1:55" x14ac:dyDescent="0.3">
      <c r="A188" t="s">
        <v>133</v>
      </c>
      <c r="B188">
        <v>46073</v>
      </c>
      <c r="C188" t="s">
        <v>2</v>
      </c>
      <c r="D188">
        <v>4864</v>
      </c>
      <c r="F188" t="s">
        <v>169</v>
      </c>
      <c r="G188" t="s">
        <v>169</v>
      </c>
      <c r="H188" t="s">
        <v>135</v>
      </c>
      <c r="I188">
        <v>2616</v>
      </c>
      <c r="J188" t="s">
        <v>14</v>
      </c>
      <c r="K188" t="s">
        <v>179</v>
      </c>
      <c r="L188">
        <v>5573988996862</v>
      </c>
      <c r="N188">
        <v>0</v>
      </c>
      <c r="P188">
        <v>0</v>
      </c>
      <c r="Q188">
        <v>10</v>
      </c>
      <c r="R188">
        <v>10</v>
      </c>
      <c r="S188">
        <v>1</v>
      </c>
      <c r="AU188" s="2" t="str">
        <f>IF(ISBLANK(B188),"", TEXT(B188,"dddd, d \d\e mmmm \d\e aaaa"))</f>
        <v>sexta-feira, 20 de fevereiro de 2026</v>
      </c>
      <c r="AX188" s="1" t="str" cm="1">
        <f t="array" ref="AX188">IFERROR(_xlfn.TEXTJOIN(", ",TRUE,_xlfn._xlws.SORT(_xlfn.UNIQUE(_xlfn._xlws.FILTER($K$2:$K$2889,($I$2:$I$2889=I188)*($K$2:$K$2889&lt;&gt;""))))),"")</f>
        <v>Amora, Aquiles, Enzo, Jade, Jorge</v>
      </c>
      <c r="AY188" s="1" t="str">
        <f>IF(ISBLANK(F188),"", IF(OR(
ISNUMBER(FIND("escovacao",LOWER(F188))),
ISNUMBER(FIND("escovação",LOWER(F188))),
ISNUMBER(FIND("higiene bucal",LOWER(F188))),
ISNUMBER(FIND("tosa",LOWER(F188))),
ISNUMBER(FIND("hidratacao",LOWER(F188))),
ISNUMBER(FIND("hidratação",LOWER(F188))),
ISNUMBER(FIND("spa",LOWER(F188))),
ISNUMBER(FIND("corte de unhas",LOWER(F188))),
ISNUMBER(FIND("desembolo",LOWER(F188))),
ISNUMBER(FIND("clorexidina",LOWER(F188))),
ISNUMBER(FIND("matizacao",LOWER(F188))),
ISNUMBER(FIND("matização",LOWER(F188))),
ISNUMBER(FIND("arredondamento",LOWER(F188))),
ISNUMBER(FIND("remocao",LOWER(F188))),
ISNUMBER(FIND("remoção",LOWER(F188)))
),"Serviços extras",
IF(ISNUMBER(FIND("banho",LOWER(F188))),"Banho","Loja")))</f>
        <v>Serviços extras</v>
      </c>
      <c r="AZ188" s="1" t="str">
        <f>IF(ISBLANK(I188),"", _xlfn.LET(_xlpm.Pedido,TRIM(D188&amp;""),IF(_xlpm.Pedido&lt;&gt;"",_xlpm.Pedido&amp;" | "&amp;K188,I188&amp;" | "&amp;K188&amp;" | "&amp;TEXT(AU188,"0"))))</f>
        <v>4864 | Enzo</v>
      </c>
      <c r="BA188" s="1" t="str">
        <f>IF(ISBLANK(I188),"", _xlfn.LET(_xlpm.TipoServico,LOWER(H188),IF(ISNUMBER(FIND("banho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8" s="1" t="str">
        <f>IF(ISBLANK(I188),"", _xlfn.LET(
    _xlpm.Servico,TRIM(F188&amp;""),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" s="1">
        <f>IF(ISBLANK(B188),"", IF(ISBLANK(R188),Q188*S188,R188*S188))</f>
        <v>10</v>
      </c>
    </row>
    <row r="189" spans="1:55" x14ac:dyDescent="0.3">
      <c r="A189" t="s">
        <v>11</v>
      </c>
      <c r="B189">
        <v>46073</v>
      </c>
      <c r="C189" t="s">
        <v>2</v>
      </c>
      <c r="F189" t="s">
        <v>134</v>
      </c>
      <c r="G189" t="s">
        <v>134</v>
      </c>
      <c r="H189" t="s">
        <v>135</v>
      </c>
      <c r="I189">
        <v>2574</v>
      </c>
      <c r="J189" t="s">
        <v>180</v>
      </c>
      <c r="K189" t="s">
        <v>181</v>
      </c>
      <c r="L189">
        <v>5573991112241</v>
      </c>
      <c r="N189">
        <v>0</v>
      </c>
      <c r="P189">
        <v>0</v>
      </c>
      <c r="Q189">
        <v>62</v>
      </c>
      <c r="R189">
        <v>62</v>
      </c>
      <c r="S189">
        <v>1</v>
      </c>
      <c r="AU189" s="2" t="str">
        <f>IF(ISBLANK(B189),"", TEXT(B189,"dddd, d \d\e mmmm \d\e aaaa"))</f>
        <v>sexta-feira, 20 de fevereiro de 2026</v>
      </c>
      <c r="AX189" s="1" t="str" cm="1">
        <f t="array" ref="AX189">IFERROR(_xlfn.TEXTJOIN(", ",TRUE,_xlfn._xlws.SORT(_xlfn.UNIQUE(_xlfn._xlws.FILTER($K$2:$K$2889,($I$2:$I$2889=I189)*($K$2:$K$2889&lt;&gt;""))))),"")</f>
        <v>Bela, Bob</v>
      </c>
      <c r="AY189" s="1" t="str">
        <f>IF(ISBLANK(F189),"", IF(OR(
ISNUMBER(FIND("escovacao",LOWER(F189))),
ISNUMBER(FIND("escovação",LOWER(F189))),
ISNUMBER(FIND("higiene bucal",LOWER(F189))),
ISNUMBER(FIND("tosa",LOWER(F189))),
ISNUMBER(FIND("hidratacao",LOWER(F189))),
ISNUMBER(FIND("hidratação",LOWER(F189))),
ISNUMBER(FIND("spa",LOWER(F189))),
ISNUMBER(FIND("corte de unhas",LOWER(F189))),
ISNUMBER(FIND("desembolo",LOWER(F189))),
ISNUMBER(FIND("clorexidina",LOWER(F189))),
ISNUMBER(FIND("matizacao",LOWER(F189))),
ISNUMBER(FIND("matização",LOWER(F189))),
ISNUMBER(FIND("arredondamento",LOWER(F189))),
ISNUMBER(FIND("remocao",LOWER(F189))),
ISNUMBER(FIND("remoção",LOWER(F189)))
),"Serviços extras",
IF(ISNUMBER(FIND("banho",LOWER(F189))),"Banho","Loja")))</f>
        <v>Banho</v>
      </c>
      <c r="AZ189" s="1" t="str">
        <f>IF(ISBLANK(I189),"", _xlfn.LET(_xlpm.Pedido,TRIM(D189&amp;""),IF(_xlpm.Pedido&lt;&gt;"",_xlpm.Pedido&amp;" | "&amp;K189,I189&amp;" | "&amp;K189&amp;" | "&amp;TEXT(AU189,"0"))))</f>
        <v>2574 | Bob | sexta-feira, 20 de fevereiro de 2026</v>
      </c>
      <c r="BA189" s="1" t="str">
        <f>IF(ISBLANK(I189),"", _xlfn.LET(_xlpm.TipoServico,LOWER(H189),IF(ISNUMBER(FIND("banho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89" s="1" t="str">
        <f>IF(ISBLANK(I189),"", _xlfn.LET(
    _xlpm.Servico,TRIM(F189&amp;""),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89" s="1">
        <f>IF(ISBLANK(B189),"", IF(ISBLANK(R189),Q189*S189,R189*S189))</f>
        <v>62</v>
      </c>
    </row>
    <row r="190" spans="1:55" x14ac:dyDescent="0.3">
      <c r="A190" t="s">
        <v>11</v>
      </c>
      <c r="B190">
        <v>46073</v>
      </c>
      <c r="C190" t="s">
        <v>2</v>
      </c>
      <c r="F190" t="s">
        <v>137</v>
      </c>
      <c r="G190" t="s">
        <v>137</v>
      </c>
      <c r="H190" t="s">
        <v>135</v>
      </c>
      <c r="I190">
        <v>2574</v>
      </c>
      <c r="J190" t="s">
        <v>180</v>
      </c>
      <c r="K190" t="s">
        <v>181</v>
      </c>
      <c r="L190">
        <v>5573991112241</v>
      </c>
      <c r="N190">
        <v>0</v>
      </c>
      <c r="P190">
        <v>0</v>
      </c>
      <c r="Q190">
        <v>5</v>
      </c>
      <c r="R190">
        <v>5</v>
      </c>
      <c r="S190">
        <v>1</v>
      </c>
      <c r="AU190" s="2" t="str">
        <f>IF(ISBLANK(B190),"", TEXT(B190,"dddd, d \d\e mmmm \d\e aaaa"))</f>
        <v>sexta-feira, 20 de fevereiro de 2026</v>
      </c>
      <c r="AX190" s="1" t="str" cm="1">
        <f t="array" ref="AX190">IFERROR(_xlfn.TEXTJOIN(", ",TRUE,_xlfn._xlws.SORT(_xlfn.UNIQUE(_xlfn._xlws.FILTER($K$2:$K$2889,($I$2:$I$2889=I190)*($K$2:$K$2889&lt;&gt;""))))),"")</f>
        <v>Bela, Bob</v>
      </c>
      <c r="AY190" s="1" t="str">
        <f>IF(ISBLANK(F190),"", IF(OR(
ISNUMBER(FIND("escovacao",LOWER(F190))),
ISNUMBER(FIND("escovação",LOWER(F190))),
ISNUMBER(FIND("higiene bucal",LOWER(F190))),
ISNUMBER(FIND("tosa",LOWER(F190))),
ISNUMBER(FIND("hidratacao",LOWER(F190))),
ISNUMBER(FIND("hidratação",LOWER(F190))),
ISNUMBER(FIND("spa",LOWER(F190))),
ISNUMBER(FIND("corte de unhas",LOWER(F190))),
ISNUMBER(FIND("desembolo",LOWER(F190))),
ISNUMBER(FIND("clorexidina",LOWER(F190))),
ISNUMBER(FIND("matizacao",LOWER(F190))),
ISNUMBER(FIND("matização",LOWER(F190))),
ISNUMBER(FIND("arredondamento",LOWER(F190))),
ISNUMBER(FIND("remocao",LOWER(F190))),
ISNUMBER(FIND("remoção",LOWER(F190)))
),"Serviços extras",
IF(ISNUMBER(FIND("banho",LOWER(F190))),"Banho","Loja")))</f>
        <v>Serviços extras</v>
      </c>
      <c r="AZ190" s="1" t="str">
        <f>IF(ISBLANK(I190),"", _xlfn.LET(_xlpm.Pedido,TRIM(D190&amp;""),IF(_xlpm.Pedido&lt;&gt;"",_xlpm.Pedido&amp;" | "&amp;K190,I190&amp;" | "&amp;K190&amp;" | "&amp;TEXT(AU190,"0"))))</f>
        <v>2574 | Bob | sexta-feira, 20 de fevereiro de 2026</v>
      </c>
      <c r="BA190" s="1" t="str">
        <f>IF(ISBLANK(I190),"", _xlfn.LET(_xlpm.TipoServico,LOWER(H190),IF(ISNUMBER(FIND("banho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0" s="1" t="str">
        <f>IF(ISBLANK(I190),"", _xlfn.LET(
    _xlpm.Servico,TRIM(F190&amp;""),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" s="1">
        <f>IF(ISBLANK(B190),"", IF(ISBLANK(R190),Q190*S190,R190*S190))</f>
        <v>5</v>
      </c>
    </row>
    <row r="191" spans="1:55" x14ac:dyDescent="0.3">
      <c r="A191" t="s">
        <v>11</v>
      </c>
      <c r="B191">
        <v>46073</v>
      </c>
      <c r="C191" t="s">
        <v>2</v>
      </c>
      <c r="F191" t="s">
        <v>134</v>
      </c>
      <c r="G191" t="s">
        <v>134</v>
      </c>
      <c r="H191" t="s">
        <v>135</v>
      </c>
      <c r="I191">
        <v>2574</v>
      </c>
      <c r="J191" t="s">
        <v>180</v>
      </c>
      <c r="K191" t="s">
        <v>181</v>
      </c>
      <c r="L191">
        <v>5573991112241</v>
      </c>
      <c r="N191">
        <v>0</v>
      </c>
      <c r="P191">
        <v>0</v>
      </c>
      <c r="Q191">
        <v>62</v>
      </c>
      <c r="R191">
        <v>62</v>
      </c>
      <c r="S191">
        <v>1</v>
      </c>
      <c r="AU191" s="2" t="str">
        <f>IF(ISBLANK(B191),"", TEXT(B191,"dddd, d \d\e mmmm \d\e aaaa"))</f>
        <v>sexta-feira, 20 de fevereiro de 2026</v>
      </c>
      <c r="AX191" s="1" t="str" cm="1">
        <f t="array" ref="AX191">IFERROR(_xlfn.TEXTJOIN(", ",TRUE,_xlfn._xlws.SORT(_xlfn.UNIQUE(_xlfn._xlws.FILTER($K$2:$K$2889,($I$2:$I$2889=I191)*($K$2:$K$2889&lt;&gt;""))))),"")</f>
        <v>Bela, Bob</v>
      </c>
      <c r="AY191" s="1" t="str">
        <f>IF(ISBLANK(F191),"", IF(OR(
ISNUMBER(FIND("escovacao",LOWER(F191))),
ISNUMBER(FIND("escovação",LOWER(F191))),
ISNUMBER(FIND("higiene bucal",LOWER(F191))),
ISNUMBER(FIND("tosa",LOWER(F191))),
ISNUMBER(FIND("hidratacao",LOWER(F191))),
ISNUMBER(FIND("hidratação",LOWER(F191))),
ISNUMBER(FIND("spa",LOWER(F191))),
ISNUMBER(FIND("corte de unhas",LOWER(F191))),
ISNUMBER(FIND("desembolo",LOWER(F191))),
ISNUMBER(FIND("clorexidina",LOWER(F191))),
ISNUMBER(FIND("matizacao",LOWER(F191))),
ISNUMBER(FIND("matização",LOWER(F191))),
ISNUMBER(FIND("arredondamento",LOWER(F191))),
ISNUMBER(FIND("remocao",LOWER(F191))),
ISNUMBER(FIND("remoção",LOWER(F191)))
),"Serviços extras",
IF(ISNUMBER(FIND("banho",LOWER(F191))),"Banho","Loja")))</f>
        <v>Banho</v>
      </c>
      <c r="AZ191" s="1" t="str">
        <f>IF(ISBLANK(I191),"", _xlfn.LET(_xlpm.Pedido,TRIM(D191&amp;""),IF(_xlpm.Pedido&lt;&gt;"",_xlpm.Pedido&amp;" | "&amp;K191,I191&amp;" | "&amp;K191&amp;" | "&amp;TEXT(AU191,"0"))))</f>
        <v>2574 | Bob | sexta-feira, 20 de fevereiro de 2026</v>
      </c>
      <c r="BA191" s="1" t="str">
        <f>IF(ISBLANK(I191),"", _xlfn.LET(_xlpm.TipoServico,LOWER(H191),IF(ISNUMBER(FIND("banho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1" s="1" t="str">
        <f>IF(ISBLANK(I191),"", _xlfn.LET(
    _xlpm.Servico,TRIM(F191&amp;""),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91" s="1">
        <f>IF(ISBLANK(B191),"", IF(ISBLANK(R191),Q191*S191,R191*S191))</f>
        <v>62</v>
      </c>
    </row>
    <row r="192" spans="1:55" x14ac:dyDescent="0.3">
      <c r="A192" t="s">
        <v>11</v>
      </c>
      <c r="B192">
        <v>46073</v>
      </c>
      <c r="C192" t="s">
        <v>2</v>
      </c>
      <c r="F192" t="s">
        <v>137</v>
      </c>
      <c r="G192" t="s">
        <v>137</v>
      </c>
      <c r="H192" t="s">
        <v>135</v>
      </c>
      <c r="I192">
        <v>2574</v>
      </c>
      <c r="J192" t="s">
        <v>180</v>
      </c>
      <c r="K192" t="s">
        <v>181</v>
      </c>
      <c r="L192">
        <v>5573991112241</v>
      </c>
      <c r="N192">
        <v>0</v>
      </c>
      <c r="P192">
        <v>0</v>
      </c>
      <c r="Q192">
        <v>5</v>
      </c>
      <c r="R192">
        <v>5</v>
      </c>
      <c r="S192">
        <v>1</v>
      </c>
      <c r="AU192" s="2" t="str">
        <f>IF(ISBLANK(B192),"", TEXT(B192,"dddd, d \d\e mmmm \d\e aaaa"))</f>
        <v>sexta-feira, 20 de fevereiro de 2026</v>
      </c>
      <c r="AX192" s="1" t="str" cm="1">
        <f t="array" ref="AX192">IFERROR(_xlfn.TEXTJOIN(", ",TRUE,_xlfn._xlws.SORT(_xlfn.UNIQUE(_xlfn._xlws.FILTER($K$2:$K$2889,($I$2:$I$2889=I192)*($K$2:$K$2889&lt;&gt;""))))),"")</f>
        <v>Bela, Bob</v>
      </c>
      <c r="AY192" s="1" t="str">
        <f>IF(ISBLANK(F192),"", IF(OR(
ISNUMBER(FIND("escovacao",LOWER(F192))),
ISNUMBER(FIND("escovação",LOWER(F192))),
ISNUMBER(FIND("higiene bucal",LOWER(F192))),
ISNUMBER(FIND("tosa",LOWER(F192))),
ISNUMBER(FIND("hidratacao",LOWER(F192))),
ISNUMBER(FIND("hidratação",LOWER(F192))),
ISNUMBER(FIND("spa",LOWER(F192))),
ISNUMBER(FIND("corte de unhas",LOWER(F192))),
ISNUMBER(FIND("desembolo",LOWER(F192))),
ISNUMBER(FIND("clorexidina",LOWER(F192))),
ISNUMBER(FIND("matizacao",LOWER(F192))),
ISNUMBER(FIND("matização",LOWER(F192))),
ISNUMBER(FIND("arredondamento",LOWER(F192))),
ISNUMBER(FIND("remocao",LOWER(F192))),
ISNUMBER(FIND("remoção",LOWER(F192)))
),"Serviços extras",
IF(ISNUMBER(FIND("banho",LOWER(F192))),"Banho","Loja")))</f>
        <v>Serviços extras</v>
      </c>
      <c r="AZ192" s="1" t="str">
        <f>IF(ISBLANK(I192),"", _xlfn.LET(_xlpm.Pedido,TRIM(D192&amp;""),IF(_xlpm.Pedido&lt;&gt;"",_xlpm.Pedido&amp;" | "&amp;K192,I192&amp;" | "&amp;K192&amp;" | "&amp;TEXT(AU192,"0"))))</f>
        <v>2574 | Bob | sexta-feira, 20 de fevereiro de 2026</v>
      </c>
      <c r="BA192" s="1" t="str">
        <f>IF(ISBLANK(I192),"", _xlfn.LET(_xlpm.TipoServico,LOWER(H192),IF(ISNUMBER(FIND("banho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2" s="1" t="str">
        <f>IF(ISBLANK(I192),"", _xlfn.LET(
    _xlpm.Servico,TRIM(F192&amp;""),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2" s="1">
        <f>IF(ISBLANK(B192),"", IF(ISBLANK(R192),Q192*S192,R192*S192))</f>
        <v>5</v>
      </c>
    </row>
    <row r="193" spans="1:55" x14ac:dyDescent="0.3">
      <c r="A193" t="s">
        <v>11</v>
      </c>
      <c r="B193">
        <v>46073</v>
      </c>
      <c r="C193" t="s">
        <v>2</v>
      </c>
      <c r="D193">
        <v>4918</v>
      </c>
      <c r="F193" t="s">
        <v>134</v>
      </c>
      <c r="G193" t="s">
        <v>134</v>
      </c>
      <c r="H193" t="s">
        <v>135</v>
      </c>
      <c r="I193">
        <v>2264</v>
      </c>
      <c r="J193" t="s">
        <v>153</v>
      </c>
      <c r="K193" t="s">
        <v>154</v>
      </c>
      <c r="L193">
        <v>7391180113</v>
      </c>
      <c r="N193">
        <v>0</v>
      </c>
      <c r="P193">
        <v>0</v>
      </c>
      <c r="Q193">
        <v>62</v>
      </c>
      <c r="R193">
        <v>62</v>
      </c>
      <c r="S193">
        <v>1</v>
      </c>
      <c r="AU193" s="2" t="str">
        <f>IF(ISBLANK(B193),"", TEXT(B193,"dddd, d \d\e mmmm \d\e aaaa"))</f>
        <v>sexta-feira, 20 de fevereiro de 2026</v>
      </c>
      <c r="AX193" s="1" t="str" cm="1">
        <f t="array" ref="AX193">IFERROR(_xlfn.TEXTJOIN(", ",TRUE,_xlfn._xlws.SORT(_xlfn.UNIQUE(_xlfn._xlws.FILTER($K$2:$K$2889,($I$2:$I$2889=I193)*($K$2:$K$2889&lt;&gt;""))))),"")</f>
        <v>Zoe</v>
      </c>
      <c r="AY193" s="1" t="str">
        <f>IF(ISBLANK(F193),"", IF(OR(
ISNUMBER(FIND("escovacao",LOWER(F193))),
ISNUMBER(FIND("escovação",LOWER(F193))),
ISNUMBER(FIND("higiene bucal",LOWER(F193))),
ISNUMBER(FIND("tosa",LOWER(F193))),
ISNUMBER(FIND("hidratacao",LOWER(F193))),
ISNUMBER(FIND("hidratação",LOWER(F193))),
ISNUMBER(FIND("spa",LOWER(F193))),
ISNUMBER(FIND("corte de unhas",LOWER(F193))),
ISNUMBER(FIND("desembolo",LOWER(F193))),
ISNUMBER(FIND("clorexidina",LOWER(F193))),
ISNUMBER(FIND("matizacao",LOWER(F193))),
ISNUMBER(FIND("matização",LOWER(F193))),
ISNUMBER(FIND("arredondamento",LOWER(F193))),
ISNUMBER(FIND("remocao",LOWER(F193))),
ISNUMBER(FIND("remoção",LOWER(F193)))
),"Serviços extras",
IF(ISNUMBER(FIND("banho",LOWER(F193))),"Banho","Loja")))</f>
        <v>Banho</v>
      </c>
      <c r="AZ193" s="1" t="str">
        <f>IF(ISBLANK(I193),"", _xlfn.LET(_xlpm.Pedido,TRIM(D193&amp;""),IF(_xlpm.Pedido&lt;&gt;"",_xlpm.Pedido&amp;" | "&amp;K193,I193&amp;" | "&amp;K193&amp;" | "&amp;TEXT(AU193,"0"))))</f>
        <v>4918 | Zoe</v>
      </c>
      <c r="BA193" s="1" t="str">
        <f>IF(ISBLANK(I193),"", _xlfn.LET(_xlpm.TipoServico,LOWER(H193),IF(ISNUMBER(FIND("banho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3" s="1" t="str">
        <f>IF(ISBLANK(I193),"", _xlfn.LET(
    _xlpm.Servico,TRIM(F193&amp;""),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93" s="1">
        <f>IF(ISBLANK(B193),"", IF(ISBLANK(R193),Q193*S193,R193*S193))</f>
        <v>62</v>
      </c>
    </row>
    <row r="194" spans="1:55" x14ac:dyDescent="0.3">
      <c r="A194" t="s">
        <v>11</v>
      </c>
      <c r="B194">
        <v>46073</v>
      </c>
      <c r="C194" t="s">
        <v>2</v>
      </c>
      <c r="D194">
        <v>4918</v>
      </c>
      <c r="F194" t="s">
        <v>137</v>
      </c>
      <c r="G194" t="s">
        <v>137</v>
      </c>
      <c r="H194" t="s">
        <v>135</v>
      </c>
      <c r="I194">
        <v>2264</v>
      </c>
      <c r="J194" t="s">
        <v>153</v>
      </c>
      <c r="K194" t="s">
        <v>154</v>
      </c>
      <c r="L194">
        <v>7391180113</v>
      </c>
      <c r="N194">
        <v>0</v>
      </c>
      <c r="P194">
        <v>0</v>
      </c>
      <c r="Q194">
        <v>5</v>
      </c>
      <c r="R194">
        <v>5</v>
      </c>
      <c r="S194">
        <v>1</v>
      </c>
      <c r="AU194" s="2" t="str">
        <f>IF(ISBLANK(B194),"", TEXT(B194,"dddd, d \d\e mmmm \d\e aaaa"))</f>
        <v>sexta-feira, 20 de fevereiro de 2026</v>
      </c>
      <c r="AX194" s="1" t="str" cm="1">
        <f t="array" ref="AX194">IFERROR(_xlfn.TEXTJOIN(", ",TRUE,_xlfn._xlws.SORT(_xlfn.UNIQUE(_xlfn._xlws.FILTER($K$2:$K$2889,($I$2:$I$2889=I194)*($K$2:$K$2889&lt;&gt;""))))),"")</f>
        <v>Zoe</v>
      </c>
      <c r="AY194" s="1" t="str">
        <f>IF(ISBLANK(F194),"", IF(OR(
ISNUMBER(FIND("escovacao",LOWER(F194))),
ISNUMBER(FIND("escovação",LOWER(F194))),
ISNUMBER(FIND("higiene bucal",LOWER(F194))),
ISNUMBER(FIND("tosa",LOWER(F194))),
ISNUMBER(FIND("hidratacao",LOWER(F194))),
ISNUMBER(FIND("hidratação",LOWER(F194))),
ISNUMBER(FIND("spa",LOWER(F194))),
ISNUMBER(FIND("corte de unhas",LOWER(F194))),
ISNUMBER(FIND("desembolo",LOWER(F194))),
ISNUMBER(FIND("clorexidina",LOWER(F194))),
ISNUMBER(FIND("matizacao",LOWER(F194))),
ISNUMBER(FIND("matização",LOWER(F194))),
ISNUMBER(FIND("arredondamento",LOWER(F194))),
ISNUMBER(FIND("remocao",LOWER(F194))),
ISNUMBER(FIND("remoção",LOWER(F194)))
),"Serviços extras",
IF(ISNUMBER(FIND("banho",LOWER(F194))),"Banho","Loja")))</f>
        <v>Serviços extras</v>
      </c>
      <c r="AZ194" s="1" t="str">
        <f>IF(ISBLANK(I194),"", _xlfn.LET(_xlpm.Pedido,TRIM(D194&amp;""),IF(_xlpm.Pedido&lt;&gt;"",_xlpm.Pedido&amp;" | "&amp;K194,I194&amp;" | "&amp;K194&amp;" | "&amp;TEXT(AU194,"0"))))</f>
        <v>4918 | Zoe</v>
      </c>
      <c r="BA194" s="1" t="str">
        <f>IF(ISBLANK(I194),"", _xlfn.LET(_xlpm.TipoServico,LOWER(H194),IF(ISNUMBER(FIND("banho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4" s="1" t="str">
        <f>IF(ISBLANK(I194),"", _xlfn.LET(
    _xlpm.Servico,TRIM(F194&amp;""),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4" s="1">
        <f>IF(ISBLANK(B194),"", IF(ISBLANK(R194),Q194*S194,R194*S194))</f>
        <v>5</v>
      </c>
    </row>
    <row r="195" spans="1:55" x14ac:dyDescent="0.3">
      <c r="A195" t="s">
        <v>11</v>
      </c>
      <c r="B195">
        <v>46074</v>
      </c>
      <c r="C195" t="s">
        <v>27</v>
      </c>
      <c r="D195">
        <v>4869</v>
      </c>
      <c r="F195" t="s">
        <v>134</v>
      </c>
      <c r="G195" t="s">
        <v>134</v>
      </c>
      <c r="H195" t="s">
        <v>135</v>
      </c>
      <c r="I195">
        <v>2786</v>
      </c>
      <c r="J195" t="s">
        <v>163</v>
      </c>
      <c r="K195" t="s">
        <v>164</v>
      </c>
      <c r="L195">
        <v>71996156653</v>
      </c>
      <c r="N195">
        <v>0</v>
      </c>
      <c r="P195">
        <v>0</v>
      </c>
      <c r="Q195">
        <v>62</v>
      </c>
      <c r="R195">
        <v>62</v>
      </c>
      <c r="S195">
        <v>1</v>
      </c>
      <c r="AU195" s="2" t="str">
        <f>IF(ISBLANK(B195),"", TEXT(B195,"dddd, d \d\e mmmm \d\e aaaa"))</f>
        <v>sábado, 21 de fevereiro de 2026</v>
      </c>
      <c r="AX195" s="1" t="str" cm="1">
        <f t="array" ref="AX195">IFERROR(_xlfn.TEXTJOIN(", ",TRUE,_xlfn._xlws.SORT(_xlfn.UNIQUE(_xlfn._xlws.FILTER($K$2:$K$2889,($I$2:$I$2889=I195)*($K$2:$K$2889&lt;&gt;""))))),"")</f>
        <v>Kaleb</v>
      </c>
      <c r="AY195" s="1" t="str">
        <f>IF(ISBLANK(F195),"", IF(OR(
ISNUMBER(FIND("escovacao",LOWER(F195))),
ISNUMBER(FIND("escovação",LOWER(F195))),
ISNUMBER(FIND("higiene bucal",LOWER(F195))),
ISNUMBER(FIND("tosa",LOWER(F195))),
ISNUMBER(FIND("hidratacao",LOWER(F195))),
ISNUMBER(FIND("hidratação",LOWER(F195))),
ISNUMBER(FIND("spa",LOWER(F195))),
ISNUMBER(FIND("corte de unhas",LOWER(F195))),
ISNUMBER(FIND("desembolo",LOWER(F195))),
ISNUMBER(FIND("clorexidina",LOWER(F195))),
ISNUMBER(FIND("matizacao",LOWER(F195))),
ISNUMBER(FIND("matização",LOWER(F195))),
ISNUMBER(FIND("arredondamento",LOWER(F195))),
ISNUMBER(FIND("remocao",LOWER(F195))),
ISNUMBER(FIND("remoção",LOWER(F195)))
),"Serviços extras",
IF(ISNUMBER(FIND("banho",LOWER(F195))),"Banho","Loja")))</f>
        <v>Banho</v>
      </c>
      <c r="AZ195" s="1" t="str">
        <f>IF(ISBLANK(I195),"", _xlfn.LET(_xlpm.Pedido,TRIM(D195&amp;""),IF(_xlpm.Pedido&lt;&gt;"",_xlpm.Pedido&amp;" | "&amp;K195,I195&amp;" | "&amp;K195&amp;" | "&amp;TEXT(AU195,"0"))))</f>
        <v>4869 | Kaleb</v>
      </c>
      <c r="BA195" s="1" t="str">
        <f>IF(ISBLANK(I195),"", _xlfn.LET(_xlpm.TipoServico,LOWER(H195),IF(ISNUMBER(FIND("banho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5" s="1" t="str">
        <f>IF(ISBLANK(I195),"", _xlfn.LET(
    _xlpm.Servico,TRIM(F195&amp;""),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95" s="1">
        <f>IF(ISBLANK(B195),"", IF(ISBLANK(R195),Q195*S195,R195*S195))</f>
        <v>62</v>
      </c>
    </row>
    <row r="196" spans="1:55" x14ac:dyDescent="0.3">
      <c r="A196" t="s">
        <v>11</v>
      </c>
      <c r="B196">
        <v>46074</v>
      </c>
      <c r="C196" t="s">
        <v>27</v>
      </c>
      <c r="D196">
        <v>4869</v>
      </c>
      <c r="F196" t="s">
        <v>137</v>
      </c>
      <c r="G196" t="s">
        <v>137</v>
      </c>
      <c r="H196" t="s">
        <v>135</v>
      </c>
      <c r="I196">
        <v>2786</v>
      </c>
      <c r="J196" t="s">
        <v>163</v>
      </c>
      <c r="K196" t="s">
        <v>164</v>
      </c>
      <c r="L196">
        <v>71996156653</v>
      </c>
      <c r="N196">
        <v>0</v>
      </c>
      <c r="P196">
        <v>0</v>
      </c>
      <c r="Q196">
        <v>5</v>
      </c>
      <c r="R196">
        <v>5</v>
      </c>
      <c r="S196">
        <v>1</v>
      </c>
      <c r="AU196" s="2" t="str">
        <f>IF(ISBLANK(B196),"", TEXT(B196,"dddd, d \d\e mmmm \d\e aaaa"))</f>
        <v>sábado, 21 de fevereiro de 2026</v>
      </c>
      <c r="AX196" s="1" t="str" cm="1">
        <f t="array" ref="AX196">IFERROR(_xlfn.TEXTJOIN(", ",TRUE,_xlfn._xlws.SORT(_xlfn.UNIQUE(_xlfn._xlws.FILTER($K$2:$K$2889,($I$2:$I$2889=I196)*($K$2:$K$2889&lt;&gt;""))))),"")</f>
        <v>Kaleb</v>
      </c>
      <c r="AY196" s="1" t="str">
        <f>IF(ISBLANK(F196),"", IF(OR(
ISNUMBER(FIND("escovacao",LOWER(F196))),
ISNUMBER(FIND("escovação",LOWER(F196))),
ISNUMBER(FIND("higiene bucal",LOWER(F196))),
ISNUMBER(FIND("tosa",LOWER(F196))),
ISNUMBER(FIND("hidratacao",LOWER(F196))),
ISNUMBER(FIND("hidratação",LOWER(F196))),
ISNUMBER(FIND("spa",LOWER(F196))),
ISNUMBER(FIND("corte de unhas",LOWER(F196))),
ISNUMBER(FIND("desembolo",LOWER(F196))),
ISNUMBER(FIND("clorexidina",LOWER(F196))),
ISNUMBER(FIND("matizacao",LOWER(F196))),
ISNUMBER(FIND("matização",LOWER(F196))),
ISNUMBER(FIND("arredondamento",LOWER(F196))),
ISNUMBER(FIND("remocao",LOWER(F196))),
ISNUMBER(FIND("remoção",LOWER(F196)))
),"Serviços extras",
IF(ISNUMBER(FIND("banho",LOWER(F196))),"Banho","Loja")))</f>
        <v>Serviços extras</v>
      </c>
      <c r="AZ196" s="1" t="str">
        <f>IF(ISBLANK(I196),"", _xlfn.LET(_xlpm.Pedido,TRIM(D196&amp;""),IF(_xlpm.Pedido&lt;&gt;"",_xlpm.Pedido&amp;" | "&amp;K196,I196&amp;" | "&amp;K196&amp;" | "&amp;TEXT(AU196,"0"))))</f>
        <v>4869 | Kaleb</v>
      </c>
      <c r="BA196" s="1" t="str">
        <f>IF(ISBLANK(I196),"", _xlfn.LET(_xlpm.TipoServico,LOWER(H196),IF(ISNUMBER(FIND("banho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6" s="1" t="str">
        <f>IF(ISBLANK(I196),"", _xlfn.LET(
    _xlpm.Servico,TRIM(F196&amp;""),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6" s="1">
        <f>IF(ISBLANK(B196),"", IF(ISBLANK(R196),Q196*S196,R196*S196))</f>
        <v>5</v>
      </c>
    </row>
    <row r="197" spans="1:55" x14ac:dyDescent="0.3">
      <c r="A197" t="s">
        <v>133</v>
      </c>
      <c r="B197">
        <v>46074</v>
      </c>
      <c r="C197" t="s">
        <v>27</v>
      </c>
      <c r="F197" t="s">
        <v>137</v>
      </c>
      <c r="G197" t="s">
        <v>137</v>
      </c>
      <c r="H197" t="s">
        <v>135</v>
      </c>
      <c r="I197">
        <v>2711</v>
      </c>
      <c r="J197" t="s">
        <v>45</v>
      </c>
      <c r="K197" t="s">
        <v>182</v>
      </c>
      <c r="L197">
        <v>5573999231012</v>
      </c>
      <c r="N197">
        <v>0</v>
      </c>
      <c r="P197">
        <v>0</v>
      </c>
      <c r="Q197">
        <v>5</v>
      </c>
      <c r="R197">
        <v>5</v>
      </c>
      <c r="S197">
        <v>1</v>
      </c>
      <c r="AU197" s="2" t="str">
        <f>IF(ISBLANK(B197),"", TEXT(B197,"dddd, d \d\e mmmm \d\e aaaa"))</f>
        <v>sábado, 21 de fevereiro de 2026</v>
      </c>
      <c r="AX197" s="1" t="str" cm="1">
        <f t="array" ref="AX197">IFERROR(_xlfn.TEXTJOIN(", ",TRUE,_xlfn._xlws.SORT(_xlfn.UNIQUE(_xlfn._xlws.FILTER($K$2:$K$2889,($I$2:$I$2889=I197)*($K$2:$K$2889&lt;&gt;""))))),"")</f>
        <v>Amora</v>
      </c>
      <c r="AY197" s="1" t="str">
        <f>IF(ISBLANK(F197),"", IF(OR(
ISNUMBER(FIND("escovacao",LOWER(F197))),
ISNUMBER(FIND("escovação",LOWER(F197))),
ISNUMBER(FIND("higiene bucal",LOWER(F197))),
ISNUMBER(FIND("tosa",LOWER(F197))),
ISNUMBER(FIND("hidratacao",LOWER(F197))),
ISNUMBER(FIND("hidratação",LOWER(F197))),
ISNUMBER(FIND("spa",LOWER(F197))),
ISNUMBER(FIND("corte de unhas",LOWER(F197))),
ISNUMBER(FIND("desembolo",LOWER(F197))),
ISNUMBER(FIND("clorexidina",LOWER(F197))),
ISNUMBER(FIND("matizacao",LOWER(F197))),
ISNUMBER(FIND("matização",LOWER(F197))),
ISNUMBER(FIND("arredondamento",LOWER(F197))),
ISNUMBER(FIND("remocao",LOWER(F197))),
ISNUMBER(FIND("remoção",LOWER(F197)))
),"Serviços extras",
IF(ISNUMBER(FIND("banho",LOWER(F197))),"Banho","Loja")))</f>
        <v>Serviços extras</v>
      </c>
      <c r="AZ197" s="1" t="str">
        <f>IF(ISBLANK(I197),"", _xlfn.LET(_xlpm.Pedido,TRIM(D197&amp;""),IF(_xlpm.Pedido&lt;&gt;"",_xlpm.Pedido&amp;" | "&amp;K197,I197&amp;" | "&amp;K197&amp;" | "&amp;TEXT(AU197,"0"))))</f>
        <v>2711 | Amora | sábado, 21 de fevereiro de 2026</v>
      </c>
      <c r="BA197" s="1" t="str">
        <f>IF(ISBLANK(I197),"", _xlfn.LET(_xlpm.TipoServico,LOWER(H197),IF(ISNUMBER(FIND("banho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7" s="1" t="str">
        <f>IF(ISBLANK(I197),"", _xlfn.LET(
    _xlpm.Servico,TRIM(F197&amp;""),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7" s="1">
        <f>IF(ISBLANK(B197),"", IF(ISBLANK(R197),Q197*S197,R197*S197))</f>
        <v>5</v>
      </c>
    </row>
    <row r="198" spans="1:55" x14ac:dyDescent="0.3">
      <c r="A198" t="s">
        <v>133</v>
      </c>
      <c r="B198">
        <v>46074</v>
      </c>
      <c r="C198" t="s">
        <v>27</v>
      </c>
      <c r="F198" t="s">
        <v>134</v>
      </c>
      <c r="G198" t="s">
        <v>134</v>
      </c>
      <c r="H198" t="s">
        <v>135</v>
      </c>
      <c r="I198">
        <v>2711</v>
      </c>
      <c r="J198" t="s">
        <v>45</v>
      </c>
      <c r="K198" t="s">
        <v>182</v>
      </c>
      <c r="L198">
        <v>5573999231012</v>
      </c>
      <c r="N198">
        <v>0</v>
      </c>
      <c r="P198">
        <v>0</v>
      </c>
      <c r="Q198">
        <v>62</v>
      </c>
      <c r="R198">
        <v>62</v>
      </c>
      <c r="S198">
        <v>1</v>
      </c>
      <c r="AU198" s="2" t="str">
        <f>IF(ISBLANK(B198),"", TEXT(B198,"dddd, d \d\e mmmm \d\e aaaa"))</f>
        <v>sábado, 21 de fevereiro de 2026</v>
      </c>
      <c r="AX198" s="1" t="str" cm="1">
        <f t="array" ref="AX198">IFERROR(_xlfn.TEXTJOIN(", ",TRUE,_xlfn._xlws.SORT(_xlfn.UNIQUE(_xlfn._xlws.FILTER($K$2:$K$2889,($I$2:$I$2889=I198)*($K$2:$K$2889&lt;&gt;""))))),"")</f>
        <v>Amora</v>
      </c>
      <c r="AY198" s="1" t="str">
        <f>IF(ISBLANK(F198),"", IF(OR(
ISNUMBER(FIND("escovacao",LOWER(F198))),
ISNUMBER(FIND("escovação",LOWER(F198))),
ISNUMBER(FIND("higiene bucal",LOWER(F198))),
ISNUMBER(FIND("tosa",LOWER(F198))),
ISNUMBER(FIND("hidratacao",LOWER(F198))),
ISNUMBER(FIND("hidratação",LOWER(F198))),
ISNUMBER(FIND("spa",LOWER(F198))),
ISNUMBER(FIND("corte de unhas",LOWER(F198))),
ISNUMBER(FIND("desembolo",LOWER(F198))),
ISNUMBER(FIND("clorexidina",LOWER(F198))),
ISNUMBER(FIND("matizacao",LOWER(F198))),
ISNUMBER(FIND("matização",LOWER(F198))),
ISNUMBER(FIND("arredondamento",LOWER(F198))),
ISNUMBER(FIND("remocao",LOWER(F198))),
ISNUMBER(FIND("remoção",LOWER(F198)))
),"Serviços extras",
IF(ISNUMBER(FIND("banho",LOWER(F198))),"Banho","Loja")))</f>
        <v>Banho</v>
      </c>
      <c r="AZ198" s="1" t="str">
        <f>IF(ISBLANK(I198),"", _xlfn.LET(_xlpm.Pedido,TRIM(D198&amp;""),IF(_xlpm.Pedido&lt;&gt;"",_xlpm.Pedido&amp;" | "&amp;K198,I198&amp;" | "&amp;K198&amp;" | "&amp;TEXT(AU198,"0"))))</f>
        <v>2711 | Amora | sábado, 21 de fevereiro de 2026</v>
      </c>
      <c r="BA198" s="1" t="str">
        <f>IF(ISBLANK(I198),"", _xlfn.LET(_xlpm.TipoServico,LOWER(H198),IF(ISNUMBER(FIND("banho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8" s="1" t="str">
        <f>IF(ISBLANK(I198),"", _xlfn.LET(
    _xlpm.Servico,TRIM(F198&amp;""),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98" s="1">
        <f>IF(ISBLANK(B198),"", IF(ISBLANK(R198),Q198*S198,R198*S198))</f>
        <v>62</v>
      </c>
    </row>
    <row r="199" spans="1:55" x14ac:dyDescent="0.3">
      <c r="A199" t="s">
        <v>133</v>
      </c>
      <c r="B199">
        <v>46074</v>
      </c>
      <c r="C199" t="s">
        <v>27</v>
      </c>
      <c r="F199" t="s">
        <v>162</v>
      </c>
      <c r="G199" t="s">
        <v>162</v>
      </c>
      <c r="H199" t="s">
        <v>135</v>
      </c>
      <c r="I199">
        <v>2711</v>
      </c>
      <c r="J199" t="s">
        <v>45</v>
      </c>
      <c r="K199" t="s">
        <v>182</v>
      </c>
      <c r="L199">
        <v>5573999231012</v>
      </c>
      <c r="N199">
        <v>0</v>
      </c>
      <c r="P199">
        <v>0</v>
      </c>
      <c r="Q199">
        <v>35</v>
      </c>
      <c r="R199">
        <v>35</v>
      </c>
      <c r="S199">
        <v>1</v>
      </c>
      <c r="AU199" s="2" t="str">
        <f>IF(ISBLANK(B199),"", TEXT(B199,"dddd, d \d\e mmmm \d\e aaaa"))</f>
        <v>sábado, 21 de fevereiro de 2026</v>
      </c>
      <c r="AX199" s="1" t="str" cm="1">
        <f t="array" ref="AX199">IFERROR(_xlfn.TEXTJOIN(", ",TRUE,_xlfn._xlws.SORT(_xlfn.UNIQUE(_xlfn._xlws.FILTER($K$2:$K$2889,($I$2:$I$2889=I199)*($K$2:$K$2889&lt;&gt;""))))),"")</f>
        <v>Amora</v>
      </c>
      <c r="AY199" s="1" t="str">
        <f>IF(ISBLANK(F199),"", IF(OR(
ISNUMBER(FIND("escovacao",LOWER(F199))),
ISNUMBER(FIND("escovação",LOWER(F199))),
ISNUMBER(FIND("higiene bucal",LOWER(F199))),
ISNUMBER(FIND("tosa",LOWER(F199))),
ISNUMBER(FIND("hidratacao",LOWER(F199))),
ISNUMBER(FIND("hidratação",LOWER(F199))),
ISNUMBER(FIND("spa",LOWER(F199))),
ISNUMBER(FIND("corte de unhas",LOWER(F199))),
ISNUMBER(FIND("desembolo",LOWER(F199))),
ISNUMBER(FIND("clorexidina",LOWER(F199))),
ISNUMBER(FIND("matizacao",LOWER(F199))),
ISNUMBER(FIND("matização",LOWER(F199))),
ISNUMBER(FIND("arredondamento",LOWER(F199))),
ISNUMBER(FIND("remocao",LOWER(F199))),
ISNUMBER(FIND("remoção",LOWER(F199)))
),"Serviços extras",
IF(ISNUMBER(FIND("banho",LOWER(F199))),"Banho","Loja")))</f>
        <v>Serviços extras</v>
      </c>
      <c r="AZ199" s="1" t="str">
        <f>IF(ISBLANK(I199),"", _xlfn.LET(_xlpm.Pedido,TRIM(D199&amp;""),IF(_xlpm.Pedido&lt;&gt;"",_xlpm.Pedido&amp;" | "&amp;K199,I199&amp;" | "&amp;K199&amp;" | "&amp;TEXT(AU199,"0"))))</f>
        <v>2711 | Amora | sábado, 21 de fevereiro de 2026</v>
      </c>
      <c r="BA199" s="1" t="str">
        <f>IF(ISBLANK(I199),"", _xlfn.LET(_xlpm.TipoServico,LOWER(H199),IF(ISNUMBER(FIND("banho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199" s="1" t="str">
        <f>IF(ISBLANK(I199),"", _xlfn.LET(
    _xlpm.Servico,TRIM(F199&amp;""),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99" s="1">
        <f>IF(ISBLANK(B199),"", IF(ISBLANK(R199),Q199*S199,R199*S199))</f>
        <v>35</v>
      </c>
    </row>
    <row r="200" spans="1:55" x14ac:dyDescent="0.3">
      <c r="A200" t="s">
        <v>133</v>
      </c>
      <c r="B200">
        <v>46074</v>
      </c>
      <c r="C200" t="s">
        <v>27</v>
      </c>
      <c r="F200" t="s">
        <v>146</v>
      </c>
      <c r="G200" t="s">
        <v>146</v>
      </c>
      <c r="H200" t="s">
        <v>135</v>
      </c>
      <c r="I200">
        <v>2711</v>
      </c>
      <c r="J200" t="s">
        <v>45</v>
      </c>
      <c r="K200" t="s">
        <v>182</v>
      </c>
      <c r="L200">
        <v>5573999231012</v>
      </c>
      <c r="N200">
        <v>0</v>
      </c>
      <c r="P200">
        <v>0</v>
      </c>
      <c r="Q200">
        <v>12</v>
      </c>
      <c r="R200">
        <v>12</v>
      </c>
      <c r="S200">
        <v>1</v>
      </c>
      <c r="AU200" s="2" t="str">
        <f>IF(ISBLANK(B200),"", TEXT(B200,"dddd, d \d\e mmmm \d\e aaaa"))</f>
        <v>sábado, 21 de fevereiro de 2026</v>
      </c>
      <c r="AX200" s="1" t="str" cm="1">
        <f t="array" ref="AX200">IFERROR(_xlfn.TEXTJOIN(", ",TRUE,_xlfn._xlws.SORT(_xlfn.UNIQUE(_xlfn._xlws.FILTER($K$2:$K$2889,($I$2:$I$2889=I200)*($K$2:$K$2889&lt;&gt;""))))),"")</f>
        <v>Amora</v>
      </c>
      <c r="AY200" s="1" t="str">
        <f>IF(ISBLANK(F200),"", IF(OR(
ISNUMBER(FIND("escovacao",LOWER(F200))),
ISNUMBER(FIND("escovação",LOWER(F200))),
ISNUMBER(FIND("higiene bucal",LOWER(F200))),
ISNUMBER(FIND("tosa",LOWER(F200))),
ISNUMBER(FIND("hidratacao",LOWER(F200))),
ISNUMBER(FIND("hidratação",LOWER(F200))),
ISNUMBER(FIND("spa",LOWER(F200))),
ISNUMBER(FIND("corte de unhas",LOWER(F200))),
ISNUMBER(FIND("desembolo",LOWER(F200))),
ISNUMBER(FIND("clorexidina",LOWER(F200))),
ISNUMBER(FIND("matizacao",LOWER(F200))),
ISNUMBER(FIND("matização",LOWER(F200))),
ISNUMBER(FIND("arredondamento",LOWER(F200))),
ISNUMBER(FIND("remocao",LOWER(F200))),
ISNUMBER(FIND("remoção",LOWER(F200)))
),"Serviços extras",
IF(ISNUMBER(FIND("banho",LOWER(F200))),"Banho","Loja")))</f>
        <v>Serviços extras</v>
      </c>
      <c r="AZ200" s="1" t="str">
        <f>IF(ISBLANK(I200),"", _xlfn.LET(_xlpm.Pedido,TRIM(D200&amp;""),IF(_xlpm.Pedido&lt;&gt;"",_xlpm.Pedido&amp;" | "&amp;K200,I200&amp;" | "&amp;K200&amp;" | "&amp;TEXT(AU200,"0"))))</f>
        <v>2711 | Amora | sábado, 21 de fevereiro de 2026</v>
      </c>
      <c r="BA200" s="1" t="str">
        <f>IF(ISBLANK(I200),"", _xlfn.LET(_xlpm.TipoServico,LOWER(H200),IF(ISNUMBER(FIND("banho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0" s="1" t="str">
        <f>IF(ISBLANK(I200),"", _xlfn.LET(
    _xlpm.Servico,TRIM(F200&amp;""),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0" s="1">
        <f>IF(ISBLANK(B200),"", IF(ISBLANK(R200),Q200*S200,R200*S200))</f>
        <v>12</v>
      </c>
    </row>
    <row r="201" spans="1:55" x14ac:dyDescent="0.3">
      <c r="A201" t="s">
        <v>133</v>
      </c>
      <c r="B201">
        <v>46076</v>
      </c>
      <c r="C201" t="s">
        <v>43</v>
      </c>
      <c r="D201">
        <v>4880</v>
      </c>
      <c r="F201" t="s">
        <v>134</v>
      </c>
      <c r="G201" t="s">
        <v>134</v>
      </c>
      <c r="H201" t="s">
        <v>135</v>
      </c>
      <c r="I201">
        <v>2673</v>
      </c>
      <c r="J201" t="s">
        <v>173</v>
      </c>
      <c r="K201" t="s">
        <v>174</v>
      </c>
      <c r="L201">
        <v>73999817283</v>
      </c>
      <c r="N201">
        <v>0</v>
      </c>
      <c r="P201">
        <v>0</v>
      </c>
      <c r="Q201">
        <v>62</v>
      </c>
      <c r="R201">
        <v>62</v>
      </c>
      <c r="S201">
        <v>1</v>
      </c>
      <c r="AU201" s="2" t="str">
        <f>IF(ISBLANK(B201),"", TEXT(B201,"dddd, d \d\e mmmm \d\e aaaa"))</f>
        <v>segunda-feira, 23 de fevereiro de 2026</v>
      </c>
      <c r="AX201" s="1" t="str" cm="1">
        <f t="array" ref="AX201">IFERROR(_xlfn.TEXTJOIN(", ",TRUE,_xlfn._xlws.SORT(_xlfn.UNIQUE(_xlfn._xlws.FILTER($K$2:$K$2889,($I$2:$I$2889=I201)*($K$2:$K$2889&lt;&gt;""))))),"")</f>
        <v>Tonny</v>
      </c>
      <c r="AY201" s="1" t="str">
        <f>IF(ISBLANK(F201),"", IF(OR(
ISNUMBER(FIND("escovacao",LOWER(F201))),
ISNUMBER(FIND("escovação",LOWER(F201))),
ISNUMBER(FIND("higiene bucal",LOWER(F201))),
ISNUMBER(FIND("tosa",LOWER(F201))),
ISNUMBER(FIND("hidratacao",LOWER(F201))),
ISNUMBER(FIND("hidratação",LOWER(F201))),
ISNUMBER(FIND("spa",LOWER(F201))),
ISNUMBER(FIND("corte de unhas",LOWER(F201))),
ISNUMBER(FIND("desembolo",LOWER(F201))),
ISNUMBER(FIND("clorexidina",LOWER(F201))),
ISNUMBER(FIND("matizacao",LOWER(F201))),
ISNUMBER(FIND("matização",LOWER(F201))),
ISNUMBER(FIND("arredondamento",LOWER(F201))),
ISNUMBER(FIND("remocao",LOWER(F201))),
ISNUMBER(FIND("remoção",LOWER(F201)))
),"Serviços extras",
IF(ISNUMBER(FIND("banho",LOWER(F201))),"Banho","Loja")))</f>
        <v>Banho</v>
      </c>
      <c r="AZ201" s="1" t="str">
        <f>IF(ISBLANK(I201),"", _xlfn.LET(_xlpm.Pedido,TRIM(D201&amp;""),IF(_xlpm.Pedido&lt;&gt;"",_xlpm.Pedido&amp;" | "&amp;K201,I201&amp;" | "&amp;K201&amp;" | "&amp;TEXT(AU201,"0"))))</f>
        <v>4880 | Tonny</v>
      </c>
      <c r="BA201" s="1" t="str">
        <f>IF(ISBLANK(I201),"", _xlfn.LET(_xlpm.TipoServico,LOWER(H201),IF(ISNUMBER(FIND("banho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1" s="1" t="str">
        <f>IF(ISBLANK(I201),"", _xlfn.LET(
    _xlpm.Servico,TRIM(F201&amp;""),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01" s="1">
        <f>IF(ISBLANK(B201),"", IF(ISBLANK(R201),Q201*S201,R201*S201))</f>
        <v>62</v>
      </c>
    </row>
    <row r="202" spans="1:55" x14ac:dyDescent="0.3">
      <c r="A202" t="s">
        <v>133</v>
      </c>
      <c r="B202">
        <v>46076</v>
      </c>
      <c r="C202" t="s">
        <v>43</v>
      </c>
      <c r="D202">
        <v>4880</v>
      </c>
      <c r="F202" t="s">
        <v>137</v>
      </c>
      <c r="G202" t="s">
        <v>137</v>
      </c>
      <c r="H202" t="s">
        <v>135</v>
      </c>
      <c r="I202">
        <v>2673</v>
      </c>
      <c r="J202" t="s">
        <v>173</v>
      </c>
      <c r="K202" t="s">
        <v>174</v>
      </c>
      <c r="L202">
        <v>73999817283</v>
      </c>
      <c r="N202">
        <v>0</v>
      </c>
      <c r="P202">
        <v>0</v>
      </c>
      <c r="Q202">
        <v>5</v>
      </c>
      <c r="R202">
        <v>5</v>
      </c>
      <c r="S202">
        <v>1</v>
      </c>
      <c r="AU202" s="2" t="str">
        <f>IF(ISBLANK(B202),"", TEXT(B202,"dddd, d \d\e mmmm \d\e aaaa"))</f>
        <v>segunda-feira, 23 de fevereiro de 2026</v>
      </c>
      <c r="AX202" s="1" t="str" cm="1">
        <f t="array" ref="AX202">IFERROR(_xlfn.TEXTJOIN(", ",TRUE,_xlfn._xlws.SORT(_xlfn.UNIQUE(_xlfn._xlws.FILTER($K$2:$K$2889,($I$2:$I$2889=I202)*($K$2:$K$2889&lt;&gt;""))))),"")</f>
        <v>Tonny</v>
      </c>
      <c r="AY202" s="1" t="str">
        <f>IF(ISBLANK(F202),"", IF(OR(
ISNUMBER(FIND("escovacao",LOWER(F202))),
ISNUMBER(FIND("escovação",LOWER(F202))),
ISNUMBER(FIND("higiene bucal",LOWER(F202))),
ISNUMBER(FIND("tosa",LOWER(F202))),
ISNUMBER(FIND("hidratacao",LOWER(F202))),
ISNUMBER(FIND("hidratação",LOWER(F202))),
ISNUMBER(FIND("spa",LOWER(F202))),
ISNUMBER(FIND("corte de unhas",LOWER(F202))),
ISNUMBER(FIND("desembolo",LOWER(F202))),
ISNUMBER(FIND("clorexidina",LOWER(F202))),
ISNUMBER(FIND("matizacao",LOWER(F202))),
ISNUMBER(FIND("matização",LOWER(F202))),
ISNUMBER(FIND("arredondamento",LOWER(F202))),
ISNUMBER(FIND("remocao",LOWER(F202))),
ISNUMBER(FIND("remoção",LOWER(F202)))
),"Serviços extras",
IF(ISNUMBER(FIND("banho",LOWER(F202))),"Banho","Loja")))</f>
        <v>Serviços extras</v>
      </c>
      <c r="AZ202" s="1" t="str">
        <f>IF(ISBLANK(I202),"", _xlfn.LET(_xlpm.Pedido,TRIM(D202&amp;""),IF(_xlpm.Pedido&lt;&gt;"",_xlpm.Pedido&amp;" | "&amp;K202,I202&amp;" | "&amp;K202&amp;" | "&amp;TEXT(AU202,"0"))))</f>
        <v>4880 | Tonny</v>
      </c>
      <c r="BA202" s="1" t="str">
        <f>IF(ISBLANK(I202),"", _xlfn.LET(_xlpm.TipoServico,LOWER(H202),IF(ISNUMBER(FIND("banho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2" s="1" t="str">
        <f>IF(ISBLANK(I202),"", _xlfn.LET(
    _xlpm.Servico,TRIM(F202&amp;""),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2" s="1">
        <f>IF(ISBLANK(B202),"", IF(ISBLANK(R202),Q202*S202,R202*S202))</f>
        <v>5</v>
      </c>
    </row>
    <row r="203" spans="1:55" x14ac:dyDescent="0.3">
      <c r="A203" t="s">
        <v>133</v>
      </c>
      <c r="B203">
        <v>46078</v>
      </c>
      <c r="C203" t="s">
        <v>53</v>
      </c>
      <c r="F203" t="s">
        <v>159</v>
      </c>
      <c r="G203" t="s">
        <v>159</v>
      </c>
      <c r="H203" t="s">
        <v>135</v>
      </c>
      <c r="I203">
        <v>2647</v>
      </c>
      <c r="J203" t="s">
        <v>158</v>
      </c>
      <c r="K203" t="s">
        <v>160</v>
      </c>
      <c r="L203">
        <v>5573991627455</v>
      </c>
      <c r="N203">
        <v>0</v>
      </c>
      <c r="P203">
        <v>0</v>
      </c>
      <c r="Q203">
        <v>75</v>
      </c>
      <c r="R203">
        <v>75</v>
      </c>
      <c r="S203">
        <v>1</v>
      </c>
      <c r="AU203" s="2" t="str">
        <f>IF(ISBLANK(B203),"", TEXT(B203,"dddd, d \d\e mmmm \d\e aaaa"))</f>
        <v>quarta-feira, 25 de fevereiro de 2026</v>
      </c>
      <c r="AX203" s="1" t="str" cm="1">
        <f t="array" ref="AX203">IFERROR(_xlfn.TEXTJOIN(", ",TRUE,_xlfn._xlws.SORT(_xlfn.UNIQUE(_xlfn._xlws.FILTER($K$2:$K$2889,($I$2:$I$2889=I203)*($K$2:$K$2889&lt;&gt;""))))),"")</f>
        <v>Fred</v>
      </c>
      <c r="AY203" s="1" t="str">
        <f>IF(ISBLANK(F203),"", IF(OR(
ISNUMBER(FIND("escovacao",LOWER(F203))),
ISNUMBER(FIND("escovação",LOWER(F203))),
ISNUMBER(FIND("higiene bucal",LOWER(F203))),
ISNUMBER(FIND("tosa",LOWER(F203))),
ISNUMBER(FIND("hidratacao",LOWER(F203))),
ISNUMBER(FIND("hidratação",LOWER(F203))),
ISNUMBER(FIND("spa",LOWER(F203))),
ISNUMBER(FIND("corte de unhas",LOWER(F203))),
ISNUMBER(FIND("desembolo",LOWER(F203))),
ISNUMBER(FIND("clorexidina",LOWER(F203))),
ISNUMBER(FIND("matizacao",LOWER(F203))),
ISNUMBER(FIND("matização",LOWER(F203))),
ISNUMBER(FIND("arredondamento",LOWER(F203))),
ISNUMBER(FIND("remocao",LOWER(F203))),
ISNUMBER(FIND("remoção",LOWER(F203)))
),"Serviços extras",
IF(ISNUMBER(FIND("banho",LOWER(F203))),"Banho","Loja")))</f>
        <v>Banho</v>
      </c>
      <c r="AZ203" s="1" t="str">
        <f>IF(ISBLANK(I203),"", _xlfn.LET(_xlpm.Pedido,TRIM(D203&amp;""),IF(_xlpm.Pedido&lt;&gt;"",_xlpm.Pedido&amp;" | "&amp;K203,I203&amp;" | "&amp;K203&amp;" | "&amp;TEXT(AU203,"0"))))</f>
        <v>2647 | Fred | quarta-feira, 25 de fevereiro de 2026</v>
      </c>
      <c r="BA203" s="1" t="str">
        <f>IF(ISBLANK(I203),"", _xlfn.LET(_xlpm.TipoServico,LOWER(H203),IF(ISNUMBER(FIND("banho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3" s="1" t="str">
        <f>IF(ISBLANK(I203),"", _xlfn.LET(
    _xlpm.Servico,TRIM(F203&amp;""),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03" s="1">
        <f>IF(ISBLANK(B203),"", IF(ISBLANK(R203),Q203*S203,R203*S203))</f>
        <v>75</v>
      </c>
    </row>
    <row r="204" spans="1:55" x14ac:dyDescent="0.3">
      <c r="A204" t="s">
        <v>133</v>
      </c>
      <c r="B204">
        <v>46078</v>
      </c>
      <c r="C204" t="s">
        <v>53</v>
      </c>
      <c r="F204" t="s">
        <v>137</v>
      </c>
      <c r="G204" t="s">
        <v>137</v>
      </c>
      <c r="H204" t="s">
        <v>135</v>
      </c>
      <c r="I204">
        <v>2647</v>
      </c>
      <c r="J204" t="s">
        <v>158</v>
      </c>
      <c r="K204" t="s">
        <v>160</v>
      </c>
      <c r="L204">
        <v>5573991627455</v>
      </c>
      <c r="N204">
        <v>0</v>
      </c>
      <c r="P204">
        <v>0</v>
      </c>
      <c r="Q204">
        <v>5</v>
      </c>
      <c r="R204">
        <v>5</v>
      </c>
      <c r="S204">
        <v>1</v>
      </c>
      <c r="AU204" s="2" t="str">
        <f>IF(ISBLANK(B204),"", TEXT(B204,"dddd, d \d\e mmmm \d\e aaaa"))</f>
        <v>quarta-feira, 25 de fevereiro de 2026</v>
      </c>
      <c r="AX204" s="1" t="str" cm="1">
        <f t="array" ref="AX204">IFERROR(_xlfn.TEXTJOIN(", ",TRUE,_xlfn._xlws.SORT(_xlfn.UNIQUE(_xlfn._xlws.FILTER($K$2:$K$2889,($I$2:$I$2889=I204)*($K$2:$K$2889&lt;&gt;""))))),"")</f>
        <v>Fred</v>
      </c>
      <c r="AY204" s="1" t="str">
        <f>IF(ISBLANK(F204),"", IF(OR(
ISNUMBER(FIND("escovacao",LOWER(F204))),
ISNUMBER(FIND("escovação",LOWER(F204))),
ISNUMBER(FIND("higiene bucal",LOWER(F204))),
ISNUMBER(FIND("tosa",LOWER(F204))),
ISNUMBER(FIND("hidratacao",LOWER(F204))),
ISNUMBER(FIND("hidratação",LOWER(F204))),
ISNUMBER(FIND("spa",LOWER(F204))),
ISNUMBER(FIND("corte de unhas",LOWER(F204))),
ISNUMBER(FIND("desembolo",LOWER(F204))),
ISNUMBER(FIND("clorexidina",LOWER(F204))),
ISNUMBER(FIND("matizacao",LOWER(F204))),
ISNUMBER(FIND("matização",LOWER(F204))),
ISNUMBER(FIND("arredondamento",LOWER(F204))),
ISNUMBER(FIND("remocao",LOWER(F204))),
ISNUMBER(FIND("remoção",LOWER(F204)))
),"Serviços extras",
IF(ISNUMBER(FIND("banho",LOWER(F204))),"Banho","Loja")))</f>
        <v>Serviços extras</v>
      </c>
      <c r="AZ204" s="1" t="str">
        <f>IF(ISBLANK(I204),"", _xlfn.LET(_xlpm.Pedido,TRIM(D204&amp;""),IF(_xlpm.Pedido&lt;&gt;"",_xlpm.Pedido&amp;" | "&amp;K204,I204&amp;" | "&amp;K204&amp;" | "&amp;TEXT(AU204,"0"))))</f>
        <v>2647 | Fred | quarta-feira, 25 de fevereiro de 2026</v>
      </c>
      <c r="BA204" s="1" t="str">
        <f>IF(ISBLANK(I204),"", _xlfn.LET(_xlpm.TipoServico,LOWER(H204),IF(ISNUMBER(FIND("banho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4" s="1" t="str">
        <f>IF(ISBLANK(I204),"", _xlfn.LET(
    _xlpm.Servico,TRIM(F204&amp;""),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4" s="1">
        <f>IF(ISBLANK(B204),"", IF(ISBLANK(R204),Q204*S204,R204*S204))</f>
        <v>5</v>
      </c>
    </row>
    <row r="205" spans="1:55" x14ac:dyDescent="0.3">
      <c r="A205" t="s">
        <v>11</v>
      </c>
      <c r="B205">
        <v>46078</v>
      </c>
      <c r="C205" t="s">
        <v>53</v>
      </c>
      <c r="D205">
        <v>4987</v>
      </c>
      <c r="F205" t="s">
        <v>134</v>
      </c>
      <c r="G205" t="s">
        <v>134</v>
      </c>
      <c r="H205" t="s">
        <v>135</v>
      </c>
      <c r="I205">
        <v>2592</v>
      </c>
      <c r="J205" t="s">
        <v>142</v>
      </c>
      <c r="K205" t="s">
        <v>143</v>
      </c>
      <c r="L205">
        <v>73998066900</v>
      </c>
      <c r="N205">
        <v>0</v>
      </c>
      <c r="P205">
        <v>0</v>
      </c>
      <c r="Q205">
        <v>62</v>
      </c>
      <c r="R205">
        <v>62</v>
      </c>
      <c r="S205">
        <v>1</v>
      </c>
      <c r="AU205" s="2" t="str">
        <f>IF(ISBLANK(B205),"", TEXT(B205,"dddd, d \d\e mmmm \d\e aaaa"))</f>
        <v>quarta-feira, 25 de fevereiro de 2026</v>
      </c>
      <c r="AX205" s="1" t="str" cm="1">
        <f t="array" ref="AX205">IFERROR(_xlfn.TEXTJOIN(", ",TRUE,_xlfn._xlws.SORT(_xlfn.UNIQUE(_xlfn._xlws.FILTER($K$2:$K$2889,($I$2:$I$2889=I205)*($K$2:$K$2889&lt;&gt;""))))),"")</f>
        <v>Zeus</v>
      </c>
      <c r="AY205" s="1" t="str">
        <f>IF(ISBLANK(F205),"", IF(OR(
ISNUMBER(FIND("escovacao",LOWER(F205))),
ISNUMBER(FIND("escovação",LOWER(F205))),
ISNUMBER(FIND("higiene bucal",LOWER(F205))),
ISNUMBER(FIND("tosa",LOWER(F205))),
ISNUMBER(FIND("hidratacao",LOWER(F205))),
ISNUMBER(FIND("hidratação",LOWER(F205))),
ISNUMBER(FIND("spa",LOWER(F205))),
ISNUMBER(FIND("corte de unhas",LOWER(F205))),
ISNUMBER(FIND("desembolo",LOWER(F205))),
ISNUMBER(FIND("clorexidina",LOWER(F205))),
ISNUMBER(FIND("matizacao",LOWER(F205))),
ISNUMBER(FIND("matização",LOWER(F205))),
ISNUMBER(FIND("arredondamento",LOWER(F205))),
ISNUMBER(FIND("remocao",LOWER(F205))),
ISNUMBER(FIND("remoção",LOWER(F205)))
),"Serviços extras",
IF(ISNUMBER(FIND("banho",LOWER(F205))),"Banho","Loja")))</f>
        <v>Banho</v>
      </c>
      <c r="AZ205" s="1" t="str">
        <f>IF(ISBLANK(I205),"", _xlfn.LET(_xlpm.Pedido,TRIM(D205&amp;""),IF(_xlpm.Pedido&lt;&gt;"",_xlpm.Pedido&amp;" | "&amp;K205,I205&amp;" | "&amp;K205&amp;" | "&amp;TEXT(AU205,"0"))))</f>
        <v>4987 | Zeus</v>
      </c>
      <c r="BA205" s="1" t="str">
        <f>IF(ISBLANK(I205),"", _xlfn.LET(_xlpm.TipoServico,LOWER(H205),IF(ISNUMBER(FIND("banho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5" s="1" t="str">
        <f>IF(ISBLANK(I205),"", _xlfn.LET(
    _xlpm.Servico,TRIM(F205&amp;""),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05" s="1">
        <f>IF(ISBLANK(B205),"", IF(ISBLANK(R205),Q205*S205,R205*S205))</f>
        <v>62</v>
      </c>
    </row>
    <row r="206" spans="1:55" x14ac:dyDescent="0.3">
      <c r="A206" t="s">
        <v>11</v>
      </c>
      <c r="B206">
        <v>46078</v>
      </c>
      <c r="C206" t="s">
        <v>53</v>
      </c>
      <c r="D206">
        <v>4987</v>
      </c>
      <c r="F206" t="s">
        <v>137</v>
      </c>
      <c r="G206" t="s">
        <v>137</v>
      </c>
      <c r="H206" t="s">
        <v>135</v>
      </c>
      <c r="I206">
        <v>2592</v>
      </c>
      <c r="J206" t="s">
        <v>142</v>
      </c>
      <c r="K206" t="s">
        <v>143</v>
      </c>
      <c r="L206">
        <v>73998066900</v>
      </c>
      <c r="N206">
        <v>0</v>
      </c>
      <c r="P206">
        <v>0</v>
      </c>
      <c r="Q206">
        <v>5</v>
      </c>
      <c r="R206">
        <v>5</v>
      </c>
      <c r="S206">
        <v>1</v>
      </c>
      <c r="AU206" s="2" t="str">
        <f>IF(ISBLANK(B206),"", TEXT(B206,"dddd, d \d\e mmmm \d\e aaaa"))</f>
        <v>quarta-feira, 25 de fevereiro de 2026</v>
      </c>
      <c r="AX206" s="1" t="str" cm="1">
        <f t="array" ref="AX206">IFERROR(_xlfn.TEXTJOIN(", ",TRUE,_xlfn._xlws.SORT(_xlfn.UNIQUE(_xlfn._xlws.FILTER($K$2:$K$2889,($I$2:$I$2889=I206)*($K$2:$K$2889&lt;&gt;""))))),"")</f>
        <v>Zeus</v>
      </c>
      <c r="AY206" s="1" t="str">
        <f>IF(ISBLANK(F206),"", IF(OR(
ISNUMBER(FIND("escovacao",LOWER(F206))),
ISNUMBER(FIND("escovação",LOWER(F206))),
ISNUMBER(FIND("higiene bucal",LOWER(F206))),
ISNUMBER(FIND("tosa",LOWER(F206))),
ISNUMBER(FIND("hidratacao",LOWER(F206))),
ISNUMBER(FIND("hidratação",LOWER(F206))),
ISNUMBER(FIND("spa",LOWER(F206))),
ISNUMBER(FIND("corte de unhas",LOWER(F206))),
ISNUMBER(FIND("desembolo",LOWER(F206))),
ISNUMBER(FIND("clorexidina",LOWER(F206))),
ISNUMBER(FIND("matizacao",LOWER(F206))),
ISNUMBER(FIND("matização",LOWER(F206))),
ISNUMBER(FIND("arredondamento",LOWER(F206))),
ISNUMBER(FIND("remocao",LOWER(F206))),
ISNUMBER(FIND("remoção",LOWER(F206)))
),"Serviços extras",
IF(ISNUMBER(FIND("banho",LOWER(F206))),"Banho","Loja")))</f>
        <v>Serviços extras</v>
      </c>
      <c r="AZ206" s="1" t="str">
        <f>IF(ISBLANK(I206),"", _xlfn.LET(_xlpm.Pedido,TRIM(D206&amp;""),IF(_xlpm.Pedido&lt;&gt;"",_xlpm.Pedido&amp;" | "&amp;K206,I206&amp;" | "&amp;K206&amp;" | "&amp;TEXT(AU206,"0"))))</f>
        <v>4987 | Zeus</v>
      </c>
      <c r="BA206" s="1" t="str">
        <f>IF(ISBLANK(I206),"", _xlfn.LET(_xlpm.TipoServico,LOWER(H206),IF(ISNUMBER(FIND("banho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6" s="1" t="str">
        <f>IF(ISBLANK(I206),"", _xlfn.LET(
    _xlpm.Servico,TRIM(F206&amp;""),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6" s="1">
        <f>IF(ISBLANK(B206),"", IF(ISBLANK(R206),Q206*S206,R206*S206))</f>
        <v>5</v>
      </c>
    </row>
    <row r="207" spans="1:55" x14ac:dyDescent="0.3">
      <c r="A207" t="s">
        <v>11</v>
      </c>
      <c r="B207">
        <v>46079</v>
      </c>
      <c r="C207" t="s">
        <v>9</v>
      </c>
      <c r="D207">
        <v>4905</v>
      </c>
      <c r="F207" t="s">
        <v>134</v>
      </c>
      <c r="G207" t="s">
        <v>134</v>
      </c>
      <c r="H207" t="s">
        <v>135</v>
      </c>
      <c r="I207">
        <v>2585</v>
      </c>
      <c r="J207" t="s">
        <v>83</v>
      </c>
      <c r="K207" t="s">
        <v>157</v>
      </c>
      <c r="L207">
        <v>5573981669052</v>
      </c>
      <c r="N207">
        <v>0</v>
      </c>
      <c r="P207">
        <v>0</v>
      </c>
      <c r="Q207">
        <v>62</v>
      </c>
      <c r="R207">
        <v>62</v>
      </c>
      <c r="S207">
        <v>1</v>
      </c>
      <c r="AU207" s="2" t="str">
        <f>IF(ISBLANK(B207),"", TEXT(B207,"dddd, d \d\e mmmm \d\e aaaa"))</f>
        <v>quinta-feira, 26 de fevereiro de 2026</v>
      </c>
      <c r="AX207" s="1" t="str" cm="1">
        <f t="array" ref="AX207">IFERROR(_xlfn.TEXTJOIN(", ",TRUE,_xlfn._xlws.SORT(_xlfn.UNIQUE(_xlfn._xlws.FILTER($K$2:$K$2889,($I$2:$I$2889=I207)*($K$2:$K$2889&lt;&gt;""))))),"")</f>
        <v>Dudu, Tata</v>
      </c>
      <c r="AY207" s="1" t="str">
        <f>IF(ISBLANK(F207),"", IF(OR(
ISNUMBER(FIND("escovacao",LOWER(F207))),
ISNUMBER(FIND("escovação",LOWER(F207))),
ISNUMBER(FIND("higiene bucal",LOWER(F207))),
ISNUMBER(FIND("tosa",LOWER(F207))),
ISNUMBER(FIND("hidratacao",LOWER(F207))),
ISNUMBER(FIND("hidratação",LOWER(F207))),
ISNUMBER(FIND("spa",LOWER(F207))),
ISNUMBER(FIND("corte de unhas",LOWER(F207))),
ISNUMBER(FIND("desembolo",LOWER(F207))),
ISNUMBER(FIND("clorexidina",LOWER(F207))),
ISNUMBER(FIND("matizacao",LOWER(F207))),
ISNUMBER(FIND("matização",LOWER(F207))),
ISNUMBER(FIND("arredondamento",LOWER(F207))),
ISNUMBER(FIND("remocao",LOWER(F207))),
ISNUMBER(FIND("remoção",LOWER(F207)))
),"Serviços extras",
IF(ISNUMBER(FIND("banho",LOWER(F207))),"Banho","Loja")))</f>
        <v>Banho</v>
      </c>
      <c r="AZ207" s="1" t="str">
        <f>IF(ISBLANK(I207),"", _xlfn.LET(_xlpm.Pedido,TRIM(D207&amp;""),IF(_xlpm.Pedido&lt;&gt;"",_xlpm.Pedido&amp;" | "&amp;K207,I207&amp;" | "&amp;K207&amp;" | "&amp;TEXT(AU207,"0"))))</f>
        <v>4905 | Dudu</v>
      </c>
      <c r="BA207" s="1" t="str">
        <f>IF(ISBLANK(I207),"", _xlfn.LET(_xlpm.TipoServico,LOWER(H207),IF(ISNUMBER(FIND("banho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7" s="1" t="str">
        <f>IF(ISBLANK(I207),"", _xlfn.LET(
    _xlpm.Servico,TRIM(F207&amp;""),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07" s="1">
        <f>IF(ISBLANK(B207),"", IF(ISBLANK(R207),Q207*S207,R207*S207))</f>
        <v>62</v>
      </c>
    </row>
    <row r="208" spans="1:55" x14ac:dyDescent="0.3">
      <c r="A208" t="s">
        <v>11</v>
      </c>
      <c r="B208">
        <v>46079</v>
      </c>
      <c r="C208" t="s">
        <v>9</v>
      </c>
      <c r="D208">
        <v>4905</v>
      </c>
      <c r="F208" t="s">
        <v>137</v>
      </c>
      <c r="G208" t="s">
        <v>137</v>
      </c>
      <c r="H208" t="s">
        <v>135</v>
      </c>
      <c r="I208">
        <v>2585</v>
      </c>
      <c r="J208" t="s">
        <v>83</v>
      </c>
      <c r="K208" t="s">
        <v>157</v>
      </c>
      <c r="L208">
        <v>5573981669052</v>
      </c>
      <c r="N208">
        <v>0</v>
      </c>
      <c r="P208">
        <v>0</v>
      </c>
      <c r="Q208">
        <v>5</v>
      </c>
      <c r="R208">
        <v>5</v>
      </c>
      <c r="S208">
        <v>1</v>
      </c>
      <c r="AU208" s="2" t="str">
        <f>IF(ISBLANK(B208),"", TEXT(B208,"dddd, d \d\e mmmm \d\e aaaa"))</f>
        <v>quinta-feira, 26 de fevereiro de 2026</v>
      </c>
      <c r="AX208" s="1" t="str" cm="1">
        <f t="array" ref="AX208">IFERROR(_xlfn.TEXTJOIN(", ",TRUE,_xlfn._xlws.SORT(_xlfn.UNIQUE(_xlfn._xlws.FILTER($K$2:$K$2889,($I$2:$I$2889=I208)*($K$2:$K$2889&lt;&gt;""))))),"")</f>
        <v>Dudu, Tata</v>
      </c>
      <c r="AY208" s="1" t="str">
        <f>IF(ISBLANK(F208),"", IF(OR(
ISNUMBER(FIND("escovacao",LOWER(F208))),
ISNUMBER(FIND("escovação",LOWER(F208))),
ISNUMBER(FIND("higiene bucal",LOWER(F208))),
ISNUMBER(FIND("tosa",LOWER(F208))),
ISNUMBER(FIND("hidratacao",LOWER(F208))),
ISNUMBER(FIND("hidratação",LOWER(F208))),
ISNUMBER(FIND("spa",LOWER(F208))),
ISNUMBER(FIND("corte de unhas",LOWER(F208))),
ISNUMBER(FIND("desembolo",LOWER(F208))),
ISNUMBER(FIND("clorexidina",LOWER(F208))),
ISNUMBER(FIND("matizacao",LOWER(F208))),
ISNUMBER(FIND("matização",LOWER(F208))),
ISNUMBER(FIND("arredondamento",LOWER(F208))),
ISNUMBER(FIND("remocao",LOWER(F208))),
ISNUMBER(FIND("remoção",LOWER(F208)))
),"Serviços extras",
IF(ISNUMBER(FIND("banho",LOWER(F208))),"Banho","Loja")))</f>
        <v>Serviços extras</v>
      </c>
      <c r="AZ208" s="1" t="str">
        <f>IF(ISBLANK(I208),"", _xlfn.LET(_xlpm.Pedido,TRIM(D208&amp;""),IF(_xlpm.Pedido&lt;&gt;"",_xlpm.Pedido&amp;" | "&amp;K208,I208&amp;" | "&amp;K208&amp;" | "&amp;TEXT(AU208,"0"))))</f>
        <v>4905 | Dudu</v>
      </c>
      <c r="BA208" s="1" t="str">
        <f>IF(ISBLANK(I208),"", _xlfn.LET(_xlpm.TipoServico,LOWER(H208),IF(ISNUMBER(FIND("banho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8" s="1" t="str">
        <f>IF(ISBLANK(I208),"", _xlfn.LET(
    _xlpm.Servico,TRIM(F208&amp;""),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8" s="1">
        <f>IF(ISBLANK(B208),"", IF(ISBLANK(R208),Q208*S208,R208*S208))</f>
        <v>5</v>
      </c>
    </row>
    <row r="209" spans="1:55" x14ac:dyDescent="0.3">
      <c r="A209" t="s">
        <v>133</v>
      </c>
      <c r="B209">
        <v>46079</v>
      </c>
      <c r="C209" t="s">
        <v>9</v>
      </c>
      <c r="D209">
        <v>4905</v>
      </c>
      <c r="F209" t="s">
        <v>134</v>
      </c>
      <c r="G209" t="s">
        <v>134</v>
      </c>
      <c r="H209" t="s">
        <v>135</v>
      </c>
      <c r="I209">
        <v>2585</v>
      </c>
      <c r="J209" t="s">
        <v>83</v>
      </c>
      <c r="K209" t="s">
        <v>156</v>
      </c>
      <c r="L209">
        <v>5573981669052</v>
      </c>
      <c r="N209">
        <v>0</v>
      </c>
      <c r="P209">
        <v>0</v>
      </c>
      <c r="Q209">
        <v>62</v>
      </c>
      <c r="R209">
        <v>62</v>
      </c>
      <c r="S209">
        <v>1</v>
      </c>
      <c r="AU209" s="2" t="str">
        <f>IF(ISBLANK(B209),"", TEXT(B209,"dddd, d \d\e mmmm \d\e aaaa"))</f>
        <v>quinta-feira, 26 de fevereiro de 2026</v>
      </c>
      <c r="AX209" s="1" t="str" cm="1">
        <f t="array" ref="AX209">IFERROR(_xlfn.TEXTJOIN(", ",TRUE,_xlfn._xlws.SORT(_xlfn.UNIQUE(_xlfn._xlws.FILTER($K$2:$K$2889,($I$2:$I$2889=I209)*($K$2:$K$2889&lt;&gt;""))))),"")</f>
        <v>Dudu, Tata</v>
      </c>
      <c r="AY209" s="1" t="str">
        <f>IF(ISBLANK(F209),"", IF(OR(
ISNUMBER(FIND("escovacao",LOWER(F209))),
ISNUMBER(FIND("escovação",LOWER(F209))),
ISNUMBER(FIND("higiene bucal",LOWER(F209))),
ISNUMBER(FIND("tosa",LOWER(F209))),
ISNUMBER(FIND("hidratacao",LOWER(F209))),
ISNUMBER(FIND("hidratação",LOWER(F209))),
ISNUMBER(FIND("spa",LOWER(F209))),
ISNUMBER(FIND("corte de unhas",LOWER(F209))),
ISNUMBER(FIND("desembolo",LOWER(F209))),
ISNUMBER(FIND("clorexidina",LOWER(F209))),
ISNUMBER(FIND("matizacao",LOWER(F209))),
ISNUMBER(FIND("matização",LOWER(F209))),
ISNUMBER(FIND("arredondamento",LOWER(F209))),
ISNUMBER(FIND("remocao",LOWER(F209))),
ISNUMBER(FIND("remoção",LOWER(F209)))
),"Serviços extras",
IF(ISNUMBER(FIND("banho",LOWER(F209))),"Banho","Loja")))</f>
        <v>Banho</v>
      </c>
      <c r="AZ209" s="1" t="str">
        <f>IF(ISBLANK(I209),"", _xlfn.LET(_xlpm.Pedido,TRIM(D209&amp;""),IF(_xlpm.Pedido&lt;&gt;"",_xlpm.Pedido&amp;" | "&amp;K209,I209&amp;" | "&amp;K209&amp;" | "&amp;TEXT(AU209,"0"))))</f>
        <v>4905 | Tata</v>
      </c>
      <c r="BA209" s="1" t="str">
        <f>IF(ISBLANK(I209),"", _xlfn.LET(_xlpm.TipoServico,LOWER(H209),IF(ISNUMBER(FIND("banho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09" s="1" t="str">
        <f>IF(ISBLANK(I209),"", _xlfn.LET(
    _xlpm.Servico,TRIM(F209&amp;""),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09" s="1">
        <f>IF(ISBLANK(B209),"", IF(ISBLANK(R209),Q209*S209,R209*S209))</f>
        <v>62</v>
      </c>
    </row>
    <row r="210" spans="1:55" x14ac:dyDescent="0.3">
      <c r="A210" t="s">
        <v>133</v>
      </c>
      <c r="B210">
        <v>46079</v>
      </c>
      <c r="C210" t="s">
        <v>9</v>
      </c>
      <c r="D210">
        <v>4905</v>
      </c>
      <c r="F210" t="s">
        <v>137</v>
      </c>
      <c r="G210" t="s">
        <v>137</v>
      </c>
      <c r="H210" t="s">
        <v>135</v>
      </c>
      <c r="I210">
        <v>2585</v>
      </c>
      <c r="J210" t="s">
        <v>83</v>
      </c>
      <c r="K210" t="s">
        <v>156</v>
      </c>
      <c r="L210">
        <v>5573981669052</v>
      </c>
      <c r="N210">
        <v>0</v>
      </c>
      <c r="P210">
        <v>0</v>
      </c>
      <c r="Q210">
        <v>5</v>
      </c>
      <c r="R210">
        <v>5</v>
      </c>
      <c r="S210">
        <v>1</v>
      </c>
      <c r="AU210" s="2" t="str">
        <f>IF(ISBLANK(B210),"", TEXT(B210,"dddd, d \d\e mmmm \d\e aaaa"))</f>
        <v>quinta-feira, 26 de fevereiro de 2026</v>
      </c>
      <c r="AX210" s="1" t="str" cm="1">
        <f t="array" ref="AX210">IFERROR(_xlfn.TEXTJOIN(", ",TRUE,_xlfn._xlws.SORT(_xlfn.UNIQUE(_xlfn._xlws.FILTER($K$2:$K$2889,($I$2:$I$2889=I210)*($K$2:$K$2889&lt;&gt;""))))),"")</f>
        <v>Dudu, Tata</v>
      </c>
      <c r="AY210" s="1" t="str">
        <f>IF(ISBLANK(F210),"", IF(OR(
ISNUMBER(FIND("escovacao",LOWER(F210))),
ISNUMBER(FIND("escovação",LOWER(F210))),
ISNUMBER(FIND("higiene bucal",LOWER(F210))),
ISNUMBER(FIND("tosa",LOWER(F210))),
ISNUMBER(FIND("hidratacao",LOWER(F210))),
ISNUMBER(FIND("hidratação",LOWER(F210))),
ISNUMBER(FIND("spa",LOWER(F210))),
ISNUMBER(FIND("corte de unhas",LOWER(F210))),
ISNUMBER(FIND("desembolo",LOWER(F210))),
ISNUMBER(FIND("clorexidina",LOWER(F210))),
ISNUMBER(FIND("matizacao",LOWER(F210))),
ISNUMBER(FIND("matização",LOWER(F210))),
ISNUMBER(FIND("arredondamento",LOWER(F210))),
ISNUMBER(FIND("remocao",LOWER(F210))),
ISNUMBER(FIND("remoção",LOWER(F210)))
),"Serviços extras",
IF(ISNUMBER(FIND("banho",LOWER(F210))),"Banho","Loja")))</f>
        <v>Serviços extras</v>
      </c>
      <c r="AZ210" s="1" t="str">
        <f>IF(ISBLANK(I210),"", _xlfn.LET(_xlpm.Pedido,TRIM(D210&amp;""),IF(_xlpm.Pedido&lt;&gt;"",_xlpm.Pedido&amp;" | "&amp;K210,I210&amp;" | "&amp;K210&amp;" | "&amp;TEXT(AU210,"0"))))</f>
        <v>4905 | Tata</v>
      </c>
      <c r="BA210" s="1" t="str">
        <f>IF(ISBLANK(I210),"", _xlfn.LET(_xlpm.TipoServico,LOWER(H210),IF(ISNUMBER(FIND("banho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0" s="1" t="str">
        <f>IF(ISBLANK(I210),"", _xlfn.LET(
    _xlpm.Servico,TRIM(F210&amp;""),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0" s="1">
        <f>IF(ISBLANK(B210),"", IF(ISBLANK(R210),Q210*S210,R210*S210))</f>
        <v>5</v>
      </c>
    </row>
    <row r="211" spans="1:55" x14ac:dyDescent="0.3">
      <c r="A211" t="s">
        <v>11</v>
      </c>
      <c r="B211">
        <v>46079</v>
      </c>
      <c r="C211" t="s">
        <v>9</v>
      </c>
      <c r="D211">
        <v>5043</v>
      </c>
      <c r="F211" t="s">
        <v>134</v>
      </c>
      <c r="G211" t="s">
        <v>134</v>
      </c>
      <c r="H211" t="s">
        <v>135</v>
      </c>
      <c r="I211">
        <v>2345</v>
      </c>
      <c r="J211" t="s">
        <v>150</v>
      </c>
      <c r="K211" t="s">
        <v>151</v>
      </c>
      <c r="L211">
        <v>557399619681</v>
      </c>
      <c r="N211">
        <v>0</v>
      </c>
      <c r="P211">
        <v>0</v>
      </c>
      <c r="Q211">
        <v>62</v>
      </c>
      <c r="R211">
        <v>62</v>
      </c>
      <c r="S211">
        <v>1</v>
      </c>
      <c r="AU211" s="2" t="str">
        <f>IF(ISBLANK(B211),"", TEXT(B211,"dddd, d \d\e mmmm \d\e aaaa"))</f>
        <v>quinta-feira, 26 de fevereiro de 2026</v>
      </c>
      <c r="AX211" s="1" t="str" cm="1">
        <f t="array" ref="AX211">IFERROR(_xlfn.TEXTJOIN(", ",TRUE,_xlfn._xlws.SORT(_xlfn.UNIQUE(_xlfn._xlws.FILTER($K$2:$K$2889,($I$2:$I$2889=I211)*($K$2:$K$2889&lt;&gt;""))))),"")</f>
        <v>Dindi</v>
      </c>
      <c r="AY211" s="1" t="str">
        <f>IF(ISBLANK(F211),"", IF(OR(
ISNUMBER(FIND("escovacao",LOWER(F211))),
ISNUMBER(FIND("escovação",LOWER(F211))),
ISNUMBER(FIND("higiene bucal",LOWER(F211))),
ISNUMBER(FIND("tosa",LOWER(F211))),
ISNUMBER(FIND("hidratacao",LOWER(F211))),
ISNUMBER(FIND("hidratação",LOWER(F211))),
ISNUMBER(FIND("spa",LOWER(F211))),
ISNUMBER(FIND("corte de unhas",LOWER(F211))),
ISNUMBER(FIND("desembolo",LOWER(F211))),
ISNUMBER(FIND("clorexidina",LOWER(F211))),
ISNUMBER(FIND("matizacao",LOWER(F211))),
ISNUMBER(FIND("matização",LOWER(F211))),
ISNUMBER(FIND("arredondamento",LOWER(F211))),
ISNUMBER(FIND("remocao",LOWER(F211))),
ISNUMBER(FIND("remoção",LOWER(F211)))
),"Serviços extras",
IF(ISNUMBER(FIND("banho",LOWER(F211))),"Banho","Loja")))</f>
        <v>Banho</v>
      </c>
      <c r="AZ211" s="1" t="str">
        <f>IF(ISBLANK(I211),"", _xlfn.LET(_xlpm.Pedido,TRIM(D211&amp;""),IF(_xlpm.Pedido&lt;&gt;"",_xlpm.Pedido&amp;" | "&amp;K211,I211&amp;" | "&amp;K211&amp;" | "&amp;TEXT(AU211,"0"))))</f>
        <v>5043 | Dindi</v>
      </c>
      <c r="BA211" s="1" t="str">
        <f>IF(ISBLANK(I211),"", _xlfn.LET(_xlpm.TipoServico,LOWER(H211),IF(ISNUMBER(FIND("banho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1" s="1" t="str">
        <f>IF(ISBLANK(I211),"", _xlfn.LET(
    _xlpm.Servico,TRIM(F211&amp;""),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11" s="1">
        <f>IF(ISBLANK(B211),"", IF(ISBLANK(R211),Q211*S211,R211*S211))</f>
        <v>62</v>
      </c>
    </row>
    <row r="212" spans="1:55" x14ac:dyDescent="0.3">
      <c r="A212" t="s">
        <v>11</v>
      </c>
      <c r="B212">
        <v>46079</v>
      </c>
      <c r="C212" t="s">
        <v>9</v>
      </c>
      <c r="D212">
        <v>5043</v>
      </c>
      <c r="F212" t="s">
        <v>137</v>
      </c>
      <c r="G212" t="s">
        <v>137</v>
      </c>
      <c r="H212" t="s">
        <v>135</v>
      </c>
      <c r="I212">
        <v>2345</v>
      </c>
      <c r="J212" t="s">
        <v>150</v>
      </c>
      <c r="K212" t="s">
        <v>151</v>
      </c>
      <c r="L212">
        <v>557399619681</v>
      </c>
      <c r="N212">
        <v>0</v>
      </c>
      <c r="P212">
        <v>0</v>
      </c>
      <c r="Q212">
        <v>5</v>
      </c>
      <c r="R212">
        <v>5</v>
      </c>
      <c r="S212">
        <v>1</v>
      </c>
      <c r="AU212" s="2" t="str">
        <f>IF(ISBLANK(B212),"", TEXT(B212,"dddd, d \d\e mmmm \d\e aaaa"))</f>
        <v>quinta-feira, 26 de fevereiro de 2026</v>
      </c>
      <c r="AX212" s="1" t="str" cm="1">
        <f t="array" ref="AX212">IFERROR(_xlfn.TEXTJOIN(", ",TRUE,_xlfn._xlws.SORT(_xlfn.UNIQUE(_xlfn._xlws.FILTER($K$2:$K$2889,($I$2:$I$2889=I212)*($K$2:$K$2889&lt;&gt;""))))),"")</f>
        <v>Dindi</v>
      </c>
      <c r="AY212" s="1" t="str">
        <f>IF(ISBLANK(F212),"", IF(OR(
ISNUMBER(FIND("escovacao",LOWER(F212))),
ISNUMBER(FIND("escovação",LOWER(F212))),
ISNUMBER(FIND("higiene bucal",LOWER(F212))),
ISNUMBER(FIND("tosa",LOWER(F212))),
ISNUMBER(FIND("hidratacao",LOWER(F212))),
ISNUMBER(FIND("hidratação",LOWER(F212))),
ISNUMBER(FIND("spa",LOWER(F212))),
ISNUMBER(FIND("corte de unhas",LOWER(F212))),
ISNUMBER(FIND("desembolo",LOWER(F212))),
ISNUMBER(FIND("clorexidina",LOWER(F212))),
ISNUMBER(FIND("matizacao",LOWER(F212))),
ISNUMBER(FIND("matização",LOWER(F212))),
ISNUMBER(FIND("arredondamento",LOWER(F212))),
ISNUMBER(FIND("remocao",LOWER(F212))),
ISNUMBER(FIND("remoção",LOWER(F212)))
),"Serviços extras",
IF(ISNUMBER(FIND("banho",LOWER(F212))),"Banho","Loja")))</f>
        <v>Serviços extras</v>
      </c>
      <c r="AZ212" s="1" t="str">
        <f>IF(ISBLANK(I212),"", _xlfn.LET(_xlpm.Pedido,TRIM(D212&amp;""),IF(_xlpm.Pedido&lt;&gt;"",_xlpm.Pedido&amp;" | "&amp;K212,I212&amp;" | "&amp;K212&amp;" | "&amp;TEXT(AU212,"0"))))</f>
        <v>5043 | Dindi</v>
      </c>
      <c r="BA212" s="1" t="str">
        <f>IF(ISBLANK(I212),"", _xlfn.LET(_xlpm.TipoServico,LOWER(H212),IF(ISNUMBER(FIND("banho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2" s="1" t="str">
        <f>IF(ISBLANK(I212),"", _xlfn.LET(
    _xlpm.Servico,TRIM(F212&amp;""),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2" s="1">
        <f>IF(ISBLANK(B212),"", IF(ISBLANK(R212),Q212*S212,R212*S212))</f>
        <v>5</v>
      </c>
    </row>
    <row r="213" spans="1:55" x14ac:dyDescent="0.3">
      <c r="A213" t="s">
        <v>133</v>
      </c>
      <c r="B213">
        <v>46080</v>
      </c>
      <c r="C213" t="s">
        <v>2</v>
      </c>
      <c r="D213">
        <v>5058</v>
      </c>
      <c r="F213" t="s">
        <v>134</v>
      </c>
      <c r="G213" t="s">
        <v>134</v>
      </c>
      <c r="H213" t="s">
        <v>135</v>
      </c>
      <c r="I213">
        <v>2238</v>
      </c>
      <c r="J213" t="s">
        <v>44</v>
      </c>
      <c r="K213" t="s">
        <v>138</v>
      </c>
      <c r="L213">
        <v>73988224982</v>
      </c>
      <c r="N213">
        <v>0</v>
      </c>
      <c r="P213">
        <v>0</v>
      </c>
      <c r="Q213">
        <v>62</v>
      </c>
      <c r="R213">
        <v>62</v>
      </c>
      <c r="S213">
        <v>1</v>
      </c>
      <c r="AU213" s="2" t="str">
        <f>IF(ISBLANK(B213),"", TEXT(B213,"dddd, d \d\e mmmm \d\e aaaa"))</f>
        <v>sexta-feira, 27 de fevereiro de 2026</v>
      </c>
      <c r="AX213" s="1" t="str" cm="1">
        <f t="array" ref="AX213">IFERROR(_xlfn.TEXTJOIN(", ",TRUE,_xlfn._xlws.SORT(_xlfn.UNIQUE(_xlfn._xlws.FILTER($K$2:$K$2889,($I$2:$I$2889=I213)*($K$2:$K$2889&lt;&gt;""))))),"")</f>
        <v>Baden</v>
      </c>
      <c r="AY213" s="1" t="str">
        <f>IF(ISBLANK(F213),"", IF(OR(
ISNUMBER(FIND("escovacao",LOWER(F213))),
ISNUMBER(FIND("escovação",LOWER(F213))),
ISNUMBER(FIND("higiene bucal",LOWER(F213))),
ISNUMBER(FIND("tosa",LOWER(F213))),
ISNUMBER(FIND("hidratacao",LOWER(F213))),
ISNUMBER(FIND("hidratação",LOWER(F213))),
ISNUMBER(FIND("spa",LOWER(F213))),
ISNUMBER(FIND("corte de unhas",LOWER(F213))),
ISNUMBER(FIND("desembolo",LOWER(F213))),
ISNUMBER(FIND("clorexidina",LOWER(F213))),
ISNUMBER(FIND("matizacao",LOWER(F213))),
ISNUMBER(FIND("matização",LOWER(F213))),
ISNUMBER(FIND("arredondamento",LOWER(F213))),
ISNUMBER(FIND("remocao",LOWER(F213))),
ISNUMBER(FIND("remoção",LOWER(F213)))
),"Serviços extras",
IF(ISNUMBER(FIND("banho",LOWER(F213))),"Banho","Loja")))</f>
        <v>Banho</v>
      </c>
      <c r="AZ213" s="1" t="str">
        <f>IF(ISBLANK(I213),"", _xlfn.LET(_xlpm.Pedido,TRIM(D213&amp;""),IF(_xlpm.Pedido&lt;&gt;"",_xlpm.Pedido&amp;" | "&amp;K213,I213&amp;" | "&amp;K213&amp;" | "&amp;TEXT(AU213,"0"))))</f>
        <v>5058 | Baden</v>
      </c>
      <c r="BA213" s="1" t="str">
        <f>IF(ISBLANK(I213),"", _xlfn.LET(_xlpm.TipoServico,LOWER(H213),IF(ISNUMBER(FIND("banho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3" s="1" t="str">
        <f>IF(ISBLANK(I213),"", _xlfn.LET(
    _xlpm.Servico,TRIM(F213&amp;""),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13" s="1">
        <f>IF(ISBLANK(B213),"", IF(ISBLANK(R213),Q213*S213,R213*S213))</f>
        <v>62</v>
      </c>
    </row>
    <row r="214" spans="1:55" x14ac:dyDescent="0.3">
      <c r="A214" t="s">
        <v>133</v>
      </c>
      <c r="B214">
        <v>46080</v>
      </c>
      <c r="C214" t="s">
        <v>2</v>
      </c>
      <c r="D214">
        <v>5058</v>
      </c>
      <c r="F214" t="s">
        <v>137</v>
      </c>
      <c r="G214" t="s">
        <v>137</v>
      </c>
      <c r="H214" t="s">
        <v>135</v>
      </c>
      <c r="I214">
        <v>2238</v>
      </c>
      <c r="J214" t="s">
        <v>44</v>
      </c>
      <c r="K214" t="s">
        <v>138</v>
      </c>
      <c r="L214">
        <v>73988224982</v>
      </c>
      <c r="N214">
        <v>0</v>
      </c>
      <c r="P214">
        <v>0</v>
      </c>
      <c r="Q214">
        <v>5</v>
      </c>
      <c r="R214">
        <v>5</v>
      </c>
      <c r="S214">
        <v>1</v>
      </c>
      <c r="AU214" s="2" t="str">
        <f>IF(ISBLANK(B214),"", TEXT(B214,"dddd, d \d\e mmmm \d\e aaaa"))</f>
        <v>sexta-feira, 27 de fevereiro de 2026</v>
      </c>
      <c r="AX214" s="1" t="str" cm="1">
        <f t="array" ref="AX214">IFERROR(_xlfn.TEXTJOIN(", ",TRUE,_xlfn._xlws.SORT(_xlfn.UNIQUE(_xlfn._xlws.FILTER($K$2:$K$2889,($I$2:$I$2889=I214)*($K$2:$K$2889&lt;&gt;""))))),"")</f>
        <v>Baden</v>
      </c>
      <c r="AY214" s="1" t="str">
        <f>IF(ISBLANK(F214),"", IF(OR(
ISNUMBER(FIND("escovacao",LOWER(F214))),
ISNUMBER(FIND("escovação",LOWER(F214))),
ISNUMBER(FIND("higiene bucal",LOWER(F214))),
ISNUMBER(FIND("tosa",LOWER(F214))),
ISNUMBER(FIND("hidratacao",LOWER(F214))),
ISNUMBER(FIND("hidratação",LOWER(F214))),
ISNUMBER(FIND("spa",LOWER(F214))),
ISNUMBER(FIND("corte de unhas",LOWER(F214))),
ISNUMBER(FIND("desembolo",LOWER(F214))),
ISNUMBER(FIND("clorexidina",LOWER(F214))),
ISNUMBER(FIND("matizacao",LOWER(F214))),
ISNUMBER(FIND("matização",LOWER(F214))),
ISNUMBER(FIND("arredondamento",LOWER(F214))),
ISNUMBER(FIND("remocao",LOWER(F214))),
ISNUMBER(FIND("remoção",LOWER(F214)))
),"Serviços extras",
IF(ISNUMBER(FIND("banho",LOWER(F214))),"Banho","Loja")))</f>
        <v>Serviços extras</v>
      </c>
      <c r="AZ214" s="1" t="str">
        <f>IF(ISBLANK(I214),"", _xlfn.LET(_xlpm.Pedido,TRIM(D214&amp;""),IF(_xlpm.Pedido&lt;&gt;"",_xlpm.Pedido&amp;" | "&amp;K214,I214&amp;" | "&amp;K214&amp;" | "&amp;TEXT(AU214,"0"))))</f>
        <v>5058 | Baden</v>
      </c>
      <c r="BA214" s="1" t="str">
        <f>IF(ISBLANK(I214),"", _xlfn.LET(_xlpm.TipoServico,LOWER(H214),IF(ISNUMBER(FIND("banho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4" s="1" t="str">
        <f>IF(ISBLANK(I214),"", _xlfn.LET(
    _xlpm.Servico,TRIM(F214&amp;""),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4" s="1">
        <f>IF(ISBLANK(B214),"", IF(ISBLANK(R214),Q214*S214,R214*S214))</f>
        <v>5</v>
      </c>
    </row>
    <row r="215" spans="1:55" x14ac:dyDescent="0.3">
      <c r="A215" t="s">
        <v>133</v>
      </c>
      <c r="B215">
        <v>46080</v>
      </c>
      <c r="C215" t="s">
        <v>2</v>
      </c>
      <c r="D215">
        <v>4918</v>
      </c>
      <c r="F215" t="s">
        <v>134</v>
      </c>
      <c r="G215" t="s">
        <v>134</v>
      </c>
      <c r="H215" t="s">
        <v>135</v>
      </c>
      <c r="I215">
        <v>2264</v>
      </c>
      <c r="J215" t="s">
        <v>153</v>
      </c>
      <c r="K215" t="s">
        <v>154</v>
      </c>
      <c r="L215">
        <v>7391180113</v>
      </c>
      <c r="N215">
        <v>0</v>
      </c>
      <c r="P215">
        <v>0</v>
      </c>
      <c r="Q215">
        <v>62</v>
      </c>
      <c r="R215">
        <v>62</v>
      </c>
      <c r="S215">
        <v>1</v>
      </c>
      <c r="AU215" s="2" t="str">
        <f>IF(ISBLANK(B215),"", TEXT(B215,"dddd, d \d\e mmmm \d\e aaaa"))</f>
        <v>sexta-feira, 27 de fevereiro de 2026</v>
      </c>
      <c r="AX215" s="1" t="str" cm="1">
        <f t="array" ref="AX215">IFERROR(_xlfn.TEXTJOIN(", ",TRUE,_xlfn._xlws.SORT(_xlfn.UNIQUE(_xlfn._xlws.FILTER($K$2:$K$2889,($I$2:$I$2889=I215)*($K$2:$K$2889&lt;&gt;""))))),"")</f>
        <v>Zoe</v>
      </c>
      <c r="AY215" s="1" t="str">
        <f>IF(ISBLANK(F215),"", IF(OR(
ISNUMBER(FIND("escovacao",LOWER(F215))),
ISNUMBER(FIND("escovação",LOWER(F215))),
ISNUMBER(FIND("higiene bucal",LOWER(F215))),
ISNUMBER(FIND("tosa",LOWER(F215))),
ISNUMBER(FIND("hidratacao",LOWER(F215))),
ISNUMBER(FIND("hidratação",LOWER(F215))),
ISNUMBER(FIND("spa",LOWER(F215))),
ISNUMBER(FIND("corte de unhas",LOWER(F215))),
ISNUMBER(FIND("desembolo",LOWER(F215))),
ISNUMBER(FIND("clorexidina",LOWER(F215))),
ISNUMBER(FIND("matizacao",LOWER(F215))),
ISNUMBER(FIND("matização",LOWER(F215))),
ISNUMBER(FIND("arredondamento",LOWER(F215))),
ISNUMBER(FIND("remocao",LOWER(F215))),
ISNUMBER(FIND("remoção",LOWER(F215)))
),"Serviços extras",
IF(ISNUMBER(FIND("banho",LOWER(F215))),"Banho","Loja")))</f>
        <v>Banho</v>
      </c>
      <c r="AZ215" s="1" t="str">
        <f>IF(ISBLANK(I215),"", _xlfn.LET(_xlpm.Pedido,TRIM(D215&amp;""),IF(_xlpm.Pedido&lt;&gt;"",_xlpm.Pedido&amp;" | "&amp;K215,I215&amp;" | "&amp;K215&amp;" | "&amp;TEXT(AU215,"0"))))</f>
        <v>4918 | Zoe</v>
      </c>
      <c r="BA215" s="1" t="str">
        <f>IF(ISBLANK(I215),"", _xlfn.LET(_xlpm.TipoServico,LOWER(H215),IF(ISNUMBER(FIND("banho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5" s="1" t="str">
        <f>IF(ISBLANK(I215),"", _xlfn.LET(
    _xlpm.Servico,TRIM(F215&amp;""),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15" s="1">
        <f>IF(ISBLANK(B215),"", IF(ISBLANK(R215),Q215*S215,R215*S215))</f>
        <v>62</v>
      </c>
    </row>
    <row r="216" spans="1:55" x14ac:dyDescent="0.3">
      <c r="A216" t="s">
        <v>133</v>
      </c>
      <c r="B216">
        <v>46080</v>
      </c>
      <c r="C216" t="s">
        <v>2</v>
      </c>
      <c r="D216">
        <v>4918</v>
      </c>
      <c r="F216" t="s">
        <v>137</v>
      </c>
      <c r="G216" t="s">
        <v>137</v>
      </c>
      <c r="H216" t="s">
        <v>135</v>
      </c>
      <c r="I216">
        <v>2264</v>
      </c>
      <c r="J216" t="s">
        <v>153</v>
      </c>
      <c r="K216" t="s">
        <v>154</v>
      </c>
      <c r="L216">
        <v>7391180113</v>
      </c>
      <c r="N216">
        <v>0</v>
      </c>
      <c r="P216">
        <v>0</v>
      </c>
      <c r="Q216">
        <v>5</v>
      </c>
      <c r="R216">
        <v>5</v>
      </c>
      <c r="S216">
        <v>1</v>
      </c>
      <c r="AU216" s="2" t="str">
        <f>IF(ISBLANK(B216),"", TEXT(B216,"dddd, d \d\e mmmm \d\e aaaa"))</f>
        <v>sexta-feira, 27 de fevereiro de 2026</v>
      </c>
      <c r="AX216" s="1" t="str" cm="1">
        <f t="array" ref="AX216">IFERROR(_xlfn.TEXTJOIN(", ",TRUE,_xlfn._xlws.SORT(_xlfn.UNIQUE(_xlfn._xlws.FILTER($K$2:$K$2889,($I$2:$I$2889=I216)*($K$2:$K$2889&lt;&gt;""))))),"")</f>
        <v>Zoe</v>
      </c>
      <c r="AY216" s="1" t="str">
        <f>IF(ISBLANK(F216),"", IF(OR(
ISNUMBER(FIND("escovacao",LOWER(F216))),
ISNUMBER(FIND("escovação",LOWER(F216))),
ISNUMBER(FIND("higiene bucal",LOWER(F216))),
ISNUMBER(FIND("tosa",LOWER(F216))),
ISNUMBER(FIND("hidratacao",LOWER(F216))),
ISNUMBER(FIND("hidratação",LOWER(F216))),
ISNUMBER(FIND("spa",LOWER(F216))),
ISNUMBER(FIND("corte de unhas",LOWER(F216))),
ISNUMBER(FIND("desembolo",LOWER(F216))),
ISNUMBER(FIND("clorexidina",LOWER(F216))),
ISNUMBER(FIND("matizacao",LOWER(F216))),
ISNUMBER(FIND("matização",LOWER(F216))),
ISNUMBER(FIND("arredondamento",LOWER(F216))),
ISNUMBER(FIND("remocao",LOWER(F216))),
ISNUMBER(FIND("remoção",LOWER(F216)))
),"Serviços extras",
IF(ISNUMBER(FIND("banho",LOWER(F216))),"Banho","Loja")))</f>
        <v>Serviços extras</v>
      </c>
      <c r="AZ216" s="1" t="str">
        <f>IF(ISBLANK(I216),"", _xlfn.LET(_xlpm.Pedido,TRIM(D216&amp;""),IF(_xlpm.Pedido&lt;&gt;"",_xlpm.Pedido&amp;" | "&amp;K216,I216&amp;" | "&amp;K216&amp;" | "&amp;TEXT(AU216,"0"))))</f>
        <v>4918 | Zoe</v>
      </c>
      <c r="BA216" s="1" t="str">
        <f>IF(ISBLANK(I216),"", _xlfn.LET(_xlpm.TipoServico,LOWER(H216),IF(ISNUMBER(FIND("banho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6" s="1" t="str">
        <f>IF(ISBLANK(I216),"", _xlfn.LET(
    _xlpm.Servico,TRIM(F216&amp;""),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6" s="1">
        <f>IF(ISBLANK(B216),"", IF(ISBLANK(R216),Q216*S216,R216*S216))</f>
        <v>5</v>
      </c>
    </row>
    <row r="217" spans="1:55" x14ac:dyDescent="0.3">
      <c r="A217" t="s">
        <v>133</v>
      </c>
      <c r="B217">
        <v>46081</v>
      </c>
      <c r="C217" t="s">
        <v>27</v>
      </c>
      <c r="D217">
        <v>5092</v>
      </c>
      <c r="F217" t="s">
        <v>134</v>
      </c>
      <c r="G217" t="s">
        <v>134</v>
      </c>
      <c r="H217" t="s">
        <v>135</v>
      </c>
      <c r="I217">
        <v>2400</v>
      </c>
      <c r="J217" t="s">
        <v>28</v>
      </c>
      <c r="K217" t="s">
        <v>165</v>
      </c>
      <c r="L217">
        <v>73988089487</v>
      </c>
      <c r="N217">
        <v>0</v>
      </c>
      <c r="P217">
        <v>0</v>
      </c>
      <c r="Q217">
        <v>62</v>
      </c>
      <c r="R217">
        <v>62</v>
      </c>
      <c r="S217">
        <v>1</v>
      </c>
      <c r="AU217" s="2" t="str">
        <f>IF(ISBLANK(B217),"", TEXT(B217,"dddd, d \d\e mmmm \d\e aaaa"))</f>
        <v>sábado, 28 de fevereiro de 2026</v>
      </c>
      <c r="AX217" s="1" t="str" cm="1">
        <f t="array" ref="AX217">IFERROR(_xlfn.TEXTJOIN(", ",TRUE,_xlfn._xlws.SORT(_xlfn.UNIQUE(_xlfn._xlws.FILTER($K$2:$K$2889,($I$2:$I$2889=I217)*($K$2:$K$2889&lt;&gt;""))))),"")</f>
        <v>Dora</v>
      </c>
      <c r="AY217" s="1" t="str">
        <f>IF(ISBLANK(F217),"", IF(OR(
ISNUMBER(FIND("escovacao",LOWER(F217))),
ISNUMBER(FIND("escovação",LOWER(F217))),
ISNUMBER(FIND("higiene bucal",LOWER(F217))),
ISNUMBER(FIND("tosa",LOWER(F217))),
ISNUMBER(FIND("hidratacao",LOWER(F217))),
ISNUMBER(FIND("hidratação",LOWER(F217))),
ISNUMBER(FIND("spa",LOWER(F217))),
ISNUMBER(FIND("corte de unhas",LOWER(F217))),
ISNUMBER(FIND("desembolo",LOWER(F217))),
ISNUMBER(FIND("clorexidina",LOWER(F217))),
ISNUMBER(FIND("matizacao",LOWER(F217))),
ISNUMBER(FIND("matização",LOWER(F217))),
ISNUMBER(FIND("arredondamento",LOWER(F217))),
ISNUMBER(FIND("remocao",LOWER(F217))),
ISNUMBER(FIND("remoção",LOWER(F217)))
),"Serviços extras",
IF(ISNUMBER(FIND("banho",LOWER(F217))),"Banho","Loja")))</f>
        <v>Banho</v>
      </c>
      <c r="AZ217" s="1" t="str">
        <f>IF(ISBLANK(I217),"", _xlfn.LET(_xlpm.Pedido,TRIM(D217&amp;""),IF(_xlpm.Pedido&lt;&gt;"",_xlpm.Pedido&amp;" | "&amp;K217,I217&amp;" | "&amp;K217&amp;" | "&amp;TEXT(AU217,"0"))))</f>
        <v>5092 | Dora</v>
      </c>
      <c r="BA217" s="1" t="str">
        <f>IF(ISBLANK(I217),"", _xlfn.LET(_xlpm.TipoServico,LOWER(H217),IF(ISNUMBER(FIND("banho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7" s="1" t="str">
        <f>IF(ISBLANK(I217),"", _xlfn.LET(
    _xlpm.Servico,TRIM(F217&amp;""),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17" s="1">
        <f>IF(ISBLANK(B217),"", IF(ISBLANK(R217),Q217*S217,R217*S217))</f>
        <v>62</v>
      </c>
    </row>
    <row r="218" spans="1:55" x14ac:dyDescent="0.3">
      <c r="A218" t="s">
        <v>133</v>
      </c>
      <c r="B218">
        <v>46081</v>
      </c>
      <c r="C218" t="s">
        <v>27</v>
      </c>
      <c r="D218">
        <v>5092</v>
      </c>
      <c r="F218" t="s">
        <v>137</v>
      </c>
      <c r="G218" t="s">
        <v>137</v>
      </c>
      <c r="H218" t="s">
        <v>135</v>
      </c>
      <c r="I218">
        <v>2400</v>
      </c>
      <c r="J218" t="s">
        <v>28</v>
      </c>
      <c r="K218" t="s">
        <v>165</v>
      </c>
      <c r="L218">
        <v>73988089487</v>
      </c>
      <c r="N218">
        <v>0</v>
      </c>
      <c r="P218">
        <v>0</v>
      </c>
      <c r="Q218">
        <v>5</v>
      </c>
      <c r="R218">
        <v>5</v>
      </c>
      <c r="S218">
        <v>1</v>
      </c>
      <c r="AU218" s="2" t="str">
        <f>IF(ISBLANK(B218),"", TEXT(B218,"dddd, d \d\e mmmm \d\e aaaa"))</f>
        <v>sábado, 28 de fevereiro de 2026</v>
      </c>
      <c r="AX218" s="1" t="str" cm="1">
        <f t="array" ref="AX218">IFERROR(_xlfn.TEXTJOIN(", ",TRUE,_xlfn._xlws.SORT(_xlfn.UNIQUE(_xlfn._xlws.FILTER($K$2:$K$2889,($I$2:$I$2889=I218)*($K$2:$K$2889&lt;&gt;""))))),"")</f>
        <v>Dora</v>
      </c>
      <c r="AY218" s="1" t="str">
        <f>IF(ISBLANK(F218),"", IF(OR(
ISNUMBER(FIND("escovacao",LOWER(F218))),
ISNUMBER(FIND("escovação",LOWER(F218))),
ISNUMBER(FIND("higiene bucal",LOWER(F218))),
ISNUMBER(FIND("tosa",LOWER(F218))),
ISNUMBER(FIND("hidratacao",LOWER(F218))),
ISNUMBER(FIND("hidratação",LOWER(F218))),
ISNUMBER(FIND("spa",LOWER(F218))),
ISNUMBER(FIND("corte de unhas",LOWER(F218))),
ISNUMBER(FIND("desembolo",LOWER(F218))),
ISNUMBER(FIND("clorexidina",LOWER(F218))),
ISNUMBER(FIND("matizacao",LOWER(F218))),
ISNUMBER(FIND("matização",LOWER(F218))),
ISNUMBER(FIND("arredondamento",LOWER(F218))),
ISNUMBER(FIND("remocao",LOWER(F218))),
ISNUMBER(FIND("remoção",LOWER(F218)))
),"Serviços extras",
IF(ISNUMBER(FIND("banho",LOWER(F218))),"Banho","Loja")))</f>
        <v>Serviços extras</v>
      </c>
      <c r="AZ218" s="1" t="str">
        <f>IF(ISBLANK(I218),"", _xlfn.LET(_xlpm.Pedido,TRIM(D218&amp;""),IF(_xlpm.Pedido&lt;&gt;"",_xlpm.Pedido&amp;" | "&amp;K218,I218&amp;" | "&amp;K218&amp;" | "&amp;TEXT(AU218,"0"))))</f>
        <v>5092 | Dora</v>
      </c>
      <c r="BA218" s="1" t="str">
        <f>IF(ISBLANK(I218),"", _xlfn.LET(_xlpm.TipoServico,LOWER(H218),IF(ISNUMBER(FIND("banho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8" s="1" t="str">
        <f>IF(ISBLANK(I218),"", _xlfn.LET(
    _xlpm.Servico,TRIM(F218&amp;""),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8" s="1">
        <f>IF(ISBLANK(B218),"", IF(ISBLANK(R218),Q218*S218,R218*S218))</f>
        <v>5</v>
      </c>
    </row>
    <row r="219" spans="1:55" x14ac:dyDescent="0.3">
      <c r="A219" t="s">
        <v>133</v>
      </c>
      <c r="B219">
        <v>46081</v>
      </c>
      <c r="C219" t="s">
        <v>27</v>
      </c>
      <c r="D219">
        <v>5092</v>
      </c>
      <c r="F219" t="s">
        <v>146</v>
      </c>
      <c r="G219" t="s">
        <v>146</v>
      </c>
      <c r="H219" t="s">
        <v>135</v>
      </c>
      <c r="I219">
        <v>2400</v>
      </c>
      <c r="J219" t="s">
        <v>28</v>
      </c>
      <c r="K219" t="s">
        <v>165</v>
      </c>
      <c r="L219">
        <v>73988089487</v>
      </c>
      <c r="N219">
        <v>0</v>
      </c>
      <c r="P219">
        <v>0</v>
      </c>
      <c r="Q219">
        <v>12</v>
      </c>
      <c r="R219">
        <v>12</v>
      </c>
      <c r="S219">
        <v>1</v>
      </c>
      <c r="AU219" s="2" t="str">
        <f>IF(ISBLANK(B219),"", TEXT(B219,"dddd, d \d\e mmmm \d\e aaaa"))</f>
        <v>sábado, 28 de fevereiro de 2026</v>
      </c>
      <c r="AX219" s="1" t="str" cm="1">
        <f t="array" ref="AX219">IFERROR(_xlfn.TEXTJOIN(", ",TRUE,_xlfn._xlws.SORT(_xlfn.UNIQUE(_xlfn._xlws.FILTER($K$2:$K$2889,($I$2:$I$2889=I219)*($K$2:$K$2889&lt;&gt;""))))),"")</f>
        <v>Dora</v>
      </c>
      <c r="AY219" s="1" t="str">
        <f>IF(ISBLANK(F219),"", IF(OR(
ISNUMBER(FIND("escovacao",LOWER(F219))),
ISNUMBER(FIND("escovação",LOWER(F219))),
ISNUMBER(FIND("higiene bucal",LOWER(F219))),
ISNUMBER(FIND("tosa",LOWER(F219))),
ISNUMBER(FIND("hidratacao",LOWER(F219))),
ISNUMBER(FIND("hidratação",LOWER(F219))),
ISNUMBER(FIND("spa",LOWER(F219))),
ISNUMBER(FIND("corte de unhas",LOWER(F219))),
ISNUMBER(FIND("desembolo",LOWER(F219))),
ISNUMBER(FIND("clorexidina",LOWER(F219))),
ISNUMBER(FIND("matizacao",LOWER(F219))),
ISNUMBER(FIND("matização",LOWER(F219))),
ISNUMBER(FIND("arredondamento",LOWER(F219))),
ISNUMBER(FIND("remocao",LOWER(F219))),
ISNUMBER(FIND("remoção",LOWER(F219)))
),"Serviços extras",
IF(ISNUMBER(FIND("banho",LOWER(F219))),"Banho","Loja")))</f>
        <v>Serviços extras</v>
      </c>
      <c r="AZ219" s="1" t="str">
        <f>IF(ISBLANK(I219),"", _xlfn.LET(_xlpm.Pedido,TRIM(D219&amp;""),IF(_xlpm.Pedido&lt;&gt;"",_xlpm.Pedido&amp;" | "&amp;K219,I219&amp;" | "&amp;K219&amp;" | "&amp;TEXT(AU219,"0"))))</f>
        <v>5092 | Dora</v>
      </c>
      <c r="BA219" s="1" t="str">
        <f>IF(ISBLANK(I219),"", _xlfn.LET(_xlpm.TipoServico,LOWER(H219),IF(ISNUMBER(FIND("banho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19" s="1" t="str">
        <f>IF(ISBLANK(I219),"", _xlfn.LET(
    _xlpm.Servico,TRIM(F219&amp;""),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9" s="1">
        <f>IF(ISBLANK(B219),"", IF(ISBLANK(R219),Q219*S219,R219*S219))</f>
        <v>12</v>
      </c>
    </row>
    <row r="220" spans="1:55" x14ac:dyDescent="0.3">
      <c r="A220" t="s">
        <v>141</v>
      </c>
      <c r="B220">
        <v>46081</v>
      </c>
      <c r="C220" t="s">
        <v>27</v>
      </c>
      <c r="D220">
        <v>4970</v>
      </c>
      <c r="F220" t="s">
        <v>134</v>
      </c>
      <c r="G220" t="s">
        <v>134</v>
      </c>
      <c r="H220" t="s">
        <v>135</v>
      </c>
      <c r="I220">
        <v>2786</v>
      </c>
      <c r="J220" t="s">
        <v>163</v>
      </c>
      <c r="K220" t="s">
        <v>164</v>
      </c>
      <c r="L220">
        <v>71996156653</v>
      </c>
      <c r="N220">
        <v>0</v>
      </c>
      <c r="P220">
        <v>0</v>
      </c>
      <c r="Q220">
        <v>62</v>
      </c>
      <c r="R220">
        <v>62</v>
      </c>
      <c r="S220">
        <v>1</v>
      </c>
      <c r="AU220" s="2" t="str">
        <f>IF(ISBLANK(B220),"", TEXT(B220,"dddd, d \d\e mmmm \d\e aaaa"))</f>
        <v>sábado, 28 de fevereiro de 2026</v>
      </c>
      <c r="AX220" s="1" t="str" cm="1">
        <f t="array" ref="AX220">IFERROR(_xlfn.TEXTJOIN(", ",TRUE,_xlfn._xlws.SORT(_xlfn.UNIQUE(_xlfn._xlws.FILTER($K$2:$K$2889,($I$2:$I$2889=I220)*($K$2:$K$2889&lt;&gt;""))))),"")</f>
        <v>Kaleb</v>
      </c>
      <c r="AY220" s="1" t="str">
        <f>IF(ISBLANK(F220),"", IF(OR(
ISNUMBER(FIND("escovacao",LOWER(F220))),
ISNUMBER(FIND("escovação",LOWER(F220))),
ISNUMBER(FIND("higiene bucal",LOWER(F220))),
ISNUMBER(FIND("tosa",LOWER(F220))),
ISNUMBER(FIND("hidratacao",LOWER(F220))),
ISNUMBER(FIND("hidratação",LOWER(F220))),
ISNUMBER(FIND("spa",LOWER(F220))),
ISNUMBER(FIND("corte de unhas",LOWER(F220))),
ISNUMBER(FIND("desembolo",LOWER(F220))),
ISNUMBER(FIND("clorexidina",LOWER(F220))),
ISNUMBER(FIND("matizacao",LOWER(F220))),
ISNUMBER(FIND("matização",LOWER(F220))),
ISNUMBER(FIND("arredondamento",LOWER(F220))),
ISNUMBER(FIND("remocao",LOWER(F220))),
ISNUMBER(FIND("remoção",LOWER(F220)))
),"Serviços extras",
IF(ISNUMBER(FIND("banho",LOWER(F220))),"Banho","Loja")))</f>
        <v>Banho</v>
      </c>
      <c r="AZ220" s="1" t="str">
        <f>IF(ISBLANK(I220),"", _xlfn.LET(_xlpm.Pedido,TRIM(D220&amp;""),IF(_xlpm.Pedido&lt;&gt;"",_xlpm.Pedido&amp;" | "&amp;K220,I220&amp;" | "&amp;K220&amp;" | "&amp;TEXT(AU220,"0"))))</f>
        <v>4970 | Kaleb</v>
      </c>
      <c r="BA220" s="1" t="str">
        <f>IF(ISBLANK(I220),"", _xlfn.LET(_xlpm.TipoServico,LOWER(H220),IF(ISNUMBER(FIND("banho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0" s="1" t="str">
        <f>IF(ISBLANK(I220),"", _xlfn.LET(
    _xlpm.Servico,TRIM(F220&amp;""),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20" s="1">
        <f>IF(ISBLANK(B220),"", IF(ISBLANK(R220),Q220*S220,R220*S220))</f>
        <v>62</v>
      </c>
    </row>
    <row r="221" spans="1:55" x14ac:dyDescent="0.3">
      <c r="A221" t="s">
        <v>141</v>
      </c>
      <c r="B221">
        <v>46081</v>
      </c>
      <c r="C221" t="s">
        <v>27</v>
      </c>
      <c r="D221">
        <v>4970</v>
      </c>
      <c r="F221" t="s">
        <v>146</v>
      </c>
      <c r="G221" t="s">
        <v>146</v>
      </c>
      <c r="H221" t="s">
        <v>135</v>
      </c>
      <c r="I221">
        <v>2786</v>
      </c>
      <c r="J221" t="s">
        <v>163</v>
      </c>
      <c r="K221" t="s">
        <v>164</v>
      </c>
      <c r="L221">
        <v>71996156653</v>
      </c>
      <c r="N221">
        <v>0</v>
      </c>
      <c r="P221">
        <v>0</v>
      </c>
      <c r="Q221">
        <v>12</v>
      </c>
      <c r="R221">
        <v>12</v>
      </c>
      <c r="S221">
        <v>1</v>
      </c>
      <c r="AU221" s="2" t="str">
        <f>IF(ISBLANK(B221),"", TEXT(B221,"dddd, d \d\e mmmm \d\e aaaa"))</f>
        <v>sábado, 28 de fevereiro de 2026</v>
      </c>
      <c r="AX221" s="1" t="str" cm="1">
        <f t="array" ref="AX221">IFERROR(_xlfn.TEXTJOIN(", ",TRUE,_xlfn._xlws.SORT(_xlfn.UNIQUE(_xlfn._xlws.FILTER($K$2:$K$2889,($I$2:$I$2889=I221)*($K$2:$K$2889&lt;&gt;""))))),"")</f>
        <v>Kaleb</v>
      </c>
      <c r="AY221" s="1" t="str">
        <f>IF(ISBLANK(F221),"", IF(OR(
ISNUMBER(FIND("escovacao",LOWER(F221))),
ISNUMBER(FIND("escovação",LOWER(F221))),
ISNUMBER(FIND("higiene bucal",LOWER(F221))),
ISNUMBER(FIND("tosa",LOWER(F221))),
ISNUMBER(FIND("hidratacao",LOWER(F221))),
ISNUMBER(FIND("hidratação",LOWER(F221))),
ISNUMBER(FIND("spa",LOWER(F221))),
ISNUMBER(FIND("corte de unhas",LOWER(F221))),
ISNUMBER(FIND("desembolo",LOWER(F221))),
ISNUMBER(FIND("clorexidina",LOWER(F221))),
ISNUMBER(FIND("matizacao",LOWER(F221))),
ISNUMBER(FIND("matização",LOWER(F221))),
ISNUMBER(FIND("arredondamento",LOWER(F221))),
ISNUMBER(FIND("remocao",LOWER(F221))),
ISNUMBER(FIND("remoção",LOWER(F221)))
),"Serviços extras",
IF(ISNUMBER(FIND("banho",LOWER(F221))),"Banho","Loja")))</f>
        <v>Serviços extras</v>
      </c>
      <c r="AZ221" s="1" t="str">
        <f>IF(ISBLANK(I221),"", _xlfn.LET(_xlpm.Pedido,TRIM(D221&amp;""),IF(_xlpm.Pedido&lt;&gt;"",_xlpm.Pedido&amp;" | "&amp;K221,I221&amp;" | "&amp;K221&amp;" | "&amp;TEXT(AU221,"0"))))</f>
        <v>4970 | Kaleb</v>
      </c>
      <c r="BA221" s="1" t="str">
        <f>IF(ISBLANK(I221),"", _xlfn.LET(_xlpm.TipoServico,LOWER(H221),IF(ISNUMBER(FIND("banho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1" s="1" t="str">
        <f>IF(ISBLANK(I221),"", _xlfn.LET(
    _xlpm.Servico,TRIM(F221&amp;""),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1" s="1">
        <f>IF(ISBLANK(B221),"", IF(ISBLANK(R221),Q221*S221,R221*S221))</f>
        <v>12</v>
      </c>
    </row>
    <row r="222" spans="1:55" x14ac:dyDescent="0.3">
      <c r="A222" t="s">
        <v>133</v>
      </c>
      <c r="B222">
        <v>46081</v>
      </c>
      <c r="C222" t="s">
        <v>27</v>
      </c>
      <c r="D222">
        <v>4970</v>
      </c>
      <c r="F222" t="s">
        <v>137</v>
      </c>
      <c r="G222" t="s">
        <v>137</v>
      </c>
      <c r="H222" t="s">
        <v>135</v>
      </c>
      <c r="I222">
        <v>2786</v>
      </c>
      <c r="J222" t="s">
        <v>163</v>
      </c>
      <c r="K222" t="s">
        <v>164</v>
      </c>
      <c r="L222">
        <v>71996156653</v>
      </c>
      <c r="N222">
        <v>0</v>
      </c>
      <c r="P222">
        <v>0</v>
      </c>
      <c r="Q222">
        <v>5</v>
      </c>
      <c r="R222">
        <v>5</v>
      </c>
      <c r="S222">
        <v>1</v>
      </c>
      <c r="AU222" s="2" t="str">
        <f>IF(ISBLANK(B222),"", TEXT(B222,"dddd, d \d\e mmmm \d\e aaaa"))</f>
        <v>sábado, 28 de fevereiro de 2026</v>
      </c>
      <c r="AX222" s="1" t="str" cm="1">
        <f t="array" ref="AX222">IFERROR(_xlfn.TEXTJOIN(", ",TRUE,_xlfn._xlws.SORT(_xlfn.UNIQUE(_xlfn._xlws.FILTER($K$2:$K$2889,($I$2:$I$2889=I222)*($K$2:$K$2889&lt;&gt;""))))),"")</f>
        <v>Kaleb</v>
      </c>
      <c r="AY222" s="1" t="str">
        <f>IF(ISBLANK(F222),"", IF(OR(
ISNUMBER(FIND("escovacao",LOWER(F222))),
ISNUMBER(FIND("escovação",LOWER(F222))),
ISNUMBER(FIND("higiene bucal",LOWER(F222))),
ISNUMBER(FIND("tosa",LOWER(F222))),
ISNUMBER(FIND("hidratacao",LOWER(F222))),
ISNUMBER(FIND("hidratação",LOWER(F222))),
ISNUMBER(FIND("spa",LOWER(F222))),
ISNUMBER(FIND("corte de unhas",LOWER(F222))),
ISNUMBER(FIND("desembolo",LOWER(F222))),
ISNUMBER(FIND("clorexidina",LOWER(F222))),
ISNUMBER(FIND("matizacao",LOWER(F222))),
ISNUMBER(FIND("matização",LOWER(F222))),
ISNUMBER(FIND("arredondamento",LOWER(F222))),
ISNUMBER(FIND("remocao",LOWER(F222))),
ISNUMBER(FIND("remoção",LOWER(F222)))
),"Serviços extras",
IF(ISNUMBER(FIND("banho",LOWER(F222))),"Banho","Loja")))</f>
        <v>Serviços extras</v>
      </c>
      <c r="AZ222" s="1" t="str">
        <f>IF(ISBLANK(I222),"", _xlfn.LET(_xlpm.Pedido,TRIM(D222&amp;""),IF(_xlpm.Pedido&lt;&gt;"",_xlpm.Pedido&amp;" | "&amp;K222,I222&amp;" | "&amp;K222&amp;" | "&amp;TEXT(AU222,"0"))))</f>
        <v>4970 | Kaleb</v>
      </c>
      <c r="BA222" s="1" t="str">
        <f>IF(ISBLANK(I222),"", _xlfn.LET(_xlpm.TipoServico,LOWER(H222),IF(ISNUMBER(FIND("banho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2" s="1" t="str">
        <f>IF(ISBLANK(I222),"", _xlfn.LET(
    _xlpm.Servico,TRIM(F222&amp;""),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2" s="1">
        <f>IF(ISBLANK(B222),"", IF(ISBLANK(R222),Q222*S222,R222*S222))</f>
        <v>5</v>
      </c>
    </row>
    <row r="223" spans="1:55" x14ac:dyDescent="0.3">
      <c r="A223" t="s">
        <v>133</v>
      </c>
      <c r="B223">
        <v>46083</v>
      </c>
      <c r="C223" t="s">
        <v>43</v>
      </c>
      <c r="D223">
        <v>5272</v>
      </c>
      <c r="F223" t="s">
        <v>137</v>
      </c>
      <c r="G223" t="s">
        <v>137</v>
      </c>
      <c r="H223" t="s">
        <v>135</v>
      </c>
      <c r="I223">
        <v>2582</v>
      </c>
      <c r="J223" t="s">
        <v>139</v>
      </c>
      <c r="K223" t="s">
        <v>140</v>
      </c>
      <c r="L223">
        <v>73999819959</v>
      </c>
      <c r="N223">
        <v>0</v>
      </c>
      <c r="P223">
        <v>0</v>
      </c>
      <c r="Q223">
        <v>5</v>
      </c>
      <c r="R223">
        <v>5</v>
      </c>
      <c r="S223">
        <v>1</v>
      </c>
      <c r="AS223" t="s">
        <v>7</v>
      </c>
      <c r="AU223" s="2" t="str">
        <f>IF(ISBLANK(B223),"", TEXT(B223,"dddd, d \d\e mmmm \d\e aaaa"))</f>
        <v>segunda-feira, 2 de março de 2026</v>
      </c>
      <c r="AX223" s="1" t="str" cm="1">
        <f t="array" ref="AX223">IFERROR(_xlfn.TEXTJOIN(", ",TRUE,_xlfn._xlws.SORT(_xlfn.UNIQUE(_xlfn._xlws.FILTER($K$2:$K$2889,($I$2:$I$2889=I223)*($K$2:$K$2889&lt;&gt;""))))),"")</f>
        <v>Belinha, Lulu, Thor</v>
      </c>
      <c r="AY223" s="1" t="str">
        <f>IF(ISBLANK(F223),"", IF(OR(
ISNUMBER(FIND("escovacao",LOWER(F223))),
ISNUMBER(FIND("escovação",LOWER(F223))),
ISNUMBER(FIND("higiene bucal",LOWER(F223))),
ISNUMBER(FIND("tosa",LOWER(F223))),
ISNUMBER(FIND("hidratacao",LOWER(F223))),
ISNUMBER(FIND("hidratação",LOWER(F223))),
ISNUMBER(FIND("spa",LOWER(F223))),
ISNUMBER(FIND("corte de unhas",LOWER(F223))),
ISNUMBER(FIND("desembolo",LOWER(F223))),
ISNUMBER(FIND("clorexidina",LOWER(F223))),
ISNUMBER(FIND("matizacao",LOWER(F223))),
ISNUMBER(FIND("matização",LOWER(F223))),
ISNUMBER(FIND("arredondamento",LOWER(F223))),
ISNUMBER(FIND("remocao",LOWER(F223))),
ISNUMBER(FIND("remoção",LOWER(F223)))
),"Serviços extras",
IF(ISNUMBER(FIND("banho",LOWER(F223))),"Banho","Loja")))</f>
        <v>Serviços extras</v>
      </c>
      <c r="AZ223" s="1" t="str">
        <f>IF(ISBLANK(I223),"", _xlfn.LET(_xlpm.Pedido,TRIM(D223&amp;""),IF(_xlpm.Pedido&lt;&gt;"",_xlpm.Pedido&amp;" | "&amp;K223,I223&amp;" | "&amp;K223&amp;" | "&amp;TEXT(AU223,"0"))))</f>
        <v>5272 | Lulu</v>
      </c>
      <c r="BA223" s="1" t="str">
        <f>IF(ISBLANK(I223),"", _xlfn.LET(_xlpm.TipoServico,LOWER(H223),IF(ISNUMBER(FIND("banho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3" s="1" t="str">
        <f>IF(ISBLANK(I223),"", _xlfn.LET(
    _xlpm.Servico,TRIM(F223&amp;""),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" s="1">
        <f>IF(ISBLANK(B223),"", IF(ISBLANK(R223),Q223*S223,R223*S223))</f>
        <v>5</v>
      </c>
    </row>
    <row r="224" spans="1:55" x14ac:dyDescent="0.3">
      <c r="A224" t="s">
        <v>133</v>
      </c>
      <c r="B224">
        <v>46083</v>
      </c>
      <c r="C224" t="s">
        <v>43</v>
      </c>
      <c r="D224">
        <v>5272</v>
      </c>
      <c r="F224" t="s">
        <v>137</v>
      </c>
      <c r="G224" t="s">
        <v>137</v>
      </c>
      <c r="H224" t="s">
        <v>135</v>
      </c>
      <c r="I224">
        <v>2582</v>
      </c>
      <c r="J224" t="s">
        <v>139</v>
      </c>
      <c r="K224" t="s">
        <v>140</v>
      </c>
      <c r="L224">
        <v>73999819959</v>
      </c>
      <c r="N224">
        <v>0</v>
      </c>
      <c r="P224">
        <v>0</v>
      </c>
      <c r="Q224">
        <v>5</v>
      </c>
      <c r="R224">
        <v>5</v>
      </c>
      <c r="S224">
        <v>1</v>
      </c>
      <c r="AS224" t="s">
        <v>7</v>
      </c>
      <c r="AU224" s="2" t="str">
        <f>IF(ISBLANK(B224),"", TEXT(B224,"dddd, d \d\e mmmm \d\e aaaa"))</f>
        <v>segunda-feira, 2 de março de 2026</v>
      </c>
      <c r="AX224" s="1" t="str" cm="1">
        <f t="array" ref="AX224">IFERROR(_xlfn.TEXTJOIN(", ",TRUE,_xlfn._xlws.SORT(_xlfn.UNIQUE(_xlfn._xlws.FILTER($K$2:$K$2889,($I$2:$I$2889=I224)*($K$2:$K$2889&lt;&gt;""))))),"")</f>
        <v>Belinha, Lulu, Thor</v>
      </c>
      <c r="AY224" s="1" t="str">
        <f>IF(ISBLANK(F224),"", IF(OR(
ISNUMBER(FIND("escovacao",LOWER(F224))),
ISNUMBER(FIND("escovação",LOWER(F224))),
ISNUMBER(FIND("higiene bucal",LOWER(F224))),
ISNUMBER(FIND("tosa",LOWER(F224))),
ISNUMBER(FIND("hidratacao",LOWER(F224))),
ISNUMBER(FIND("hidratação",LOWER(F224))),
ISNUMBER(FIND("spa",LOWER(F224))),
ISNUMBER(FIND("corte de unhas",LOWER(F224))),
ISNUMBER(FIND("desembolo",LOWER(F224))),
ISNUMBER(FIND("clorexidina",LOWER(F224))),
ISNUMBER(FIND("matizacao",LOWER(F224))),
ISNUMBER(FIND("matização",LOWER(F224))),
ISNUMBER(FIND("arredondamento",LOWER(F224))),
ISNUMBER(FIND("remocao",LOWER(F224))),
ISNUMBER(FIND("remoção",LOWER(F224)))
),"Serviços extras",
IF(ISNUMBER(FIND("banho",LOWER(F224))),"Banho","Loja")))</f>
        <v>Serviços extras</v>
      </c>
      <c r="AZ224" s="1" t="str">
        <f>IF(ISBLANK(I224),"", _xlfn.LET(_xlpm.Pedido,TRIM(D224&amp;""),IF(_xlpm.Pedido&lt;&gt;"",_xlpm.Pedido&amp;" | "&amp;K224,I224&amp;" | "&amp;K224&amp;" | "&amp;TEXT(AU224,"0"))))</f>
        <v>5272 | Lulu</v>
      </c>
      <c r="BA224" s="1" t="str">
        <f>IF(ISBLANK(I224),"", _xlfn.LET(_xlpm.TipoServico,LOWER(H224),IF(ISNUMBER(FIND("banho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4" s="1" t="str">
        <f>IF(ISBLANK(I224),"", _xlfn.LET(
    _xlpm.Servico,TRIM(F224&amp;""),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4" s="1">
        <f>IF(ISBLANK(B224),"", IF(ISBLANK(R224),Q224*S224,R224*S224))</f>
        <v>5</v>
      </c>
    </row>
    <row r="225" spans="1:55" x14ac:dyDescent="0.3">
      <c r="A225" t="s">
        <v>141</v>
      </c>
      <c r="B225">
        <v>46083</v>
      </c>
      <c r="C225" t="s">
        <v>43</v>
      </c>
      <c r="D225">
        <v>5272</v>
      </c>
      <c r="F225" t="s">
        <v>134</v>
      </c>
      <c r="G225" t="s">
        <v>134</v>
      </c>
      <c r="H225" t="s">
        <v>135</v>
      </c>
      <c r="I225">
        <v>2582</v>
      </c>
      <c r="J225" t="s">
        <v>139</v>
      </c>
      <c r="K225" t="s">
        <v>140</v>
      </c>
      <c r="L225">
        <v>73999819959</v>
      </c>
      <c r="N225">
        <v>0</v>
      </c>
      <c r="P225">
        <v>0</v>
      </c>
      <c r="Q225">
        <v>62</v>
      </c>
      <c r="R225">
        <v>62</v>
      </c>
      <c r="S225">
        <v>1</v>
      </c>
      <c r="AS225" t="s">
        <v>7</v>
      </c>
      <c r="AU225" s="2" t="str">
        <f>IF(ISBLANK(B225),"", TEXT(B225,"dddd, d \d\e mmmm \d\e aaaa"))</f>
        <v>segunda-feira, 2 de março de 2026</v>
      </c>
      <c r="AX225" s="1" t="str" cm="1">
        <f t="array" ref="AX225">IFERROR(_xlfn.TEXTJOIN(", ",TRUE,_xlfn._xlws.SORT(_xlfn.UNIQUE(_xlfn._xlws.FILTER($K$2:$K$2889,($I$2:$I$2889=I225)*($K$2:$K$2889&lt;&gt;""))))),"")</f>
        <v>Belinha, Lulu, Thor</v>
      </c>
      <c r="AY225" s="1" t="str">
        <f>IF(ISBLANK(F225),"", IF(OR(
ISNUMBER(FIND("escovacao",LOWER(F225))),
ISNUMBER(FIND("escovação",LOWER(F225))),
ISNUMBER(FIND("higiene bucal",LOWER(F225))),
ISNUMBER(FIND("tosa",LOWER(F225))),
ISNUMBER(FIND("hidratacao",LOWER(F225))),
ISNUMBER(FIND("hidratação",LOWER(F225))),
ISNUMBER(FIND("spa",LOWER(F225))),
ISNUMBER(FIND("corte de unhas",LOWER(F225))),
ISNUMBER(FIND("desembolo",LOWER(F225))),
ISNUMBER(FIND("clorexidina",LOWER(F225))),
ISNUMBER(FIND("matizacao",LOWER(F225))),
ISNUMBER(FIND("matização",LOWER(F225))),
ISNUMBER(FIND("arredondamento",LOWER(F225))),
ISNUMBER(FIND("remocao",LOWER(F225))),
ISNUMBER(FIND("remoção",LOWER(F225)))
),"Serviços extras",
IF(ISNUMBER(FIND("banho",LOWER(F225))),"Banho","Loja")))</f>
        <v>Banho</v>
      </c>
      <c r="AZ225" s="1" t="str">
        <f>IF(ISBLANK(I225),"", _xlfn.LET(_xlpm.Pedido,TRIM(D225&amp;""),IF(_xlpm.Pedido&lt;&gt;"",_xlpm.Pedido&amp;" | "&amp;K225,I225&amp;" | "&amp;K225&amp;" | "&amp;TEXT(AU225,"0"))))</f>
        <v>5272 | Lulu</v>
      </c>
      <c r="BA225" s="1" t="str">
        <f>IF(ISBLANK(I225),"", _xlfn.LET(_xlpm.TipoServico,LOWER(H225),IF(ISNUMBER(FIND("banho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5" s="1" t="str">
        <f>IF(ISBLANK(I225),"", _xlfn.LET(
    _xlpm.Servico,TRIM(F225&amp;""),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25" s="1">
        <f>IF(ISBLANK(B225),"", IF(ISBLANK(R225),Q225*S225,R225*S225))</f>
        <v>62</v>
      </c>
    </row>
    <row r="226" spans="1:55" x14ac:dyDescent="0.3">
      <c r="A226" t="s">
        <v>141</v>
      </c>
      <c r="B226">
        <v>46083</v>
      </c>
      <c r="C226" t="s">
        <v>43</v>
      </c>
      <c r="D226">
        <v>5272</v>
      </c>
      <c r="F226" t="s">
        <v>134</v>
      </c>
      <c r="G226" t="s">
        <v>134</v>
      </c>
      <c r="H226" t="s">
        <v>135</v>
      </c>
      <c r="I226">
        <v>2582</v>
      </c>
      <c r="J226" t="s">
        <v>139</v>
      </c>
      <c r="K226" t="s">
        <v>140</v>
      </c>
      <c r="L226">
        <v>73999819959</v>
      </c>
      <c r="N226">
        <v>0</v>
      </c>
      <c r="P226">
        <v>0</v>
      </c>
      <c r="Q226">
        <v>62</v>
      </c>
      <c r="R226">
        <v>62</v>
      </c>
      <c r="S226">
        <v>1</v>
      </c>
      <c r="AS226" t="s">
        <v>7</v>
      </c>
      <c r="AU226" s="2" t="str">
        <f>IF(ISBLANK(B226),"", TEXT(B226,"dddd, d \d\e mmmm \d\e aaaa"))</f>
        <v>segunda-feira, 2 de março de 2026</v>
      </c>
      <c r="AX226" s="1" t="str" cm="1">
        <f t="array" ref="AX226">IFERROR(_xlfn.TEXTJOIN(", ",TRUE,_xlfn._xlws.SORT(_xlfn.UNIQUE(_xlfn._xlws.FILTER($K$2:$K$2889,($I$2:$I$2889=I226)*($K$2:$K$2889&lt;&gt;""))))),"")</f>
        <v>Belinha, Lulu, Thor</v>
      </c>
      <c r="AY226" s="1" t="str">
        <f>IF(ISBLANK(F226),"", IF(OR(
ISNUMBER(FIND("escovacao",LOWER(F226))),
ISNUMBER(FIND("escovação",LOWER(F226))),
ISNUMBER(FIND("higiene bucal",LOWER(F226))),
ISNUMBER(FIND("tosa",LOWER(F226))),
ISNUMBER(FIND("hidratacao",LOWER(F226))),
ISNUMBER(FIND("hidratação",LOWER(F226))),
ISNUMBER(FIND("spa",LOWER(F226))),
ISNUMBER(FIND("corte de unhas",LOWER(F226))),
ISNUMBER(FIND("desembolo",LOWER(F226))),
ISNUMBER(FIND("clorexidina",LOWER(F226))),
ISNUMBER(FIND("matizacao",LOWER(F226))),
ISNUMBER(FIND("matização",LOWER(F226))),
ISNUMBER(FIND("arredondamento",LOWER(F226))),
ISNUMBER(FIND("remocao",LOWER(F226))),
ISNUMBER(FIND("remoção",LOWER(F226)))
),"Serviços extras",
IF(ISNUMBER(FIND("banho",LOWER(F226))),"Banho","Loja")))</f>
        <v>Banho</v>
      </c>
      <c r="AZ226" s="1" t="str">
        <f>IF(ISBLANK(I226),"", _xlfn.LET(_xlpm.Pedido,TRIM(D226&amp;""),IF(_xlpm.Pedido&lt;&gt;"",_xlpm.Pedido&amp;" | "&amp;K226,I226&amp;" | "&amp;K226&amp;" | "&amp;TEXT(AU226,"0"))))</f>
        <v>5272 | Lulu</v>
      </c>
      <c r="BA226" s="1" t="str">
        <f>IF(ISBLANK(I226),"", _xlfn.LET(_xlpm.TipoServico,LOWER(H226),IF(ISNUMBER(FIND("banho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6" s="1" t="str">
        <f>IF(ISBLANK(I226),"", _xlfn.LET(
    _xlpm.Servico,TRIM(F226&amp;""),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26" s="1">
        <f>IF(ISBLANK(B226),"", IF(ISBLANK(R226),Q226*S226,R226*S226))</f>
        <v>62</v>
      </c>
    </row>
    <row r="227" spans="1:55" x14ac:dyDescent="0.3">
      <c r="A227" t="s">
        <v>141</v>
      </c>
      <c r="B227">
        <v>46083</v>
      </c>
      <c r="C227" t="s">
        <v>43</v>
      </c>
      <c r="D227">
        <v>5272</v>
      </c>
      <c r="F227" t="s">
        <v>137</v>
      </c>
      <c r="G227" t="s">
        <v>137</v>
      </c>
      <c r="H227" t="s">
        <v>135</v>
      </c>
      <c r="I227">
        <v>2582</v>
      </c>
      <c r="J227" t="s">
        <v>139</v>
      </c>
      <c r="K227" t="s">
        <v>140</v>
      </c>
      <c r="L227">
        <v>73999819959</v>
      </c>
      <c r="N227">
        <v>0</v>
      </c>
      <c r="P227">
        <v>0</v>
      </c>
      <c r="Q227">
        <v>5</v>
      </c>
      <c r="R227">
        <v>5</v>
      </c>
      <c r="S227">
        <v>1</v>
      </c>
      <c r="AS227" t="s">
        <v>7</v>
      </c>
      <c r="AU227" s="2" t="str">
        <f>IF(ISBLANK(B227),"", TEXT(B227,"dddd, d \d\e mmmm \d\e aaaa"))</f>
        <v>segunda-feira, 2 de março de 2026</v>
      </c>
      <c r="AX227" s="1" t="str" cm="1">
        <f t="array" ref="AX227">IFERROR(_xlfn.TEXTJOIN(", ",TRUE,_xlfn._xlws.SORT(_xlfn.UNIQUE(_xlfn._xlws.FILTER($K$2:$K$2889,($I$2:$I$2889=I227)*($K$2:$K$2889&lt;&gt;""))))),"")</f>
        <v>Belinha, Lulu, Thor</v>
      </c>
      <c r="AY227" s="1" t="str">
        <f>IF(ISBLANK(F227),"", IF(OR(
ISNUMBER(FIND("escovacao",LOWER(F227))),
ISNUMBER(FIND("escovação",LOWER(F227))),
ISNUMBER(FIND("higiene bucal",LOWER(F227))),
ISNUMBER(FIND("tosa",LOWER(F227))),
ISNUMBER(FIND("hidratacao",LOWER(F227))),
ISNUMBER(FIND("hidratação",LOWER(F227))),
ISNUMBER(FIND("spa",LOWER(F227))),
ISNUMBER(FIND("corte de unhas",LOWER(F227))),
ISNUMBER(FIND("desembolo",LOWER(F227))),
ISNUMBER(FIND("clorexidina",LOWER(F227))),
ISNUMBER(FIND("matizacao",LOWER(F227))),
ISNUMBER(FIND("matização",LOWER(F227))),
ISNUMBER(FIND("arredondamento",LOWER(F227))),
ISNUMBER(FIND("remocao",LOWER(F227))),
ISNUMBER(FIND("remoção",LOWER(F227)))
),"Serviços extras",
IF(ISNUMBER(FIND("banho",LOWER(F227))),"Banho","Loja")))</f>
        <v>Serviços extras</v>
      </c>
      <c r="AZ227" s="1" t="str">
        <f>IF(ISBLANK(I227),"", _xlfn.LET(_xlpm.Pedido,TRIM(D227&amp;""),IF(_xlpm.Pedido&lt;&gt;"",_xlpm.Pedido&amp;" | "&amp;K227,I227&amp;" | "&amp;K227&amp;" | "&amp;TEXT(AU227,"0"))))</f>
        <v>5272 | Lulu</v>
      </c>
      <c r="BA227" s="1" t="str">
        <f>IF(ISBLANK(I227),"", _xlfn.LET(_xlpm.TipoServico,LOWER(H227),IF(ISNUMBER(FIND("banho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7" s="1" t="str">
        <f>IF(ISBLANK(I227),"", _xlfn.LET(
    _xlpm.Servico,TRIM(F227&amp;""),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7" s="1">
        <f>IF(ISBLANK(B227),"", IF(ISBLANK(R227),Q227*S227,R227*S227))</f>
        <v>5</v>
      </c>
    </row>
    <row r="228" spans="1:55" x14ac:dyDescent="0.3">
      <c r="A228" t="s">
        <v>141</v>
      </c>
      <c r="B228">
        <v>46083</v>
      </c>
      <c r="C228" t="s">
        <v>43</v>
      </c>
      <c r="D228">
        <v>5272</v>
      </c>
      <c r="F228" t="s">
        <v>137</v>
      </c>
      <c r="G228" t="s">
        <v>137</v>
      </c>
      <c r="H228" t="s">
        <v>135</v>
      </c>
      <c r="I228">
        <v>2582</v>
      </c>
      <c r="J228" t="s">
        <v>139</v>
      </c>
      <c r="K228" t="s">
        <v>140</v>
      </c>
      <c r="L228">
        <v>73999819959</v>
      </c>
      <c r="N228">
        <v>0</v>
      </c>
      <c r="P228">
        <v>0</v>
      </c>
      <c r="Q228">
        <v>5</v>
      </c>
      <c r="R228">
        <v>5</v>
      </c>
      <c r="S228">
        <v>1</v>
      </c>
      <c r="AS228" t="s">
        <v>7</v>
      </c>
      <c r="AU228" s="2" t="str">
        <f>IF(ISBLANK(B228),"", TEXT(B228,"dddd, d \d\e mmmm \d\e aaaa"))</f>
        <v>segunda-feira, 2 de março de 2026</v>
      </c>
      <c r="AX228" s="1" t="str" cm="1">
        <f t="array" ref="AX228">IFERROR(_xlfn.TEXTJOIN(", ",TRUE,_xlfn._xlws.SORT(_xlfn.UNIQUE(_xlfn._xlws.FILTER($K$2:$K$2889,($I$2:$I$2889=I228)*($K$2:$K$2889&lt;&gt;""))))),"")</f>
        <v>Belinha, Lulu, Thor</v>
      </c>
      <c r="AY228" s="1" t="str">
        <f>IF(ISBLANK(F228),"", IF(OR(
ISNUMBER(FIND("escovacao",LOWER(F228))),
ISNUMBER(FIND("escovação",LOWER(F228))),
ISNUMBER(FIND("higiene bucal",LOWER(F228))),
ISNUMBER(FIND("tosa",LOWER(F228))),
ISNUMBER(FIND("hidratacao",LOWER(F228))),
ISNUMBER(FIND("hidratação",LOWER(F228))),
ISNUMBER(FIND("spa",LOWER(F228))),
ISNUMBER(FIND("corte de unhas",LOWER(F228))),
ISNUMBER(FIND("desembolo",LOWER(F228))),
ISNUMBER(FIND("clorexidina",LOWER(F228))),
ISNUMBER(FIND("matizacao",LOWER(F228))),
ISNUMBER(FIND("matização",LOWER(F228))),
ISNUMBER(FIND("arredondamento",LOWER(F228))),
ISNUMBER(FIND("remocao",LOWER(F228))),
ISNUMBER(FIND("remoção",LOWER(F228)))
),"Serviços extras",
IF(ISNUMBER(FIND("banho",LOWER(F228))),"Banho","Loja")))</f>
        <v>Serviços extras</v>
      </c>
      <c r="AZ228" s="1" t="str">
        <f>IF(ISBLANK(I228),"", _xlfn.LET(_xlpm.Pedido,TRIM(D228&amp;""),IF(_xlpm.Pedido&lt;&gt;"",_xlpm.Pedido&amp;" | "&amp;K228,I228&amp;" | "&amp;K228&amp;" | "&amp;TEXT(AU228,"0"))))</f>
        <v>5272 | Lulu</v>
      </c>
      <c r="BA228" s="1" t="str">
        <f>IF(ISBLANK(I228),"", _xlfn.LET(_xlpm.TipoServico,LOWER(H228),IF(ISNUMBER(FIND("banho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8" s="1" t="str">
        <f>IF(ISBLANK(I228),"", _xlfn.LET(
    _xlpm.Servico,TRIM(F228&amp;""),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8" s="1">
        <f>IF(ISBLANK(B228),"", IF(ISBLANK(R228),Q228*S228,R228*S228))</f>
        <v>5</v>
      </c>
    </row>
    <row r="229" spans="1:55" x14ac:dyDescent="0.3">
      <c r="A229" t="s">
        <v>141</v>
      </c>
      <c r="B229">
        <v>46087</v>
      </c>
      <c r="C229" t="s">
        <v>2</v>
      </c>
      <c r="D229">
        <v>4970</v>
      </c>
      <c r="F229" t="s">
        <v>134</v>
      </c>
      <c r="G229" t="s">
        <v>134</v>
      </c>
      <c r="H229" t="s">
        <v>135</v>
      </c>
      <c r="I229">
        <v>2786</v>
      </c>
      <c r="J229" t="s">
        <v>163</v>
      </c>
      <c r="K229" t="s">
        <v>164</v>
      </c>
      <c r="L229">
        <v>71996156653</v>
      </c>
      <c r="N229">
        <v>0</v>
      </c>
      <c r="P229">
        <v>0</v>
      </c>
      <c r="Q229">
        <v>62</v>
      </c>
      <c r="R229">
        <v>62</v>
      </c>
      <c r="S229">
        <v>1</v>
      </c>
      <c r="AS229" t="s">
        <v>7</v>
      </c>
      <c r="AU229" s="2" t="str">
        <f>IF(ISBLANK(B229),"", TEXT(B229,"dddd, d \d\e mmmm \d\e aaaa"))</f>
        <v>sexta-feira, 6 de março de 2026</v>
      </c>
      <c r="AX229" s="1" t="str" cm="1">
        <f t="array" ref="AX229">IFERROR(_xlfn.TEXTJOIN(", ",TRUE,_xlfn._xlws.SORT(_xlfn.UNIQUE(_xlfn._xlws.FILTER($K$2:$K$2889,($I$2:$I$2889=I229)*($K$2:$K$2889&lt;&gt;""))))),"")</f>
        <v>Kaleb</v>
      </c>
      <c r="AY229" s="1" t="str">
        <f>IF(ISBLANK(F229),"", IF(OR(
ISNUMBER(FIND("escovacao",LOWER(F229))),
ISNUMBER(FIND("escovação",LOWER(F229))),
ISNUMBER(FIND("higiene bucal",LOWER(F229))),
ISNUMBER(FIND("tosa",LOWER(F229))),
ISNUMBER(FIND("hidratacao",LOWER(F229))),
ISNUMBER(FIND("hidratação",LOWER(F229))),
ISNUMBER(FIND("spa",LOWER(F229))),
ISNUMBER(FIND("corte de unhas",LOWER(F229))),
ISNUMBER(FIND("desembolo",LOWER(F229))),
ISNUMBER(FIND("clorexidina",LOWER(F229))),
ISNUMBER(FIND("matizacao",LOWER(F229))),
ISNUMBER(FIND("matização",LOWER(F229))),
ISNUMBER(FIND("arredondamento",LOWER(F229))),
ISNUMBER(FIND("remocao",LOWER(F229))),
ISNUMBER(FIND("remoção",LOWER(F229)))
),"Serviços extras",
IF(ISNUMBER(FIND("banho",LOWER(F229))),"Banho","Loja")))</f>
        <v>Banho</v>
      </c>
      <c r="AZ229" s="1" t="str">
        <f>IF(ISBLANK(I229),"", _xlfn.LET(_xlpm.Pedido,TRIM(D229&amp;""),IF(_xlpm.Pedido&lt;&gt;"",_xlpm.Pedido&amp;" | "&amp;K229,I229&amp;" | "&amp;K229&amp;" | "&amp;TEXT(AU229,"0"))))</f>
        <v>4970 | Kaleb</v>
      </c>
      <c r="BA229" s="1" t="str">
        <f>IF(ISBLANK(I229),"", _xlfn.LET(_xlpm.TipoServico,LOWER(H229),IF(ISNUMBER(FIND("banho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29" s="1" t="str">
        <f>IF(ISBLANK(I229),"", _xlfn.LET(
    _xlpm.Servico,TRIM(F229&amp;""),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29" s="1">
        <f>IF(ISBLANK(B229),"", IF(ISBLANK(R229),Q229*S229,R229*S229))</f>
        <v>62</v>
      </c>
    </row>
    <row r="230" spans="1:55" x14ac:dyDescent="0.3">
      <c r="A230" t="s">
        <v>141</v>
      </c>
      <c r="B230">
        <v>46087</v>
      </c>
      <c r="C230" t="s">
        <v>2</v>
      </c>
      <c r="D230">
        <v>4970</v>
      </c>
      <c r="F230" t="s">
        <v>137</v>
      </c>
      <c r="G230" t="s">
        <v>137</v>
      </c>
      <c r="H230" t="s">
        <v>135</v>
      </c>
      <c r="I230">
        <v>2786</v>
      </c>
      <c r="J230" t="s">
        <v>163</v>
      </c>
      <c r="K230" t="s">
        <v>164</v>
      </c>
      <c r="L230">
        <v>71996156653</v>
      </c>
      <c r="N230">
        <v>0</v>
      </c>
      <c r="P230">
        <v>0</v>
      </c>
      <c r="Q230">
        <v>5</v>
      </c>
      <c r="R230">
        <v>5</v>
      </c>
      <c r="S230">
        <v>1</v>
      </c>
      <c r="AS230" t="s">
        <v>7</v>
      </c>
      <c r="AU230" s="2" t="str">
        <f>IF(ISBLANK(B230),"", TEXT(B230,"dddd, d \d\e mmmm \d\e aaaa"))</f>
        <v>sexta-feira, 6 de março de 2026</v>
      </c>
      <c r="AX230" s="1" t="str" cm="1">
        <f t="array" ref="AX230">IFERROR(_xlfn.TEXTJOIN(", ",TRUE,_xlfn._xlws.SORT(_xlfn.UNIQUE(_xlfn._xlws.FILTER($K$2:$K$2889,($I$2:$I$2889=I230)*($K$2:$K$2889&lt;&gt;""))))),"")</f>
        <v>Kaleb</v>
      </c>
      <c r="AY230" s="1" t="str">
        <f>IF(ISBLANK(F230),"", IF(OR(
ISNUMBER(FIND("escovacao",LOWER(F230))),
ISNUMBER(FIND("escovação",LOWER(F230))),
ISNUMBER(FIND("higiene bucal",LOWER(F230))),
ISNUMBER(FIND("tosa",LOWER(F230))),
ISNUMBER(FIND("hidratacao",LOWER(F230))),
ISNUMBER(FIND("hidratação",LOWER(F230))),
ISNUMBER(FIND("spa",LOWER(F230))),
ISNUMBER(FIND("corte de unhas",LOWER(F230))),
ISNUMBER(FIND("desembolo",LOWER(F230))),
ISNUMBER(FIND("clorexidina",LOWER(F230))),
ISNUMBER(FIND("matizacao",LOWER(F230))),
ISNUMBER(FIND("matização",LOWER(F230))),
ISNUMBER(FIND("arredondamento",LOWER(F230))),
ISNUMBER(FIND("remocao",LOWER(F230))),
ISNUMBER(FIND("remoção",LOWER(F230)))
),"Serviços extras",
IF(ISNUMBER(FIND("banho",LOWER(F230))),"Banho","Loja")))</f>
        <v>Serviços extras</v>
      </c>
      <c r="AZ230" s="1" t="str">
        <f>IF(ISBLANK(I230),"", _xlfn.LET(_xlpm.Pedido,TRIM(D230&amp;""),IF(_xlpm.Pedido&lt;&gt;"",_xlpm.Pedido&amp;" | "&amp;K230,I230&amp;" | "&amp;K230&amp;" | "&amp;TEXT(AU230,"0"))))</f>
        <v>4970 | Kaleb</v>
      </c>
      <c r="BA230" s="1" t="str">
        <f>IF(ISBLANK(I230),"", _xlfn.LET(_xlpm.TipoServico,LOWER(H230),IF(ISNUMBER(FIND("banho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0" s="1" t="str">
        <f>IF(ISBLANK(I230),"", _xlfn.LET(
    _xlpm.Servico,TRIM(F230&amp;""),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0" s="1">
        <f>IF(ISBLANK(B230),"", IF(ISBLANK(R230),Q230*S230,R230*S230))</f>
        <v>5</v>
      </c>
    </row>
    <row r="231" spans="1:55" x14ac:dyDescent="0.3">
      <c r="A231" t="s">
        <v>141</v>
      </c>
      <c r="B231">
        <v>46087</v>
      </c>
      <c r="C231" t="s">
        <v>2</v>
      </c>
      <c r="D231">
        <v>5101</v>
      </c>
      <c r="F231" t="s">
        <v>134</v>
      </c>
      <c r="G231" t="s">
        <v>134</v>
      </c>
      <c r="H231" t="s">
        <v>135</v>
      </c>
      <c r="I231">
        <v>2264</v>
      </c>
      <c r="J231" t="s">
        <v>153</v>
      </c>
      <c r="K231" t="s">
        <v>154</v>
      </c>
      <c r="L231">
        <v>7391180113</v>
      </c>
      <c r="N231">
        <v>0</v>
      </c>
      <c r="P231">
        <v>0</v>
      </c>
      <c r="Q231">
        <v>62</v>
      </c>
      <c r="R231">
        <v>62</v>
      </c>
      <c r="S231">
        <v>1</v>
      </c>
      <c r="AS231" t="s">
        <v>7</v>
      </c>
      <c r="AU231" s="2" t="str">
        <f>IF(ISBLANK(B231),"", TEXT(B231,"dddd, d \d\e mmmm \d\e aaaa"))</f>
        <v>sexta-feira, 6 de março de 2026</v>
      </c>
      <c r="AX231" s="1" t="str" cm="1">
        <f t="array" ref="AX231">IFERROR(_xlfn.TEXTJOIN(", ",TRUE,_xlfn._xlws.SORT(_xlfn.UNIQUE(_xlfn._xlws.FILTER($K$2:$K$2889,($I$2:$I$2889=I231)*($K$2:$K$2889&lt;&gt;""))))),"")</f>
        <v>Zoe</v>
      </c>
      <c r="AY231" s="1" t="str">
        <f>IF(ISBLANK(F231),"", IF(OR(
ISNUMBER(FIND("escovacao",LOWER(F231))),
ISNUMBER(FIND("escovação",LOWER(F231))),
ISNUMBER(FIND("higiene bucal",LOWER(F231))),
ISNUMBER(FIND("tosa",LOWER(F231))),
ISNUMBER(FIND("hidratacao",LOWER(F231))),
ISNUMBER(FIND("hidratação",LOWER(F231))),
ISNUMBER(FIND("spa",LOWER(F231))),
ISNUMBER(FIND("corte de unhas",LOWER(F231))),
ISNUMBER(FIND("desembolo",LOWER(F231))),
ISNUMBER(FIND("clorexidina",LOWER(F231))),
ISNUMBER(FIND("matizacao",LOWER(F231))),
ISNUMBER(FIND("matização",LOWER(F231))),
ISNUMBER(FIND("arredondamento",LOWER(F231))),
ISNUMBER(FIND("remocao",LOWER(F231))),
ISNUMBER(FIND("remoção",LOWER(F231)))
),"Serviços extras",
IF(ISNUMBER(FIND("banho",LOWER(F231))),"Banho","Loja")))</f>
        <v>Banho</v>
      </c>
      <c r="AZ231" s="1" t="str">
        <f>IF(ISBLANK(I231),"", _xlfn.LET(_xlpm.Pedido,TRIM(D231&amp;""),IF(_xlpm.Pedido&lt;&gt;"",_xlpm.Pedido&amp;" | "&amp;K231,I231&amp;" | "&amp;K231&amp;" | "&amp;TEXT(AU231,"0"))))</f>
        <v>5101 | Zoe</v>
      </c>
      <c r="BA231" s="1" t="str">
        <f>IF(ISBLANK(I231),"", _xlfn.LET(_xlpm.TipoServico,LOWER(H231),IF(ISNUMBER(FIND("banho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1" s="1" t="str">
        <f>IF(ISBLANK(I231),"", _xlfn.LET(
    _xlpm.Servico,TRIM(F231&amp;""),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31" s="1">
        <f>IF(ISBLANK(B231),"", IF(ISBLANK(R231),Q231*S231,R231*S231))</f>
        <v>62</v>
      </c>
    </row>
    <row r="232" spans="1:55" x14ac:dyDescent="0.3">
      <c r="A232" t="s">
        <v>141</v>
      </c>
      <c r="B232">
        <v>46087</v>
      </c>
      <c r="C232" t="s">
        <v>2</v>
      </c>
      <c r="D232">
        <v>5101</v>
      </c>
      <c r="F232" t="s">
        <v>137</v>
      </c>
      <c r="G232" t="s">
        <v>137</v>
      </c>
      <c r="H232" t="s">
        <v>135</v>
      </c>
      <c r="I232">
        <v>2264</v>
      </c>
      <c r="J232" t="s">
        <v>153</v>
      </c>
      <c r="K232" t="s">
        <v>154</v>
      </c>
      <c r="L232">
        <v>7391180113</v>
      </c>
      <c r="N232">
        <v>0</v>
      </c>
      <c r="P232">
        <v>0</v>
      </c>
      <c r="Q232">
        <v>5</v>
      </c>
      <c r="R232">
        <v>5</v>
      </c>
      <c r="S232">
        <v>1</v>
      </c>
      <c r="AS232" t="s">
        <v>7</v>
      </c>
      <c r="AU232" s="2" t="str">
        <f>IF(ISBLANK(B232),"", TEXT(B232,"dddd, d \d\e mmmm \d\e aaaa"))</f>
        <v>sexta-feira, 6 de março de 2026</v>
      </c>
      <c r="AX232" s="1" t="str" cm="1">
        <f t="array" ref="AX232">IFERROR(_xlfn.TEXTJOIN(", ",TRUE,_xlfn._xlws.SORT(_xlfn.UNIQUE(_xlfn._xlws.FILTER($K$2:$K$2889,($I$2:$I$2889=I232)*($K$2:$K$2889&lt;&gt;""))))),"")</f>
        <v>Zoe</v>
      </c>
      <c r="AY232" s="1" t="str">
        <f>IF(ISBLANK(F232),"", IF(OR(
ISNUMBER(FIND("escovacao",LOWER(F232))),
ISNUMBER(FIND("escovação",LOWER(F232))),
ISNUMBER(FIND("higiene bucal",LOWER(F232))),
ISNUMBER(FIND("tosa",LOWER(F232))),
ISNUMBER(FIND("hidratacao",LOWER(F232))),
ISNUMBER(FIND("hidratação",LOWER(F232))),
ISNUMBER(FIND("spa",LOWER(F232))),
ISNUMBER(FIND("corte de unhas",LOWER(F232))),
ISNUMBER(FIND("desembolo",LOWER(F232))),
ISNUMBER(FIND("clorexidina",LOWER(F232))),
ISNUMBER(FIND("matizacao",LOWER(F232))),
ISNUMBER(FIND("matização",LOWER(F232))),
ISNUMBER(FIND("arredondamento",LOWER(F232))),
ISNUMBER(FIND("remocao",LOWER(F232))),
ISNUMBER(FIND("remoção",LOWER(F232)))
),"Serviços extras",
IF(ISNUMBER(FIND("banho",LOWER(F232))),"Banho","Loja")))</f>
        <v>Serviços extras</v>
      </c>
      <c r="AZ232" s="1" t="str">
        <f>IF(ISBLANK(I232),"", _xlfn.LET(_xlpm.Pedido,TRIM(D232&amp;""),IF(_xlpm.Pedido&lt;&gt;"",_xlpm.Pedido&amp;" | "&amp;K232,I232&amp;" | "&amp;K232&amp;" | "&amp;TEXT(AU232,"0"))))</f>
        <v>5101 | Zoe</v>
      </c>
      <c r="BA232" s="1" t="str">
        <f>IF(ISBLANK(I232),"", _xlfn.LET(_xlpm.TipoServico,LOWER(H232),IF(ISNUMBER(FIND("banho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2" s="1" t="str">
        <f>IF(ISBLANK(I232),"", _xlfn.LET(
    _xlpm.Servico,TRIM(F232&amp;""),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2" s="1">
        <f>IF(ISBLANK(B232),"", IF(ISBLANK(R232),Q232*S232,R232*S232))</f>
        <v>5</v>
      </c>
    </row>
    <row r="233" spans="1:55" x14ac:dyDescent="0.3">
      <c r="A233" t="s">
        <v>141</v>
      </c>
      <c r="B233">
        <v>46087</v>
      </c>
      <c r="C233" t="s">
        <v>2</v>
      </c>
      <c r="D233">
        <v>4987</v>
      </c>
      <c r="F233" t="s">
        <v>134</v>
      </c>
      <c r="G233" t="s">
        <v>134</v>
      </c>
      <c r="H233" t="s">
        <v>135</v>
      </c>
      <c r="I233">
        <v>2592</v>
      </c>
      <c r="J233" t="s">
        <v>142</v>
      </c>
      <c r="K233" t="s">
        <v>143</v>
      </c>
      <c r="L233">
        <v>73998066900</v>
      </c>
      <c r="N233">
        <v>0</v>
      </c>
      <c r="P233">
        <v>0</v>
      </c>
      <c r="Q233">
        <v>62</v>
      </c>
      <c r="R233">
        <v>62</v>
      </c>
      <c r="S233">
        <v>1</v>
      </c>
      <c r="AS233" t="s">
        <v>7</v>
      </c>
      <c r="AU233" s="2" t="str">
        <f>IF(ISBLANK(B233),"", TEXT(B233,"dddd, d \d\e mmmm \d\e aaaa"))</f>
        <v>sexta-feira, 6 de março de 2026</v>
      </c>
      <c r="AX233" s="1" t="str" cm="1">
        <f t="array" ref="AX233">IFERROR(_xlfn.TEXTJOIN(", ",TRUE,_xlfn._xlws.SORT(_xlfn.UNIQUE(_xlfn._xlws.FILTER($K$2:$K$2889,($I$2:$I$2889=I233)*($K$2:$K$2889&lt;&gt;""))))),"")</f>
        <v>Zeus</v>
      </c>
      <c r="AY233" s="1" t="str">
        <f>IF(ISBLANK(F233),"", IF(OR(
ISNUMBER(FIND("escovacao",LOWER(F233))),
ISNUMBER(FIND("escovação",LOWER(F233))),
ISNUMBER(FIND("higiene bucal",LOWER(F233))),
ISNUMBER(FIND("tosa",LOWER(F233))),
ISNUMBER(FIND("hidratacao",LOWER(F233))),
ISNUMBER(FIND("hidratação",LOWER(F233))),
ISNUMBER(FIND("spa",LOWER(F233))),
ISNUMBER(FIND("corte de unhas",LOWER(F233))),
ISNUMBER(FIND("desembolo",LOWER(F233))),
ISNUMBER(FIND("clorexidina",LOWER(F233))),
ISNUMBER(FIND("matizacao",LOWER(F233))),
ISNUMBER(FIND("matização",LOWER(F233))),
ISNUMBER(FIND("arredondamento",LOWER(F233))),
ISNUMBER(FIND("remocao",LOWER(F233))),
ISNUMBER(FIND("remoção",LOWER(F233)))
),"Serviços extras",
IF(ISNUMBER(FIND("banho",LOWER(F233))),"Banho","Loja")))</f>
        <v>Banho</v>
      </c>
      <c r="AZ233" s="1" t="str">
        <f>IF(ISBLANK(I233),"", _xlfn.LET(_xlpm.Pedido,TRIM(D233&amp;""),IF(_xlpm.Pedido&lt;&gt;"",_xlpm.Pedido&amp;" | "&amp;K233,I233&amp;" | "&amp;K233&amp;" | "&amp;TEXT(AU233,"0"))))</f>
        <v>4987 | Zeus</v>
      </c>
      <c r="BA233" s="1" t="str">
        <f>IF(ISBLANK(I233),"", _xlfn.LET(_xlpm.TipoServico,LOWER(H233),IF(ISNUMBER(FIND("banho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3" s="1" t="str">
        <f>IF(ISBLANK(I233),"", _xlfn.LET(
    _xlpm.Servico,TRIM(F233&amp;""),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33" s="1">
        <f>IF(ISBLANK(B233),"", IF(ISBLANK(R233),Q233*S233,R233*S233))</f>
        <v>62</v>
      </c>
    </row>
    <row r="234" spans="1:55" x14ac:dyDescent="0.3">
      <c r="A234" t="s">
        <v>141</v>
      </c>
      <c r="B234">
        <v>46087</v>
      </c>
      <c r="C234" t="s">
        <v>2</v>
      </c>
      <c r="D234">
        <v>4987</v>
      </c>
      <c r="F234" t="s">
        <v>137</v>
      </c>
      <c r="G234" t="s">
        <v>137</v>
      </c>
      <c r="H234" t="s">
        <v>135</v>
      </c>
      <c r="I234">
        <v>2592</v>
      </c>
      <c r="J234" t="s">
        <v>142</v>
      </c>
      <c r="K234" t="s">
        <v>143</v>
      </c>
      <c r="L234">
        <v>73998066900</v>
      </c>
      <c r="N234">
        <v>0</v>
      </c>
      <c r="P234">
        <v>0</v>
      </c>
      <c r="Q234">
        <v>5</v>
      </c>
      <c r="R234">
        <v>5</v>
      </c>
      <c r="S234">
        <v>1</v>
      </c>
      <c r="AS234" t="s">
        <v>7</v>
      </c>
      <c r="AU234" s="2" t="str">
        <f>IF(ISBLANK(B234),"", TEXT(B234,"dddd, d \d\e mmmm \d\e aaaa"))</f>
        <v>sexta-feira, 6 de março de 2026</v>
      </c>
      <c r="AX234" s="1" t="str" cm="1">
        <f t="array" ref="AX234">IFERROR(_xlfn.TEXTJOIN(", ",TRUE,_xlfn._xlws.SORT(_xlfn.UNIQUE(_xlfn._xlws.FILTER($K$2:$K$2889,($I$2:$I$2889=I234)*($K$2:$K$2889&lt;&gt;""))))),"")</f>
        <v>Zeus</v>
      </c>
      <c r="AY234" s="1" t="str">
        <f>IF(ISBLANK(F234),"", IF(OR(
ISNUMBER(FIND("escovacao",LOWER(F234))),
ISNUMBER(FIND("escovação",LOWER(F234))),
ISNUMBER(FIND("higiene bucal",LOWER(F234))),
ISNUMBER(FIND("tosa",LOWER(F234))),
ISNUMBER(FIND("hidratacao",LOWER(F234))),
ISNUMBER(FIND("hidratação",LOWER(F234))),
ISNUMBER(FIND("spa",LOWER(F234))),
ISNUMBER(FIND("corte de unhas",LOWER(F234))),
ISNUMBER(FIND("desembolo",LOWER(F234))),
ISNUMBER(FIND("clorexidina",LOWER(F234))),
ISNUMBER(FIND("matizacao",LOWER(F234))),
ISNUMBER(FIND("matização",LOWER(F234))),
ISNUMBER(FIND("arredondamento",LOWER(F234))),
ISNUMBER(FIND("remocao",LOWER(F234))),
ISNUMBER(FIND("remoção",LOWER(F234)))
),"Serviços extras",
IF(ISNUMBER(FIND("banho",LOWER(F234))),"Banho","Loja")))</f>
        <v>Serviços extras</v>
      </c>
      <c r="AZ234" s="1" t="str">
        <f>IF(ISBLANK(I234),"", _xlfn.LET(_xlpm.Pedido,TRIM(D234&amp;""),IF(_xlpm.Pedido&lt;&gt;"",_xlpm.Pedido&amp;" | "&amp;K234,I234&amp;" | "&amp;K234&amp;" | "&amp;TEXT(AU234,"0"))))</f>
        <v>4987 | Zeus</v>
      </c>
      <c r="BA234" s="1" t="str">
        <f>IF(ISBLANK(I234),"", _xlfn.LET(_xlpm.TipoServico,LOWER(H234),IF(ISNUMBER(FIND("banho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4" s="1" t="str">
        <f>IF(ISBLANK(I234),"", _xlfn.LET(
    _xlpm.Servico,TRIM(F234&amp;""),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4" s="1">
        <f>IF(ISBLANK(B234),"", IF(ISBLANK(R234),Q234*S234,R234*S234))</f>
        <v>5</v>
      </c>
    </row>
    <row r="235" spans="1:55" x14ac:dyDescent="0.3">
      <c r="A235" t="s">
        <v>141</v>
      </c>
      <c r="B235">
        <v>46088</v>
      </c>
      <c r="C235" t="s">
        <v>27</v>
      </c>
      <c r="F235" t="s">
        <v>159</v>
      </c>
      <c r="G235" t="s">
        <v>159</v>
      </c>
      <c r="H235" t="s">
        <v>135</v>
      </c>
      <c r="I235">
        <v>2647</v>
      </c>
      <c r="J235" t="s">
        <v>158</v>
      </c>
      <c r="K235" t="s">
        <v>160</v>
      </c>
      <c r="L235">
        <v>5573991627455</v>
      </c>
      <c r="N235">
        <v>0</v>
      </c>
      <c r="P235">
        <v>0</v>
      </c>
      <c r="Q235">
        <v>75</v>
      </c>
      <c r="R235">
        <v>75</v>
      </c>
      <c r="S235">
        <v>1</v>
      </c>
      <c r="AS235" t="s">
        <v>7</v>
      </c>
      <c r="AU235" s="2" t="str">
        <f>IF(ISBLANK(B235),"", TEXT(B235,"dddd, d \d\e mmmm \d\e aaaa"))</f>
        <v>sábado, 7 de março de 2026</v>
      </c>
      <c r="AX235" s="1" t="str" cm="1">
        <f t="array" ref="AX235">IFERROR(_xlfn.TEXTJOIN(", ",TRUE,_xlfn._xlws.SORT(_xlfn.UNIQUE(_xlfn._xlws.FILTER($K$2:$K$2889,($I$2:$I$2889=I235)*($K$2:$K$2889&lt;&gt;""))))),"")</f>
        <v>Fred</v>
      </c>
      <c r="AY235" s="1" t="str">
        <f>IF(ISBLANK(F235),"", IF(OR(
ISNUMBER(FIND("escovacao",LOWER(F235))),
ISNUMBER(FIND("escovação",LOWER(F235))),
ISNUMBER(FIND("higiene bucal",LOWER(F235))),
ISNUMBER(FIND("tosa",LOWER(F235))),
ISNUMBER(FIND("hidratacao",LOWER(F235))),
ISNUMBER(FIND("hidratação",LOWER(F235))),
ISNUMBER(FIND("spa",LOWER(F235))),
ISNUMBER(FIND("corte de unhas",LOWER(F235))),
ISNUMBER(FIND("desembolo",LOWER(F235))),
ISNUMBER(FIND("clorexidina",LOWER(F235))),
ISNUMBER(FIND("matizacao",LOWER(F235))),
ISNUMBER(FIND("matização",LOWER(F235))),
ISNUMBER(FIND("arredondamento",LOWER(F235))),
ISNUMBER(FIND("remocao",LOWER(F235))),
ISNUMBER(FIND("remoção",LOWER(F235)))
),"Serviços extras",
IF(ISNUMBER(FIND("banho",LOWER(F235))),"Banho","Loja")))</f>
        <v>Banho</v>
      </c>
      <c r="AZ235" s="1" t="str">
        <f>IF(ISBLANK(I235),"", _xlfn.LET(_xlpm.Pedido,TRIM(D235&amp;""),IF(_xlpm.Pedido&lt;&gt;"",_xlpm.Pedido&amp;" | "&amp;K235,I235&amp;" | "&amp;K235&amp;" | "&amp;TEXT(AU235,"0"))))</f>
        <v>2647 | Fred | sábado, 7 de março de 2026</v>
      </c>
      <c r="BA235" s="1" t="str">
        <f>IF(ISBLANK(I235),"", _xlfn.LET(_xlpm.TipoServico,LOWER(H235),IF(ISNUMBER(FIND("banho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5" s="1" t="str">
        <f>IF(ISBLANK(I235),"", _xlfn.LET(
    _xlpm.Servico,TRIM(F235&amp;""),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35" s="1">
        <f>IF(ISBLANK(B235),"", IF(ISBLANK(R235),Q235*S235,R235*S235))</f>
        <v>75</v>
      </c>
    </row>
    <row r="236" spans="1:55" x14ac:dyDescent="0.3">
      <c r="A236" t="s">
        <v>141</v>
      </c>
      <c r="B236">
        <v>46088</v>
      </c>
      <c r="C236" t="s">
        <v>27</v>
      </c>
      <c r="F236" t="s">
        <v>137</v>
      </c>
      <c r="G236" t="s">
        <v>137</v>
      </c>
      <c r="H236" t="s">
        <v>135</v>
      </c>
      <c r="I236">
        <v>2647</v>
      </c>
      <c r="J236" t="s">
        <v>158</v>
      </c>
      <c r="K236" t="s">
        <v>160</v>
      </c>
      <c r="L236">
        <v>5573991627455</v>
      </c>
      <c r="N236">
        <v>0</v>
      </c>
      <c r="P236">
        <v>0</v>
      </c>
      <c r="Q236">
        <v>5</v>
      </c>
      <c r="R236">
        <v>5</v>
      </c>
      <c r="S236">
        <v>1</v>
      </c>
      <c r="AS236" t="s">
        <v>7</v>
      </c>
      <c r="AU236" s="2" t="str">
        <f>IF(ISBLANK(B236),"", TEXT(B236,"dddd, d \d\e mmmm \d\e aaaa"))</f>
        <v>sábado, 7 de março de 2026</v>
      </c>
      <c r="AX236" s="1" t="str" cm="1">
        <f t="array" ref="AX236">IFERROR(_xlfn.TEXTJOIN(", ",TRUE,_xlfn._xlws.SORT(_xlfn.UNIQUE(_xlfn._xlws.FILTER($K$2:$K$2889,($I$2:$I$2889=I236)*($K$2:$K$2889&lt;&gt;""))))),"")</f>
        <v>Fred</v>
      </c>
      <c r="AY236" s="1" t="str">
        <f>IF(ISBLANK(F236),"", IF(OR(
ISNUMBER(FIND("escovacao",LOWER(F236))),
ISNUMBER(FIND("escovação",LOWER(F236))),
ISNUMBER(FIND("higiene bucal",LOWER(F236))),
ISNUMBER(FIND("tosa",LOWER(F236))),
ISNUMBER(FIND("hidratacao",LOWER(F236))),
ISNUMBER(FIND("hidratação",LOWER(F236))),
ISNUMBER(FIND("spa",LOWER(F236))),
ISNUMBER(FIND("corte de unhas",LOWER(F236))),
ISNUMBER(FIND("desembolo",LOWER(F236))),
ISNUMBER(FIND("clorexidina",LOWER(F236))),
ISNUMBER(FIND("matizacao",LOWER(F236))),
ISNUMBER(FIND("matização",LOWER(F236))),
ISNUMBER(FIND("arredondamento",LOWER(F236))),
ISNUMBER(FIND("remocao",LOWER(F236))),
ISNUMBER(FIND("remoção",LOWER(F236)))
),"Serviços extras",
IF(ISNUMBER(FIND("banho",LOWER(F236))),"Banho","Loja")))</f>
        <v>Serviços extras</v>
      </c>
      <c r="AZ236" s="1" t="str">
        <f>IF(ISBLANK(I236),"", _xlfn.LET(_xlpm.Pedido,TRIM(D236&amp;""),IF(_xlpm.Pedido&lt;&gt;"",_xlpm.Pedido&amp;" | "&amp;K236,I236&amp;" | "&amp;K236&amp;" | "&amp;TEXT(AU236,"0"))))</f>
        <v>2647 | Fred | sábado, 7 de março de 2026</v>
      </c>
      <c r="BA236" s="1" t="str">
        <f>IF(ISBLANK(I236),"", _xlfn.LET(_xlpm.TipoServico,LOWER(H236),IF(ISNUMBER(FIND("banho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6" s="1" t="str">
        <f>IF(ISBLANK(I236),"", _xlfn.LET(
    _xlpm.Servico,TRIM(F236&amp;""),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" s="1">
        <f>IF(ISBLANK(B236),"", IF(ISBLANK(R236),Q236*S236,R236*S236))</f>
        <v>5</v>
      </c>
    </row>
    <row r="237" spans="1:55" x14ac:dyDescent="0.3">
      <c r="A237" t="s">
        <v>141</v>
      </c>
      <c r="B237">
        <v>46088</v>
      </c>
      <c r="C237" t="s">
        <v>27</v>
      </c>
      <c r="D237">
        <v>4987</v>
      </c>
      <c r="F237" t="s">
        <v>147</v>
      </c>
      <c r="G237" t="s">
        <v>147</v>
      </c>
      <c r="H237" t="s">
        <v>135</v>
      </c>
      <c r="I237">
        <v>2592</v>
      </c>
      <c r="J237" t="s">
        <v>142</v>
      </c>
      <c r="K237" t="s">
        <v>143</v>
      </c>
      <c r="L237">
        <v>73998066900</v>
      </c>
      <c r="N237">
        <v>0</v>
      </c>
      <c r="P237">
        <v>0</v>
      </c>
      <c r="Q237">
        <v>25</v>
      </c>
      <c r="R237">
        <v>25</v>
      </c>
      <c r="S237">
        <v>1</v>
      </c>
      <c r="AS237" t="s">
        <v>7</v>
      </c>
      <c r="AU237" s="2" t="str">
        <f>IF(ISBLANK(B237),"", TEXT(B237,"dddd, d \d\e mmmm \d\e aaaa"))</f>
        <v>sábado, 7 de março de 2026</v>
      </c>
      <c r="AX237" s="1" t="str" cm="1">
        <f t="array" ref="AX237">IFERROR(_xlfn.TEXTJOIN(", ",TRUE,_xlfn._xlws.SORT(_xlfn.UNIQUE(_xlfn._xlws.FILTER($K$2:$K$2889,($I$2:$I$2889=I237)*($K$2:$K$2889&lt;&gt;""))))),"")</f>
        <v>Zeus</v>
      </c>
      <c r="AY237" s="1" t="str">
        <f>IF(ISBLANK(F237),"", IF(OR(
ISNUMBER(FIND("escovacao",LOWER(F237))),
ISNUMBER(FIND("escovação",LOWER(F237))),
ISNUMBER(FIND("higiene bucal",LOWER(F237))),
ISNUMBER(FIND("tosa",LOWER(F237))),
ISNUMBER(FIND("hidratacao",LOWER(F237))),
ISNUMBER(FIND("hidratação",LOWER(F237))),
ISNUMBER(FIND("spa",LOWER(F237))),
ISNUMBER(FIND("corte de unhas",LOWER(F237))),
ISNUMBER(FIND("desembolo",LOWER(F237))),
ISNUMBER(FIND("clorexidina",LOWER(F237))),
ISNUMBER(FIND("matizacao",LOWER(F237))),
ISNUMBER(FIND("matização",LOWER(F237))),
ISNUMBER(FIND("arredondamento",LOWER(F237))),
ISNUMBER(FIND("remocao",LOWER(F237))),
ISNUMBER(FIND("remoção",LOWER(F237)))
),"Serviços extras",
IF(ISNUMBER(FIND("banho",LOWER(F237))),"Banho","Loja")))</f>
        <v>Serviços extras</v>
      </c>
      <c r="AZ237" s="1" t="str">
        <f>IF(ISBLANK(I237),"", _xlfn.LET(_xlpm.Pedido,TRIM(D237&amp;""),IF(_xlpm.Pedido&lt;&gt;"",_xlpm.Pedido&amp;" | "&amp;K237,I237&amp;" | "&amp;K237&amp;" | "&amp;TEXT(AU237,"0"))))</f>
        <v>4987 | Zeus</v>
      </c>
      <c r="BA237" s="1" t="str">
        <f>IF(ISBLANK(I237),"", _xlfn.LET(_xlpm.TipoServico,LOWER(H237),IF(ISNUMBER(FIND("banho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7" s="1" t="str">
        <f>IF(ISBLANK(I237),"", _xlfn.LET(
    _xlpm.Servico,TRIM(F237&amp;""),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237" s="1">
        <f>IF(ISBLANK(B237),"", IF(ISBLANK(R237),Q237*S237,R237*S237))</f>
        <v>25</v>
      </c>
    </row>
    <row r="238" spans="1:55" x14ac:dyDescent="0.3">
      <c r="A238" t="s">
        <v>11</v>
      </c>
      <c r="B238">
        <v>46088</v>
      </c>
      <c r="C238" t="s">
        <v>27</v>
      </c>
      <c r="F238" t="s">
        <v>134</v>
      </c>
      <c r="G238" t="s">
        <v>134</v>
      </c>
      <c r="H238" t="s">
        <v>135</v>
      </c>
      <c r="I238">
        <v>2574</v>
      </c>
      <c r="J238" t="s">
        <v>180</v>
      </c>
      <c r="K238" t="s">
        <v>181</v>
      </c>
      <c r="L238">
        <v>5573991112241</v>
      </c>
      <c r="N238">
        <v>0</v>
      </c>
      <c r="P238">
        <v>0</v>
      </c>
      <c r="Q238">
        <v>62</v>
      </c>
      <c r="R238">
        <v>62</v>
      </c>
      <c r="S238">
        <v>1</v>
      </c>
      <c r="AS238" t="s">
        <v>7</v>
      </c>
      <c r="AU238" s="2" t="str">
        <f>IF(ISBLANK(B238),"", TEXT(B238,"dddd, d \d\e mmmm \d\e aaaa"))</f>
        <v>sábado, 7 de março de 2026</v>
      </c>
      <c r="AX238" s="1" t="str" cm="1">
        <f t="array" ref="AX238">IFERROR(_xlfn.TEXTJOIN(", ",TRUE,_xlfn._xlws.SORT(_xlfn.UNIQUE(_xlfn._xlws.FILTER($K$2:$K$2889,($I$2:$I$2889=I238)*($K$2:$K$2889&lt;&gt;""))))),"")</f>
        <v>Bela, Bob</v>
      </c>
      <c r="AY238" s="1" t="str">
        <f>IF(ISBLANK(F238),"", IF(OR(
ISNUMBER(FIND("escovacao",LOWER(F238))),
ISNUMBER(FIND("escovação",LOWER(F238))),
ISNUMBER(FIND("higiene bucal",LOWER(F238))),
ISNUMBER(FIND("tosa",LOWER(F238))),
ISNUMBER(FIND("hidratacao",LOWER(F238))),
ISNUMBER(FIND("hidratação",LOWER(F238))),
ISNUMBER(FIND("spa",LOWER(F238))),
ISNUMBER(FIND("corte de unhas",LOWER(F238))),
ISNUMBER(FIND("desembolo",LOWER(F238))),
ISNUMBER(FIND("clorexidina",LOWER(F238))),
ISNUMBER(FIND("matizacao",LOWER(F238))),
ISNUMBER(FIND("matização",LOWER(F238))),
ISNUMBER(FIND("arredondamento",LOWER(F238))),
ISNUMBER(FIND("remocao",LOWER(F238))),
ISNUMBER(FIND("remoção",LOWER(F238)))
),"Serviços extras",
IF(ISNUMBER(FIND("banho",LOWER(F238))),"Banho","Loja")))</f>
        <v>Banho</v>
      </c>
      <c r="AZ238" s="1" t="str">
        <f>IF(ISBLANK(I238),"", _xlfn.LET(_xlpm.Pedido,TRIM(D238&amp;""),IF(_xlpm.Pedido&lt;&gt;"",_xlpm.Pedido&amp;" | "&amp;K238,I238&amp;" | "&amp;K238&amp;" | "&amp;TEXT(AU238,"0"))))</f>
        <v>2574 | Bob | sábado, 7 de março de 2026</v>
      </c>
      <c r="BA238" s="1" t="str">
        <f>IF(ISBLANK(I238),"", _xlfn.LET(_xlpm.TipoServico,LOWER(H238),IF(ISNUMBER(FIND("banho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8" s="1" t="str">
        <f>IF(ISBLANK(I238),"", _xlfn.LET(
    _xlpm.Servico,TRIM(F238&amp;""),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38" s="1">
        <f>IF(ISBLANK(B238),"", IF(ISBLANK(R238),Q238*S238,R238*S238))</f>
        <v>62</v>
      </c>
    </row>
    <row r="239" spans="1:55" x14ac:dyDescent="0.3">
      <c r="A239" t="s">
        <v>11</v>
      </c>
      <c r="B239">
        <v>46088</v>
      </c>
      <c r="C239" t="s">
        <v>27</v>
      </c>
      <c r="F239" t="s">
        <v>137</v>
      </c>
      <c r="G239" t="s">
        <v>137</v>
      </c>
      <c r="H239" t="s">
        <v>135</v>
      </c>
      <c r="I239">
        <v>2574</v>
      </c>
      <c r="J239" t="s">
        <v>180</v>
      </c>
      <c r="K239" t="s">
        <v>181</v>
      </c>
      <c r="L239">
        <v>5573991112241</v>
      </c>
      <c r="N239">
        <v>0</v>
      </c>
      <c r="P239">
        <v>0</v>
      </c>
      <c r="Q239">
        <v>5</v>
      </c>
      <c r="R239">
        <v>5</v>
      </c>
      <c r="S239">
        <v>1</v>
      </c>
      <c r="AS239" t="s">
        <v>7</v>
      </c>
      <c r="AU239" s="2" t="str">
        <f>IF(ISBLANK(B239),"", TEXT(B239,"dddd, d \d\e mmmm \d\e aaaa"))</f>
        <v>sábado, 7 de março de 2026</v>
      </c>
      <c r="AX239" s="1" t="str" cm="1">
        <f t="array" ref="AX239">IFERROR(_xlfn.TEXTJOIN(", ",TRUE,_xlfn._xlws.SORT(_xlfn.UNIQUE(_xlfn._xlws.FILTER($K$2:$K$2889,($I$2:$I$2889=I239)*($K$2:$K$2889&lt;&gt;""))))),"")</f>
        <v>Bela, Bob</v>
      </c>
      <c r="AY239" s="1" t="str">
        <f>IF(ISBLANK(F239),"", IF(OR(
ISNUMBER(FIND("escovacao",LOWER(F239))),
ISNUMBER(FIND("escovação",LOWER(F239))),
ISNUMBER(FIND("higiene bucal",LOWER(F239))),
ISNUMBER(FIND("tosa",LOWER(F239))),
ISNUMBER(FIND("hidratacao",LOWER(F239))),
ISNUMBER(FIND("hidratação",LOWER(F239))),
ISNUMBER(FIND("spa",LOWER(F239))),
ISNUMBER(FIND("corte de unhas",LOWER(F239))),
ISNUMBER(FIND("desembolo",LOWER(F239))),
ISNUMBER(FIND("clorexidina",LOWER(F239))),
ISNUMBER(FIND("matizacao",LOWER(F239))),
ISNUMBER(FIND("matização",LOWER(F239))),
ISNUMBER(FIND("arredondamento",LOWER(F239))),
ISNUMBER(FIND("remocao",LOWER(F239))),
ISNUMBER(FIND("remoção",LOWER(F239)))
),"Serviços extras",
IF(ISNUMBER(FIND("banho",LOWER(F239))),"Banho","Loja")))</f>
        <v>Serviços extras</v>
      </c>
      <c r="AZ239" s="1" t="str">
        <f>IF(ISBLANK(I239),"", _xlfn.LET(_xlpm.Pedido,TRIM(D239&amp;""),IF(_xlpm.Pedido&lt;&gt;"",_xlpm.Pedido&amp;" | "&amp;K239,I239&amp;" | "&amp;K239&amp;" | "&amp;TEXT(AU239,"0"))))</f>
        <v>2574 | Bob | sábado, 7 de março de 2026</v>
      </c>
      <c r="BA239" s="1" t="str">
        <f>IF(ISBLANK(I239),"", _xlfn.LET(_xlpm.TipoServico,LOWER(H239),IF(ISNUMBER(FIND("banho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39" s="1" t="str">
        <f>IF(ISBLANK(I239),"", _xlfn.LET(
    _xlpm.Servico,TRIM(F239&amp;""),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" s="1">
        <f>IF(ISBLANK(B239),"", IF(ISBLANK(R239),Q239*S239,R239*S239))</f>
        <v>5</v>
      </c>
    </row>
    <row r="240" spans="1:55" x14ac:dyDescent="0.3">
      <c r="A240" t="s">
        <v>11</v>
      </c>
      <c r="B240">
        <v>46088</v>
      </c>
      <c r="C240" t="s">
        <v>27</v>
      </c>
      <c r="F240" t="s">
        <v>134</v>
      </c>
      <c r="G240" t="s">
        <v>134</v>
      </c>
      <c r="H240" t="s">
        <v>135</v>
      </c>
      <c r="I240">
        <v>2574</v>
      </c>
      <c r="J240" t="s">
        <v>180</v>
      </c>
      <c r="K240" t="s">
        <v>181</v>
      </c>
      <c r="L240">
        <v>5573991112241</v>
      </c>
      <c r="N240">
        <v>0</v>
      </c>
      <c r="P240">
        <v>0</v>
      </c>
      <c r="Q240">
        <v>62</v>
      </c>
      <c r="R240">
        <v>62</v>
      </c>
      <c r="S240">
        <v>1</v>
      </c>
      <c r="AS240" t="s">
        <v>7</v>
      </c>
      <c r="AU240" s="2" t="str">
        <f>IF(ISBLANK(B240),"", TEXT(B240,"dddd, d \d\e mmmm \d\e aaaa"))</f>
        <v>sábado, 7 de março de 2026</v>
      </c>
      <c r="AX240" s="1" t="str" cm="1">
        <f t="array" ref="AX240">IFERROR(_xlfn.TEXTJOIN(", ",TRUE,_xlfn._xlws.SORT(_xlfn.UNIQUE(_xlfn._xlws.FILTER($K$2:$K$2889,($I$2:$I$2889=I240)*($K$2:$K$2889&lt;&gt;""))))),"")</f>
        <v>Bela, Bob</v>
      </c>
      <c r="AY240" s="1" t="str">
        <f>IF(ISBLANK(F240),"", IF(OR(
ISNUMBER(FIND("escovacao",LOWER(F240))),
ISNUMBER(FIND("escovação",LOWER(F240))),
ISNUMBER(FIND("higiene bucal",LOWER(F240))),
ISNUMBER(FIND("tosa",LOWER(F240))),
ISNUMBER(FIND("hidratacao",LOWER(F240))),
ISNUMBER(FIND("hidratação",LOWER(F240))),
ISNUMBER(FIND("spa",LOWER(F240))),
ISNUMBER(FIND("corte de unhas",LOWER(F240))),
ISNUMBER(FIND("desembolo",LOWER(F240))),
ISNUMBER(FIND("clorexidina",LOWER(F240))),
ISNUMBER(FIND("matizacao",LOWER(F240))),
ISNUMBER(FIND("matização",LOWER(F240))),
ISNUMBER(FIND("arredondamento",LOWER(F240))),
ISNUMBER(FIND("remocao",LOWER(F240))),
ISNUMBER(FIND("remoção",LOWER(F240)))
),"Serviços extras",
IF(ISNUMBER(FIND("banho",LOWER(F240))),"Banho","Loja")))</f>
        <v>Banho</v>
      </c>
      <c r="AZ240" s="1" t="str">
        <f>IF(ISBLANK(I240),"", _xlfn.LET(_xlpm.Pedido,TRIM(D240&amp;""),IF(_xlpm.Pedido&lt;&gt;"",_xlpm.Pedido&amp;" | "&amp;K240,I240&amp;" | "&amp;K240&amp;" | "&amp;TEXT(AU240,"0"))))</f>
        <v>2574 | Bob | sábado, 7 de março de 2026</v>
      </c>
      <c r="BA240" s="1" t="str">
        <f>IF(ISBLANK(I240),"", _xlfn.LET(_xlpm.TipoServico,LOWER(H240),IF(ISNUMBER(FIND("banho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0" s="1" t="str">
        <f>IF(ISBLANK(I240),"", _xlfn.LET(
    _xlpm.Servico,TRIM(F240&amp;""),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40" s="1">
        <f>IF(ISBLANK(B240),"", IF(ISBLANK(R240),Q240*S240,R240*S240))</f>
        <v>62</v>
      </c>
    </row>
    <row r="241" spans="1:55" x14ac:dyDescent="0.3">
      <c r="A241" t="s">
        <v>11</v>
      </c>
      <c r="B241">
        <v>46088</v>
      </c>
      <c r="C241" t="s">
        <v>27</v>
      </c>
      <c r="F241" t="s">
        <v>137</v>
      </c>
      <c r="G241" t="s">
        <v>137</v>
      </c>
      <c r="H241" t="s">
        <v>135</v>
      </c>
      <c r="I241">
        <v>2574</v>
      </c>
      <c r="J241" t="s">
        <v>180</v>
      </c>
      <c r="K241" t="s">
        <v>181</v>
      </c>
      <c r="L241">
        <v>5573991112241</v>
      </c>
      <c r="N241">
        <v>0</v>
      </c>
      <c r="P241">
        <v>0</v>
      </c>
      <c r="Q241">
        <v>5</v>
      </c>
      <c r="R241">
        <v>5</v>
      </c>
      <c r="S241">
        <v>1</v>
      </c>
      <c r="AS241" t="s">
        <v>7</v>
      </c>
      <c r="AU241" s="2" t="str">
        <f>IF(ISBLANK(B241),"", TEXT(B241,"dddd, d \d\e mmmm \d\e aaaa"))</f>
        <v>sábado, 7 de março de 2026</v>
      </c>
      <c r="AX241" s="1" t="str" cm="1">
        <f t="array" ref="AX241">IFERROR(_xlfn.TEXTJOIN(", ",TRUE,_xlfn._xlws.SORT(_xlfn.UNIQUE(_xlfn._xlws.FILTER($K$2:$K$2889,($I$2:$I$2889=I241)*($K$2:$K$2889&lt;&gt;""))))),"")</f>
        <v>Bela, Bob</v>
      </c>
      <c r="AY241" s="1" t="str">
        <f>IF(ISBLANK(F241),"", IF(OR(
ISNUMBER(FIND("escovacao",LOWER(F241))),
ISNUMBER(FIND("escovação",LOWER(F241))),
ISNUMBER(FIND("higiene bucal",LOWER(F241))),
ISNUMBER(FIND("tosa",LOWER(F241))),
ISNUMBER(FIND("hidratacao",LOWER(F241))),
ISNUMBER(FIND("hidratação",LOWER(F241))),
ISNUMBER(FIND("spa",LOWER(F241))),
ISNUMBER(FIND("corte de unhas",LOWER(F241))),
ISNUMBER(FIND("desembolo",LOWER(F241))),
ISNUMBER(FIND("clorexidina",LOWER(F241))),
ISNUMBER(FIND("matizacao",LOWER(F241))),
ISNUMBER(FIND("matização",LOWER(F241))),
ISNUMBER(FIND("arredondamento",LOWER(F241))),
ISNUMBER(FIND("remocao",LOWER(F241))),
ISNUMBER(FIND("remoção",LOWER(F241)))
),"Serviços extras",
IF(ISNUMBER(FIND("banho",LOWER(F241))),"Banho","Loja")))</f>
        <v>Serviços extras</v>
      </c>
      <c r="AZ241" s="1" t="str">
        <f>IF(ISBLANK(I241),"", _xlfn.LET(_xlpm.Pedido,TRIM(D241&amp;""),IF(_xlpm.Pedido&lt;&gt;"",_xlpm.Pedido&amp;" | "&amp;K241,I241&amp;" | "&amp;K241&amp;" | "&amp;TEXT(AU241,"0"))))</f>
        <v>2574 | Bob | sábado, 7 de março de 2026</v>
      </c>
      <c r="BA241" s="1" t="str">
        <f>IF(ISBLANK(I241),"", _xlfn.LET(_xlpm.TipoServico,LOWER(H241),IF(ISNUMBER(FIND("banho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1" s="1" t="str">
        <f>IF(ISBLANK(I241),"", _xlfn.LET(
    _xlpm.Servico,TRIM(F241&amp;""),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" s="1">
        <f>IF(ISBLANK(B241),"", IF(ISBLANK(R241),Q241*S241,R241*S241))</f>
        <v>5</v>
      </c>
    </row>
    <row r="242" spans="1:55" x14ac:dyDescent="0.3">
      <c r="A242" t="s">
        <v>141</v>
      </c>
      <c r="B242">
        <v>46088</v>
      </c>
      <c r="C242" t="s">
        <v>27</v>
      </c>
      <c r="D242">
        <v>4992</v>
      </c>
      <c r="F242" t="s">
        <v>134</v>
      </c>
      <c r="G242" t="s">
        <v>134</v>
      </c>
      <c r="H242" t="s">
        <v>135</v>
      </c>
      <c r="I242">
        <v>2585</v>
      </c>
      <c r="J242" t="s">
        <v>83</v>
      </c>
      <c r="K242" t="s">
        <v>157</v>
      </c>
      <c r="L242">
        <v>5573981669052</v>
      </c>
      <c r="N242">
        <v>0</v>
      </c>
      <c r="P242">
        <v>0</v>
      </c>
      <c r="Q242">
        <v>62</v>
      </c>
      <c r="R242">
        <v>62</v>
      </c>
      <c r="S242">
        <v>1</v>
      </c>
      <c r="AS242" t="s">
        <v>7</v>
      </c>
      <c r="AU242" s="2" t="str">
        <f>IF(ISBLANK(B242),"", TEXT(B242,"dddd, d \d\e mmmm \d\e aaaa"))</f>
        <v>sábado, 7 de março de 2026</v>
      </c>
      <c r="AX242" s="1" t="str" cm="1">
        <f t="array" ref="AX242">IFERROR(_xlfn.TEXTJOIN(", ",TRUE,_xlfn._xlws.SORT(_xlfn.UNIQUE(_xlfn._xlws.FILTER($K$2:$K$2889,($I$2:$I$2889=I242)*($K$2:$K$2889&lt;&gt;""))))),"")</f>
        <v>Dudu, Tata</v>
      </c>
      <c r="AY242" s="1" t="str">
        <f>IF(ISBLANK(F242),"", IF(OR(
ISNUMBER(FIND("escovacao",LOWER(F242))),
ISNUMBER(FIND("escovação",LOWER(F242))),
ISNUMBER(FIND("higiene bucal",LOWER(F242))),
ISNUMBER(FIND("tosa",LOWER(F242))),
ISNUMBER(FIND("hidratacao",LOWER(F242))),
ISNUMBER(FIND("hidratação",LOWER(F242))),
ISNUMBER(FIND("spa",LOWER(F242))),
ISNUMBER(FIND("corte de unhas",LOWER(F242))),
ISNUMBER(FIND("desembolo",LOWER(F242))),
ISNUMBER(FIND("clorexidina",LOWER(F242))),
ISNUMBER(FIND("matizacao",LOWER(F242))),
ISNUMBER(FIND("matização",LOWER(F242))),
ISNUMBER(FIND("arredondamento",LOWER(F242))),
ISNUMBER(FIND("remocao",LOWER(F242))),
ISNUMBER(FIND("remoção",LOWER(F242)))
),"Serviços extras",
IF(ISNUMBER(FIND("banho",LOWER(F242))),"Banho","Loja")))</f>
        <v>Banho</v>
      </c>
      <c r="AZ242" s="1" t="str">
        <f>IF(ISBLANK(I242),"", _xlfn.LET(_xlpm.Pedido,TRIM(D242&amp;""),IF(_xlpm.Pedido&lt;&gt;"",_xlpm.Pedido&amp;" | "&amp;K242,I242&amp;" | "&amp;K242&amp;" | "&amp;TEXT(AU242,"0"))))</f>
        <v>4992 | Dudu</v>
      </c>
      <c r="BA242" s="1" t="str">
        <f>IF(ISBLANK(I242),"", _xlfn.LET(_xlpm.TipoServico,LOWER(H242),IF(ISNUMBER(FIND("banho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2" s="1" t="str">
        <f>IF(ISBLANK(I242),"", _xlfn.LET(
    _xlpm.Servico,TRIM(F242&amp;""),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42" s="1">
        <f>IF(ISBLANK(B242),"", IF(ISBLANK(R242),Q242*S242,R242*S242))</f>
        <v>62</v>
      </c>
    </row>
    <row r="243" spans="1:55" x14ac:dyDescent="0.3">
      <c r="A243" t="s">
        <v>141</v>
      </c>
      <c r="B243">
        <v>46088</v>
      </c>
      <c r="C243" t="s">
        <v>27</v>
      </c>
      <c r="D243">
        <v>4992</v>
      </c>
      <c r="F243" t="s">
        <v>137</v>
      </c>
      <c r="G243" t="s">
        <v>137</v>
      </c>
      <c r="H243" t="s">
        <v>135</v>
      </c>
      <c r="I243">
        <v>2585</v>
      </c>
      <c r="J243" t="s">
        <v>83</v>
      </c>
      <c r="K243" t="s">
        <v>157</v>
      </c>
      <c r="L243">
        <v>5573981669052</v>
      </c>
      <c r="N243">
        <v>0</v>
      </c>
      <c r="P243">
        <v>0</v>
      </c>
      <c r="Q243">
        <v>5</v>
      </c>
      <c r="R243">
        <v>5</v>
      </c>
      <c r="S243">
        <v>1</v>
      </c>
      <c r="AS243" t="s">
        <v>7</v>
      </c>
      <c r="AU243" s="2" t="str">
        <f>IF(ISBLANK(B243),"", TEXT(B243,"dddd, d \d\e mmmm \d\e aaaa"))</f>
        <v>sábado, 7 de março de 2026</v>
      </c>
      <c r="AX243" s="1" t="str" cm="1">
        <f t="array" ref="AX243">IFERROR(_xlfn.TEXTJOIN(", ",TRUE,_xlfn._xlws.SORT(_xlfn.UNIQUE(_xlfn._xlws.FILTER($K$2:$K$2889,($I$2:$I$2889=I243)*($K$2:$K$2889&lt;&gt;""))))),"")</f>
        <v>Dudu, Tata</v>
      </c>
      <c r="AY243" s="1" t="str">
        <f>IF(ISBLANK(F243),"", IF(OR(
ISNUMBER(FIND("escovacao",LOWER(F243))),
ISNUMBER(FIND("escovação",LOWER(F243))),
ISNUMBER(FIND("higiene bucal",LOWER(F243))),
ISNUMBER(FIND("tosa",LOWER(F243))),
ISNUMBER(FIND("hidratacao",LOWER(F243))),
ISNUMBER(FIND("hidratação",LOWER(F243))),
ISNUMBER(FIND("spa",LOWER(F243))),
ISNUMBER(FIND("corte de unhas",LOWER(F243))),
ISNUMBER(FIND("desembolo",LOWER(F243))),
ISNUMBER(FIND("clorexidina",LOWER(F243))),
ISNUMBER(FIND("matizacao",LOWER(F243))),
ISNUMBER(FIND("matização",LOWER(F243))),
ISNUMBER(FIND("arredondamento",LOWER(F243))),
ISNUMBER(FIND("remocao",LOWER(F243))),
ISNUMBER(FIND("remoção",LOWER(F243)))
),"Serviços extras",
IF(ISNUMBER(FIND("banho",LOWER(F243))),"Banho","Loja")))</f>
        <v>Serviços extras</v>
      </c>
      <c r="AZ243" s="1" t="str">
        <f>IF(ISBLANK(I243),"", _xlfn.LET(_xlpm.Pedido,TRIM(D243&amp;""),IF(_xlpm.Pedido&lt;&gt;"",_xlpm.Pedido&amp;" | "&amp;K243,I243&amp;" | "&amp;K243&amp;" | "&amp;TEXT(AU243,"0"))))</f>
        <v>4992 | Dudu</v>
      </c>
      <c r="BA243" s="1" t="str">
        <f>IF(ISBLANK(I243),"", _xlfn.LET(_xlpm.TipoServico,LOWER(H243),IF(ISNUMBER(FIND("banho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3" s="1" t="str">
        <f>IF(ISBLANK(I243),"", _xlfn.LET(
    _xlpm.Servico,TRIM(F243&amp;""),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" s="1">
        <f>IF(ISBLANK(B243),"", IF(ISBLANK(R243),Q243*S243,R243*S243))</f>
        <v>5</v>
      </c>
    </row>
    <row r="244" spans="1:55" x14ac:dyDescent="0.3">
      <c r="A244" t="s">
        <v>11</v>
      </c>
      <c r="B244">
        <v>46088</v>
      </c>
      <c r="C244" t="s">
        <v>27</v>
      </c>
      <c r="D244">
        <v>4992</v>
      </c>
      <c r="F244" t="s">
        <v>134</v>
      </c>
      <c r="G244" t="s">
        <v>134</v>
      </c>
      <c r="H244" t="s">
        <v>135</v>
      </c>
      <c r="I244">
        <v>2585</v>
      </c>
      <c r="J244" t="s">
        <v>83</v>
      </c>
      <c r="K244" t="s">
        <v>156</v>
      </c>
      <c r="L244">
        <v>5573981669052</v>
      </c>
      <c r="N244">
        <v>0</v>
      </c>
      <c r="P244">
        <v>0</v>
      </c>
      <c r="Q244">
        <v>62</v>
      </c>
      <c r="R244">
        <v>62</v>
      </c>
      <c r="S244">
        <v>1</v>
      </c>
      <c r="AS244" t="s">
        <v>7</v>
      </c>
      <c r="AU244" s="2" t="str">
        <f>IF(ISBLANK(B244),"", TEXT(B244,"dddd, d \d\e mmmm \d\e aaaa"))</f>
        <v>sábado, 7 de março de 2026</v>
      </c>
      <c r="AX244" s="1" t="str" cm="1">
        <f t="array" ref="AX244">IFERROR(_xlfn.TEXTJOIN(", ",TRUE,_xlfn._xlws.SORT(_xlfn.UNIQUE(_xlfn._xlws.FILTER($K$2:$K$2889,($I$2:$I$2889=I244)*($K$2:$K$2889&lt;&gt;""))))),"")</f>
        <v>Dudu, Tata</v>
      </c>
      <c r="AY244" s="1" t="str">
        <f>IF(ISBLANK(F244),"", IF(OR(
ISNUMBER(FIND("escovacao",LOWER(F244))),
ISNUMBER(FIND("escovação",LOWER(F244))),
ISNUMBER(FIND("higiene bucal",LOWER(F244))),
ISNUMBER(FIND("tosa",LOWER(F244))),
ISNUMBER(FIND("hidratacao",LOWER(F244))),
ISNUMBER(FIND("hidratação",LOWER(F244))),
ISNUMBER(FIND("spa",LOWER(F244))),
ISNUMBER(FIND("corte de unhas",LOWER(F244))),
ISNUMBER(FIND("desembolo",LOWER(F244))),
ISNUMBER(FIND("clorexidina",LOWER(F244))),
ISNUMBER(FIND("matizacao",LOWER(F244))),
ISNUMBER(FIND("matização",LOWER(F244))),
ISNUMBER(FIND("arredondamento",LOWER(F244))),
ISNUMBER(FIND("remocao",LOWER(F244))),
ISNUMBER(FIND("remoção",LOWER(F244)))
),"Serviços extras",
IF(ISNUMBER(FIND("banho",LOWER(F244))),"Banho","Loja")))</f>
        <v>Banho</v>
      </c>
      <c r="AZ244" s="1" t="str">
        <f>IF(ISBLANK(I244),"", _xlfn.LET(_xlpm.Pedido,TRIM(D244&amp;""),IF(_xlpm.Pedido&lt;&gt;"",_xlpm.Pedido&amp;" | "&amp;K244,I244&amp;" | "&amp;K244&amp;" | "&amp;TEXT(AU244,"0"))))</f>
        <v>4992 | Tata</v>
      </c>
      <c r="BA244" s="1" t="str">
        <f>IF(ISBLANK(I244),"", _xlfn.LET(_xlpm.TipoServico,LOWER(H244),IF(ISNUMBER(FIND("banho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4" s="1" t="str">
        <f>IF(ISBLANK(I244),"", _xlfn.LET(
    _xlpm.Servico,TRIM(F244&amp;""),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44" s="1">
        <f>IF(ISBLANK(B244),"", IF(ISBLANK(R244),Q244*S244,R244*S244))</f>
        <v>62</v>
      </c>
    </row>
    <row r="245" spans="1:55" x14ac:dyDescent="0.3">
      <c r="A245" t="s">
        <v>11</v>
      </c>
      <c r="B245">
        <v>46088</v>
      </c>
      <c r="C245" t="s">
        <v>27</v>
      </c>
      <c r="D245">
        <v>4992</v>
      </c>
      <c r="F245" t="s">
        <v>137</v>
      </c>
      <c r="G245" t="s">
        <v>137</v>
      </c>
      <c r="H245" t="s">
        <v>135</v>
      </c>
      <c r="I245">
        <v>2585</v>
      </c>
      <c r="J245" t="s">
        <v>83</v>
      </c>
      <c r="K245" t="s">
        <v>156</v>
      </c>
      <c r="L245">
        <v>5573981669052</v>
      </c>
      <c r="N245">
        <v>0</v>
      </c>
      <c r="P245">
        <v>0</v>
      </c>
      <c r="Q245">
        <v>5</v>
      </c>
      <c r="R245">
        <v>5</v>
      </c>
      <c r="S245">
        <v>1</v>
      </c>
      <c r="AS245" t="s">
        <v>7</v>
      </c>
      <c r="AU245" s="2" t="str">
        <f>IF(ISBLANK(B245),"", TEXT(B245,"dddd, d \d\e mmmm \d\e aaaa"))</f>
        <v>sábado, 7 de março de 2026</v>
      </c>
      <c r="AX245" s="1" t="str" cm="1">
        <f t="array" ref="AX245">IFERROR(_xlfn.TEXTJOIN(", ",TRUE,_xlfn._xlws.SORT(_xlfn.UNIQUE(_xlfn._xlws.FILTER($K$2:$K$2889,($I$2:$I$2889=I245)*($K$2:$K$2889&lt;&gt;""))))),"")</f>
        <v>Dudu, Tata</v>
      </c>
      <c r="AY245" s="1" t="str">
        <f>IF(ISBLANK(F245),"", IF(OR(
ISNUMBER(FIND("escovacao",LOWER(F245))),
ISNUMBER(FIND("escovação",LOWER(F245))),
ISNUMBER(FIND("higiene bucal",LOWER(F245))),
ISNUMBER(FIND("tosa",LOWER(F245))),
ISNUMBER(FIND("hidratacao",LOWER(F245))),
ISNUMBER(FIND("hidratação",LOWER(F245))),
ISNUMBER(FIND("spa",LOWER(F245))),
ISNUMBER(FIND("corte de unhas",LOWER(F245))),
ISNUMBER(FIND("desembolo",LOWER(F245))),
ISNUMBER(FIND("clorexidina",LOWER(F245))),
ISNUMBER(FIND("matizacao",LOWER(F245))),
ISNUMBER(FIND("matização",LOWER(F245))),
ISNUMBER(FIND("arredondamento",LOWER(F245))),
ISNUMBER(FIND("remocao",LOWER(F245))),
ISNUMBER(FIND("remoção",LOWER(F245)))
),"Serviços extras",
IF(ISNUMBER(FIND("banho",LOWER(F245))),"Banho","Loja")))</f>
        <v>Serviços extras</v>
      </c>
      <c r="AZ245" s="1" t="str">
        <f>IF(ISBLANK(I245),"", _xlfn.LET(_xlpm.Pedido,TRIM(D245&amp;""),IF(_xlpm.Pedido&lt;&gt;"",_xlpm.Pedido&amp;" | "&amp;K245,I245&amp;" | "&amp;K245&amp;" | "&amp;TEXT(AU245,"0"))))</f>
        <v>4992 | Tata</v>
      </c>
      <c r="BA245" s="1" t="str">
        <f>IF(ISBLANK(I245),"", _xlfn.LET(_xlpm.TipoServico,LOWER(H245),IF(ISNUMBER(FIND("banho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5" s="1" t="str">
        <f>IF(ISBLANK(I245),"", _xlfn.LET(
    _xlpm.Servico,TRIM(F245&amp;""),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" s="1">
        <f>IF(ISBLANK(B245),"", IF(ISBLANK(R245),Q245*S245,R245*S245))</f>
        <v>5</v>
      </c>
    </row>
    <row r="246" spans="1:55" x14ac:dyDescent="0.3">
      <c r="A246" t="s">
        <v>11</v>
      </c>
      <c r="B246">
        <v>46088</v>
      </c>
      <c r="C246" t="s">
        <v>27</v>
      </c>
      <c r="D246">
        <v>5058</v>
      </c>
      <c r="F246" t="s">
        <v>134</v>
      </c>
      <c r="G246" t="s">
        <v>134</v>
      </c>
      <c r="H246" t="s">
        <v>135</v>
      </c>
      <c r="I246">
        <v>2238</v>
      </c>
      <c r="J246" t="s">
        <v>44</v>
      </c>
      <c r="K246" t="s">
        <v>138</v>
      </c>
      <c r="L246">
        <v>73988224982</v>
      </c>
      <c r="N246">
        <v>0</v>
      </c>
      <c r="P246">
        <v>0</v>
      </c>
      <c r="Q246">
        <v>62</v>
      </c>
      <c r="R246">
        <v>62</v>
      </c>
      <c r="S246">
        <v>1</v>
      </c>
      <c r="AS246" t="s">
        <v>7</v>
      </c>
      <c r="AU246" s="2" t="str">
        <f>IF(ISBLANK(B246),"", TEXT(B246,"dddd, d \d\e mmmm \d\e aaaa"))</f>
        <v>sábado, 7 de março de 2026</v>
      </c>
      <c r="AX246" s="1" t="str" cm="1">
        <f t="array" ref="AX246">IFERROR(_xlfn.TEXTJOIN(", ",TRUE,_xlfn._xlws.SORT(_xlfn.UNIQUE(_xlfn._xlws.FILTER($K$2:$K$2889,($I$2:$I$2889=I246)*($K$2:$K$2889&lt;&gt;""))))),"")</f>
        <v>Baden</v>
      </c>
      <c r="AY246" s="1" t="str">
        <f>IF(ISBLANK(F246),"", IF(OR(
ISNUMBER(FIND("escovacao",LOWER(F246))),
ISNUMBER(FIND("escovação",LOWER(F246))),
ISNUMBER(FIND("higiene bucal",LOWER(F246))),
ISNUMBER(FIND("tosa",LOWER(F246))),
ISNUMBER(FIND("hidratacao",LOWER(F246))),
ISNUMBER(FIND("hidratação",LOWER(F246))),
ISNUMBER(FIND("spa",LOWER(F246))),
ISNUMBER(FIND("corte de unhas",LOWER(F246))),
ISNUMBER(FIND("desembolo",LOWER(F246))),
ISNUMBER(FIND("clorexidina",LOWER(F246))),
ISNUMBER(FIND("matizacao",LOWER(F246))),
ISNUMBER(FIND("matização",LOWER(F246))),
ISNUMBER(FIND("arredondamento",LOWER(F246))),
ISNUMBER(FIND("remocao",LOWER(F246))),
ISNUMBER(FIND("remoção",LOWER(F246)))
),"Serviços extras",
IF(ISNUMBER(FIND("banho",LOWER(F246))),"Banho","Loja")))</f>
        <v>Banho</v>
      </c>
      <c r="AZ246" s="1" t="str">
        <f>IF(ISBLANK(I246),"", _xlfn.LET(_xlpm.Pedido,TRIM(D246&amp;""),IF(_xlpm.Pedido&lt;&gt;"",_xlpm.Pedido&amp;" | "&amp;K246,I246&amp;" | "&amp;K246&amp;" | "&amp;TEXT(AU246,"0"))))</f>
        <v>5058 | Baden</v>
      </c>
      <c r="BA246" s="1" t="str">
        <f>IF(ISBLANK(I246),"", _xlfn.LET(_xlpm.TipoServico,LOWER(H246),IF(ISNUMBER(FIND("banho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6" s="1" t="str">
        <f>IF(ISBLANK(I246),"", _xlfn.LET(
    _xlpm.Servico,TRIM(F246&amp;""),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46" s="1">
        <f>IF(ISBLANK(B246),"", IF(ISBLANK(R246),Q246*S246,R246*S246))</f>
        <v>62</v>
      </c>
    </row>
    <row r="247" spans="1:55" x14ac:dyDescent="0.3">
      <c r="A247" t="s">
        <v>11</v>
      </c>
      <c r="B247">
        <v>46088</v>
      </c>
      <c r="C247" t="s">
        <v>27</v>
      </c>
      <c r="D247">
        <v>5058</v>
      </c>
      <c r="F247" t="s">
        <v>137</v>
      </c>
      <c r="G247" t="s">
        <v>137</v>
      </c>
      <c r="H247" t="s">
        <v>135</v>
      </c>
      <c r="I247">
        <v>2238</v>
      </c>
      <c r="J247" t="s">
        <v>44</v>
      </c>
      <c r="K247" t="s">
        <v>138</v>
      </c>
      <c r="L247">
        <v>73988224982</v>
      </c>
      <c r="N247">
        <v>0</v>
      </c>
      <c r="P247">
        <v>0</v>
      </c>
      <c r="Q247">
        <v>5</v>
      </c>
      <c r="R247">
        <v>5</v>
      </c>
      <c r="S247">
        <v>1</v>
      </c>
      <c r="AS247" t="s">
        <v>7</v>
      </c>
      <c r="AU247" s="2" t="str">
        <f>IF(ISBLANK(B247),"", TEXT(B247,"dddd, d \d\e mmmm \d\e aaaa"))</f>
        <v>sábado, 7 de março de 2026</v>
      </c>
      <c r="AX247" s="1" t="str" cm="1">
        <f t="array" ref="AX247">IFERROR(_xlfn.TEXTJOIN(", ",TRUE,_xlfn._xlws.SORT(_xlfn.UNIQUE(_xlfn._xlws.FILTER($K$2:$K$2889,($I$2:$I$2889=I247)*($K$2:$K$2889&lt;&gt;""))))),"")</f>
        <v>Baden</v>
      </c>
      <c r="AY247" s="1" t="str">
        <f>IF(ISBLANK(F247),"", IF(OR(
ISNUMBER(FIND("escovacao",LOWER(F247))),
ISNUMBER(FIND("escovação",LOWER(F247))),
ISNUMBER(FIND("higiene bucal",LOWER(F247))),
ISNUMBER(FIND("tosa",LOWER(F247))),
ISNUMBER(FIND("hidratacao",LOWER(F247))),
ISNUMBER(FIND("hidratação",LOWER(F247))),
ISNUMBER(FIND("spa",LOWER(F247))),
ISNUMBER(FIND("corte de unhas",LOWER(F247))),
ISNUMBER(FIND("desembolo",LOWER(F247))),
ISNUMBER(FIND("clorexidina",LOWER(F247))),
ISNUMBER(FIND("matizacao",LOWER(F247))),
ISNUMBER(FIND("matização",LOWER(F247))),
ISNUMBER(FIND("arredondamento",LOWER(F247))),
ISNUMBER(FIND("remocao",LOWER(F247))),
ISNUMBER(FIND("remoção",LOWER(F247)))
),"Serviços extras",
IF(ISNUMBER(FIND("banho",LOWER(F247))),"Banho","Loja")))</f>
        <v>Serviços extras</v>
      </c>
      <c r="AZ247" s="1" t="str">
        <f>IF(ISBLANK(I247),"", _xlfn.LET(_xlpm.Pedido,TRIM(D247&amp;""),IF(_xlpm.Pedido&lt;&gt;"",_xlpm.Pedido&amp;" | "&amp;K247,I247&amp;" | "&amp;K247&amp;" | "&amp;TEXT(AU247,"0"))))</f>
        <v>5058 | Baden</v>
      </c>
      <c r="BA247" s="1" t="str">
        <f>IF(ISBLANK(I247),"", _xlfn.LET(_xlpm.TipoServico,LOWER(H247),IF(ISNUMBER(FIND("banho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7" s="1" t="str">
        <f>IF(ISBLANK(I247),"", _xlfn.LET(
    _xlpm.Servico,TRIM(F247&amp;""),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" s="1">
        <f>IF(ISBLANK(B247),"", IF(ISBLANK(R247),Q247*S247,R247*S247))</f>
        <v>5</v>
      </c>
    </row>
    <row r="248" spans="1:55" x14ac:dyDescent="0.3">
      <c r="A248" t="s">
        <v>141</v>
      </c>
      <c r="B248">
        <v>46090</v>
      </c>
      <c r="C248" t="s">
        <v>43</v>
      </c>
      <c r="D248">
        <v>5272</v>
      </c>
      <c r="F248" t="s">
        <v>134</v>
      </c>
      <c r="G248" t="s">
        <v>134</v>
      </c>
      <c r="H248" t="s">
        <v>135</v>
      </c>
      <c r="I248">
        <v>2582</v>
      </c>
      <c r="J248" t="s">
        <v>139</v>
      </c>
      <c r="K248" t="s">
        <v>140</v>
      </c>
      <c r="L248">
        <v>73999819959</v>
      </c>
      <c r="N248">
        <v>0</v>
      </c>
      <c r="P248">
        <v>0</v>
      </c>
      <c r="Q248">
        <v>62</v>
      </c>
      <c r="R248">
        <v>62</v>
      </c>
      <c r="S248">
        <v>1</v>
      </c>
      <c r="AS248" t="s">
        <v>7</v>
      </c>
      <c r="AU248" s="2" t="str">
        <f>IF(ISBLANK(B248),"", TEXT(B248,"dddd, d \d\e mmmm \d\e aaaa"))</f>
        <v>segunda-feira, 9 de março de 2026</v>
      </c>
      <c r="AX248" s="1" t="str" cm="1">
        <f t="array" ref="AX248">IFERROR(_xlfn.TEXTJOIN(", ",TRUE,_xlfn._xlws.SORT(_xlfn.UNIQUE(_xlfn._xlws.FILTER($K$2:$K$2889,($I$2:$I$2889=I248)*($K$2:$K$2889&lt;&gt;""))))),"")</f>
        <v>Belinha, Lulu, Thor</v>
      </c>
      <c r="AY248" s="1" t="str">
        <f>IF(ISBLANK(F248),"", IF(OR(
ISNUMBER(FIND("escovacao",LOWER(F248))),
ISNUMBER(FIND("escovação",LOWER(F248))),
ISNUMBER(FIND("higiene bucal",LOWER(F248))),
ISNUMBER(FIND("tosa",LOWER(F248))),
ISNUMBER(FIND("hidratacao",LOWER(F248))),
ISNUMBER(FIND("hidratação",LOWER(F248))),
ISNUMBER(FIND("spa",LOWER(F248))),
ISNUMBER(FIND("corte de unhas",LOWER(F248))),
ISNUMBER(FIND("desembolo",LOWER(F248))),
ISNUMBER(FIND("clorexidina",LOWER(F248))),
ISNUMBER(FIND("matizacao",LOWER(F248))),
ISNUMBER(FIND("matização",LOWER(F248))),
ISNUMBER(FIND("arredondamento",LOWER(F248))),
ISNUMBER(FIND("remocao",LOWER(F248))),
ISNUMBER(FIND("remoção",LOWER(F248)))
),"Serviços extras",
IF(ISNUMBER(FIND("banho",LOWER(F248))),"Banho","Loja")))</f>
        <v>Banho</v>
      </c>
      <c r="AZ248" s="1" t="str">
        <f>IF(ISBLANK(I248),"", _xlfn.LET(_xlpm.Pedido,TRIM(D248&amp;""),IF(_xlpm.Pedido&lt;&gt;"",_xlpm.Pedido&amp;" | "&amp;K248,I248&amp;" | "&amp;K248&amp;" | "&amp;TEXT(AU248,"0"))))</f>
        <v>5272 | Lulu</v>
      </c>
      <c r="BA248" s="1" t="str">
        <f>IF(ISBLANK(I248),"", _xlfn.LET(_xlpm.TipoServico,LOWER(H248),IF(ISNUMBER(FIND("banho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8" s="1" t="str">
        <f>IF(ISBLANK(I248),"", _xlfn.LET(
    _xlpm.Servico,TRIM(F248&amp;""),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48" s="1">
        <f>IF(ISBLANK(B248),"", IF(ISBLANK(R248),Q248*S248,R248*S248))</f>
        <v>62</v>
      </c>
    </row>
    <row r="249" spans="1:55" x14ac:dyDescent="0.3">
      <c r="A249" t="s">
        <v>141</v>
      </c>
      <c r="B249">
        <v>46090</v>
      </c>
      <c r="C249" t="s">
        <v>43</v>
      </c>
      <c r="D249">
        <v>5272</v>
      </c>
      <c r="F249" t="s">
        <v>137</v>
      </c>
      <c r="G249" t="s">
        <v>137</v>
      </c>
      <c r="H249" t="s">
        <v>135</v>
      </c>
      <c r="I249">
        <v>2582</v>
      </c>
      <c r="J249" t="s">
        <v>139</v>
      </c>
      <c r="K249" t="s">
        <v>140</v>
      </c>
      <c r="L249">
        <v>73999819959</v>
      </c>
      <c r="N249">
        <v>0</v>
      </c>
      <c r="P249">
        <v>0</v>
      </c>
      <c r="Q249">
        <v>5</v>
      </c>
      <c r="R249">
        <v>5</v>
      </c>
      <c r="S249">
        <v>1</v>
      </c>
      <c r="AS249" t="s">
        <v>7</v>
      </c>
      <c r="AU249" s="2" t="str">
        <f>IF(ISBLANK(B249),"", TEXT(B249,"dddd, d \d\e mmmm \d\e aaaa"))</f>
        <v>segunda-feira, 9 de março de 2026</v>
      </c>
      <c r="AX249" s="1" t="str" cm="1">
        <f t="array" ref="AX249">IFERROR(_xlfn.TEXTJOIN(", ",TRUE,_xlfn._xlws.SORT(_xlfn.UNIQUE(_xlfn._xlws.FILTER($K$2:$K$2889,($I$2:$I$2889=I249)*($K$2:$K$2889&lt;&gt;""))))),"")</f>
        <v>Belinha, Lulu, Thor</v>
      </c>
      <c r="AY249" s="1" t="str">
        <f>IF(ISBLANK(F249),"", IF(OR(
ISNUMBER(FIND("escovacao",LOWER(F249))),
ISNUMBER(FIND("escovação",LOWER(F249))),
ISNUMBER(FIND("higiene bucal",LOWER(F249))),
ISNUMBER(FIND("tosa",LOWER(F249))),
ISNUMBER(FIND("hidratacao",LOWER(F249))),
ISNUMBER(FIND("hidratação",LOWER(F249))),
ISNUMBER(FIND("spa",LOWER(F249))),
ISNUMBER(FIND("corte de unhas",LOWER(F249))),
ISNUMBER(FIND("desembolo",LOWER(F249))),
ISNUMBER(FIND("clorexidina",LOWER(F249))),
ISNUMBER(FIND("matizacao",LOWER(F249))),
ISNUMBER(FIND("matização",LOWER(F249))),
ISNUMBER(FIND("arredondamento",LOWER(F249))),
ISNUMBER(FIND("remocao",LOWER(F249))),
ISNUMBER(FIND("remoção",LOWER(F249)))
),"Serviços extras",
IF(ISNUMBER(FIND("banho",LOWER(F249))),"Banho","Loja")))</f>
        <v>Serviços extras</v>
      </c>
      <c r="AZ249" s="1" t="str">
        <f>IF(ISBLANK(I249),"", _xlfn.LET(_xlpm.Pedido,TRIM(D249&amp;""),IF(_xlpm.Pedido&lt;&gt;"",_xlpm.Pedido&amp;" | "&amp;K249,I249&amp;" | "&amp;K249&amp;" | "&amp;TEXT(AU249,"0"))))</f>
        <v>5272 | Lulu</v>
      </c>
      <c r="BA249" s="1" t="str">
        <f>IF(ISBLANK(I249),"", _xlfn.LET(_xlpm.TipoServico,LOWER(H249),IF(ISNUMBER(FIND("banho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49" s="1" t="str">
        <f>IF(ISBLANK(I249),"", _xlfn.LET(
    _xlpm.Servico,TRIM(F249&amp;""),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" s="1">
        <f>IF(ISBLANK(B249),"", IF(ISBLANK(R249),Q249*S249,R249*S249))</f>
        <v>5</v>
      </c>
    </row>
    <row r="250" spans="1:55" x14ac:dyDescent="0.3">
      <c r="A250" t="s">
        <v>133</v>
      </c>
      <c r="B250">
        <v>46090</v>
      </c>
      <c r="C250" t="s">
        <v>43</v>
      </c>
      <c r="D250">
        <v>5272</v>
      </c>
      <c r="F250" t="s">
        <v>134</v>
      </c>
      <c r="G250" t="s">
        <v>134</v>
      </c>
      <c r="H250" t="s">
        <v>135</v>
      </c>
      <c r="I250">
        <v>2582</v>
      </c>
      <c r="J250" t="s">
        <v>139</v>
      </c>
      <c r="K250" t="s">
        <v>140</v>
      </c>
      <c r="L250">
        <v>73999819959</v>
      </c>
      <c r="N250">
        <v>0</v>
      </c>
      <c r="P250">
        <v>0</v>
      </c>
      <c r="Q250">
        <v>62</v>
      </c>
      <c r="R250">
        <v>62</v>
      </c>
      <c r="S250">
        <v>1</v>
      </c>
      <c r="AS250" t="s">
        <v>7</v>
      </c>
      <c r="AU250" s="2" t="str">
        <f>IF(ISBLANK(B250),"", TEXT(B250,"dddd, d \d\e mmmm \d\e aaaa"))</f>
        <v>segunda-feira, 9 de março de 2026</v>
      </c>
      <c r="AX250" s="1" t="str" cm="1">
        <f t="array" ref="AX250">IFERROR(_xlfn.TEXTJOIN(", ",TRUE,_xlfn._xlws.SORT(_xlfn.UNIQUE(_xlfn._xlws.FILTER($K$2:$K$2889,($I$2:$I$2889=I250)*($K$2:$K$2889&lt;&gt;""))))),"")</f>
        <v>Belinha, Lulu, Thor</v>
      </c>
      <c r="AY250" s="1" t="str">
        <f>IF(ISBLANK(F250),"", IF(OR(
ISNUMBER(FIND("escovacao",LOWER(F250))),
ISNUMBER(FIND("escovação",LOWER(F250))),
ISNUMBER(FIND("higiene bucal",LOWER(F250))),
ISNUMBER(FIND("tosa",LOWER(F250))),
ISNUMBER(FIND("hidratacao",LOWER(F250))),
ISNUMBER(FIND("hidratação",LOWER(F250))),
ISNUMBER(FIND("spa",LOWER(F250))),
ISNUMBER(FIND("corte de unhas",LOWER(F250))),
ISNUMBER(FIND("desembolo",LOWER(F250))),
ISNUMBER(FIND("clorexidina",LOWER(F250))),
ISNUMBER(FIND("matizacao",LOWER(F250))),
ISNUMBER(FIND("matização",LOWER(F250))),
ISNUMBER(FIND("arredondamento",LOWER(F250))),
ISNUMBER(FIND("remocao",LOWER(F250))),
ISNUMBER(FIND("remoção",LOWER(F250)))
),"Serviços extras",
IF(ISNUMBER(FIND("banho",LOWER(F250))),"Banho","Loja")))</f>
        <v>Banho</v>
      </c>
      <c r="AZ250" s="1" t="str">
        <f>IF(ISBLANK(I250),"", _xlfn.LET(_xlpm.Pedido,TRIM(D250&amp;""),IF(_xlpm.Pedido&lt;&gt;"",_xlpm.Pedido&amp;" | "&amp;K250,I250&amp;" | "&amp;K250&amp;" | "&amp;TEXT(AU250,"0"))))</f>
        <v>5272 | Lulu</v>
      </c>
      <c r="BA250" s="1" t="str">
        <f>IF(ISBLANK(I250),"", _xlfn.LET(_xlpm.TipoServico,LOWER(H250),IF(ISNUMBER(FIND("banho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0" s="1" t="str">
        <f>IF(ISBLANK(I250),"", _xlfn.LET(
    _xlpm.Servico,TRIM(F250&amp;""),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0" s="1">
        <f>IF(ISBLANK(B250),"", IF(ISBLANK(R250),Q250*S250,R250*S250))</f>
        <v>62</v>
      </c>
    </row>
    <row r="251" spans="1:55" x14ac:dyDescent="0.3">
      <c r="A251" t="s">
        <v>133</v>
      </c>
      <c r="B251">
        <v>46090</v>
      </c>
      <c r="C251" t="s">
        <v>43</v>
      </c>
      <c r="D251">
        <v>5272</v>
      </c>
      <c r="F251" t="s">
        <v>137</v>
      </c>
      <c r="G251" t="s">
        <v>137</v>
      </c>
      <c r="H251" t="s">
        <v>135</v>
      </c>
      <c r="I251">
        <v>2582</v>
      </c>
      <c r="J251" t="s">
        <v>139</v>
      </c>
      <c r="K251" t="s">
        <v>140</v>
      </c>
      <c r="L251">
        <v>73999819959</v>
      </c>
      <c r="N251">
        <v>0</v>
      </c>
      <c r="P251">
        <v>0</v>
      </c>
      <c r="Q251">
        <v>5</v>
      </c>
      <c r="R251">
        <v>5</v>
      </c>
      <c r="S251">
        <v>1</v>
      </c>
      <c r="AS251" t="s">
        <v>7</v>
      </c>
      <c r="AU251" s="2" t="str">
        <f>IF(ISBLANK(B251),"", TEXT(B251,"dddd, d \d\e mmmm \d\e aaaa"))</f>
        <v>segunda-feira, 9 de março de 2026</v>
      </c>
      <c r="AX251" s="1" t="str" cm="1">
        <f t="array" ref="AX251">IFERROR(_xlfn.TEXTJOIN(", ",TRUE,_xlfn._xlws.SORT(_xlfn.UNIQUE(_xlfn._xlws.FILTER($K$2:$K$2889,($I$2:$I$2889=I251)*($K$2:$K$2889&lt;&gt;""))))),"")</f>
        <v>Belinha, Lulu, Thor</v>
      </c>
      <c r="AY251" s="1" t="str">
        <f>IF(ISBLANK(F251),"", IF(OR(
ISNUMBER(FIND("escovacao",LOWER(F251))),
ISNUMBER(FIND("escovação",LOWER(F251))),
ISNUMBER(FIND("higiene bucal",LOWER(F251))),
ISNUMBER(FIND("tosa",LOWER(F251))),
ISNUMBER(FIND("hidratacao",LOWER(F251))),
ISNUMBER(FIND("hidratação",LOWER(F251))),
ISNUMBER(FIND("spa",LOWER(F251))),
ISNUMBER(FIND("corte de unhas",LOWER(F251))),
ISNUMBER(FIND("desembolo",LOWER(F251))),
ISNUMBER(FIND("clorexidina",LOWER(F251))),
ISNUMBER(FIND("matizacao",LOWER(F251))),
ISNUMBER(FIND("matização",LOWER(F251))),
ISNUMBER(FIND("arredondamento",LOWER(F251))),
ISNUMBER(FIND("remocao",LOWER(F251))),
ISNUMBER(FIND("remoção",LOWER(F251)))
),"Serviços extras",
IF(ISNUMBER(FIND("banho",LOWER(F251))),"Banho","Loja")))</f>
        <v>Serviços extras</v>
      </c>
      <c r="AZ251" s="1" t="str">
        <f>IF(ISBLANK(I251),"", _xlfn.LET(_xlpm.Pedido,TRIM(D251&amp;""),IF(_xlpm.Pedido&lt;&gt;"",_xlpm.Pedido&amp;" | "&amp;K251,I251&amp;" | "&amp;K251&amp;" | "&amp;TEXT(AU251,"0"))))</f>
        <v>5272 | Lulu</v>
      </c>
      <c r="BA251" s="1" t="str">
        <f>IF(ISBLANK(I251),"", _xlfn.LET(_xlpm.TipoServico,LOWER(H251),IF(ISNUMBER(FIND("banho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1" s="1" t="str">
        <f>IF(ISBLANK(I251),"", _xlfn.LET(
    _xlpm.Servico,TRIM(F251&amp;""),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" s="1">
        <f>IF(ISBLANK(B251),"", IF(ISBLANK(R251),Q251*S251,R251*S251))</f>
        <v>5</v>
      </c>
    </row>
    <row r="252" spans="1:55" x14ac:dyDescent="0.3">
      <c r="A252" t="s">
        <v>133</v>
      </c>
      <c r="B252">
        <v>46092</v>
      </c>
      <c r="C252" t="s">
        <v>53</v>
      </c>
      <c r="D252">
        <v>5073</v>
      </c>
      <c r="F252" t="s">
        <v>134</v>
      </c>
      <c r="G252" t="s">
        <v>134</v>
      </c>
      <c r="H252" t="s">
        <v>135</v>
      </c>
      <c r="I252">
        <v>2555</v>
      </c>
      <c r="J252" t="s">
        <v>52</v>
      </c>
      <c r="K252" t="s">
        <v>152</v>
      </c>
      <c r="L252">
        <v>5573991323671</v>
      </c>
      <c r="N252">
        <v>0</v>
      </c>
      <c r="P252">
        <v>0</v>
      </c>
      <c r="Q252">
        <v>62</v>
      </c>
      <c r="R252">
        <v>62</v>
      </c>
      <c r="S252">
        <v>1</v>
      </c>
      <c r="AS252" t="s">
        <v>7</v>
      </c>
      <c r="AU252" s="2" t="str">
        <f>IF(ISBLANK(B252),"", TEXT(B252,"dddd, d \d\e mmmm \d\e aaaa"))</f>
        <v>quarta-feira, 11 de março de 2026</v>
      </c>
      <c r="AX252" s="1" t="str" cm="1">
        <f t="array" ref="AX252">IFERROR(_xlfn.TEXTJOIN(", ",TRUE,_xlfn._xlws.SORT(_xlfn.UNIQUE(_xlfn._xlws.FILTER($K$2:$K$2889,($I$2:$I$2889=I252)*($K$2:$K$2889&lt;&gt;""))))),"")</f>
        <v>Gus</v>
      </c>
      <c r="AY252" s="1" t="str">
        <f>IF(ISBLANK(F252),"", IF(OR(
ISNUMBER(FIND("escovacao",LOWER(F252))),
ISNUMBER(FIND("escovação",LOWER(F252))),
ISNUMBER(FIND("higiene bucal",LOWER(F252))),
ISNUMBER(FIND("tosa",LOWER(F252))),
ISNUMBER(FIND("hidratacao",LOWER(F252))),
ISNUMBER(FIND("hidratação",LOWER(F252))),
ISNUMBER(FIND("spa",LOWER(F252))),
ISNUMBER(FIND("corte de unhas",LOWER(F252))),
ISNUMBER(FIND("desembolo",LOWER(F252))),
ISNUMBER(FIND("clorexidina",LOWER(F252))),
ISNUMBER(FIND("matizacao",LOWER(F252))),
ISNUMBER(FIND("matização",LOWER(F252))),
ISNUMBER(FIND("arredondamento",LOWER(F252))),
ISNUMBER(FIND("remocao",LOWER(F252))),
ISNUMBER(FIND("remoção",LOWER(F252)))
),"Serviços extras",
IF(ISNUMBER(FIND("banho",LOWER(F252))),"Banho","Loja")))</f>
        <v>Banho</v>
      </c>
      <c r="AZ252" s="1" t="str">
        <f>IF(ISBLANK(I252),"", _xlfn.LET(_xlpm.Pedido,TRIM(D252&amp;""),IF(_xlpm.Pedido&lt;&gt;"",_xlpm.Pedido&amp;" | "&amp;K252,I252&amp;" | "&amp;K252&amp;" | "&amp;TEXT(AU252,"0"))))</f>
        <v>5073 | Gus</v>
      </c>
      <c r="BA252" s="1" t="str">
        <f>IF(ISBLANK(I252),"", _xlfn.LET(_xlpm.TipoServico,LOWER(H252),IF(ISNUMBER(FIND("banho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2" s="1" t="str">
        <f>IF(ISBLANK(I252),"", _xlfn.LET(
    _xlpm.Servico,TRIM(F252&amp;""),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" s="1">
        <f>IF(ISBLANK(B252),"", IF(ISBLANK(R252),Q252*S252,R252*S252))</f>
        <v>62</v>
      </c>
    </row>
    <row r="253" spans="1:55" x14ac:dyDescent="0.3">
      <c r="A253" t="s">
        <v>133</v>
      </c>
      <c r="B253">
        <v>46092</v>
      </c>
      <c r="C253" t="s">
        <v>53</v>
      </c>
      <c r="D253">
        <v>5073</v>
      </c>
      <c r="F253" t="s">
        <v>137</v>
      </c>
      <c r="G253" t="s">
        <v>137</v>
      </c>
      <c r="H253" t="s">
        <v>135</v>
      </c>
      <c r="I253">
        <v>2555</v>
      </c>
      <c r="J253" t="s">
        <v>52</v>
      </c>
      <c r="K253" t="s">
        <v>152</v>
      </c>
      <c r="L253">
        <v>5573991323671</v>
      </c>
      <c r="N253">
        <v>0</v>
      </c>
      <c r="P253">
        <v>0</v>
      </c>
      <c r="Q253">
        <v>5</v>
      </c>
      <c r="R253">
        <v>5</v>
      </c>
      <c r="S253">
        <v>1</v>
      </c>
      <c r="AS253" t="s">
        <v>7</v>
      </c>
      <c r="AU253" s="2" t="str">
        <f>IF(ISBLANK(B253),"", TEXT(B253,"dddd, d \d\e mmmm \d\e aaaa"))</f>
        <v>quarta-feira, 11 de março de 2026</v>
      </c>
      <c r="AX253" s="1" t="str" cm="1">
        <f t="array" ref="AX253">IFERROR(_xlfn.TEXTJOIN(", ",TRUE,_xlfn._xlws.SORT(_xlfn.UNIQUE(_xlfn._xlws.FILTER($K$2:$K$2889,($I$2:$I$2889=I253)*($K$2:$K$2889&lt;&gt;""))))),"")</f>
        <v>Gus</v>
      </c>
      <c r="AY253" s="1" t="str">
        <f>IF(ISBLANK(F253),"", IF(OR(
ISNUMBER(FIND("escovacao",LOWER(F253))),
ISNUMBER(FIND("escovação",LOWER(F253))),
ISNUMBER(FIND("higiene bucal",LOWER(F253))),
ISNUMBER(FIND("tosa",LOWER(F253))),
ISNUMBER(FIND("hidratacao",LOWER(F253))),
ISNUMBER(FIND("hidratação",LOWER(F253))),
ISNUMBER(FIND("spa",LOWER(F253))),
ISNUMBER(FIND("corte de unhas",LOWER(F253))),
ISNUMBER(FIND("desembolo",LOWER(F253))),
ISNUMBER(FIND("clorexidina",LOWER(F253))),
ISNUMBER(FIND("matizacao",LOWER(F253))),
ISNUMBER(FIND("matização",LOWER(F253))),
ISNUMBER(FIND("arredondamento",LOWER(F253))),
ISNUMBER(FIND("remocao",LOWER(F253))),
ISNUMBER(FIND("remoção",LOWER(F253)))
),"Serviços extras",
IF(ISNUMBER(FIND("banho",LOWER(F253))),"Banho","Loja")))</f>
        <v>Serviços extras</v>
      </c>
      <c r="AZ253" s="1" t="str">
        <f>IF(ISBLANK(I253),"", _xlfn.LET(_xlpm.Pedido,TRIM(D253&amp;""),IF(_xlpm.Pedido&lt;&gt;"",_xlpm.Pedido&amp;" | "&amp;K253,I253&amp;" | "&amp;K253&amp;" | "&amp;TEXT(AU253,"0"))))</f>
        <v>5073 | Gus</v>
      </c>
      <c r="BA253" s="1" t="str">
        <f>IF(ISBLANK(I253),"", _xlfn.LET(_xlpm.TipoServico,LOWER(H253),IF(ISNUMBER(FIND("banho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3" s="1" t="str">
        <f>IF(ISBLANK(I253),"", _xlfn.LET(
    _xlpm.Servico,TRIM(F253&amp;""),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3" s="1">
        <f>IF(ISBLANK(B253),"", IF(ISBLANK(R253),Q253*S253,R253*S253))</f>
        <v>5</v>
      </c>
    </row>
    <row r="254" spans="1:55" x14ac:dyDescent="0.3">
      <c r="A254" t="s">
        <v>133</v>
      </c>
      <c r="B254">
        <v>46092</v>
      </c>
      <c r="C254" t="s">
        <v>53</v>
      </c>
      <c r="D254">
        <v>5043</v>
      </c>
      <c r="F254" t="s">
        <v>134</v>
      </c>
      <c r="G254" t="s">
        <v>134</v>
      </c>
      <c r="H254" t="s">
        <v>135</v>
      </c>
      <c r="I254">
        <v>2345</v>
      </c>
      <c r="J254" t="s">
        <v>150</v>
      </c>
      <c r="K254" t="s">
        <v>151</v>
      </c>
      <c r="L254">
        <v>557399619681</v>
      </c>
      <c r="N254">
        <v>0</v>
      </c>
      <c r="P254">
        <v>0</v>
      </c>
      <c r="Q254">
        <v>62</v>
      </c>
      <c r="R254">
        <v>62</v>
      </c>
      <c r="S254">
        <v>1</v>
      </c>
      <c r="AS254" t="s">
        <v>7</v>
      </c>
      <c r="AU254" s="2" t="str">
        <f>IF(ISBLANK(B254),"", TEXT(B254,"dddd, d \d\e mmmm \d\e aaaa"))</f>
        <v>quarta-feira, 11 de março de 2026</v>
      </c>
      <c r="AX254" s="1" t="str" cm="1">
        <f t="array" ref="AX254">IFERROR(_xlfn.TEXTJOIN(", ",TRUE,_xlfn._xlws.SORT(_xlfn.UNIQUE(_xlfn._xlws.FILTER($K$2:$K$2889,($I$2:$I$2889=I254)*($K$2:$K$2889&lt;&gt;""))))),"")</f>
        <v>Dindi</v>
      </c>
      <c r="AY254" s="1" t="str">
        <f>IF(ISBLANK(F254),"", IF(OR(
ISNUMBER(FIND("escovacao",LOWER(F254))),
ISNUMBER(FIND("escovação",LOWER(F254))),
ISNUMBER(FIND("higiene bucal",LOWER(F254))),
ISNUMBER(FIND("tosa",LOWER(F254))),
ISNUMBER(FIND("hidratacao",LOWER(F254))),
ISNUMBER(FIND("hidratação",LOWER(F254))),
ISNUMBER(FIND("spa",LOWER(F254))),
ISNUMBER(FIND("corte de unhas",LOWER(F254))),
ISNUMBER(FIND("desembolo",LOWER(F254))),
ISNUMBER(FIND("clorexidina",LOWER(F254))),
ISNUMBER(FIND("matizacao",LOWER(F254))),
ISNUMBER(FIND("matização",LOWER(F254))),
ISNUMBER(FIND("arredondamento",LOWER(F254))),
ISNUMBER(FIND("remocao",LOWER(F254))),
ISNUMBER(FIND("remoção",LOWER(F254)))
),"Serviços extras",
IF(ISNUMBER(FIND("banho",LOWER(F254))),"Banho","Loja")))</f>
        <v>Banho</v>
      </c>
      <c r="AZ254" s="1" t="str">
        <f>IF(ISBLANK(I254),"", _xlfn.LET(_xlpm.Pedido,TRIM(D254&amp;""),IF(_xlpm.Pedido&lt;&gt;"",_xlpm.Pedido&amp;" | "&amp;K254,I254&amp;" | "&amp;K254&amp;" | "&amp;TEXT(AU254,"0"))))</f>
        <v>5043 | Dindi</v>
      </c>
      <c r="BA254" s="1" t="str">
        <f>IF(ISBLANK(I254),"", _xlfn.LET(_xlpm.TipoServico,LOWER(H254),IF(ISNUMBER(FIND("banho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4" s="1" t="str">
        <f>IF(ISBLANK(I254),"", _xlfn.LET(
    _xlpm.Servico,TRIM(F254&amp;""),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" s="1">
        <f>IF(ISBLANK(B254),"", IF(ISBLANK(R254),Q254*S254,R254*S254))</f>
        <v>62</v>
      </c>
    </row>
    <row r="255" spans="1:55" x14ac:dyDescent="0.3">
      <c r="A255" t="s">
        <v>133</v>
      </c>
      <c r="B255">
        <v>46092</v>
      </c>
      <c r="C255" t="s">
        <v>53</v>
      </c>
      <c r="D255">
        <v>5043</v>
      </c>
      <c r="F255" t="s">
        <v>137</v>
      </c>
      <c r="G255" t="s">
        <v>137</v>
      </c>
      <c r="H255" t="s">
        <v>135</v>
      </c>
      <c r="I255">
        <v>2345</v>
      </c>
      <c r="J255" t="s">
        <v>150</v>
      </c>
      <c r="K255" t="s">
        <v>151</v>
      </c>
      <c r="L255">
        <v>557399619681</v>
      </c>
      <c r="N255">
        <v>0</v>
      </c>
      <c r="P255">
        <v>0</v>
      </c>
      <c r="Q255">
        <v>5</v>
      </c>
      <c r="R255">
        <v>5</v>
      </c>
      <c r="S255">
        <v>1</v>
      </c>
      <c r="AS255" t="s">
        <v>7</v>
      </c>
      <c r="AU255" s="2" t="str">
        <f>IF(ISBLANK(B255),"", TEXT(B255,"dddd, d \d\e mmmm \d\e aaaa"))</f>
        <v>quarta-feira, 11 de março de 2026</v>
      </c>
      <c r="AX255" s="1" t="str" cm="1">
        <f t="array" ref="AX255">IFERROR(_xlfn.TEXTJOIN(", ",TRUE,_xlfn._xlws.SORT(_xlfn.UNIQUE(_xlfn._xlws.FILTER($K$2:$K$2889,($I$2:$I$2889=I255)*($K$2:$K$2889&lt;&gt;""))))),"")</f>
        <v>Dindi</v>
      </c>
      <c r="AY255" s="1" t="str">
        <f>IF(ISBLANK(F255),"", IF(OR(
ISNUMBER(FIND("escovacao",LOWER(F255))),
ISNUMBER(FIND("escovação",LOWER(F255))),
ISNUMBER(FIND("higiene bucal",LOWER(F255))),
ISNUMBER(FIND("tosa",LOWER(F255))),
ISNUMBER(FIND("hidratacao",LOWER(F255))),
ISNUMBER(FIND("hidratação",LOWER(F255))),
ISNUMBER(FIND("spa",LOWER(F255))),
ISNUMBER(FIND("corte de unhas",LOWER(F255))),
ISNUMBER(FIND("desembolo",LOWER(F255))),
ISNUMBER(FIND("clorexidina",LOWER(F255))),
ISNUMBER(FIND("matizacao",LOWER(F255))),
ISNUMBER(FIND("matização",LOWER(F255))),
ISNUMBER(FIND("arredondamento",LOWER(F255))),
ISNUMBER(FIND("remocao",LOWER(F255))),
ISNUMBER(FIND("remoção",LOWER(F255)))
),"Serviços extras",
IF(ISNUMBER(FIND("banho",LOWER(F255))),"Banho","Loja")))</f>
        <v>Serviços extras</v>
      </c>
      <c r="AZ255" s="1" t="str">
        <f>IF(ISBLANK(I255),"", _xlfn.LET(_xlpm.Pedido,TRIM(D255&amp;""),IF(_xlpm.Pedido&lt;&gt;"",_xlpm.Pedido&amp;" | "&amp;K255,I255&amp;" | "&amp;K255&amp;" | "&amp;TEXT(AU255,"0"))))</f>
        <v>5043 | Dindi</v>
      </c>
      <c r="BA255" s="1" t="str">
        <f>IF(ISBLANK(I255),"", _xlfn.LET(_xlpm.TipoServico,LOWER(H255),IF(ISNUMBER(FIND("banho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5" s="1" t="str">
        <f>IF(ISBLANK(I255),"", _xlfn.LET(
    _xlpm.Servico,TRIM(F255&amp;""),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5" s="1">
        <f>IF(ISBLANK(B255),"", IF(ISBLANK(R255),Q255*S255,R255*S255))</f>
        <v>5</v>
      </c>
    </row>
    <row r="256" spans="1:55" x14ac:dyDescent="0.3">
      <c r="A256" t="s">
        <v>133</v>
      </c>
      <c r="B256">
        <v>46092</v>
      </c>
      <c r="C256" t="s">
        <v>53</v>
      </c>
      <c r="D256">
        <v>5043</v>
      </c>
      <c r="F256" t="s">
        <v>146</v>
      </c>
      <c r="G256" t="s">
        <v>146</v>
      </c>
      <c r="H256" t="s">
        <v>135</v>
      </c>
      <c r="I256">
        <v>2345</v>
      </c>
      <c r="J256" t="s">
        <v>150</v>
      </c>
      <c r="K256" t="s">
        <v>151</v>
      </c>
      <c r="L256">
        <v>557399619681</v>
      </c>
      <c r="N256">
        <v>0</v>
      </c>
      <c r="P256">
        <v>0</v>
      </c>
      <c r="Q256">
        <v>12</v>
      </c>
      <c r="R256">
        <v>12</v>
      </c>
      <c r="S256">
        <v>1</v>
      </c>
      <c r="AS256" t="s">
        <v>7</v>
      </c>
      <c r="AU256" s="2" t="str">
        <f>IF(ISBLANK(B256),"", TEXT(B256,"dddd, d \d\e mmmm \d\e aaaa"))</f>
        <v>quarta-feira, 11 de março de 2026</v>
      </c>
      <c r="AX256" s="1" t="str" cm="1">
        <f t="array" ref="AX256">IFERROR(_xlfn.TEXTJOIN(", ",TRUE,_xlfn._xlws.SORT(_xlfn.UNIQUE(_xlfn._xlws.FILTER($K$2:$K$2889,($I$2:$I$2889=I256)*($K$2:$K$2889&lt;&gt;""))))),"")</f>
        <v>Dindi</v>
      </c>
      <c r="AY256" s="1" t="str">
        <f>IF(ISBLANK(F256),"", IF(OR(
ISNUMBER(FIND("escovacao",LOWER(F256))),
ISNUMBER(FIND("escovação",LOWER(F256))),
ISNUMBER(FIND("higiene bucal",LOWER(F256))),
ISNUMBER(FIND("tosa",LOWER(F256))),
ISNUMBER(FIND("hidratacao",LOWER(F256))),
ISNUMBER(FIND("hidratação",LOWER(F256))),
ISNUMBER(FIND("spa",LOWER(F256))),
ISNUMBER(FIND("corte de unhas",LOWER(F256))),
ISNUMBER(FIND("desembolo",LOWER(F256))),
ISNUMBER(FIND("clorexidina",LOWER(F256))),
ISNUMBER(FIND("matizacao",LOWER(F256))),
ISNUMBER(FIND("matização",LOWER(F256))),
ISNUMBER(FIND("arredondamento",LOWER(F256))),
ISNUMBER(FIND("remocao",LOWER(F256))),
ISNUMBER(FIND("remoção",LOWER(F256)))
),"Serviços extras",
IF(ISNUMBER(FIND("banho",LOWER(F256))),"Banho","Loja")))</f>
        <v>Serviços extras</v>
      </c>
      <c r="AZ256" s="1" t="str">
        <f>IF(ISBLANK(I256),"", _xlfn.LET(_xlpm.Pedido,TRIM(D256&amp;""),IF(_xlpm.Pedido&lt;&gt;"",_xlpm.Pedido&amp;" | "&amp;K256,I256&amp;" | "&amp;K256&amp;" | "&amp;TEXT(AU256,"0"))))</f>
        <v>5043 | Dindi</v>
      </c>
      <c r="BA256" s="1" t="str">
        <f>IF(ISBLANK(I256),"", _xlfn.LET(_xlpm.TipoServico,LOWER(H256),IF(ISNUMBER(FIND("banho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6" s="1" t="str">
        <f>IF(ISBLANK(I256),"", _xlfn.LET(
    _xlpm.Servico,TRIM(F256&amp;""),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6" s="1">
        <f>IF(ISBLANK(B256),"", IF(ISBLANK(R256),Q256*S256,R256*S256))</f>
        <v>12</v>
      </c>
    </row>
    <row r="257" spans="1:55" x14ac:dyDescent="0.3">
      <c r="A257" t="s">
        <v>133</v>
      </c>
      <c r="B257">
        <v>46092</v>
      </c>
      <c r="C257" t="s">
        <v>53</v>
      </c>
      <c r="F257" t="s">
        <v>134</v>
      </c>
      <c r="G257" t="s">
        <v>134</v>
      </c>
      <c r="H257" t="s">
        <v>135</v>
      </c>
      <c r="I257">
        <v>2592</v>
      </c>
      <c r="J257" t="s">
        <v>142</v>
      </c>
      <c r="K257" t="s">
        <v>143</v>
      </c>
      <c r="L257">
        <v>73998066900</v>
      </c>
      <c r="N257">
        <v>0</v>
      </c>
      <c r="P257">
        <v>0</v>
      </c>
      <c r="Q257">
        <v>62</v>
      </c>
      <c r="R257">
        <v>62</v>
      </c>
      <c r="S257">
        <v>1</v>
      </c>
      <c r="AS257" t="s">
        <v>7</v>
      </c>
      <c r="AU257" s="2" t="str">
        <f>IF(ISBLANK(B257),"", TEXT(B257,"dddd, d \d\e mmmm \d\e aaaa"))</f>
        <v>quarta-feira, 11 de março de 2026</v>
      </c>
      <c r="AX257" s="1" t="str" cm="1">
        <f t="array" ref="AX257">IFERROR(_xlfn.TEXTJOIN(", ",TRUE,_xlfn._xlws.SORT(_xlfn.UNIQUE(_xlfn._xlws.FILTER($K$2:$K$2889,($I$2:$I$2889=I257)*($K$2:$K$2889&lt;&gt;""))))),"")</f>
        <v>Zeus</v>
      </c>
      <c r="AY257" s="1" t="str">
        <f>IF(ISBLANK(F257),"", IF(OR(
ISNUMBER(FIND("escovacao",LOWER(F257))),
ISNUMBER(FIND("escovação",LOWER(F257))),
ISNUMBER(FIND("higiene bucal",LOWER(F257))),
ISNUMBER(FIND("tosa",LOWER(F257))),
ISNUMBER(FIND("hidratacao",LOWER(F257))),
ISNUMBER(FIND("hidratação",LOWER(F257))),
ISNUMBER(FIND("spa",LOWER(F257))),
ISNUMBER(FIND("corte de unhas",LOWER(F257))),
ISNUMBER(FIND("desembolo",LOWER(F257))),
ISNUMBER(FIND("clorexidina",LOWER(F257))),
ISNUMBER(FIND("matizacao",LOWER(F257))),
ISNUMBER(FIND("matização",LOWER(F257))),
ISNUMBER(FIND("arredondamento",LOWER(F257))),
ISNUMBER(FIND("remocao",LOWER(F257))),
ISNUMBER(FIND("remoção",LOWER(F257)))
),"Serviços extras",
IF(ISNUMBER(FIND("banho",LOWER(F257))),"Banho","Loja")))</f>
        <v>Banho</v>
      </c>
      <c r="AZ257" s="1" t="str">
        <f>IF(ISBLANK(I257),"", _xlfn.LET(_xlpm.Pedido,TRIM(D257&amp;""),IF(_xlpm.Pedido&lt;&gt;"",_xlpm.Pedido&amp;" | "&amp;K257,I257&amp;" | "&amp;K257&amp;" | "&amp;TEXT(AU257,"0"))))</f>
        <v>2592 | Zeus | quarta-feira, 11 de março de 2026</v>
      </c>
      <c r="BA257" s="1" t="str">
        <f>IF(ISBLANK(I257),"", _xlfn.LET(_xlpm.TipoServico,LOWER(H257),IF(ISNUMBER(FIND("banho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7" s="1" t="str">
        <f>IF(ISBLANK(I257),"", _xlfn.LET(
    _xlpm.Servico,TRIM(F257&amp;""),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" s="1">
        <f>IF(ISBLANK(B257),"", IF(ISBLANK(R257),Q257*S257,R257*S257))</f>
        <v>62</v>
      </c>
    </row>
    <row r="258" spans="1:55" x14ac:dyDescent="0.3">
      <c r="A258" t="s">
        <v>133</v>
      </c>
      <c r="B258">
        <v>46092</v>
      </c>
      <c r="C258" t="s">
        <v>53</v>
      </c>
      <c r="F258" t="s">
        <v>137</v>
      </c>
      <c r="G258" t="s">
        <v>137</v>
      </c>
      <c r="H258" t="s">
        <v>135</v>
      </c>
      <c r="I258">
        <v>2592</v>
      </c>
      <c r="J258" t="s">
        <v>142</v>
      </c>
      <c r="K258" t="s">
        <v>143</v>
      </c>
      <c r="L258">
        <v>73998066900</v>
      </c>
      <c r="N258">
        <v>0</v>
      </c>
      <c r="P258">
        <v>0</v>
      </c>
      <c r="Q258">
        <v>5</v>
      </c>
      <c r="R258">
        <v>5</v>
      </c>
      <c r="S258">
        <v>1</v>
      </c>
      <c r="AS258" t="s">
        <v>7</v>
      </c>
      <c r="AU258" s="2" t="str">
        <f>IF(ISBLANK(B258),"", TEXT(B258,"dddd, d \d\e mmmm \d\e aaaa"))</f>
        <v>quarta-feira, 11 de março de 2026</v>
      </c>
      <c r="AX258" s="1" t="str" cm="1">
        <f t="array" ref="AX258">IFERROR(_xlfn.TEXTJOIN(", ",TRUE,_xlfn._xlws.SORT(_xlfn.UNIQUE(_xlfn._xlws.FILTER($K$2:$K$2889,($I$2:$I$2889=I258)*($K$2:$K$2889&lt;&gt;""))))),"")</f>
        <v>Zeus</v>
      </c>
      <c r="AY258" s="1" t="str">
        <f>IF(ISBLANK(F258),"", IF(OR(
ISNUMBER(FIND("escovacao",LOWER(F258))),
ISNUMBER(FIND("escovação",LOWER(F258))),
ISNUMBER(FIND("higiene bucal",LOWER(F258))),
ISNUMBER(FIND("tosa",LOWER(F258))),
ISNUMBER(FIND("hidratacao",LOWER(F258))),
ISNUMBER(FIND("hidratação",LOWER(F258))),
ISNUMBER(FIND("spa",LOWER(F258))),
ISNUMBER(FIND("corte de unhas",LOWER(F258))),
ISNUMBER(FIND("desembolo",LOWER(F258))),
ISNUMBER(FIND("clorexidina",LOWER(F258))),
ISNUMBER(FIND("matizacao",LOWER(F258))),
ISNUMBER(FIND("matização",LOWER(F258))),
ISNUMBER(FIND("arredondamento",LOWER(F258))),
ISNUMBER(FIND("remocao",LOWER(F258))),
ISNUMBER(FIND("remoção",LOWER(F258)))
),"Serviços extras",
IF(ISNUMBER(FIND("banho",LOWER(F258))),"Banho","Loja")))</f>
        <v>Serviços extras</v>
      </c>
      <c r="AZ258" s="1" t="str">
        <f>IF(ISBLANK(I258),"", _xlfn.LET(_xlpm.Pedido,TRIM(D258&amp;""),IF(_xlpm.Pedido&lt;&gt;"",_xlpm.Pedido&amp;" | "&amp;K258,I258&amp;" | "&amp;K258&amp;" | "&amp;TEXT(AU258,"0"))))</f>
        <v>2592 | Zeus | quarta-feira, 11 de março de 2026</v>
      </c>
      <c r="BA258" s="1" t="str">
        <f>IF(ISBLANK(I258),"", _xlfn.LET(_xlpm.TipoServico,LOWER(H258),IF(ISNUMBER(FIND("banho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8" s="1" t="str">
        <f>IF(ISBLANK(I258),"", _xlfn.LET(
    _xlpm.Servico,TRIM(F258&amp;""),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8" s="1">
        <f>IF(ISBLANK(B258),"", IF(ISBLANK(R258),Q258*S258,R258*S258))</f>
        <v>5</v>
      </c>
    </row>
    <row r="259" spans="1:55" x14ac:dyDescent="0.3">
      <c r="A259" t="s">
        <v>141</v>
      </c>
      <c r="B259">
        <v>46094</v>
      </c>
      <c r="C259" t="s">
        <v>2</v>
      </c>
      <c r="D259">
        <v>5038</v>
      </c>
      <c r="F259" t="s">
        <v>134</v>
      </c>
      <c r="H259" t="s">
        <v>135</v>
      </c>
      <c r="I259">
        <v>2601</v>
      </c>
      <c r="J259" t="s">
        <v>15</v>
      </c>
      <c r="K259" t="s">
        <v>165</v>
      </c>
      <c r="L259">
        <v>73991119077</v>
      </c>
      <c r="N259">
        <v>0</v>
      </c>
      <c r="P259">
        <v>0</v>
      </c>
      <c r="Q259">
        <v>62</v>
      </c>
      <c r="R259">
        <v>62</v>
      </c>
      <c r="S259">
        <v>1</v>
      </c>
      <c r="AS259" t="s">
        <v>7</v>
      </c>
      <c r="AU259" s="2" t="str">
        <f>IF(ISBLANK(B259),"", TEXT(B259,"dddd, d \d\e mmmm \d\e aaaa"))</f>
        <v>sexta-feira, 13 de março de 2026</v>
      </c>
      <c r="AX259" s="1" t="str" cm="1">
        <f t="array" ref="AX259">IFERROR(_xlfn.TEXTJOIN(", ",TRUE,_xlfn._xlws.SORT(_xlfn.UNIQUE(_xlfn._xlws.FILTER($K$2:$K$2889,($I$2:$I$2889=I259)*($K$2:$K$2889&lt;&gt;""))))),"")</f>
        <v>Dora, Tito</v>
      </c>
      <c r="AY259" s="1" t="str">
        <f>IF(ISBLANK(F259),"", IF(OR(
ISNUMBER(FIND("escovacao",LOWER(F259))),
ISNUMBER(FIND("escovação",LOWER(F259))),
ISNUMBER(FIND("higiene bucal",LOWER(F259))),
ISNUMBER(FIND("tosa",LOWER(F259))),
ISNUMBER(FIND("hidratacao",LOWER(F259))),
ISNUMBER(FIND("hidratação",LOWER(F259))),
ISNUMBER(FIND("spa",LOWER(F259))),
ISNUMBER(FIND("corte de unhas",LOWER(F259))),
ISNUMBER(FIND("desembolo",LOWER(F259))),
ISNUMBER(FIND("clorexidina",LOWER(F259))),
ISNUMBER(FIND("matizacao",LOWER(F259))),
ISNUMBER(FIND("matização",LOWER(F259))),
ISNUMBER(FIND("arredondamento",LOWER(F259))),
ISNUMBER(FIND("remocao",LOWER(F259))),
ISNUMBER(FIND("remoção",LOWER(F259)))
),"Serviços extras",
IF(ISNUMBER(FIND("banho",LOWER(F259))),"Banho","Loja")))</f>
        <v>Banho</v>
      </c>
      <c r="AZ259" s="1" t="str">
        <f>IF(ISBLANK(I259),"", _xlfn.LET(_xlpm.Pedido,TRIM(D259&amp;""),IF(_xlpm.Pedido&lt;&gt;"",_xlpm.Pedido&amp;" | "&amp;K259,I259&amp;" | "&amp;K259&amp;" | "&amp;TEXT(AU259,"0"))))</f>
        <v>5038 | Dora</v>
      </c>
      <c r="BA259" s="1" t="str">
        <f>IF(ISBLANK(I259),"", _xlfn.LET(_xlpm.TipoServico,LOWER(H259),IF(ISNUMBER(FIND("banho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59" s="1" t="str">
        <f>IF(ISBLANK(I259),"", _xlfn.LET(
    _xlpm.Servico,TRIM(F259&amp;""),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" s="1">
        <f>IF(ISBLANK(B259),"", IF(ISBLANK(R259),Q259*S259,R259*S259))</f>
        <v>62</v>
      </c>
    </row>
    <row r="260" spans="1:55" x14ac:dyDescent="0.3">
      <c r="A260" t="s">
        <v>11</v>
      </c>
      <c r="B260">
        <v>46094</v>
      </c>
      <c r="C260" t="s">
        <v>2</v>
      </c>
      <c r="D260">
        <v>5038</v>
      </c>
      <c r="F260" t="s">
        <v>134</v>
      </c>
      <c r="H260" t="s">
        <v>135</v>
      </c>
      <c r="I260">
        <v>2601</v>
      </c>
      <c r="J260" t="s">
        <v>15</v>
      </c>
      <c r="K260" t="s">
        <v>165</v>
      </c>
      <c r="L260">
        <v>73991119077</v>
      </c>
      <c r="N260">
        <v>0</v>
      </c>
      <c r="P260">
        <v>0</v>
      </c>
      <c r="Q260">
        <v>62</v>
      </c>
      <c r="R260">
        <v>62</v>
      </c>
      <c r="S260">
        <v>1</v>
      </c>
      <c r="AS260" t="s">
        <v>7</v>
      </c>
      <c r="AU260" s="2" t="str">
        <f>IF(ISBLANK(B260),"", TEXT(B260,"dddd, d \d\e mmmm \d\e aaaa"))</f>
        <v>sexta-feira, 13 de março de 2026</v>
      </c>
      <c r="AX260" s="1" t="str" cm="1">
        <f t="array" ref="AX260">IFERROR(_xlfn.TEXTJOIN(", ",TRUE,_xlfn._xlws.SORT(_xlfn.UNIQUE(_xlfn._xlws.FILTER($K$2:$K$2889,($I$2:$I$2889=I260)*($K$2:$K$2889&lt;&gt;""))))),"")</f>
        <v>Dora, Tito</v>
      </c>
      <c r="AY260" s="1" t="str">
        <f>IF(ISBLANK(F260),"", IF(OR(
ISNUMBER(FIND("escovacao",LOWER(F260))),
ISNUMBER(FIND("escovação",LOWER(F260))),
ISNUMBER(FIND("higiene bucal",LOWER(F260))),
ISNUMBER(FIND("tosa",LOWER(F260))),
ISNUMBER(FIND("hidratacao",LOWER(F260))),
ISNUMBER(FIND("hidratação",LOWER(F260))),
ISNUMBER(FIND("spa",LOWER(F260))),
ISNUMBER(FIND("corte de unhas",LOWER(F260))),
ISNUMBER(FIND("desembolo",LOWER(F260))),
ISNUMBER(FIND("clorexidina",LOWER(F260))),
ISNUMBER(FIND("matizacao",LOWER(F260))),
ISNUMBER(FIND("matização",LOWER(F260))),
ISNUMBER(FIND("arredondamento",LOWER(F260))),
ISNUMBER(FIND("remocao",LOWER(F260))),
ISNUMBER(FIND("remoção",LOWER(F260)))
),"Serviços extras",
IF(ISNUMBER(FIND("banho",LOWER(F260))),"Banho","Loja")))</f>
        <v>Banho</v>
      </c>
      <c r="AZ260" s="1" t="str">
        <f>IF(ISBLANK(I260),"", _xlfn.LET(_xlpm.Pedido,TRIM(D260&amp;""),IF(_xlpm.Pedido&lt;&gt;"",_xlpm.Pedido&amp;" | "&amp;K260,I260&amp;" | "&amp;K260&amp;" | "&amp;TEXT(AU260,"0"))))</f>
        <v>5038 | Dora</v>
      </c>
      <c r="BA260" s="1" t="str">
        <f>IF(ISBLANK(I260),"", _xlfn.LET(_xlpm.TipoServico,LOWER(H260),IF(ISNUMBER(FIND("banho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0" s="1" t="str">
        <f>IF(ISBLANK(I260),"", _xlfn.LET(
    _xlpm.Servico,TRIM(F260&amp;""),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" s="1">
        <f>IF(ISBLANK(B260),"", IF(ISBLANK(R260),Q260*S260,R260*S260))</f>
        <v>62</v>
      </c>
    </row>
    <row r="261" spans="1:55" x14ac:dyDescent="0.3">
      <c r="A261" t="s">
        <v>141</v>
      </c>
      <c r="B261">
        <v>46094</v>
      </c>
      <c r="C261" t="s">
        <v>2</v>
      </c>
      <c r="D261">
        <v>5038</v>
      </c>
      <c r="F261" t="s">
        <v>137</v>
      </c>
      <c r="H261" t="s">
        <v>135</v>
      </c>
      <c r="I261">
        <v>2601</v>
      </c>
      <c r="J261" t="s">
        <v>15</v>
      </c>
      <c r="K261" t="s">
        <v>165</v>
      </c>
      <c r="L261">
        <v>73991119077</v>
      </c>
      <c r="N261">
        <v>0</v>
      </c>
      <c r="P261">
        <v>0</v>
      </c>
      <c r="Q261">
        <v>5</v>
      </c>
      <c r="R261">
        <v>5</v>
      </c>
      <c r="S261">
        <v>1</v>
      </c>
      <c r="AS261" t="s">
        <v>7</v>
      </c>
      <c r="AU261" s="2" t="str">
        <f>IF(ISBLANK(B261),"", TEXT(B261,"dddd, d \d\e mmmm \d\e aaaa"))</f>
        <v>sexta-feira, 13 de março de 2026</v>
      </c>
      <c r="AX261" s="1" t="str" cm="1">
        <f t="array" ref="AX261">IFERROR(_xlfn.TEXTJOIN(", ",TRUE,_xlfn._xlws.SORT(_xlfn.UNIQUE(_xlfn._xlws.FILTER($K$2:$K$2889,($I$2:$I$2889=I261)*($K$2:$K$2889&lt;&gt;""))))),"")</f>
        <v>Dora, Tito</v>
      </c>
      <c r="AY261" s="1" t="str">
        <f>IF(ISBLANK(F261),"", IF(OR(
ISNUMBER(FIND("escovacao",LOWER(F261))),
ISNUMBER(FIND("escovação",LOWER(F261))),
ISNUMBER(FIND("higiene bucal",LOWER(F261))),
ISNUMBER(FIND("tosa",LOWER(F261))),
ISNUMBER(FIND("hidratacao",LOWER(F261))),
ISNUMBER(FIND("hidratação",LOWER(F261))),
ISNUMBER(FIND("spa",LOWER(F261))),
ISNUMBER(FIND("corte de unhas",LOWER(F261))),
ISNUMBER(FIND("desembolo",LOWER(F261))),
ISNUMBER(FIND("clorexidina",LOWER(F261))),
ISNUMBER(FIND("matizacao",LOWER(F261))),
ISNUMBER(FIND("matização",LOWER(F261))),
ISNUMBER(FIND("arredondamento",LOWER(F261))),
ISNUMBER(FIND("remocao",LOWER(F261))),
ISNUMBER(FIND("remoção",LOWER(F261)))
),"Serviços extras",
IF(ISNUMBER(FIND("banho",LOWER(F261))),"Banho","Loja")))</f>
        <v>Serviços extras</v>
      </c>
      <c r="AZ261" s="1" t="str">
        <f>IF(ISBLANK(I261),"", _xlfn.LET(_xlpm.Pedido,TRIM(D261&amp;""),IF(_xlpm.Pedido&lt;&gt;"",_xlpm.Pedido&amp;" | "&amp;K261,I261&amp;" | "&amp;K261&amp;" | "&amp;TEXT(AU261,"0"))))</f>
        <v>5038 | Dora</v>
      </c>
      <c r="BA261" s="1" t="str">
        <f>IF(ISBLANK(I261),"", _xlfn.LET(_xlpm.TipoServico,LOWER(H261),IF(ISNUMBER(FIND("banho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1" s="1" t="str">
        <f>IF(ISBLANK(I261),"", _xlfn.LET(
    _xlpm.Servico,TRIM(F261&amp;""),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61" s="1">
        <f>IF(ISBLANK(B261),"", IF(ISBLANK(R261),Q261*S261,R261*S261))</f>
        <v>5</v>
      </c>
    </row>
    <row r="262" spans="1:55" x14ac:dyDescent="0.3">
      <c r="A262" t="s">
        <v>11</v>
      </c>
      <c r="B262">
        <v>46094</v>
      </c>
      <c r="C262" t="s">
        <v>2</v>
      </c>
      <c r="D262">
        <v>5038</v>
      </c>
      <c r="F262" t="s">
        <v>137</v>
      </c>
      <c r="H262" t="s">
        <v>135</v>
      </c>
      <c r="I262">
        <v>2601</v>
      </c>
      <c r="J262" t="s">
        <v>15</v>
      </c>
      <c r="K262" t="s">
        <v>165</v>
      </c>
      <c r="L262">
        <v>73991119077</v>
      </c>
      <c r="N262">
        <v>0</v>
      </c>
      <c r="P262">
        <v>0</v>
      </c>
      <c r="Q262">
        <v>5</v>
      </c>
      <c r="R262">
        <v>5</v>
      </c>
      <c r="S262">
        <v>1</v>
      </c>
      <c r="AS262" t="s">
        <v>7</v>
      </c>
      <c r="AU262" s="2" t="str">
        <f>IF(ISBLANK(B262),"", TEXT(B262,"dddd, d \d\e mmmm \d\e aaaa"))</f>
        <v>sexta-feira, 13 de março de 2026</v>
      </c>
      <c r="AX262" s="1" t="str" cm="1">
        <f t="array" ref="AX262">IFERROR(_xlfn.TEXTJOIN(", ",TRUE,_xlfn._xlws.SORT(_xlfn.UNIQUE(_xlfn._xlws.FILTER($K$2:$K$2889,($I$2:$I$2889=I262)*($K$2:$K$2889&lt;&gt;""))))),"")</f>
        <v>Dora, Tito</v>
      </c>
      <c r="AY262" s="1" t="str">
        <f>IF(ISBLANK(F262),"", IF(OR(
ISNUMBER(FIND("escovacao",LOWER(F262))),
ISNUMBER(FIND("escovação",LOWER(F262))),
ISNUMBER(FIND("higiene bucal",LOWER(F262))),
ISNUMBER(FIND("tosa",LOWER(F262))),
ISNUMBER(FIND("hidratacao",LOWER(F262))),
ISNUMBER(FIND("hidratação",LOWER(F262))),
ISNUMBER(FIND("spa",LOWER(F262))),
ISNUMBER(FIND("corte de unhas",LOWER(F262))),
ISNUMBER(FIND("desembolo",LOWER(F262))),
ISNUMBER(FIND("clorexidina",LOWER(F262))),
ISNUMBER(FIND("matizacao",LOWER(F262))),
ISNUMBER(FIND("matização",LOWER(F262))),
ISNUMBER(FIND("arredondamento",LOWER(F262))),
ISNUMBER(FIND("remocao",LOWER(F262))),
ISNUMBER(FIND("remoção",LOWER(F262)))
),"Serviços extras",
IF(ISNUMBER(FIND("banho",LOWER(F262))),"Banho","Loja")))</f>
        <v>Serviços extras</v>
      </c>
      <c r="AZ262" s="1" t="str">
        <f>IF(ISBLANK(I262),"", _xlfn.LET(_xlpm.Pedido,TRIM(D262&amp;""),IF(_xlpm.Pedido&lt;&gt;"",_xlpm.Pedido&amp;" | "&amp;K262,I262&amp;" | "&amp;K262&amp;" | "&amp;TEXT(AU262,"0"))))</f>
        <v>5038 | Dora</v>
      </c>
      <c r="BA262" s="1" t="str">
        <f>IF(ISBLANK(I262),"", _xlfn.LET(_xlpm.TipoServico,LOWER(H262),IF(ISNUMBER(FIND("banho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2" s="1" t="str">
        <f>IF(ISBLANK(I262),"", _xlfn.LET(
    _xlpm.Servico,TRIM(F262&amp;""),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62" s="1">
        <f>IF(ISBLANK(B262),"", IF(ISBLANK(R262),Q262*S262,R262*S262))</f>
        <v>5</v>
      </c>
    </row>
    <row r="263" spans="1:55" x14ac:dyDescent="0.3">
      <c r="A263" t="s">
        <v>11</v>
      </c>
      <c r="B263">
        <v>46094</v>
      </c>
      <c r="C263" t="s">
        <v>2</v>
      </c>
      <c r="D263">
        <v>5245</v>
      </c>
      <c r="F263" t="s">
        <v>134</v>
      </c>
      <c r="G263" t="s">
        <v>134</v>
      </c>
      <c r="H263" t="s">
        <v>135</v>
      </c>
      <c r="I263">
        <v>2601</v>
      </c>
      <c r="J263" t="s">
        <v>15</v>
      </c>
      <c r="K263" t="s">
        <v>165</v>
      </c>
      <c r="L263">
        <v>73991119077</v>
      </c>
      <c r="N263">
        <v>0</v>
      </c>
      <c r="P263">
        <v>0</v>
      </c>
      <c r="Q263">
        <v>62</v>
      </c>
      <c r="R263">
        <v>62</v>
      </c>
      <c r="S263">
        <v>1</v>
      </c>
      <c r="AS263" t="s">
        <v>7</v>
      </c>
      <c r="AU263" s="2" t="str">
        <f>IF(ISBLANK(B263),"", TEXT(B263,"dddd, d \d\e mmmm \d\e aaaa"))</f>
        <v>sexta-feira, 13 de março de 2026</v>
      </c>
      <c r="AX263" s="1" t="str" cm="1">
        <f t="array" ref="AX263">IFERROR(_xlfn.TEXTJOIN(", ",TRUE,_xlfn._xlws.SORT(_xlfn.UNIQUE(_xlfn._xlws.FILTER($K$2:$K$2889,($I$2:$I$2889=I263)*($K$2:$K$2889&lt;&gt;""))))),"")</f>
        <v>Dora, Tito</v>
      </c>
      <c r="AY263" s="1" t="str">
        <f>IF(ISBLANK(F263),"", IF(OR(
ISNUMBER(FIND("escovacao",LOWER(F263))),
ISNUMBER(FIND("escovação",LOWER(F263))),
ISNUMBER(FIND("higiene bucal",LOWER(F263))),
ISNUMBER(FIND("tosa",LOWER(F263))),
ISNUMBER(FIND("hidratacao",LOWER(F263))),
ISNUMBER(FIND("hidratação",LOWER(F263))),
ISNUMBER(FIND("spa",LOWER(F263))),
ISNUMBER(FIND("corte de unhas",LOWER(F263))),
ISNUMBER(FIND("desembolo",LOWER(F263))),
ISNUMBER(FIND("clorexidina",LOWER(F263))),
ISNUMBER(FIND("matizacao",LOWER(F263))),
ISNUMBER(FIND("matização",LOWER(F263))),
ISNUMBER(FIND("arredondamento",LOWER(F263))),
ISNUMBER(FIND("remocao",LOWER(F263))),
ISNUMBER(FIND("remoção",LOWER(F263)))
),"Serviços extras",
IF(ISNUMBER(FIND("banho",LOWER(F263))),"Banho","Loja")))</f>
        <v>Banho</v>
      </c>
      <c r="AZ263" s="1" t="str">
        <f>IF(ISBLANK(I263),"", _xlfn.LET(_xlpm.Pedido,TRIM(D263&amp;""),IF(_xlpm.Pedido&lt;&gt;"",_xlpm.Pedido&amp;" | "&amp;K263,I263&amp;" | "&amp;K263&amp;" | "&amp;TEXT(AU263,"0"))))</f>
        <v>5245 | Dora</v>
      </c>
      <c r="BA263" s="1" t="str">
        <f>IF(ISBLANK(I263),"", _xlfn.LET(_xlpm.TipoServico,LOWER(H263),IF(ISNUMBER(FIND("banho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3" s="1" t="str">
        <f>IF(ISBLANK(I263),"", _xlfn.LET(
    _xlpm.Servico,TRIM(F263&amp;""),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" s="1">
        <f>IF(ISBLANK(B263),"", IF(ISBLANK(R263),Q263*S263,R263*S263))</f>
        <v>62</v>
      </c>
    </row>
    <row r="264" spans="1:55" x14ac:dyDescent="0.3">
      <c r="A264" t="s">
        <v>141</v>
      </c>
      <c r="B264">
        <v>46094</v>
      </c>
      <c r="C264" t="s">
        <v>2</v>
      </c>
      <c r="D264">
        <v>5245</v>
      </c>
      <c r="F264" t="s">
        <v>134</v>
      </c>
      <c r="G264" t="s">
        <v>134</v>
      </c>
      <c r="H264" t="s">
        <v>135</v>
      </c>
      <c r="I264">
        <v>2601</v>
      </c>
      <c r="J264" t="s">
        <v>15</v>
      </c>
      <c r="K264" t="s">
        <v>165</v>
      </c>
      <c r="L264">
        <v>73991119077</v>
      </c>
      <c r="N264">
        <v>0</v>
      </c>
      <c r="P264">
        <v>0</v>
      </c>
      <c r="Q264">
        <v>62</v>
      </c>
      <c r="R264">
        <v>62</v>
      </c>
      <c r="S264">
        <v>1</v>
      </c>
      <c r="AS264" t="s">
        <v>7</v>
      </c>
      <c r="AU264" s="2" t="str">
        <f>IF(ISBLANK(B264),"", TEXT(B264,"dddd, d \d\e mmmm \d\e aaaa"))</f>
        <v>sexta-feira, 13 de março de 2026</v>
      </c>
      <c r="AX264" s="1" t="str" cm="1">
        <f t="array" ref="AX264">IFERROR(_xlfn.TEXTJOIN(", ",TRUE,_xlfn._xlws.SORT(_xlfn.UNIQUE(_xlfn._xlws.FILTER($K$2:$K$2889,($I$2:$I$2889=I264)*($K$2:$K$2889&lt;&gt;""))))),"")</f>
        <v>Dora, Tito</v>
      </c>
      <c r="AY264" s="1" t="str">
        <f>IF(ISBLANK(F264),"", IF(OR(
ISNUMBER(FIND("escovacao",LOWER(F264))),
ISNUMBER(FIND("escovação",LOWER(F264))),
ISNUMBER(FIND("higiene bucal",LOWER(F264))),
ISNUMBER(FIND("tosa",LOWER(F264))),
ISNUMBER(FIND("hidratacao",LOWER(F264))),
ISNUMBER(FIND("hidratação",LOWER(F264))),
ISNUMBER(FIND("spa",LOWER(F264))),
ISNUMBER(FIND("corte de unhas",LOWER(F264))),
ISNUMBER(FIND("desembolo",LOWER(F264))),
ISNUMBER(FIND("clorexidina",LOWER(F264))),
ISNUMBER(FIND("matizacao",LOWER(F264))),
ISNUMBER(FIND("matização",LOWER(F264))),
ISNUMBER(FIND("arredondamento",LOWER(F264))),
ISNUMBER(FIND("remocao",LOWER(F264))),
ISNUMBER(FIND("remoção",LOWER(F264)))
),"Serviços extras",
IF(ISNUMBER(FIND("banho",LOWER(F264))),"Banho","Loja")))</f>
        <v>Banho</v>
      </c>
      <c r="AZ264" s="1" t="str">
        <f>IF(ISBLANK(I264),"", _xlfn.LET(_xlpm.Pedido,TRIM(D264&amp;""),IF(_xlpm.Pedido&lt;&gt;"",_xlpm.Pedido&amp;" | "&amp;K264,I264&amp;" | "&amp;K264&amp;" | "&amp;TEXT(AU264,"0"))))</f>
        <v>5245 | Dora</v>
      </c>
      <c r="BA264" s="1" t="str">
        <f>IF(ISBLANK(I264),"", _xlfn.LET(_xlpm.TipoServico,LOWER(H264),IF(ISNUMBER(FIND("banho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4" s="1" t="str">
        <f>IF(ISBLANK(I264),"", _xlfn.LET(
    _xlpm.Servico,TRIM(F264&amp;""),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" s="1">
        <f>IF(ISBLANK(B264),"", IF(ISBLANK(R264),Q264*S264,R264*S264))</f>
        <v>62</v>
      </c>
    </row>
    <row r="265" spans="1:55" x14ac:dyDescent="0.3">
      <c r="A265" t="s">
        <v>11</v>
      </c>
      <c r="B265">
        <v>46094</v>
      </c>
      <c r="C265" t="s">
        <v>2</v>
      </c>
      <c r="D265">
        <v>5245</v>
      </c>
      <c r="F265" t="s">
        <v>137</v>
      </c>
      <c r="G265" t="s">
        <v>137</v>
      </c>
      <c r="H265" t="s">
        <v>135</v>
      </c>
      <c r="I265">
        <v>2601</v>
      </c>
      <c r="J265" t="s">
        <v>15</v>
      </c>
      <c r="K265" t="s">
        <v>165</v>
      </c>
      <c r="L265">
        <v>73991119077</v>
      </c>
      <c r="N265">
        <v>0</v>
      </c>
      <c r="P265">
        <v>0</v>
      </c>
      <c r="Q265">
        <v>5</v>
      </c>
      <c r="R265">
        <v>5</v>
      </c>
      <c r="S265">
        <v>1</v>
      </c>
      <c r="AS265" t="s">
        <v>7</v>
      </c>
      <c r="AU265" s="2" t="str">
        <f>IF(ISBLANK(B265),"", TEXT(B265,"dddd, d \d\e mmmm \d\e aaaa"))</f>
        <v>sexta-feira, 13 de março de 2026</v>
      </c>
      <c r="AX265" s="1" t="str" cm="1">
        <f t="array" ref="AX265">IFERROR(_xlfn.TEXTJOIN(", ",TRUE,_xlfn._xlws.SORT(_xlfn.UNIQUE(_xlfn._xlws.FILTER($K$2:$K$2889,($I$2:$I$2889=I265)*($K$2:$K$2889&lt;&gt;""))))),"")</f>
        <v>Dora, Tito</v>
      </c>
      <c r="AY265" s="1" t="str">
        <f>IF(ISBLANK(F265),"", IF(OR(
ISNUMBER(FIND("escovacao",LOWER(F265))),
ISNUMBER(FIND("escovação",LOWER(F265))),
ISNUMBER(FIND("higiene bucal",LOWER(F265))),
ISNUMBER(FIND("tosa",LOWER(F265))),
ISNUMBER(FIND("hidratacao",LOWER(F265))),
ISNUMBER(FIND("hidratação",LOWER(F265))),
ISNUMBER(FIND("spa",LOWER(F265))),
ISNUMBER(FIND("corte de unhas",LOWER(F265))),
ISNUMBER(FIND("desembolo",LOWER(F265))),
ISNUMBER(FIND("clorexidina",LOWER(F265))),
ISNUMBER(FIND("matizacao",LOWER(F265))),
ISNUMBER(FIND("matização",LOWER(F265))),
ISNUMBER(FIND("arredondamento",LOWER(F265))),
ISNUMBER(FIND("remocao",LOWER(F265))),
ISNUMBER(FIND("remoção",LOWER(F265)))
),"Serviços extras",
IF(ISNUMBER(FIND("banho",LOWER(F265))),"Banho","Loja")))</f>
        <v>Serviços extras</v>
      </c>
      <c r="AZ265" s="1" t="str">
        <f>IF(ISBLANK(I265),"", _xlfn.LET(_xlpm.Pedido,TRIM(D265&amp;""),IF(_xlpm.Pedido&lt;&gt;"",_xlpm.Pedido&amp;" | "&amp;K265,I265&amp;" | "&amp;K265&amp;" | "&amp;TEXT(AU265,"0"))))</f>
        <v>5245 | Dora</v>
      </c>
      <c r="BA265" s="1" t="str">
        <f>IF(ISBLANK(I265),"", _xlfn.LET(_xlpm.TipoServico,LOWER(H265),IF(ISNUMBER(FIND("banho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5" s="1" t="str">
        <f>IF(ISBLANK(I265),"", _xlfn.LET(
    _xlpm.Servico,TRIM(F265&amp;""),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65" s="1">
        <f>IF(ISBLANK(B265),"", IF(ISBLANK(R265),Q265*S265,R265*S265))</f>
        <v>5</v>
      </c>
    </row>
    <row r="266" spans="1:55" x14ac:dyDescent="0.3">
      <c r="A266" t="s">
        <v>141</v>
      </c>
      <c r="B266">
        <v>46094</v>
      </c>
      <c r="C266" t="s">
        <v>2</v>
      </c>
      <c r="D266">
        <v>5245</v>
      </c>
      <c r="F266" t="s">
        <v>137</v>
      </c>
      <c r="G266" t="s">
        <v>137</v>
      </c>
      <c r="H266" t="s">
        <v>135</v>
      </c>
      <c r="I266">
        <v>2601</v>
      </c>
      <c r="J266" t="s">
        <v>15</v>
      </c>
      <c r="K266" t="s">
        <v>165</v>
      </c>
      <c r="L266">
        <v>73991119077</v>
      </c>
      <c r="N266">
        <v>0</v>
      </c>
      <c r="P266">
        <v>0</v>
      </c>
      <c r="Q266">
        <v>5</v>
      </c>
      <c r="R266">
        <v>5</v>
      </c>
      <c r="S266">
        <v>1</v>
      </c>
      <c r="AS266" t="s">
        <v>7</v>
      </c>
      <c r="AU266" s="2" t="str">
        <f>IF(ISBLANK(B266),"", TEXT(B266,"dddd, d \d\e mmmm \d\e aaaa"))</f>
        <v>sexta-feira, 13 de março de 2026</v>
      </c>
      <c r="AX266" s="1" t="str" cm="1">
        <f t="array" ref="AX266">IFERROR(_xlfn.TEXTJOIN(", ",TRUE,_xlfn._xlws.SORT(_xlfn.UNIQUE(_xlfn._xlws.FILTER($K$2:$K$2889,($I$2:$I$2889=I266)*($K$2:$K$2889&lt;&gt;""))))),"")</f>
        <v>Dora, Tito</v>
      </c>
      <c r="AY266" s="1" t="str">
        <f>IF(ISBLANK(F266),"", IF(OR(
ISNUMBER(FIND("escovacao",LOWER(F266))),
ISNUMBER(FIND("escovação",LOWER(F266))),
ISNUMBER(FIND("higiene bucal",LOWER(F266))),
ISNUMBER(FIND("tosa",LOWER(F266))),
ISNUMBER(FIND("hidratacao",LOWER(F266))),
ISNUMBER(FIND("hidratação",LOWER(F266))),
ISNUMBER(FIND("spa",LOWER(F266))),
ISNUMBER(FIND("corte de unhas",LOWER(F266))),
ISNUMBER(FIND("desembolo",LOWER(F266))),
ISNUMBER(FIND("clorexidina",LOWER(F266))),
ISNUMBER(FIND("matizacao",LOWER(F266))),
ISNUMBER(FIND("matização",LOWER(F266))),
ISNUMBER(FIND("arredondamento",LOWER(F266))),
ISNUMBER(FIND("remocao",LOWER(F266))),
ISNUMBER(FIND("remoção",LOWER(F266)))
),"Serviços extras",
IF(ISNUMBER(FIND("banho",LOWER(F266))),"Banho","Loja")))</f>
        <v>Serviços extras</v>
      </c>
      <c r="AZ266" s="1" t="str">
        <f>IF(ISBLANK(I266),"", _xlfn.LET(_xlpm.Pedido,TRIM(D266&amp;""),IF(_xlpm.Pedido&lt;&gt;"",_xlpm.Pedido&amp;" | "&amp;K266,I266&amp;" | "&amp;K266&amp;" | "&amp;TEXT(AU266,"0"))))</f>
        <v>5245 | Dora</v>
      </c>
      <c r="BA266" s="1" t="str">
        <f>IF(ISBLANK(I266),"", _xlfn.LET(_xlpm.TipoServico,LOWER(H266),IF(ISNUMBER(FIND("banho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6" s="1" t="str">
        <f>IF(ISBLANK(I266),"", _xlfn.LET(
    _xlpm.Servico,TRIM(F266&amp;""),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66" s="1">
        <f>IF(ISBLANK(B266),"", IF(ISBLANK(R266),Q266*S266,R266*S266))</f>
        <v>5</v>
      </c>
    </row>
    <row r="267" spans="1:55" x14ac:dyDescent="0.3">
      <c r="A267" t="s">
        <v>11</v>
      </c>
      <c r="B267">
        <v>46094</v>
      </c>
      <c r="C267" t="s">
        <v>2</v>
      </c>
      <c r="D267">
        <v>5101</v>
      </c>
      <c r="F267" t="s">
        <v>134</v>
      </c>
      <c r="G267" t="s">
        <v>134</v>
      </c>
      <c r="H267" t="s">
        <v>135</v>
      </c>
      <c r="I267">
        <v>2264</v>
      </c>
      <c r="J267" t="s">
        <v>153</v>
      </c>
      <c r="K267" t="s">
        <v>154</v>
      </c>
      <c r="L267">
        <v>7391180113</v>
      </c>
      <c r="N267">
        <v>0</v>
      </c>
      <c r="P267">
        <v>0</v>
      </c>
      <c r="Q267">
        <v>62</v>
      </c>
      <c r="R267">
        <v>62</v>
      </c>
      <c r="S267">
        <v>1</v>
      </c>
      <c r="AS267" t="s">
        <v>7</v>
      </c>
      <c r="AU267" s="2" t="str">
        <f>IF(ISBLANK(B267),"", TEXT(B267,"dddd, d \d\e mmmm \d\e aaaa"))</f>
        <v>sexta-feira, 13 de março de 2026</v>
      </c>
      <c r="AX267" s="1" t="str" cm="1">
        <f t="array" ref="AX267">IFERROR(_xlfn.TEXTJOIN(", ",TRUE,_xlfn._xlws.SORT(_xlfn.UNIQUE(_xlfn._xlws.FILTER($K$2:$K$2889,($I$2:$I$2889=I267)*($K$2:$K$2889&lt;&gt;""))))),"")</f>
        <v>Zoe</v>
      </c>
      <c r="AY267" s="1" t="str">
        <f>IF(ISBLANK(F267),"", IF(OR(
ISNUMBER(FIND("escovacao",LOWER(F267))),
ISNUMBER(FIND("escovação",LOWER(F267))),
ISNUMBER(FIND("higiene bucal",LOWER(F267))),
ISNUMBER(FIND("tosa",LOWER(F267))),
ISNUMBER(FIND("hidratacao",LOWER(F267))),
ISNUMBER(FIND("hidratação",LOWER(F267))),
ISNUMBER(FIND("spa",LOWER(F267))),
ISNUMBER(FIND("corte de unhas",LOWER(F267))),
ISNUMBER(FIND("desembolo",LOWER(F267))),
ISNUMBER(FIND("clorexidina",LOWER(F267))),
ISNUMBER(FIND("matizacao",LOWER(F267))),
ISNUMBER(FIND("matização",LOWER(F267))),
ISNUMBER(FIND("arredondamento",LOWER(F267))),
ISNUMBER(FIND("remocao",LOWER(F267))),
ISNUMBER(FIND("remoção",LOWER(F267)))
),"Serviços extras",
IF(ISNUMBER(FIND("banho",LOWER(F267))),"Banho","Loja")))</f>
        <v>Banho</v>
      </c>
      <c r="AZ267" s="1" t="str">
        <f>IF(ISBLANK(I267),"", _xlfn.LET(_xlpm.Pedido,TRIM(D267&amp;""),IF(_xlpm.Pedido&lt;&gt;"",_xlpm.Pedido&amp;" | "&amp;K267,I267&amp;" | "&amp;K267&amp;" | "&amp;TEXT(AU267,"0"))))</f>
        <v>5101 | Zoe</v>
      </c>
      <c r="BA267" s="1" t="str">
        <f>IF(ISBLANK(I267),"", _xlfn.LET(_xlpm.TipoServico,LOWER(H267),IF(ISNUMBER(FIND("banho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7" s="1" t="str">
        <f>IF(ISBLANK(I267),"", _xlfn.LET(
    _xlpm.Servico,TRIM(F267&amp;""),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" s="1">
        <f>IF(ISBLANK(B267),"", IF(ISBLANK(R267),Q267*S267,R267*S267))</f>
        <v>62</v>
      </c>
    </row>
    <row r="268" spans="1:55" x14ac:dyDescent="0.3">
      <c r="A268" t="s">
        <v>11</v>
      </c>
      <c r="B268">
        <v>46094</v>
      </c>
      <c r="C268" t="s">
        <v>2</v>
      </c>
      <c r="D268">
        <v>5101</v>
      </c>
      <c r="F268" t="s">
        <v>137</v>
      </c>
      <c r="G268" t="s">
        <v>137</v>
      </c>
      <c r="H268" t="s">
        <v>135</v>
      </c>
      <c r="I268">
        <v>2264</v>
      </c>
      <c r="J268" t="s">
        <v>153</v>
      </c>
      <c r="K268" t="s">
        <v>154</v>
      </c>
      <c r="L268">
        <v>7391180113</v>
      </c>
      <c r="N268">
        <v>0</v>
      </c>
      <c r="P268">
        <v>0</v>
      </c>
      <c r="Q268">
        <v>5</v>
      </c>
      <c r="R268">
        <v>5</v>
      </c>
      <c r="S268">
        <v>1</v>
      </c>
      <c r="AS268" t="s">
        <v>7</v>
      </c>
      <c r="AU268" s="2" t="str">
        <f>IF(ISBLANK(B268),"", TEXT(B268,"dddd, d \d\e mmmm \d\e aaaa"))</f>
        <v>sexta-feira, 13 de março de 2026</v>
      </c>
      <c r="AX268" s="1" t="str" cm="1">
        <f t="array" ref="AX268">IFERROR(_xlfn.TEXTJOIN(", ",TRUE,_xlfn._xlws.SORT(_xlfn.UNIQUE(_xlfn._xlws.FILTER($K$2:$K$2889,($I$2:$I$2889=I268)*($K$2:$K$2889&lt;&gt;""))))),"")</f>
        <v>Zoe</v>
      </c>
      <c r="AY268" s="1" t="str">
        <f>IF(ISBLANK(F268),"", IF(OR(
ISNUMBER(FIND("escovacao",LOWER(F268))),
ISNUMBER(FIND("escovação",LOWER(F268))),
ISNUMBER(FIND("higiene bucal",LOWER(F268))),
ISNUMBER(FIND("tosa",LOWER(F268))),
ISNUMBER(FIND("hidratacao",LOWER(F268))),
ISNUMBER(FIND("hidratação",LOWER(F268))),
ISNUMBER(FIND("spa",LOWER(F268))),
ISNUMBER(FIND("corte de unhas",LOWER(F268))),
ISNUMBER(FIND("desembolo",LOWER(F268))),
ISNUMBER(FIND("clorexidina",LOWER(F268))),
ISNUMBER(FIND("matizacao",LOWER(F268))),
ISNUMBER(FIND("matização",LOWER(F268))),
ISNUMBER(FIND("arredondamento",LOWER(F268))),
ISNUMBER(FIND("remocao",LOWER(F268))),
ISNUMBER(FIND("remoção",LOWER(F268)))
),"Serviços extras",
IF(ISNUMBER(FIND("banho",LOWER(F268))),"Banho","Loja")))</f>
        <v>Serviços extras</v>
      </c>
      <c r="AZ268" s="1" t="str">
        <f>IF(ISBLANK(I268),"", _xlfn.LET(_xlpm.Pedido,TRIM(D268&amp;""),IF(_xlpm.Pedido&lt;&gt;"",_xlpm.Pedido&amp;" | "&amp;K268,I268&amp;" | "&amp;K268&amp;" | "&amp;TEXT(AU268,"0"))))</f>
        <v>5101 | Zoe</v>
      </c>
      <c r="BA268" s="1" t="str">
        <f>IF(ISBLANK(I268),"", _xlfn.LET(_xlpm.TipoServico,LOWER(H268),IF(ISNUMBER(FIND("banho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8" s="1" t="str">
        <f>IF(ISBLANK(I268),"", _xlfn.LET(
    _xlpm.Servico,TRIM(F268&amp;""),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68" s="1">
        <f>IF(ISBLANK(B268),"", IF(ISBLANK(R268),Q268*S268,R268*S268))</f>
        <v>5</v>
      </c>
    </row>
    <row r="269" spans="1:55" x14ac:dyDescent="0.3">
      <c r="A269" t="s">
        <v>141</v>
      </c>
      <c r="B269">
        <v>46095</v>
      </c>
      <c r="C269" t="s">
        <v>27</v>
      </c>
      <c r="D269">
        <v>5283</v>
      </c>
      <c r="F269" t="s">
        <v>134</v>
      </c>
      <c r="G269" t="s">
        <v>134</v>
      </c>
      <c r="H269" t="s">
        <v>135</v>
      </c>
      <c r="I269">
        <v>2786</v>
      </c>
      <c r="J269" t="s">
        <v>163</v>
      </c>
      <c r="K269" t="s">
        <v>164</v>
      </c>
      <c r="L269">
        <v>71996156653</v>
      </c>
      <c r="N269">
        <v>0</v>
      </c>
      <c r="P269">
        <v>0</v>
      </c>
      <c r="Q269">
        <v>62</v>
      </c>
      <c r="R269">
        <v>62</v>
      </c>
      <c r="S269">
        <v>1</v>
      </c>
      <c r="AS269" t="s">
        <v>7</v>
      </c>
      <c r="AU269" s="2" t="str">
        <f>IF(ISBLANK(B269),"", TEXT(B269,"dddd, d \d\e mmmm \d\e aaaa"))</f>
        <v>sábado, 14 de março de 2026</v>
      </c>
      <c r="AX269" s="1" t="str" cm="1">
        <f t="array" ref="AX269">IFERROR(_xlfn.TEXTJOIN(", ",TRUE,_xlfn._xlws.SORT(_xlfn.UNIQUE(_xlfn._xlws.FILTER($K$2:$K$2889,($I$2:$I$2889=I269)*($K$2:$K$2889&lt;&gt;""))))),"")</f>
        <v>Kaleb</v>
      </c>
      <c r="AY269" s="1" t="str">
        <f>IF(ISBLANK(F269),"", IF(OR(
ISNUMBER(FIND("escovacao",LOWER(F269))),
ISNUMBER(FIND("escovação",LOWER(F269))),
ISNUMBER(FIND("higiene bucal",LOWER(F269))),
ISNUMBER(FIND("tosa",LOWER(F269))),
ISNUMBER(FIND("hidratacao",LOWER(F269))),
ISNUMBER(FIND("hidratação",LOWER(F269))),
ISNUMBER(FIND("spa",LOWER(F269))),
ISNUMBER(FIND("corte de unhas",LOWER(F269))),
ISNUMBER(FIND("desembolo",LOWER(F269))),
ISNUMBER(FIND("clorexidina",LOWER(F269))),
ISNUMBER(FIND("matizacao",LOWER(F269))),
ISNUMBER(FIND("matização",LOWER(F269))),
ISNUMBER(FIND("arredondamento",LOWER(F269))),
ISNUMBER(FIND("remocao",LOWER(F269))),
ISNUMBER(FIND("remoção",LOWER(F269)))
),"Serviços extras",
IF(ISNUMBER(FIND("banho",LOWER(F269))),"Banho","Loja")))</f>
        <v>Banho</v>
      </c>
      <c r="AZ269" s="1" t="str">
        <f>IF(ISBLANK(I269),"", _xlfn.LET(_xlpm.Pedido,TRIM(D269&amp;""),IF(_xlpm.Pedido&lt;&gt;"",_xlpm.Pedido&amp;" | "&amp;K269,I269&amp;" | "&amp;K269&amp;" | "&amp;TEXT(AU269,"0"))))</f>
        <v>5283 | Kaleb</v>
      </c>
      <c r="BA269" s="1" t="str">
        <f>IF(ISBLANK(I269),"", _xlfn.LET(_xlpm.TipoServico,LOWER(H269),IF(ISNUMBER(FIND("banho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69" s="1" t="str">
        <f>IF(ISBLANK(I269),"", _xlfn.LET(
    _xlpm.Servico,TRIM(F269&amp;""),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" s="1">
        <f>IF(ISBLANK(B269),"", IF(ISBLANK(R269),Q269*S269,R269*S269))</f>
        <v>62</v>
      </c>
    </row>
    <row r="270" spans="1:55" x14ac:dyDescent="0.3">
      <c r="A270" t="s">
        <v>141</v>
      </c>
      <c r="B270">
        <v>46095</v>
      </c>
      <c r="C270" t="s">
        <v>27</v>
      </c>
      <c r="D270">
        <v>5283</v>
      </c>
      <c r="F270" t="s">
        <v>137</v>
      </c>
      <c r="G270" t="s">
        <v>137</v>
      </c>
      <c r="H270" t="s">
        <v>135</v>
      </c>
      <c r="I270">
        <v>2786</v>
      </c>
      <c r="J270" t="s">
        <v>163</v>
      </c>
      <c r="K270" t="s">
        <v>164</v>
      </c>
      <c r="L270">
        <v>71996156653</v>
      </c>
      <c r="N270">
        <v>0</v>
      </c>
      <c r="P270">
        <v>0</v>
      </c>
      <c r="Q270">
        <v>5</v>
      </c>
      <c r="R270">
        <v>5</v>
      </c>
      <c r="S270">
        <v>1</v>
      </c>
      <c r="AS270" t="s">
        <v>7</v>
      </c>
      <c r="AU270" s="2" t="str">
        <f>IF(ISBLANK(B270),"", TEXT(B270,"dddd, d \d\e mmmm \d\e aaaa"))</f>
        <v>sábado, 14 de março de 2026</v>
      </c>
      <c r="AX270" s="1" t="str" cm="1">
        <f t="array" ref="AX270">IFERROR(_xlfn.TEXTJOIN(", ",TRUE,_xlfn._xlws.SORT(_xlfn.UNIQUE(_xlfn._xlws.FILTER($K$2:$K$2889,($I$2:$I$2889=I270)*($K$2:$K$2889&lt;&gt;""))))),"")</f>
        <v>Kaleb</v>
      </c>
      <c r="AY270" s="1" t="str">
        <f>IF(ISBLANK(F270),"", IF(OR(
ISNUMBER(FIND("escovacao",LOWER(F270))),
ISNUMBER(FIND("escovação",LOWER(F270))),
ISNUMBER(FIND("higiene bucal",LOWER(F270))),
ISNUMBER(FIND("tosa",LOWER(F270))),
ISNUMBER(FIND("hidratacao",LOWER(F270))),
ISNUMBER(FIND("hidratação",LOWER(F270))),
ISNUMBER(FIND("spa",LOWER(F270))),
ISNUMBER(FIND("corte de unhas",LOWER(F270))),
ISNUMBER(FIND("desembolo",LOWER(F270))),
ISNUMBER(FIND("clorexidina",LOWER(F270))),
ISNUMBER(FIND("matizacao",LOWER(F270))),
ISNUMBER(FIND("matização",LOWER(F270))),
ISNUMBER(FIND("arredondamento",LOWER(F270))),
ISNUMBER(FIND("remocao",LOWER(F270))),
ISNUMBER(FIND("remoção",LOWER(F270)))
),"Serviços extras",
IF(ISNUMBER(FIND("banho",LOWER(F270))),"Banho","Loja")))</f>
        <v>Serviços extras</v>
      </c>
      <c r="AZ270" s="1" t="str">
        <f>IF(ISBLANK(I270),"", _xlfn.LET(_xlpm.Pedido,TRIM(D270&amp;""),IF(_xlpm.Pedido&lt;&gt;"",_xlpm.Pedido&amp;" | "&amp;K270,I270&amp;" | "&amp;K270&amp;" | "&amp;TEXT(AU270,"0"))))</f>
        <v>5283 | Kaleb</v>
      </c>
      <c r="BA270" s="1" t="str">
        <f>IF(ISBLANK(I270),"", _xlfn.LET(_xlpm.TipoServico,LOWER(H270),IF(ISNUMBER(FIND("banho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0" s="1" t="str">
        <f>IF(ISBLANK(I270),"", _xlfn.LET(
    _xlpm.Servico,TRIM(F270&amp;""),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70" s="1">
        <f>IF(ISBLANK(B270),"", IF(ISBLANK(R270),Q270*S270,R270*S270))</f>
        <v>5</v>
      </c>
    </row>
    <row r="271" spans="1:55" x14ac:dyDescent="0.3">
      <c r="A271" t="s">
        <v>141</v>
      </c>
      <c r="B271">
        <v>46095</v>
      </c>
      <c r="C271" t="s">
        <v>27</v>
      </c>
      <c r="D271">
        <v>5283</v>
      </c>
      <c r="F271" t="s">
        <v>147</v>
      </c>
      <c r="G271" t="s">
        <v>147</v>
      </c>
      <c r="H271" t="s">
        <v>135</v>
      </c>
      <c r="I271">
        <v>2786</v>
      </c>
      <c r="J271" t="s">
        <v>163</v>
      </c>
      <c r="K271" t="s">
        <v>164</v>
      </c>
      <c r="L271">
        <v>71996156653</v>
      </c>
      <c r="N271">
        <v>0</v>
      </c>
      <c r="P271">
        <v>0</v>
      </c>
      <c r="Q271">
        <v>25</v>
      </c>
      <c r="R271">
        <v>25</v>
      </c>
      <c r="S271">
        <v>1</v>
      </c>
      <c r="AS271" t="s">
        <v>7</v>
      </c>
      <c r="AU271" s="2" t="str">
        <f>IF(ISBLANK(B271),"", TEXT(B271,"dddd, d \d\e mmmm \d\e aaaa"))</f>
        <v>sábado, 14 de março de 2026</v>
      </c>
      <c r="AX271" s="1" t="str" cm="1">
        <f t="array" ref="AX271">IFERROR(_xlfn.TEXTJOIN(", ",TRUE,_xlfn._xlws.SORT(_xlfn.UNIQUE(_xlfn._xlws.FILTER($K$2:$K$2889,($I$2:$I$2889=I271)*($K$2:$K$2889&lt;&gt;""))))),"")</f>
        <v>Kaleb</v>
      </c>
      <c r="AY271" s="1" t="str">
        <f>IF(ISBLANK(F271),"", IF(OR(
ISNUMBER(FIND("escovacao",LOWER(F271))),
ISNUMBER(FIND("escovação",LOWER(F271))),
ISNUMBER(FIND("higiene bucal",LOWER(F271))),
ISNUMBER(FIND("tosa",LOWER(F271))),
ISNUMBER(FIND("hidratacao",LOWER(F271))),
ISNUMBER(FIND("hidratação",LOWER(F271))),
ISNUMBER(FIND("spa",LOWER(F271))),
ISNUMBER(FIND("corte de unhas",LOWER(F271))),
ISNUMBER(FIND("desembolo",LOWER(F271))),
ISNUMBER(FIND("clorexidina",LOWER(F271))),
ISNUMBER(FIND("matizacao",LOWER(F271))),
ISNUMBER(FIND("matização",LOWER(F271))),
ISNUMBER(FIND("arredondamento",LOWER(F271))),
ISNUMBER(FIND("remocao",LOWER(F271))),
ISNUMBER(FIND("remoção",LOWER(F271)))
),"Serviços extras",
IF(ISNUMBER(FIND("banho",LOWER(F271))),"Banho","Loja")))</f>
        <v>Serviços extras</v>
      </c>
      <c r="AZ271" s="1" t="str">
        <f>IF(ISBLANK(I271),"", _xlfn.LET(_xlpm.Pedido,TRIM(D271&amp;""),IF(_xlpm.Pedido&lt;&gt;"",_xlpm.Pedido&amp;" | "&amp;K271,I271&amp;" | "&amp;K271&amp;" | "&amp;TEXT(AU271,"0"))))</f>
        <v>5283 | Kaleb</v>
      </c>
      <c r="BA271" s="1" t="str">
        <f>IF(ISBLANK(I271),"", _xlfn.LET(_xlpm.TipoServico,LOWER(H271),IF(ISNUMBER(FIND("banho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1" s="1" t="str">
        <f>IF(ISBLANK(I271),"", _xlfn.LET(
    _xlpm.Servico,TRIM(F271&amp;""),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271" s="1">
        <f>IF(ISBLANK(B271),"", IF(ISBLANK(R271),Q271*S271,R271*S271))</f>
        <v>25</v>
      </c>
    </row>
    <row r="272" spans="1:55" x14ac:dyDescent="0.3">
      <c r="A272" t="s">
        <v>141</v>
      </c>
      <c r="B272">
        <v>46095</v>
      </c>
      <c r="C272" t="s">
        <v>27</v>
      </c>
      <c r="D272">
        <v>5046</v>
      </c>
      <c r="F272" t="s">
        <v>134</v>
      </c>
      <c r="G272" t="s">
        <v>134</v>
      </c>
      <c r="H272" t="s">
        <v>135</v>
      </c>
      <c r="I272">
        <v>2585</v>
      </c>
      <c r="J272" t="s">
        <v>83</v>
      </c>
      <c r="K272" t="s">
        <v>157</v>
      </c>
      <c r="L272">
        <v>5573981669052</v>
      </c>
      <c r="N272">
        <v>0</v>
      </c>
      <c r="P272">
        <v>0</v>
      </c>
      <c r="Q272">
        <v>62</v>
      </c>
      <c r="R272">
        <v>62</v>
      </c>
      <c r="S272">
        <v>1</v>
      </c>
      <c r="AS272" t="s">
        <v>7</v>
      </c>
      <c r="AU272" s="2" t="str">
        <f>IF(ISBLANK(B272),"", TEXT(B272,"dddd, d \d\e mmmm \d\e aaaa"))</f>
        <v>sábado, 14 de março de 2026</v>
      </c>
      <c r="AX272" s="1" t="str" cm="1">
        <f t="array" ref="AX272">IFERROR(_xlfn.TEXTJOIN(", ",TRUE,_xlfn._xlws.SORT(_xlfn.UNIQUE(_xlfn._xlws.FILTER($K$2:$K$2889,($I$2:$I$2889=I272)*($K$2:$K$2889&lt;&gt;""))))),"")</f>
        <v>Dudu, Tata</v>
      </c>
      <c r="AY272" s="1" t="str">
        <f>IF(ISBLANK(F272),"", IF(OR(
ISNUMBER(FIND("escovacao",LOWER(F272))),
ISNUMBER(FIND("escovação",LOWER(F272))),
ISNUMBER(FIND("higiene bucal",LOWER(F272))),
ISNUMBER(FIND("tosa",LOWER(F272))),
ISNUMBER(FIND("hidratacao",LOWER(F272))),
ISNUMBER(FIND("hidratação",LOWER(F272))),
ISNUMBER(FIND("spa",LOWER(F272))),
ISNUMBER(FIND("corte de unhas",LOWER(F272))),
ISNUMBER(FIND("desembolo",LOWER(F272))),
ISNUMBER(FIND("clorexidina",LOWER(F272))),
ISNUMBER(FIND("matizacao",LOWER(F272))),
ISNUMBER(FIND("matização",LOWER(F272))),
ISNUMBER(FIND("arredondamento",LOWER(F272))),
ISNUMBER(FIND("remocao",LOWER(F272))),
ISNUMBER(FIND("remoção",LOWER(F272)))
),"Serviços extras",
IF(ISNUMBER(FIND("banho",LOWER(F272))),"Banho","Loja")))</f>
        <v>Banho</v>
      </c>
      <c r="AZ272" s="1" t="str">
        <f>IF(ISBLANK(I272),"", _xlfn.LET(_xlpm.Pedido,TRIM(D272&amp;""),IF(_xlpm.Pedido&lt;&gt;"",_xlpm.Pedido&amp;" | "&amp;K272,I272&amp;" | "&amp;K272&amp;" | "&amp;TEXT(AU272,"0"))))</f>
        <v>5046 | Dudu</v>
      </c>
      <c r="BA272" s="1" t="str">
        <f>IF(ISBLANK(I272),"", _xlfn.LET(_xlpm.TipoServico,LOWER(H272),IF(ISNUMBER(FIND("banho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2" s="1" t="str">
        <f>IF(ISBLANK(I272),"", _xlfn.LET(
    _xlpm.Servico,TRIM(F272&amp;""),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" s="1">
        <f>IF(ISBLANK(B272),"", IF(ISBLANK(R272),Q272*S272,R272*S272))</f>
        <v>62</v>
      </c>
    </row>
    <row r="273" spans="1:55" x14ac:dyDescent="0.3">
      <c r="A273" t="s">
        <v>141</v>
      </c>
      <c r="B273">
        <v>46095</v>
      </c>
      <c r="C273" t="s">
        <v>27</v>
      </c>
      <c r="D273">
        <v>5046</v>
      </c>
      <c r="F273" t="s">
        <v>137</v>
      </c>
      <c r="G273" t="s">
        <v>137</v>
      </c>
      <c r="H273" t="s">
        <v>135</v>
      </c>
      <c r="I273">
        <v>2585</v>
      </c>
      <c r="J273" t="s">
        <v>83</v>
      </c>
      <c r="K273" t="s">
        <v>157</v>
      </c>
      <c r="L273">
        <v>5573981669052</v>
      </c>
      <c r="N273">
        <v>0</v>
      </c>
      <c r="P273">
        <v>0</v>
      </c>
      <c r="Q273">
        <v>5</v>
      </c>
      <c r="R273">
        <v>5</v>
      </c>
      <c r="S273">
        <v>1</v>
      </c>
      <c r="AS273" t="s">
        <v>7</v>
      </c>
      <c r="AU273" s="2" t="str">
        <f>IF(ISBLANK(B273),"", TEXT(B273,"dddd, d \d\e mmmm \d\e aaaa"))</f>
        <v>sábado, 14 de março de 2026</v>
      </c>
      <c r="AX273" s="1" t="str" cm="1">
        <f t="array" ref="AX273">IFERROR(_xlfn.TEXTJOIN(", ",TRUE,_xlfn._xlws.SORT(_xlfn.UNIQUE(_xlfn._xlws.FILTER($K$2:$K$2889,($I$2:$I$2889=I273)*($K$2:$K$2889&lt;&gt;""))))),"")</f>
        <v>Dudu, Tata</v>
      </c>
      <c r="AY273" s="1" t="str">
        <f>IF(ISBLANK(F273),"", IF(OR(
ISNUMBER(FIND("escovacao",LOWER(F273))),
ISNUMBER(FIND("escovação",LOWER(F273))),
ISNUMBER(FIND("higiene bucal",LOWER(F273))),
ISNUMBER(FIND("tosa",LOWER(F273))),
ISNUMBER(FIND("hidratacao",LOWER(F273))),
ISNUMBER(FIND("hidratação",LOWER(F273))),
ISNUMBER(FIND("spa",LOWER(F273))),
ISNUMBER(FIND("corte de unhas",LOWER(F273))),
ISNUMBER(FIND("desembolo",LOWER(F273))),
ISNUMBER(FIND("clorexidina",LOWER(F273))),
ISNUMBER(FIND("matizacao",LOWER(F273))),
ISNUMBER(FIND("matização",LOWER(F273))),
ISNUMBER(FIND("arredondamento",LOWER(F273))),
ISNUMBER(FIND("remocao",LOWER(F273))),
ISNUMBER(FIND("remoção",LOWER(F273)))
),"Serviços extras",
IF(ISNUMBER(FIND("banho",LOWER(F273))),"Banho","Loja")))</f>
        <v>Serviços extras</v>
      </c>
      <c r="AZ273" s="1" t="str">
        <f>IF(ISBLANK(I273),"", _xlfn.LET(_xlpm.Pedido,TRIM(D273&amp;""),IF(_xlpm.Pedido&lt;&gt;"",_xlpm.Pedido&amp;" | "&amp;K273,I273&amp;" | "&amp;K273&amp;" | "&amp;TEXT(AU273,"0"))))</f>
        <v>5046 | Dudu</v>
      </c>
      <c r="BA273" s="1" t="str">
        <f>IF(ISBLANK(I273),"", _xlfn.LET(_xlpm.TipoServico,LOWER(H273),IF(ISNUMBER(FIND("banho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3" s="1" t="str">
        <f>IF(ISBLANK(I273),"", _xlfn.LET(
    _xlpm.Servico,TRIM(F273&amp;""),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73" s="1">
        <f>IF(ISBLANK(B273),"", IF(ISBLANK(R273),Q273*S273,R273*S273))</f>
        <v>5</v>
      </c>
    </row>
    <row r="274" spans="1:55" x14ac:dyDescent="0.3">
      <c r="A274" t="s">
        <v>133</v>
      </c>
      <c r="B274">
        <v>46095</v>
      </c>
      <c r="C274" t="s">
        <v>27</v>
      </c>
      <c r="D274">
        <v>5046</v>
      </c>
      <c r="F274" t="s">
        <v>134</v>
      </c>
      <c r="G274" t="s">
        <v>134</v>
      </c>
      <c r="H274" t="s">
        <v>135</v>
      </c>
      <c r="I274">
        <v>2585</v>
      </c>
      <c r="J274" t="s">
        <v>83</v>
      </c>
      <c r="K274" t="s">
        <v>156</v>
      </c>
      <c r="L274">
        <v>5573981669052</v>
      </c>
      <c r="N274">
        <v>0</v>
      </c>
      <c r="P274">
        <v>0</v>
      </c>
      <c r="Q274">
        <v>62</v>
      </c>
      <c r="R274">
        <v>62</v>
      </c>
      <c r="S274">
        <v>1</v>
      </c>
      <c r="AS274" t="s">
        <v>7</v>
      </c>
      <c r="AU274" s="2" t="str">
        <f>IF(ISBLANK(B274),"", TEXT(B274,"dddd, d \d\e mmmm \d\e aaaa"))</f>
        <v>sábado, 14 de março de 2026</v>
      </c>
      <c r="AX274" s="1" t="str" cm="1">
        <f t="array" ref="AX274">IFERROR(_xlfn.TEXTJOIN(", ",TRUE,_xlfn._xlws.SORT(_xlfn.UNIQUE(_xlfn._xlws.FILTER($K$2:$K$2889,($I$2:$I$2889=I274)*($K$2:$K$2889&lt;&gt;""))))),"")</f>
        <v>Dudu, Tata</v>
      </c>
      <c r="AY274" s="1" t="str">
        <f>IF(ISBLANK(F274),"", IF(OR(
ISNUMBER(FIND("escovacao",LOWER(F274))),
ISNUMBER(FIND("escovação",LOWER(F274))),
ISNUMBER(FIND("higiene bucal",LOWER(F274))),
ISNUMBER(FIND("tosa",LOWER(F274))),
ISNUMBER(FIND("hidratacao",LOWER(F274))),
ISNUMBER(FIND("hidratação",LOWER(F274))),
ISNUMBER(FIND("spa",LOWER(F274))),
ISNUMBER(FIND("corte de unhas",LOWER(F274))),
ISNUMBER(FIND("desembolo",LOWER(F274))),
ISNUMBER(FIND("clorexidina",LOWER(F274))),
ISNUMBER(FIND("matizacao",LOWER(F274))),
ISNUMBER(FIND("matização",LOWER(F274))),
ISNUMBER(FIND("arredondamento",LOWER(F274))),
ISNUMBER(FIND("remocao",LOWER(F274))),
ISNUMBER(FIND("remoção",LOWER(F274)))
),"Serviços extras",
IF(ISNUMBER(FIND("banho",LOWER(F274))),"Banho","Loja")))</f>
        <v>Banho</v>
      </c>
      <c r="AZ274" s="1" t="str">
        <f>IF(ISBLANK(I274),"", _xlfn.LET(_xlpm.Pedido,TRIM(D274&amp;""),IF(_xlpm.Pedido&lt;&gt;"",_xlpm.Pedido&amp;" | "&amp;K274,I274&amp;" | "&amp;K274&amp;" | "&amp;TEXT(AU274,"0"))))</f>
        <v>5046 | Tata</v>
      </c>
      <c r="BA274" s="1" t="str">
        <f>IF(ISBLANK(I274),"", _xlfn.LET(_xlpm.TipoServico,LOWER(H274),IF(ISNUMBER(FIND("banho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4" s="1" t="str">
        <f>IF(ISBLANK(I274),"", _xlfn.LET(
    _xlpm.Servico,TRIM(F274&amp;""),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" s="1">
        <f>IF(ISBLANK(B274),"", IF(ISBLANK(R274),Q274*S274,R274*S274))</f>
        <v>62</v>
      </c>
    </row>
    <row r="275" spans="1:55" x14ac:dyDescent="0.3">
      <c r="A275" t="s">
        <v>133</v>
      </c>
      <c r="B275">
        <v>46095</v>
      </c>
      <c r="C275" t="s">
        <v>27</v>
      </c>
      <c r="D275">
        <v>5046</v>
      </c>
      <c r="F275" t="s">
        <v>137</v>
      </c>
      <c r="G275" t="s">
        <v>137</v>
      </c>
      <c r="H275" t="s">
        <v>135</v>
      </c>
      <c r="I275">
        <v>2585</v>
      </c>
      <c r="J275" t="s">
        <v>83</v>
      </c>
      <c r="K275" t="s">
        <v>156</v>
      </c>
      <c r="L275">
        <v>5573981669052</v>
      </c>
      <c r="N275">
        <v>0</v>
      </c>
      <c r="P275">
        <v>0</v>
      </c>
      <c r="Q275">
        <v>5</v>
      </c>
      <c r="R275">
        <v>5</v>
      </c>
      <c r="S275">
        <v>1</v>
      </c>
      <c r="AS275" t="s">
        <v>7</v>
      </c>
      <c r="AU275" s="2" t="str">
        <f>IF(ISBLANK(B275),"", TEXT(B275,"dddd, d \d\e mmmm \d\e aaaa"))</f>
        <v>sábado, 14 de março de 2026</v>
      </c>
      <c r="AX275" s="1" t="str" cm="1">
        <f t="array" ref="AX275">IFERROR(_xlfn.TEXTJOIN(", ",TRUE,_xlfn._xlws.SORT(_xlfn.UNIQUE(_xlfn._xlws.FILTER($K$2:$K$2889,($I$2:$I$2889=I275)*($K$2:$K$2889&lt;&gt;""))))),"")</f>
        <v>Dudu, Tata</v>
      </c>
      <c r="AY275" s="1" t="str">
        <f>IF(ISBLANK(F275),"", IF(OR(
ISNUMBER(FIND("escovacao",LOWER(F275))),
ISNUMBER(FIND("escovação",LOWER(F275))),
ISNUMBER(FIND("higiene bucal",LOWER(F275))),
ISNUMBER(FIND("tosa",LOWER(F275))),
ISNUMBER(FIND("hidratacao",LOWER(F275))),
ISNUMBER(FIND("hidratação",LOWER(F275))),
ISNUMBER(FIND("spa",LOWER(F275))),
ISNUMBER(FIND("corte de unhas",LOWER(F275))),
ISNUMBER(FIND("desembolo",LOWER(F275))),
ISNUMBER(FIND("clorexidina",LOWER(F275))),
ISNUMBER(FIND("matizacao",LOWER(F275))),
ISNUMBER(FIND("matização",LOWER(F275))),
ISNUMBER(FIND("arredondamento",LOWER(F275))),
ISNUMBER(FIND("remocao",LOWER(F275))),
ISNUMBER(FIND("remoção",LOWER(F275)))
),"Serviços extras",
IF(ISNUMBER(FIND("banho",LOWER(F275))),"Banho","Loja")))</f>
        <v>Serviços extras</v>
      </c>
      <c r="AZ275" s="1" t="str">
        <f>IF(ISBLANK(I275),"", _xlfn.LET(_xlpm.Pedido,TRIM(D275&amp;""),IF(_xlpm.Pedido&lt;&gt;"",_xlpm.Pedido&amp;" | "&amp;K275,I275&amp;" | "&amp;K275&amp;" | "&amp;TEXT(AU275,"0"))))</f>
        <v>5046 | Tata</v>
      </c>
      <c r="BA275" s="1" t="str">
        <f>IF(ISBLANK(I275),"", _xlfn.LET(_xlpm.TipoServico,LOWER(H275),IF(ISNUMBER(FIND("banho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5" s="1" t="str">
        <f>IF(ISBLANK(I275),"", _xlfn.LET(
    _xlpm.Servico,TRIM(F275&amp;""),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75" s="1">
        <f>IF(ISBLANK(B275),"", IF(ISBLANK(R275),Q275*S275,R275*S275))</f>
        <v>5</v>
      </c>
    </row>
    <row r="276" spans="1:55" x14ac:dyDescent="0.3">
      <c r="A276" t="s">
        <v>133</v>
      </c>
      <c r="B276">
        <v>46097</v>
      </c>
      <c r="C276" t="s">
        <v>43</v>
      </c>
      <c r="D276">
        <v>5272</v>
      </c>
      <c r="F276" t="s">
        <v>134</v>
      </c>
      <c r="G276" t="s">
        <v>134</v>
      </c>
      <c r="H276" t="s">
        <v>135</v>
      </c>
      <c r="I276">
        <v>2582</v>
      </c>
      <c r="J276" t="s">
        <v>139</v>
      </c>
      <c r="K276" t="s">
        <v>140</v>
      </c>
      <c r="L276">
        <v>73999819959</v>
      </c>
      <c r="N276">
        <v>0</v>
      </c>
      <c r="P276">
        <v>0</v>
      </c>
      <c r="Q276">
        <v>62</v>
      </c>
      <c r="R276">
        <v>62</v>
      </c>
      <c r="S276">
        <v>1</v>
      </c>
      <c r="AS276" t="s">
        <v>7</v>
      </c>
      <c r="AU276" s="2" t="str">
        <f>IF(ISBLANK(B276),"", TEXT(B276,"dddd, d \d\e mmmm \d\e aaaa"))</f>
        <v>segunda-feira, 16 de março de 2026</v>
      </c>
      <c r="AX276" s="1" t="str" cm="1">
        <f t="array" ref="AX276">IFERROR(_xlfn.TEXTJOIN(", ",TRUE,_xlfn._xlws.SORT(_xlfn.UNIQUE(_xlfn._xlws.FILTER($K$2:$K$2889,($I$2:$I$2889=I276)*($K$2:$K$2889&lt;&gt;""))))),"")</f>
        <v>Belinha, Lulu, Thor</v>
      </c>
      <c r="AY276" s="1" t="str">
        <f>IF(ISBLANK(F276),"", IF(OR(
ISNUMBER(FIND("escovacao",LOWER(F276))),
ISNUMBER(FIND("escovação",LOWER(F276))),
ISNUMBER(FIND("higiene bucal",LOWER(F276))),
ISNUMBER(FIND("tosa",LOWER(F276))),
ISNUMBER(FIND("hidratacao",LOWER(F276))),
ISNUMBER(FIND("hidratação",LOWER(F276))),
ISNUMBER(FIND("spa",LOWER(F276))),
ISNUMBER(FIND("corte de unhas",LOWER(F276))),
ISNUMBER(FIND("desembolo",LOWER(F276))),
ISNUMBER(FIND("clorexidina",LOWER(F276))),
ISNUMBER(FIND("matizacao",LOWER(F276))),
ISNUMBER(FIND("matização",LOWER(F276))),
ISNUMBER(FIND("arredondamento",LOWER(F276))),
ISNUMBER(FIND("remocao",LOWER(F276))),
ISNUMBER(FIND("remoção",LOWER(F276)))
),"Serviços extras",
IF(ISNUMBER(FIND("banho",LOWER(F276))),"Banho","Loja")))</f>
        <v>Banho</v>
      </c>
      <c r="AZ276" s="1" t="str">
        <f>IF(ISBLANK(I276),"", _xlfn.LET(_xlpm.Pedido,TRIM(D276&amp;""),IF(_xlpm.Pedido&lt;&gt;"",_xlpm.Pedido&amp;" | "&amp;K276,I276&amp;" | "&amp;K276&amp;" | "&amp;TEXT(AU276,"0"))))</f>
        <v>5272 | Lulu</v>
      </c>
      <c r="BA276" s="1" t="str">
        <f>IF(ISBLANK(I276),"", _xlfn.LET(_xlpm.TipoServico,LOWER(H276),IF(ISNUMBER(FIND("banho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6" s="1" t="str">
        <f>IF(ISBLANK(I276),"", _xlfn.LET(
    _xlpm.Servico,TRIM(F276&amp;""),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" s="1">
        <f>IF(ISBLANK(B276),"", IF(ISBLANK(R276),Q276*S276,R276*S276))</f>
        <v>62</v>
      </c>
    </row>
    <row r="277" spans="1:55" x14ac:dyDescent="0.3">
      <c r="A277" t="s">
        <v>133</v>
      </c>
      <c r="B277">
        <v>46097</v>
      </c>
      <c r="C277" t="s">
        <v>43</v>
      </c>
      <c r="D277">
        <v>5272</v>
      </c>
      <c r="F277" t="s">
        <v>137</v>
      </c>
      <c r="G277" t="s">
        <v>137</v>
      </c>
      <c r="H277" t="s">
        <v>135</v>
      </c>
      <c r="I277">
        <v>2582</v>
      </c>
      <c r="J277" t="s">
        <v>139</v>
      </c>
      <c r="K277" t="s">
        <v>140</v>
      </c>
      <c r="L277">
        <v>73999819959</v>
      </c>
      <c r="N277">
        <v>0</v>
      </c>
      <c r="P277">
        <v>0</v>
      </c>
      <c r="Q277">
        <v>5</v>
      </c>
      <c r="R277">
        <v>5</v>
      </c>
      <c r="S277">
        <v>1</v>
      </c>
      <c r="AS277" t="s">
        <v>7</v>
      </c>
      <c r="AU277" s="2" t="str">
        <f>IF(ISBLANK(B277),"", TEXT(B277,"dddd, d \d\e mmmm \d\e aaaa"))</f>
        <v>segunda-feira, 16 de março de 2026</v>
      </c>
      <c r="AX277" s="1" t="str" cm="1">
        <f t="array" ref="AX277">IFERROR(_xlfn.TEXTJOIN(", ",TRUE,_xlfn._xlws.SORT(_xlfn.UNIQUE(_xlfn._xlws.FILTER($K$2:$K$2889,($I$2:$I$2889=I277)*($K$2:$K$2889&lt;&gt;""))))),"")</f>
        <v>Belinha, Lulu, Thor</v>
      </c>
      <c r="AY277" s="1" t="str">
        <f>IF(ISBLANK(F277),"", IF(OR(
ISNUMBER(FIND("escovacao",LOWER(F277))),
ISNUMBER(FIND("escovação",LOWER(F277))),
ISNUMBER(FIND("higiene bucal",LOWER(F277))),
ISNUMBER(FIND("tosa",LOWER(F277))),
ISNUMBER(FIND("hidratacao",LOWER(F277))),
ISNUMBER(FIND("hidratação",LOWER(F277))),
ISNUMBER(FIND("spa",LOWER(F277))),
ISNUMBER(FIND("corte de unhas",LOWER(F277))),
ISNUMBER(FIND("desembolo",LOWER(F277))),
ISNUMBER(FIND("clorexidina",LOWER(F277))),
ISNUMBER(FIND("matizacao",LOWER(F277))),
ISNUMBER(FIND("matização",LOWER(F277))),
ISNUMBER(FIND("arredondamento",LOWER(F277))),
ISNUMBER(FIND("remocao",LOWER(F277))),
ISNUMBER(FIND("remoção",LOWER(F277)))
),"Serviços extras",
IF(ISNUMBER(FIND("banho",LOWER(F277))),"Banho","Loja")))</f>
        <v>Serviços extras</v>
      </c>
      <c r="AZ277" s="1" t="str">
        <f>IF(ISBLANK(I277),"", _xlfn.LET(_xlpm.Pedido,TRIM(D277&amp;""),IF(_xlpm.Pedido&lt;&gt;"",_xlpm.Pedido&amp;" | "&amp;K277,I277&amp;" | "&amp;K277&amp;" | "&amp;TEXT(AU277,"0"))))</f>
        <v>5272 | Lulu</v>
      </c>
      <c r="BA277" s="1" t="str">
        <f>IF(ISBLANK(I277),"", _xlfn.LET(_xlpm.TipoServico,LOWER(H277),IF(ISNUMBER(FIND("banho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7" s="1" t="str">
        <f>IF(ISBLANK(I277),"", _xlfn.LET(
    _xlpm.Servico,TRIM(F277&amp;""),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77" s="1">
        <f>IF(ISBLANK(B277),"", IF(ISBLANK(R277),Q277*S277,R277*S277))</f>
        <v>5</v>
      </c>
    </row>
    <row r="278" spans="1:55" x14ac:dyDescent="0.3">
      <c r="A278" t="s">
        <v>141</v>
      </c>
      <c r="B278">
        <v>46097</v>
      </c>
      <c r="C278" t="s">
        <v>43</v>
      </c>
      <c r="D278">
        <v>5272</v>
      </c>
      <c r="F278" t="s">
        <v>134</v>
      </c>
      <c r="G278" t="s">
        <v>134</v>
      </c>
      <c r="H278" t="s">
        <v>135</v>
      </c>
      <c r="I278">
        <v>2582</v>
      </c>
      <c r="J278" t="s">
        <v>139</v>
      </c>
      <c r="K278" t="s">
        <v>140</v>
      </c>
      <c r="L278">
        <v>73999819959</v>
      </c>
      <c r="N278">
        <v>0</v>
      </c>
      <c r="P278">
        <v>0</v>
      </c>
      <c r="Q278">
        <v>62</v>
      </c>
      <c r="R278">
        <v>62</v>
      </c>
      <c r="S278">
        <v>1</v>
      </c>
      <c r="AS278" t="s">
        <v>7</v>
      </c>
      <c r="AU278" s="2" t="str">
        <f>IF(ISBLANK(B278),"", TEXT(B278,"dddd, d \d\e mmmm \d\e aaaa"))</f>
        <v>segunda-feira, 16 de março de 2026</v>
      </c>
      <c r="AX278" s="1" t="str" cm="1">
        <f t="array" ref="AX278">IFERROR(_xlfn.TEXTJOIN(", ",TRUE,_xlfn._xlws.SORT(_xlfn.UNIQUE(_xlfn._xlws.FILTER($K$2:$K$2889,($I$2:$I$2889=I278)*($K$2:$K$2889&lt;&gt;""))))),"")</f>
        <v>Belinha, Lulu, Thor</v>
      </c>
      <c r="AY278" s="1" t="str">
        <f>IF(ISBLANK(F278),"", IF(OR(
ISNUMBER(FIND("escovacao",LOWER(F278))),
ISNUMBER(FIND("escovação",LOWER(F278))),
ISNUMBER(FIND("higiene bucal",LOWER(F278))),
ISNUMBER(FIND("tosa",LOWER(F278))),
ISNUMBER(FIND("hidratacao",LOWER(F278))),
ISNUMBER(FIND("hidratação",LOWER(F278))),
ISNUMBER(FIND("spa",LOWER(F278))),
ISNUMBER(FIND("corte de unhas",LOWER(F278))),
ISNUMBER(FIND("desembolo",LOWER(F278))),
ISNUMBER(FIND("clorexidina",LOWER(F278))),
ISNUMBER(FIND("matizacao",LOWER(F278))),
ISNUMBER(FIND("matização",LOWER(F278))),
ISNUMBER(FIND("arredondamento",LOWER(F278))),
ISNUMBER(FIND("remocao",LOWER(F278))),
ISNUMBER(FIND("remoção",LOWER(F278)))
),"Serviços extras",
IF(ISNUMBER(FIND("banho",LOWER(F278))),"Banho","Loja")))</f>
        <v>Banho</v>
      </c>
      <c r="AZ278" s="1" t="str">
        <f>IF(ISBLANK(I278),"", _xlfn.LET(_xlpm.Pedido,TRIM(D278&amp;""),IF(_xlpm.Pedido&lt;&gt;"",_xlpm.Pedido&amp;" | "&amp;K278,I278&amp;" | "&amp;K278&amp;" | "&amp;TEXT(AU278,"0"))))</f>
        <v>5272 | Lulu</v>
      </c>
      <c r="BA278" s="1" t="str">
        <f>IF(ISBLANK(I278),"", _xlfn.LET(_xlpm.TipoServico,LOWER(H278),IF(ISNUMBER(FIND("banho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8" s="1" t="str">
        <f>IF(ISBLANK(I278),"", _xlfn.LET(
    _xlpm.Servico,TRIM(F278&amp;""),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" s="1">
        <f>IF(ISBLANK(B278),"", IF(ISBLANK(R278),Q278*S278,R278*S278))</f>
        <v>62</v>
      </c>
    </row>
    <row r="279" spans="1:55" x14ac:dyDescent="0.3">
      <c r="A279" t="s">
        <v>141</v>
      </c>
      <c r="B279">
        <v>46097</v>
      </c>
      <c r="C279" t="s">
        <v>43</v>
      </c>
      <c r="D279">
        <v>5272</v>
      </c>
      <c r="F279" t="s">
        <v>137</v>
      </c>
      <c r="G279" t="s">
        <v>137</v>
      </c>
      <c r="H279" t="s">
        <v>135</v>
      </c>
      <c r="I279">
        <v>2582</v>
      </c>
      <c r="J279" t="s">
        <v>139</v>
      </c>
      <c r="K279" t="s">
        <v>140</v>
      </c>
      <c r="L279">
        <v>73999819959</v>
      </c>
      <c r="N279">
        <v>0</v>
      </c>
      <c r="P279">
        <v>0</v>
      </c>
      <c r="Q279">
        <v>5</v>
      </c>
      <c r="R279">
        <v>5</v>
      </c>
      <c r="S279">
        <v>1</v>
      </c>
      <c r="AS279" t="s">
        <v>7</v>
      </c>
      <c r="AU279" s="2" t="str">
        <f>IF(ISBLANK(B279),"", TEXT(B279,"dddd, d \d\e mmmm \d\e aaaa"))</f>
        <v>segunda-feira, 16 de março de 2026</v>
      </c>
      <c r="AX279" s="1" t="str" cm="1">
        <f t="array" ref="AX279">IFERROR(_xlfn.TEXTJOIN(", ",TRUE,_xlfn._xlws.SORT(_xlfn.UNIQUE(_xlfn._xlws.FILTER($K$2:$K$2889,($I$2:$I$2889=I279)*($K$2:$K$2889&lt;&gt;""))))),"")</f>
        <v>Belinha, Lulu, Thor</v>
      </c>
      <c r="AY279" s="1" t="str">
        <f>IF(ISBLANK(F279),"", IF(OR(
ISNUMBER(FIND("escovacao",LOWER(F279))),
ISNUMBER(FIND("escovação",LOWER(F279))),
ISNUMBER(FIND("higiene bucal",LOWER(F279))),
ISNUMBER(FIND("tosa",LOWER(F279))),
ISNUMBER(FIND("hidratacao",LOWER(F279))),
ISNUMBER(FIND("hidratação",LOWER(F279))),
ISNUMBER(FIND("spa",LOWER(F279))),
ISNUMBER(FIND("corte de unhas",LOWER(F279))),
ISNUMBER(FIND("desembolo",LOWER(F279))),
ISNUMBER(FIND("clorexidina",LOWER(F279))),
ISNUMBER(FIND("matizacao",LOWER(F279))),
ISNUMBER(FIND("matização",LOWER(F279))),
ISNUMBER(FIND("arredondamento",LOWER(F279))),
ISNUMBER(FIND("remocao",LOWER(F279))),
ISNUMBER(FIND("remoção",LOWER(F279)))
),"Serviços extras",
IF(ISNUMBER(FIND("banho",LOWER(F279))),"Banho","Loja")))</f>
        <v>Serviços extras</v>
      </c>
      <c r="AZ279" s="1" t="str">
        <f>IF(ISBLANK(I279),"", _xlfn.LET(_xlpm.Pedido,TRIM(D279&amp;""),IF(_xlpm.Pedido&lt;&gt;"",_xlpm.Pedido&amp;" | "&amp;K279,I279&amp;" | "&amp;K279&amp;" | "&amp;TEXT(AU279,"0"))))</f>
        <v>5272 | Lulu</v>
      </c>
      <c r="BA279" s="1" t="str">
        <f>IF(ISBLANK(I279),"", _xlfn.LET(_xlpm.TipoServico,LOWER(H279),IF(ISNUMBER(FIND("banho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79" s="1" t="str">
        <f>IF(ISBLANK(I279),"", _xlfn.LET(
    _xlpm.Servico,TRIM(F279&amp;""),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79" s="1">
        <f>IF(ISBLANK(B279),"", IF(ISBLANK(R279),Q279*S279,R279*S279))</f>
        <v>5</v>
      </c>
    </row>
    <row r="280" spans="1:55" x14ac:dyDescent="0.3">
      <c r="A280" t="s">
        <v>133</v>
      </c>
      <c r="B280">
        <v>46097</v>
      </c>
      <c r="C280" t="s">
        <v>43</v>
      </c>
      <c r="D280">
        <v>5115</v>
      </c>
      <c r="F280" t="s">
        <v>134</v>
      </c>
      <c r="G280" t="s">
        <v>134</v>
      </c>
      <c r="H280" t="s">
        <v>135</v>
      </c>
      <c r="I280">
        <v>2238</v>
      </c>
      <c r="J280" t="s">
        <v>44</v>
      </c>
      <c r="K280" t="s">
        <v>138</v>
      </c>
      <c r="L280">
        <v>73988224982</v>
      </c>
      <c r="N280">
        <v>0</v>
      </c>
      <c r="P280">
        <v>0</v>
      </c>
      <c r="Q280">
        <v>62</v>
      </c>
      <c r="R280">
        <v>62</v>
      </c>
      <c r="S280">
        <v>1</v>
      </c>
      <c r="AS280" t="s">
        <v>7</v>
      </c>
      <c r="AU280" s="2" t="str">
        <f>IF(ISBLANK(B280),"", TEXT(B280,"dddd, d \d\e mmmm \d\e aaaa"))</f>
        <v>segunda-feira, 16 de março de 2026</v>
      </c>
      <c r="AX280" s="1" t="str" cm="1">
        <f t="array" ref="AX280">IFERROR(_xlfn.TEXTJOIN(", ",TRUE,_xlfn._xlws.SORT(_xlfn.UNIQUE(_xlfn._xlws.FILTER($K$2:$K$2889,($I$2:$I$2889=I280)*($K$2:$K$2889&lt;&gt;""))))),"")</f>
        <v>Baden</v>
      </c>
      <c r="AY280" s="1" t="str">
        <f>IF(ISBLANK(F280),"", IF(OR(
ISNUMBER(FIND("escovacao",LOWER(F280))),
ISNUMBER(FIND("escovação",LOWER(F280))),
ISNUMBER(FIND("higiene bucal",LOWER(F280))),
ISNUMBER(FIND("tosa",LOWER(F280))),
ISNUMBER(FIND("hidratacao",LOWER(F280))),
ISNUMBER(FIND("hidratação",LOWER(F280))),
ISNUMBER(FIND("spa",LOWER(F280))),
ISNUMBER(FIND("corte de unhas",LOWER(F280))),
ISNUMBER(FIND("desembolo",LOWER(F280))),
ISNUMBER(FIND("clorexidina",LOWER(F280))),
ISNUMBER(FIND("matizacao",LOWER(F280))),
ISNUMBER(FIND("matização",LOWER(F280))),
ISNUMBER(FIND("arredondamento",LOWER(F280))),
ISNUMBER(FIND("remocao",LOWER(F280))),
ISNUMBER(FIND("remoção",LOWER(F280)))
),"Serviços extras",
IF(ISNUMBER(FIND("banho",LOWER(F280))),"Banho","Loja")))</f>
        <v>Banho</v>
      </c>
      <c r="AZ280" s="1" t="str">
        <f>IF(ISBLANK(I280),"", _xlfn.LET(_xlpm.Pedido,TRIM(D280&amp;""),IF(_xlpm.Pedido&lt;&gt;"",_xlpm.Pedido&amp;" | "&amp;K280,I280&amp;" | "&amp;K280&amp;" | "&amp;TEXT(AU280,"0"))))</f>
        <v>5115 | Baden</v>
      </c>
      <c r="BA280" s="1" t="str">
        <f>IF(ISBLANK(I280),"", _xlfn.LET(_xlpm.TipoServico,LOWER(H280),IF(ISNUMBER(FIND("banho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0" s="1" t="str">
        <f>IF(ISBLANK(I280),"", _xlfn.LET(
    _xlpm.Servico,TRIM(F280&amp;""),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" s="1">
        <f>IF(ISBLANK(B280),"", IF(ISBLANK(R280),Q280*S280,R280*S280))</f>
        <v>62</v>
      </c>
    </row>
    <row r="281" spans="1:55" x14ac:dyDescent="0.3">
      <c r="A281" t="s">
        <v>133</v>
      </c>
      <c r="B281">
        <v>46097</v>
      </c>
      <c r="C281" t="s">
        <v>43</v>
      </c>
      <c r="D281">
        <v>5115</v>
      </c>
      <c r="F281" t="s">
        <v>137</v>
      </c>
      <c r="G281" t="s">
        <v>137</v>
      </c>
      <c r="H281" t="s">
        <v>135</v>
      </c>
      <c r="I281">
        <v>2238</v>
      </c>
      <c r="J281" t="s">
        <v>44</v>
      </c>
      <c r="K281" t="s">
        <v>138</v>
      </c>
      <c r="L281">
        <v>73988224982</v>
      </c>
      <c r="N281">
        <v>0</v>
      </c>
      <c r="P281">
        <v>0</v>
      </c>
      <c r="Q281">
        <v>5</v>
      </c>
      <c r="R281">
        <v>5</v>
      </c>
      <c r="S281">
        <v>1</v>
      </c>
      <c r="AS281" t="s">
        <v>7</v>
      </c>
      <c r="AU281" s="2" t="str">
        <f>IF(ISBLANK(B281),"", TEXT(B281,"dddd, d \d\e mmmm \d\e aaaa"))</f>
        <v>segunda-feira, 16 de março de 2026</v>
      </c>
      <c r="AX281" s="1" t="str" cm="1">
        <f t="array" ref="AX281">IFERROR(_xlfn.TEXTJOIN(", ",TRUE,_xlfn._xlws.SORT(_xlfn.UNIQUE(_xlfn._xlws.FILTER($K$2:$K$2889,($I$2:$I$2889=I281)*($K$2:$K$2889&lt;&gt;""))))),"")</f>
        <v>Baden</v>
      </c>
      <c r="AY281" s="1" t="str">
        <f>IF(ISBLANK(F281),"", IF(OR(
ISNUMBER(FIND("escovacao",LOWER(F281))),
ISNUMBER(FIND("escovação",LOWER(F281))),
ISNUMBER(FIND("higiene bucal",LOWER(F281))),
ISNUMBER(FIND("tosa",LOWER(F281))),
ISNUMBER(FIND("hidratacao",LOWER(F281))),
ISNUMBER(FIND("hidratação",LOWER(F281))),
ISNUMBER(FIND("spa",LOWER(F281))),
ISNUMBER(FIND("corte de unhas",LOWER(F281))),
ISNUMBER(FIND("desembolo",LOWER(F281))),
ISNUMBER(FIND("clorexidina",LOWER(F281))),
ISNUMBER(FIND("matizacao",LOWER(F281))),
ISNUMBER(FIND("matização",LOWER(F281))),
ISNUMBER(FIND("arredondamento",LOWER(F281))),
ISNUMBER(FIND("remocao",LOWER(F281))),
ISNUMBER(FIND("remoção",LOWER(F281)))
),"Serviços extras",
IF(ISNUMBER(FIND("banho",LOWER(F281))),"Banho","Loja")))</f>
        <v>Serviços extras</v>
      </c>
      <c r="AZ281" s="1" t="str">
        <f>IF(ISBLANK(I281),"", _xlfn.LET(_xlpm.Pedido,TRIM(D281&amp;""),IF(_xlpm.Pedido&lt;&gt;"",_xlpm.Pedido&amp;" | "&amp;K281,I281&amp;" | "&amp;K281&amp;" | "&amp;TEXT(AU281,"0"))))</f>
        <v>5115 | Baden</v>
      </c>
      <c r="BA281" s="1" t="str">
        <f>IF(ISBLANK(I281),"", _xlfn.LET(_xlpm.TipoServico,LOWER(H281),IF(ISNUMBER(FIND("banho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1" s="1" t="str">
        <f>IF(ISBLANK(I281),"", _xlfn.LET(
    _xlpm.Servico,TRIM(F281&amp;""),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1" s="1">
        <f>IF(ISBLANK(B281),"", IF(ISBLANK(R281),Q281*S281,R281*S281))</f>
        <v>5</v>
      </c>
    </row>
    <row r="282" spans="1:55" x14ac:dyDescent="0.3">
      <c r="A282" t="s">
        <v>133</v>
      </c>
      <c r="B282">
        <v>46099</v>
      </c>
      <c r="C282" t="s">
        <v>53</v>
      </c>
      <c r="D282">
        <v>5243</v>
      </c>
      <c r="F282" t="s">
        <v>134</v>
      </c>
      <c r="G282" t="s">
        <v>134</v>
      </c>
      <c r="H282" t="s">
        <v>135</v>
      </c>
      <c r="I282">
        <v>2555</v>
      </c>
      <c r="J282" t="s">
        <v>52</v>
      </c>
      <c r="K282" t="s">
        <v>152</v>
      </c>
      <c r="L282">
        <v>5573991323671</v>
      </c>
      <c r="N282">
        <v>0</v>
      </c>
      <c r="P282">
        <v>0</v>
      </c>
      <c r="Q282">
        <v>62</v>
      </c>
      <c r="R282">
        <v>62</v>
      </c>
      <c r="S282">
        <v>1</v>
      </c>
      <c r="AS282" t="s">
        <v>7</v>
      </c>
      <c r="AU282" s="2" t="str">
        <f>IF(ISBLANK(B282),"", TEXT(B282,"dddd, d \d\e mmmm \d\e aaaa"))</f>
        <v>quarta-feira, 18 de março de 2026</v>
      </c>
      <c r="AX282" s="1" t="str" cm="1">
        <f t="array" ref="AX282">IFERROR(_xlfn.TEXTJOIN(", ",TRUE,_xlfn._xlws.SORT(_xlfn.UNIQUE(_xlfn._xlws.FILTER($K$2:$K$2889,($I$2:$I$2889=I282)*($K$2:$K$2889&lt;&gt;""))))),"")</f>
        <v>Gus</v>
      </c>
      <c r="AY282" s="1" t="str">
        <f>IF(ISBLANK(F282),"", IF(OR(
ISNUMBER(FIND("escovacao",LOWER(F282))),
ISNUMBER(FIND("escovação",LOWER(F282))),
ISNUMBER(FIND("higiene bucal",LOWER(F282))),
ISNUMBER(FIND("tosa",LOWER(F282))),
ISNUMBER(FIND("hidratacao",LOWER(F282))),
ISNUMBER(FIND("hidratação",LOWER(F282))),
ISNUMBER(FIND("spa",LOWER(F282))),
ISNUMBER(FIND("corte de unhas",LOWER(F282))),
ISNUMBER(FIND("desembolo",LOWER(F282))),
ISNUMBER(FIND("clorexidina",LOWER(F282))),
ISNUMBER(FIND("matizacao",LOWER(F282))),
ISNUMBER(FIND("matização",LOWER(F282))),
ISNUMBER(FIND("arredondamento",LOWER(F282))),
ISNUMBER(FIND("remocao",LOWER(F282))),
ISNUMBER(FIND("remoção",LOWER(F282)))
),"Serviços extras",
IF(ISNUMBER(FIND("banho",LOWER(F282))),"Banho","Loja")))</f>
        <v>Banho</v>
      </c>
      <c r="AZ282" s="1" t="str">
        <f>IF(ISBLANK(I282),"", _xlfn.LET(_xlpm.Pedido,TRIM(D282&amp;""),IF(_xlpm.Pedido&lt;&gt;"",_xlpm.Pedido&amp;" | "&amp;K282,I282&amp;" | "&amp;K282&amp;" | "&amp;TEXT(AU282,"0"))))</f>
        <v>5243 | Gus</v>
      </c>
      <c r="BA282" s="1" t="str">
        <f>IF(ISBLANK(I282),"", _xlfn.LET(_xlpm.TipoServico,LOWER(H282),IF(ISNUMBER(FIND("banho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2" s="1" t="str">
        <f>IF(ISBLANK(I282),"", _xlfn.LET(
    _xlpm.Servico,TRIM(F282&amp;""),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" s="1">
        <f>IF(ISBLANK(B282),"", IF(ISBLANK(R282),Q282*S282,R282*S282))</f>
        <v>62</v>
      </c>
    </row>
    <row r="283" spans="1:55" x14ac:dyDescent="0.3">
      <c r="A283" t="s">
        <v>133</v>
      </c>
      <c r="B283">
        <v>46099</v>
      </c>
      <c r="C283" t="s">
        <v>53</v>
      </c>
      <c r="D283">
        <v>5243</v>
      </c>
      <c r="F283" t="s">
        <v>137</v>
      </c>
      <c r="G283" t="s">
        <v>137</v>
      </c>
      <c r="H283" t="s">
        <v>135</v>
      </c>
      <c r="I283">
        <v>2555</v>
      </c>
      <c r="J283" t="s">
        <v>52</v>
      </c>
      <c r="K283" t="s">
        <v>152</v>
      </c>
      <c r="L283">
        <v>5573991323671</v>
      </c>
      <c r="N283">
        <v>0</v>
      </c>
      <c r="P283">
        <v>0</v>
      </c>
      <c r="Q283">
        <v>5</v>
      </c>
      <c r="R283">
        <v>5</v>
      </c>
      <c r="S283">
        <v>1</v>
      </c>
      <c r="AS283" t="s">
        <v>7</v>
      </c>
      <c r="AU283" s="2" t="str">
        <f>IF(ISBLANK(B283),"", TEXT(B283,"dddd, d \d\e mmmm \d\e aaaa"))</f>
        <v>quarta-feira, 18 de março de 2026</v>
      </c>
      <c r="AX283" s="1" t="str" cm="1">
        <f t="array" ref="AX283">IFERROR(_xlfn.TEXTJOIN(", ",TRUE,_xlfn._xlws.SORT(_xlfn.UNIQUE(_xlfn._xlws.FILTER($K$2:$K$2889,($I$2:$I$2889=I283)*($K$2:$K$2889&lt;&gt;""))))),"")</f>
        <v>Gus</v>
      </c>
      <c r="AY283" s="1" t="str">
        <f>IF(ISBLANK(F283),"", IF(OR(
ISNUMBER(FIND("escovacao",LOWER(F283))),
ISNUMBER(FIND("escovação",LOWER(F283))),
ISNUMBER(FIND("higiene bucal",LOWER(F283))),
ISNUMBER(FIND("tosa",LOWER(F283))),
ISNUMBER(FIND("hidratacao",LOWER(F283))),
ISNUMBER(FIND("hidratação",LOWER(F283))),
ISNUMBER(FIND("spa",LOWER(F283))),
ISNUMBER(FIND("corte de unhas",LOWER(F283))),
ISNUMBER(FIND("desembolo",LOWER(F283))),
ISNUMBER(FIND("clorexidina",LOWER(F283))),
ISNUMBER(FIND("matizacao",LOWER(F283))),
ISNUMBER(FIND("matização",LOWER(F283))),
ISNUMBER(FIND("arredondamento",LOWER(F283))),
ISNUMBER(FIND("remocao",LOWER(F283))),
ISNUMBER(FIND("remoção",LOWER(F283)))
),"Serviços extras",
IF(ISNUMBER(FIND("banho",LOWER(F283))),"Banho","Loja")))</f>
        <v>Serviços extras</v>
      </c>
      <c r="AZ283" s="1" t="str">
        <f>IF(ISBLANK(I283),"", _xlfn.LET(_xlpm.Pedido,TRIM(D283&amp;""),IF(_xlpm.Pedido&lt;&gt;"",_xlpm.Pedido&amp;" | "&amp;K283,I283&amp;" | "&amp;K283&amp;" | "&amp;TEXT(AU283,"0"))))</f>
        <v>5243 | Gus</v>
      </c>
      <c r="BA283" s="1" t="str">
        <f>IF(ISBLANK(I283),"", _xlfn.LET(_xlpm.TipoServico,LOWER(H283),IF(ISNUMBER(FIND("banho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3" s="1" t="str">
        <f>IF(ISBLANK(I283),"", _xlfn.LET(
    _xlpm.Servico,TRIM(F283&amp;""),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3" s="1">
        <f>IF(ISBLANK(B283),"", IF(ISBLANK(R283),Q283*S283,R283*S283))</f>
        <v>5</v>
      </c>
    </row>
    <row r="284" spans="1:55" x14ac:dyDescent="0.3">
      <c r="A284" t="s">
        <v>133</v>
      </c>
      <c r="B284">
        <v>46099</v>
      </c>
      <c r="C284" t="s">
        <v>53</v>
      </c>
      <c r="D284">
        <v>5243</v>
      </c>
      <c r="F284" t="s">
        <v>147</v>
      </c>
      <c r="G284" t="s">
        <v>147</v>
      </c>
      <c r="H284" t="s">
        <v>135</v>
      </c>
      <c r="I284">
        <v>2555</v>
      </c>
      <c r="J284" t="s">
        <v>52</v>
      </c>
      <c r="K284" t="s">
        <v>152</v>
      </c>
      <c r="L284">
        <v>5573991323671</v>
      </c>
      <c r="N284">
        <v>0</v>
      </c>
      <c r="P284">
        <v>0</v>
      </c>
      <c r="Q284">
        <v>25</v>
      </c>
      <c r="R284">
        <v>25</v>
      </c>
      <c r="S284">
        <v>1</v>
      </c>
      <c r="AS284" t="s">
        <v>7</v>
      </c>
      <c r="AU284" s="2" t="str">
        <f>IF(ISBLANK(B284),"", TEXT(B284,"dddd, d \d\e mmmm \d\e aaaa"))</f>
        <v>quarta-feira, 18 de março de 2026</v>
      </c>
      <c r="AX284" s="1" t="str" cm="1">
        <f t="array" ref="AX284">IFERROR(_xlfn.TEXTJOIN(", ",TRUE,_xlfn._xlws.SORT(_xlfn.UNIQUE(_xlfn._xlws.FILTER($K$2:$K$2889,($I$2:$I$2889=I284)*($K$2:$K$2889&lt;&gt;""))))),"")</f>
        <v>Gus</v>
      </c>
      <c r="AY284" s="1" t="str">
        <f>IF(ISBLANK(F284),"", IF(OR(
ISNUMBER(FIND("escovacao",LOWER(F284))),
ISNUMBER(FIND("escovação",LOWER(F284))),
ISNUMBER(FIND("higiene bucal",LOWER(F284))),
ISNUMBER(FIND("tosa",LOWER(F284))),
ISNUMBER(FIND("hidratacao",LOWER(F284))),
ISNUMBER(FIND("hidratação",LOWER(F284))),
ISNUMBER(FIND("spa",LOWER(F284))),
ISNUMBER(FIND("corte de unhas",LOWER(F284))),
ISNUMBER(FIND("desembolo",LOWER(F284))),
ISNUMBER(FIND("clorexidina",LOWER(F284))),
ISNUMBER(FIND("matizacao",LOWER(F284))),
ISNUMBER(FIND("matização",LOWER(F284))),
ISNUMBER(FIND("arredondamento",LOWER(F284))),
ISNUMBER(FIND("remocao",LOWER(F284))),
ISNUMBER(FIND("remoção",LOWER(F284)))
),"Serviços extras",
IF(ISNUMBER(FIND("banho",LOWER(F284))),"Banho","Loja")))</f>
        <v>Serviços extras</v>
      </c>
      <c r="AZ284" s="1" t="str">
        <f>IF(ISBLANK(I284),"", _xlfn.LET(_xlpm.Pedido,TRIM(D284&amp;""),IF(_xlpm.Pedido&lt;&gt;"",_xlpm.Pedido&amp;" | "&amp;K284,I284&amp;" | "&amp;K284&amp;" | "&amp;TEXT(AU284,"0"))))</f>
        <v>5243 | Gus</v>
      </c>
      <c r="BA284" s="1" t="str">
        <f>IF(ISBLANK(I284),"", _xlfn.LET(_xlpm.TipoServico,LOWER(H284),IF(ISNUMBER(FIND("banho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4" s="1" t="str">
        <f>IF(ISBLANK(I284),"", _xlfn.LET(
    _xlpm.Servico,TRIM(F284&amp;""),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284" s="1">
        <f>IF(ISBLANK(B284),"", IF(ISBLANK(R284),Q284*S284,R284*S284))</f>
        <v>25</v>
      </c>
    </row>
    <row r="285" spans="1:55" x14ac:dyDescent="0.3">
      <c r="A285" t="s">
        <v>141</v>
      </c>
      <c r="B285">
        <v>46099</v>
      </c>
      <c r="C285" t="s">
        <v>53</v>
      </c>
      <c r="D285">
        <v>5075</v>
      </c>
      <c r="F285" t="s">
        <v>134</v>
      </c>
      <c r="G285" t="s">
        <v>134</v>
      </c>
      <c r="H285" t="s">
        <v>135</v>
      </c>
      <c r="I285">
        <v>2190</v>
      </c>
      <c r="J285" t="s">
        <v>54</v>
      </c>
      <c r="K285" t="s">
        <v>145</v>
      </c>
      <c r="L285">
        <v>7391145661</v>
      </c>
      <c r="N285">
        <v>0</v>
      </c>
      <c r="P285">
        <v>0</v>
      </c>
      <c r="Q285">
        <v>62</v>
      </c>
      <c r="R285">
        <v>62</v>
      </c>
      <c r="S285">
        <v>1</v>
      </c>
      <c r="AS285" t="s">
        <v>7</v>
      </c>
      <c r="AU285" s="2" t="str">
        <f>IF(ISBLANK(B285),"", TEXT(B285,"dddd, d \d\e mmmm \d\e aaaa"))</f>
        <v>quarta-feira, 18 de março de 2026</v>
      </c>
      <c r="AX285" s="1" t="str" cm="1">
        <f t="array" ref="AX285">IFERROR(_xlfn.TEXTJOIN(", ",TRUE,_xlfn._xlws.SORT(_xlfn.UNIQUE(_xlfn._xlws.FILTER($K$2:$K$2889,($I$2:$I$2889=I285)*($K$2:$K$2889&lt;&gt;""))))),"")</f>
        <v>Doralice, Maria Ricota</v>
      </c>
      <c r="AY285" s="1" t="str">
        <f>IF(ISBLANK(F285),"", IF(OR(
ISNUMBER(FIND("escovacao",LOWER(F285))),
ISNUMBER(FIND("escovação",LOWER(F285))),
ISNUMBER(FIND("higiene bucal",LOWER(F285))),
ISNUMBER(FIND("tosa",LOWER(F285))),
ISNUMBER(FIND("hidratacao",LOWER(F285))),
ISNUMBER(FIND("hidratação",LOWER(F285))),
ISNUMBER(FIND("spa",LOWER(F285))),
ISNUMBER(FIND("corte de unhas",LOWER(F285))),
ISNUMBER(FIND("desembolo",LOWER(F285))),
ISNUMBER(FIND("clorexidina",LOWER(F285))),
ISNUMBER(FIND("matizacao",LOWER(F285))),
ISNUMBER(FIND("matização",LOWER(F285))),
ISNUMBER(FIND("arredondamento",LOWER(F285))),
ISNUMBER(FIND("remocao",LOWER(F285))),
ISNUMBER(FIND("remoção",LOWER(F285)))
),"Serviços extras",
IF(ISNUMBER(FIND("banho",LOWER(F285))),"Banho","Loja")))</f>
        <v>Banho</v>
      </c>
      <c r="AZ285" s="1" t="str">
        <f>IF(ISBLANK(I285),"", _xlfn.LET(_xlpm.Pedido,TRIM(D285&amp;""),IF(_xlpm.Pedido&lt;&gt;"",_xlpm.Pedido&amp;" | "&amp;K285,I285&amp;" | "&amp;K285&amp;" | "&amp;TEXT(AU285,"0"))))</f>
        <v>5075 | Maria Ricota</v>
      </c>
      <c r="BA285" s="1" t="str">
        <f>IF(ISBLANK(I285),"", _xlfn.LET(_xlpm.TipoServico,LOWER(H285),IF(ISNUMBER(FIND("banho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5" s="1" t="str">
        <f>IF(ISBLANK(I285),"", _xlfn.LET(
    _xlpm.Servico,TRIM(F285&amp;""),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" s="1">
        <f>IF(ISBLANK(B285),"", IF(ISBLANK(R285),Q285*S285,R285*S285))</f>
        <v>62</v>
      </c>
    </row>
    <row r="286" spans="1:55" x14ac:dyDescent="0.3">
      <c r="A286" t="s">
        <v>141</v>
      </c>
      <c r="B286">
        <v>46099</v>
      </c>
      <c r="C286" t="s">
        <v>53</v>
      </c>
      <c r="D286">
        <v>5075</v>
      </c>
      <c r="F286" t="s">
        <v>137</v>
      </c>
      <c r="G286" t="s">
        <v>137</v>
      </c>
      <c r="H286" t="s">
        <v>135</v>
      </c>
      <c r="I286">
        <v>2190</v>
      </c>
      <c r="J286" t="s">
        <v>54</v>
      </c>
      <c r="K286" t="s">
        <v>145</v>
      </c>
      <c r="L286">
        <v>7391145661</v>
      </c>
      <c r="N286">
        <v>0</v>
      </c>
      <c r="P286">
        <v>0</v>
      </c>
      <c r="Q286">
        <v>5</v>
      </c>
      <c r="R286">
        <v>5</v>
      </c>
      <c r="S286">
        <v>1</v>
      </c>
      <c r="AS286" t="s">
        <v>7</v>
      </c>
      <c r="AU286" s="2" t="str">
        <f>IF(ISBLANK(B286),"", TEXT(B286,"dddd, d \d\e mmmm \d\e aaaa"))</f>
        <v>quarta-feira, 18 de março de 2026</v>
      </c>
      <c r="AX286" s="1" t="str" cm="1">
        <f t="array" ref="AX286">IFERROR(_xlfn.TEXTJOIN(", ",TRUE,_xlfn._xlws.SORT(_xlfn.UNIQUE(_xlfn._xlws.FILTER($K$2:$K$2889,($I$2:$I$2889=I286)*($K$2:$K$2889&lt;&gt;""))))),"")</f>
        <v>Doralice, Maria Ricota</v>
      </c>
      <c r="AY286" s="1" t="str">
        <f>IF(ISBLANK(F286),"", IF(OR(
ISNUMBER(FIND("escovacao",LOWER(F286))),
ISNUMBER(FIND("escovação",LOWER(F286))),
ISNUMBER(FIND("higiene bucal",LOWER(F286))),
ISNUMBER(FIND("tosa",LOWER(F286))),
ISNUMBER(FIND("hidratacao",LOWER(F286))),
ISNUMBER(FIND("hidratação",LOWER(F286))),
ISNUMBER(FIND("spa",LOWER(F286))),
ISNUMBER(FIND("corte de unhas",LOWER(F286))),
ISNUMBER(FIND("desembolo",LOWER(F286))),
ISNUMBER(FIND("clorexidina",LOWER(F286))),
ISNUMBER(FIND("matizacao",LOWER(F286))),
ISNUMBER(FIND("matização",LOWER(F286))),
ISNUMBER(FIND("arredondamento",LOWER(F286))),
ISNUMBER(FIND("remocao",LOWER(F286))),
ISNUMBER(FIND("remoção",LOWER(F286)))
),"Serviços extras",
IF(ISNUMBER(FIND("banho",LOWER(F286))),"Banho","Loja")))</f>
        <v>Serviços extras</v>
      </c>
      <c r="AZ286" s="1" t="str">
        <f>IF(ISBLANK(I286),"", _xlfn.LET(_xlpm.Pedido,TRIM(D286&amp;""),IF(_xlpm.Pedido&lt;&gt;"",_xlpm.Pedido&amp;" | "&amp;K286,I286&amp;" | "&amp;K286&amp;" | "&amp;TEXT(AU286,"0"))))</f>
        <v>5075 | Maria Ricota</v>
      </c>
      <c r="BA286" s="1" t="str">
        <f>IF(ISBLANK(I286),"", _xlfn.LET(_xlpm.TipoServico,LOWER(H286),IF(ISNUMBER(FIND("banho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6" s="1" t="str">
        <f>IF(ISBLANK(I286),"", _xlfn.LET(
    _xlpm.Servico,TRIM(F286&amp;""),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" s="1">
        <f>IF(ISBLANK(B286),"", IF(ISBLANK(R286),Q286*S286,R286*S286))</f>
        <v>5</v>
      </c>
    </row>
    <row r="287" spans="1:55" x14ac:dyDescent="0.3">
      <c r="A287" t="s">
        <v>133</v>
      </c>
      <c r="B287">
        <v>46099</v>
      </c>
      <c r="C287" t="s">
        <v>53</v>
      </c>
      <c r="D287">
        <v>5075</v>
      </c>
      <c r="F287" t="s">
        <v>134</v>
      </c>
      <c r="G287" t="s">
        <v>134</v>
      </c>
      <c r="H287" t="s">
        <v>135</v>
      </c>
      <c r="I287">
        <v>2190</v>
      </c>
      <c r="J287" t="s">
        <v>54</v>
      </c>
      <c r="K287" t="s">
        <v>145</v>
      </c>
      <c r="L287">
        <v>7391145661</v>
      </c>
      <c r="N287">
        <v>0</v>
      </c>
      <c r="P287">
        <v>0</v>
      </c>
      <c r="Q287">
        <v>62</v>
      </c>
      <c r="R287">
        <v>62</v>
      </c>
      <c r="S287">
        <v>1</v>
      </c>
      <c r="AS287" t="s">
        <v>7</v>
      </c>
      <c r="AU287" s="2" t="str">
        <f>IF(ISBLANK(B287),"", TEXT(B287,"dddd, d \d\e mmmm \d\e aaaa"))</f>
        <v>quarta-feira, 18 de março de 2026</v>
      </c>
      <c r="AX287" s="1" t="str" cm="1">
        <f t="array" ref="AX287">IFERROR(_xlfn.TEXTJOIN(", ",TRUE,_xlfn._xlws.SORT(_xlfn.UNIQUE(_xlfn._xlws.FILTER($K$2:$K$2889,($I$2:$I$2889=I287)*($K$2:$K$2889&lt;&gt;""))))),"")</f>
        <v>Doralice, Maria Ricota</v>
      </c>
      <c r="AY287" s="1" t="str">
        <f>IF(ISBLANK(F287),"", IF(OR(
ISNUMBER(FIND("escovacao",LOWER(F287))),
ISNUMBER(FIND("escovação",LOWER(F287))),
ISNUMBER(FIND("higiene bucal",LOWER(F287))),
ISNUMBER(FIND("tosa",LOWER(F287))),
ISNUMBER(FIND("hidratacao",LOWER(F287))),
ISNUMBER(FIND("hidratação",LOWER(F287))),
ISNUMBER(FIND("spa",LOWER(F287))),
ISNUMBER(FIND("corte de unhas",LOWER(F287))),
ISNUMBER(FIND("desembolo",LOWER(F287))),
ISNUMBER(FIND("clorexidina",LOWER(F287))),
ISNUMBER(FIND("matizacao",LOWER(F287))),
ISNUMBER(FIND("matização",LOWER(F287))),
ISNUMBER(FIND("arredondamento",LOWER(F287))),
ISNUMBER(FIND("remocao",LOWER(F287))),
ISNUMBER(FIND("remoção",LOWER(F287)))
),"Serviços extras",
IF(ISNUMBER(FIND("banho",LOWER(F287))),"Banho","Loja")))</f>
        <v>Banho</v>
      </c>
      <c r="AZ287" s="1" t="str">
        <f>IF(ISBLANK(I287),"", _xlfn.LET(_xlpm.Pedido,TRIM(D287&amp;""),IF(_xlpm.Pedido&lt;&gt;"",_xlpm.Pedido&amp;" | "&amp;K287,I287&amp;" | "&amp;K287&amp;" | "&amp;TEXT(AU287,"0"))))</f>
        <v>5075 | Maria Ricota</v>
      </c>
      <c r="BA287" s="1" t="str">
        <f>IF(ISBLANK(I287),"", _xlfn.LET(_xlpm.TipoServico,LOWER(H287),IF(ISNUMBER(FIND("banho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7" s="1" t="str">
        <f>IF(ISBLANK(I287),"", _xlfn.LET(
    _xlpm.Servico,TRIM(F287&amp;""),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7" s="1">
        <f>IF(ISBLANK(B287),"", IF(ISBLANK(R287),Q287*S287,R287*S287))</f>
        <v>62</v>
      </c>
    </row>
    <row r="288" spans="1:55" x14ac:dyDescent="0.3">
      <c r="A288" t="s">
        <v>133</v>
      </c>
      <c r="B288">
        <v>46099</v>
      </c>
      <c r="C288" t="s">
        <v>53</v>
      </c>
      <c r="D288">
        <v>5075</v>
      </c>
      <c r="F288" t="s">
        <v>137</v>
      </c>
      <c r="G288" t="s">
        <v>137</v>
      </c>
      <c r="H288" t="s">
        <v>135</v>
      </c>
      <c r="I288">
        <v>2190</v>
      </c>
      <c r="J288" t="s">
        <v>54</v>
      </c>
      <c r="K288" t="s">
        <v>145</v>
      </c>
      <c r="L288">
        <v>7391145661</v>
      </c>
      <c r="N288">
        <v>0</v>
      </c>
      <c r="P288">
        <v>0</v>
      </c>
      <c r="Q288">
        <v>5</v>
      </c>
      <c r="R288">
        <v>5</v>
      </c>
      <c r="S288">
        <v>1</v>
      </c>
      <c r="AS288" t="s">
        <v>7</v>
      </c>
      <c r="AU288" s="2" t="str">
        <f>IF(ISBLANK(B288),"", TEXT(B288,"dddd, d \d\e mmmm \d\e aaaa"))</f>
        <v>quarta-feira, 18 de março de 2026</v>
      </c>
      <c r="AX288" s="1" t="str" cm="1">
        <f t="array" ref="AX288">IFERROR(_xlfn.TEXTJOIN(", ",TRUE,_xlfn._xlws.SORT(_xlfn.UNIQUE(_xlfn._xlws.FILTER($K$2:$K$2889,($I$2:$I$2889=I288)*($K$2:$K$2889&lt;&gt;""))))),"")</f>
        <v>Doralice, Maria Ricota</v>
      </c>
      <c r="AY288" s="1" t="str">
        <f>IF(ISBLANK(F288),"", IF(OR(
ISNUMBER(FIND("escovacao",LOWER(F288))),
ISNUMBER(FIND("escovação",LOWER(F288))),
ISNUMBER(FIND("higiene bucal",LOWER(F288))),
ISNUMBER(FIND("tosa",LOWER(F288))),
ISNUMBER(FIND("hidratacao",LOWER(F288))),
ISNUMBER(FIND("hidratação",LOWER(F288))),
ISNUMBER(FIND("spa",LOWER(F288))),
ISNUMBER(FIND("corte de unhas",LOWER(F288))),
ISNUMBER(FIND("desembolo",LOWER(F288))),
ISNUMBER(FIND("clorexidina",LOWER(F288))),
ISNUMBER(FIND("matizacao",LOWER(F288))),
ISNUMBER(FIND("matização",LOWER(F288))),
ISNUMBER(FIND("arredondamento",LOWER(F288))),
ISNUMBER(FIND("remocao",LOWER(F288))),
ISNUMBER(FIND("remoção",LOWER(F288)))
),"Serviços extras",
IF(ISNUMBER(FIND("banho",LOWER(F288))),"Banho","Loja")))</f>
        <v>Serviços extras</v>
      </c>
      <c r="AZ288" s="1" t="str">
        <f>IF(ISBLANK(I288),"", _xlfn.LET(_xlpm.Pedido,TRIM(D288&amp;""),IF(_xlpm.Pedido&lt;&gt;"",_xlpm.Pedido&amp;" | "&amp;K288,I288&amp;" | "&amp;K288&amp;" | "&amp;TEXT(AU288,"0"))))</f>
        <v>5075 | Maria Ricota</v>
      </c>
      <c r="BA288" s="1" t="str">
        <f>IF(ISBLANK(I288),"", _xlfn.LET(_xlpm.TipoServico,LOWER(H288),IF(ISNUMBER(FIND("banho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8" s="1" t="str">
        <f>IF(ISBLANK(I288),"", _xlfn.LET(
    _xlpm.Servico,TRIM(F288&amp;""),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" s="1">
        <f>IF(ISBLANK(B288),"", IF(ISBLANK(R288),Q288*S288,R288*S288))</f>
        <v>5</v>
      </c>
    </row>
    <row r="289" spans="1:55" x14ac:dyDescent="0.3">
      <c r="A289" t="s">
        <v>133</v>
      </c>
      <c r="B289">
        <v>46099</v>
      </c>
      <c r="C289" t="s">
        <v>53</v>
      </c>
      <c r="F289" t="s">
        <v>134</v>
      </c>
      <c r="G289" t="s">
        <v>134</v>
      </c>
      <c r="H289" t="s">
        <v>135</v>
      </c>
      <c r="I289">
        <v>2592</v>
      </c>
      <c r="J289" t="s">
        <v>142</v>
      </c>
      <c r="K289" t="s">
        <v>143</v>
      </c>
      <c r="L289">
        <v>73998066900</v>
      </c>
      <c r="N289">
        <v>0</v>
      </c>
      <c r="P289">
        <v>0</v>
      </c>
      <c r="Q289">
        <v>62</v>
      </c>
      <c r="R289">
        <v>62</v>
      </c>
      <c r="S289">
        <v>1</v>
      </c>
      <c r="AS289" t="s">
        <v>7</v>
      </c>
      <c r="AU289" s="2" t="str">
        <f>IF(ISBLANK(B289),"", TEXT(B289,"dddd, d \d\e mmmm \d\e aaaa"))</f>
        <v>quarta-feira, 18 de março de 2026</v>
      </c>
      <c r="AX289" s="1" t="str" cm="1">
        <f t="array" ref="AX289">IFERROR(_xlfn.TEXTJOIN(", ",TRUE,_xlfn._xlws.SORT(_xlfn.UNIQUE(_xlfn._xlws.FILTER($K$2:$K$2889,($I$2:$I$2889=I289)*($K$2:$K$2889&lt;&gt;""))))),"")</f>
        <v>Zeus</v>
      </c>
      <c r="AY289" s="1" t="str">
        <f>IF(ISBLANK(F289),"", IF(OR(
ISNUMBER(FIND("escovacao",LOWER(F289))),
ISNUMBER(FIND("escovação",LOWER(F289))),
ISNUMBER(FIND("higiene bucal",LOWER(F289))),
ISNUMBER(FIND("tosa",LOWER(F289))),
ISNUMBER(FIND("hidratacao",LOWER(F289))),
ISNUMBER(FIND("hidratação",LOWER(F289))),
ISNUMBER(FIND("spa",LOWER(F289))),
ISNUMBER(FIND("corte de unhas",LOWER(F289))),
ISNUMBER(FIND("desembolo",LOWER(F289))),
ISNUMBER(FIND("clorexidina",LOWER(F289))),
ISNUMBER(FIND("matizacao",LOWER(F289))),
ISNUMBER(FIND("matização",LOWER(F289))),
ISNUMBER(FIND("arredondamento",LOWER(F289))),
ISNUMBER(FIND("remocao",LOWER(F289))),
ISNUMBER(FIND("remoção",LOWER(F289)))
),"Serviços extras",
IF(ISNUMBER(FIND("banho",LOWER(F289))),"Banho","Loja")))</f>
        <v>Banho</v>
      </c>
      <c r="AZ289" s="1" t="str">
        <f>IF(ISBLANK(I289),"", _xlfn.LET(_xlpm.Pedido,TRIM(D289&amp;""),IF(_xlpm.Pedido&lt;&gt;"",_xlpm.Pedido&amp;" | "&amp;K289,I289&amp;" | "&amp;K289&amp;" | "&amp;TEXT(AU289,"0"))))</f>
        <v>2592 | Zeus | quarta-feira, 18 de março de 2026</v>
      </c>
      <c r="BA289" s="1" t="str">
        <f>IF(ISBLANK(I289),"", _xlfn.LET(_xlpm.TipoServico,LOWER(H289),IF(ISNUMBER(FIND("banho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89" s="1" t="str">
        <f>IF(ISBLANK(I289),"", _xlfn.LET(
    _xlpm.Servico,TRIM(F289&amp;""),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9" s="1">
        <f>IF(ISBLANK(B289),"", IF(ISBLANK(R289),Q289*S289,R289*S289))</f>
        <v>62</v>
      </c>
    </row>
    <row r="290" spans="1:55" x14ac:dyDescent="0.3">
      <c r="A290" t="s">
        <v>133</v>
      </c>
      <c r="B290">
        <v>46099</v>
      </c>
      <c r="C290" t="s">
        <v>53</v>
      </c>
      <c r="F290" t="s">
        <v>137</v>
      </c>
      <c r="G290" t="s">
        <v>137</v>
      </c>
      <c r="H290" t="s">
        <v>135</v>
      </c>
      <c r="I290">
        <v>2592</v>
      </c>
      <c r="J290" t="s">
        <v>142</v>
      </c>
      <c r="K290" t="s">
        <v>143</v>
      </c>
      <c r="L290">
        <v>73998066900</v>
      </c>
      <c r="N290">
        <v>0</v>
      </c>
      <c r="P290">
        <v>0</v>
      </c>
      <c r="Q290">
        <v>5</v>
      </c>
      <c r="R290">
        <v>5</v>
      </c>
      <c r="S290">
        <v>1</v>
      </c>
      <c r="AS290" t="s">
        <v>7</v>
      </c>
      <c r="AU290" s="2" t="str">
        <f>IF(ISBLANK(B290),"", TEXT(B290,"dddd, d \d\e mmmm \d\e aaaa"))</f>
        <v>quarta-feira, 18 de março de 2026</v>
      </c>
      <c r="AX290" s="1" t="str" cm="1">
        <f t="array" ref="AX290">IFERROR(_xlfn.TEXTJOIN(", ",TRUE,_xlfn._xlws.SORT(_xlfn.UNIQUE(_xlfn._xlws.FILTER($K$2:$K$2889,($I$2:$I$2889=I290)*($K$2:$K$2889&lt;&gt;""))))),"")</f>
        <v>Zeus</v>
      </c>
      <c r="AY290" s="1" t="str">
        <f>IF(ISBLANK(F290),"", IF(OR(
ISNUMBER(FIND("escovacao",LOWER(F290))),
ISNUMBER(FIND("escovação",LOWER(F290))),
ISNUMBER(FIND("higiene bucal",LOWER(F290))),
ISNUMBER(FIND("tosa",LOWER(F290))),
ISNUMBER(FIND("hidratacao",LOWER(F290))),
ISNUMBER(FIND("hidratação",LOWER(F290))),
ISNUMBER(FIND("spa",LOWER(F290))),
ISNUMBER(FIND("corte de unhas",LOWER(F290))),
ISNUMBER(FIND("desembolo",LOWER(F290))),
ISNUMBER(FIND("clorexidina",LOWER(F290))),
ISNUMBER(FIND("matizacao",LOWER(F290))),
ISNUMBER(FIND("matização",LOWER(F290))),
ISNUMBER(FIND("arredondamento",LOWER(F290))),
ISNUMBER(FIND("remocao",LOWER(F290))),
ISNUMBER(FIND("remoção",LOWER(F290)))
),"Serviços extras",
IF(ISNUMBER(FIND("banho",LOWER(F290))),"Banho","Loja")))</f>
        <v>Serviços extras</v>
      </c>
      <c r="AZ290" s="1" t="str">
        <f>IF(ISBLANK(I290),"", _xlfn.LET(_xlpm.Pedido,TRIM(D290&amp;""),IF(_xlpm.Pedido&lt;&gt;"",_xlpm.Pedido&amp;" | "&amp;K290,I290&amp;" | "&amp;K290&amp;" | "&amp;TEXT(AU290,"0"))))</f>
        <v>2592 | Zeus | quarta-feira, 18 de março de 2026</v>
      </c>
      <c r="BA290" s="1" t="str">
        <f>IF(ISBLANK(I290),"", _xlfn.LET(_xlpm.TipoServico,LOWER(H290),IF(ISNUMBER(FIND("banho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0" s="1" t="str">
        <f>IF(ISBLANK(I290),"", _xlfn.LET(
    _xlpm.Servico,TRIM(F290&amp;""),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0" s="1">
        <f>IF(ISBLANK(B290),"", IF(ISBLANK(R290),Q290*S290,R290*S290))</f>
        <v>5</v>
      </c>
    </row>
    <row r="291" spans="1:55" x14ac:dyDescent="0.3">
      <c r="A291" t="s">
        <v>141</v>
      </c>
      <c r="B291">
        <v>46100</v>
      </c>
      <c r="C291" t="s">
        <v>9</v>
      </c>
      <c r="D291">
        <v>5281</v>
      </c>
      <c r="F291" t="s">
        <v>134</v>
      </c>
      <c r="G291" t="s">
        <v>134</v>
      </c>
      <c r="H291" t="s">
        <v>135</v>
      </c>
      <c r="I291">
        <v>2716</v>
      </c>
      <c r="J291" t="s">
        <v>60</v>
      </c>
      <c r="K291" t="s">
        <v>168</v>
      </c>
      <c r="L291">
        <v>73981320220</v>
      </c>
      <c r="N291">
        <v>0</v>
      </c>
      <c r="P291">
        <v>0</v>
      </c>
      <c r="Q291">
        <v>62</v>
      </c>
      <c r="R291">
        <v>62</v>
      </c>
      <c r="S291">
        <v>1</v>
      </c>
      <c r="AS291" t="s">
        <v>7</v>
      </c>
      <c r="AU291" s="2" t="str">
        <f>IF(ISBLANK(B291),"", TEXT(B291,"dddd, d \d\e mmmm \d\e aaaa"))</f>
        <v>quinta-feira, 19 de março de 2026</v>
      </c>
      <c r="AX291" s="1" t="str" cm="1">
        <f t="array" ref="AX291">IFERROR(_xlfn.TEXTJOIN(", ",TRUE,_xlfn._xlws.SORT(_xlfn.UNIQUE(_xlfn._xlws.FILTER($K$2:$K$2889,($I$2:$I$2889=I291)*($K$2:$K$2889&lt;&gt;""))))),"")</f>
        <v>Kiki, Lua, Lupy</v>
      </c>
      <c r="AY291" s="1" t="str">
        <f>IF(ISBLANK(F291),"", IF(OR(
ISNUMBER(FIND("escovacao",LOWER(F291))),
ISNUMBER(FIND("escovação",LOWER(F291))),
ISNUMBER(FIND("higiene bucal",LOWER(F291))),
ISNUMBER(FIND("tosa",LOWER(F291))),
ISNUMBER(FIND("hidratacao",LOWER(F291))),
ISNUMBER(FIND("hidratação",LOWER(F291))),
ISNUMBER(FIND("spa",LOWER(F291))),
ISNUMBER(FIND("corte de unhas",LOWER(F291))),
ISNUMBER(FIND("desembolo",LOWER(F291))),
ISNUMBER(FIND("clorexidina",LOWER(F291))),
ISNUMBER(FIND("matizacao",LOWER(F291))),
ISNUMBER(FIND("matização",LOWER(F291))),
ISNUMBER(FIND("arredondamento",LOWER(F291))),
ISNUMBER(FIND("remocao",LOWER(F291))),
ISNUMBER(FIND("remoção",LOWER(F291)))
),"Serviços extras",
IF(ISNUMBER(FIND("banho",LOWER(F291))),"Banho","Loja")))</f>
        <v>Banho</v>
      </c>
      <c r="AZ291" s="1" t="str">
        <f>IF(ISBLANK(I291),"", _xlfn.LET(_xlpm.Pedido,TRIM(D291&amp;""),IF(_xlpm.Pedido&lt;&gt;"",_xlpm.Pedido&amp;" | "&amp;K291,I291&amp;" | "&amp;K291&amp;" | "&amp;TEXT(AU291,"0"))))</f>
        <v>5281 | Kiki</v>
      </c>
      <c r="BA291" s="1" t="str">
        <f>IF(ISBLANK(I291),"", _xlfn.LET(_xlpm.TipoServico,LOWER(H291),IF(ISNUMBER(FIND("banho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1" s="1" t="str">
        <f>IF(ISBLANK(I291),"", _xlfn.LET(
    _xlpm.Servico,TRIM(F291&amp;""),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1" s="1">
        <f>IF(ISBLANK(B291),"", IF(ISBLANK(R291),Q291*S291,R291*S291))</f>
        <v>62</v>
      </c>
    </row>
    <row r="292" spans="1:55" x14ac:dyDescent="0.3">
      <c r="A292" t="s">
        <v>141</v>
      </c>
      <c r="B292">
        <v>46100</v>
      </c>
      <c r="C292" t="s">
        <v>9</v>
      </c>
      <c r="D292">
        <v>5281</v>
      </c>
      <c r="F292" t="s">
        <v>134</v>
      </c>
      <c r="G292" t="s">
        <v>134</v>
      </c>
      <c r="H292" t="s">
        <v>135</v>
      </c>
      <c r="I292">
        <v>2716</v>
      </c>
      <c r="J292" t="s">
        <v>60</v>
      </c>
      <c r="K292" t="s">
        <v>168</v>
      </c>
      <c r="L292">
        <v>73981320220</v>
      </c>
      <c r="N292">
        <v>0</v>
      </c>
      <c r="P292">
        <v>0</v>
      </c>
      <c r="Q292">
        <v>62</v>
      </c>
      <c r="R292">
        <v>62</v>
      </c>
      <c r="S292">
        <v>1</v>
      </c>
      <c r="AS292" t="s">
        <v>7</v>
      </c>
      <c r="AU292" s="2" t="str">
        <f>IF(ISBLANK(B292),"", TEXT(B292,"dddd, d \d\e mmmm \d\e aaaa"))</f>
        <v>quinta-feira, 19 de março de 2026</v>
      </c>
      <c r="AX292" s="1" t="str" cm="1">
        <f t="array" ref="AX292">IFERROR(_xlfn.TEXTJOIN(", ",TRUE,_xlfn._xlws.SORT(_xlfn.UNIQUE(_xlfn._xlws.FILTER($K$2:$K$2889,($I$2:$I$2889=I292)*($K$2:$K$2889&lt;&gt;""))))),"")</f>
        <v>Kiki, Lua, Lupy</v>
      </c>
      <c r="AY292" s="1" t="str">
        <f>IF(ISBLANK(F292),"", IF(OR(
ISNUMBER(FIND("escovacao",LOWER(F292))),
ISNUMBER(FIND("escovação",LOWER(F292))),
ISNUMBER(FIND("higiene bucal",LOWER(F292))),
ISNUMBER(FIND("tosa",LOWER(F292))),
ISNUMBER(FIND("hidratacao",LOWER(F292))),
ISNUMBER(FIND("hidratação",LOWER(F292))),
ISNUMBER(FIND("spa",LOWER(F292))),
ISNUMBER(FIND("corte de unhas",LOWER(F292))),
ISNUMBER(FIND("desembolo",LOWER(F292))),
ISNUMBER(FIND("clorexidina",LOWER(F292))),
ISNUMBER(FIND("matizacao",LOWER(F292))),
ISNUMBER(FIND("matização",LOWER(F292))),
ISNUMBER(FIND("arredondamento",LOWER(F292))),
ISNUMBER(FIND("remocao",LOWER(F292))),
ISNUMBER(FIND("remoção",LOWER(F292)))
),"Serviços extras",
IF(ISNUMBER(FIND("banho",LOWER(F292))),"Banho","Loja")))</f>
        <v>Banho</v>
      </c>
      <c r="AZ292" s="1" t="str">
        <f>IF(ISBLANK(I292),"", _xlfn.LET(_xlpm.Pedido,TRIM(D292&amp;""),IF(_xlpm.Pedido&lt;&gt;"",_xlpm.Pedido&amp;" | "&amp;K292,I292&amp;" | "&amp;K292&amp;" | "&amp;TEXT(AU292,"0"))))</f>
        <v>5281 | Kiki</v>
      </c>
      <c r="BA292" s="1" t="str">
        <f>IF(ISBLANK(I292),"", _xlfn.LET(_xlpm.TipoServico,LOWER(H292),IF(ISNUMBER(FIND("banho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2" s="1" t="str">
        <f>IF(ISBLANK(I292),"", _xlfn.LET(
    _xlpm.Servico,TRIM(F292&amp;""),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2" s="1">
        <f>IF(ISBLANK(B292),"", IF(ISBLANK(R292),Q292*S292,R292*S292))</f>
        <v>62</v>
      </c>
    </row>
    <row r="293" spans="1:55" x14ac:dyDescent="0.3">
      <c r="A293" t="s">
        <v>133</v>
      </c>
      <c r="B293">
        <v>46100</v>
      </c>
      <c r="C293" t="s">
        <v>9</v>
      </c>
      <c r="D293">
        <v>5281</v>
      </c>
      <c r="F293" t="s">
        <v>134</v>
      </c>
      <c r="G293" t="s">
        <v>134</v>
      </c>
      <c r="H293" t="s">
        <v>135</v>
      </c>
      <c r="I293">
        <v>2716</v>
      </c>
      <c r="J293" t="s">
        <v>60</v>
      </c>
      <c r="K293" t="s">
        <v>168</v>
      </c>
      <c r="L293">
        <v>73981320220</v>
      </c>
      <c r="N293">
        <v>0</v>
      </c>
      <c r="P293">
        <v>0</v>
      </c>
      <c r="Q293">
        <v>62</v>
      </c>
      <c r="R293">
        <v>62</v>
      </c>
      <c r="S293">
        <v>1</v>
      </c>
      <c r="AS293" t="s">
        <v>7</v>
      </c>
      <c r="AU293" s="2" t="str">
        <f>IF(ISBLANK(B293),"", TEXT(B293,"dddd, d \d\e mmmm \d\e aaaa"))</f>
        <v>quinta-feira, 19 de março de 2026</v>
      </c>
      <c r="AX293" s="1" t="str" cm="1">
        <f t="array" ref="AX293">IFERROR(_xlfn.TEXTJOIN(", ",TRUE,_xlfn._xlws.SORT(_xlfn.UNIQUE(_xlfn._xlws.FILTER($K$2:$K$2889,($I$2:$I$2889=I293)*($K$2:$K$2889&lt;&gt;""))))),"")</f>
        <v>Kiki, Lua, Lupy</v>
      </c>
      <c r="AY293" s="1" t="str">
        <f>IF(ISBLANK(F293),"", IF(OR(
ISNUMBER(FIND("escovacao",LOWER(F293))),
ISNUMBER(FIND("escovação",LOWER(F293))),
ISNUMBER(FIND("higiene bucal",LOWER(F293))),
ISNUMBER(FIND("tosa",LOWER(F293))),
ISNUMBER(FIND("hidratacao",LOWER(F293))),
ISNUMBER(FIND("hidratação",LOWER(F293))),
ISNUMBER(FIND("spa",LOWER(F293))),
ISNUMBER(FIND("corte de unhas",LOWER(F293))),
ISNUMBER(FIND("desembolo",LOWER(F293))),
ISNUMBER(FIND("clorexidina",LOWER(F293))),
ISNUMBER(FIND("matizacao",LOWER(F293))),
ISNUMBER(FIND("matização",LOWER(F293))),
ISNUMBER(FIND("arredondamento",LOWER(F293))),
ISNUMBER(FIND("remocao",LOWER(F293))),
ISNUMBER(FIND("remoção",LOWER(F293)))
),"Serviços extras",
IF(ISNUMBER(FIND("banho",LOWER(F293))),"Banho","Loja")))</f>
        <v>Banho</v>
      </c>
      <c r="AZ293" s="1" t="str">
        <f>IF(ISBLANK(I293),"", _xlfn.LET(_xlpm.Pedido,TRIM(D293&amp;""),IF(_xlpm.Pedido&lt;&gt;"",_xlpm.Pedido&amp;" | "&amp;K293,I293&amp;" | "&amp;K293&amp;" | "&amp;TEXT(AU293,"0"))))</f>
        <v>5281 | Kiki</v>
      </c>
      <c r="BA293" s="1" t="str">
        <f>IF(ISBLANK(I293),"", _xlfn.LET(_xlpm.TipoServico,LOWER(H293),IF(ISNUMBER(FIND("banho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3" s="1" t="str">
        <f>IF(ISBLANK(I293),"", _xlfn.LET(
    _xlpm.Servico,TRIM(F293&amp;""),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3" s="1">
        <f>IF(ISBLANK(B293),"", IF(ISBLANK(R293),Q293*S293,R293*S293))</f>
        <v>62</v>
      </c>
    </row>
    <row r="294" spans="1:55" x14ac:dyDescent="0.3">
      <c r="A294" t="s">
        <v>141</v>
      </c>
      <c r="B294">
        <v>46100</v>
      </c>
      <c r="C294" t="s">
        <v>9</v>
      </c>
      <c r="D294">
        <v>5281</v>
      </c>
      <c r="F294" t="s">
        <v>183</v>
      </c>
      <c r="G294" t="s">
        <v>183</v>
      </c>
      <c r="H294" t="s">
        <v>135</v>
      </c>
      <c r="I294">
        <v>2716</v>
      </c>
      <c r="J294" t="s">
        <v>60</v>
      </c>
      <c r="K294" t="s">
        <v>168</v>
      </c>
      <c r="L294">
        <v>73981320220</v>
      </c>
      <c r="N294">
        <v>0</v>
      </c>
      <c r="P294">
        <v>0</v>
      </c>
      <c r="Q294">
        <v>63</v>
      </c>
      <c r="R294">
        <v>63</v>
      </c>
      <c r="S294">
        <v>1</v>
      </c>
      <c r="AS294" t="s">
        <v>7</v>
      </c>
      <c r="AU294" s="2" t="str">
        <f>IF(ISBLANK(B294),"", TEXT(B294,"dddd, d \d\e mmmm \d\e aaaa"))</f>
        <v>quinta-feira, 19 de março de 2026</v>
      </c>
      <c r="AX294" s="1" t="str" cm="1">
        <f t="array" ref="AX294">IFERROR(_xlfn.TEXTJOIN(", ",TRUE,_xlfn._xlws.SORT(_xlfn.UNIQUE(_xlfn._xlws.FILTER($K$2:$K$2889,($I$2:$I$2889=I294)*($K$2:$K$2889&lt;&gt;""))))),"")</f>
        <v>Kiki, Lua, Lupy</v>
      </c>
      <c r="AY294" s="1" t="str">
        <f>IF(ISBLANK(F294),"", IF(OR(
ISNUMBER(FIND("escovacao",LOWER(F294))),
ISNUMBER(FIND("escovação",LOWER(F294))),
ISNUMBER(FIND("higiene bucal",LOWER(F294))),
ISNUMBER(FIND("tosa",LOWER(F294))),
ISNUMBER(FIND("hidratacao",LOWER(F294))),
ISNUMBER(FIND("hidratação",LOWER(F294))),
ISNUMBER(FIND("spa",LOWER(F294))),
ISNUMBER(FIND("corte de unhas",LOWER(F294))),
ISNUMBER(FIND("desembolo",LOWER(F294))),
ISNUMBER(FIND("clorexidina",LOWER(F294))),
ISNUMBER(FIND("matizacao",LOWER(F294))),
ISNUMBER(FIND("matização",LOWER(F294))),
ISNUMBER(FIND("arredondamento",LOWER(F294))),
ISNUMBER(FIND("remocao",LOWER(F294))),
ISNUMBER(FIND("remoção",LOWER(F294)))
),"Serviços extras",
IF(ISNUMBER(FIND("banho",LOWER(F294))),"Banho","Loja")))</f>
        <v>Serviços extras</v>
      </c>
      <c r="AZ294" s="1" t="str">
        <f>IF(ISBLANK(I294),"", _xlfn.LET(_xlpm.Pedido,TRIM(D294&amp;""),IF(_xlpm.Pedido&lt;&gt;"",_xlpm.Pedido&amp;" | "&amp;K294,I294&amp;" | "&amp;K294&amp;" | "&amp;TEXT(AU294,"0"))))</f>
        <v>5281 | Kiki</v>
      </c>
      <c r="BA294" s="1" t="str">
        <f>IF(ISBLANK(I294),"", _xlfn.LET(_xlpm.TipoServico,LOWER(H294),IF(ISNUMBER(FIND("banho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4" s="1" t="str">
        <f>IF(ISBLANK(I294),"", _xlfn.LET(
    _xlpm.Servico,TRIM(F294&amp;""),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4" s="1">
        <f>IF(ISBLANK(B294),"", IF(ISBLANK(R294),Q294*S294,R294*S294))</f>
        <v>63</v>
      </c>
    </row>
    <row r="295" spans="1:55" x14ac:dyDescent="0.3">
      <c r="A295" t="s">
        <v>141</v>
      </c>
      <c r="B295">
        <v>46100</v>
      </c>
      <c r="C295" t="s">
        <v>9</v>
      </c>
      <c r="D295">
        <v>5281</v>
      </c>
      <c r="F295" t="s">
        <v>183</v>
      </c>
      <c r="G295" t="s">
        <v>183</v>
      </c>
      <c r="H295" t="s">
        <v>135</v>
      </c>
      <c r="I295">
        <v>2716</v>
      </c>
      <c r="J295" t="s">
        <v>60</v>
      </c>
      <c r="K295" t="s">
        <v>168</v>
      </c>
      <c r="L295">
        <v>73981320220</v>
      </c>
      <c r="N295">
        <v>0</v>
      </c>
      <c r="P295">
        <v>0</v>
      </c>
      <c r="Q295">
        <v>63</v>
      </c>
      <c r="R295">
        <v>63</v>
      </c>
      <c r="S295">
        <v>1</v>
      </c>
      <c r="AS295" t="s">
        <v>7</v>
      </c>
      <c r="AU295" s="2" t="str">
        <f>IF(ISBLANK(B295),"", TEXT(B295,"dddd, d \d\e mmmm \d\e aaaa"))</f>
        <v>quinta-feira, 19 de março de 2026</v>
      </c>
      <c r="AX295" s="1" t="str" cm="1">
        <f t="array" ref="AX295">IFERROR(_xlfn.TEXTJOIN(", ",TRUE,_xlfn._xlws.SORT(_xlfn.UNIQUE(_xlfn._xlws.FILTER($K$2:$K$2889,($I$2:$I$2889=I295)*($K$2:$K$2889&lt;&gt;""))))),"")</f>
        <v>Kiki, Lua, Lupy</v>
      </c>
      <c r="AY295" s="1" t="str">
        <f>IF(ISBLANK(F295),"", IF(OR(
ISNUMBER(FIND("escovacao",LOWER(F295))),
ISNUMBER(FIND("escovação",LOWER(F295))),
ISNUMBER(FIND("higiene bucal",LOWER(F295))),
ISNUMBER(FIND("tosa",LOWER(F295))),
ISNUMBER(FIND("hidratacao",LOWER(F295))),
ISNUMBER(FIND("hidratação",LOWER(F295))),
ISNUMBER(FIND("spa",LOWER(F295))),
ISNUMBER(FIND("corte de unhas",LOWER(F295))),
ISNUMBER(FIND("desembolo",LOWER(F295))),
ISNUMBER(FIND("clorexidina",LOWER(F295))),
ISNUMBER(FIND("matizacao",LOWER(F295))),
ISNUMBER(FIND("matização",LOWER(F295))),
ISNUMBER(FIND("arredondamento",LOWER(F295))),
ISNUMBER(FIND("remocao",LOWER(F295))),
ISNUMBER(FIND("remoção",LOWER(F295)))
),"Serviços extras",
IF(ISNUMBER(FIND("banho",LOWER(F295))),"Banho","Loja")))</f>
        <v>Serviços extras</v>
      </c>
      <c r="AZ295" s="1" t="str">
        <f>IF(ISBLANK(I295),"", _xlfn.LET(_xlpm.Pedido,TRIM(D295&amp;""),IF(_xlpm.Pedido&lt;&gt;"",_xlpm.Pedido&amp;" | "&amp;K295,I295&amp;" | "&amp;K295&amp;" | "&amp;TEXT(AU295,"0"))))</f>
        <v>5281 | Kiki</v>
      </c>
      <c r="BA295" s="1" t="str">
        <f>IF(ISBLANK(I295),"", _xlfn.LET(_xlpm.TipoServico,LOWER(H295),IF(ISNUMBER(FIND("banho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5" s="1" t="str">
        <f>IF(ISBLANK(I295),"", _xlfn.LET(
    _xlpm.Servico,TRIM(F295&amp;""),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5" s="1">
        <f>IF(ISBLANK(B295),"", IF(ISBLANK(R295),Q295*S295,R295*S295))</f>
        <v>63</v>
      </c>
    </row>
    <row r="296" spans="1:55" x14ac:dyDescent="0.3">
      <c r="A296" t="s">
        <v>141</v>
      </c>
      <c r="B296">
        <v>46100</v>
      </c>
      <c r="C296" t="s">
        <v>9</v>
      </c>
      <c r="D296">
        <v>5281</v>
      </c>
      <c r="F296" t="s">
        <v>169</v>
      </c>
      <c r="G296" t="s">
        <v>169</v>
      </c>
      <c r="H296" t="s">
        <v>135</v>
      </c>
      <c r="I296">
        <v>2716</v>
      </c>
      <c r="J296" t="s">
        <v>60</v>
      </c>
      <c r="K296" t="s">
        <v>168</v>
      </c>
      <c r="L296">
        <v>73981320220</v>
      </c>
      <c r="N296">
        <v>0</v>
      </c>
      <c r="P296">
        <v>0</v>
      </c>
      <c r="Q296">
        <v>10</v>
      </c>
      <c r="R296">
        <v>10</v>
      </c>
      <c r="S296">
        <v>1</v>
      </c>
      <c r="AS296" t="s">
        <v>7</v>
      </c>
      <c r="AU296" s="2" t="str">
        <f>IF(ISBLANK(B296),"", TEXT(B296,"dddd, d \d\e mmmm \d\e aaaa"))</f>
        <v>quinta-feira, 19 de março de 2026</v>
      </c>
      <c r="AX296" s="1" t="str" cm="1">
        <f t="array" ref="AX296">IFERROR(_xlfn.TEXTJOIN(", ",TRUE,_xlfn._xlws.SORT(_xlfn.UNIQUE(_xlfn._xlws.FILTER($K$2:$K$2889,($I$2:$I$2889=I296)*($K$2:$K$2889&lt;&gt;""))))),"")</f>
        <v>Kiki, Lua, Lupy</v>
      </c>
      <c r="AY296" s="1" t="str">
        <f>IF(ISBLANK(F296),"", IF(OR(
ISNUMBER(FIND("escovacao",LOWER(F296))),
ISNUMBER(FIND("escovação",LOWER(F296))),
ISNUMBER(FIND("higiene bucal",LOWER(F296))),
ISNUMBER(FIND("tosa",LOWER(F296))),
ISNUMBER(FIND("hidratacao",LOWER(F296))),
ISNUMBER(FIND("hidratação",LOWER(F296))),
ISNUMBER(FIND("spa",LOWER(F296))),
ISNUMBER(FIND("corte de unhas",LOWER(F296))),
ISNUMBER(FIND("desembolo",LOWER(F296))),
ISNUMBER(FIND("clorexidina",LOWER(F296))),
ISNUMBER(FIND("matizacao",LOWER(F296))),
ISNUMBER(FIND("matização",LOWER(F296))),
ISNUMBER(FIND("arredondamento",LOWER(F296))),
ISNUMBER(FIND("remocao",LOWER(F296))),
ISNUMBER(FIND("remoção",LOWER(F296)))
),"Serviços extras",
IF(ISNUMBER(FIND("banho",LOWER(F296))),"Banho","Loja")))</f>
        <v>Serviços extras</v>
      </c>
      <c r="AZ296" s="1" t="str">
        <f>IF(ISBLANK(I296),"", _xlfn.LET(_xlpm.Pedido,TRIM(D296&amp;""),IF(_xlpm.Pedido&lt;&gt;"",_xlpm.Pedido&amp;" | "&amp;K296,I296&amp;" | "&amp;K296&amp;" | "&amp;TEXT(AU296,"0"))))</f>
        <v>5281 | Kiki</v>
      </c>
      <c r="BA296" s="1" t="str">
        <f>IF(ISBLANK(I296),"", _xlfn.LET(_xlpm.TipoServico,LOWER(H296),IF(ISNUMBER(FIND("banho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6" s="1" t="str">
        <f>IF(ISBLANK(I296),"", _xlfn.LET(
    _xlpm.Servico,TRIM(F296&amp;""),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6" s="1">
        <f>IF(ISBLANK(B296),"", IF(ISBLANK(R296),Q296*S296,R296*S296))</f>
        <v>10</v>
      </c>
    </row>
    <row r="297" spans="1:55" x14ac:dyDescent="0.3">
      <c r="A297" t="s">
        <v>141</v>
      </c>
      <c r="B297">
        <v>46100</v>
      </c>
      <c r="C297" t="s">
        <v>9</v>
      </c>
      <c r="D297">
        <v>5281</v>
      </c>
      <c r="F297" t="s">
        <v>169</v>
      </c>
      <c r="G297" t="s">
        <v>169</v>
      </c>
      <c r="H297" t="s">
        <v>135</v>
      </c>
      <c r="I297">
        <v>2716</v>
      </c>
      <c r="J297" t="s">
        <v>60</v>
      </c>
      <c r="K297" t="s">
        <v>168</v>
      </c>
      <c r="L297">
        <v>73981320220</v>
      </c>
      <c r="N297">
        <v>0</v>
      </c>
      <c r="P297">
        <v>0</v>
      </c>
      <c r="Q297">
        <v>10</v>
      </c>
      <c r="R297">
        <v>10</v>
      </c>
      <c r="S297">
        <v>1</v>
      </c>
      <c r="AS297" t="s">
        <v>7</v>
      </c>
      <c r="AU297" s="2" t="str">
        <f>IF(ISBLANK(B297),"", TEXT(B297,"dddd, d \d\e mmmm \d\e aaaa"))</f>
        <v>quinta-feira, 19 de março de 2026</v>
      </c>
      <c r="AX297" s="1" t="str" cm="1">
        <f t="array" ref="AX297">IFERROR(_xlfn.TEXTJOIN(", ",TRUE,_xlfn._xlws.SORT(_xlfn.UNIQUE(_xlfn._xlws.FILTER($K$2:$K$2889,($I$2:$I$2889=I297)*($K$2:$K$2889&lt;&gt;""))))),"")</f>
        <v>Kiki, Lua, Lupy</v>
      </c>
      <c r="AY297" s="1" t="str">
        <f>IF(ISBLANK(F297),"", IF(OR(
ISNUMBER(FIND("escovacao",LOWER(F297))),
ISNUMBER(FIND("escovação",LOWER(F297))),
ISNUMBER(FIND("higiene bucal",LOWER(F297))),
ISNUMBER(FIND("tosa",LOWER(F297))),
ISNUMBER(FIND("hidratacao",LOWER(F297))),
ISNUMBER(FIND("hidratação",LOWER(F297))),
ISNUMBER(FIND("spa",LOWER(F297))),
ISNUMBER(FIND("corte de unhas",LOWER(F297))),
ISNUMBER(FIND("desembolo",LOWER(F297))),
ISNUMBER(FIND("clorexidina",LOWER(F297))),
ISNUMBER(FIND("matizacao",LOWER(F297))),
ISNUMBER(FIND("matização",LOWER(F297))),
ISNUMBER(FIND("arredondamento",LOWER(F297))),
ISNUMBER(FIND("remocao",LOWER(F297))),
ISNUMBER(FIND("remoção",LOWER(F297)))
),"Serviços extras",
IF(ISNUMBER(FIND("banho",LOWER(F297))),"Banho","Loja")))</f>
        <v>Serviços extras</v>
      </c>
      <c r="AZ297" s="1" t="str">
        <f>IF(ISBLANK(I297),"", _xlfn.LET(_xlpm.Pedido,TRIM(D297&amp;""),IF(_xlpm.Pedido&lt;&gt;"",_xlpm.Pedido&amp;" | "&amp;K297,I297&amp;" | "&amp;K297&amp;" | "&amp;TEXT(AU297,"0"))))</f>
        <v>5281 | Kiki</v>
      </c>
      <c r="BA297" s="1" t="str">
        <f>IF(ISBLANK(I297),"", _xlfn.LET(_xlpm.TipoServico,LOWER(H297),IF(ISNUMBER(FIND("banho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7" s="1" t="str">
        <f>IF(ISBLANK(I297),"", _xlfn.LET(
    _xlpm.Servico,TRIM(F297&amp;""),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7" s="1">
        <f>IF(ISBLANK(B297),"", IF(ISBLANK(R297),Q297*S297,R297*S297))</f>
        <v>10</v>
      </c>
    </row>
    <row r="298" spans="1:55" x14ac:dyDescent="0.3">
      <c r="A298" t="s">
        <v>133</v>
      </c>
      <c r="B298">
        <v>46100</v>
      </c>
      <c r="C298" t="s">
        <v>9</v>
      </c>
      <c r="D298">
        <v>5281</v>
      </c>
      <c r="F298" t="s">
        <v>169</v>
      </c>
      <c r="G298" t="s">
        <v>169</v>
      </c>
      <c r="H298" t="s">
        <v>135</v>
      </c>
      <c r="I298">
        <v>2716</v>
      </c>
      <c r="J298" t="s">
        <v>60</v>
      </c>
      <c r="K298" t="s">
        <v>168</v>
      </c>
      <c r="L298">
        <v>73981320220</v>
      </c>
      <c r="N298">
        <v>0</v>
      </c>
      <c r="P298">
        <v>0</v>
      </c>
      <c r="Q298">
        <v>10</v>
      </c>
      <c r="R298">
        <v>10</v>
      </c>
      <c r="S298">
        <v>1</v>
      </c>
      <c r="AS298" t="s">
        <v>7</v>
      </c>
      <c r="AU298" s="2" t="str">
        <f>IF(ISBLANK(B298),"", TEXT(B298,"dddd, d \d\e mmmm \d\e aaaa"))</f>
        <v>quinta-feira, 19 de março de 2026</v>
      </c>
      <c r="AX298" s="1" t="str" cm="1">
        <f t="array" ref="AX298">IFERROR(_xlfn.TEXTJOIN(", ",TRUE,_xlfn._xlws.SORT(_xlfn.UNIQUE(_xlfn._xlws.FILTER($K$2:$K$2889,($I$2:$I$2889=I298)*($K$2:$K$2889&lt;&gt;""))))),"")</f>
        <v>Kiki, Lua, Lupy</v>
      </c>
      <c r="AY298" s="1" t="str">
        <f>IF(ISBLANK(F298),"", IF(OR(
ISNUMBER(FIND("escovacao",LOWER(F298))),
ISNUMBER(FIND("escovação",LOWER(F298))),
ISNUMBER(FIND("higiene bucal",LOWER(F298))),
ISNUMBER(FIND("tosa",LOWER(F298))),
ISNUMBER(FIND("hidratacao",LOWER(F298))),
ISNUMBER(FIND("hidratação",LOWER(F298))),
ISNUMBER(FIND("spa",LOWER(F298))),
ISNUMBER(FIND("corte de unhas",LOWER(F298))),
ISNUMBER(FIND("desembolo",LOWER(F298))),
ISNUMBER(FIND("clorexidina",LOWER(F298))),
ISNUMBER(FIND("matizacao",LOWER(F298))),
ISNUMBER(FIND("matização",LOWER(F298))),
ISNUMBER(FIND("arredondamento",LOWER(F298))),
ISNUMBER(FIND("remocao",LOWER(F298))),
ISNUMBER(FIND("remoção",LOWER(F298)))
),"Serviços extras",
IF(ISNUMBER(FIND("banho",LOWER(F298))),"Banho","Loja")))</f>
        <v>Serviços extras</v>
      </c>
      <c r="AZ298" s="1" t="str">
        <f>IF(ISBLANK(I298),"", _xlfn.LET(_xlpm.Pedido,TRIM(D298&amp;""),IF(_xlpm.Pedido&lt;&gt;"",_xlpm.Pedido&amp;" | "&amp;K298,I298&amp;" | "&amp;K298&amp;" | "&amp;TEXT(AU298,"0"))))</f>
        <v>5281 | Kiki</v>
      </c>
      <c r="BA298" s="1" t="str">
        <f>IF(ISBLANK(I298),"", _xlfn.LET(_xlpm.TipoServico,LOWER(H298),IF(ISNUMBER(FIND("banho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8" s="1" t="str">
        <f>IF(ISBLANK(I298),"", _xlfn.LET(
    _xlpm.Servico,TRIM(F298&amp;""),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8" s="1">
        <f>IF(ISBLANK(B298),"", IF(ISBLANK(R298),Q298*S298,R298*S298))</f>
        <v>10</v>
      </c>
    </row>
    <row r="299" spans="1:55" x14ac:dyDescent="0.3">
      <c r="A299" t="s">
        <v>141</v>
      </c>
      <c r="B299">
        <v>46100</v>
      </c>
      <c r="C299" t="s">
        <v>9</v>
      </c>
      <c r="D299">
        <v>5086</v>
      </c>
      <c r="F299" t="s">
        <v>147</v>
      </c>
      <c r="G299" t="s">
        <v>147</v>
      </c>
      <c r="H299" t="s">
        <v>135</v>
      </c>
      <c r="I299">
        <v>2809</v>
      </c>
      <c r="J299" t="s">
        <v>148</v>
      </c>
      <c r="K299" t="s">
        <v>149</v>
      </c>
      <c r="L299">
        <v>557399216789</v>
      </c>
      <c r="N299">
        <v>0</v>
      </c>
      <c r="P299">
        <v>0</v>
      </c>
      <c r="Q299">
        <v>25</v>
      </c>
      <c r="R299">
        <v>25</v>
      </c>
      <c r="S299">
        <v>1</v>
      </c>
      <c r="AS299" t="s">
        <v>7</v>
      </c>
      <c r="AU299" s="2" t="str">
        <f>IF(ISBLANK(B299),"", TEXT(B299,"dddd, d \d\e mmmm \d\e aaaa"))</f>
        <v>quinta-feira, 19 de março de 2026</v>
      </c>
      <c r="AX299" s="1" t="str" cm="1">
        <f t="array" ref="AX299">IFERROR(_xlfn.TEXTJOIN(", ",TRUE,_xlfn._xlws.SORT(_xlfn.UNIQUE(_xlfn._xlws.FILTER($K$2:$K$2889,($I$2:$I$2889=I299)*($K$2:$K$2889&lt;&gt;""))))),"")</f>
        <v>Bela, Lara</v>
      </c>
      <c r="AY299" s="1" t="str">
        <f>IF(ISBLANK(F299),"", IF(OR(
ISNUMBER(FIND("escovacao",LOWER(F299))),
ISNUMBER(FIND("escovação",LOWER(F299))),
ISNUMBER(FIND("higiene bucal",LOWER(F299))),
ISNUMBER(FIND("tosa",LOWER(F299))),
ISNUMBER(FIND("hidratacao",LOWER(F299))),
ISNUMBER(FIND("hidratação",LOWER(F299))),
ISNUMBER(FIND("spa",LOWER(F299))),
ISNUMBER(FIND("corte de unhas",LOWER(F299))),
ISNUMBER(FIND("desembolo",LOWER(F299))),
ISNUMBER(FIND("clorexidina",LOWER(F299))),
ISNUMBER(FIND("matizacao",LOWER(F299))),
ISNUMBER(FIND("matização",LOWER(F299))),
ISNUMBER(FIND("arredondamento",LOWER(F299))),
ISNUMBER(FIND("remocao",LOWER(F299))),
ISNUMBER(FIND("remoção",LOWER(F299)))
),"Serviços extras",
IF(ISNUMBER(FIND("banho",LOWER(F299))),"Banho","Loja")))</f>
        <v>Serviços extras</v>
      </c>
      <c r="AZ299" s="1" t="str">
        <f>IF(ISBLANK(I299),"", _xlfn.LET(_xlpm.Pedido,TRIM(D299&amp;""),IF(_xlpm.Pedido&lt;&gt;"",_xlpm.Pedido&amp;" | "&amp;K299,I299&amp;" | "&amp;K299&amp;" | "&amp;TEXT(AU299,"0"))))</f>
        <v>5086 | Bela</v>
      </c>
      <c r="BA299" s="1" t="str">
        <f>IF(ISBLANK(I299),"", _xlfn.LET(_xlpm.TipoServico,LOWER(H299),IF(ISNUMBER(FIND("banho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299" s="1" t="str">
        <f>IF(ISBLANK(I299),"", _xlfn.LET(
    _xlpm.Servico,TRIM(F299&amp;""),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299" s="1">
        <f>IF(ISBLANK(B299),"", IF(ISBLANK(R299),Q299*S299,R299*S299))</f>
        <v>25</v>
      </c>
    </row>
    <row r="300" spans="1:55" x14ac:dyDescent="0.3">
      <c r="A300" t="s">
        <v>141</v>
      </c>
      <c r="B300">
        <v>46100</v>
      </c>
      <c r="C300" t="s">
        <v>9</v>
      </c>
      <c r="D300">
        <v>5086</v>
      </c>
      <c r="F300" t="s">
        <v>137</v>
      </c>
      <c r="G300" t="s">
        <v>137</v>
      </c>
      <c r="H300" t="s">
        <v>135</v>
      </c>
      <c r="I300">
        <v>2809</v>
      </c>
      <c r="J300" t="s">
        <v>148</v>
      </c>
      <c r="K300" t="s">
        <v>149</v>
      </c>
      <c r="L300">
        <v>557399216789</v>
      </c>
      <c r="N300">
        <v>0</v>
      </c>
      <c r="P300">
        <v>0</v>
      </c>
      <c r="Q300">
        <v>5</v>
      </c>
      <c r="R300">
        <v>5</v>
      </c>
      <c r="S300">
        <v>1</v>
      </c>
      <c r="AS300" t="s">
        <v>7</v>
      </c>
      <c r="AU300" s="2" t="str">
        <f>IF(ISBLANK(B300),"", TEXT(B300,"dddd, d \d\e mmmm \d\e aaaa"))</f>
        <v>quinta-feira, 19 de março de 2026</v>
      </c>
      <c r="AX300" s="1" t="str" cm="1">
        <f t="array" ref="AX300">IFERROR(_xlfn.TEXTJOIN(", ",TRUE,_xlfn._xlws.SORT(_xlfn.UNIQUE(_xlfn._xlws.FILTER($K$2:$K$2889,($I$2:$I$2889=I300)*($K$2:$K$2889&lt;&gt;""))))),"")</f>
        <v>Bela, Lara</v>
      </c>
      <c r="AY300" s="1" t="str">
        <f>IF(ISBLANK(F300),"", IF(OR(
ISNUMBER(FIND("escovacao",LOWER(F300))),
ISNUMBER(FIND("escovação",LOWER(F300))),
ISNUMBER(FIND("higiene bucal",LOWER(F300))),
ISNUMBER(FIND("tosa",LOWER(F300))),
ISNUMBER(FIND("hidratacao",LOWER(F300))),
ISNUMBER(FIND("hidratação",LOWER(F300))),
ISNUMBER(FIND("spa",LOWER(F300))),
ISNUMBER(FIND("corte de unhas",LOWER(F300))),
ISNUMBER(FIND("desembolo",LOWER(F300))),
ISNUMBER(FIND("clorexidina",LOWER(F300))),
ISNUMBER(FIND("matizacao",LOWER(F300))),
ISNUMBER(FIND("matização",LOWER(F300))),
ISNUMBER(FIND("arredondamento",LOWER(F300))),
ISNUMBER(FIND("remocao",LOWER(F300))),
ISNUMBER(FIND("remoção",LOWER(F300)))
),"Serviços extras",
IF(ISNUMBER(FIND("banho",LOWER(F300))),"Banho","Loja")))</f>
        <v>Serviços extras</v>
      </c>
      <c r="AZ300" s="1" t="str">
        <f>IF(ISBLANK(I300),"", _xlfn.LET(_xlpm.Pedido,TRIM(D300&amp;""),IF(_xlpm.Pedido&lt;&gt;"",_xlpm.Pedido&amp;" | "&amp;K300,I300&amp;" | "&amp;K300&amp;" | "&amp;TEXT(AU300,"0"))))</f>
        <v>5086 | Bela</v>
      </c>
      <c r="BA300" s="1" t="str">
        <f>IF(ISBLANK(I300),"", _xlfn.LET(_xlpm.TipoServico,LOWER(H300),IF(ISNUMBER(FIND("banho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0" s="1" t="str">
        <f>IF(ISBLANK(I300),"", _xlfn.LET(
    _xlpm.Servico,TRIM(F300&amp;""),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0" s="1">
        <f>IF(ISBLANK(B300),"", IF(ISBLANK(R300),Q300*S300,R300*S300))</f>
        <v>5</v>
      </c>
    </row>
    <row r="301" spans="1:55" x14ac:dyDescent="0.3">
      <c r="A301" t="s">
        <v>141</v>
      </c>
      <c r="B301">
        <v>46100</v>
      </c>
      <c r="C301" t="s">
        <v>9</v>
      </c>
      <c r="D301">
        <v>5086</v>
      </c>
      <c r="F301" t="s">
        <v>134</v>
      </c>
      <c r="G301" t="s">
        <v>134</v>
      </c>
      <c r="H301" t="s">
        <v>135</v>
      </c>
      <c r="I301">
        <v>2809</v>
      </c>
      <c r="J301" t="s">
        <v>148</v>
      </c>
      <c r="K301" t="s">
        <v>149</v>
      </c>
      <c r="L301">
        <v>557399216789</v>
      </c>
      <c r="N301">
        <v>0</v>
      </c>
      <c r="P301">
        <v>0</v>
      </c>
      <c r="Q301">
        <v>62</v>
      </c>
      <c r="R301">
        <v>62</v>
      </c>
      <c r="S301">
        <v>1</v>
      </c>
      <c r="AS301" t="s">
        <v>7</v>
      </c>
      <c r="AU301" s="2" t="str">
        <f>IF(ISBLANK(B301),"", TEXT(B301,"dddd, d \d\e mmmm \d\e aaaa"))</f>
        <v>quinta-feira, 19 de março de 2026</v>
      </c>
      <c r="AX301" s="1" t="str" cm="1">
        <f t="array" ref="AX301">IFERROR(_xlfn.TEXTJOIN(", ",TRUE,_xlfn._xlws.SORT(_xlfn.UNIQUE(_xlfn._xlws.FILTER($K$2:$K$2889,($I$2:$I$2889=I301)*($K$2:$K$2889&lt;&gt;""))))),"")</f>
        <v>Bela, Lara</v>
      </c>
      <c r="AY301" s="1" t="str">
        <f>IF(ISBLANK(F301),"", IF(OR(
ISNUMBER(FIND("escovacao",LOWER(F301))),
ISNUMBER(FIND("escovação",LOWER(F301))),
ISNUMBER(FIND("higiene bucal",LOWER(F301))),
ISNUMBER(FIND("tosa",LOWER(F301))),
ISNUMBER(FIND("hidratacao",LOWER(F301))),
ISNUMBER(FIND("hidratação",LOWER(F301))),
ISNUMBER(FIND("spa",LOWER(F301))),
ISNUMBER(FIND("corte de unhas",LOWER(F301))),
ISNUMBER(FIND("desembolo",LOWER(F301))),
ISNUMBER(FIND("clorexidina",LOWER(F301))),
ISNUMBER(FIND("matizacao",LOWER(F301))),
ISNUMBER(FIND("matização",LOWER(F301))),
ISNUMBER(FIND("arredondamento",LOWER(F301))),
ISNUMBER(FIND("remocao",LOWER(F301))),
ISNUMBER(FIND("remoção",LOWER(F301)))
),"Serviços extras",
IF(ISNUMBER(FIND("banho",LOWER(F301))),"Banho","Loja")))</f>
        <v>Banho</v>
      </c>
      <c r="AZ301" s="1" t="str">
        <f>IF(ISBLANK(I301),"", _xlfn.LET(_xlpm.Pedido,TRIM(D301&amp;""),IF(_xlpm.Pedido&lt;&gt;"",_xlpm.Pedido&amp;" | "&amp;K301,I301&amp;" | "&amp;K301&amp;" | "&amp;TEXT(AU301,"0"))))</f>
        <v>5086 | Bela</v>
      </c>
      <c r="BA301" s="1" t="str">
        <f>IF(ISBLANK(I301),"", _xlfn.LET(_xlpm.TipoServico,LOWER(H301),IF(ISNUMBER(FIND("banho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1" s="1" t="str">
        <f>IF(ISBLANK(I301),"", _xlfn.LET(
    _xlpm.Servico,TRIM(F301&amp;""),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1" s="1">
        <f>IF(ISBLANK(B301),"", IF(ISBLANK(R301),Q301*S301,R301*S301))</f>
        <v>62</v>
      </c>
    </row>
    <row r="302" spans="1:55" x14ac:dyDescent="0.3">
      <c r="A302" t="s">
        <v>133</v>
      </c>
      <c r="B302">
        <v>46100</v>
      </c>
      <c r="C302" t="s">
        <v>9</v>
      </c>
      <c r="D302">
        <v>5086</v>
      </c>
      <c r="F302" t="s">
        <v>134</v>
      </c>
      <c r="G302" t="s">
        <v>134</v>
      </c>
      <c r="H302" t="s">
        <v>135</v>
      </c>
      <c r="I302">
        <v>2809</v>
      </c>
      <c r="J302" t="s">
        <v>148</v>
      </c>
      <c r="K302" t="s">
        <v>149</v>
      </c>
      <c r="L302">
        <v>557399216789</v>
      </c>
      <c r="N302">
        <v>0</v>
      </c>
      <c r="P302">
        <v>0</v>
      </c>
      <c r="Q302">
        <v>62</v>
      </c>
      <c r="R302">
        <v>62</v>
      </c>
      <c r="S302">
        <v>1</v>
      </c>
      <c r="AS302" t="s">
        <v>7</v>
      </c>
      <c r="AU302" s="2" t="str">
        <f>IF(ISBLANK(B302),"", TEXT(B302,"dddd, d \d\e mmmm \d\e aaaa"))</f>
        <v>quinta-feira, 19 de março de 2026</v>
      </c>
      <c r="AX302" s="1" t="str" cm="1">
        <f t="array" ref="AX302">IFERROR(_xlfn.TEXTJOIN(", ",TRUE,_xlfn._xlws.SORT(_xlfn.UNIQUE(_xlfn._xlws.FILTER($K$2:$K$2889,($I$2:$I$2889=I302)*($K$2:$K$2889&lt;&gt;""))))),"")</f>
        <v>Bela, Lara</v>
      </c>
      <c r="AY302" s="1" t="str">
        <f>IF(ISBLANK(F302),"", IF(OR(
ISNUMBER(FIND("escovacao",LOWER(F302))),
ISNUMBER(FIND("escovação",LOWER(F302))),
ISNUMBER(FIND("higiene bucal",LOWER(F302))),
ISNUMBER(FIND("tosa",LOWER(F302))),
ISNUMBER(FIND("hidratacao",LOWER(F302))),
ISNUMBER(FIND("hidratação",LOWER(F302))),
ISNUMBER(FIND("spa",LOWER(F302))),
ISNUMBER(FIND("corte de unhas",LOWER(F302))),
ISNUMBER(FIND("desembolo",LOWER(F302))),
ISNUMBER(FIND("clorexidina",LOWER(F302))),
ISNUMBER(FIND("matizacao",LOWER(F302))),
ISNUMBER(FIND("matização",LOWER(F302))),
ISNUMBER(FIND("arredondamento",LOWER(F302))),
ISNUMBER(FIND("remocao",LOWER(F302))),
ISNUMBER(FIND("remoção",LOWER(F302)))
),"Serviços extras",
IF(ISNUMBER(FIND("banho",LOWER(F302))),"Banho","Loja")))</f>
        <v>Banho</v>
      </c>
      <c r="AZ302" s="1" t="str">
        <f>IF(ISBLANK(I302),"", _xlfn.LET(_xlpm.Pedido,TRIM(D302&amp;""),IF(_xlpm.Pedido&lt;&gt;"",_xlpm.Pedido&amp;" | "&amp;K302,I302&amp;" | "&amp;K302&amp;" | "&amp;TEXT(AU302,"0"))))</f>
        <v>5086 | Bela</v>
      </c>
      <c r="BA302" s="1" t="str">
        <f>IF(ISBLANK(I302),"", _xlfn.LET(_xlpm.TipoServico,LOWER(H302),IF(ISNUMBER(FIND("banho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2" s="1" t="str">
        <f>IF(ISBLANK(I302),"", _xlfn.LET(
    _xlpm.Servico,TRIM(F302&amp;""),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2" s="1">
        <f>IF(ISBLANK(B302),"", IF(ISBLANK(R302),Q302*S302,R302*S302))</f>
        <v>62</v>
      </c>
    </row>
    <row r="303" spans="1:55" x14ac:dyDescent="0.3">
      <c r="A303" t="s">
        <v>133</v>
      </c>
      <c r="B303">
        <v>46100</v>
      </c>
      <c r="C303" t="s">
        <v>9</v>
      </c>
      <c r="D303">
        <v>5086</v>
      </c>
      <c r="F303" t="s">
        <v>137</v>
      </c>
      <c r="G303" t="s">
        <v>137</v>
      </c>
      <c r="H303" t="s">
        <v>135</v>
      </c>
      <c r="I303">
        <v>2809</v>
      </c>
      <c r="J303" t="s">
        <v>148</v>
      </c>
      <c r="K303" t="s">
        <v>149</v>
      </c>
      <c r="L303">
        <v>557399216789</v>
      </c>
      <c r="N303">
        <v>0</v>
      </c>
      <c r="P303">
        <v>0</v>
      </c>
      <c r="Q303">
        <v>5</v>
      </c>
      <c r="R303">
        <v>5</v>
      </c>
      <c r="S303">
        <v>1</v>
      </c>
      <c r="AS303" t="s">
        <v>7</v>
      </c>
      <c r="AU303" s="2" t="str">
        <f>IF(ISBLANK(B303),"", TEXT(B303,"dddd, d \d\e mmmm \d\e aaaa"))</f>
        <v>quinta-feira, 19 de março de 2026</v>
      </c>
      <c r="AX303" s="1" t="str" cm="1">
        <f t="array" ref="AX303">IFERROR(_xlfn.TEXTJOIN(", ",TRUE,_xlfn._xlws.SORT(_xlfn.UNIQUE(_xlfn._xlws.FILTER($K$2:$K$2889,($I$2:$I$2889=I303)*($K$2:$K$2889&lt;&gt;""))))),"")</f>
        <v>Bela, Lara</v>
      </c>
      <c r="AY303" s="1" t="str">
        <f>IF(ISBLANK(F303),"", IF(OR(
ISNUMBER(FIND("escovacao",LOWER(F303))),
ISNUMBER(FIND("escovação",LOWER(F303))),
ISNUMBER(FIND("higiene bucal",LOWER(F303))),
ISNUMBER(FIND("tosa",LOWER(F303))),
ISNUMBER(FIND("hidratacao",LOWER(F303))),
ISNUMBER(FIND("hidratação",LOWER(F303))),
ISNUMBER(FIND("spa",LOWER(F303))),
ISNUMBER(FIND("corte de unhas",LOWER(F303))),
ISNUMBER(FIND("desembolo",LOWER(F303))),
ISNUMBER(FIND("clorexidina",LOWER(F303))),
ISNUMBER(FIND("matizacao",LOWER(F303))),
ISNUMBER(FIND("matização",LOWER(F303))),
ISNUMBER(FIND("arredondamento",LOWER(F303))),
ISNUMBER(FIND("remocao",LOWER(F303))),
ISNUMBER(FIND("remoção",LOWER(F303)))
),"Serviços extras",
IF(ISNUMBER(FIND("banho",LOWER(F303))),"Banho","Loja")))</f>
        <v>Serviços extras</v>
      </c>
      <c r="AZ303" s="1" t="str">
        <f>IF(ISBLANK(I303),"", _xlfn.LET(_xlpm.Pedido,TRIM(D303&amp;""),IF(_xlpm.Pedido&lt;&gt;"",_xlpm.Pedido&amp;" | "&amp;K303,I303&amp;" | "&amp;K303&amp;" | "&amp;TEXT(AU303,"0"))))</f>
        <v>5086 | Bela</v>
      </c>
      <c r="BA303" s="1" t="str">
        <f>IF(ISBLANK(I303),"", _xlfn.LET(_xlpm.TipoServico,LOWER(H303),IF(ISNUMBER(FIND("banho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3" s="1" t="str">
        <f>IF(ISBLANK(I303),"", _xlfn.LET(
    _xlpm.Servico,TRIM(F303&amp;""),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3" s="1">
        <f>IF(ISBLANK(B303),"", IF(ISBLANK(R303),Q303*S303,R303*S303))</f>
        <v>5</v>
      </c>
    </row>
    <row r="304" spans="1:55" x14ac:dyDescent="0.3">
      <c r="A304" t="s">
        <v>141</v>
      </c>
      <c r="B304">
        <v>46100</v>
      </c>
      <c r="C304" t="s">
        <v>9</v>
      </c>
      <c r="F304" t="s">
        <v>134</v>
      </c>
      <c r="G304" t="s">
        <v>134</v>
      </c>
      <c r="H304" t="s">
        <v>135</v>
      </c>
      <c r="I304">
        <v>2574</v>
      </c>
      <c r="J304" t="s">
        <v>180</v>
      </c>
      <c r="K304" t="s">
        <v>181</v>
      </c>
      <c r="L304">
        <v>5573991112241</v>
      </c>
      <c r="N304">
        <v>0</v>
      </c>
      <c r="P304">
        <v>0</v>
      </c>
      <c r="Q304">
        <v>62</v>
      </c>
      <c r="R304">
        <v>62</v>
      </c>
      <c r="S304">
        <v>1</v>
      </c>
      <c r="AS304" t="s">
        <v>7</v>
      </c>
      <c r="AU304" s="2" t="str">
        <f>IF(ISBLANK(B304),"", TEXT(B304,"dddd, d \d\e mmmm \d\e aaaa"))</f>
        <v>quinta-feira, 19 de março de 2026</v>
      </c>
      <c r="AX304" s="1" t="str" cm="1">
        <f t="array" ref="AX304">IFERROR(_xlfn.TEXTJOIN(", ",TRUE,_xlfn._xlws.SORT(_xlfn.UNIQUE(_xlfn._xlws.FILTER($K$2:$K$2889,($I$2:$I$2889=I304)*($K$2:$K$2889&lt;&gt;""))))),"")</f>
        <v>Bela, Bob</v>
      </c>
      <c r="AY304" s="1" t="str">
        <f>IF(ISBLANK(F304),"", IF(OR(
ISNUMBER(FIND("escovacao",LOWER(F304))),
ISNUMBER(FIND("escovação",LOWER(F304))),
ISNUMBER(FIND("higiene bucal",LOWER(F304))),
ISNUMBER(FIND("tosa",LOWER(F304))),
ISNUMBER(FIND("hidratacao",LOWER(F304))),
ISNUMBER(FIND("hidratação",LOWER(F304))),
ISNUMBER(FIND("spa",LOWER(F304))),
ISNUMBER(FIND("corte de unhas",LOWER(F304))),
ISNUMBER(FIND("desembolo",LOWER(F304))),
ISNUMBER(FIND("clorexidina",LOWER(F304))),
ISNUMBER(FIND("matizacao",LOWER(F304))),
ISNUMBER(FIND("matização",LOWER(F304))),
ISNUMBER(FIND("arredondamento",LOWER(F304))),
ISNUMBER(FIND("remocao",LOWER(F304))),
ISNUMBER(FIND("remoção",LOWER(F304)))
),"Serviços extras",
IF(ISNUMBER(FIND("banho",LOWER(F304))),"Banho","Loja")))</f>
        <v>Banho</v>
      </c>
      <c r="AZ304" s="1" t="str">
        <f>IF(ISBLANK(I304),"", _xlfn.LET(_xlpm.Pedido,TRIM(D304&amp;""),IF(_xlpm.Pedido&lt;&gt;"",_xlpm.Pedido&amp;" | "&amp;K304,I304&amp;" | "&amp;K304&amp;" | "&amp;TEXT(AU304,"0"))))</f>
        <v>2574 | Bob | quinta-feira, 19 de março de 2026</v>
      </c>
      <c r="BA304" s="1" t="str">
        <f>IF(ISBLANK(I304),"", _xlfn.LET(_xlpm.TipoServico,LOWER(H304),IF(ISNUMBER(FIND("banho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4" s="1" t="str">
        <f>IF(ISBLANK(I304),"", _xlfn.LET(
    _xlpm.Servico,TRIM(F304&amp;""),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4" s="1">
        <f>IF(ISBLANK(B304),"", IF(ISBLANK(R304),Q304*S304,R304*S304))</f>
        <v>62</v>
      </c>
    </row>
    <row r="305" spans="1:55" x14ac:dyDescent="0.3">
      <c r="A305" t="s">
        <v>141</v>
      </c>
      <c r="B305">
        <v>46100</v>
      </c>
      <c r="C305" t="s">
        <v>9</v>
      </c>
      <c r="F305" t="s">
        <v>137</v>
      </c>
      <c r="G305" t="s">
        <v>137</v>
      </c>
      <c r="H305" t="s">
        <v>135</v>
      </c>
      <c r="I305">
        <v>2574</v>
      </c>
      <c r="J305" t="s">
        <v>180</v>
      </c>
      <c r="K305" t="s">
        <v>181</v>
      </c>
      <c r="L305">
        <v>5573991112241</v>
      </c>
      <c r="N305">
        <v>0</v>
      </c>
      <c r="P305">
        <v>0</v>
      </c>
      <c r="Q305">
        <v>5</v>
      </c>
      <c r="R305">
        <v>5</v>
      </c>
      <c r="S305">
        <v>1</v>
      </c>
      <c r="AS305" t="s">
        <v>7</v>
      </c>
      <c r="AU305" s="2" t="str">
        <f>IF(ISBLANK(B305),"", TEXT(B305,"dddd, d \d\e mmmm \d\e aaaa"))</f>
        <v>quinta-feira, 19 de março de 2026</v>
      </c>
      <c r="AX305" s="1" t="str" cm="1">
        <f t="array" ref="AX305">IFERROR(_xlfn.TEXTJOIN(", ",TRUE,_xlfn._xlws.SORT(_xlfn.UNIQUE(_xlfn._xlws.FILTER($K$2:$K$2889,($I$2:$I$2889=I305)*($K$2:$K$2889&lt;&gt;""))))),"")</f>
        <v>Bela, Bob</v>
      </c>
      <c r="AY305" s="1" t="str">
        <f>IF(ISBLANK(F305),"", IF(OR(
ISNUMBER(FIND("escovacao",LOWER(F305))),
ISNUMBER(FIND("escovação",LOWER(F305))),
ISNUMBER(FIND("higiene bucal",LOWER(F305))),
ISNUMBER(FIND("tosa",LOWER(F305))),
ISNUMBER(FIND("hidratacao",LOWER(F305))),
ISNUMBER(FIND("hidratação",LOWER(F305))),
ISNUMBER(FIND("spa",LOWER(F305))),
ISNUMBER(FIND("corte de unhas",LOWER(F305))),
ISNUMBER(FIND("desembolo",LOWER(F305))),
ISNUMBER(FIND("clorexidina",LOWER(F305))),
ISNUMBER(FIND("matizacao",LOWER(F305))),
ISNUMBER(FIND("matização",LOWER(F305))),
ISNUMBER(FIND("arredondamento",LOWER(F305))),
ISNUMBER(FIND("remocao",LOWER(F305))),
ISNUMBER(FIND("remoção",LOWER(F305)))
),"Serviços extras",
IF(ISNUMBER(FIND("banho",LOWER(F305))),"Banho","Loja")))</f>
        <v>Serviços extras</v>
      </c>
      <c r="AZ305" s="1" t="str">
        <f>IF(ISBLANK(I305),"", _xlfn.LET(_xlpm.Pedido,TRIM(D305&amp;""),IF(_xlpm.Pedido&lt;&gt;"",_xlpm.Pedido&amp;" | "&amp;K305,I305&amp;" | "&amp;K305&amp;" | "&amp;TEXT(AU305,"0"))))</f>
        <v>2574 | Bob | quinta-feira, 19 de março de 2026</v>
      </c>
      <c r="BA305" s="1" t="str">
        <f>IF(ISBLANK(I305),"", _xlfn.LET(_xlpm.TipoServico,LOWER(H305),IF(ISNUMBER(FIND("banho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5" s="1" t="str">
        <f>IF(ISBLANK(I305),"", _xlfn.LET(
    _xlpm.Servico,TRIM(F305&amp;""),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5" s="1">
        <f>IF(ISBLANK(B305),"", IF(ISBLANK(R305),Q305*S305,R305*S305))</f>
        <v>5</v>
      </c>
    </row>
    <row r="306" spans="1:55" x14ac:dyDescent="0.3">
      <c r="A306" t="s">
        <v>141</v>
      </c>
      <c r="B306">
        <v>46100</v>
      </c>
      <c r="C306" t="s">
        <v>9</v>
      </c>
      <c r="F306" t="s">
        <v>146</v>
      </c>
      <c r="G306" t="s">
        <v>146</v>
      </c>
      <c r="H306" t="s">
        <v>135</v>
      </c>
      <c r="I306">
        <v>2574</v>
      </c>
      <c r="J306" t="s">
        <v>180</v>
      </c>
      <c r="K306" t="s">
        <v>181</v>
      </c>
      <c r="L306">
        <v>5573991112241</v>
      </c>
      <c r="N306">
        <v>0</v>
      </c>
      <c r="P306">
        <v>0</v>
      </c>
      <c r="Q306">
        <v>12</v>
      </c>
      <c r="R306">
        <v>12</v>
      </c>
      <c r="S306">
        <v>1</v>
      </c>
      <c r="AS306" t="s">
        <v>7</v>
      </c>
      <c r="AU306" s="2" t="str">
        <f>IF(ISBLANK(B306),"", TEXT(B306,"dddd, d \d\e mmmm \d\e aaaa"))</f>
        <v>quinta-feira, 19 de março de 2026</v>
      </c>
      <c r="AX306" s="1" t="str" cm="1">
        <f t="array" ref="AX306">IFERROR(_xlfn.TEXTJOIN(", ",TRUE,_xlfn._xlws.SORT(_xlfn.UNIQUE(_xlfn._xlws.FILTER($K$2:$K$2889,($I$2:$I$2889=I306)*($K$2:$K$2889&lt;&gt;""))))),"")</f>
        <v>Bela, Bob</v>
      </c>
      <c r="AY306" s="1" t="str">
        <f>IF(ISBLANK(F306),"", IF(OR(
ISNUMBER(FIND("escovacao",LOWER(F306))),
ISNUMBER(FIND("escovação",LOWER(F306))),
ISNUMBER(FIND("higiene bucal",LOWER(F306))),
ISNUMBER(FIND("tosa",LOWER(F306))),
ISNUMBER(FIND("hidratacao",LOWER(F306))),
ISNUMBER(FIND("hidratação",LOWER(F306))),
ISNUMBER(FIND("spa",LOWER(F306))),
ISNUMBER(FIND("corte de unhas",LOWER(F306))),
ISNUMBER(FIND("desembolo",LOWER(F306))),
ISNUMBER(FIND("clorexidina",LOWER(F306))),
ISNUMBER(FIND("matizacao",LOWER(F306))),
ISNUMBER(FIND("matização",LOWER(F306))),
ISNUMBER(FIND("arredondamento",LOWER(F306))),
ISNUMBER(FIND("remocao",LOWER(F306))),
ISNUMBER(FIND("remoção",LOWER(F306)))
),"Serviços extras",
IF(ISNUMBER(FIND("banho",LOWER(F306))),"Banho","Loja")))</f>
        <v>Serviços extras</v>
      </c>
      <c r="AZ306" s="1" t="str">
        <f>IF(ISBLANK(I306),"", _xlfn.LET(_xlpm.Pedido,TRIM(D306&amp;""),IF(_xlpm.Pedido&lt;&gt;"",_xlpm.Pedido&amp;" | "&amp;K306,I306&amp;" | "&amp;K306&amp;" | "&amp;TEXT(AU306,"0"))))</f>
        <v>2574 | Bob | quinta-feira, 19 de março de 2026</v>
      </c>
      <c r="BA306" s="1" t="str">
        <f>IF(ISBLANK(I306),"", _xlfn.LET(_xlpm.TipoServico,LOWER(H306),IF(ISNUMBER(FIND("banho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6" s="1" t="str">
        <f>IF(ISBLANK(I306),"", _xlfn.LET(
    _xlpm.Servico,TRIM(F306&amp;""),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6" s="1">
        <f>IF(ISBLANK(B306),"", IF(ISBLANK(R306),Q306*S306,R306*S306))</f>
        <v>12</v>
      </c>
    </row>
    <row r="307" spans="1:55" x14ac:dyDescent="0.3">
      <c r="A307" t="s">
        <v>133</v>
      </c>
      <c r="B307">
        <v>46100</v>
      </c>
      <c r="C307" t="s">
        <v>9</v>
      </c>
      <c r="F307" t="s">
        <v>146</v>
      </c>
      <c r="G307" t="s">
        <v>146</v>
      </c>
      <c r="H307" t="s">
        <v>135</v>
      </c>
      <c r="I307">
        <v>2574</v>
      </c>
      <c r="J307" t="s">
        <v>180</v>
      </c>
      <c r="K307" t="s">
        <v>181</v>
      </c>
      <c r="L307">
        <v>5573991112241</v>
      </c>
      <c r="N307">
        <v>0</v>
      </c>
      <c r="P307">
        <v>0</v>
      </c>
      <c r="Q307">
        <v>12</v>
      </c>
      <c r="R307">
        <v>12</v>
      </c>
      <c r="S307">
        <v>1</v>
      </c>
      <c r="AS307" t="s">
        <v>7</v>
      </c>
      <c r="AU307" s="2" t="str">
        <f>IF(ISBLANK(B307),"", TEXT(B307,"dddd, d \d\e mmmm \d\e aaaa"))</f>
        <v>quinta-feira, 19 de março de 2026</v>
      </c>
      <c r="AX307" s="1" t="str" cm="1">
        <f t="array" ref="AX307">IFERROR(_xlfn.TEXTJOIN(", ",TRUE,_xlfn._xlws.SORT(_xlfn.UNIQUE(_xlfn._xlws.FILTER($K$2:$K$2889,($I$2:$I$2889=I307)*($K$2:$K$2889&lt;&gt;""))))),"")</f>
        <v>Bela, Bob</v>
      </c>
      <c r="AY307" s="1" t="str">
        <f>IF(ISBLANK(F307),"", IF(OR(
ISNUMBER(FIND("escovacao",LOWER(F307))),
ISNUMBER(FIND("escovação",LOWER(F307))),
ISNUMBER(FIND("higiene bucal",LOWER(F307))),
ISNUMBER(FIND("tosa",LOWER(F307))),
ISNUMBER(FIND("hidratacao",LOWER(F307))),
ISNUMBER(FIND("hidratação",LOWER(F307))),
ISNUMBER(FIND("spa",LOWER(F307))),
ISNUMBER(FIND("corte de unhas",LOWER(F307))),
ISNUMBER(FIND("desembolo",LOWER(F307))),
ISNUMBER(FIND("clorexidina",LOWER(F307))),
ISNUMBER(FIND("matizacao",LOWER(F307))),
ISNUMBER(FIND("matização",LOWER(F307))),
ISNUMBER(FIND("arredondamento",LOWER(F307))),
ISNUMBER(FIND("remocao",LOWER(F307))),
ISNUMBER(FIND("remoção",LOWER(F307)))
),"Serviços extras",
IF(ISNUMBER(FIND("banho",LOWER(F307))),"Banho","Loja")))</f>
        <v>Serviços extras</v>
      </c>
      <c r="AZ307" s="1" t="str">
        <f>IF(ISBLANK(I307),"", _xlfn.LET(_xlpm.Pedido,TRIM(D307&amp;""),IF(_xlpm.Pedido&lt;&gt;"",_xlpm.Pedido&amp;" | "&amp;K307,I307&amp;" | "&amp;K307&amp;" | "&amp;TEXT(AU307,"0"))))</f>
        <v>2574 | Bob | quinta-feira, 19 de março de 2026</v>
      </c>
      <c r="BA307" s="1" t="str">
        <f>IF(ISBLANK(I307),"", _xlfn.LET(_xlpm.TipoServico,LOWER(H307),IF(ISNUMBER(FIND("banho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7" s="1" t="str">
        <f>IF(ISBLANK(I307),"", _xlfn.LET(
    _xlpm.Servico,TRIM(F307&amp;""),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7" s="1">
        <f>IF(ISBLANK(B307),"", IF(ISBLANK(R307),Q307*S307,R307*S307))</f>
        <v>12</v>
      </c>
    </row>
    <row r="308" spans="1:55" x14ac:dyDescent="0.3">
      <c r="A308" t="s">
        <v>141</v>
      </c>
      <c r="B308">
        <v>46100</v>
      </c>
      <c r="C308" t="s">
        <v>9</v>
      </c>
      <c r="F308" t="s">
        <v>147</v>
      </c>
      <c r="G308" t="s">
        <v>147</v>
      </c>
      <c r="H308" t="s">
        <v>135</v>
      </c>
      <c r="I308">
        <v>2574</v>
      </c>
      <c r="J308" t="s">
        <v>180</v>
      </c>
      <c r="K308" t="s">
        <v>181</v>
      </c>
      <c r="L308">
        <v>5573991112241</v>
      </c>
      <c r="N308">
        <v>0</v>
      </c>
      <c r="P308">
        <v>0</v>
      </c>
      <c r="Q308">
        <v>25</v>
      </c>
      <c r="R308">
        <v>25</v>
      </c>
      <c r="S308">
        <v>1</v>
      </c>
      <c r="AS308" t="s">
        <v>7</v>
      </c>
      <c r="AU308" s="2" t="str">
        <f>IF(ISBLANK(B308),"", TEXT(B308,"dddd, d \d\e mmmm \d\e aaaa"))</f>
        <v>quinta-feira, 19 de março de 2026</v>
      </c>
      <c r="AX308" s="1" t="str" cm="1">
        <f t="array" ref="AX308">IFERROR(_xlfn.TEXTJOIN(", ",TRUE,_xlfn._xlws.SORT(_xlfn.UNIQUE(_xlfn._xlws.FILTER($K$2:$K$2889,($I$2:$I$2889=I308)*($K$2:$K$2889&lt;&gt;""))))),"")</f>
        <v>Bela, Bob</v>
      </c>
      <c r="AY308" s="1" t="str">
        <f>IF(ISBLANK(F308),"", IF(OR(
ISNUMBER(FIND("escovacao",LOWER(F308))),
ISNUMBER(FIND("escovação",LOWER(F308))),
ISNUMBER(FIND("higiene bucal",LOWER(F308))),
ISNUMBER(FIND("tosa",LOWER(F308))),
ISNUMBER(FIND("hidratacao",LOWER(F308))),
ISNUMBER(FIND("hidratação",LOWER(F308))),
ISNUMBER(FIND("spa",LOWER(F308))),
ISNUMBER(FIND("corte de unhas",LOWER(F308))),
ISNUMBER(FIND("desembolo",LOWER(F308))),
ISNUMBER(FIND("clorexidina",LOWER(F308))),
ISNUMBER(FIND("matizacao",LOWER(F308))),
ISNUMBER(FIND("matização",LOWER(F308))),
ISNUMBER(FIND("arredondamento",LOWER(F308))),
ISNUMBER(FIND("remocao",LOWER(F308))),
ISNUMBER(FIND("remoção",LOWER(F308)))
),"Serviços extras",
IF(ISNUMBER(FIND("banho",LOWER(F308))),"Banho","Loja")))</f>
        <v>Serviços extras</v>
      </c>
      <c r="AZ308" s="1" t="str">
        <f>IF(ISBLANK(I308),"", _xlfn.LET(_xlpm.Pedido,TRIM(D308&amp;""),IF(_xlpm.Pedido&lt;&gt;"",_xlpm.Pedido&amp;" | "&amp;K308,I308&amp;" | "&amp;K308&amp;" | "&amp;TEXT(AU308,"0"))))</f>
        <v>2574 | Bob | quinta-feira, 19 de março de 2026</v>
      </c>
      <c r="BA308" s="1" t="str">
        <f>IF(ISBLANK(I308),"", _xlfn.LET(_xlpm.TipoServico,LOWER(H308),IF(ISNUMBER(FIND("banho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8" s="1" t="str">
        <f>IF(ISBLANK(I308),"", _xlfn.LET(
    _xlpm.Servico,TRIM(F308&amp;""),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308" s="1">
        <f>IF(ISBLANK(B308),"", IF(ISBLANK(R308),Q308*S308,R308*S308))</f>
        <v>25</v>
      </c>
    </row>
    <row r="309" spans="1:55" x14ac:dyDescent="0.3">
      <c r="A309" t="s">
        <v>141</v>
      </c>
      <c r="B309">
        <v>46100</v>
      </c>
      <c r="C309" t="s">
        <v>9</v>
      </c>
      <c r="F309" t="s">
        <v>134</v>
      </c>
      <c r="G309" t="s">
        <v>134</v>
      </c>
      <c r="H309" t="s">
        <v>135</v>
      </c>
      <c r="I309">
        <v>2574</v>
      </c>
      <c r="J309" t="s">
        <v>180</v>
      </c>
      <c r="K309" t="s">
        <v>181</v>
      </c>
      <c r="L309">
        <v>5573991112241</v>
      </c>
      <c r="N309">
        <v>0</v>
      </c>
      <c r="P309">
        <v>0</v>
      </c>
      <c r="Q309">
        <v>62</v>
      </c>
      <c r="R309">
        <v>62</v>
      </c>
      <c r="S309">
        <v>1</v>
      </c>
      <c r="AS309" t="s">
        <v>7</v>
      </c>
      <c r="AU309" s="2" t="str">
        <f>IF(ISBLANK(B309),"", TEXT(B309,"dddd, d \d\e mmmm \d\e aaaa"))</f>
        <v>quinta-feira, 19 de março de 2026</v>
      </c>
      <c r="AX309" s="1" t="str" cm="1">
        <f t="array" ref="AX309">IFERROR(_xlfn.TEXTJOIN(", ",TRUE,_xlfn._xlws.SORT(_xlfn.UNIQUE(_xlfn._xlws.FILTER($K$2:$K$2889,($I$2:$I$2889=I309)*($K$2:$K$2889&lt;&gt;""))))),"")</f>
        <v>Bela, Bob</v>
      </c>
      <c r="AY309" s="1" t="str">
        <f>IF(ISBLANK(F309),"", IF(OR(
ISNUMBER(FIND("escovacao",LOWER(F309))),
ISNUMBER(FIND("escovação",LOWER(F309))),
ISNUMBER(FIND("higiene bucal",LOWER(F309))),
ISNUMBER(FIND("tosa",LOWER(F309))),
ISNUMBER(FIND("hidratacao",LOWER(F309))),
ISNUMBER(FIND("hidratação",LOWER(F309))),
ISNUMBER(FIND("spa",LOWER(F309))),
ISNUMBER(FIND("corte de unhas",LOWER(F309))),
ISNUMBER(FIND("desembolo",LOWER(F309))),
ISNUMBER(FIND("clorexidina",LOWER(F309))),
ISNUMBER(FIND("matizacao",LOWER(F309))),
ISNUMBER(FIND("matização",LOWER(F309))),
ISNUMBER(FIND("arredondamento",LOWER(F309))),
ISNUMBER(FIND("remocao",LOWER(F309))),
ISNUMBER(FIND("remoção",LOWER(F309)))
),"Serviços extras",
IF(ISNUMBER(FIND("banho",LOWER(F309))),"Banho","Loja")))</f>
        <v>Banho</v>
      </c>
      <c r="AZ309" s="1" t="str">
        <f>IF(ISBLANK(I309),"", _xlfn.LET(_xlpm.Pedido,TRIM(D309&amp;""),IF(_xlpm.Pedido&lt;&gt;"",_xlpm.Pedido&amp;" | "&amp;K309,I309&amp;" | "&amp;K309&amp;" | "&amp;TEXT(AU309,"0"))))</f>
        <v>2574 | Bob | quinta-feira, 19 de março de 2026</v>
      </c>
      <c r="BA309" s="1" t="str">
        <f>IF(ISBLANK(I309),"", _xlfn.LET(_xlpm.TipoServico,LOWER(H309),IF(ISNUMBER(FIND("banho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09" s="1" t="str">
        <f>IF(ISBLANK(I309),"", _xlfn.LET(
    _xlpm.Servico,TRIM(F309&amp;""),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9" s="1">
        <f>IF(ISBLANK(B309),"", IF(ISBLANK(R309),Q309*S309,R309*S309))</f>
        <v>62</v>
      </c>
    </row>
    <row r="310" spans="1:55" x14ac:dyDescent="0.3">
      <c r="A310" t="s">
        <v>141</v>
      </c>
      <c r="B310">
        <v>46100</v>
      </c>
      <c r="C310" t="s">
        <v>9</v>
      </c>
      <c r="F310" t="s">
        <v>137</v>
      </c>
      <c r="G310" t="s">
        <v>137</v>
      </c>
      <c r="H310" t="s">
        <v>135</v>
      </c>
      <c r="I310">
        <v>2574</v>
      </c>
      <c r="J310" t="s">
        <v>180</v>
      </c>
      <c r="K310" t="s">
        <v>181</v>
      </c>
      <c r="L310">
        <v>5573991112241</v>
      </c>
      <c r="N310">
        <v>0</v>
      </c>
      <c r="P310">
        <v>0</v>
      </c>
      <c r="Q310">
        <v>5</v>
      </c>
      <c r="R310">
        <v>5</v>
      </c>
      <c r="S310">
        <v>1</v>
      </c>
      <c r="AS310" t="s">
        <v>7</v>
      </c>
      <c r="AU310" s="2" t="str">
        <f>IF(ISBLANK(B310),"", TEXT(B310,"dddd, d \d\e mmmm \d\e aaaa"))</f>
        <v>quinta-feira, 19 de março de 2026</v>
      </c>
      <c r="AX310" s="1" t="str" cm="1">
        <f t="array" ref="AX310">IFERROR(_xlfn.TEXTJOIN(", ",TRUE,_xlfn._xlws.SORT(_xlfn.UNIQUE(_xlfn._xlws.FILTER($K$2:$K$2889,($I$2:$I$2889=I310)*($K$2:$K$2889&lt;&gt;""))))),"")</f>
        <v>Bela, Bob</v>
      </c>
      <c r="AY310" s="1" t="str">
        <f>IF(ISBLANK(F310),"", IF(OR(
ISNUMBER(FIND("escovacao",LOWER(F310))),
ISNUMBER(FIND("escovação",LOWER(F310))),
ISNUMBER(FIND("higiene bucal",LOWER(F310))),
ISNUMBER(FIND("tosa",LOWER(F310))),
ISNUMBER(FIND("hidratacao",LOWER(F310))),
ISNUMBER(FIND("hidratação",LOWER(F310))),
ISNUMBER(FIND("spa",LOWER(F310))),
ISNUMBER(FIND("corte de unhas",LOWER(F310))),
ISNUMBER(FIND("desembolo",LOWER(F310))),
ISNUMBER(FIND("clorexidina",LOWER(F310))),
ISNUMBER(FIND("matizacao",LOWER(F310))),
ISNUMBER(FIND("matização",LOWER(F310))),
ISNUMBER(FIND("arredondamento",LOWER(F310))),
ISNUMBER(FIND("remocao",LOWER(F310))),
ISNUMBER(FIND("remoção",LOWER(F310)))
),"Serviços extras",
IF(ISNUMBER(FIND("banho",LOWER(F310))),"Banho","Loja")))</f>
        <v>Serviços extras</v>
      </c>
      <c r="AZ310" s="1" t="str">
        <f>IF(ISBLANK(I310),"", _xlfn.LET(_xlpm.Pedido,TRIM(D310&amp;""),IF(_xlpm.Pedido&lt;&gt;"",_xlpm.Pedido&amp;" | "&amp;K310,I310&amp;" | "&amp;K310&amp;" | "&amp;TEXT(AU310,"0"))))</f>
        <v>2574 | Bob | quinta-feira, 19 de março de 2026</v>
      </c>
      <c r="BA310" s="1" t="str">
        <f>IF(ISBLANK(I310),"", _xlfn.LET(_xlpm.TipoServico,LOWER(H310),IF(ISNUMBER(FIND("banho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0" s="1" t="str">
        <f>IF(ISBLANK(I310),"", _xlfn.LET(
    _xlpm.Servico,TRIM(F310&amp;""),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0" s="1">
        <f>IF(ISBLANK(B310),"", IF(ISBLANK(R310),Q310*S310,R310*S310))</f>
        <v>5</v>
      </c>
    </row>
    <row r="311" spans="1:55" x14ac:dyDescent="0.3">
      <c r="A311" t="s">
        <v>141</v>
      </c>
      <c r="B311">
        <v>46101</v>
      </c>
      <c r="C311" t="s">
        <v>2</v>
      </c>
      <c r="D311">
        <v>5092</v>
      </c>
      <c r="F311" t="s">
        <v>134</v>
      </c>
      <c r="G311" t="s">
        <v>134</v>
      </c>
      <c r="H311" t="s">
        <v>135</v>
      </c>
      <c r="I311">
        <v>2400</v>
      </c>
      <c r="J311" t="s">
        <v>28</v>
      </c>
      <c r="K311" t="s">
        <v>165</v>
      </c>
      <c r="L311">
        <v>73988089487</v>
      </c>
      <c r="N311">
        <v>0</v>
      </c>
      <c r="P311">
        <v>0</v>
      </c>
      <c r="Q311">
        <v>62</v>
      </c>
      <c r="R311">
        <v>62</v>
      </c>
      <c r="S311">
        <v>1</v>
      </c>
      <c r="AS311" t="s">
        <v>7</v>
      </c>
      <c r="AU311" s="2" t="str">
        <f>IF(ISBLANK(B311),"", TEXT(B311,"dddd, d \d\e mmmm \d\e aaaa"))</f>
        <v>sexta-feira, 20 de março de 2026</v>
      </c>
      <c r="AX311" s="1" t="str" cm="1">
        <f t="array" ref="AX311">IFERROR(_xlfn.TEXTJOIN(", ",TRUE,_xlfn._xlws.SORT(_xlfn.UNIQUE(_xlfn._xlws.FILTER($K$2:$K$2889,($I$2:$I$2889=I311)*($K$2:$K$2889&lt;&gt;""))))),"")</f>
        <v>Dora</v>
      </c>
      <c r="AY311" s="1" t="str">
        <f>IF(ISBLANK(F311),"", IF(OR(
ISNUMBER(FIND("escovacao",LOWER(F311))),
ISNUMBER(FIND("escovação",LOWER(F311))),
ISNUMBER(FIND("higiene bucal",LOWER(F311))),
ISNUMBER(FIND("tosa",LOWER(F311))),
ISNUMBER(FIND("hidratacao",LOWER(F311))),
ISNUMBER(FIND("hidratação",LOWER(F311))),
ISNUMBER(FIND("spa",LOWER(F311))),
ISNUMBER(FIND("corte de unhas",LOWER(F311))),
ISNUMBER(FIND("desembolo",LOWER(F311))),
ISNUMBER(FIND("clorexidina",LOWER(F311))),
ISNUMBER(FIND("matizacao",LOWER(F311))),
ISNUMBER(FIND("matização",LOWER(F311))),
ISNUMBER(FIND("arredondamento",LOWER(F311))),
ISNUMBER(FIND("remocao",LOWER(F311))),
ISNUMBER(FIND("remoção",LOWER(F311)))
),"Serviços extras",
IF(ISNUMBER(FIND("banho",LOWER(F311))),"Banho","Loja")))</f>
        <v>Banho</v>
      </c>
      <c r="AZ311" s="1" t="str">
        <f>IF(ISBLANK(I311),"", _xlfn.LET(_xlpm.Pedido,TRIM(D311&amp;""),IF(_xlpm.Pedido&lt;&gt;"",_xlpm.Pedido&amp;" | "&amp;K311,I311&amp;" | "&amp;K311&amp;" | "&amp;TEXT(AU311,"0"))))</f>
        <v>5092 | Dora</v>
      </c>
      <c r="BA311" s="1" t="str">
        <f>IF(ISBLANK(I311),"", _xlfn.LET(_xlpm.TipoServico,LOWER(H311),IF(ISNUMBER(FIND("banho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1" s="1" t="str">
        <f>IF(ISBLANK(I311),"", _xlfn.LET(
    _xlpm.Servico,TRIM(F311&amp;""),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1" s="1">
        <f>IF(ISBLANK(B311),"", IF(ISBLANK(R311),Q311*S311,R311*S311))</f>
        <v>62</v>
      </c>
    </row>
    <row r="312" spans="1:55" x14ac:dyDescent="0.3">
      <c r="A312" t="s">
        <v>141</v>
      </c>
      <c r="B312">
        <v>46101</v>
      </c>
      <c r="C312" t="s">
        <v>2</v>
      </c>
      <c r="D312">
        <v>5092</v>
      </c>
      <c r="F312" t="s">
        <v>137</v>
      </c>
      <c r="G312" t="s">
        <v>137</v>
      </c>
      <c r="H312" t="s">
        <v>135</v>
      </c>
      <c r="I312">
        <v>2400</v>
      </c>
      <c r="J312" t="s">
        <v>28</v>
      </c>
      <c r="K312" t="s">
        <v>165</v>
      </c>
      <c r="L312">
        <v>73988089487</v>
      </c>
      <c r="N312">
        <v>0</v>
      </c>
      <c r="P312">
        <v>0</v>
      </c>
      <c r="Q312">
        <v>5</v>
      </c>
      <c r="R312">
        <v>5</v>
      </c>
      <c r="S312">
        <v>1</v>
      </c>
      <c r="AS312" t="s">
        <v>7</v>
      </c>
      <c r="AU312" s="2" t="str">
        <f>IF(ISBLANK(B312),"", TEXT(B312,"dddd, d \d\e mmmm \d\e aaaa"))</f>
        <v>sexta-feira, 20 de março de 2026</v>
      </c>
      <c r="AX312" s="1" t="str" cm="1">
        <f t="array" ref="AX312">IFERROR(_xlfn.TEXTJOIN(", ",TRUE,_xlfn._xlws.SORT(_xlfn.UNIQUE(_xlfn._xlws.FILTER($K$2:$K$2889,($I$2:$I$2889=I312)*($K$2:$K$2889&lt;&gt;""))))),"")</f>
        <v>Dora</v>
      </c>
      <c r="AY312" s="1" t="str">
        <f>IF(ISBLANK(F312),"", IF(OR(
ISNUMBER(FIND("escovacao",LOWER(F312))),
ISNUMBER(FIND("escovação",LOWER(F312))),
ISNUMBER(FIND("higiene bucal",LOWER(F312))),
ISNUMBER(FIND("tosa",LOWER(F312))),
ISNUMBER(FIND("hidratacao",LOWER(F312))),
ISNUMBER(FIND("hidratação",LOWER(F312))),
ISNUMBER(FIND("spa",LOWER(F312))),
ISNUMBER(FIND("corte de unhas",LOWER(F312))),
ISNUMBER(FIND("desembolo",LOWER(F312))),
ISNUMBER(FIND("clorexidina",LOWER(F312))),
ISNUMBER(FIND("matizacao",LOWER(F312))),
ISNUMBER(FIND("matização",LOWER(F312))),
ISNUMBER(FIND("arredondamento",LOWER(F312))),
ISNUMBER(FIND("remocao",LOWER(F312))),
ISNUMBER(FIND("remoção",LOWER(F312)))
),"Serviços extras",
IF(ISNUMBER(FIND("banho",LOWER(F312))),"Banho","Loja")))</f>
        <v>Serviços extras</v>
      </c>
      <c r="AZ312" s="1" t="str">
        <f>IF(ISBLANK(I312),"", _xlfn.LET(_xlpm.Pedido,TRIM(D312&amp;""),IF(_xlpm.Pedido&lt;&gt;"",_xlpm.Pedido&amp;" | "&amp;K312,I312&amp;" | "&amp;K312&amp;" | "&amp;TEXT(AU312,"0"))))</f>
        <v>5092 | Dora</v>
      </c>
      <c r="BA312" s="1" t="str">
        <f>IF(ISBLANK(I312),"", _xlfn.LET(_xlpm.TipoServico,LOWER(H312),IF(ISNUMBER(FIND("banho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2" s="1" t="str">
        <f>IF(ISBLANK(I312),"", _xlfn.LET(
    _xlpm.Servico,TRIM(F312&amp;""),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2" s="1">
        <f>IF(ISBLANK(B312),"", IF(ISBLANK(R312),Q312*S312,R312*S312))</f>
        <v>5</v>
      </c>
    </row>
    <row r="313" spans="1:55" x14ac:dyDescent="0.3">
      <c r="A313" t="s">
        <v>141</v>
      </c>
      <c r="B313">
        <v>46101</v>
      </c>
      <c r="C313" t="s">
        <v>2</v>
      </c>
      <c r="F313" t="s">
        <v>134</v>
      </c>
      <c r="G313" t="s">
        <v>134</v>
      </c>
      <c r="H313" t="s">
        <v>135</v>
      </c>
      <c r="I313">
        <v>2779</v>
      </c>
      <c r="J313" t="s">
        <v>70</v>
      </c>
      <c r="K313" t="s">
        <v>155</v>
      </c>
      <c r="L313">
        <v>557388388068</v>
      </c>
      <c r="N313">
        <v>0</v>
      </c>
      <c r="P313">
        <v>0</v>
      </c>
      <c r="Q313">
        <v>62</v>
      </c>
      <c r="R313">
        <v>62</v>
      </c>
      <c r="S313">
        <v>1</v>
      </c>
      <c r="AS313" t="s">
        <v>7</v>
      </c>
      <c r="AU313" s="2" t="str">
        <f>IF(ISBLANK(B313),"", TEXT(B313,"dddd, d \d\e mmmm \d\e aaaa"))</f>
        <v>sexta-feira, 20 de março de 2026</v>
      </c>
      <c r="AX313" s="1" t="str" cm="1">
        <f t="array" ref="AX313">IFERROR(_xlfn.TEXTJOIN(", ",TRUE,_xlfn._xlws.SORT(_xlfn.UNIQUE(_xlfn._xlws.FILTER($K$2:$K$2889,($I$2:$I$2889=I313)*($K$2:$K$2889&lt;&gt;""))))),"")</f>
        <v>Mel</v>
      </c>
      <c r="AY313" s="1" t="str">
        <f>IF(ISBLANK(F313),"", IF(OR(
ISNUMBER(FIND("escovacao",LOWER(F313))),
ISNUMBER(FIND("escovação",LOWER(F313))),
ISNUMBER(FIND("higiene bucal",LOWER(F313))),
ISNUMBER(FIND("tosa",LOWER(F313))),
ISNUMBER(FIND("hidratacao",LOWER(F313))),
ISNUMBER(FIND("hidratação",LOWER(F313))),
ISNUMBER(FIND("spa",LOWER(F313))),
ISNUMBER(FIND("corte de unhas",LOWER(F313))),
ISNUMBER(FIND("desembolo",LOWER(F313))),
ISNUMBER(FIND("clorexidina",LOWER(F313))),
ISNUMBER(FIND("matizacao",LOWER(F313))),
ISNUMBER(FIND("matização",LOWER(F313))),
ISNUMBER(FIND("arredondamento",LOWER(F313))),
ISNUMBER(FIND("remocao",LOWER(F313))),
ISNUMBER(FIND("remoção",LOWER(F313)))
),"Serviços extras",
IF(ISNUMBER(FIND("banho",LOWER(F313))),"Banho","Loja")))</f>
        <v>Banho</v>
      </c>
      <c r="AZ313" s="1" t="str">
        <f>IF(ISBLANK(I313),"", _xlfn.LET(_xlpm.Pedido,TRIM(D313&amp;""),IF(_xlpm.Pedido&lt;&gt;"",_xlpm.Pedido&amp;" | "&amp;K313,I313&amp;" | "&amp;K313&amp;" | "&amp;TEXT(AU313,"0"))))</f>
        <v>2779 | Mel | sexta-feira, 20 de março de 2026</v>
      </c>
      <c r="BA313" s="1" t="str">
        <f>IF(ISBLANK(I313),"", _xlfn.LET(_xlpm.TipoServico,LOWER(H313),IF(ISNUMBER(FIND("banho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3" s="1" t="str">
        <f>IF(ISBLANK(I313),"", _xlfn.LET(
    _xlpm.Servico,TRIM(F313&amp;""),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3" s="1">
        <f>IF(ISBLANK(B313),"", IF(ISBLANK(R313),Q313*S313,R313*S313))</f>
        <v>62</v>
      </c>
    </row>
    <row r="314" spans="1:55" x14ac:dyDescent="0.3">
      <c r="A314" t="s">
        <v>141</v>
      </c>
      <c r="B314">
        <v>46101</v>
      </c>
      <c r="C314" t="s">
        <v>2</v>
      </c>
      <c r="F314" t="s">
        <v>137</v>
      </c>
      <c r="G314" t="s">
        <v>137</v>
      </c>
      <c r="H314" t="s">
        <v>135</v>
      </c>
      <c r="I314">
        <v>2779</v>
      </c>
      <c r="J314" t="s">
        <v>70</v>
      </c>
      <c r="K314" t="s">
        <v>155</v>
      </c>
      <c r="L314">
        <v>557388388068</v>
      </c>
      <c r="N314">
        <v>0</v>
      </c>
      <c r="P314">
        <v>0</v>
      </c>
      <c r="Q314">
        <v>5</v>
      </c>
      <c r="R314">
        <v>5</v>
      </c>
      <c r="S314">
        <v>1</v>
      </c>
      <c r="AS314" t="s">
        <v>7</v>
      </c>
      <c r="AU314" s="2" t="str">
        <f>IF(ISBLANK(B314),"", TEXT(B314,"dddd, d \d\e mmmm \d\e aaaa"))</f>
        <v>sexta-feira, 20 de março de 2026</v>
      </c>
      <c r="AX314" s="1" t="str" cm="1">
        <f t="array" ref="AX314">IFERROR(_xlfn.TEXTJOIN(", ",TRUE,_xlfn._xlws.SORT(_xlfn.UNIQUE(_xlfn._xlws.FILTER($K$2:$K$2889,($I$2:$I$2889=I314)*($K$2:$K$2889&lt;&gt;""))))),"")</f>
        <v>Mel</v>
      </c>
      <c r="AY314" s="1" t="str">
        <f>IF(ISBLANK(F314),"", IF(OR(
ISNUMBER(FIND("escovacao",LOWER(F314))),
ISNUMBER(FIND("escovação",LOWER(F314))),
ISNUMBER(FIND("higiene bucal",LOWER(F314))),
ISNUMBER(FIND("tosa",LOWER(F314))),
ISNUMBER(FIND("hidratacao",LOWER(F314))),
ISNUMBER(FIND("hidratação",LOWER(F314))),
ISNUMBER(FIND("spa",LOWER(F314))),
ISNUMBER(FIND("corte de unhas",LOWER(F314))),
ISNUMBER(FIND("desembolo",LOWER(F314))),
ISNUMBER(FIND("clorexidina",LOWER(F314))),
ISNUMBER(FIND("matizacao",LOWER(F314))),
ISNUMBER(FIND("matização",LOWER(F314))),
ISNUMBER(FIND("arredondamento",LOWER(F314))),
ISNUMBER(FIND("remocao",LOWER(F314))),
ISNUMBER(FIND("remoção",LOWER(F314)))
),"Serviços extras",
IF(ISNUMBER(FIND("banho",LOWER(F314))),"Banho","Loja")))</f>
        <v>Serviços extras</v>
      </c>
      <c r="AZ314" s="1" t="str">
        <f>IF(ISBLANK(I314),"", _xlfn.LET(_xlpm.Pedido,TRIM(D314&amp;""),IF(_xlpm.Pedido&lt;&gt;"",_xlpm.Pedido&amp;" | "&amp;K314,I314&amp;" | "&amp;K314&amp;" | "&amp;TEXT(AU314,"0"))))</f>
        <v>2779 | Mel | sexta-feira, 20 de março de 2026</v>
      </c>
      <c r="BA314" s="1" t="str">
        <f>IF(ISBLANK(I314),"", _xlfn.LET(_xlpm.TipoServico,LOWER(H314),IF(ISNUMBER(FIND("banho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4" s="1" t="str">
        <f>IF(ISBLANK(I314),"", _xlfn.LET(
    _xlpm.Servico,TRIM(F314&amp;""),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4" s="1">
        <f>IF(ISBLANK(B314),"", IF(ISBLANK(R314),Q314*S314,R314*S314))</f>
        <v>5</v>
      </c>
    </row>
    <row r="315" spans="1:55" x14ac:dyDescent="0.3">
      <c r="A315" t="s">
        <v>141</v>
      </c>
      <c r="B315">
        <v>46101</v>
      </c>
      <c r="C315" t="s">
        <v>2</v>
      </c>
      <c r="F315" t="s">
        <v>134</v>
      </c>
      <c r="G315" t="s">
        <v>134</v>
      </c>
      <c r="H315" t="s">
        <v>135</v>
      </c>
      <c r="I315">
        <v>2264</v>
      </c>
      <c r="J315" t="s">
        <v>153</v>
      </c>
      <c r="K315" t="s">
        <v>154</v>
      </c>
      <c r="L315">
        <v>7391180113</v>
      </c>
      <c r="N315">
        <v>0</v>
      </c>
      <c r="P315">
        <v>0</v>
      </c>
      <c r="Q315">
        <v>62</v>
      </c>
      <c r="R315">
        <v>62</v>
      </c>
      <c r="S315">
        <v>1</v>
      </c>
      <c r="AS315" t="s">
        <v>7</v>
      </c>
      <c r="AU315" s="2" t="str">
        <f>IF(ISBLANK(B315),"", TEXT(B315,"dddd, d \d\e mmmm \d\e aaaa"))</f>
        <v>sexta-feira, 20 de março de 2026</v>
      </c>
      <c r="AX315" s="1" t="str" cm="1">
        <f t="array" ref="AX315">IFERROR(_xlfn.TEXTJOIN(", ",TRUE,_xlfn._xlws.SORT(_xlfn.UNIQUE(_xlfn._xlws.FILTER($K$2:$K$2889,($I$2:$I$2889=I315)*($K$2:$K$2889&lt;&gt;""))))),"")</f>
        <v>Zoe</v>
      </c>
      <c r="AY315" s="1" t="str">
        <f>IF(ISBLANK(F315),"", IF(OR(
ISNUMBER(FIND("escovacao",LOWER(F315))),
ISNUMBER(FIND("escovação",LOWER(F315))),
ISNUMBER(FIND("higiene bucal",LOWER(F315))),
ISNUMBER(FIND("tosa",LOWER(F315))),
ISNUMBER(FIND("hidratacao",LOWER(F315))),
ISNUMBER(FIND("hidratação",LOWER(F315))),
ISNUMBER(FIND("spa",LOWER(F315))),
ISNUMBER(FIND("corte de unhas",LOWER(F315))),
ISNUMBER(FIND("desembolo",LOWER(F315))),
ISNUMBER(FIND("clorexidina",LOWER(F315))),
ISNUMBER(FIND("matizacao",LOWER(F315))),
ISNUMBER(FIND("matização",LOWER(F315))),
ISNUMBER(FIND("arredondamento",LOWER(F315))),
ISNUMBER(FIND("remocao",LOWER(F315))),
ISNUMBER(FIND("remoção",LOWER(F315)))
),"Serviços extras",
IF(ISNUMBER(FIND("banho",LOWER(F315))),"Banho","Loja")))</f>
        <v>Banho</v>
      </c>
      <c r="AZ315" s="1" t="str">
        <f>IF(ISBLANK(I315),"", _xlfn.LET(_xlpm.Pedido,TRIM(D315&amp;""),IF(_xlpm.Pedido&lt;&gt;"",_xlpm.Pedido&amp;" | "&amp;K315,I315&amp;" | "&amp;K315&amp;" | "&amp;TEXT(AU315,"0"))))</f>
        <v>2264 | Zoe | sexta-feira, 20 de março de 2026</v>
      </c>
      <c r="BA315" s="1" t="str">
        <f>IF(ISBLANK(I315),"", _xlfn.LET(_xlpm.TipoServico,LOWER(H315),IF(ISNUMBER(FIND("banho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5" s="1" t="str">
        <f>IF(ISBLANK(I315),"", _xlfn.LET(
    _xlpm.Servico,TRIM(F315&amp;""),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5" s="1">
        <f>IF(ISBLANK(B315),"", IF(ISBLANK(R315),Q315*S315,R315*S315))</f>
        <v>62</v>
      </c>
    </row>
    <row r="316" spans="1:55" x14ac:dyDescent="0.3">
      <c r="A316" t="s">
        <v>141</v>
      </c>
      <c r="B316">
        <v>46101</v>
      </c>
      <c r="C316" t="s">
        <v>2</v>
      </c>
      <c r="F316" t="s">
        <v>137</v>
      </c>
      <c r="G316" t="s">
        <v>137</v>
      </c>
      <c r="H316" t="s">
        <v>135</v>
      </c>
      <c r="I316">
        <v>2264</v>
      </c>
      <c r="J316" t="s">
        <v>153</v>
      </c>
      <c r="K316" t="s">
        <v>154</v>
      </c>
      <c r="L316">
        <v>7391180113</v>
      </c>
      <c r="N316">
        <v>0</v>
      </c>
      <c r="P316">
        <v>0</v>
      </c>
      <c r="Q316">
        <v>5</v>
      </c>
      <c r="R316">
        <v>5</v>
      </c>
      <c r="S316">
        <v>1</v>
      </c>
      <c r="AS316" t="s">
        <v>7</v>
      </c>
      <c r="AU316" s="2" t="str">
        <f>IF(ISBLANK(B316),"", TEXT(B316,"dddd, d \d\e mmmm \d\e aaaa"))</f>
        <v>sexta-feira, 20 de março de 2026</v>
      </c>
      <c r="AX316" s="1" t="str" cm="1">
        <f t="array" ref="AX316">IFERROR(_xlfn.TEXTJOIN(", ",TRUE,_xlfn._xlws.SORT(_xlfn.UNIQUE(_xlfn._xlws.FILTER($K$2:$K$2889,($I$2:$I$2889=I316)*($K$2:$K$2889&lt;&gt;""))))),"")</f>
        <v>Zoe</v>
      </c>
      <c r="AY316" s="1" t="str">
        <f>IF(ISBLANK(F316),"", IF(OR(
ISNUMBER(FIND("escovacao",LOWER(F316))),
ISNUMBER(FIND("escovação",LOWER(F316))),
ISNUMBER(FIND("higiene bucal",LOWER(F316))),
ISNUMBER(FIND("tosa",LOWER(F316))),
ISNUMBER(FIND("hidratacao",LOWER(F316))),
ISNUMBER(FIND("hidratação",LOWER(F316))),
ISNUMBER(FIND("spa",LOWER(F316))),
ISNUMBER(FIND("corte de unhas",LOWER(F316))),
ISNUMBER(FIND("desembolo",LOWER(F316))),
ISNUMBER(FIND("clorexidina",LOWER(F316))),
ISNUMBER(FIND("matizacao",LOWER(F316))),
ISNUMBER(FIND("matização",LOWER(F316))),
ISNUMBER(FIND("arredondamento",LOWER(F316))),
ISNUMBER(FIND("remocao",LOWER(F316))),
ISNUMBER(FIND("remoção",LOWER(F316)))
),"Serviços extras",
IF(ISNUMBER(FIND("banho",LOWER(F316))),"Banho","Loja")))</f>
        <v>Serviços extras</v>
      </c>
      <c r="AZ316" s="1" t="str">
        <f>IF(ISBLANK(I316),"", _xlfn.LET(_xlpm.Pedido,TRIM(D316&amp;""),IF(_xlpm.Pedido&lt;&gt;"",_xlpm.Pedido&amp;" | "&amp;K316,I316&amp;" | "&amp;K316&amp;" | "&amp;TEXT(AU316,"0"))))</f>
        <v>2264 | Zoe | sexta-feira, 20 de março de 2026</v>
      </c>
      <c r="BA316" s="1" t="str">
        <f>IF(ISBLANK(I316),"", _xlfn.LET(_xlpm.TipoServico,LOWER(H316),IF(ISNUMBER(FIND("banho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6" s="1" t="str">
        <f>IF(ISBLANK(I316),"", _xlfn.LET(
    _xlpm.Servico,TRIM(F316&amp;""),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6" s="1">
        <f>IF(ISBLANK(B316),"", IF(ISBLANK(R316),Q316*S316,R316*S316))</f>
        <v>5</v>
      </c>
    </row>
    <row r="317" spans="1:55" x14ac:dyDescent="0.3">
      <c r="A317" t="s">
        <v>141</v>
      </c>
      <c r="B317">
        <v>46101</v>
      </c>
      <c r="C317" t="s">
        <v>2</v>
      </c>
      <c r="F317" t="s">
        <v>146</v>
      </c>
      <c r="G317" t="s">
        <v>146</v>
      </c>
      <c r="H317" t="s">
        <v>135</v>
      </c>
      <c r="I317">
        <v>2264</v>
      </c>
      <c r="J317" t="s">
        <v>153</v>
      </c>
      <c r="K317" t="s">
        <v>154</v>
      </c>
      <c r="L317">
        <v>7391180113</v>
      </c>
      <c r="N317">
        <v>0</v>
      </c>
      <c r="P317">
        <v>0</v>
      </c>
      <c r="Q317">
        <v>12</v>
      </c>
      <c r="R317">
        <v>12</v>
      </c>
      <c r="S317">
        <v>1</v>
      </c>
      <c r="AS317" t="s">
        <v>7</v>
      </c>
      <c r="AU317" s="2" t="str">
        <f>IF(ISBLANK(B317),"", TEXT(B317,"dddd, d \d\e mmmm \d\e aaaa"))</f>
        <v>sexta-feira, 20 de março de 2026</v>
      </c>
      <c r="AX317" s="1" t="str" cm="1">
        <f t="array" ref="AX317">IFERROR(_xlfn.TEXTJOIN(", ",TRUE,_xlfn._xlws.SORT(_xlfn.UNIQUE(_xlfn._xlws.FILTER($K$2:$K$2889,($I$2:$I$2889=I317)*($K$2:$K$2889&lt;&gt;""))))),"")</f>
        <v>Zoe</v>
      </c>
      <c r="AY317" s="1" t="str">
        <f>IF(ISBLANK(F317),"", IF(OR(
ISNUMBER(FIND("escovacao",LOWER(F317))),
ISNUMBER(FIND("escovação",LOWER(F317))),
ISNUMBER(FIND("higiene bucal",LOWER(F317))),
ISNUMBER(FIND("tosa",LOWER(F317))),
ISNUMBER(FIND("hidratacao",LOWER(F317))),
ISNUMBER(FIND("hidratação",LOWER(F317))),
ISNUMBER(FIND("spa",LOWER(F317))),
ISNUMBER(FIND("corte de unhas",LOWER(F317))),
ISNUMBER(FIND("desembolo",LOWER(F317))),
ISNUMBER(FIND("clorexidina",LOWER(F317))),
ISNUMBER(FIND("matizacao",LOWER(F317))),
ISNUMBER(FIND("matização",LOWER(F317))),
ISNUMBER(FIND("arredondamento",LOWER(F317))),
ISNUMBER(FIND("remocao",LOWER(F317))),
ISNUMBER(FIND("remoção",LOWER(F317)))
),"Serviços extras",
IF(ISNUMBER(FIND("banho",LOWER(F317))),"Banho","Loja")))</f>
        <v>Serviços extras</v>
      </c>
      <c r="AZ317" s="1" t="str">
        <f>IF(ISBLANK(I317),"", _xlfn.LET(_xlpm.Pedido,TRIM(D317&amp;""),IF(_xlpm.Pedido&lt;&gt;"",_xlpm.Pedido&amp;" | "&amp;K317,I317&amp;" | "&amp;K317&amp;" | "&amp;TEXT(AU317,"0"))))</f>
        <v>2264 | Zoe | sexta-feira, 20 de março de 2026</v>
      </c>
      <c r="BA317" s="1" t="str">
        <f>IF(ISBLANK(I317),"", _xlfn.LET(_xlpm.TipoServico,LOWER(H317),IF(ISNUMBER(FIND("banho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7" s="1" t="str">
        <f>IF(ISBLANK(I317),"", _xlfn.LET(
    _xlpm.Servico,TRIM(F317&amp;""),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" s="1">
        <f>IF(ISBLANK(B317),"", IF(ISBLANK(R317),Q317*S317,R317*S317))</f>
        <v>12</v>
      </c>
    </row>
    <row r="318" spans="1:55" x14ac:dyDescent="0.3">
      <c r="A318" t="s">
        <v>133</v>
      </c>
      <c r="B318">
        <v>46102</v>
      </c>
      <c r="C318" t="s">
        <v>27</v>
      </c>
      <c r="F318" t="s">
        <v>159</v>
      </c>
      <c r="G318" t="s">
        <v>159</v>
      </c>
      <c r="H318" t="s">
        <v>135</v>
      </c>
      <c r="I318">
        <v>2647</v>
      </c>
      <c r="J318" t="s">
        <v>158</v>
      </c>
      <c r="K318" t="s">
        <v>160</v>
      </c>
      <c r="L318">
        <v>5573991627455</v>
      </c>
      <c r="N318">
        <v>0</v>
      </c>
      <c r="P318">
        <v>0</v>
      </c>
      <c r="Q318">
        <v>75</v>
      </c>
      <c r="R318">
        <v>75</v>
      </c>
      <c r="S318">
        <v>1</v>
      </c>
      <c r="AS318" t="s">
        <v>7</v>
      </c>
      <c r="AU318" s="2" t="str">
        <f>IF(ISBLANK(B318),"", TEXT(B318,"dddd, d \d\e mmmm \d\e aaaa"))</f>
        <v>sábado, 21 de março de 2026</v>
      </c>
      <c r="AX318" s="1" t="str" cm="1">
        <f t="array" ref="AX318">IFERROR(_xlfn.TEXTJOIN(", ",TRUE,_xlfn._xlws.SORT(_xlfn.UNIQUE(_xlfn._xlws.FILTER($K$2:$K$2889,($I$2:$I$2889=I318)*($K$2:$K$2889&lt;&gt;""))))),"")</f>
        <v>Fred</v>
      </c>
      <c r="AY318" s="1" t="str">
        <f>IF(ISBLANK(F318),"", IF(OR(
ISNUMBER(FIND("escovacao",LOWER(F318))),
ISNUMBER(FIND("escovação",LOWER(F318))),
ISNUMBER(FIND("higiene bucal",LOWER(F318))),
ISNUMBER(FIND("tosa",LOWER(F318))),
ISNUMBER(FIND("hidratacao",LOWER(F318))),
ISNUMBER(FIND("hidratação",LOWER(F318))),
ISNUMBER(FIND("spa",LOWER(F318))),
ISNUMBER(FIND("corte de unhas",LOWER(F318))),
ISNUMBER(FIND("desembolo",LOWER(F318))),
ISNUMBER(FIND("clorexidina",LOWER(F318))),
ISNUMBER(FIND("matizacao",LOWER(F318))),
ISNUMBER(FIND("matização",LOWER(F318))),
ISNUMBER(FIND("arredondamento",LOWER(F318))),
ISNUMBER(FIND("remocao",LOWER(F318))),
ISNUMBER(FIND("remoção",LOWER(F318)))
),"Serviços extras",
IF(ISNUMBER(FIND("banho",LOWER(F318))),"Banho","Loja")))</f>
        <v>Banho</v>
      </c>
      <c r="AZ318" s="1" t="str">
        <f>IF(ISBLANK(I318),"", _xlfn.LET(_xlpm.Pedido,TRIM(D318&amp;""),IF(_xlpm.Pedido&lt;&gt;"",_xlpm.Pedido&amp;" | "&amp;K318,I318&amp;" | "&amp;K318&amp;" | "&amp;TEXT(AU318,"0"))))</f>
        <v>2647 | Fred | sábado, 21 de março de 2026</v>
      </c>
      <c r="BA318" s="1" t="str">
        <f>IF(ISBLANK(I318),"", _xlfn.LET(_xlpm.TipoServico,LOWER(H318),IF(ISNUMBER(FIND("banho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8" s="1" t="str">
        <f>IF(ISBLANK(I318),"", _xlfn.LET(
    _xlpm.Servico,TRIM(F318&amp;""),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18" s="1">
        <f>IF(ISBLANK(B318),"", IF(ISBLANK(R318),Q318*S318,R318*S318))</f>
        <v>75</v>
      </c>
    </row>
    <row r="319" spans="1:55" x14ac:dyDescent="0.3">
      <c r="A319" t="s">
        <v>133</v>
      </c>
      <c r="B319">
        <v>46102</v>
      </c>
      <c r="C319" t="s">
        <v>27</v>
      </c>
      <c r="F319" t="s">
        <v>137</v>
      </c>
      <c r="G319" t="s">
        <v>137</v>
      </c>
      <c r="H319" t="s">
        <v>135</v>
      </c>
      <c r="I319">
        <v>2647</v>
      </c>
      <c r="J319" t="s">
        <v>158</v>
      </c>
      <c r="K319" t="s">
        <v>160</v>
      </c>
      <c r="L319">
        <v>5573991627455</v>
      </c>
      <c r="N319">
        <v>0</v>
      </c>
      <c r="P319">
        <v>0</v>
      </c>
      <c r="Q319">
        <v>5</v>
      </c>
      <c r="R319">
        <v>5</v>
      </c>
      <c r="S319">
        <v>1</v>
      </c>
      <c r="AS319" t="s">
        <v>7</v>
      </c>
      <c r="AU319" s="2" t="str">
        <f>IF(ISBLANK(B319),"", TEXT(B319,"dddd, d \d\e mmmm \d\e aaaa"))</f>
        <v>sábado, 21 de março de 2026</v>
      </c>
      <c r="AX319" s="1" t="str" cm="1">
        <f t="array" ref="AX319">IFERROR(_xlfn.TEXTJOIN(", ",TRUE,_xlfn._xlws.SORT(_xlfn.UNIQUE(_xlfn._xlws.FILTER($K$2:$K$2889,($I$2:$I$2889=I319)*($K$2:$K$2889&lt;&gt;""))))),"")</f>
        <v>Fred</v>
      </c>
      <c r="AY319" s="1" t="str">
        <f>IF(ISBLANK(F319),"", IF(OR(
ISNUMBER(FIND("escovacao",LOWER(F319))),
ISNUMBER(FIND("escovação",LOWER(F319))),
ISNUMBER(FIND("higiene bucal",LOWER(F319))),
ISNUMBER(FIND("tosa",LOWER(F319))),
ISNUMBER(FIND("hidratacao",LOWER(F319))),
ISNUMBER(FIND("hidratação",LOWER(F319))),
ISNUMBER(FIND("spa",LOWER(F319))),
ISNUMBER(FIND("corte de unhas",LOWER(F319))),
ISNUMBER(FIND("desembolo",LOWER(F319))),
ISNUMBER(FIND("clorexidina",LOWER(F319))),
ISNUMBER(FIND("matizacao",LOWER(F319))),
ISNUMBER(FIND("matização",LOWER(F319))),
ISNUMBER(FIND("arredondamento",LOWER(F319))),
ISNUMBER(FIND("remocao",LOWER(F319))),
ISNUMBER(FIND("remoção",LOWER(F319)))
),"Serviços extras",
IF(ISNUMBER(FIND("banho",LOWER(F319))),"Banho","Loja")))</f>
        <v>Serviços extras</v>
      </c>
      <c r="AZ319" s="1" t="str">
        <f>IF(ISBLANK(I319),"", _xlfn.LET(_xlpm.Pedido,TRIM(D319&amp;""),IF(_xlpm.Pedido&lt;&gt;"",_xlpm.Pedido&amp;" | "&amp;K319,I319&amp;" | "&amp;K319&amp;" | "&amp;TEXT(AU319,"0"))))</f>
        <v>2647 | Fred | sábado, 21 de março de 2026</v>
      </c>
      <c r="BA319" s="1" t="str">
        <f>IF(ISBLANK(I319),"", _xlfn.LET(_xlpm.TipoServico,LOWER(H319),IF(ISNUMBER(FIND("banho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19" s="1" t="str">
        <f>IF(ISBLANK(I319),"", _xlfn.LET(
    _xlpm.Servico,TRIM(F319&amp;""),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9" s="1">
        <f>IF(ISBLANK(B319),"", IF(ISBLANK(R319),Q319*S319,R319*S319))</f>
        <v>5</v>
      </c>
    </row>
    <row r="320" spans="1:55" x14ac:dyDescent="0.3">
      <c r="A320" t="s">
        <v>141</v>
      </c>
      <c r="B320">
        <v>46102</v>
      </c>
      <c r="C320" t="s">
        <v>27</v>
      </c>
      <c r="D320">
        <v>5283</v>
      </c>
      <c r="F320" t="s">
        <v>137</v>
      </c>
      <c r="G320" t="s">
        <v>137</v>
      </c>
      <c r="H320" t="s">
        <v>135</v>
      </c>
      <c r="I320">
        <v>2786</v>
      </c>
      <c r="J320" t="s">
        <v>163</v>
      </c>
      <c r="K320" t="s">
        <v>164</v>
      </c>
      <c r="L320">
        <v>71996156653</v>
      </c>
      <c r="N320">
        <v>0</v>
      </c>
      <c r="P320">
        <v>0</v>
      </c>
      <c r="Q320">
        <v>5</v>
      </c>
      <c r="R320">
        <v>5</v>
      </c>
      <c r="S320">
        <v>1</v>
      </c>
      <c r="AS320" t="s">
        <v>7</v>
      </c>
      <c r="AU320" s="2" t="str">
        <f>IF(ISBLANK(B320),"", TEXT(B320,"dddd, d \d\e mmmm \d\e aaaa"))</f>
        <v>sábado, 21 de março de 2026</v>
      </c>
      <c r="AX320" s="1" t="str" cm="1">
        <f t="array" ref="AX320">IFERROR(_xlfn.TEXTJOIN(", ",TRUE,_xlfn._xlws.SORT(_xlfn.UNIQUE(_xlfn._xlws.FILTER($K$2:$K$2889,($I$2:$I$2889=I320)*($K$2:$K$2889&lt;&gt;""))))),"")</f>
        <v>Kaleb</v>
      </c>
      <c r="AY320" s="1" t="str">
        <f>IF(ISBLANK(F320),"", IF(OR(
ISNUMBER(FIND("escovacao",LOWER(F320))),
ISNUMBER(FIND("escovação",LOWER(F320))),
ISNUMBER(FIND("higiene bucal",LOWER(F320))),
ISNUMBER(FIND("tosa",LOWER(F320))),
ISNUMBER(FIND("hidratacao",LOWER(F320))),
ISNUMBER(FIND("hidratação",LOWER(F320))),
ISNUMBER(FIND("spa",LOWER(F320))),
ISNUMBER(FIND("corte de unhas",LOWER(F320))),
ISNUMBER(FIND("desembolo",LOWER(F320))),
ISNUMBER(FIND("clorexidina",LOWER(F320))),
ISNUMBER(FIND("matizacao",LOWER(F320))),
ISNUMBER(FIND("matização",LOWER(F320))),
ISNUMBER(FIND("arredondamento",LOWER(F320))),
ISNUMBER(FIND("remocao",LOWER(F320))),
ISNUMBER(FIND("remoção",LOWER(F320)))
),"Serviços extras",
IF(ISNUMBER(FIND("banho",LOWER(F320))),"Banho","Loja")))</f>
        <v>Serviços extras</v>
      </c>
      <c r="AZ320" s="1" t="str">
        <f>IF(ISBLANK(I320),"", _xlfn.LET(_xlpm.Pedido,TRIM(D320&amp;""),IF(_xlpm.Pedido&lt;&gt;"",_xlpm.Pedido&amp;" | "&amp;K320,I320&amp;" | "&amp;K320&amp;" | "&amp;TEXT(AU320,"0"))))</f>
        <v>5283 | Kaleb</v>
      </c>
      <c r="BA320" s="1" t="str">
        <f>IF(ISBLANK(I320),"", _xlfn.LET(_xlpm.TipoServico,LOWER(H320),IF(ISNUMBER(FIND("banho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0" s="1" t="str">
        <f>IF(ISBLANK(I320),"", _xlfn.LET(
    _xlpm.Servico,TRIM(F320&amp;""),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0" s="1">
        <f>IF(ISBLANK(B320),"", IF(ISBLANK(R320),Q320*S320,R320*S320))</f>
        <v>5</v>
      </c>
    </row>
    <row r="321" spans="1:55" x14ac:dyDescent="0.3">
      <c r="A321" t="s">
        <v>141</v>
      </c>
      <c r="B321">
        <v>46102</v>
      </c>
      <c r="C321" t="s">
        <v>27</v>
      </c>
      <c r="D321">
        <v>5283</v>
      </c>
      <c r="F321" t="s">
        <v>146</v>
      </c>
      <c r="G321" t="s">
        <v>146</v>
      </c>
      <c r="H321" t="s">
        <v>135</v>
      </c>
      <c r="I321">
        <v>2786</v>
      </c>
      <c r="J321" t="s">
        <v>163</v>
      </c>
      <c r="K321" t="s">
        <v>164</v>
      </c>
      <c r="L321">
        <v>71996156653</v>
      </c>
      <c r="N321">
        <v>0</v>
      </c>
      <c r="P321">
        <v>0</v>
      </c>
      <c r="Q321">
        <v>12</v>
      </c>
      <c r="R321">
        <v>12</v>
      </c>
      <c r="S321">
        <v>1</v>
      </c>
      <c r="AS321" t="s">
        <v>7</v>
      </c>
      <c r="AU321" s="2" t="str">
        <f>IF(ISBLANK(B321),"", TEXT(B321,"dddd, d \d\e mmmm \d\e aaaa"))</f>
        <v>sábado, 21 de março de 2026</v>
      </c>
      <c r="AX321" s="1" t="str" cm="1">
        <f t="array" ref="AX321">IFERROR(_xlfn.TEXTJOIN(", ",TRUE,_xlfn._xlws.SORT(_xlfn.UNIQUE(_xlfn._xlws.FILTER($K$2:$K$2889,($I$2:$I$2889=I321)*($K$2:$K$2889&lt;&gt;""))))),"")</f>
        <v>Kaleb</v>
      </c>
      <c r="AY321" s="1" t="str">
        <f>IF(ISBLANK(F321),"", IF(OR(
ISNUMBER(FIND("escovacao",LOWER(F321))),
ISNUMBER(FIND("escovação",LOWER(F321))),
ISNUMBER(FIND("higiene bucal",LOWER(F321))),
ISNUMBER(FIND("tosa",LOWER(F321))),
ISNUMBER(FIND("hidratacao",LOWER(F321))),
ISNUMBER(FIND("hidratação",LOWER(F321))),
ISNUMBER(FIND("spa",LOWER(F321))),
ISNUMBER(FIND("corte de unhas",LOWER(F321))),
ISNUMBER(FIND("desembolo",LOWER(F321))),
ISNUMBER(FIND("clorexidina",LOWER(F321))),
ISNUMBER(FIND("matizacao",LOWER(F321))),
ISNUMBER(FIND("matização",LOWER(F321))),
ISNUMBER(FIND("arredondamento",LOWER(F321))),
ISNUMBER(FIND("remocao",LOWER(F321))),
ISNUMBER(FIND("remoção",LOWER(F321)))
),"Serviços extras",
IF(ISNUMBER(FIND("banho",LOWER(F321))),"Banho","Loja")))</f>
        <v>Serviços extras</v>
      </c>
      <c r="AZ321" s="1" t="str">
        <f>IF(ISBLANK(I321),"", _xlfn.LET(_xlpm.Pedido,TRIM(D321&amp;""),IF(_xlpm.Pedido&lt;&gt;"",_xlpm.Pedido&amp;" | "&amp;K321,I321&amp;" | "&amp;K321&amp;" | "&amp;TEXT(AU321,"0"))))</f>
        <v>5283 | Kaleb</v>
      </c>
      <c r="BA321" s="1" t="str">
        <f>IF(ISBLANK(I321),"", _xlfn.LET(_xlpm.TipoServico,LOWER(H321),IF(ISNUMBER(FIND("banho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1" s="1" t="str">
        <f>IF(ISBLANK(I321),"", _xlfn.LET(
    _xlpm.Servico,TRIM(F321&amp;""),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1" s="1">
        <f>IF(ISBLANK(B321),"", IF(ISBLANK(R321),Q321*S321,R321*S321))</f>
        <v>12</v>
      </c>
    </row>
    <row r="322" spans="1:55" x14ac:dyDescent="0.3">
      <c r="A322" t="s">
        <v>141</v>
      </c>
      <c r="B322">
        <v>46102</v>
      </c>
      <c r="C322" t="s">
        <v>27</v>
      </c>
      <c r="D322">
        <v>5283</v>
      </c>
      <c r="F322" t="s">
        <v>134</v>
      </c>
      <c r="G322" t="s">
        <v>134</v>
      </c>
      <c r="H322" t="s">
        <v>135</v>
      </c>
      <c r="I322">
        <v>2786</v>
      </c>
      <c r="J322" t="s">
        <v>163</v>
      </c>
      <c r="K322" t="s">
        <v>164</v>
      </c>
      <c r="L322">
        <v>71996156653</v>
      </c>
      <c r="N322">
        <v>0</v>
      </c>
      <c r="P322">
        <v>0</v>
      </c>
      <c r="Q322">
        <v>62</v>
      </c>
      <c r="R322">
        <v>62</v>
      </c>
      <c r="S322">
        <v>1</v>
      </c>
      <c r="AS322" t="s">
        <v>7</v>
      </c>
      <c r="AU322" s="2" t="str">
        <f>IF(ISBLANK(B322),"", TEXT(B322,"dddd, d \d\e mmmm \d\e aaaa"))</f>
        <v>sábado, 21 de março de 2026</v>
      </c>
      <c r="AX322" s="1" t="str" cm="1">
        <f t="array" ref="AX322">IFERROR(_xlfn.TEXTJOIN(", ",TRUE,_xlfn._xlws.SORT(_xlfn.UNIQUE(_xlfn._xlws.FILTER($K$2:$K$2889,($I$2:$I$2889=I322)*($K$2:$K$2889&lt;&gt;""))))),"")</f>
        <v>Kaleb</v>
      </c>
      <c r="AY322" s="1" t="str">
        <f>IF(ISBLANK(F322),"", IF(OR(
ISNUMBER(FIND("escovacao",LOWER(F322))),
ISNUMBER(FIND("escovação",LOWER(F322))),
ISNUMBER(FIND("higiene bucal",LOWER(F322))),
ISNUMBER(FIND("tosa",LOWER(F322))),
ISNUMBER(FIND("hidratacao",LOWER(F322))),
ISNUMBER(FIND("hidratação",LOWER(F322))),
ISNUMBER(FIND("spa",LOWER(F322))),
ISNUMBER(FIND("corte de unhas",LOWER(F322))),
ISNUMBER(FIND("desembolo",LOWER(F322))),
ISNUMBER(FIND("clorexidina",LOWER(F322))),
ISNUMBER(FIND("matizacao",LOWER(F322))),
ISNUMBER(FIND("matização",LOWER(F322))),
ISNUMBER(FIND("arredondamento",LOWER(F322))),
ISNUMBER(FIND("remocao",LOWER(F322))),
ISNUMBER(FIND("remoção",LOWER(F322)))
),"Serviços extras",
IF(ISNUMBER(FIND("banho",LOWER(F322))),"Banho","Loja")))</f>
        <v>Banho</v>
      </c>
      <c r="AZ322" s="1" t="str">
        <f>IF(ISBLANK(I322),"", _xlfn.LET(_xlpm.Pedido,TRIM(D322&amp;""),IF(_xlpm.Pedido&lt;&gt;"",_xlpm.Pedido&amp;" | "&amp;K322,I322&amp;" | "&amp;K322&amp;" | "&amp;TEXT(AU322,"0"))))</f>
        <v>5283 | Kaleb</v>
      </c>
      <c r="BA322" s="1" t="str">
        <f>IF(ISBLANK(I322),"", _xlfn.LET(_xlpm.TipoServico,LOWER(H322),IF(ISNUMBER(FIND("banho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2" s="1" t="str">
        <f>IF(ISBLANK(I322),"", _xlfn.LET(
    _xlpm.Servico,TRIM(F322&amp;""),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2" s="1">
        <f>IF(ISBLANK(B322),"", IF(ISBLANK(R322),Q322*S322,R322*S322))</f>
        <v>62</v>
      </c>
    </row>
    <row r="323" spans="1:55" x14ac:dyDescent="0.3">
      <c r="A323" t="s">
        <v>141</v>
      </c>
      <c r="B323">
        <v>46104</v>
      </c>
      <c r="C323" t="s">
        <v>43</v>
      </c>
      <c r="D323">
        <v>5272</v>
      </c>
      <c r="F323" t="s">
        <v>134</v>
      </c>
      <c r="G323" t="s">
        <v>134</v>
      </c>
      <c r="H323" t="s">
        <v>135</v>
      </c>
      <c r="I323">
        <v>2582</v>
      </c>
      <c r="J323" t="s">
        <v>139</v>
      </c>
      <c r="K323" t="s">
        <v>140</v>
      </c>
      <c r="L323">
        <v>73999819959</v>
      </c>
      <c r="N323">
        <v>0</v>
      </c>
      <c r="P323">
        <v>0</v>
      </c>
      <c r="Q323">
        <v>62</v>
      </c>
      <c r="R323">
        <v>62</v>
      </c>
      <c r="S323">
        <v>1</v>
      </c>
      <c r="AS323" t="s">
        <v>7</v>
      </c>
      <c r="AU323" s="2" t="str">
        <f>IF(ISBLANK(B323),"", TEXT(B323,"dddd, d \d\e mmmm \d\e aaaa"))</f>
        <v>segunda-feira, 23 de março de 2026</v>
      </c>
      <c r="AX323" s="1" t="str" cm="1">
        <f t="array" ref="AX323">IFERROR(_xlfn.TEXTJOIN(", ",TRUE,_xlfn._xlws.SORT(_xlfn.UNIQUE(_xlfn._xlws.FILTER($K$2:$K$2889,($I$2:$I$2889=I323)*($K$2:$K$2889&lt;&gt;""))))),"")</f>
        <v>Belinha, Lulu, Thor</v>
      </c>
      <c r="AY323" s="1" t="str">
        <f>IF(ISBLANK(F323),"", IF(OR(
ISNUMBER(FIND("escovacao",LOWER(F323))),
ISNUMBER(FIND("escovação",LOWER(F323))),
ISNUMBER(FIND("higiene bucal",LOWER(F323))),
ISNUMBER(FIND("tosa",LOWER(F323))),
ISNUMBER(FIND("hidratacao",LOWER(F323))),
ISNUMBER(FIND("hidratação",LOWER(F323))),
ISNUMBER(FIND("spa",LOWER(F323))),
ISNUMBER(FIND("corte de unhas",LOWER(F323))),
ISNUMBER(FIND("desembolo",LOWER(F323))),
ISNUMBER(FIND("clorexidina",LOWER(F323))),
ISNUMBER(FIND("matizacao",LOWER(F323))),
ISNUMBER(FIND("matização",LOWER(F323))),
ISNUMBER(FIND("arredondamento",LOWER(F323))),
ISNUMBER(FIND("remocao",LOWER(F323))),
ISNUMBER(FIND("remoção",LOWER(F323)))
),"Serviços extras",
IF(ISNUMBER(FIND("banho",LOWER(F323))),"Banho","Loja")))</f>
        <v>Banho</v>
      </c>
      <c r="AZ323" s="1" t="str">
        <f>IF(ISBLANK(I323),"", _xlfn.LET(_xlpm.Pedido,TRIM(D323&amp;""),IF(_xlpm.Pedido&lt;&gt;"",_xlpm.Pedido&amp;" | "&amp;K323,I323&amp;" | "&amp;K323&amp;" | "&amp;TEXT(AU323,"0"))))</f>
        <v>5272 | Lulu</v>
      </c>
      <c r="BA323" s="1" t="str">
        <f>IF(ISBLANK(I323),"", _xlfn.LET(_xlpm.TipoServico,LOWER(H323),IF(ISNUMBER(FIND("banho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3" s="1" t="str">
        <f>IF(ISBLANK(I323),"", _xlfn.LET(
    _xlpm.Servico,TRIM(F323&amp;""),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3" s="1">
        <f>IF(ISBLANK(B323),"", IF(ISBLANK(R323),Q323*S323,R323*S323))</f>
        <v>62</v>
      </c>
    </row>
    <row r="324" spans="1:55" x14ac:dyDescent="0.3">
      <c r="A324" t="s">
        <v>141</v>
      </c>
      <c r="B324">
        <v>46104</v>
      </c>
      <c r="C324" t="s">
        <v>43</v>
      </c>
      <c r="D324">
        <v>5272</v>
      </c>
      <c r="F324" t="s">
        <v>137</v>
      </c>
      <c r="G324" t="s">
        <v>137</v>
      </c>
      <c r="H324" t="s">
        <v>135</v>
      </c>
      <c r="I324">
        <v>2582</v>
      </c>
      <c r="J324" t="s">
        <v>139</v>
      </c>
      <c r="K324" t="s">
        <v>140</v>
      </c>
      <c r="L324">
        <v>73999819959</v>
      </c>
      <c r="N324">
        <v>0</v>
      </c>
      <c r="P324">
        <v>0</v>
      </c>
      <c r="Q324">
        <v>5</v>
      </c>
      <c r="R324">
        <v>5</v>
      </c>
      <c r="S324">
        <v>1</v>
      </c>
      <c r="AS324" t="s">
        <v>7</v>
      </c>
      <c r="AU324" s="2" t="str">
        <f>IF(ISBLANK(B324),"", TEXT(B324,"dddd, d \d\e mmmm \d\e aaaa"))</f>
        <v>segunda-feira, 23 de março de 2026</v>
      </c>
      <c r="AX324" s="1" t="str" cm="1">
        <f t="array" ref="AX324">IFERROR(_xlfn.TEXTJOIN(", ",TRUE,_xlfn._xlws.SORT(_xlfn.UNIQUE(_xlfn._xlws.FILTER($K$2:$K$2889,($I$2:$I$2889=I324)*($K$2:$K$2889&lt;&gt;""))))),"")</f>
        <v>Belinha, Lulu, Thor</v>
      </c>
      <c r="AY324" s="1" t="str">
        <f>IF(ISBLANK(F324),"", IF(OR(
ISNUMBER(FIND("escovacao",LOWER(F324))),
ISNUMBER(FIND("escovação",LOWER(F324))),
ISNUMBER(FIND("higiene bucal",LOWER(F324))),
ISNUMBER(FIND("tosa",LOWER(F324))),
ISNUMBER(FIND("hidratacao",LOWER(F324))),
ISNUMBER(FIND("hidratação",LOWER(F324))),
ISNUMBER(FIND("spa",LOWER(F324))),
ISNUMBER(FIND("corte de unhas",LOWER(F324))),
ISNUMBER(FIND("desembolo",LOWER(F324))),
ISNUMBER(FIND("clorexidina",LOWER(F324))),
ISNUMBER(FIND("matizacao",LOWER(F324))),
ISNUMBER(FIND("matização",LOWER(F324))),
ISNUMBER(FIND("arredondamento",LOWER(F324))),
ISNUMBER(FIND("remocao",LOWER(F324))),
ISNUMBER(FIND("remoção",LOWER(F324)))
),"Serviços extras",
IF(ISNUMBER(FIND("banho",LOWER(F324))),"Banho","Loja")))</f>
        <v>Serviços extras</v>
      </c>
      <c r="AZ324" s="1" t="str">
        <f>IF(ISBLANK(I324),"", _xlfn.LET(_xlpm.Pedido,TRIM(D324&amp;""),IF(_xlpm.Pedido&lt;&gt;"",_xlpm.Pedido&amp;" | "&amp;K324,I324&amp;" | "&amp;K324&amp;" | "&amp;TEXT(AU324,"0"))))</f>
        <v>5272 | Lulu</v>
      </c>
      <c r="BA324" s="1" t="str">
        <f>IF(ISBLANK(I324),"", _xlfn.LET(_xlpm.TipoServico,LOWER(H324),IF(ISNUMBER(FIND("banho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4" s="1" t="str">
        <f>IF(ISBLANK(I324),"", _xlfn.LET(
    _xlpm.Servico,TRIM(F324&amp;""),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4" s="1">
        <f>IF(ISBLANK(B324),"", IF(ISBLANK(R324),Q324*S324,R324*S324))</f>
        <v>5</v>
      </c>
    </row>
    <row r="325" spans="1:55" x14ac:dyDescent="0.3">
      <c r="A325" t="s">
        <v>133</v>
      </c>
      <c r="B325">
        <v>46104</v>
      </c>
      <c r="C325" t="s">
        <v>43</v>
      </c>
      <c r="D325">
        <v>5272</v>
      </c>
      <c r="F325" t="s">
        <v>134</v>
      </c>
      <c r="G325" t="s">
        <v>134</v>
      </c>
      <c r="H325" t="s">
        <v>135</v>
      </c>
      <c r="I325">
        <v>2582</v>
      </c>
      <c r="J325" t="s">
        <v>139</v>
      </c>
      <c r="K325" t="s">
        <v>140</v>
      </c>
      <c r="L325">
        <v>73999819959</v>
      </c>
      <c r="N325">
        <v>0</v>
      </c>
      <c r="P325">
        <v>0</v>
      </c>
      <c r="Q325">
        <v>62</v>
      </c>
      <c r="R325">
        <v>62</v>
      </c>
      <c r="S325">
        <v>1</v>
      </c>
      <c r="AS325" t="s">
        <v>7</v>
      </c>
      <c r="AU325" s="2" t="str">
        <f>IF(ISBLANK(B325),"", TEXT(B325,"dddd, d \d\e mmmm \d\e aaaa"))</f>
        <v>segunda-feira, 23 de março de 2026</v>
      </c>
      <c r="AX325" s="1" t="str" cm="1">
        <f t="array" ref="AX325">IFERROR(_xlfn.TEXTJOIN(", ",TRUE,_xlfn._xlws.SORT(_xlfn.UNIQUE(_xlfn._xlws.FILTER($K$2:$K$2889,($I$2:$I$2889=I325)*($K$2:$K$2889&lt;&gt;""))))),"")</f>
        <v>Belinha, Lulu, Thor</v>
      </c>
      <c r="AY325" s="1" t="str">
        <f>IF(ISBLANK(F325),"", IF(OR(
ISNUMBER(FIND("escovacao",LOWER(F325))),
ISNUMBER(FIND("escovação",LOWER(F325))),
ISNUMBER(FIND("higiene bucal",LOWER(F325))),
ISNUMBER(FIND("tosa",LOWER(F325))),
ISNUMBER(FIND("hidratacao",LOWER(F325))),
ISNUMBER(FIND("hidratação",LOWER(F325))),
ISNUMBER(FIND("spa",LOWER(F325))),
ISNUMBER(FIND("corte de unhas",LOWER(F325))),
ISNUMBER(FIND("desembolo",LOWER(F325))),
ISNUMBER(FIND("clorexidina",LOWER(F325))),
ISNUMBER(FIND("matizacao",LOWER(F325))),
ISNUMBER(FIND("matização",LOWER(F325))),
ISNUMBER(FIND("arredondamento",LOWER(F325))),
ISNUMBER(FIND("remocao",LOWER(F325))),
ISNUMBER(FIND("remoção",LOWER(F325)))
),"Serviços extras",
IF(ISNUMBER(FIND("banho",LOWER(F325))),"Banho","Loja")))</f>
        <v>Banho</v>
      </c>
      <c r="AZ325" s="1" t="str">
        <f>IF(ISBLANK(I325),"", _xlfn.LET(_xlpm.Pedido,TRIM(D325&amp;""),IF(_xlpm.Pedido&lt;&gt;"",_xlpm.Pedido&amp;" | "&amp;K325,I325&amp;" | "&amp;K325&amp;" | "&amp;TEXT(AU325,"0"))))</f>
        <v>5272 | Lulu</v>
      </c>
      <c r="BA325" s="1" t="str">
        <f>IF(ISBLANK(I325),"", _xlfn.LET(_xlpm.TipoServico,LOWER(H325),IF(ISNUMBER(FIND("banho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5" s="1" t="str">
        <f>IF(ISBLANK(I325),"", _xlfn.LET(
    _xlpm.Servico,TRIM(F325&amp;""),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5" s="1">
        <f>IF(ISBLANK(B325),"", IF(ISBLANK(R325),Q325*S325,R325*S325))</f>
        <v>62</v>
      </c>
    </row>
    <row r="326" spans="1:55" x14ac:dyDescent="0.3">
      <c r="A326" t="s">
        <v>133</v>
      </c>
      <c r="B326">
        <v>46104</v>
      </c>
      <c r="C326" t="s">
        <v>43</v>
      </c>
      <c r="D326">
        <v>5272</v>
      </c>
      <c r="F326" t="s">
        <v>137</v>
      </c>
      <c r="G326" t="s">
        <v>137</v>
      </c>
      <c r="H326" t="s">
        <v>135</v>
      </c>
      <c r="I326">
        <v>2582</v>
      </c>
      <c r="J326" t="s">
        <v>139</v>
      </c>
      <c r="K326" t="s">
        <v>140</v>
      </c>
      <c r="L326">
        <v>73999819959</v>
      </c>
      <c r="N326">
        <v>0</v>
      </c>
      <c r="P326">
        <v>0</v>
      </c>
      <c r="Q326">
        <v>5</v>
      </c>
      <c r="R326">
        <v>5</v>
      </c>
      <c r="S326">
        <v>1</v>
      </c>
      <c r="AS326" t="s">
        <v>7</v>
      </c>
      <c r="AU326" s="2" t="str">
        <f>IF(ISBLANK(B326),"", TEXT(B326,"dddd, d \d\e mmmm \d\e aaaa"))</f>
        <v>segunda-feira, 23 de março de 2026</v>
      </c>
      <c r="AX326" s="1" t="str" cm="1">
        <f t="array" ref="AX326">IFERROR(_xlfn.TEXTJOIN(", ",TRUE,_xlfn._xlws.SORT(_xlfn.UNIQUE(_xlfn._xlws.FILTER($K$2:$K$2889,($I$2:$I$2889=I326)*($K$2:$K$2889&lt;&gt;""))))),"")</f>
        <v>Belinha, Lulu, Thor</v>
      </c>
      <c r="AY326" s="1" t="str">
        <f>IF(ISBLANK(F326),"", IF(OR(
ISNUMBER(FIND("escovacao",LOWER(F326))),
ISNUMBER(FIND("escovação",LOWER(F326))),
ISNUMBER(FIND("higiene bucal",LOWER(F326))),
ISNUMBER(FIND("tosa",LOWER(F326))),
ISNUMBER(FIND("hidratacao",LOWER(F326))),
ISNUMBER(FIND("hidratação",LOWER(F326))),
ISNUMBER(FIND("spa",LOWER(F326))),
ISNUMBER(FIND("corte de unhas",LOWER(F326))),
ISNUMBER(FIND("desembolo",LOWER(F326))),
ISNUMBER(FIND("clorexidina",LOWER(F326))),
ISNUMBER(FIND("matizacao",LOWER(F326))),
ISNUMBER(FIND("matização",LOWER(F326))),
ISNUMBER(FIND("arredondamento",LOWER(F326))),
ISNUMBER(FIND("remocao",LOWER(F326))),
ISNUMBER(FIND("remoção",LOWER(F326)))
),"Serviços extras",
IF(ISNUMBER(FIND("banho",LOWER(F326))),"Banho","Loja")))</f>
        <v>Serviços extras</v>
      </c>
      <c r="AZ326" s="1" t="str">
        <f>IF(ISBLANK(I326),"", _xlfn.LET(_xlpm.Pedido,TRIM(D326&amp;""),IF(_xlpm.Pedido&lt;&gt;"",_xlpm.Pedido&amp;" | "&amp;K326,I326&amp;" | "&amp;K326&amp;" | "&amp;TEXT(AU326,"0"))))</f>
        <v>5272 | Lulu</v>
      </c>
      <c r="BA326" s="1" t="str">
        <f>IF(ISBLANK(I326),"", _xlfn.LET(_xlpm.TipoServico,LOWER(H326),IF(ISNUMBER(FIND("banho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6" s="1" t="str">
        <f>IF(ISBLANK(I326),"", _xlfn.LET(
    _xlpm.Servico,TRIM(F326&amp;""),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6" s="1">
        <f>IF(ISBLANK(B326),"", IF(ISBLANK(R326),Q326*S326,R326*S326))</f>
        <v>5</v>
      </c>
    </row>
    <row r="327" spans="1:55" x14ac:dyDescent="0.3">
      <c r="A327" t="s">
        <v>133</v>
      </c>
      <c r="B327">
        <v>46104</v>
      </c>
      <c r="C327" t="s">
        <v>43</v>
      </c>
      <c r="D327">
        <v>5253</v>
      </c>
      <c r="F327" t="s">
        <v>134</v>
      </c>
      <c r="G327" t="s">
        <v>134</v>
      </c>
      <c r="H327" t="s">
        <v>135</v>
      </c>
      <c r="I327">
        <v>2652</v>
      </c>
      <c r="J327" t="s">
        <v>66</v>
      </c>
      <c r="K327" t="s">
        <v>166</v>
      </c>
      <c r="L327">
        <v>5527998872070</v>
      </c>
      <c r="N327">
        <v>0</v>
      </c>
      <c r="P327">
        <v>0</v>
      </c>
      <c r="Q327">
        <v>62</v>
      </c>
      <c r="R327">
        <v>62</v>
      </c>
      <c r="S327">
        <v>1</v>
      </c>
      <c r="AS327" t="s">
        <v>7</v>
      </c>
      <c r="AU327" s="2" t="str">
        <f>IF(ISBLANK(B327),"", TEXT(B327,"dddd, d \d\e mmmm \d\e aaaa"))</f>
        <v>segunda-feira, 23 de março de 2026</v>
      </c>
      <c r="AX327" s="1" t="str" cm="1">
        <f t="array" ref="AX327">IFERROR(_xlfn.TEXTJOIN(", ",TRUE,_xlfn._xlws.SORT(_xlfn.UNIQUE(_xlfn._xlws.FILTER($K$2:$K$2889,($I$2:$I$2889=I327)*($K$2:$K$2889&lt;&gt;""))))),"")</f>
        <v>Mileide</v>
      </c>
      <c r="AY327" s="1" t="str">
        <f>IF(ISBLANK(F327),"", IF(OR(
ISNUMBER(FIND("escovacao",LOWER(F327))),
ISNUMBER(FIND("escovação",LOWER(F327))),
ISNUMBER(FIND("higiene bucal",LOWER(F327))),
ISNUMBER(FIND("tosa",LOWER(F327))),
ISNUMBER(FIND("hidratacao",LOWER(F327))),
ISNUMBER(FIND("hidratação",LOWER(F327))),
ISNUMBER(FIND("spa",LOWER(F327))),
ISNUMBER(FIND("corte de unhas",LOWER(F327))),
ISNUMBER(FIND("desembolo",LOWER(F327))),
ISNUMBER(FIND("clorexidina",LOWER(F327))),
ISNUMBER(FIND("matizacao",LOWER(F327))),
ISNUMBER(FIND("matização",LOWER(F327))),
ISNUMBER(FIND("arredondamento",LOWER(F327))),
ISNUMBER(FIND("remocao",LOWER(F327))),
ISNUMBER(FIND("remoção",LOWER(F327)))
),"Serviços extras",
IF(ISNUMBER(FIND("banho",LOWER(F327))),"Banho","Loja")))</f>
        <v>Banho</v>
      </c>
      <c r="AZ327" s="1" t="str">
        <f>IF(ISBLANK(I327),"", _xlfn.LET(_xlpm.Pedido,TRIM(D327&amp;""),IF(_xlpm.Pedido&lt;&gt;"",_xlpm.Pedido&amp;" | "&amp;K327,I327&amp;" | "&amp;K327&amp;" | "&amp;TEXT(AU327,"0"))))</f>
        <v>5253 | Mileide</v>
      </c>
      <c r="BA327" s="1" t="str">
        <f>IF(ISBLANK(I327),"", _xlfn.LET(_xlpm.TipoServico,LOWER(H327),IF(ISNUMBER(FIND("banho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7" s="1" t="str">
        <f>IF(ISBLANK(I327),"", _xlfn.LET(
    _xlpm.Servico,TRIM(F327&amp;""),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7" s="1">
        <f>IF(ISBLANK(B327),"", IF(ISBLANK(R327),Q327*S327,R327*S327))</f>
        <v>62</v>
      </c>
    </row>
    <row r="328" spans="1:55" x14ac:dyDescent="0.3">
      <c r="A328" t="s">
        <v>133</v>
      </c>
      <c r="B328">
        <v>46104</v>
      </c>
      <c r="C328" t="s">
        <v>43</v>
      </c>
      <c r="D328">
        <v>5253</v>
      </c>
      <c r="F328" t="s">
        <v>137</v>
      </c>
      <c r="G328" t="s">
        <v>137</v>
      </c>
      <c r="H328" t="s">
        <v>135</v>
      </c>
      <c r="I328">
        <v>2652</v>
      </c>
      <c r="J328" t="s">
        <v>66</v>
      </c>
      <c r="K328" t="s">
        <v>166</v>
      </c>
      <c r="L328">
        <v>5527998872070</v>
      </c>
      <c r="N328">
        <v>0</v>
      </c>
      <c r="P328">
        <v>0</v>
      </c>
      <c r="Q328">
        <v>5</v>
      </c>
      <c r="R328">
        <v>5</v>
      </c>
      <c r="S328">
        <v>1</v>
      </c>
      <c r="AS328" t="s">
        <v>7</v>
      </c>
      <c r="AU328" s="2" t="str">
        <f>IF(ISBLANK(B328),"", TEXT(B328,"dddd, d \d\e mmmm \d\e aaaa"))</f>
        <v>segunda-feira, 23 de março de 2026</v>
      </c>
      <c r="AX328" s="1" t="str" cm="1">
        <f t="array" ref="AX328">IFERROR(_xlfn.TEXTJOIN(", ",TRUE,_xlfn._xlws.SORT(_xlfn.UNIQUE(_xlfn._xlws.FILTER($K$2:$K$2889,($I$2:$I$2889=I328)*($K$2:$K$2889&lt;&gt;""))))),"")</f>
        <v>Mileide</v>
      </c>
      <c r="AY328" s="1" t="str">
        <f>IF(ISBLANK(F328),"", IF(OR(
ISNUMBER(FIND("escovacao",LOWER(F328))),
ISNUMBER(FIND("escovação",LOWER(F328))),
ISNUMBER(FIND("higiene bucal",LOWER(F328))),
ISNUMBER(FIND("tosa",LOWER(F328))),
ISNUMBER(FIND("hidratacao",LOWER(F328))),
ISNUMBER(FIND("hidratação",LOWER(F328))),
ISNUMBER(FIND("spa",LOWER(F328))),
ISNUMBER(FIND("corte de unhas",LOWER(F328))),
ISNUMBER(FIND("desembolo",LOWER(F328))),
ISNUMBER(FIND("clorexidina",LOWER(F328))),
ISNUMBER(FIND("matizacao",LOWER(F328))),
ISNUMBER(FIND("matização",LOWER(F328))),
ISNUMBER(FIND("arredondamento",LOWER(F328))),
ISNUMBER(FIND("remocao",LOWER(F328))),
ISNUMBER(FIND("remoção",LOWER(F328)))
),"Serviços extras",
IF(ISNUMBER(FIND("banho",LOWER(F328))),"Banho","Loja")))</f>
        <v>Serviços extras</v>
      </c>
      <c r="AZ328" s="1" t="str">
        <f>IF(ISBLANK(I328),"", _xlfn.LET(_xlpm.Pedido,TRIM(D328&amp;""),IF(_xlpm.Pedido&lt;&gt;"",_xlpm.Pedido&amp;" | "&amp;K328,I328&amp;" | "&amp;K328&amp;" | "&amp;TEXT(AU328,"0"))))</f>
        <v>5253 | Mileide</v>
      </c>
      <c r="BA328" s="1" t="str">
        <f>IF(ISBLANK(I328),"", _xlfn.LET(_xlpm.TipoServico,LOWER(H328),IF(ISNUMBER(FIND("banho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8" s="1" t="str">
        <f>IF(ISBLANK(I328),"", _xlfn.LET(
    _xlpm.Servico,TRIM(F328&amp;""),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8" s="1">
        <f>IF(ISBLANK(B328),"", IF(ISBLANK(R328),Q328*S328,R328*S328))</f>
        <v>5</v>
      </c>
    </row>
    <row r="329" spans="1:55" x14ac:dyDescent="0.3">
      <c r="A329" t="s">
        <v>141</v>
      </c>
      <c r="B329">
        <v>46104</v>
      </c>
      <c r="C329" t="s">
        <v>43</v>
      </c>
      <c r="D329">
        <v>5115</v>
      </c>
      <c r="F329" t="s">
        <v>134</v>
      </c>
      <c r="G329" t="s">
        <v>134</v>
      </c>
      <c r="H329" t="s">
        <v>135</v>
      </c>
      <c r="I329">
        <v>2238</v>
      </c>
      <c r="J329" t="s">
        <v>44</v>
      </c>
      <c r="K329" t="s">
        <v>138</v>
      </c>
      <c r="L329">
        <v>73988224982</v>
      </c>
      <c r="N329">
        <v>0</v>
      </c>
      <c r="P329">
        <v>0</v>
      </c>
      <c r="Q329">
        <v>62</v>
      </c>
      <c r="R329">
        <v>62</v>
      </c>
      <c r="S329">
        <v>1</v>
      </c>
      <c r="AS329" t="s">
        <v>7</v>
      </c>
      <c r="AU329" s="2" t="str">
        <f>IF(ISBLANK(B329),"", TEXT(B329,"dddd, d \d\e mmmm \d\e aaaa"))</f>
        <v>segunda-feira, 23 de março de 2026</v>
      </c>
      <c r="AX329" s="1" t="str" cm="1">
        <f t="array" ref="AX329">IFERROR(_xlfn.TEXTJOIN(", ",TRUE,_xlfn._xlws.SORT(_xlfn.UNIQUE(_xlfn._xlws.FILTER($K$2:$K$2889,($I$2:$I$2889=I329)*($K$2:$K$2889&lt;&gt;""))))),"")</f>
        <v>Baden</v>
      </c>
      <c r="AY329" s="1" t="str">
        <f>IF(ISBLANK(F329),"", IF(OR(
ISNUMBER(FIND("escovacao",LOWER(F329))),
ISNUMBER(FIND("escovação",LOWER(F329))),
ISNUMBER(FIND("higiene bucal",LOWER(F329))),
ISNUMBER(FIND("tosa",LOWER(F329))),
ISNUMBER(FIND("hidratacao",LOWER(F329))),
ISNUMBER(FIND("hidratação",LOWER(F329))),
ISNUMBER(FIND("spa",LOWER(F329))),
ISNUMBER(FIND("corte de unhas",LOWER(F329))),
ISNUMBER(FIND("desembolo",LOWER(F329))),
ISNUMBER(FIND("clorexidina",LOWER(F329))),
ISNUMBER(FIND("matizacao",LOWER(F329))),
ISNUMBER(FIND("matização",LOWER(F329))),
ISNUMBER(FIND("arredondamento",LOWER(F329))),
ISNUMBER(FIND("remocao",LOWER(F329))),
ISNUMBER(FIND("remoção",LOWER(F329)))
),"Serviços extras",
IF(ISNUMBER(FIND("banho",LOWER(F329))),"Banho","Loja")))</f>
        <v>Banho</v>
      </c>
      <c r="AZ329" s="1" t="str">
        <f>IF(ISBLANK(I329),"", _xlfn.LET(_xlpm.Pedido,TRIM(D329&amp;""),IF(_xlpm.Pedido&lt;&gt;"",_xlpm.Pedido&amp;" | "&amp;K329,I329&amp;" | "&amp;K329&amp;" | "&amp;TEXT(AU329,"0"))))</f>
        <v>5115 | Baden</v>
      </c>
      <c r="BA329" s="1" t="str">
        <f>IF(ISBLANK(I329),"", _xlfn.LET(_xlpm.TipoServico,LOWER(H329),IF(ISNUMBER(FIND("banho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29" s="1" t="str">
        <f>IF(ISBLANK(I329),"", _xlfn.LET(
    _xlpm.Servico,TRIM(F329&amp;""),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9" s="1">
        <f>IF(ISBLANK(B329),"", IF(ISBLANK(R329),Q329*S329,R329*S329))</f>
        <v>62</v>
      </c>
    </row>
    <row r="330" spans="1:55" x14ac:dyDescent="0.3">
      <c r="A330" t="s">
        <v>141</v>
      </c>
      <c r="B330">
        <v>46104</v>
      </c>
      <c r="C330" t="s">
        <v>43</v>
      </c>
      <c r="D330">
        <v>5115</v>
      </c>
      <c r="F330" t="s">
        <v>137</v>
      </c>
      <c r="G330" t="s">
        <v>137</v>
      </c>
      <c r="H330" t="s">
        <v>135</v>
      </c>
      <c r="I330">
        <v>2238</v>
      </c>
      <c r="J330" t="s">
        <v>44</v>
      </c>
      <c r="K330" t="s">
        <v>138</v>
      </c>
      <c r="L330">
        <v>73988224982</v>
      </c>
      <c r="N330">
        <v>0</v>
      </c>
      <c r="P330">
        <v>0</v>
      </c>
      <c r="Q330">
        <v>5</v>
      </c>
      <c r="R330">
        <v>5</v>
      </c>
      <c r="S330">
        <v>1</v>
      </c>
      <c r="AS330" t="s">
        <v>7</v>
      </c>
      <c r="AU330" s="2" t="str">
        <f>IF(ISBLANK(B330),"", TEXT(B330,"dddd, d \d\e mmmm \d\e aaaa"))</f>
        <v>segunda-feira, 23 de março de 2026</v>
      </c>
      <c r="AX330" s="1" t="str" cm="1">
        <f t="array" ref="AX330">IFERROR(_xlfn.TEXTJOIN(", ",TRUE,_xlfn._xlws.SORT(_xlfn.UNIQUE(_xlfn._xlws.FILTER($K$2:$K$2889,($I$2:$I$2889=I330)*($K$2:$K$2889&lt;&gt;""))))),"")</f>
        <v>Baden</v>
      </c>
      <c r="AY330" s="1" t="str">
        <f>IF(ISBLANK(F330),"", IF(OR(
ISNUMBER(FIND("escovacao",LOWER(F330))),
ISNUMBER(FIND("escovação",LOWER(F330))),
ISNUMBER(FIND("higiene bucal",LOWER(F330))),
ISNUMBER(FIND("tosa",LOWER(F330))),
ISNUMBER(FIND("hidratacao",LOWER(F330))),
ISNUMBER(FIND("hidratação",LOWER(F330))),
ISNUMBER(FIND("spa",LOWER(F330))),
ISNUMBER(FIND("corte de unhas",LOWER(F330))),
ISNUMBER(FIND("desembolo",LOWER(F330))),
ISNUMBER(FIND("clorexidina",LOWER(F330))),
ISNUMBER(FIND("matizacao",LOWER(F330))),
ISNUMBER(FIND("matização",LOWER(F330))),
ISNUMBER(FIND("arredondamento",LOWER(F330))),
ISNUMBER(FIND("remocao",LOWER(F330))),
ISNUMBER(FIND("remoção",LOWER(F330)))
),"Serviços extras",
IF(ISNUMBER(FIND("banho",LOWER(F330))),"Banho","Loja")))</f>
        <v>Serviços extras</v>
      </c>
      <c r="AZ330" s="1" t="str">
        <f>IF(ISBLANK(I330),"", _xlfn.LET(_xlpm.Pedido,TRIM(D330&amp;""),IF(_xlpm.Pedido&lt;&gt;"",_xlpm.Pedido&amp;" | "&amp;K330,I330&amp;" | "&amp;K330&amp;" | "&amp;TEXT(AU330,"0"))))</f>
        <v>5115 | Baden</v>
      </c>
      <c r="BA330" s="1" t="str">
        <f>IF(ISBLANK(I330),"", _xlfn.LET(_xlpm.TipoServico,LOWER(H330),IF(ISNUMBER(FIND("banho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0" s="1" t="str">
        <f>IF(ISBLANK(I330),"", _xlfn.LET(
    _xlpm.Servico,TRIM(F330&amp;""),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0" s="1">
        <f>IF(ISBLANK(B330),"", IF(ISBLANK(R330),Q330*S330,R330*S330))</f>
        <v>5</v>
      </c>
    </row>
    <row r="331" spans="1:55" x14ac:dyDescent="0.3">
      <c r="A331" t="s">
        <v>133</v>
      </c>
      <c r="B331">
        <v>46104</v>
      </c>
      <c r="C331" t="s">
        <v>43</v>
      </c>
      <c r="D331">
        <v>5207</v>
      </c>
      <c r="F331" t="s">
        <v>134</v>
      </c>
      <c r="G331" t="s">
        <v>134</v>
      </c>
      <c r="H331" t="s">
        <v>135</v>
      </c>
      <c r="I331">
        <v>2345</v>
      </c>
      <c r="J331" t="s">
        <v>150</v>
      </c>
      <c r="K331" t="s">
        <v>151</v>
      </c>
      <c r="L331">
        <v>557399619681</v>
      </c>
      <c r="N331">
        <v>0</v>
      </c>
      <c r="P331">
        <v>0</v>
      </c>
      <c r="Q331">
        <v>62</v>
      </c>
      <c r="R331">
        <v>62</v>
      </c>
      <c r="S331">
        <v>1</v>
      </c>
      <c r="AS331" t="s">
        <v>7</v>
      </c>
      <c r="AU331" s="2" t="str">
        <f>IF(ISBLANK(B331),"", TEXT(B331,"dddd, d \d\e mmmm \d\e aaaa"))</f>
        <v>segunda-feira, 23 de março de 2026</v>
      </c>
      <c r="AX331" s="1" t="str" cm="1">
        <f t="array" ref="AX331">IFERROR(_xlfn.TEXTJOIN(", ",TRUE,_xlfn._xlws.SORT(_xlfn.UNIQUE(_xlfn._xlws.FILTER($K$2:$K$2889,($I$2:$I$2889=I331)*($K$2:$K$2889&lt;&gt;""))))),"")</f>
        <v>Dindi</v>
      </c>
      <c r="AY331" s="1" t="str">
        <f>IF(ISBLANK(F331),"", IF(OR(
ISNUMBER(FIND("escovacao",LOWER(F331))),
ISNUMBER(FIND("escovação",LOWER(F331))),
ISNUMBER(FIND("higiene bucal",LOWER(F331))),
ISNUMBER(FIND("tosa",LOWER(F331))),
ISNUMBER(FIND("hidratacao",LOWER(F331))),
ISNUMBER(FIND("hidratação",LOWER(F331))),
ISNUMBER(FIND("spa",LOWER(F331))),
ISNUMBER(FIND("corte de unhas",LOWER(F331))),
ISNUMBER(FIND("desembolo",LOWER(F331))),
ISNUMBER(FIND("clorexidina",LOWER(F331))),
ISNUMBER(FIND("matizacao",LOWER(F331))),
ISNUMBER(FIND("matização",LOWER(F331))),
ISNUMBER(FIND("arredondamento",LOWER(F331))),
ISNUMBER(FIND("remocao",LOWER(F331))),
ISNUMBER(FIND("remoção",LOWER(F331)))
),"Serviços extras",
IF(ISNUMBER(FIND("banho",LOWER(F331))),"Banho","Loja")))</f>
        <v>Banho</v>
      </c>
      <c r="AZ331" s="1" t="str">
        <f>IF(ISBLANK(I331),"", _xlfn.LET(_xlpm.Pedido,TRIM(D331&amp;""),IF(_xlpm.Pedido&lt;&gt;"",_xlpm.Pedido&amp;" | "&amp;K331,I331&amp;" | "&amp;K331&amp;" | "&amp;TEXT(AU331,"0"))))</f>
        <v>5207 | Dindi</v>
      </c>
      <c r="BA331" s="1" t="str">
        <f>IF(ISBLANK(I331),"", _xlfn.LET(_xlpm.TipoServico,LOWER(H331),IF(ISNUMBER(FIND("banho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1" s="1" t="str">
        <f>IF(ISBLANK(I331),"", _xlfn.LET(
    _xlpm.Servico,TRIM(F331&amp;""),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1" s="1">
        <f>IF(ISBLANK(B331),"", IF(ISBLANK(R331),Q331*S331,R331*S331))</f>
        <v>62</v>
      </c>
    </row>
    <row r="332" spans="1:55" x14ac:dyDescent="0.3">
      <c r="A332" t="s">
        <v>133</v>
      </c>
      <c r="B332">
        <v>46104</v>
      </c>
      <c r="C332" t="s">
        <v>43</v>
      </c>
      <c r="D332">
        <v>5207</v>
      </c>
      <c r="F332" t="s">
        <v>137</v>
      </c>
      <c r="G332" t="s">
        <v>137</v>
      </c>
      <c r="H332" t="s">
        <v>135</v>
      </c>
      <c r="I332">
        <v>2345</v>
      </c>
      <c r="J332" t="s">
        <v>150</v>
      </c>
      <c r="K332" t="s">
        <v>151</v>
      </c>
      <c r="L332">
        <v>557399619681</v>
      </c>
      <c r="N332">
        <v>0</v>
      </c>
      <c r="P332">
        <v>0</v>
      </c>
      <c r="Q332">
        <v>5</v>
      </c>
      <c r="R332">
        <v>5</v>
      </c>
      <c r="S332">
        <v>1</v>
      </c>
      <c r="AS332" t="s">
        <v>7</v>
      </c>
      <c r="AU332" s="2" t="str">
        <f>IF(ISBLANK(B332),"", TEXT(B332,"dddd, d \d\e mmmm \d\e aaaa"))</f>
        <v>segunda-feira, 23 de março de 2026</v>
      </c>
      <c r="AX332" s="1" t="str" cm="1">
        <f t="array" ref="AX332">IFERROR(_xlfn.TEXTJOIN(", ",TRUE,_xlfn._xlws.SORT(_xlfn.UNIQUE(_xlfn._xlws.FILTER($K$2:$K$2889,($I$2:$I$2889=I332)*($K$2:$K$2889&lt;&gt;""))))),"")</f>
        <v>Dindi</v>
      </c>
      <c r="AY332" s="1" t="str">
        <f>IF(ISBLANK(F332),"", IF(OR(
ISNUMBER(FIND("escovacao",LOWER(F332))),
ISNUMBER(FIND("escovação",LOWER(F332))),
ISNUMBER(FIND("higiene bucal",LOWER(F332))),
ISNUMBER(FIND("tosa",LOWER(F332))),
ISNUMBER(FIND("hidratacao",LOWER(F332))),
ISNUMBER(FIND("hidratação",LOWER(F332))),
ISNUMBER(FIND("spa",LOWER(F332))),
ISNUMBER(FIND("corte de unhas",LOWER(F332))),
ISNUMBER(FIND("desembolo",LOWER(F332))),
ISNUMBER(FIND("clorexidina",LOWER(F332))),
ISNUMBER(FIND("matizacao",LOWER(F332))),
ISNUMBER(FIND("matização",LOWER(F332))),
ISNUMBER(FIND("arredondamento",LOWER(F332))),
ISNUMBER(FIND("remocao",LOWER(F332))),
ISNUMBER(FIND("remoção",LOWER(F332)))
),"Serviços extras",
IF(ISNUMBER(FIND("banho",LOWER(F332))),"Banho","Loja")))</f>
        <v>Serviços extras</v>
      </c>
      <c r="AZ332" s="1" t="str">
        <f>IF(ISBLANK(I332),"", _xlfn.LET(_xlpm.Pedido,TRIM(D332&amp;""),IF(_xlpm.Pedido&lt;&gt;"",_xlpm.Pedido&amp;" | "&amp;K332,I332&amp;" | "&amp;K332&amp;" | "&amp;TEXT(AU332,"0"))))</f>
        <v>5207 | Dindi</v>
      </c>
      <c r="BA332" s="1" t="str">
        <f>IF(ISBLANK(I332),"", _xlfn.LET(_xlpm.TipoServico,LOWER(H332),IF(ISNUMBER(FIND("banho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2" s="1" t="str">
        <f>IF(ISBLANK(I332),"", _xlfn.LET(
    _xlpm.Servico,TRIM(F332&amp;""),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2" s="1">
        <f>IF(ISBLANK(B332),"", IF(ISBLANK(R332),Q332*S332,R332*S332))</f>
        <v>5</v>
      </c>
    </row>
    <row r="333" spans="1:55" x14ac:dyDescent="0.3">
      <c r="A333" t="s">
        <v>133</v>
      </c>
      <c r="B333">
        <v>46104</v>
      </c>
      <c r="C333" t="s">
        <v>43</v>
      </c>
      <c r="D333">
        <v>5207</v>
      </c>
      <c r="F333" t="s">
        <v>146</v>
      </c>
      <c r="G333" t="s">
        <v>146</v>
      </c>
      <c r="H333" t="s">
        <v>135</v>
      </c>
      <c r="I333">
        <v>2345</v>
      </c>
      <c r="J333" t="s">
        <v>150</v>
      </c>
      <c r="K333" t="s">
        <v>151</v>
      </c>
      <c r="L333">
        <v>557399619681</v>
      </c>
      <c r="N333">
        <v>0</v>
      </c>
      <c r="P333">
        <v>0</v>
      </c>
      <c r="Q333">
        <v>12</v>
      </c>
      <c r="R333">
        <v>12</v>
      </c>
      <c r="S333">
        <v>1</v>
      </c>
      <c r="AS333" t="s">
        <v>7</v>
      </c>
      <c r="AU333" s="2" t="str">
        <f>IF(ISBLANK(B333),"", TEXT(B333,"dddd, d \d\e mmmm \d\e aaaa"))</f>
        <v>segunda-feira, 23 de março de 2026</v>
      </c>
      <c r="AX333" s="1" t="str" cm="1">
        <f t="array" ref="AX333">IFERROR(_xlfn.TEXTJOIN(", ",TRUE,_xlfn._xlws.SORT(_xlfn.UNIQUE(_xlfn._xlws.FILTER($K$2:$K$2889,($I$2:$I$2889=I333)*($K$2:$K$2889&lt;&gt;""))))),"")</f>
        <v>Dindi</v>
      </c>
      <c r="AY333" s="1" t="str">
        <f>IF(ISBLANK(F333),"", IF(OR(
ISNUMBER(FIND("escovacao",LOWER(F333))),
ISNUMBER(FIND("escovação",LOWER(F333))),
ISNUMBER(FIND("higiene bucal",LOWER(F333))),
ISNUMBER(FIND("tosa",LOWER(F333))),
ISNUMBER(FIND("hidratacao",LOWER(F333))),
ISNUMBER(FIND("hidratação",LOWER(F333))),
ISNUMBER(FIND("spa",LOWER(F333))),
ISNUMBER(FIND("corte de unhas",LOWER(F333))),
ISNUMBER(FIND("desembolo",LOWER(F333))),
ISNUMBER(FIND("clorexidina",LOWER(F333))),
ISNUMBER(FIND("matizacao",LOWER(F333))),
ISNUMBER(FIND("matização",LOWER(F333))),
ISNUMBER(FIND("arredondamento",LOWER(F333))),
ISNUMBER(FIND("remocao",LOWER(F333))),
ISNUMBER(FIND("remoção",LOWER(F333)))
),"Serviços extras",
IF(ISNUMBER(FIND("banho",LOWER(F333))),"Banho","Loja")))</f>
        <v>Serviços extras</v>
      </c>
      <c r="AZ333" s="1" t="str">
        <f>IF(ISBLANK(I333),"", _xlfn.LET(_xlpm.Pedido,TRIM(D333&amp;""),IF(_xlpm.Pedido&lt;&gt;"",_xlpm.Pedido&amp;" | "&amp;K333,I333&amp;" | "&amp;K333&amp;" | "&amp;TEXT(AU333,"0"))))</f>
        <v>5207 | Dindi</v>
      </c>
      <c r="BA333" s="1" t="str">
        <f>IF(ISBLANK(I333),"", _xlfn.LET(_xlpm.TipoServico,LOWER(H333),IF(ISNUMBER(FIND("banho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3" s="1" t="str">
        <f>IF(ISBLANK(I333),"", _xlfn.LET(
    _xlpm.Servico,TRIM(F333&amp;""),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3" s="1">
        <f>IF(ISBLANK(B333),"", IF(ISBLANK(R333),Q333*S333,R333*S333))</f>
        <v>12</v>
      </c>
    </row>
    <row r="334" spans="1:55" x14ac:dyDescent="0.3">
      <c r="A334" t="s">
        <v>133</v>
      </c>
      <c r="B334">
        <v>46104</v>
      </c>
      <c r="C334" t="s">
        <v>43</v>
      </c>
      <c r="D334">
        <v>5207</v>
      </c>
      <c r="F334" t="s">
        <v>162</v>
      </c>
      <c r="G334" t="s">
        <v>162</v>
      </c>
      <c r="H334" t="s">
        <v>135</v>
      </c>
      <c r="I334">
        <v>2345</v>
      </c>
      <c r="J334" t="s">
        <v>150</v>
      </c>
      <c r="K334" t="s">
        <v>151</v>
      </c>
      <c r="L334">
        <v>557399619681</v>
      </c>
      <c r="N334">
        <v>0</v>
      </c>
      <c r="P334">
        <v>0</v>
      </c>
      <c r="Q334">
        <v>35</v>
      </c>
      <c r="R334">
        <v>35</v>
      </c>
      <c r="S334">
        <v>1</v>
      </c>
      <c r="AS334" t="s">
        <v>7</v>
      </c>
      <c r="AU334" s="2" t="str">
        <f>IF(ISBLANK(B334),"", TEXT(B334,"dddd, d \d\e mmmm \d\e aaaa"))</f>
        <v>segunda-feira, 23 de março de 2026</v>
      </c>
      <c r="AX334" s="1" t="str" cm="1">
        <f t="array" ref="AX334">IFERROR(_xlfn.TEXTJOIN(", ",TRUE,_xlfn._xlws.SORT(_xlfn.UNIQUE(_xlfn._xlws.FILTER($K$2:$K$2889,($I$2:$I$2889=I334)*($K$2:$K$2889&lt;&gt;""))))),"")</f>
        <v>Dindi</v>
      </c>
      <c r="AY334" s="1" t="str">
        <f>IF(ISBLANK(F334),"", IF(OR(
ISNUMBER(FIND("escovacao",LOWER(F334))),
ISNUMBER(FIND("escovação",LOWER(F334))),
ISNUMBER(FIND("higiene bucal",LOWER(F334))),
ISNUMBER(FIND("tosa",LOWER(F334))),
ISNUMBER(FIND("hidratacao",LOWER(F334))),
ISNUMBER(FIND("hidratação",LOWER(F334))),
ISNUMBER(FIND("spa",LOWER(F334))),
ISNUMBER(FIND("corte de unhas",LOWER(F334))),
ISNUMBER(FIND("desembolo",LOWER(F334))),
ISNUMBER(FIND("clorexidina",LOWER(F334))),
ISNUMBER(FIND("matizacao",LOWER(F334))),
ISNUMBER(FIND("matização",LOWER(F334))),
ISNUMBER(FIND("arredondamento",LOWER(F334))),
ISNUMBER(FIND("remocao",LOWER(F334))),
ISNUMBER(FIND("remoção",LOWER(F334)))
),"Serviços extras",
IF(ISNUMBER(FIND("banho",LOWER(F334))),"Banho","Loja")))</f>
        <v>Serviços extras</v>
      </c>
      <c r="AZ334" s="1" t="str">
        <f>IF(ISBLANK(I334),"", _xlfn.LET(_xlpm.Pedido,TRIM(D334&amp;""),IF(_xlpm.Pedido&lt;&gt;"",_xlpm.Pedido&amp;" | "&amp;K334,I334&amp;" | "&amp;K334&amp;" | "&amp;TEXT(AU334,"0"))))</f>
        <v>5207 | Dindi</v>
      </c>
      <c r="BA334" s="1" t="str">
        <f>IF(ISBLANK(I334),"", _xlfn.LET(_xlpm.TipoServico,LOWER(H334),IF(ISNUMBER(FIND("banho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4" s="1" t="str">
        <f>IF(ISBLANK(I334),"", _xlfn.LET(
    _xlpm.Servico,TRIM(F334&amp;""),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34" s="1">
        <f>IF(ISBLANK(B334),"", IF(ISBLANK(R334),Q334*S334,R334*S334))</f>
        <v>35</v>
      </c>
    </row>
    <row r="335" spans="1:55" x14ac:dyDescent="0.3">
      <c r="A335" t="s">
        <v>133</v>
      </c>
      <c r="B335">
        <v>46107</v>
      </c>
      <c r="C335" t="s">
        <v>9</v>
      </c>
      <c r="F335" t="s">
        <v>134</v>
      </c>
      <c r="G335" t="s">
        <v>134</v>
      </c>
      <c r="H335" t="s">
        <v>135</v>
      </c>
      <c r="I335">
        <v>2673</v>
      </c>
      <c r="J335" t="s">
        <v>173</v>
      </c>
      <c r="K335" t="s">
        <v>174</v>
      </c>
      <c r="L335">
        <v>73999817283</v>
      </c>
      <c r="N335">
        <v>0</v>
      </c>
      <c r="P335">
        <v>0</v>
      </c>
      <c r="Q335">
        <v>62</v>
      </c>
      <c r="R335">
        <v>62</v>
      </c>
      <c r="S335">
        <v>1</v>
      </c>
      <c r="AS335" t="s">
        <v>7</v>
      </c>
      <c r="AU335" s="2" t="str">
        <f>IF(ISBLANK(B335),"", TEXT(B335,"dddd, d \d\e mmmm \d\e aaaa"))</f>
        <v>quinta-feira, 26 de março de 2026</v>
      </c>
      <c r="AX335" s="1" t="str" cm="1">
        <f t="array" ref="AX335">IFERROR(_xlfn.TEXTJOIN(", ",TRUE,_xlfn._xlws.SORT(_xlfn.UNIQUE(_xlfn._xlws.FILTER($K$2:$K$2889,($I$2:$I$2889=I335)*($K$2:$K$2889&lt;&gt;""))))),"")</f>
        <v>Tonny</v>
      </c>
      <c r="AY335" s="1" t="str">
        <f>IF(ISBLANK(F335),"", IF(OR(
ISNUMBER(FIND("escovacao",LOWER(F335))),
ISNUMBER(FIND("escovação",LOWER(F335))),
ISNUMBER(FIND("higiene bucal",LOWER(F335))),
ISNUMBER(FIND("tosa",LOWER(F335))),
ISNUMBER(FIND("hidratacao",LOWER(F335))),
ISNUMBER(FIND("hidratação",LOWER(F335))),
ISNUMBER(FIND("spa",LOWER(F335))),
ISNUMBER(FIND("corte de unhas",LOWER(F335))),
ISNUMBER(FIND("desembolo",LOWER(F335))),
ISNUMBER(FIND("clorexidina",LOWER(F335))),
ISNUMBER(FIND("matizacao",LOWER(F335))),
ISNUMBER(FIND("matização",LOWER(F335))),
ISNUMBER(FIND("arredondamento",LOWER(F335))),
ISNUMBER(FIND("remocao",LOWER(F335))),
ISNUMBER(FIND("remoção",LOWER(F335)))
),"Serviços extras",
IF(ISNUMBER(FIND("banho",LOWER(F335))),"Banho","Loja")))</f>
        <v>Banho</v>
      </c>
      <c r="AZ335" s="1" t="str">
        <f>IF(ISBLANK(I335),"", _xlfn.LET(_xlpm.Pedido,TRIM(D335&amp;""),IF(_xlpm.Pedido&lt;&gt;"",_xlpm.Pedido&amp;" | "&amp;K335,I335&amp;" | "&amp;K335&amp;" | "&amp;TEXT(AU335,"0"))))</f>
        <v>2673 | Tonny | quinta-feira, 26 de março de 2026</v>
      </c>
      <c r="BA335" s="1" t="str">
        <f>IF(ISBLANK(I335),"", _xlfn.LET(_xlpm.TipoServico,LOWER(H335),IF(ISNUMBER(FIND("banho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5" s="1" t="str">
        <f>IF(ISBLANK(I335),"", _xlfn.LET(
    _xlpm.Servico,TRIM(F335&amp;""),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5" s="1">
        <f>IF(ISBLANK(B335),"", IF(ISBLANK(R335),Q335*S335,R335*S335))</f>
        <v>62</v>
      </c>
    </row>
    <row r="336" spans="1:55" x14ac:dyDescent="0.3">
      <c r="A336" t="s">
        <v>133</v>
      </c>
      <c r="B336">
        <v>46107</v>
      </c>
      <c r="C336" t="s">
        <v>9</v>
      </c>
      <c r="F336" t="s">
        <v>137</v>
      </c>
      <c r="G336" t="s">
        <v>137</v>
      </c>
      <c r="H336" t="s">
        <v>135</v>
      </c>
      <c r="I336">
        <v>2673</v>
      </c>
      <c r="J336" t="s">
        <v>173</v>
      </c>
      <c r="K336" t="s">
        <v>174</v>
      </c>
      <c r="L336">
        <v>73999817283</v>
      </c>
      <c r="N336">
        <v>0</v>
      </c>
      <c r="P336">
        <v>0</v>
      </c>
      <c r="Q336">
        <v>5</v>
      </c>
      <c r="R336">
        <v>5</v>
      </c>
      <c r="S336">
        <v>1</v>
      </c>
      <c r="AS336" t="s">
        <v>7</v>
      </c>
      <c r="AU336" s="2" t="str">
        <f>IF(ISBLANK(B336),"", TEXT(B336,"dddd, d \d\e mmmm \d\e aaaa"))</f>
        <v>quinta-feira, 26 de março de 2026</v>
      </c>
      <c r="AX336" s="1" t="str" cm="1">
        <f t="array" ref="AX336">IFERROR(_xlfn.TEXTJOIN(", ",TRUE,_xlfn._xlws.SORT(_xlfn.UNIQUE(_xlfn._xlws.FILTER($K$2:$K$2889,($I$2:$I$2889=I336)*($K$2:$K$2889&lt;&gt;""))))),"")</f>
        <v>Tonny</v>
      </c>
      <c r="AY336" s="1" t="str">
        <f>IF(ISBLANK(F336),"", IF(OR(
ISNUMBER(FIND("escovacao",LOWER(F336))),
ISNUMBER(FIND("escovação",LOWER(F336))),
ISNUMBER(FIND("higiene bucal",LOWER(F336))),
ISNUMBER(FIND("tosa",LOWER(F336))),
ISNUMBER(FIND("hidratacao",LOWER(F336))),
ISNUMBER(FIND("hidratação",LOWER(F336))),
ISNUMBER(FIND("spa",LOWER(F336))),
ISNUMBER(FIND("corte de unhas",LOWER(F336))),
ISNUMBER(FIND("desembolo",LOWER(F336))),
ISNUMBER(FIND("clorexidina",LOWER(F336))),
ISNUMBER(FIND("matizacao",LOWER(F336))),
ISNUMBER(FIND("matização",LOWER(F336))),
ISNUMBER(FIND("arredondamento",LOWER(F336))),
ISNUMBER(FIND("remocao",LOWER(F336))),
ISNUMBER(FIND("remoção",LOWER(F336)))
),"Serviços extras",
IF(ISNUMBER(FIND("banho",LOWER(F336))),"Banho","Loja")))</f>
        <v>Serviços extras</v>
      </c>
      <c r="AZ336" s="1" t="str">
        <f>IF(ISBLANK(I336),"", _xlfn.LET(_xlpm.Pedido,TRIM(D336&amp;""),IF(_xlpm.Pedido&lt;&gt;"",_xlpm.Pedido&amp;" | "&amp;K336,I336&amp;" | "&amp;K336&amp;" | "&amp;TEXT(AU336,"0"))))</f>
        <v>2673 | Tonny | quinta-feira, 26 de março de 2026</v>
      </c>
      <c r="BA336" s="1" t="str">
        <f>IF(ISBLANK(I336),"", _xlfn.LET(_xlpm.TipoServico,LOWER(H336),IF(ISNUMBER(FIND("banho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6" s="1" t="str">
        <f>IF(ISBLANK(I336),"", _xlfn.LET(
    _xlpm.Servico,TRIM(F336&amp;""),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6" s="1">
        <f>IF(ISBLANK(B336),"", IF(ISBLANK(R336),Q336*S336,R336*S336))</f>
        <v>5</v>
      </c>
    </row>
    <row r="337" spans="1:55" x14ac:dyDescent="0.3">
      <c r="A337" t="s">
        <v>133</v>
      </c>
      <c r="B337">
        <v>46107</v>
      </c>
      <c r="C337" t="s">
        <v>9</v>
      </c>
      <c r="F337" t="s">
        <v>146</v>
      </c>
      <c r="G337" t="s">
        <v>146</v>
      </c>
      <c r="H337" t="s">
        <v>135</v>
      </c>
      <c r="I337">
        <v>2673</v>
      </c>
      <c r="J337" t="s">
        <v>173</v>
      </c>
      <c r="K337" t="s">
        <v>174</v>
      </c>
      <c r="L337">
        <v>73999817283</v>
      </c>
      <c r="N337">
        <v>0</v>
      </c>
      <c r="P337">
        <v>0</v>
      </c>
      <c r="Q337">
        <v>12</v>
      </c>
      <c r="R337">
        <v>12</v>
      </c>
      <c r="S337">
        <v>1</v>
      </c>
      <c r="AS337" t="s">
        <v>7</v>
      </c>
      <c r="AU337" s="2" t="str">
        <f>IF(ISBLANK(B337),"", TEXT(B337,"dddd, d \d\e mmmm \d\e aaaa"))</f>
        <v>quinta-feira, 26 de março de 2026</v>
      </c>
      <c r="AX337" s="1" t="str" cm="1">
        <f t="array" ref="AX337">IFERROR(_xlfn.TEXTJOIN(", ",TRUE,_xlfn._xlws.SORT(_xlfn.UNIQUE(_xlfn._xlws.FILTER($K$2:$K$2889,($I$2:$I$2889=I337)*($K$2:$K$2889&lt;&gt;""))))),"")</f>
        <v>Tonny</v>
      </c>
      <c r="AY337" s="1" t="str">
        <f>IF(ISBLANK(F337),"", IF(OR(
ISNUMBER(FIND("escovacao",LOWER(F337))),
ISNUMBER(FIND("escovação",LOWER(F337))),
ISNUMBER(FIND("higiene bucal",LOWER(F337))),
ISNUMBER(FIND("tosa",LOWER(F337))),
ISNUMBER(FIND("hidratacao",LOWER(F337))),
ISNUMBER(FIND("hidratação",LOWER(F337))),
ISNUMBER(FIND("spa",LOWER(F337))),
ISNUMBER(FIND("corte de unhas",LOWER(F337))),
ISNUMBER(FIND("desembolo",LOWER(F337))),
ISNUMBER(FIND("clorexidina",LOWER(F337))),
ISNUMBER(FIND("matizacao",LOWER(F337))),
ISNUMBER(FIND("matização",LOWER(F337))),
ISNUMBER(FIND("arredondamento",LOWER(F337))),
ISNUMBER(FIND("remocao",LOWER(F337))),
ISNUMBER(FIND("remoção",LOWER(F337)))
),"Serviços extras",
IF(ISNUMBER(FIND("banho",LOWER(F337))),"Banho","Loja")))</f>
        <v>Serviços extras</v>
      </c>
      <c r="AZ337" s="1" t="str">
        <f>IF(ISBLANK(I337),"", _xlfn.LET(_xlpm.Pedido,TRIM(D337&amp;""),IF(_xlpm.Pedido&lt;&gt;"",_xlpm.Pedido&amp;" | "&amp;K337,I337&amp;" | "&amp;K337&amp;" | "&amp;TEXT(AU337,"0"))))</f>
        <v>2673 | Tonny | quinta-feira, 26 de março de 2026</v>
      </c>
      <c r="BA337" s="1" t="str">
        <f>IF(ISBLANK(I337),"", _xlfn.LET(_xlpm.TipoServico,LOWER(H337),IF(ISNUMBER(FIND("banho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7" s="1" t="str">
        <f>IF(ISBLANK(I337),"", _xlfn.LET(
    _xlpm.Servico,TRIM(F337&amp;""),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7" s="1">
        <f>IF(ISBLANK(B337),"", IF(ISBLANK(R337),Q337*S337,R337*S337))</f>
        <v>12</v>
      </c>
    </row>
    <row r="338" spans="1:55" x14ac:dyDescent="0.3">
      <c r="A338" t="s">
        <v>133</v>
      </c>
      <c r="B338">
        <v>46108</v>
      </c>
      <c r="C338" t="s">
        <v>2</v>
      </c>
      <c r="D338">
        <v>5231</v>
      </c>
      <c r="F338" t="s">
        <v>134</v>
      </c>
      <c r="G338" t="s">
        <v>134</v>
      </c>
      <c r="H338" t="s">
        <v>135</v>
      </c>
      <c r="I338">
        <v>2853</v>
      </c>
      <c r="J338" t="s">
        <v>36</v>
      </c>
      <c r="K338" t="s">
        <v>161</v>
      </c>
      <c r="L338">
        <v>557399845575</v>
      </c>
      <c r="N338">
        <v>0</v>
      </c>
      <c r="P338">
        <v>0</v>
      </c>
      <c r="Q338">
        <v>62</v>
      </c>
      <c r="R338">
        <v>62</v>
      </c>
      <c r="S338">
        <v>1</v>
      </c>
      <c r="AS338" t="s">
        <v>7</v>
      </c>
      <c r="AU338" s="2" t="str">
        <f>IF(ISBLANK(B338),"", TEXT(B338,"dddd, d \d\e mmmm \d\e aaaa"))</f>
        <v>sexta-feira, 27 de março de 2026</v>
      </c>
      <c r="AX338" s="1" t="str" cm="1">
        <f t="array" ref="AX338">IFERROR(_xlfn.TEXTJOIN(", ",TRUE,_xlfn._xlws.SORT(_xlfn.UNIQUE(_xlfn._xlws.FILTER($K$2:$K$2889,($I$2:$I$2889=I338)*($K$2:$K$2889&lt;&gt;""))))),"")</f>
        <v>Charlotte</v>
      </c>
      <c r="AY338" s="1" t="str">
        <f>IF(ISBLANK(F338),"", IF(OR(
ISNUMBER(FIND("escovacao",LOWER(F338))),
ISNUMBER(FIND("escovação",LOWER(F338))),
ISNUMBER(FIND("higiene bucal",LOWER(F338))),
ISNUMBER(FIND("tosa",LOWER(F338))),
ISNUMBER(FIND("hidratacao",LOWER(F338))),
ISNUMBER(FIND("hidratação",LOWER(F338))),
ISNUMBER(FIND("spa",LOWER(F338))),
ISNUMBER(FIND("corte de unhas",LOWER(F338))),
ISNUMBER(FIND("desembolo",LOWER(F338))),
ISNUMBER(FIND("clorexidina",LOWER(F338))),
ISNUMBER(FIND("matizacao",LOWER(F338))),
ISNUMBER(FIND("matização",LOWER(F338))),
ISNUMBER(FIND("arredondamento",LOWER(F338))),
ISNUMBER(FIND("remocao",LOWER(F338))),
ISNUMBER(FIND("remoção",LOWER(F338)))
),"Serviços extras",
IF(ISNUMBER(FIND("banho",LOWER(F338))),"Banho","Loja")))</f>
        <v>Banho</v>
      </c>
      <c r="AZ338" s="1" t="str">
        <f>IF(ISBLANK(I338),"", _xlfn.LET(_xlpm.Pedido,TRIM(D338&amp;""),IF(_xlpm.Pedido&lt;&gt;"",_xlpm.Pedido&amp;" | "&amp;K338,I338&amp;" | "&amp;K338&amp;" | "&amp;TEXT(AU338,"0"))))</f>
        <v>5231 | Charlotte</v>
      </c>
      <c r="BA338" s="1" t="str">
        <f>IF(ISBLANK(I338),"", _xlfn.LET(_xlpm.TipoServico,LOWER(H338),IF(ISNUMBER(FIND("banho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8" s="1" t="str">
        <f>IF(ISBLANK(I338),"", _xlfn.LET(
    _xlpm.Servico,TRIM(F338&amp;""),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8" s="1">
        <f>IF(ISBLANK(B338),"", IF(ISBLANK(R338),Q338*S338,R338*S338))</f>
        <v>62</v>
      </c>
    </row>
    <row r="339" spans="1:55" x14ac:dyDescent="0.3">
      <c r="A339" t="s">
        <v>141</v>
      </c>
      <c r="B339">
        <v>46108</v>
      </c>
      <c r="C339" t="s">
        <v>2</v>
      </c>
      <c r="F339" t="s">
        <v>134</v>
      </c>
      <c r="G339" t="s">
        <v>134</v>
      </c>
      <c r="H339" t="s">
        <v>135</v>
      </c>
      <c r="I339">
        <v>2779</v>
      </c>
      <c r="J339" t="s">
        <v>70</v>
      </c>
      <c r="K339" t="s">
        <v>155</v>
      </c>
      <c r="L339">
        <v>557388388068</v>
      </c>
      <c r="N339">
        <v>0</v>
      </c>
      <c r="P339">
        <v>0</v>
      </c>
      <c r="Q339">
        <v>62</v>
      </c>
      <c r="R339">
        <v>62</v>
      </c>
      <c r="S339">
        <v>1</v>
      </c>
      <c r="AS339" t="s">
        <v>7</v>
      </c>
      <c r="AU339" s="2" t="str">
        <f>IF(ISBLANK(B339),"", TEXT(B339,"dddd, d \d\e mmmm \d\e aaaa"))</f>
        <v>sexta-feira, 27 de março de 2026</v>
      </c>
      <c r="AX339" s="1" t="str" cm="1">
        <f t="array" ref="AX339">IFERROR(_xlfn.TEXTJOIN(", ",TRUE,_xlfn._xlws.SORT(_xlfn.UNIQUE(_xlfn._xlws.FILTER($K$2:$K$2889,($I$2:$I$2889=I339)*($K$2:$K$2889&lt;&gt;""))))),"")</f>
        <v>Mel</v>
      </c>
      <c r="AY339" s="1" t="str">
        <f>IF(ISBLANK(F339),"", IF(OR(
ISNUMBER(FIND("escovacao",LOWER(F339))),
ISNUMBER(FIND("escovação",LOWER(F339))),
ISNUMBER(FIND("higiene bucal",LOWER(F339))),
ISNUMBER(FIND("tosa",LOWER(F339))),
ISNUMBER(FIND("hidratacao",LOWER(F339))),
ISNUMBER(FIND("hidratação",LOWER(F339))),
ISNUMBER(FIND("spa",LOWER(F339))),
ISNUMBER(FIND("corte de unhas",LOWER(F339))),
ISNUMBER(FIND("desembolo",LOWER(F339))),
ISNUMBER(FIND("clorexidina",LOWER(F339))),
ISNUMBER(FIND("matizacao",LOWER(F339))),
ISNUMBER(FIND("matização",LOWER(F339))),
ISNUMBER(FIND("arredondamento",LOWER(F339))),
ISNUMBER(FIND("remocao",LOWER(F339))),
ISNUMBER(FIND("remoção",LOWER(F339)))
),"Serviços extras",
IF(ISNUMBER(FIND("banho",LOWER(F339))),"Banho","Loja")))</f>
        <v>Banho</v>
      </c>
      <c r="AZ339" s="1" t="str">
        <f>IF(ISBLANK(I339),"", _xlfn.LET(_xlpm.Pedido,TRIM(D339&amp;""),IF(_xlpm.Pedido&lt;&gt;"",_xlpm.Pedido&amp;" | "&amp;K339,I339&amp;" | "&amp;K339&amp;" | "&amp;TEXT(AU339,"0"))))</f>
        <v>2779 | Mel | sexta-feira, 27 de março de 2026</v>
      </c>
      <c r="BA339" s="1" t="str">
        <f>IF(ISBLANK(I339),"", _xlfn.LET(_xlpm.TipoServico,LOWER(H339),IF(ISNUMBER(FIND("banho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39" s="1" t="str">
        <f>IF(ISBLANK(I339),"", _xlfn.LET(
    _xlpm.Servico,TRIM(F339&amp;""),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9" s="1">
        <f>IF(ISBLANK(B339),"", IF(ISBLANK(R339),Q339*S339,R339*S339))</f>
        <v>62</v>
      </c>
    </row>
    <row r="340" spans="1:55" x14ac:dyDescent="0.3">
      <c r="A340" t="s">
        <v>141</v>
      </c>
      <c r="B340">
        <v>46108</v>
      </c>
      <c r="C340" t="s">
        <v>2</v>
      </c>
      <c r="F340" t="s">
        <v>137</v>
      </c>
      <c r="G340" t="s">
        <v>137</v>
      </c>
      <c r="H340" t="s">
        <v>135</v>
      </c>
      <c r="I340">
        <v>2779</v>
      </c>
      <c r="J340" t="s">
        <v>70</v>
      </c>
      <c r="K340" t="s">
        <v>155</v>
      </c>
      <c r="L340">
        <v>557388388068</v>
      </c>
      <c r="N340">
        <v>0</v>
      </c>
      <c r="P340">
        <v>0</v>
      </c>
      <c r="Q340">
        <v>5</v>
      </c>
      <c r="R340">
        <v>5</v>
      </c>
      <c r="S340">
        <v>1</v>
      </c>
      <c r="AS340" t="s">
        <v>7</v>
      </c>
      <c r="AU340" s="2" t="str">
        <f>IF(ISBLANK(B340),"", TEXT(B340,"dddd, d \d\e mmmm \d\e aaaa"))</f>
        <v>sexta-feira, 27 de março de 2026</v>
      </c>
      <c r="AX340" s="1" t="str" cm="1">
        <f t="array" ref="AX340">IFERROR(_xlfn.TEXTJOIN(", ",TRUE,_xlfn._xlws.SORT(_xlfn.UNIQUE(_xlfn._xlws.FILTER($K$2:$K$2889,($I$2:$I$2889=I340)*($K$2:$K$2889&lt;&gt;""))))),"")</f>
        <v>Mel</v>
      </c>
      <c r="AY340" s="1" t="str">
        <f>IF(ISBLANK(F340),"", IF(OR(
ISNUMBER(FIND("escovacao",LOWER(F340))),
ISNUMBER(FIND("escovação",LOWER(F340))),
ISNUMBER(FIND("higiene bucal",LOWER(F340))),
ISNUMBER(FIND("tosa",LOWER(F340))),
ISNUMBER(FIND("hidratacao",LOWER(F340))),
ISNUMBER(FIND("hidratação",LOWER(F340))),
ISNUMBER(FIND("spa",LOWER(F340))),
ISNUMBER(FIND("corte de unhas",LOWER(F340))),
ISNUMBER(FIND("desembolo",LOWER(F340))),
ISNUMBER(FIND("clorexidina",LOWER(F340))),
ISNUMBER(FIND("matizacao",LOWER(F340))),
ISNUMBER(FIND("matização",LOWER(F340))),
ISNUMBER(FIND("arredondamento",LOWER(F340))),
ISNUMBER(FIND("remocao",LOWER(F340))),
ISNUMBER(FIND("remoção",LOWER(F340)))
),"Serviços extras",
IF(ISNUMBER(FIND("banho",LOWER(F340))),"Banho","Loja")))</f>
        <v>Serviços extras</v>
      </c>
      <c r="AZ340" s="1" t="str">
        <f>IF(ISBLANK(I340),"", _xlfn.LET(_xlpm.Pedido,TRIM(D340&amp;""),IF(_xlpm.Pedido&lt;&gt;"",_xlpm.Pedido&amp;" | "&amp;K340,I340&amp;" | "&amp;K340&amp;" | "&amp;TEXT(AU340,"0"))))</f>
        <v>2779 | Mel | sexta-feira, 27 de março de 2026</v>
      </c>
      <c r="BA340" s="1" t="str">
        <f>IF(ISBLANK(I340),"", _xlfn.LET(_xlpm.TipoServico,LOWER(H340),IF(ISNUMBER(FIND("banho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0" s="1" t="str">
        <f>IF(ISBLANK(I340),"", _xlfn.LET(
    _xlpm.Servico,TRIM(F340&amp;""),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0" s="1">
        <f>IF(ISBLANK(B340),"", IF(ISBLANK(R340),Q340*S340,R340*S340))</f>
        <v>5</v>
      </c>
    </row>
    <row r="341" spans="1:55" x14ac:dyDescent="0.3">
      <c r="A341" t="s">
        <v>141</v>
      </c>
      <c r="B341">
        <v>46108</v>
      </c>
      <c r="C341" t="s">
        <v>2</v>
      </c>
      <c r="F341" t="s">
        <v>134</v>
      </c>
      <c r="G341" t="s">
        <v>134</v>
      </c>
      <c r="H341" t="s">
        <v>135</v>
      </c>
      <c r="I341">
        <v>2264</v>
      </c>
      <c r="J341" t="s">
        <v>153</v>
      </c>
      <c r="K341" t="s">
        <v>154</v>
      </c>
      <c r="L341">
        <v>7391180113</v>
      </c>
      <c r="N341">
        <v>0</v>
      </c>
      <c r="P341">
        <v>0</v>
      </c>
      <c r="Q341">
        <v>62</v>
      </c>
      <c r="R341">
        <v>62</v>
      </c>
      <c r="S341">
        <v>1</v>
      </c>
      <c r="AS341" t="s">
        <v>7</v>
      </c>
      <c r="AU341" s="2" t="str">
        <f>IF(ISBLANK(B341),"", TEXT(B341,"dddd, d \d\e mmmm \d\e aaaa"))</f>
        <v>sexta-feira, 27 de março de 2026</v>
      </c>
      <c r="AX341" s="1" t="str" cm="1">
        <f t="array" ref="AX341">IFERROR(_xlfn.TEXTJOIN(", ",TRUE,_xlfn._xlws.SORT(_xlfn.UNIQUE(_xlfn._xlws.FILTER($K$2:$K$2889,($I$2:$I$2889=I341)*($K$2:$K$2889&lt;&gt;""))))),"")</f>
        <v>Zoe</v>
      </c>
      <c r="AY341" s="1" t="str">
        <f>IF(ISBLANK(F341),"", IF(OR(
ISNUMBER(FIND("escovacao",LOWER(F341))),
ISNUMBER(FIND("escovação",LOWER(F341))),
ISNUMBER(FIND("higiene bucal",LOWER(F341))),
ISNUMBER(FIND("tosa",LOWER(F341))),
ISNUMBER(FIND("hidratacao",LOWER(F341))),
ISNUMBER(FIND("hidratação",LOWER(F341))),
ISNUMBER(FIND("spa",LOWER(F341))),
ISNUMBER(FIND("corte de unhas",LOWER(F341))),
ISNUMBER(FIND("desembolo",LOWER(F341))),
ISNUMBER(FIND("clorexidina",LOWER(F341))),
ISNUMBER(FIND("matizacao",LOWER(F341))),
ISNUMBER(FIND("matização",LOWER(F341))),
ISNUMBER(FIND("arredondamento",LOWER(F341))),
ISNUMBER(FIND("remocao",LOWER(F341))),
ISNUMBER(FIND("remoção",LOWER(F341)))
),"Serviços extras",
IF(ISNUMBER(FIND("banho",LOWER(F341))),"Banho","Loja")))</f>
        <v>Banho</v>
      </c>
      <c r="AZ341" s="1" t="str">
        <f>IF(ISBLANK(I341),"", _xlfn.LET(_xlpm.Pedido,TRIM(D341&amp;""),IF(_xlpm.Pedido&lt;&gt;"",_xlpm.Pedido&amp;" | "&amp;K341,I341&amp;" | "&amp;K341&amp;" | "&amp;TEXT(AU341,"0"))))</f>
        <v>2264 | Zoe | sexta-feira, 27 de março de 2026</v>
      </c>
      <c r="BA341" s="1" t="str">
        <f>IF(ISBLANK(I341),"", _xlfn.LET(_xlpm.TipoServico,LOWER(H341),IF(ISNUMBER(FIND("banho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1" s="1" t="str">
        <f>IF(ISBLANK(I341),"", _xlfn.LET(
    _xlpm.Servico,TRIM(F341&amp;""),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1" s="1">
        <f>IF(ISBLANK(B341),"", IF(ISBLANK(R341),Q341*S341,R341*S341))</f>
        <v>62</v>
      </c>
    </row>
    <row r="342" spans="1:55" x14ac:dyDescent="0.3">
      <c r="A342" t="s">
        <v>141</v>
      </c>
      <c r="B342">
        <v>46108</v>
      </c>
      <c r="C342" t="s">
        <v>2</v>
      </c>
      <c r="F342" t="s">
        <v>137</v>
      </c>
      <c r="G342" t="s">
        <v>137</v>
      </c>
      <c r="H342" t="s">
        <v>135</v>
      </c>
      <c r="I342">
        <v>2264</v>
      </c>
      <c r="J342" t="s">
        <v>153</v>
      </c>
      <c r="K342" t="s">
        <v>154</v>
      </c>
      <c r="L342">
        <v>7391180113</v>
      </c>
      <c r="N342">
        <v>0</v>
      </c>
      <c r="P342">
        <v>0</v>
      </c>
      <c r="Q342">
        <v>5</v>
      </c>
      <c r="R342">
        <v>5</v>
      </c>
      <c r="S342">
        <v>1</v>
      </c>
      <c r="AS342" t="s">
        <v>7</v>
      </c>
      <c r="AU342" s="2" t="str">
        <f>IF(ISBLANK(B342),"", TEXT(B342,"dddd, d \d\e mmmm \d\e aaaa"))</f>
        <v>sexta-feira, 27 de março de 2026</v>
      </c>
      <c r="AX342" s="1" t="str" cm="1">
        <f t="array" ref="AX342">IFERROR(_xlfn.TEXTJOIN(", ",TRUE,_xlfn._xlws.SORT(_xlfn.UNIQUE(_xlfn._xlws.FILTER($K$2:$K$2889,($I$2:$I$2889=I342)*($K$2:$K$2889&lt;&gt;""))))),"")</f>
        <v>Zoe</v>
      </c>
      <c r="AY342" s="1" t="str">
        <f>IF(ISBLANK(F342),"", IF(OR(
ISNUMBER(FIND("escovacao",LOWER(F342))),
ISNUMBER(FIND("escovação",LOWER(F342))),
ISNUMBER(FIND("higiene bucal",LOWER(F342))),
ISNUMBER(FIND("tosa",LOWER(F342))),
ISNUMBER(FIND("hidratacao",LOWER(F342))),
ISNUMBER(FIND("hidratação",LOWER(F342))),
ISNUMBER(FIND("spa",LOWER(F342))),
ISNUMBER(FIND("corte de unhas",LOWER(F342))),
ISNUMBER(FIND("desembolo",LOWER(F342))),
ISNUMBER(FIND("clorexidina",LOWER(F342))),
ISNUMBER(FIND("matizacao",LOWER(F342))),
ISNUMBER(FIND("matização",LOWER(F342))),
ISNUMBER(FIND("arredondamento",LOWER(F342))),
ISNUMBER(FIND("remocao",LOWER(F342))),
ISNUMBER(FIND("remoção",LOWER(F342)))
),"Serviços extras",
IF(ISNUMBER(FIND("banho",LOWER(F342))),"Banho","Loja")))</f>
        <v>Serviços extras</v>
      </c>
      <c r="AZ342" s="1" t="str">
        <f>IF(ISBLANK(I342),"", _xlfn.LET(_xlpm.Pedido,TRIM(D342&amp;""),IF(_xlpm.Pedido&lt;&gt;"",_xlpm.Pedido&amp;" | "&amp;K342,I342&amp;" | "&amp;K342&amp;" | "&amp;TEXT(AU342,"0"))))</f>
        <v>2264 | Zoe | sexta-feira, 27 de março de 2026</v>
      </c>
      <c r="BA342" s="1" t="str">
        <f>IF(ISBLANK(I342),"", _xlfn.LET(_xlpm.TipoServico,LOWER(H342),IF(ISNUMBER(FIND("banho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2" s="1" t="str">
        <f>IF(ISBLANK(I342),"", _xlfn.LET(
    _xlpm.Servico,TRIM(F342&amp;""),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2" s="1">
        <f>IF(ISBLANK(B342),"", IF(ISBLANK(R342),Q342*S342,R342*S342))</f>
        <v>5</v>
      </c>
    </row>
    <row r="343" spans="1:55" x14ac:dyDescent="0.3">
      <c r="A343" t="s">
        <v>141</v>
      </c>
      <c r="B343">
        <v>46111</v>
      </c>
      <c r="C343" t="s">
        <v>43</v>
      </c>
      <c r="D343">
        <v>5283</v>
      </c>
      <c r="F343" t="s">
        <v>134</v>
      </c>
      <c r="G343" t="s">
        <v>134</v>
      </c>
      <c r="H343" t="s">
        <v>135</v>
      </c>
      <c r="I343">
        <v>2786</v>
      </c>
      <c r="J343" t="s">
        <v>163</v>
      </c>
      <c r="K343" t="s">
        <v>164</v>
      </c>
      <c r="L343">
        <v>71996156653</v>
      </c>
      <c r="N343">
        <v>0</v>
      </c>
      <c r="P343">
        <v>0</v>
      </c>
      <c r="Q343">
        <v>62</v>
      </c>
      <c r="R343">
        <v>62</v>
      </c>
      <c r="S343">
        <v>1</v>
      </c>
      <c r="AS343" t="s">
        <v>7</v>
      </c>
      <c r="AU343" s="2" t="str">
        <f>IF(ISBLANK(B343),"", TEXT(B343,"dddd, d \d\e mmmm \d\e aaaa"))</f>
        <v>segunda-feira, 30 de março de 2026</v>
      </c>
      <c r="AX343" s="1" t="str" cm="1">
        <f t="array" ref="AX343">IFERROR(_xlfn.TEXTJOIN(", ",TRUE,_xlfn._xlws.SORT(_xlfn.UNIQUE(_xlfn._xlws.FILTER($K$2:$K$2889,($I$2:$I$2889=I343)*($K$2:$K$2889&lt;&gt;""))))),"")</f>
        <v>Kaleb</v>
      </c>
      <c r="AY343" s="1" t="str">
        <f>IF(ISBLANK(F343),"", IF(OR(
ISNUMBER(FIND("escovacao",LOWER(F343))),
ISNUMBER(FIND("escovação",LOWER(F343))),
ISNUMBER(FIND("higiene bucal",LOWER(F343))),
ISNUMBER(FIND("tosa",LOWER(F343))),
ISNUMBER(FIND("hidratacao",LOWER(F343))),
ISNUMBER(FIND("hidratação",LOWER(F343))),
ISNUMBER(FIND("spa",LOWER(F343))),
ISNUMBER(FIND("corte de unhas",LOWER(F343))),
ISNUMBER(FIND("desembolo",LOWER(F343))),
ISNUMBER(FIND("clorexidina",LOWER(F343))),
ISNUMBER(FIND("matizacao",LOWER(F343))),
ISNUMBER(FIND("matização",LOWER(F343))),
ISNUMBER(FIND("arredondamento",LOWER(F343))),
ISNUMBER(FIND("remocao",LOWER(F343))),
ISNUMBER(FIND("remoção",LOWER(F343)))
),"Serviços extras",
IF(ISNUMBER(FIND("banho",LOWER(F343))),"Banho","Loja")))</f>
        <v>Banho</v>
      </c>
      <c r="AZ343" s="1" t="str">
        <f>IF(ISBLANK(I343),"", _xlfn.LET(_xlpm.Pedido,TRIM(D343&amp;""),IF(_xlpm.Pedido&lt;&gt;"",_xlpm.Pedido&amp;" | "&amp;K343,I343&amp;" | "&amp;K343&amp;" | "&amp;TEXT(AU343,"0"))))</f>
        <v>5283 | Kaleb</v>
      </c>
      <c r="BA343" s="1" t="str">
        <f>IF(ISBLANK(I343),"", _xlfn.LET(_xlpm.TipoServico,LOWER(H343),IF(ISNUMBER(FIND("banho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3" s="1" t="str">
        <f>IF(ISBLANK(I343),"", _xlfn.LET(
    _xlpm.Servico,TRIM(F343&amp;""),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3" s="1">
        <f>IF(ISBLANK(B343),"", IF(ISBLANK(R343),Q343*S343,R343*S343))</f>
        <v>62</v>
      </c>
    </row>
    <row r="344" spans="1:55" x14ac:dyDescent="0.3">
      <c r="A344" t="s">
        <v>141</v>
      </c>
      <c r="B344">
        <v>46111</v>
      </c>
      <c r="C344" t="s">
        <v>43</v>
      </c>
      <c r="D344">
        <v>5283</v>
      </c>
      <c r="F344" t="s">
        <v>137</v>
      </c>
      <c r="G344" t="s">
        <v>137</v>
      </c>
      <c r="H344" t="s">
        <v>135</v>
      </c>
      <c r="I344">
        <v>2786</v>
      </c>
      <c r="J344" t="s">
        <v>163</v>
      </c>
      <c r="K344" t="s">
        <v>164</v>
      </c>
      <c r="L344">
        <v>71996156653</v>
      </c>
      <c r="N344">
        <v>0</v>
      </c>
      <c r="P344">
        <v>0</v>
      </c>
      <c r="Q344">
        <v>5</v>
      </c>
      <c r="R344">
        <v>5</v>
      </c>
      <c r="S344">
        <v>1</v>
      </c>
      <c r="AS344" t="s">
        <v>7</v>
      </c>
      <c r="AU344" s="2" t="str">
        <f>IF(ISBLANK(B344),"", TEXT(B344,"dddd, d \d\e mmmm \d\e aaaa"))</f>
        <v>segunda-feira, 30 de março de 2026</v>
      </c>
      <c r="AX344" s="1" t="str" cm="1">
        <f t="array" ref="AX344">IFERROR(_xlfn.TEXTJOIN(", ",TRUE,_xlfn._xlws.SORT(_xlfn.UNIQUE(_xlfn._xlws.FILTER($K$2:$K$2889,($I$2:$I$2889=I344)*($K$2:$K$2889&lt;&gt;""))))),"")</f>
        <v>Kaleb</v>
      </c>
      <c r="AY344" s="1" t="str">
        <f>IF(ISBLANK(F344),"", IF(OR(
ISNUMBER(FIND("escovacao",LOWER(F344))),
ISNUMBER(FIND("escovação",LOWER(F344))),
ISNUMBER(FIND("higiene bucal",LOWER(F344))),
ISNUMBER(FIND("tosa",LOWER(F344))),
ISNUMBER(FIND("hidratacao",LOWER(F344))),
ISNUMBER(FIND("hidratação",LOWER(F344))),
ISNUMBER(FIND("spa",LOWER(F344))),
ISNUMBER(FIND("corte de unhas",LOWER(F344))),
ISNUMBER(FIND("desembolo",LOWER(F344))),
ISNUMBER(FIND("clorexidina",LOWER(F344))),
ISNUMBER(FIND("matizacao",LOWER(F344))),
ISNUMBER(FIND("matização",LOWER(F344))),
ISNUMBER(FIND("arredondamento",LOWER(F344))),
ISNUMBER(FIND("remocao",LOWER(F344))),
ISNUMBER(FIND("remoção",LOWER(F344)))
),"Serviços extras",
IF(ISNUMBER(FIND("banho",LOWER(F344))),"Banho","Loja")))</f>
        <v>Serviços extras</v>
      </c>
      <c r="AZ344" s="1" t="str">
        <f>IF(ISBLANK(I344),"", _xlfn.LET(_xlpm.Pedido,TRIM(D344&amp;""),IF(_xlpm.Pedido&lt;&gt;"",_xlpm.Pedido&amp;" | "&amp;K344,I344&amp;" | "&amp;K344&amp;" | "&amp;TEXT(AU344,"0"))))</f>
        <v>5283 | Kaleb</v>
      </c>
      <c r="BA344" s="1" t="str">
        <f>IF(ISBLANK(I344),"", _xlfn.LET(_xlpm.TipoServico,LOWER(H344),IF(ISNUMBER(FIND("banho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4" s="1" t="str">
        <f>IF(ISBLANK(I344),"", _xlfn.LET(
    _xlpm.Servico,TRIM(F344&amp;""),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4" s="1">
        <f>IF(ISBLANK(B344),"", IF(ISBLANK(R344),Q344*S344,R344*S344))</f>
        <v>5</v>
      </c>
    </row>
    <row r="345" spans="1:55" x14ac:dyDescent="0.3">
      <c r="A345" t="s">
        <v>133</v>
      </c>
      <c r="B345">
        <v>46112</v>
      </c>
      <c r="C345" t="s">
        <v>46</v>
      </c>
      <c r="D345">
        <v>5253</v>
      </c>
      <c r="F345" t="s">
        <v>134</v>
      </c>
      <c r="G345" t="s">
        <v>134</v>
      </c>
      <c r="H345" t="s">
        <v>135</v>
      </c>
      <c r="I345">
        <v>2652</v>
      </c>
      <c r="J345" t="s">
        <v>66</v>
      </c>
      <c r="K345" t="s">
        <v>166</v>
      </c>
      <c r="L345">
        <v>5527998872070</v>
      </c>
      <c r="N345">
        <v>0</v>
      </c>
      <c r="P345">
        <v>0</v>
      </c>
      <c r="Q345">
        <v>62</v>
      </c>
      <c r="R345">
        <v>62</v>
      </c>
      <c r="S345">
        <v>1</v>
      </c>
      <c r="AS345" t="s">
        <v>7</v>
      </c>
      <c r="AU345" s="2" t="str">
        <f>IF(ISBLANK(B345),"", TEXT(B345,"dddd, d \d\e mmmm \d\e aaaa"))</f>
        <v>terça-feira, 31 de março de 2026</v>
      </c>
      <c r="AX345" s="1" t="str" cm="1">
        <f t="array" ref="AX345">IFERROR(_xlfn.TEXTJOIN(", ",TRUE,_xlfn._xlws.SORT(_xlfn.UNIQUE(_xlfn._xlws.FILTER($K$2:$K$2889,($I$2:$I$2889=I345)*($K$2:$K$2889&lt;&gt;""))))),"")</f>
        <v>Mileide</v>
      </c>
      <c r="AY345" s="1" t="str">
        <f>IF(ISBLANK(F345),"", IF(OR(
ISNUMBER(FIND("escovacao",LOWER(F345))),
ISNUMBER(FIND("escovação",LOWER(F345))),
ISNUMBER(FIND("higiene bucal",LOWER(F345))),
ISNUMBER(FIND("tosa",LOWER(F345))),
ISNUMBER(FIND("hidratacao",LOWER(F345))),
ISNUMBER(FIND("hidratação",LOWER(F345))),
ISNUMBER(FIND("spa",LOWER(F345))),
ISNUMBER(FIND("corte de unhas",LOWER(F345))),
ISNUMBER(FIND("desembolo",LOWER(F345))),
ISNUMBER(FIND("clorexidina",LOWER(F345))),
ISNUMBER(FIND("matizacao",LOWER(F345))),
ISNUMBER(FIND("matização",LOWER(F345))),
ISNUMBER(FIND("arredondamento",LOWER(F345))),
ISNUMBER(FIND("remocao",LOWER(F345))),
ISNUMBER(FIND("remoção",LOWER(F345)))
),"Serviços extras",
IF(ISNUMBER(FIND("banho",LOWER(F345))),"Banho","Loja")))</f>
        <v>Banho</v>
      </c>
      <c r="AZ345" s="1" t="str">
        <f>IF(ISBLANK(I345),"", _xlfn.LET(_xlpm.Pedido,TRIM(D345&amp;""),IF(_xlpm.Pedido&lt;&gt;"",_xlpm.Pedido&amp;" | "&amp;K345,I345&amp;" | "&amp;K345&amp;" | "&amp;TEXT(AU345,"0"))))</f>
        <v>5253 | Mileide</v>
      </c>
      <c r="BA345" s="1" t="str">
        <f>IF(ISBLANK(I345),"", _xlfn.LET(_xlpm.TipoServico,LOWER(H345),IF(ISNUMBER(FIND("banho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5" s="1" t="str">
        <f>IF(ISBLANK(I345),"", _xlfn.LET(
    _xlpm.Servico,TRIM(F345&amp;""),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5" s="1">
        <f>IF(ISBLANK(B345),"", IF(ISBLANK(R345),Q345*S345,R345*S345))</f>
        <v>62</v>
      </c>
    </row>
    <row r="346" spans="1:55" x14ac:dyDescent="0.3">
      <c r="A346" t="s">
        <v>133</v>
      </c>
      <c r="B346">
        <v>46112</v>
      </c>
      <c r="C346" t="s">
        <v>46</v>
      </c>
      <c r="D346">
        <v>5253</v>
      </c>
      <c r="F346" t="s">
        <v>137</v>
      </c>
      <c r="G346" t="s">
        <v>137</v>
      </c>
      <c r="H346" t="s">
        <v>135</v>
      </c>
      <c r="I346">
        <v>2652</v>
      </c>
      <c r="J346" t="s">
        <v>66</v>
      </c>
      <c r="K346" t="s">
        <v>166</v>
      </c>
      <c r="L346">
        <v>5527998872070</v>
      </c>
      <c r="N346">
        <v>0</v>
      </c>
      <c r="P346">
        <v>0</v>
      </c>
      <c r="Q346">
        <v>5</v>
      </c>
      <c r="R346">
        <v>5</v>
      </c>
      <c r="S346">
        <v>1</v>
      </c>
      <c r="AS346" t="s">
        <v>7</v>
      </c>
      <c r="AU346" s="2" t="str">
        <f>IF(ISBLANK(B346),"", TEXT(B346,"dddd, d \d\e mmmm \d\e aaaa"))</f>
        <v>terça-feira, 31 de março de 2026</v>
      </c>
      <c r="AX346" s="1" t="str" cm="1">
        <f t="array" ref="AX346">IFERROR(_xlfn.TEXTJOIN(", ",TRUE,_xlfn._xlws.SORT(_xlfn.UNIQUE(_xlfn._xlws.FILTER($K$2:$K$2889,($I$2:$I$2889=I346)*($K$2:$K$2889&lt;&gt;""))))),"")</f>
        <v>Mileide</v>
      </c>
      <c r="AY346" s="1" t="str">
        <f>IF(ISBLANK(F346),"", IF(OR(
ISNUMBER(FIND("escovacao",LOWER(F346))),
ISNUMBER(FIND("escovação",LOWER(F346))),
ISNUMBER(FIND("higiene bucal",LOWER(F346))),
ISNUMBER(FIND("tosa",LOWER(F346))),
ISNUMBER(FIND("hidratacao",LOWER(F346))),
ISNUMBER(FIND("hidratação",LOWER(F346))),
ISNUMBER(FIND("spa",LOWER(F346))),
ISNUMBER(FIND("corte de unhas",LOWER(F346))),
ISNUMBER(FIND("desembolo",LOWER(F346))),
ISNUMBER(FIND("clorexidina",LOWER(F346))),
ISNUMBER(FIND("matizacao",LOWER(F346))),
ISNUMBER(FIND("matização",LOWER(F346))),
ISNUMBER(FIND("arredondamento",LOWER(F346))),
ISNUMBER(FIND("remocao",LOWER(F346))),
ISNUMBER(FIND("remoção",LOWER(F346)))
),"Serviços extras",
IF(ISNUMBER(FIND("banho",LOWER(F346))),"Banho","Loja")))</f>
        <v>Serviços extras</v>
      </c>
      <c r="AZ346" s="1" t="str">
        <f>IF(ISBLANK(I346),"", _xlfn.LET(_xlpm.Pedido,TRIM(D346&amp;""),IF(_xlpm.Pedido&lt;&gt;"",_xlpm.Pedido&amp;" | "&amp;K346,I346&amp;" | "&amp;K346&amp;" | "&amp;TEXT(AU346,"0"))))</f>
        <v>5253 | Mileide</v>
      </c>
      <c r="BA346" s="1" t="str">
        <f>IF(ISBLANK(I346),"", _xlfn.LET(_xlpm.TipoServico,LOWER(H346),IF(ISNUMBER(FIND("banho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6" s="1" t="str">
        <f>IF(ISBLANK(I346),"", _xlfn.LET(
    _xlpm.Servico,TRIM(F346&amp;""),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6" s="1">
        <f>IF(ISBLANK(B346),"", IF(ISBLANK(R346),Q346*S346,R346*S346))</f>
        <v>5</v>
      </c>
    </row>
    <row r="347" spans="1:55" x14ac:dyDescent="0.3">
      <c r="A347" t="s">
        <v>133</v>
      </c>
      <c r="B347">
        <v>46112</v>
      </c>
      <c r="C347" t="s">
        <v>46</v>
      </c>
      <c r="D347">
        <v>5253</v>
      </c>
      <c r="F347" t="s">
        <v>146</v>
      </c>
      <c r="G347" t="s">
        <v>146</v>
      </c>
      <c r="H347" t="s">
        <v>135</v>
      </c>
      <c r="I347">
        <v>2652</v>
      </c>
      <c r="J347" t="s">
        <v>66</v>
      </c>
      <c r="K347" t="s">
        <v>166</v>
      </c>
      <c r="L347">
        <v>5527998872070</v>
      </c>
      <c r="N347">
        <v>0</v>
      </c>
      <c r="P347">
        <v>0</v>
      </c>
      <c r="Q347">
        <v>12</v>
      </c>
      <c r="R347">
        <v>12</v>
      </c>
      <c r="S347">
        <v>1</v>
      </c>
      <c r="AS347" t="s">
        <v>7</v>
      </c>
      <c r="AU347" s="2" t="str">
        <f>IF(ISBLANK(B347),"", TEXT(B347,"dddd, d \d\e mmmm \d\e aaaa"))</f>
        <v>terça-feira, 31 de março de 2026</v>
      </c>
      <c r="AX347" s="1" t="str" cm="1">
        <f t="array" ref="AX347">IFERROR(_xlfn.TEXTJOIN(", ",TRUE,_xlfn._xlws.SORT(_xlfn.UNIQUE(_xlfn._xlws.FILTER($K$2:$K$2889,($I$2:$I$2889=I347)*($K$2:$K$2889&lt;&gt;""))))),"")</f>
        <v>Mileide</v>
      </c>
      <c r="AY347" s="1" t="str">
        <f>IF(ISBLANK(F347),"", IF(OR(
ISNUMBER(FIND("escovacao",LOWER(F347))),
ISNUMBER(FIND("escovação",LOWER(F347))),
ISNUMBER(FIND("higiene bucal",LOWER(F347))),
ISNUMBER(FIND("tosa",LOWER(F347))),
ISNUMBER(FIND("hidratacao",LOWER(F347))),
ISNUMBER(FIND("hidratação",LOWER(F347))),
ISNUMBER(FIND("spa",LOWER(F347))),
ISNUMBER(FIND("corte de unhas",LOWER(F347))),
ISNUMBER(FIND("desembolo",LOWER(F347))),
ISNUMBER(FIND("clorexidina",LOWER(F347))),
ISNUMBER(FIND("matizacao",LOWER(F347))),
ISNUMBER(FIND("matização",LOWER(F347))),
ISNUMBER(FIND("arredondamento",LOWER(F347))),
ISNUMBER(FIND("remocao",LOWER(F347))),
ISNUMBER(FIND("remoção",LOWER(F347)))
),"Serviços extras",
IF(ISNUMBER(FIND("banho",LOWER(F347))),"Banho","Loja")))</f>
        <v>Serviços extras</v>
      </c>
      <c r="AZ347" s="1" t="str">
        <f>IF(ISBLANK(I347),"", _xlfn.LET(_xlpm.Pedido,TRIM(D347&amp;""),IF(_xlpm.Pedido&lt;&gt;"",_xlpm.Pedido&amp;" | "&amp;K347,I347&amp;" | "&amp;K347&amp;" | "&amp;TEXT(AU347,"0"))))</f>
        <v>5253 | Mileide</v>
      </c>
      <c r="BA347" s="1" t="str">
        <f>IF(ISBLANK(I347),"", _xlfn.LET(_xlpm.TipoServico,LOWER(H347),IF(ISNUMBER(FIND("banho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7" s="1" t="str">
        <f>IF(ISBLANK(I347),"", _xlfn.LET(
    _xlpm.Servico,TRIM(F347&amp;""),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7" s="1">
        <f>IF(ISBLANK(B347),"", IF(ISBLANK(R347),Q347*S347,R347*S347))</f>
        <v>12</v>
      </c>
    </row>
    <row r="348" spans="1:55" x14ac:dyDescent="0.3">
      <c r="A348" t="s">
        <v>178</v>
      </c>
      <c r="B348">
        <v>46055</v>
      </c>
      <c r="C348" t="s">
        <v>43</v>
      </c>
      <c r="D348">
        <v>4763</v>
      </c>
      <c r="F348" t="s">
        <v>134</v>
      </c>
      <c r="G348" t="s">
        <v>134</v>
      </c>
      <c r="H348" t="s">
        <v>135</v>
      </c>
      <c r="I348">
        <v>2238</v>
      </c>
      <c r="J348" t="s">
        <v>44</v>
      </c>
      <c r="K348" t="s">
        <v>138</v>
      </c>
      <c r="L348">
        <v>73988224982</v>
      </c>
      <c r="N348">
        <v>0</v>
      </c>
      <c r="P348">
        <v>0</v>
      </c>
      <c r="Q348">
        <v>62</v>
      </c>
      <c r="R348">
        <v>62</v>
      </c>
      <c r="S348">
        <v>1</v>
      </c>
      <c r="AU348" s="2" t="str">
        <f>IF(ISBLANK(B348),"", TEXT(B348,"dddd, d \d\e mmmm \d\e aaaa"))</f>
        <v>segunda-feira, 2 de fevereiro de 2026</v>
      </c>
      <c r="AX348" s="1" t="str" cm="1">
        <f t="array" ref="AX348">IFERROR(_xlfn.TEXTJOIN(", ",TRUE,_xlfn._xlws.SORT(_xlfn.UNIQUE(_xlfn._xlws.FILTER($K$2:$K$2889,($I$2:$I$2889=I348)*($K$2:$K$2889&lt;&gt;""))))),"")</f>
        <v>Baden</v>
      </c>
      <c r="AY348" s="1" t="str">
        <f>IF(ISBLANK(F348),"", IF(OR(
ISNUMBER(FIND("escovacao",LOWER(F348))),
ISNUMBER(FIND("escovação",LOWER(F348))),
ISNUMBER(FIND("higiene bucal",LOWER(F348))),
ISNUMBER(FIND("tosa",LOWER(F348))),
ISNUMBER(FIND("hidratacao",LOWER(F348))),
ISNUMBER(FIND("hidratação",LOWER(F348))),
ISNUMBER(FIND("spa",LOWER(F348))),
ISNUMBER(FIND("corte de unhas",LOWER(F348))),
ISNUMBER(FIND("desembolo",LOWER(F348))),
ISNUMBER(FIND("clorexidina",LOWER(F348))),
ISNUMBER(FIND("matizacao",LOWER(F348))),
ISNUMBER(FIND("matização",LOWER(F348))),
ISNUMBER(FIND("arredondamento",LOWER(F348))),
ISNUMBER(FIND("remocao",LOWER(F348))),
ISNUMBER(FIND("remoção",LOWER(F348)))
),"Serviços extras",
IF(ISNUMBER(FIND("banho",LOWER(F348))),"Banho","Loja")))</f>
        <v>Banho</v>
      </c>
      <c r="AZ348" s="1" t="str">
        <f>IF(ISBLANK(I348),"", _xlfn.LET(_xlpm.Pedido,TRIM(D348&amp;""),IF(_xlpm.Pedido&lt;&gt;"",_xlpm.Pedido&amp;" | "&amp;K348,I348&amp;" | "&amp;K348&amp;" | "&amp;TEXT(AU348,"0"))))</f>
        <v>4763 | Baden</v>
      </c>
      <c r="BA348" s="1" t="str">
        <f>IF(ISBLANK(I348),"", _xlfn.LET(_xlpm.TipoServico,LOWER(H348),IF(ISNUMBER(FIND("banho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8" s="1" t="str">
        <f>IF(ISBLANK(I348),"", _xlfn.LET(
    _xlpm.Servico,TRIM(F348&amp;""),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8" s="1">
        <f>IF(ISBLANK(B348),"", IF(ISBLANK(R348),Q348*S348,R348*S348))</f>
        <v>62</v>
      </c>
    </row>
    <row r="349" spans="1:55" x14ac:dyDescent="0.3">
      <c r="A349" t="s">
        <v>178</v>
      </c>
      <c r="B349">
        <v>46055</v>
      </c>
      <c r="C349" t="s">
        <v>43</v>
      </c>
      <c r="D349">
        <v>4763</v>
      </c>
      <c r="F349" t="s">
        <v>137</v>
      </c>
      <c r="G349" t="s">
        <v>137</v>
      </c>
      <c r="H349" t="s">
        <v>135</v>
      </c>
      <c r="I349">
        <v>2238</v>
      </c>
      <c r="J349" t="s">
        <v>44</v>
      </c>
      <c r="K349" t="s">
        <v>138</v>
      </c>
      <c r="L349">
        <v>73988224982</v>
      </c>
      <c r="N349">
        <v>0</v>
      </c>
      <c r="P349">
        <v>0</v>
      </c>
      <c r="Q349">
        <v>5</v>
      </c>
      <c r="R349">
        <v>5</v>
      </c>
      <c r="S349">
        <v>1</v>
      </c>
      <c r="AU349" s="2" t="str">
        <f>IF(ISBLANK(B349),"", TEXT(B349,"dddd, d \d\e mmmm \d\e aaaa"))</f>
        <v>segunda-feira, 2 de fevereiro de 2026</v>
      </c>
      <c r="AX349" s="1" t="str" cm="1">
        <f t="array" ref="AX349">IFERROR(_xlfn.TEXTJOIN(", ",TRUE,_xlfn._xlws.SORT(_xlfn.UNIQUE(_xlfn._xlws.FILTER($K$2:$K$2889,($I$2:$I$2889=I349)*($K$2:$K$2889&lt;&gt;""))))),"")</f>
        <v>Baden</v>
      </c>
      <c r="AY349" s="1" t="str">
        <f>IF(ISBLANK(F349),"", IF(OR(
ISNUMBER(FIND("escovacao",LOWER(F349))),
ISNUMBER(FIND("escovação",LOWER(F349))),
ISNUMBER(FIND("higiene bucal",LOWER(F349))),
ISNUMBER(FIND("tosa",LOWER(F349))),
ISNUMBER(FIND("hidratacao",LOWER(F349))),
ISNUMBER(FIND("hidratação",LOWER(F349))),
ISNUMBER(FIND("spa",LOWER(F349))),
ISNUMBER(FIND("corte de unhas",LOWER(F349))),
ISNUMBER(FIND("desembolo",LOWER(F349))),
ISNUMBER(FIND("clorexidina",LOWER(F349))),
ISNUMBER(FIND("matizacao",LOWER(F349))),
ISNUMBER(FIND("matização",LOWER(F349))),
ISNUMBER(FIND("arredondamento",LOWER(F349))),
ISNUMBER(FIND("remocao",LOWER(F349))),
ISNUMBER(FIND("remoção",LOWER(F349)))
),"Serviços extras",
IF(ISNUMBER(FIND("banho",LOWER(F349))),"Banho","Loja")))</f>
        <v>Serviços extras</v>
      </c>
      <c r="AZ349" s="1" t="str">
        <f>IF(ISBLANK(I349),"", _xlfn.LET(_xlpm.Pedido,TRIM(D349&amp;""),IF(_xlpm.Pedido&lt;&gt;"",_xlpm.Pedido&amp;" | "&amp;K349,I349&amp;" | "&amp;K349&amp;" | "&amp;TEXT(AU349,"0"))))</f>
        <v>4763 | Baden</v>
      </c>
      <c r="BA349" s="1" t="str">
        <f>IF(ISBLANK(I349),"", _xlfn.LET(_xlpm.TipoServico,LOWER(H349),IF(ISNUMBER(FIND("banho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49" s="1" t="str">
        <f>IF(ISBLANK(I349),"", _xlfn.LET(
    _xlpm.Servico,TRIM(F349&amp;""),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9" s="1">
        <f>IF(ISBLANK(B349),"", IF(ISBLANK(R349),Q349*S349,R349*S349))</f>
        <v>5</v>
      </c>
    </row>
    <row r="350" spans="1:55" x14ac:dyDescent="0.3">
      <c r="A350" t="s">
        <v>178</v>
      </c>
      <c r="B350">
        <v>46055</v>
      </c>
      <c r="C350" t="s">
        <v>43</v>
      </c>
      <c r="D350">
        <v>4828</v>
      </c>
      <c r="F350" t="s">
        <v>134</v>
      </c>
      <c r="G350" t="s">
        <v>134</v>
      </c>
      <c r="H350" t="s">
        <v>135</v>
      </c>
      <c r="I350">
        <v>2582</v>
      </c>
      <c r="J350" t="s">
        <v>139</v>
      </c>
      <c r="K350" t="s">
        <v>140</v>
      </c>
      <c r="L350">
        <v>73999819959</v>
      </c>
      <c r="N350">
        <v>0</v>
      </c>
      <c r="P350">
        <v>0</v>
      </c>
      <c r="Q350">
        <v>62</v>
      </c>
      <c r="R350">
        <v>62</v>
      </c>
      <c r="S350">
        <v>1</v>
      </c>
      <c r="AU350" s="2" t="str">
        <f>IF(ISBLANK(B350),"", TEXT(B350,"dddd, d \d\e mmmm \d\e aaaa"))</f>
        <v>segunda-feira, 2 de fevereiro de 2026</v>
      </c>
      <c r="AX350" s="1" t="str" cm="1">
        <f t="array" ref="AX350">IFERROR(_xlfn.TEXTJOIN(", ",TRUE,_xlfn._xlws.SORT(_xlfn.UNIQUE(_xlfn._xlws.FILTER($K$2:$K$2889,($I$2:$I$2889=I350)*($K$2:$K$2889&lt;&gt;""))))),"")</f>
        <v>Belinha, Lulu, Thor</v>
      </c>
      <c r="AY350" s="1" t="str">
        <f>IF(ISBLANK(F350),"", IF(OR(
ISNUMBER(FIND("escovacao",LOWER(F350))),
ISNUMBER(FIND("escovação",LOWER(F350))),
ISNUMBER(FIND("higiene bucal",LOWER(F350))),
ISNUMBER(FIND("tosa",LOWER(F350))),
ISNUMBER(FIND("hidratacao",LOWER(F350))),
ISNUMBER(FIND("hidratação",LOWER(F350))),
ISNUMBER(FIND("spa",LOWER(F350))),
ISNUMBER(FIND("corte de unhas",LOWER(F350))),
ISNUMBER(FIND("desembolo",LOWER(F350))),
ISNUMBER(FIND("clorexidina",LOWER(F350))),
ISNUMBER(FIND("matizacao",LOWER(F350))),
ISNUMBER(FIND("matização",LOWER(F350))),
ISNUMBER(FIND("arredondamento",LOWER(F350))),
ISNUMBER(FIND("remocao",LOWER(F350))),
ISNUMBER(FIND("remoção",LOWER(F350)))
),"Serviços extras",
IF(ISNUMBER(FIND("banho",LOWER(F350))),"Banho","Loja")))</f>
        <v>Banho</v>
      </c>
      <c r="AZ350" s="1" t="str">
        <f>IF(ISBLANK(I350),"", _xlfn.LET(_xlpm.Pedido,TRIM(D350&amp;""),IF(_xlpm.Pedido&lt;&gt;"",_xlpm.Pedido&amp;" | "&amp;K350,I350&amp;" | "&amp;K350&amp;" | "&amp;TEXT(AU350,"0"))))</f>
        <v>4828 | Lulu</v>
      </c>
      <c r="BA350" s="1" t="str">
        <f>IF(ISBLANK(I350),"", _xlfn.LET(_xlpm.TipoServico,LOWER(H350),IF(ISNUMBER(FIND("banho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0" s="1" t="str">
        <f>IF(ISBLANK(I350),"", _xlfn.LET(
    _xlpm.Servico,TRIM(F350&amp;""),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0" s="1">
        <f>IF(ISBLANK(B350),"", IF(ISBLANK(R350),Q350*S350,R350*S350))</f>
        <v>62</v>
      </c>
    </row>
    <row r="351" spans="1:55" x14ac:dyDescent="0.3">
      <c r="A351" t="s">
        <v>178</v>
      </c>
      <c r="B351">
        <v>46055</v>
      </c>
      <c r="C351" t="s">
        <v>43</v>
      </c>
      <c r="D351">
        <v>4828</v>
      </c>
      <c r="F351" t="s">
        <v>137</v>
      </c>
      <c r="G351" t="s">
        <v>137</v>
      </c>
      <c r="H351" t="s">
        <v>135</v>
      </c>
      <c r="I351">
        <v>2582</v>
      </c>
      <c r="J351" t="s">
        <v>139</v>
      </c>
      <c r="K351" t="s">
        <v>140</v>
      </c>
      <c r="L351">
        <v>73999819959</v>
      </c>
      <c r="N351">
        <v>0</v>
      </c>
      <c r="P351">
        <v>0</v>
      </c>
      <c r="Q351">
        <v>5</v>
      </c>
      <c r="R351">
        <v>5</v>
      </c>
      <c r="S351">
        <v>1</v>
      </c>
      <c r="AU351" s="2" t="str">
        <f>IF(ISBLANK(B351),"", TEXT(B351,"dddd, d \d\e mmmm \d\e aaaa"))</f>
        <v>segunda-feira, 2 de fevereiro de 2026</v>
      </c>
      <c r="AX351" s="1" t="str" cm="1">
        <f t="array" ref="AX351">IFERROR(_xlfn.TEXTJOIN(", ",TRUE,_xlfn._xlws.SORT(_xlfn.UNIQUE(_xlfn._xlws.FILTER($K$2:$K$2889,($I$2:$I$2889=I351)*($K$2:$K$2889&lt;&gt;""))))),"")</f>
        <v>Belinha, Lulu, Thor</v>
      </c>
      <c r="AY351" s="1" t="str">
        <f>IF(ISBLANK(F351),"", IF(OR(
ISNUMBER(FIND("escovacao",LOWER(F351))),
ISNUMBER(FIND("escovação",LOWER(F351))),
ISNUMBER(FIND("higiene bucal",LOWER(F351))),
ISNUMBER(FIND("tosa",LOWER(F351))),
ISNUMBER(FIND("hidratacao",LOWER(F351))),
ISNUMBER(FIND("hidratação",LOWER(F351))),
ISNUMBER(FIND("spa",LOWER(F351))),
ISNUMBER(FIND("corte de unhas",LOWER(F351))),
ISNUMBER(FIND("desembolo",LOWER(F351))),
ISNUMBER(FIND("clorexidina",LOWER(F351))),
ISNUMBER(FIND("matizacao",LOWER(F351))),
ISNUMBER(FIND("matização",LOWER(F351))),
ISNUMBER(FIND("arredondamento",LOWER(F351))),
ISNUMBER(FIND("remocao",LOWER(F351))),
ISNUMBER(FIND("remoção",LOWER(F351)))
),"Serviços extras",
IF(ISNUMBER(FIND("banho",LOWER(F351))),"Banho","Loja")))</f>
        <v>Serviços extras</v>
      </c>
      <c r="AZ351" s="1" t="str">
        <f>IF(ISBLANK(I351),"", _xlfn.LET(_xlpm.Pedido,TRIM(D351&amp;""),IF(_xlpm.Pedido&lt;&gt;"",_xlpm.Pedido&amp;" | "&amp;K351,I351&amp;" | "&amp;K351&amp;" | "&amp;TEXT(AU351,"0"))))</f>
        <v>4828 | Lulu</v>
      </c>
      <c r="BA351" s="1" t="str">
        <f>IF(ISBLANK(I351),"", _xlfn.LET(_xlpm.TipoServico,LOWER(H351),IF(ISNUMBER(FIND("banho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1" s="1" t="str">
        <f>IF(ISBLANK(I351),"", _xlfn.LET(
    _xlpm.Servico,TRIM(F351&amp;""),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1" s="1">
        <f>IF(ISBLANK(B351),"", IF(ISBLANK(R351),Q351*S351,R351*S351))</f>
        <v>5</v>
      </c>
    </row>
    <row r="352" spans="1:55" x14ac:dyDescent="0.3">
      <c r="A352" t="s">
        <v>178</v>
      </c>
      <c r="B352">
        <v>46055</v>
      </c>
      <c r="C352" t="s">
        <v>43</v>
      </c>
      <c r="D352">
        <v>4828</v>
      </c>
      <c r="F352" t="s">
        <v>134</v>
      </c>
      <c r="G352" t="s">
        <v>134</v>
      </c>
      <c r="H352" t="s">
        <v>135</v>
      </c>
      <c r="I352">
        <v>2582</v>
      </c>
      <c r="J352" t="s">
        <v>139</v>
      </c>
      <c r="K352" t="s">
        <v>140</v>
      </c>
      <c r="L352">
        <v>73999819959</v>
      </c>
      <c r="N352">
        <v>0</v>
      </c>
      <c r="P352">
        <v>0</v>
      </c>
      <c r="Q352">
        <v>62</v>
      </c>
      <c r="R352">
        <v>62</v>
      </c>
      <c r="S352">
        <v>1</v>
      </c>
      <c r="AU352" s="2" t="str">
        <f>IF(ISBLANK(B352),"", TEXT(B352,"dddd, d \d\e mmmm \d\e aaaa"))</f>
        <v>segunda-feira, 2 de fevereiro de 2026</v>
      </c>
      <c r="AX352" s="1" t="str" cm="1">
        <f t="array" ref="AX352">IFERROR(_xlfn.TEXTJOIN(", ",TRUE,_xlfn._xlws.SORT(_xlfn.UNIQUE(_xlfn._xlws.FILTER($K$2:$K$2889,($I$2:$I$2889=I352)*($K$2:$K$2889&lt;&gt;""))))),"")</f>
        <v>Belinha, Lulu, Thor</v>
      </c>
      <c r="AY352" s="1" t="str">
        <f>IF(ISBLANK(F352),"", IF(OR(
ISNUMBER(FIND("escovacao",LOWER(F352))),
ISNUMBER(FIND("escovação",LOWER(F352))),
ISNUMBER(FIND("higiene bucal",LOWER(F352))),
ISNUMBER(FIND("tosa",LOWER(F352))),
ISNUMBER(FIND("hidratacao",LOWER(F352))),
ISNUMBER(FIND("hidratação",LOWER(F352))),
ISNUMBER(FIND("spa",LOWER(F352))),
ISNUMBER(FIND("corte de unhas",LOWER(F352))),
ISNUMBER(FIND("desembolo",LOWER(F352))),
ISNUMBER(FIND("clorexidina",LOWER(F352))),
ISNUMBER(FIND("matizacao",LOWER(F352))),
ISNUMBER(FIND("matização",LOWER(F352))),
ISNUMBER(FIND("arredondamento",LOWER(F352))),
ISNUMBER(FIND("remocao",LOWER(F352))),
ISNUMBER(FIND("remoção",LOWER(F352)))
),"Serviços extras",
IF(ISNUMBER(FIND("banho",LOWER(F352))),"Banho","Loja")))</f>
        <v>Banho</v>
      </c>
      <c r="AZ352" s="1" t="str">
        <f>IF(ISBLANK(I352),"", _xlfn.LET(_xlpm.Pedido,TRIM(D352&amp;""),IF(_xlpm.Pedido&lt;&gt;"",_xlpm.Pedido&amp;" | "&amp;K352,I352&amp;" | "&amp;K352&amp;" | "&amp;TEXT(AU352,"0"))))</f>
        <v>4828 | Lulu</v>
      </c>
      <c r="BA352" s="1" t="str">
        <f>IF(ISBLANK(I352),"", _xlfn.LET(_xlpm.TipoServico,LOWER(H352),IF(ISNUMBER(FIND("banho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2" s="1" t="str">
        <f>IF(ISBLANK(I352),"", _xlfn.LET(
    _xlpm.Servico,TRIM(F352&amp;""),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2" s="1">
        <f>IF(ISBLANK(B352),"", IF(ISBLANK(R352),Q352*S352,R352*S352))</f>
        <v>62</v>
      </c>
    </row>
    <row r="353" spans="1:55" x14ac:dyDescent="0.3">
      <c r="A353" t="s">
        <v>178</v>
      </c>
      <c r="B353">
        <v>46055</v>
      </c>
      <c r="C353" t="s">
        <v>43</v>
      </c>
      <c r="D353">
        <v>4828</v>
      </c>
      <c r="F353" t="s">
        <v>137</v>
      </c>
      <c r="G353" t="s">
        <v>137</v>
      </c>
      <c r="H353" t="s">
        <v>135</v>
      </c>
      <c r="I353">
        <v>2582</v>
      </c>
      <c r="J353" t="s">
        <v>139</v>
      </c>
      <c r="K353" t="s">
        <v>140</v>
      </c>
      <c r="L353">
        <v>73999819959</v>
      </c>
      <c r="N353">
        <v>0</v>
      </c>
      <c r="P353">
        <v>0</v>
      </c>
      <c r="Q353">
        <v>5</v>
      </c>
      <c r="R353">
        <v>5</v>
      </c>
      <c r="S353">
        <v>1</v>
      </c>
      <c r="AU353" s="2" t="str">
        <f>IF(ISBLANK(B353),"", TEXT(B353,"dddd, d \d\e mmmm \d\e aaaa"))</f>
        <v>segunda-feira, 2 de fevereiro de 2026</v>
      </c>
      <c r="AX353" s="1" t="str" cm="1">
        <f t="array" ref="AX353">IFERROR(_xlfn.TEXTJOIN(", ",TRUE,_xlfn._xlws.SORT(_xlfn.UNIQUE(_xlfn._xlws.FILTER($K$2:$K$2889,($I$2:$I$2889=I353)*($K$2:$K$2889&lt;&gt;""))))),"")</f>
        <v>Belinha, Lulu, Thor</v>
      </c>
      <c r="AY353" s="1" t="str">
        <f>IF(ISBLANK(F353),"", IF(OR(
ISNUMBER(FIND("escovacao",LOWER(F353))),
ISNUMBER(FIND("escovação",LOWER(F353))),
ISNUMBER(FIND("higiene bucal",LOWER(F353))),
ISNUMBER(FIND("tosa",LOWER(F353))),
ISNUMBER(FIND("hidratacao",LOWER(F353))),
ISNUMBER(FIND("hidratação",LOWER(F353))),
ISNUMBER(FIND("spa",LOWER(F353))),
ISNUMBER(FIND("corte de unhas",LOWER(F353))),
ISNUMBER(FIND("desembolo",LOWER(F353))),
ISNUMBER(FIND("clorexidina",LOWER(F353))),
ISNUMBER(FIND("matizacao",LOWER(F353))),
ISNUMBER(FIND("matização",LOWER(F353))),
ISNUMBER(FIND("arredondamento",LOWER(F353))),
ISNUMBER(FIND("remocao",LOWER(F353))),
ISNUMBER(FIND("remoção",LOWER(F353)))
),"Serviços extras",
IF(ISNUMBER(FIND("banho",LOWER(F353))),"Banho","Loja")))</f>
        <v>Serviços extras</v>
      </c>
      <c r="AZ353" s="1" t="str">
        <f>IF(ISBLANK(I353),"", _xlfn.LET(_xlpm.Pedido,TRIM(D353&amp;""),IF(_xlpm.Pedido&lt;&gt;"",_xlpm.Pedido&amp;" | "&amp;K353,I353&amp;" | "&amp;K353&amp;" | "&amp;TEXT(AU353,"0"))))</f>
        <v>4828 | Lulu</v>
      </c>
      <c r="BA353" s="1" t="str">
        <f>IF(ISBLANK(I353),"", _xlfn.LET(_xlpm.TipoServico,LOWER(H353),IF(ISNUMBER(FIND("banho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3" s="1" t="str">
        <f>IF(ISBLANK(I353),"", _xlfn.LET(
    _xlpm.Servico,TRIM(F353&amp;""),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3" s="1">
        <f>IF(ISBLANK(B353),"", IF(ISBLANK(R353),Q353*S353,R353*S353))</f>
        <v>5</v>
      </c>
    </row>
    <row r="354" spans="1:55" x14ac:dyDescent="0.3">
      <c r="A354" t="s">
        <v>178</v>
      </c>
      <c r="B354">
        <v>46055</v>
      </c>
      <c r="C354" t="s">
        <v>43</v>
      </c>
      <c r="D354">
        <v>4846</v>
      </c>
      <c r="F354" t="s">
        <v>134</v>
      </c>
      <c r="G354" t="s">
        <v>134</v>
      </c>
      <c r="H354" t="s">
        <v>135</v>
      </c>
      <c r="I354">
        <v>2601</v>
      </c>
      <c r="J354" t="s">
        <v>15</v>
      </c>
      <c r="K354" t="s">
        <v>165</v>
      </c>
      <c r="L354">
        <v>73991119077</v>
      </c>
      <c r="N354">
        <v>0</v>
      </c>
      <c r="P354">
        <v>0</v>
      </c>
      <c r="Q354">
        <v>62</v>
      </c>
      <c r="R354">
        <v>62</v>
      </c>
      <c r="S354">
        <v>1</v>
      </c>
      <c r="AU354" s="2" t="str">
        <f>IF(ISBLANK(B354),"", TEXT(B354,"dddd, d \d\e mmmm \d\e aaaa"))</f>
        <v>segunda-feira, 2 de fevereiro de 2026</v>
      </c>
      <c r="AX354" s="1" t="str" cm="1">
        <f t="array" ref="AX354">IFERROR(_xlfn.TEXTJOIN(", ",TRUE,_xlfn._xlws.SORT(_xlfn.UNIQUE(_xlfn._xlws.FILTER($K$2:$K$2889,($I$2:$I$2889=I354)*($K$2:$K$2889&lt;&gt;""))))),"")</f>
        <v>Dora, Tito</v>
      </c>
      <c r="AY354" s="1" t="str">
        <f>IF(ISBLANK(F354),"", IF(OR(
ISNUMBER(FIND("escovacao",LOWER(F354))),
ISNUMBER(FIND("escovação",LOWER(F354))),
ISNUMBER(FIND("higiene bucal",LOWER(F354))),
ISNUMBER(FIND("tosa",LOWER(F354))),
ISNUMBER(FIND("hidratacao",LOWER(F354))),
ISNUMBER(FIND("hidratação",LOWER(F354))),
ISNUMBER(FIND("spa",LOWER(F354))),
ISNUMBER(FIND("corte de unhas",LOWER(F354))),
ISNUMBER(FIND("desembolo",LOWER(F354))),
ISNUMBER(FIND("clorexidina",LOWER(F354))),
ISNUMBER(FIND("matizacao",LOWER(F354))),
ISNUMBER(FIND("matização",LOWER(F354))),
ISNUMBER(FIND("arredondamento",LOWER(F354))),
ISNUMBER(FIND("remocao",LOWER(F354))),
ISNUMBER(FIND("remoção",LOWER(F354)))
),"Serviços extras",
IF(ISNUMBER(FIND("banho",LOWER(F354))),"Banho","Loja")))</f>
        <v>Banho</v>
      </c>
      <c r="AZ354" s="1" t="str">
        <f>IF(ISBLANK(I354),"", _xlfn.LET(_xlpm.Pedido,TRIM(D354&amp;""),IF(_xlpm.Pedido&lt;&gt;"",_xlpm.Pedido&amp;" | "&amp;K354,I354&amp;" | "&amp;K354&amp;" | "&amp;TEXT(AU354,"0"))))</f>
        <v>4846 | Dora</v>
      </c>
      <c r="BA354" s="1" t="str">
        <f>IF(ISBLANK(I354),"", _xlfn.LET(_xlpm.TipoServico,LOWER(H354),IF(ISNUMBER(FIND("banho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4" s="1" t="str">
        <f>IF(ISBLANK(I354),"", _xlfn.LET(
    _xlpm.Servico,TRIM(F354&amp;""),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4" s="1">
        <f>IF(ISBLANK(B354),"", IF(ISBLANK(R354),Q354*S354,R354*S354))</f>
        <v>62</v>
      </c>
    </row>
    <row r="355" spans="1:55" x14ac:dyDescent="0.3">
      <c r="A355" t="s">
        <v>178</v>
      </c>
      <c r="B355">
        <v>46055</v>
      </c>
      <c r="C355" t="s">
        <v>43</v>
      </c>
      <c r="D355">
        <v>4846</v>
      </c>
      <c r="F355" t="s">
        <v>137</v>
      </c>
      <c r="G355" t="s">
        <v>137</v>
      </c>
      <c r="H355" t="s">
        <v>135</v>
      </c>
      <c r="I355">
        <v>2601</v>
      </c>
      <c r="J355" t="s">
        <v>15</v>
      </c>
      <c r="K355" t="s">
        <v>165</v>
      </c>
      <c r="L355">
        <v>73991119077</v>
      </c>
      <c r="N355">
        <v>0</v>
      </c>
      <c r="P355">
        <v>0</v>
      </c>
      <c r="Q355">
        <v>5</v>
      </c>
      <c r="R355">
        <v>5</v>
      </c>
      <c r="S355">
        <v>1</v>
      </c>
      <c r="AU355" s="2" t="str">
        <f>IF(ISBLANK(B355),"", TEXT(B355,"dddd, d \d\e mmmm \d\e aaaa"))</f>
        <v>segunda-feira, 2 de fevereiro de 2026</v>
      </c>
      <c r="AX355" s="1" t="str" cm="1">
        <f t="array" ref="AX355">IFERROR(_xlfn.TEXTJOIN(", ",TRUE,_xlfn._xlws.SORT(_xlfn.UNIQUE(_xlfn._xlws.FILTER($K$2:$K$2889,($I$2:$I$2889=I355)*($K$2:$K$2889&lt;&gt;""))))),"")</f>
        <v>Dora, Tito</v>
      </c>
      <c r="AY355" s="1" t="str">
        <f>IF(ISBLANK(F355),"", IF(OR(
ISNUMBER(FIND("escovacao",LOWER(F355))),
ISNUMBER(FIND("escovação",LOWER(F355))),
ISNUMBER(FIND("higiene bucal",LOWER(F355))),
ISNUMBER(FIND("tosa",LOWER(F355))),
ISNUMBER(FIND("hidratacao",LOWER(F355))),
ISNUMBER(FIND("hidratação",LOWER(F355))),
ISNUMBER(FIND("spa",LOWER(F355))),
ISNUMBER(FIND("corte de unhas",LOWER(F355))),
ISNUMBER(FIND("desembolo",LOWER(F355))),
ISNUMBER(FIND("clorexidina",LOWER(F355))),
ISNUMBER(FIND("matizacao",LOWER(F355))),
ISNUMBER(FIND("matização",LOWER(F355))),
ISNUMBER(FIND("arredondamento",LOWER(F355))),
ISNUMBER(FIND("remocao",LOWER(F355))),
ISNUMBER(FIND("remoção",LOWER(F355)))
),"Serviços extras",
IF(ISNUMBER(FIND("banho",LOWER(F355))),"Banho","Loja")))</f>
        <v>Serviços extras</v>
      </c>
      <c r="AZ355" s="1" t="str">
        <f>IF(ISBLANK(I355),"", _xlfn.LET(_xlpm.Pedido,TRIM(D355&amp;""),IF(_xlpm.Pedido&lt;&gt;"",_xlpm.Pedido&amp;" | "&amp;K355,I355&amp;" | "&amp;K355&amp;" | "&amp;TEXT(AU355,"0"))))</f>
        <v>4846 | Dora</v>
      </c>
      <c r="BA355" s="1" t="str">
        <f>IF(ISBLANK(I355),"", _xlfn.LET(_xlpm.TipoServico,LOWER(H355),IF(ISNUMBER(FIND("banho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5" s="1" t="str">
        <f>IF(ISBLANK(I355),"", _xlfn.LET(
    _xlpm.Servico,TRIM(F355&amp;""),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5" s="1">
        <f>IF(ISBLANK(B355),"", IF(ISBLANK(R355),Q355*S355,R355*S355))</f>
        <v>5</v>
      </c>
    </row>
    <row r="356" spans="1:55" x14ac:dyDescent="0.3">
      <c r="A356" t="s">
        <v>178</v>
      </c>
      <c r="B356">
        <v>46055</v>
      </c>
      <c r="C356" t="s">
        <v>43</v>
      </c>
      <c r="D356">
        <v>4846</v>
      </c>
      <c r="F356" t="s">
        <v>134</v>
      </c>
      <c r="G356" t="s">
        <v>134</v>
      </c>
      <c r="H356" t="s">
        <v>135</v>
      </c>
      <c r="I356">
        <v>2601</v>
      </c>
      <c r="J356" t="s">
        <v>15</v>
      </c>
      <c r="K356" t="s">
        <v>165</v>
      </c>
      <c r="L356">
        <v>73991119077</v>
      </c>
      <c r="N356">
        <v>0</v>
      </c>
      <c r="P356">
        <v>0</v>
      </c>
      <c r="Q356">
        <v>62</v>
      </c>
      <c r="R356">
        <v>62</v>
      </c>
      <c r="S356">
        <v>1</v>
      </c>
      <c r="AU356" s="2" t="str">
        <f>IF(ISBLANK(B356),"", TEXT(B356,"dddd, d \d\e mmmm \d\e aaaa"))</f>
        <v>segunda-feira, 2 de fevereiro de 2026</v>
      </c>
      <c r="AX356" s="1" t="str" cm="1">
        <f t="array" ref="AX356">IFERROR(_xlfn.TEXTJOIN(", ",TRUE,_xlfn._xlws.SORT(_xlfn.UNIQUE(_xlfn._xlws.FILTER($K$2:$K$2889,($I$2:$I$2889=I356)*($K$2:$K$2889&lt;&gt;""))))),"")</f>
        <v>Dora, Tito</v>
      </c>
      <c r="AY356" s="1" t="str">
        <f>IF(ISBLANK(F356),"", IF(OR(
ISNUMBER(FIND("escovacao",LOWER(F356))),
ISNUMBER(FIND("escovação",LOWER(F356))),
ISNUMBER(FIND("higiene bucal",LOWER(F356))),
ISNUMBER(FIND("tosa",LOWER(F356))),
ISNUMBER(FIND("hidratacao",LOWER(F356))),
ISNUMBER(FIND("hidratação",LOWER(F356))),
ISNUMBER(FIND("spa",LOWER(F356))),
ISNUMBER(FIND("corte de unhas",LOWER(F356))),
ISNUMBER(FIND("desembolo",LOWER(F356))),
ISNUMBER(FIND("clorexidina",LOWER(F356))),
ISNUMBER(FIND("matizacao",LOWER(F356))),
ISNUMBER(FIND("matização",LOWER(F356))),
ISNUMBER(FIND("arredondamento",LOWER(F356))),
ISNUMBER(FIND("remocao",LOWER(F356))),
ISNUMBER(FIND("remoção",LOWER(F356)))
),"Serviços extras",
IF(ISNUMBER(FIND("banho",LOWER(F356))),"Banho","Loja")))</f>
        <v>Banho</v>
      </c>
      <c r="AZ356" s="1" t="str">
        <f>IF(ISBLANK(I356),"", _xlfn.LET(_xlpm.Pedido,TRIM(D356&amp;""),IF(_xlpm.Pedido&lt;&gt;"",_xlpm.Pedido&amp;" | "&amp;K356,I356&amp;" | "&amp;K356&amp;" | "&amp;TEXT(AU356,"0"))))</f>
        <v>4846 | Dora</v>
      </c>
      <c r="BA356" s="1" t="str">
        <f>IF(ISBLANK(I356),"", _xlfn.LET(_xlpm.TipoServico,LOWER(H356),IF(ISNUMBER(FIND("banho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" s="1" t="str">
        <f>IF(ISBLANK(I356),"", _xlfn.LET(
    _xlpm.Servico,TRIM(F356&amp;""),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6" s="1">
        <f>IF(ISBLANK(B356),"", IF(ISBLANK(R356),Q356*S356,R356*S356))</f>
        <v>62</v>
      </c>
    </row>
    <row r="357" spans="1:55" x14ac:dyDescent="0.3">
      <c r="A357" t="s">
        <v>178</v>
      </c>
      <c r="B357">
        <v>46055</v>
      </c>
      <c r="C357" t="s">
        <v>43</v>
      </c>
      <c r="D357">
        <v>4846</v>
      </c>
      <c r="F357" t="s">
        <v>137</v>
      </c>
      <c r="G357" t="s">
        <v>137</v>
      </c>
      <c r="H357" t="s">
        <v>135</v>
      </c>
      <c r="I357">
        <v>2601</v>
      </c>
      <c r="J357" t="s">
        <v>15</v>
      </c>
      <c r="K357" t="s">
        <v>165</v>
      </c>
      <c r="L357">
        <v>73991119077</v>
      </c>
      <c r="N357">
        <v>0</v>
      </c>
      <c r="P357">
        <v>0</v>
      </c>
      <c r="Q357">
        <v>5</v>
      </c>
      <c r="R357">
        <v>5</v>
      </c>
      <c r="S357">
        <v>1</v>
      </c>
      <c r="AU357" s="2" t="str">
        <f>IF(ISBLANK(B357),"", TEXT(B357,"dddd, d \d\e mmmm \d\e aaaa"))</f>
        <v>segunda-feira, 2 de fevereiro de 2026</v>
      </c>
      <c r="AX357" s="1" t="str" cm="1">
        <f t="array" ref="AX357">IFERROR(_xlfn.TEXTJOIN(", ",TRUE,_xlfn._xlws.SORT(_xlfn.UNIQUE(_xlfn._xlws.FILTER($K$2:$K$2889,($I$2:$I$2889=I357)*($K$2:$K$2889&lt;&gt;""))))),"")</f>
        <v>Dora, Tito</v>
      </c>
      <c r="AY357" s="1" t="str">
        <f>IF(ISBLANK(F357),"", IF(OR(
ISNUMBER(FIND("escovacao",LOWER(F357))),
ISNUMBER(FIND("escovação",LOWER(F357))),
ISNUMBER(FIND("higiene bucal",LOWER(F357))),
ISNUMBER(FIND("tosa",LOWER(F357))),
ISNUMBER(FIND("hidratacao",LOWER(F357))),
ISNUMBER(FIND("hidratação",LOWER(F357))),
ISNUMBER(FIND("spa",LOWER(F357))),
ISNUMBER(FIND("corte de unhas",LOWER(F357))),
ISNUMBER(FIND("desembolo",LOWER(F357))),
ISNUMBER(FIND("clorexidina",LOWER(F357))),
ISNUMBER(FIND("matizacao",LOWER(F357))),
ISNUMBER(FIND("matização",LOWER(F357))),
ISNUMBER(FIND("arredondamento",LOWER(F357))),
ISNUMBER(FIND("remocao",LOWER(F357))),
ISNUMBER(FIND("remoção",LOWER(F357)))
),"Serviços extras",
IF(ISNUMBER(FIND("banho",LOWER(F357))),"Banho","Loja")))</f>
        <v>Serviços extras</v>
      </c>
      <c r="AZ357" s="1" t="str">
        <f>IF(ISBLANK(I357),"", _xlfn.LET(_xlpm.Pedido,TRIM(D357&amp;""),IF(_xlpm.Pedido&lt;&gt;"",_xlpm.Pedido&amp;" | "&amp;K357,I357&amp;" | "&amp;K357&amp;" | "&amp;TEXT(AU357,"0"))))</f>
        <v>4846 | Dora</v>
      </c>
      <c r="BA357" s="1" t="str">
        <f>IF(ISBLANK(I357),"", _xlfn.LET(_xlpm.TipoServico,LOWER(H357),IF(ISNUMBER(FIND("banho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" s="1" t="str">
        <f>IF(ISBLANK(I357),"", _xlfn.LET(
    _xlpm.Servico,TRIM(F357&amp;""),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7" s="1">
        <f>IF(ISBLANK(B357),"", IF(ISBLANK(R357),Q357*S357,R357*S357))</f>
        <v>5</v>
      </c>
    </row>
    <row r="358" spans="1:55" x14ac:dyDescent="0.3">
      <c r="A358" t="s">
        <v>178</v>
      </c>
      <c r="B358">
        <v>46057</v>
      </c>
      <c r="C358" t="s">
        <v>53</v>
      </c>
      <c r="D358">
        <v>4717</v>
      </c>
      <c r="F358" t="s">
        <v>134</v>
      </c>
      <c r="G358" t="s">
        <v>134</v>
      </c>
      <c r="H358" t="s">
        <v>135</v>
      </c>
      <c r="I358">
        <v>2592</v>
      </c>
      <c r="J358" t="s">
        <v>142</v>
      </c>
      <c r="K358" t="s">
        <v>143</v>
      </c>
      <c r="L358">
        <v>73998066900</v>
      </c>
      <c r="N358">
        <v>0</v>
      </c>
      <c r="P358">
        <v>0</v>
      </c>
      <c r="Q358">
        <v>62</v>
      </c>
      <c r="R358">
        <v>62</v>
      </c>
      <c r="S358">
        <v>1</v>
      </c>
      <c r="AU358" s="2" t="str">
        <f>IF(ISBLANK(B358),"", TEXT(B358,"dddd, d \d\e mmmm \d\e aaaa"))</f>
        <v>quarta-feira, 4 de fevereiro de 2026</v>
      </c>
      <c r="AX358" s="1" t="str" cm="1">
        <f t="array" ref="AX358">IFERROR(_xlfn.TEXTJOIN(", ",TRUE,_xlfn._xlws.SORT(_xlfn.UNIQUE(_xlfn._xlws.FILTER($K$2:$K$2889,($I$2:$I$2889=I358)*($K$2:$K$2889&lt;&gt;""))))),"")</f>
        <v>Zeus</v>
      </c>
      <c r="AY358" s="1" t="str">
        <f>IF(ISBLANK(F358),"", IF(OR(
ISNUMBER(FIND("escovacao",LOWER(F358))),
ISNUMBER(FIND("escovação",LOWER(F358))),
ISNUMBER(FIND("higiene bucal",LOWER(F358))),
ISNUMBER(FIND("tosa",LOWER(F358))),
ISNUMBER(FIND("hidratacao",LOWER(F358))),
ISNUMBER(FIND("hidratação",LOWER(F358))),
ISNUMBER(FIND("spa",LOWER(F358))),
ISNUMBER(FIND("corte de unhas",LOWER(F358))),
ISNUMBER(FIND("desembolo",LOWER(F358))),
ISNUMBER(FIND("clorexidina",LOWER(F358))),
ISNUMBER(FIND("matizacao",LOWER(F358))),
ISNUMBER(FIND("matização",LOWER(F358))),
ISNUMBER(FIND("arredondamento",LOWER(F358))),
ISNUMBER(FIND("remocao",LOWER(F358))),
ISNUMBER(FIND("remoção",LOWER(F358)))
),"Serviços extras",
IF(ISNUMBER(FIND("banho",LOWER(F358))),"Banho","Loja")))</f>
        <v>Banho</v>
      </c>
      <c r="AZ358" s="1" t="str">
        <f>IF(ISBLANK(I358),"", _xlfn.LET(_xlpm.Pedido,TRIM(D358&amp;""),IF(_xlpm.Pedido&lt;&gt;"",_xlpm.Pedido&amp;" | "&amp;K358,I358&amp;" | "&amp;K358&amp;" | "&amp;TEXT(AU358,"0"))))</f>
        <v>4717 | Zeus</v>
      </c>
      <c r="BA358" s="1" t="str">
        <f>IF(ISBLANK(I358),"", _xlfn.LET(_xlpm.TipoServico,LOWER(H358),IF(ISNUMBER(FIND("banho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" s="1" t="str">
        <f>IF(ISBLANK(I358),"", _xlfn.LET(
    _xlpm.Servico,TRIM(F358&amp;""),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8" s="1">
        <f>IF(ISBLANK(B358),"", IF(ISBLANK(R358),Q358*S358,R358*S358))</f>
        <v>62</v>
      </c>
    </row>
    <row r="359" spans="1:55" x14ac:dyDescent="0.3">
      <c r="A359" t="s">
        <v>178</v>
      </c>
      <c r="B359">
        <v>46057</v>
      </c>
      <c r="C359" t="s">
        <v>53</v>
      </c>
      <c r="D359">
        <v>4717</v>
      </c>
      <c r="F359" t="s">
        <v>137</v>
      </c>
      <c r="G359" t="s">
        <v>137</v>
      </c>
      <c r="H359" t="s">
        <v>135</v>
      </c>
      <c r="I359">
        <v>2592</v>
      </c>
      <c r="J359" t="s">
        <v>142</v>
      </c>
      <c r="K359" t="s">
        <v>143</v>
      </c>
      <c r="L359">
        <v>73998066900</v>
      </c>
      <c r="N359">
        <v>0</v>
      </c>
      <c r="P359">
        <v>0</v>
      </c>
      <c r="Q359">
        <v>5</v>
      </c>
      <c r="R359">
        <v>5</v>
      </c>
      <c r="S359">
        <v>1</v>
      </c>
      <c r="AU359" s="2" t="str">
        <f>IF(ISBLANK(B359),"", TEXT(B359,"dddd, d \d\e mmmm \d\e aaaa"))</f>
        <v>quarta-feira, 4 de fevereiro de 2026</v>
      </c>
      <c r="AX359" s="1" t="str" cm="1">
        <f t="array" ref="AX359">IFERROR(_xlfn.TEXTJOIN(", ",TRUE,_xlfn._xlws.SORT(_xlfn.UNIQUE(_xlfn._xlws.FILTER($K$2:$K$2889,($I$2:$I$2889=I359)*($K$2:$K$2889&lt;&gt;""))))),"")</f>
        <v>Zeus</v>
      </c>
      <c r="AY359" s="1" t="str">
        <f>IF(ISBLANK(F359),"", IF(OR(
ISNUMBER(FIND("escovacao",LOWER(F359))),
ISNUMBER(FIND("escovação",LOWER(F359))),
ISNUMBER(FIND("higiene bucal",LOWER(F359))),
ISNUMBER(FIND("tosa",LOWER(F359))),
ISNUMBER(FIND("hidratacao",LOWER(F359))),
ISNUMBER(FIND("hidratação",LOWER(F359))),
ISNUMBER(FIND("spa",LOWER(F359))),
ISNUMBER(FIND("corte de unhas",LOWER(F359))),
ISNUMBER(FIND("desembolo",LOWER(F359))),
ISNUMBER(FIND("clorexidina",LOWER(F359))),
ISNUMBER(FIND("matizacao",LOWER(F359))),
ISNUMBER(FIND("matização",LOWER(F359))),
ISNUMBER(FIND("arredondamento",LOWER(F359))),
ISNUMBER(FIND("remocao",LOWER(F359))),
ISNUMBER(FIND("remoção",LOWER(F359)))
),"Serviços extras",
IF(ISNUMBER(FIND("banho",LOWER(F359))),"Banho","Loja")))</f>
        <v>Serviços extras</v>
      </c>
      <c r="AZ359" s="1" t="str">
        <f>IF(ISBLANK(I359),"", _xlfn.LET(_xlpm.Pedido,TRIM(D359&amp;""),IF(_xlpm.Pedido&lt;&gt;"",_xlpm.Pedido&amp;" | "&amp;K359,I359&amp;" | "&amp;K359&amp;" | "&amp;TEXT(AU359,"0"))))</f>
        <v>4717 | Zeus</v>
      </c>
      <c r="BA359" s="1" t="str">
        <f>IF(ISBLANK(I359),"", _xlfn.LET(_xlpm.TipoServico,LOWER(H359),IF(ISNUMBER(FIND("banho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" s="1" t="str">
        <f>IF(ISBLANK(I359),"", _xlfn.LET(
    _xlpm.Servico,TRIM(F359&amp;""),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9" s="1">
        <f>IF(ISBLANK(B359),"", IF(ISBLANK(R359),Q359*S359,R359*S359))</f>
        <v>5</v>
      </c>
    </row>
    <row r="360" spans="1:55" x14ac:dyDescent="0.3">
      <c r="A360" t="s">
        <v>178</v>
      </c>
      <c r="B360">
        <v>46057</v>
      </c>
      <c r="C360" t="s">
        <v>53</v>
      </c>
      <c r="D360">
        <v>4717</v>
      </c>
      <c r="F360" t="s">
        <v>134</v>
      </c>
      <c r="G360" t="s">
        <v>134</v>
      </c>
      <c r="H360" t="s">
        <v>135</v>
      </c>
      <c r="I360">
        <v>2592</v>
      </c>
      <c r="J360" t="s">
        <v>142</v>
      </c>
      <c r="K360" t="s">
        <v>143</v>
      </c>
      <c r="L360">
        <v>73998066900</v>
      </c>
      <c r="N360">
        <v>0</v>
      </c>
      <c r="P360">
        <v>0</v>
      </c>
      <c r="Q360">
        <v>62</v>
      </c>
      <c r="R360">
        <v>62</v>
      </c>
      <c r="S360">
        <v>1</v>
      </c>
      <c r="AU360" s="2" t="str">
        <f>IF(ISBLANK(B360),"", TEXT(B360,"dddd, d \d\e mmmm \d\e aaaa"))</f>
        <v>quarta-feira, 4 de fevereiro de 2026</v>
      </c>
      <c r="AX360" s="1" t="str" cm="1">
        <f t="array" ref="AX360">IFERROR(_xlfn.TEXTJOIN(", ",TRUE,_xlfn._xlws.SORT(_xlfn.UNIQUE(_xlfn._xlws.FILTER($K$2:$K$2889,($I$2:$I$2889=I360)*($K$2:$K$2889&lt;&gt;""))))),"")</f>
        <v>Zeus</v>
      </c>
      <c r="AY360" s="1" t="str">
        <f>IF(ISBLANK(F360),"", IF(OR(
ISNUMBER(FIND("escovacao",LOWER(F360))),
ISNUMBER(FIND("escovação",LOWER(F360))),
ISNUMBER(FIND("higiene bucal",LOWER(F360))),
ISNUMBER(FIND("tosa",LOWER(F360))),
ISNUMBER(FIND("hidratacao",LOWER(F360))),
ISNUMBER(FIND("hidratação",LOWER(F360))),
ISNUMBER(FIND("spa",LOWER(F360))),
ISNUMBER(FIND("corte de unhas",LOWER(F360))),
ISNUMBER(FIND("desembolo",LOWER(F360))),
ISNUMBER(FIND("clorexidina",LOWER(F360))),
ISNUMBER(FIND("matizacao",LOWER(F360))),
ISNUMBER(FIND("matização",LOWER(F360))),
ISNUMBER(FIND("arredondamento",LOWER(F360))),
ISNUMBER(FIND("remocao",LOWER(F360))),
ISNUMBER(FIND("remoção",LOWER(F360)))
),"Serviços extras",
IF(ISNUMBER(FIND("banho",LOWER(F360))),"Banho","Loja")))</f>
        <v>Banho</v>
      </c>
      <c r="AZ360" s="1" t="str">
        <f>IF(ISBLANK(I360),"", _xlfn.LET(_xlpm.Pedido,TRIM(D360&amp;""),IF(_xlpm.Pedido&lt;&gt;"",_xlpm.Pedido&amp;" | "&amp;K360,I360&amp;" | "&amp;K360&amp;" | "&amp;TEXT(AU360,"0"))))</f>
        <v>4717 | Zeus</v>
      </c>
      <c r="BA360" s="1" t="str">
        <f>IF(ISBLANK(I360),"", _xlfn.LET(_xlpm.TipoServico,LOWER(H360),IF(ISNUMBER(FIND("banho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" s="1" t="str">
        <f>IF(ISBLANK(I360),"", _xlfn.LET(
    _xlpm.Servico,TRIM(F360&amp;""),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0" s="1">
        <f>IF(ISBLANK(B360),"", IF(ISBLANK(R360),Q360*S360,R360*S360))</f>
        <v>62</v>
      </c>
    </row>
    <row r="361" spans="1:55" x14ac:dyDescent="0.3">
      <c r="A361" t="s">
        <v>178</v>
      </c>
      <c r="B361">
        <v>46057</v>
      </c>
      <c r="C361" t="s">
        <v>53</v>
      </c>
      <c r="D361">
        <v>4717</v>
      </c>
      <c r="F361" t="s">
        <v>137</v>
      </c>
      <c r="G361" t="s">
        <v>137</v>
      </c>
      <c r="H361" t="s">
        <v>135</v>
      </c>
      <c r="I361">
        <v>2592</v>
      </c>
      <c r="J361" t="s">
        <v>142</v>
      </c>
      <c r="K361" t="s">
        <v>143</v>
      </c>
      <c r="L361">
        <v>73998066900</v>
      </c>
      <c r="N361">
        <v>0</v>
      </c>
      <c r="P361">
        <v>0</v>
      </c>
      <c r="Q361">
        <v>5</v>
      </c>
      <c r="R361">
        <v>5</v>
      </c>
      <c r="S361">
        <v>1</v>
      </c>
      <c r="AU361" s="2" t="str">
        <f>IF(ISBLANK(B361),"", TEXT(B361,"dddd, d \d\e mmmm \d\e aaaa"))</f>
        <v>quarta-feira, 4 de fevereiro de 2026</v>
      </c>
      <c r="AX361" s="1" t="str" cm="1">
        <f t="array" ref="AX361">IFERROR(_xlfn.TEXTJOIN(", ",TRUE,_xlfn._xlws.SORT(_xlfn.UNIQUE(_xlfn._xlws.FILTER($K$2:$K$2889,($I$2:$I$2889=I361)*($K$2:$K$2889&lt;&gt;""))))),"")</f>
        <v>Zeus</v>
      </c>
      <c r="AY361" s="1" t="str">
        <f>IF(ISBLANK(F361),"", IF(OR(
ISNUMBER(FIND("escovacao",LOWER(F361))),
ISNUMBER(FIND("escovação",LOWER(F361))),
ISNUMBER(FIND("higiene bucal",LOWER(F361))),
ISNUMBER(FIND("tosa",LOWER(F361))),
ISNUMBER(FIND("hidratacao",LOWER(F361))),
ISNUMBER(FIND("hidratação",LOWER(F361))),
ISNUMBER(FIND("spa",LOWER(F361))),
ISNUMBER(FIND("corte de unhas",LOWER(F361))),
ISNUMBER(FIND("desembolo",LOWER(F361))),
ISNUMBER(FIND("clorexidina",LOWER(F361))),
ISNUMBER(FIND("matizacao",LOWER(F361))),
ISNUMBER(FIND("matização",LOWER(F361))),
ISNUMBER(FIND("arredondamento",LOWER(F361))),
ISNUMBER(FIND("remocao",LOWER(F361))),
ISNUMBER(FIND("remoção",LOWER(F361)))
),"Serviços extras",
IF(ISNUMBER(FIND("banho",LOWER(F361))),"Banho","Loja")))</f>
        <v>Serviços extras</v>
      </c>
      <c r="AZ361" s="1" t="str">
        <f>IF(ISBLANK(I361),"", _xlfn.LET(_xlpm.Pedido,TRIM(D361&amp;""),IF(_xlpm.Pedido&lt;&gt;"",_xlpm.Pedido&amp;" | "&amp;K361,I361&amp;" | "&amp;K361&amp;" | "&amp;TEXT(AU361,"0"))))</f>
        <v>4717 | Zeus</v>
      </c>
      <c r="BA361" s="1" t="str">
        <f>IF(ISBLANK(I361),"", _xlfn.LET(_xlpm.TipoServico,LOWER(H361),IF(ISNUMBER(FIND("banho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" s="1" t="str">
        <f>IF(ISBLANK(I361),"", _xlfn.LET(
    _xlpm.Servico,TRIM(F361&amp;""),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1" s="1">
        <f>IF(ISBLANK(B361),"", IF(ISBLANK(R361),Q361*S361,R361*S361))</f>
        <v>5</v>
      </c>
    </row>
    <row r="362" spans="1:55" x14ac:dyDescent="0.3">
      <c r="A362" t="s">
        <v>133</v>
      </c>
      <c r="B362">
        <v>46059</v>
      </c>
      <c r="C362" t="s">
        <v>2</v>
      </c>
      <c r="D362">
        <v>4737</v>
      </c>
      <c r="F362" t="s">
        <v>134</v>
      </c>
      <c r="G362" t="s">
        <v>134</v>
      </c>
      <c r="H362" t="s">
        <v>135</v>
      </c>
      <c r="I362">
        <v>2574</v>
      </c>
      <c r="J362" t="s">
        <v>180</v>
      </c>
      <c r="K362" t="s">
        <v>181</v>
      </c>
      <c r="L362">
        <v>5573991112241</v>
      </c>
      <c r="N362">
        <v>0</v>
      </c>
      <c r="P362">
        <v>0</v>
      </c>
      <c r="Q362">
        <v>62</v>
      </c>
      <c r="R362">
        <v>62</v>
      </c>
      <c r="S362">
        <v>1</v>
      </c>
      <c r="AU362" s="2" t="str">
        <f>IF(ISBLANK(B362),"", TEXT(B362,"dddd, d \d\e mmmm \d\e aaaa"))</f>
        <v>sexta-feira, 6 de fevereiro de 2026</v>
      </c>
      <c r="AX362" s="1" t="str" cm="1">
        <f t="array" ref="AX362">IFERROR(_xlfn.TEXTJOIN(", ",TRUE,_xlfn._xlws.SORT(_xlfn.UNIQUE(_xlfn._xlws.FILTER($K$2:$K$2889,($I$2:$I$2889=I362)*($K$2:$K$2889&lt;&gt;""))))),"")</f>
        <v>Bela, Bob</v>
      </c>
      <c r="AY362" s="1" t="str">
        <f>IF(ISBLANK(F362),"", IF(OR(
ISNUMBER(FIND("escovacao",LOWER(F362))),
ISNUMBER(FIND("escovação",LOWER(F362))),
ISNUMBER(FIND("higiene bucal",LOWER(F362))),
ISNUMBER(FIND("tosa",LOWER(F362))),
ISNUMBER(FIND("hidratacao",LOWER(F362))),
ISNUMBER(FIND("hidratação",LOWER(F362))),
ISNUMBER(FIND("spa",LOWER(F362))),
ISNUMBER(FIND("corte de unhas",LOWER(F362))),
ISNUMBER(FIND("desembolo",LOWER(F362))),
ISNUMBER(FIND("clorexidina",LOWER(F362))),
ISNUMBER(FIND("matizacao",LOWER(F362))),
ISNUMBER(FIND("matização",LOWER(F362))),
ISNUMBER(FIND("arredondamento",LOWER(F362))),
ISNUMBER(FIND("remocao",LOWER(F362))),
ISNUMBER(FIND("remoção",LOWER(F362)))
),"Serviços extras",
IF(ISNUMBER(FIND("banho",LOWER(F362))),"Banho","Loja")))</f>
        <v>Banho</v>
      </c>
      <c r="AZ362" s="1" t="str">
        <f>IF(ISBLANK(I362),"", _xlfn.LET(_xlpm.Pedido,TRIM(D362&amp;""),IF(_xlpm.Pedido&lt;&gt;"",_xlpm.Pedido&amp;" | "&amp;K362,I362&amp;" | "&amp;K362&amp;" | "&amp;TEXT(AU362,"0"))))</f>
        <v>4737 | Bob</v>
      </c>
      <c r="BA362" s="1" t="str">
        <f>IF(ISBLANK(I362),"", _xlfn.LET(_xlpm.TipoServico,LOWER(H362),IF(ISNUMBER(FIND("banho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" s="1" t="str">
        <f>IF(ISBLANK(I362),"", _xlfn.LET(
    _xlpm.Servico,TRIM(F362&amp;""),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2" s="1">
        <f>IF(ISBLANK(B362),"", IF(ISBLANK(R362),Q362*S362,R362*S362))</f>
        <v>62</v>
      </c>
    </row>
    <row r="363" spans="1:55" x14ac:dyDescent="0.3">
      <c r="A363" t="s">
        <v>133</v>
      </c>
      <c r="B363">
        <v>46059</v>
      </c>
      <c r="C363" t="s">
        <v>2</v>
      </c>
      <c r="D363">
        <v>4737</v>
      </c>
      <c r="F363" t="s">
        <v>134</v>
      </c>
      <c r="G363" t="s">
        <v>134</v>
      </c>
      <c r="H363" t="s">
        <v>135</v>
      </c>
      <c r="I363">
        <v>2574</v>
      </c>
      <c r="J363" t="s">
        <v>180</v>
      </c>
      <c r="K363" t="s">
        <v>181</v>
      </c>
      <c r="L363">
        <v>5573991112241</v>
      </c>
      <c r="N363">
        <v>0</v>
      </c>
      <c r="P363">
        <v>0</v>
      </c>
      <c r="Q363">
        <v>62</v>
      </c>
      <c r="R363">
        <v>62</v>
      </c>
      <c r="S363">
        <v>1</v>
      </c>
      <c r="AU363" s="2" t="str">
        <f>IF(ISBLANK(B363),"", TEXT(B363,"dddd, d \d\e mmmm \d\e aaaa"))</f>
        <v>sexta-feira, 6 de fevereiro de 2026</v>
      </c>
      <c r="AX363" s="1" t="str" cm="1">
        <f t="array" ref="AX363">IFERROR(_xlfn.TEXTJOIN(", ",TRUE,_xlfn._xlws.SORT(_xlfn.UNIQUE(_xlfn._xlws.FILTER($K$2:$K$2889,($I$2:$I$2889=I363)*($K$2:$K$2889&lt;&gt;""))))),"")</f>
        <v>Bela, Bob</v>
      </c>
      <c r="AY363" s="1" t="str">
        <f>IF(ISBLANK(F363),"", IF(OR(
ISNUMBER(FIND("escovacao",LOWER(F363))),
ISNUMBER(FIND("escovação",LOWER(F363))),
ISNUMBER(FIND("higiene bucal",LOWER(F363))),
ISNUMBER(FIND("tosa",LOWER(F363))),
ISNUMBER(FIND("hidratacao",LOWER(F363))),
ISNUMBER(FIND("hidratação",LOWER(F363))),
ISNUMBER(FIND("spa",LOWER(F363))),
ISNUMBER(FIND("corte de unhas",LOWER(F363))),
ISNUMBER(FIND("desembolo",LOWER(F363))),
ISNUMBER(FIND("clorexidina",LOWER(F363))),
ISNUMBER(FIND("matizacao",LOWER(F363))),
ISNUMBER(FIND("matização",LOWER(F363))),
ISNUMBER(FIND("arredondamento",LOWER(F363))),
ISNUMBER(FIND("remocao",LOWER(F363))),
ISNUMBER(FIND("remoção",LOWER(F363)))
),"Serviços extras",
IF(ISNUMBER(FIND("banho",LOWER(F363))),"Banho","Loja")))</f>
        <v>Banho</v>
      </c>
      <c r="AZ363" s="1" t="str">
        <f>IF(ISBLANK(I363),"", _xlfn.LET(_xlpm.Pedido,TRIM(D363&amp;""),IF(_xlpm.Pedido&lt;&gt;"",_xlpm.Pedido&amp;" | "&amp;K363,I363&amp;" | "&amp;K363&amp;" | "&amp;TEXT(AU363,"0"))))</f>
        <v>4737 | Bob</v>
      </c>
      <c r="BA363" s="1" t="str">
        <f>IF(ISBLANK(I363),"", _xlfn.LET(_xlpm.TipoServico,LOWER(H363),IF(ISNUMBER(FIND("banho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" s="1" t="str">
        <f>IF(ISBLANK(I363),"", _xlfn.LET(
    _xlpm.Servico,TRIM(F363&amp;""),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3" s="1">
        <f>IF(ISBLANK(B363),"", IF(ISBLANK(R363),Q363*S363,R363*S363))</f>
        <v>62</v>
      </c>
    </row>
    <row r="364" spans="1:55" x14ac:dyDescent="0.3">
      <c r="A364" t="s">
        <v>133</v>
      </c>
      <c r="B364">
        <v>46059</v>
      </c>
      <c r="C364" t="s">
        <v>2</v>
      </c>
      <c r="D364">
        <v>4737</v>
      </c>
      <c r="F364" t="s">
        <v>137</v>
      </c>
      <c r="G364" t="s">
        <v>137</v>
      </c>
      <c r="H364" t="s">
        <v>135</v>
      </c>
      <c r="I364">
        <v>2574</v>
      </c>
      <c r="J364" t="s">
        <v>180</v>
      </c>
      <c r="K364" t="s">
        <v>181</v>
      </c>
      <c r="L364">
        <v>5573991112241</v>
      </c>
      <c r="N364">
        <v>0</v>
      </c>
      <c r="P364">
        <v>0</v>
      </c>
      <c r="Q364">
        <v>5</v>
      </c>
      <c r="R364">
        <v>5</v>
      </c>
      <c r="S364">
        <v>1</v>
      </c>
      <c r="AU364" s="2" t="str">
        <f>IF(ISBLANK(B364),"", TEXT(B364,"dddd, d \d\e mmmm \d\e aaaa"))</f>
        <v>sexta-feira, 6 de fevereiro de 2026</v>
      </c>
      <c r="AX364" s="1" t="str" cm="1">
        <f t="array" ref="AX364">IFERROR(_xlfn.TEXTJOIN(", ",TRUE,_xlfn._xlws.SORT(_xlfn.UNIQUE(_xlfn._xlws.FILTER($K$2:$K$2889,($I$2:$I$2889=I364)*($K$2:$K$2889&lt;&gt;""))))),"")</f>
        <v>Bela, Bob</v>
      </c>
      <c r="AY364" s="1" t="str">
        <f>IF(ISBLANK(F364),"", IF(OR(
ISNUMBER(FIND("escovacao",LOWER(F364))),
ISNUMBER(FIND("escovação",LOWER(F364))),
ISNUMBER(FIND("higiene bucal",LOWER(F364))),
ISNUMBER(FIND("tosa",LOWER(F364))),
ISNUMBER(FIND("hidratacao",LOWER(F364))),
ISNUMBER(FIND("hidratação",LOWER(F364))),
ISNUMBER(FIND("spa",LOWER(F364))),
ISNUMBER(FIND("corte de unhas",LOWER(F364))),
ISNUMBER(FIND("desembolo",LOWER(F364))),
ISNUMBER(FIND("clorexidina",LOWER(F364))),
ISNUMBER(FIND("matizacao",LOWER(F364))),
ISNUMBER(FIND("matização",LOWER(F364))),
ISNUMBER(FIND("arredondamento",LOWER(F364))),
ISNUMBER(FIND("remocao",LOWER(F364))),
ISNUMBER(FIND("remoção",LOWER(F364)))
),"Serviços extras",
IF(ISNUMBER(FIND("banho",LOWER(F364))),"Banho","Loja")))</f>
        <v>Serviços extras</v>
      </c>
      <c r="AZ364" s="1" t="str">
        <f>IF(ISBLANK(I364),"", _xlfn.LET(_xlpm.Pedido,TRIM(D364&amp;""),IF(_xlpm.Pedido&lt;&gt;"",_xlpm.Pedido&amp;" | "&amp;K364,I364&amp;" | "&amp;K364&amp;" | "&amp;TEXT(AU364,"0"))))</f>
        <v>4737 | Bob</v>
      </c>
      <c r="BA364" s="1" t="str">
        <f>IF(ISBLANK(I364),"", _xlfn.LET(_xlpm.TipoServico,LOWER(H364),IF(ISNUMBER(FIND("banho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" s="1" t="str">
        <f>IF(ISBLANK(I364),"", _xlfn.LET(
    _xlpm.Servico,TRIM(F364&amp;""),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4" s="1">
        <f>IF(ISBLANK(B364),"", IF(ISBLANK(R364),Q364*S364,R364*S364))</f>
        <v>5</v>
      </c>
    </row>
    <row r="365" spans="1:55" x14ac:dyDescent="0.3">
      <c r="A365" t="s">
        <v>133</v>
      </c>
      <c r="B365">
        <v>46059</v>
      </c>
      <c r="C365" t="s">
        <v>2</v>
      </c>
      <c r="D365">
        <v>4737</v>
      </c>
      <c r="F365" t="s">
        <v>137</v>
      </c>
      <c r="G365" t="s">
        <v>137</v>
      </c>
      <c r="H365" t="s">
        <v>135</v>
      </c>
      <c r="I365">
        <v>2574</v>
      </c>
      <c r="J365" t="s">
        <v>180</v>
      </c>
      <c r="K365" t="s">
        <v>181</v>
      </c>
      <c r="L365">
        <v>5573991112241</v>
      </c>
      <c r="N365">
        <v>0</v>
      </c>
      <c r="P365">
        <v>0</v>
      </c>
      <c r="Q365">
        <v>5</v>
      </c>
      <c r="R365">
        <v>5</v>
      </c>
      <c r="S365">
        <v>1</v>
      </c>
      <c r="AU365" s="2" t="str">
        <f>IF(ISBLANK(B365),"", TEXT(B365,"dddd, d \d\e mmmm \d\e aaaa"))</f>
        <v>sexta-feira, 6 de fevereiro de 2026</v>
      </c>
      <c r="AX365" s="1" t="str" cm="1">
        <f t="array" ref="AX365">IFERROR(_xlfn.TEXTJOIN(", ",TRUE,_xlfn._xlws.SORT(_xlfn.UNIQUE(_xlfn._xlws.FILTER($K$2:$K$2889,($I$2:$I$2889=I365)*($K$2:$K$2889&lt;&gt;""))))),"")</f>
        <v>Bela, Bob</v>
      </c>
      <c r="AY365" s="1" t="str">
        <f>IF(ISBLANK(F365),"", IF(OR(
ISNUMBER(FIND("escovacao",LOWER(F365))),
ISNUMBER(FIND("escovação",LOWER(F365))),
ISNUMBER(FIND("higiene bucal",LOWER(F365))),
ISNUMBER(FIND("tosa",LOWER(F365))),
ISNUMBER(FIND("hidratacao",LOWER(F365))),
ISNUMBER(FIND("hidratação",LOWER(F365))),
ISNUMBER(FIND("spa",LOWER(F365))),
ISNUMBER(FIND("corte de unhas",LOWER(F365))),
ISNUMBER(FIND("desembolo",LOWER(F365))),
ISNUMBER(FIND("clorexidina",LOWER(F365))),
ISNUMBER(FIND("matizacao",LOWER(F365))),
ISNUMBER(FIND("matização",LOWER(F365))),
ISNUMBER(FIND("arredondamento",LOWER(F365))),
ISNUMBER(FIND("remocao",LOWER(F365))),
ISNUMBER(FIND("remoção",LOWER(F365)))
),"Serviços extras",
IF(ISNUMBER(FIND("banho",LOWER(F365))),"Banho","Loja")))</f>
        <v>Serviços extras</v>
      </c>
      <c r="AZ365" s="1" t="str">
        <f>IF(ISBLANK(I365),"", _xlfn.LET(_xlpm.Pedido,TRIM(D365&amp;""),IF(_xlpm.Pedido&lt;&gt;"",_xlpm.Pedido&amp;" | "&amp;K365,I365&amp;" | "&amp;K365&amp;" | "&amp;TEXT(AU365,"0"))))</f>
        <v>4737 | Bob</v>
      </c>
      <c r="BA365" s="1" t="str">
        <f>IF(ISBLANK(I365),"", _xlfn.LET(_xlpm.TipoServico,LOWER(H365),IF(ISNUMBER(FIND("banho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" s="1" t="str">
        <f>IF(ISBLANK(I365),"", _xlfn.LET(
    _xlpm.Servico,TRIM(F365&amp;""),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5" s="1">
        <f>IF(ISBLANK(B365),"", IF(ISBLANK(R365),Q365*S365,R365*S365))</f>
        <v>5</v>
      </c>
    </row>
    <row r="366" spans="1:55" x14ac:dyDescent="0.3">
      <c r="A366" t="s">
        <v>178</v>
      </c>
      <c r="B366">
        <v>46059</v>
      </c>
      <c r="C366" t="s">
        <v>2</v>
      </c>
      <c r="F366" t="s">
        <v>134</v>
      </c>
      <c r="G366" t="s">
        <v>134</v>
      </c>
      <c r="H366" t="s">
        <v>135</v>
      </c>
      <c r="I366">
        <v>2711</v>
      </c>
      <c r="J366" t="s">
        <v>45</v>
      </c>
      <c r="K366" t="s">
        <v>182</v>
      </c>
      <c r="L366">
        <v>5573999231012</v>
      </c>
      <c r="N366">
        <v>0</v>
      </c>
      <c r="P366">
        <v>0</v>
      </c>
      <c r="Q366">
        <v>62</v>
      </c>
      <c r="R366">
        <v>62</v>
      </c>
      <c r="S366">
        <v>1</v>
      </c>
      <c r="AU366" s="2" t="str">
        <f>IF(ISBLANK(B366),"", TEXT(B366,"dddd, d \d\e mmmm \d\e aaaa"))</f>
        <v>sexta-feira, 6 de fevereiro de 2026</v>
      </c>
      <c r="AX366" s="1" t="str" cm="1">
        <f t="array" ref="AX366">IFERROR(_xlfn.TEXTJOIN(", ",TRUE,_xlfn._xlws.SORT(_xlfn.UNIQUE(_xlfn._xlws.FILTER($K$2:$K$2889,($I$2:$I$2889=I366)*($K$2:$K$2889&lt;&gt;""))))),"")</f>
        <v>Amora</v>
      </c>
      <c r="AY366" s="1" t="str">
        <f>IF(ISBLANK(F366),"", IF(OR(
ISNUMBER(FIND("escovacao",LOWER(F366))),
ISNUMBER(FIND("escovação",LOWER(F366))),
ISNUMBER(FIND("higiene bucal",LOWER(F366))),
ISNUMBER(FIND("tosa",LOWER(F366))),
ISNUMBER(FIND("hidratacao",LOWER(F366))),
ISNUMBER(FIND("hidratação",LOWER(F366))),
ISNUMBER(FIND("spa",LOWER(F366))),
ISNUMBER(FIND("corte de unhas",LOWER(F366))),
ISNUMBER(FIND("desembolo",LOWER(F366))),
ISNUMBER(FIND("clorexidina",LOWER(F366))),
ISNUMBER(FIND("matizacao",LOWER(F366))),
ISNUMBER(FIND("matização",LOWER(F366))),
ISNUMBER(FIND("arredondamento",LOWER(F366))),
ISNUMBER(FIND("remocao",LOWER(F366))),
ISNUMBER(FIND("remoção",LOWER(F366)))
),"Serviços extras",
IF(ISNUMBER(FIND("banho",LOWER(F366))),"Banho","Loja")))</f>
        <v>Banho</v>
      </c>
      <c r="AZ366" s="1" t="str">
        <f>IF(ISBLANK(I366),"", _xlfn.LET(_xlpm.Pedido,TRIM(D366&amp;""),IF(_xlpm.Pedido&lt;&gt;"",_xlpm.Pedido&amp;" | "&amp;K366,I366&amp;" | "&amp;K366&amp;" | "&amp;TEXT(AU366,"0"))))</f>
        <v>2711 | Amora | sexta-feira, 6 de fevereiro de 2026</v>
      </c>
      <c r="BA366" s="1" t="str">
        <f>IF(ISBLANK(I366),"", _xlfn.LET(_xlpm.TipoServico,LOWER(H366),IF(ISNUMBER(FIND("banho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" s="1" t="str">
        <f>IF(ISBLANK(I366),"", _xlfn.LET(
    _xlpm.Servico,TRIM(F366&amp;""),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6" s="1">
        <f>IF(ISBLANK(B366),"", IF(ISBLANK(R366),Q366*S366,R366*S366))</f>
        <v>62</v>
      </c>
    </row>
    <row r="367" spans="1:55" x14ac:dyDescent="0.3">
      <c r="A367" t="s">
        <v>178</v>
      </c>
      <c r="B367">
        <v>46059</v>
      </c>
      <c r="C367" t="s">
        <v>2</v>
      </c>
      <c r="F367" t="s">
        <v>137</v>
      </c>
      <c r="G367" t="s">
        <v>137</v>
      </c>
      <c r="H367" t="s">
        <v>135</v>
      </c>
      <c r="I367">
        <v>2711</v>
      </c>
      <c r="J367" t="s">
        <v>45</v>
      </c>
      <c r="K367" t="s">
        <v>182</v>
      </c>
      <c r="L367">
        <v>5573999231012</v>
      </c>
      <c r="N367">
        <v>0</v>
      </c>
      <c r="P367">
        <v>0</v>
      </c>
      <c r="Q367">
        <v>5</v>
      </c>
      <c r="R367">
        <v>5</v>
      </c>
      <c r="S367">
        <v>1</v>
      </c>
      <c r="AU367" s="2" t="str">
        <f>IF(ISBLANK(B367),"", TEXT(B367,"dddd, d \d\e mmmm \d\e aaaa"))</f>
        <v>sexta-feira, 6 de fevereiro de 2026</v>
      </c>
      <c r="AX367" s="1" t="str" cm="1">
        <f t="array" ref="AX367">IFERROR(_xlfn.TEXTJOIN(", ",TRUE,_xlfn._xlws.SORT(_xlfn.UNIQUE(_xlfn._xlws.FILTER($K$2:$K$2889,($I$2:$I$2889=I367)*($K$2:$K$2889&lt;&gt;""))))),"")</f>
        <v>Amora</v>
      </c>
      <c r="AY367" s="1" t="str">
        <f>IF(ISBLANK(F367),"", IF(OR(
ISNUMBER(FIND("escovacao",LOWER(F367))),
ISNUMBER(FIND("escovação",LOWER(F367))),
ISNUMBER(FIND("higiene bucal",LOWER(F367))),
ISNUMBER(FIND("tosa",LOWER(F367))),
ISNUMBER(FIND("hidratacao",LOWER(F367))),
ISNUMBER(FIND("hidratação",LOWER(F367))),
ISNUMBER(FIND("spa",LOWER(F367))),
ISNUMBER(FIND("corte de unhas",LOWER(F367))),
ISNUMBER(FIND("desembolo",LOWER(F367))),
ISNUMBER(FIND("clorexidina",LOWER(F367))),
ISNUMBER(FIND("matizacao",LOWER(F367))),
ISNUMBER(FIND("matização",LOWER(F367))),
ISNUMBER(FIND("arredondamento",LOWER(F367))),
ISNUMBER(FIND("remocao",LOWER(F367))),
ISNUMBER(FIND("remoção",LOWER(F367)))
),"Serviços extras",
IF(ISNUMBER(FIND("banho",LOWER(F367))),"Banho","Loja")))</f>
        <v>Serviços extras</v>
      </c>
      <c r="AZ367" s="1" t="str">
        <f>IF(ISBLANK(I367),"", _xlfn.LET(_xlpm.Pedido,TRIM(D367&amp;""),IF(_xlpm.Pedido&lt;&gt;"",_xlpm.Pedido&amp;" | "&amp;K367,I367&amp;" | "&amp;K367&amp;" | "&amp;TEXT(AU367,"0"))))</f>
        <v>2711 | Amora | sexta-feira, 6 de fevereiro de 2026</v>
      </c>
      <c r="BA367" s="1" t="str">
        <f>IF(ISBLANK(I367),"", _xlfn.LET(_xlpm.TipoServico,LOWER(H367),IF(ISNUMBER(FIND("banho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" s="1" t="str">
        <f>IF(ISBLANK(I367),"", _xlfn.LET(
    _xlpm.Servico,TRIM(F367&amp;""),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7" s="1">
        <f>IF(ISBLANK(B367),"", IF(ISBLANK(R367),Q367*S367,R367*S367))</f>
        <v>5</v>
      </c>
    </row>
    <row r="368" spans="1:55" x14ac:dyDescent="0.3">
      <c r="A368" t="s">
        <v>178</v>
      </c>
      <c r="B368">
        <v>46059</v>
      </c>
      <c r="C368" t="s">
        <v>2</v>
      </c>
      <c r="F368" t="s">
        <v>162</v>
      </c>
      <c r="G368" t="s">
        <v>162</v>
      </c>
      <c r="H368" t="s">
        <v>135</v>
      </c>
      <c r="I368">
        <v>2711</v>
      </c>
      <c r="J368" t="s">
        <v>45</v>
      </c>
      <c r="K368" t="s">
        <v>182</v>
      </c>
      <c r="L368">
        <v>5573999231012</v>
      </c>
      <c r="N368">
        <v>0</v>
      </c>
      <c r="P368">
        <v>0</v>
      </c>
      <c r="Q368">
        <v>35</v>
      </c>
      <c r="R368">
        <v>35</v>
      </c>
      <c r="S368">
        <v>1</v>
      </c>
      <c r="AU368" s="2" t="str">
        <f>IF(ISBLANK(B368),"", TEXT(B368,"dddd, d \d\e mmmm \d\e aaaa"))</f>
        <v>sexta-feira, 6 de fevereiro de 2026</v>
      </c>
      <c r="AX368" s="1" t="str" cm="1">
        <f t="array" ref="AX368">IFERROR(_xlfn.TEXTJOIN(", ",TRUE,_xlfn._xlws.SORT(_xlfn.UNIQUE(_xlfn._xlws.FILTER($K$2:$K$2889,($I$2:$I$2889=I368)*($K$2:$K$2889&lt;&gt;""))))),"")</f>
        <v>Amora</v>
      </c>
      <c r="AY368" s="1" t="str">
        <f>IF(ISBLANK(F368),"", IF(OR(
ISNUMBER(FIND("escovacao",LOWER(F368))),
ISNUMBER(FIND("escovação",LOWER(F368))),
ISNUMBER(FIND("higiene bucal",LOWER(F368))),
ISNUMBER(FIND("tosa",LOWER(F368))),
ISNUMBER(FIND("hidratacao",LOWER(F368))),
ISNUMBER(FIND("hidratação",LOWER(F368))),
ISNUMBER(FIND("spa",LOWER(F368))),
ISNUMBER(FIND("corte de unhas",LOWER(F368))),
ISNUMBER(FIND("desembolo",LOWER(F368))),
ISNUMBER(FIND("clorexidina",LOWER(F368))),
ISNUMBER(FIND("matizacao",LOWER(F368))),
ISNUMBER(FIND("matização",LOWER(F368))),
ISNUMBER(FIND("arredondamento",LOWER(F368))),
ISNUMBER(FIND("remocao",LOWER(F368))),
ISNUMBER(FIND("remoção",LOWER(F368)))
),"Serviços extras",
IF(ISNUMBER(FIND("banho",LOWER(F368))),"Banho","Loja")))</f>
        <v>Serviços extras</v>
      </c>
      <c r="AZ368" s="1" t="str">
        <f>IF(ISBLANK(I368),"", _xlfn.LET(_xlpm.Pedido,TRIM(D368&amp;""),IF(_xlpm.Pedido&lt;&gt;"",_xlpm.Pedido&amp;" | "&amp;K368,I368&amp;" | "&amp;K368&amp;" | "&amp;TEXT(AU368,"0"))))</f>
        <v>2711 | Amora | sexta-feira, 6 de fevereiro de 2026</v>
      </c>
      <c r="BA368" s="1" t="str">
        <f>IF(ISBLANK(I368),"", _xlfn.LET(_xlpm.TipoServico,LOWER(H368),IF(ISNUMBER(FIND("banho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" s="1" t="str">
        <f>IF(ISBLANK(I368),"", _xlfn.LET(
    _xlpm.Servico,TRIM(F368&amp;""),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68" s="1">
        <f>IF(ISBLANK(B368),"", IF(ISBLANK(R368),Q368*S368,R368*S368))</f>
        <v>35</v>
      </c>
    </row>
    <row r="369" spans="1:55" x14ac:dyDescent="0.3">
      <c r="A369" t="s">
        <v>178</v>
      </c>
      <c r="B369">
        <v>46059</v>
      </c>
      <c r="C369" t="s">
        <v>2</v>
      </c>
      <c r="D369">
        <v>4918</v>
      </c>
      <c r="F369" t="s">
        <v>134</v>
      </c>
      <c r="G369" t="s">
        <v>134</v>
      </c>
      <c r="H369" t="s">
        <v>135</v>
      </c>
      <c r="I369">
        <v>2264</v>
      </c>
      <c r="J369" t="s">
        <v>153</v>
      </c>
      <c r="K369" t="s">
        <v>154</v>
      </c>
      <c r="L369">
        <v>7391180113</v>
      </c>
      <c r="N369">
        <v>0</v>
      </c>
      <c r="P369">
        <v>0</v>
      </c>
      <c r="Q369">
        <v>62</v>
      </c>
      <c r="R369">
        <v>62</v>
      </c>
      <c r="S369">
        <v>1</v>
      </c>
      <c r="AU369" s="2" t="str">
        <f>IF(ISBLANK(B369),"", TEXT(B369,"dddd, d \d\e mmmm \d\e aaaa"))</f>
        <v>sexta-feira, 6 de fevereiro de 2026</v>
      </c>
      <c r="AX369" s="1" t="str" cm="1">
        <f t="array" ref="AX369">IFERROR(_xlfn.TEXTJOIN(", ",TRUE,_xlfn._xlws.SORT(_xlfn.UNIQUE(_xlfn._xlws.FILTER($K$2:$K$2889,($I$2:$I$2889=I369)*($K$2:$K$2889&lt;&gt;""))))),"")</f>
        <v>Zoe</v>
      </c>
      <c r="AY369" s="1" t="str">
        <f>IF(ISBLANK(F369),"", IF(OR(
ISNUMBER(FIND("escovacao",LOWER(F369))),
ISNUMBER(FIND("escovação",LOWER(F369))),
ISNUMBER(FIND("higiene bucal",LOWER(F369))),
ISNUMBER(FIND("tosa",LOWER(F369))),
ISNUMBER(FIND("hidratacao",LOWER(F369))),
ISNUMBER(FIND("hidratação",LOWER(F369))),
ISNUMBER(FIND("spa",LOWER(F369))),
ISNUMBER(FIND("corte de unhas",LOWER(F369))),
ISNUMBER(FIND("desembolo",LOWER(F369))),
ISNUMBER(FIND("clorexidina",LOWER(F369))),
ISNUMBER(FIND("matizacao",LOWER(F369))),
ISNUMBER(FIND("matização",LOWER(F369))),
ISNUMBER(FIND("arredondamento",LOWER(F369))),
ISNUMBER(FIND("remocao",LOWER(F369))),
ISNUMBER(FIND("remoção",LOWER(F369)))
),"Serviços extras",
IF(ISNUMBER(FIND("banho",LOWER(F369))),"Banho","Loja")))</f>
        <v>Banho</v>
      </c>
      <c r="AZ369" s="1" t="str">
        <f>IF(ISBLANK(I369),"", _xlfn.LET(_xlpm.Pedido,TRIM(D369&amp;""),IF(_xlpm.Pedido&lt;&gt;"",_xlpm.Pedido&amp;" | "&amp;K369,I369&amp;" | "&amp;K369&amp;" | "&amp;TEXT(AU369,"0"))))</f>
        <v>4918 | Zoe</v>
      </c>
      <c r="BA369" s="1" t="str">
        <f>IF(ISBLANK(I369),"", _xlfn.LET(_xlpm.TipoServico,LOWER(H369),IF(ISNUMBER(FIND("banho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" s="1" t="str">
        <f>IF(ISBLANK(I369),"", _xlfn.LET(
    _xlpm.Servico,TRIM(F369&amp;""),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9" s="1">
        <f>IF(ISBLANK(B369),"", IF(ISBLANK(R369),Q369*S369,R369*S369))</f>
        <v>62</v>
      </c>
    </row>
    <row r="370" spans="1:55" x14ac:dyDescent="0.3">
      <c r="A370" t="s">
        <v>178</v>
      </c>
      <c r="B370">
        <v>46059</v>
      </c>
      <c r="C370" t="s">
        <v>2</v>
      </c>
      <c r="D370">
        <v>4918</v>
      </c>
      <c r="F370" t="s">
        <v>137</v>
      </c>
      <c r="G370" t="s">
        <v>137</v>
      </c>
      <c r="H370" t="s">
        <v>135</v>
      </c>
      <c r="I370">
        <v>2264</v>
      </c>
      <c r="J370" t="s">
        <v>153</v>
      </c>
      <c r="K370" t="s">
        <v>154</v>
      </c>
      <c r="L370">
        <v>7391180113</v>
      </c>
      <c r="N370">
        <v>0</v>
      </c>
      <c r="P370">
        <v>0</v>
      </c>
      <c r="Q370">
        <v>5</v>
      </c>
      <c r="R370">
        <v>5</v>
      </c>
      <c r="S370">
        <v>1</v>
      </c>
      <c r="AU370" s="2" t="str">
        <f>IF(ISBLANK(B370),"", TEXT(B370,"dddd, d \d\e mmmm \d\e aaaa"))</f>
        <v>sexta-feira, 6 de fevereiro de 2026</v>
      </c>
      <c r="AX370" s="1" t="str" cm="1">
        <f t="array" ref="AX370">IFERROR(_xlfn.TEXTJOIN(", ",TRUE,_xlfn._xlws.SORT(_xlfn.UNIQUE(_xlfn._xlws.FILTER($K$2:$K$2889,($I$2:$I$2889=I370)*($K$2:$K$2889&lt;&gt;""))))),"")</f>
        <v>Zoe</v>
      </c>
      <c r="AY370" s="1" t="str">
        <f>IF(ISBLANK(F370),"", IF(OR(
ISNUMBER(FIND("escovacao",LOWER(F370))),
ISNUMBER(FIND("escovação",LOWER(F370))),
ISNUMBER(FIND("higiene bucal",LOWER(F370))),
ISNUMBER(FIND("tosa",LOWER(F370))),
ISNUMBER(FIND("hidratacao",LOWER(F370))),
ISNUMBER(FIND("hidratação",LOWER(F370))),
ISNUMBER(FIND("spa",LOWER(F370))),
ISNUMBER(FIND("corte de unhas",LOWER(F370))),
ISNUMBER(FIND("desembolo",LOWER(F370))),
ISNUMBER(FIND("clorexidina",LOWER(F370))),
ISNUMBER(FIND("matizacao",LOWER(F370))),
ISNUMBER(FIND("matização",LOWER(F370))),
ISNUMBER(FIND("arredondamento",LOWER(F370))),
ISNUMBER(FIND("remocao",LOWER(F370))),
ISNUMBER(FIND("remoção",LOWER(F370)))
),"Serviços extras",
IF(ISNUMBER(FIND("banho",LOWER(F370))),"Banho","Loja")))</f>
        <v>Serviços extras</v>
      </c>
      <c r="AZ370" s="1" t="str">
        <f>IF(ISBLANK(I370),"", _xlfn.LET(_xlpm.Pedido,TRIM(D370&amp;""),IF(_xlpm.Pedido&lt;&gt;"",_xlpm.Pedido&amp;" | "&amp;K370,I370&amp;" | "&amp;K370&amp;" | "&amp;TEXT(AU370,"0"))))</f>
        <v>4918 | Zoe</v>
      </c>
      <c r="BA370" s="1" t="str">
        <f>IF(ISBLANK(I370),"", _xlfn.LET(_xlpm.TipoServico,LOWER(H370),IF(ISNUMBER(FIND("banho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" s="1" t="str">
        <f>IF(ISBLANK(I370),"", _xlfn.LET(
    _xlpm.Servico,TRIM(F370&amp;""),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0" s="1">
        <f>IF(ISBLANK(B370),"", IF(ISBLANK(R370),Q370*S370,R370*S370))</f>
        <v>5</v>
      </c>
    </row>
    <row r="371" spans="1:55" x14ac:dyDescent="0.3">
      <c r="A371" t="s">
        <v>178</v>
      </c>
      <c r="B371">
        <v>46060</v>
      </c>
      <c r="C371" t="s">
        <v>27</v>
      </c>
      <c r="D371">
        <v>4819</v>
      </c>
      <c r="F371" t="s">
        <v>134</v>
      </c>
      <c r="G371" t="s">
        <v>134</v>
      </c>
      <c r="H371" t="s">
        <v>135</v>
      </c>
      <c r="I371">
        <v>2786</v>
      </c>
      <c r="J371" t="s">
        <v>163</v>
      </c>
      <c r="K371" t="s">
        <v>164</v>
      </c>
      <c r="L371">
        <v>71996156653</v>
      </c>
      <c r="N371">
        <v>0</v>
      </c>
      <c r="P371">
        <v>0</v>
      </c>
      <c r="Q371">
        <v>62</v>
      </c>
      <c r="R371">
        <v>62</v>
      </c>
      <c r="S371">
        <v>1</v>
      </c>
      <c r="AU371" s="2" t="str">
        <f>IF(ISBLANK(B371),"", TEXT(B371,"dddd, d \d\e mmmm \d\e aaaa"))</f>
        <v>sábado, 7 de fevereiro de 2026</v>
      </c>
      <c r="AX371" s="1" t="str" cm="1">
        <f t="array" ref="AX371">IFERROR(_xlfn.TEXTJOIN(", ",TRUE,_xlfn._xlws.SORT(_xlfn.UNIQUE(_xlfn._xlws.FILTER($K$2:$K$2889,($I$2:$I$2889=I371)*($K$2:$K$2889&lt;&gt;""))))),"")</f>
        <v>Kaleb</v>
      </c>
      <c r="AY371" s="1" t="str">
        <f>IF(ISBLANK(F371),"", IF(OR(
ISNUMBER(FIND("escovacao",LOWER(F371))),
ISNUMBER(FIND("escovação",LOWER(F371))),
ISNUMBER(FIND("higiene bucal",LOWER(F371))),
ISNUMBER(FIND("tosa",LOWER(F371))),
ISNUMBER(FIND("hidratacao",LOWER(F371))),
ISNUMBER(FIND("hidratação",LOWER(F371))),
ISNUMBER(FIND("spa",LOWER(F371))),
ISNUMBER(FIND("corte de unhas",LOWER(F371))),
ISNUMBER(FIND("desembolo",LOWER(F371))),
ISNUMBER(FIND("clorexidina",LOWER(F371))),
ISNUMBER(FIND("matizacao",LOWER(F371))),
ISNUMBER(FIND("matização",LOWER(F371))),
ISNUMBER(FIND("arredondamento",LOWER(F371))),
ISNUMBER(FIND("remocao",LOWER(F371))),
ISNUMBER(FIND("remoção",LOWER(F371)))
),"Serviços extras",
IF(ISNUMBER(FIND("banho",LOWER(F371))),"Banho","Loja")))</f>
        <v>Banho</v>
      </c>
      <c r="AZ371" s="1" t="str">
        <f>IF(ISBLANK(I371),"", _xlfn.LET(_xlpm.Pedido,TRIM(D371&amp;""),IF(_xlpm.Pedido&lt;&gt;"",_xlpm.Pedido&amp;" | "&amp;K371,I371&amp;" | "&amp;K371&amp;" | "&amp;TEXT(AU371,"0"))))</f>
        <v>4819 | Kaleb</v>
      </c>
      <c r="BA371" s="1" t="str">
        <f>IF(ISBLANK(I371),"", _xlfn.LET(_xlpm.TipoServico,LOWER(H371),IF(ISNUMBER(FIND("banho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" s="1" t="str">
        <f>IF(ISBLANK(I371),"", _xlfn.LET(
    _xlpm.Servico,TRIM(F371&amp;""),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1" s="1">
        <f>IF(ISBLANK(B371),"", IF(ISBLANK(R371),Q371*S371,R371*S371))</f>
        <v>62</v>
      </c>
    </row>
    <row r="372" spans="1:55" x14ac:dyDescent="0.3">
      <c r="A372" t="s">
        <v>178</v>
      </c>
      <c r="B372">
        <v>46060</v>
      </c>
      <c r="C372" t="s">
        <v>27</v>
      </c>
      <c r="D372">
        <v>4819</v>
      </c>
      <c r="F372" t="s">
        <v>137</v>
      </c>
      <c r="G372" t="s">
        <v>137</v>
      </c>
      <c r="H372" t="s">
        <v>135</v>
      </c>
      <c r="I372">
        <v>2786</v>
      </c>
      <c r="J372" t="s">
        <v>163</v>
      </c>
      <c r="K372" t="s">
        <v>164</v>
      </c>
      <c r="L372">
        <v>71996156653</v>
      </c>
      <c r="N372">
        <v>0</v>
      </c>
      <c r="P372">
        <v>0</v>
      </c>
      <c r="Q372">
        <v>5</v>
      </c>
      <c r="R372">
        <v>5</v>
      </c>
      <c r="S372">
        <v>1</v>
      </c>
      <c r="AU372" s="2" t="str">
        <f>IF(ISBLANK(B372),"", TEXT(B372,"dddd, d \d\e mmmm \d\e aaaa"))</f>
        <v>sábado, 7 de fevereiro de 2026</v>
      </c>
      <c r="AX372" s="1" t="str" cm="1">
        <f t="array" ref="AX372">IFERROR(_xlfn.TEXTJOIN(", ",TRUE,_xlfn._xlws.SORT(_xlfn.UNIQUE(_xlfn._xlws.FILTER($K$2:$K$2889,($I$2:$I$2889=I372)*($K$2:$K$2889&lt;&gt;""))))),"")</f>
        <v>Kaleb</v>
      </c>
      <c r="AY372" s="1" t="str">
        <f>IF(ISBLANK(F372),"", IF(OR(
ISNUMBER(FIND("escovacao",LOWER(F372))),
ISNUMBER(FIND("escovação",LOWER(F372))),
ISNUMBER(FIND("higiene bucal",LOWER(F372))),
ISNUMBER(FIND("tosa",LOWER(F372))),
ISNUMBER(FIND("hidratacao",LOWER(F372))),
ISNUMBER(FIND("hidratação",LOWER(F372))),
ISNUMBER(FIND("spa",LOWER(F372))),
ISNUMBER(FIND("corte de unhas",LOWER(F372))),
ISNUMBER(FIND("desembolo",LOWER(F372))),
ISNUMBER(FIND("clorexidina",LOWER(F372))),
ISNUMBER(FIND("matizacao",LOWER(F372))),
ISNUMBER(FIND("matização",LOWER(F372))),
ISNUMBER(FIND("arredondamento",LOWER(F372))),
ISNUMBER(FIND("remocao",LOWER(F372))),
ISNUMBER(FIND("remoção",LOWER(F372)))
),"Serviços extras",
IF(ISNUMBER(FIND("banho",LOWER(F372))),"Banho","Loja")))</f>
        <v>Serviços extras</v>
      </c>
      <c r="AZ372" s="1" t="str">
        <f>IF(ISBLANK(I372),"", _xlfn.LET(_xlpm.Pedido,TRIM(D372&amp;""),IF(_xlpm.Pedido&lt;&gt;"",_xlpm.Pedido&amp;" | "&amp;K372,I372&amp;" | "&amp;K372&amp;" | "&amp;TEXT(AU372,"0"))))</f>
        <v>4819 | Kaleb</v>
      </c>
      <c r="BA372" s="1" t="str">
        <f>IF(ISBLANK(I372),"", _xlfn.LET(_xlpm.TipoServico,LOWER(H372),IF(ISNUMBER(FIND("banho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" s="1" t="str">
        <f>IF(ISBLANK(I372),"", _xlfn.LET(
    _xlpm.Servico,TRIM(F372&amp;""),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2" s="1">
        <f>IF(ISBLANK(B372),"", IF(ISBLANK(R372),Q372*S372,R372*S372))</f>
        <v>5</v>
      </c>
    </row>
    <row r="373" spans="1:55" x14ac:dyDescent="0.3">
      <c r="A373" t="s">
        <v>178</v>
      </c>
      <c r="B373">
        <v>46062</v>
      </c>
      <c r="C373" t="s">
        <v>43</v>
      </c>
      <c r="D373">
        <v>4766</v>
      </c>
      <c r="F373" t="s">
        <v>134</v>
      </c>
      <c r="G373" t="s">
        <v>134</v>
      </c>
      <c r="H373" t="s">
        <v>135</v>
      </c>
      <c r="I373">
        <v>2616</v>
      </c>
      <c r="J373" t="s">
        <v>14</v>
      </c>
      <c r="K373" t="s">
        <v>179</v>
      </c>
      <c r="L373">
        <v>5573988996862</v>
      </c>
      <c r="N373">
        <v>0</v>
      </c>
      <c r="P373">
        <v>0</v>
      </c>
      <c r="Q373">
        <v>62</v>
      </c>
      <c r="R373">
        <v>62</v>
      </c>
      <c r="S373">
        <v>1</v>
      </c>
      <c r="AU373" s="2" t="str">
        <f>IF(ISBLANK(B373),"", TEXT(B373,"dddd, d \d\e mmmm \d\e aaaa"))</f>
        <v>segunda-feira, 9 de fevereiro de 2026</v>
      </c>
      <c r="AX373" s="1" t="str" cm="1">
        <f t="array" ref="AX373">IFERROR(_xlfn.TEXTJOIN(", ",TRUE,_xlfn._xlws.SORT(_xlfn.UNIQUE(_xlfn._xlws.FILTER($K$2:$K$2889,($I$2:$I$2889=I373)*($K$2:$K$2889&lt;&gt;""))))),"")</f>
        <v>Amora, Aquiles, Enzo, Jade, Jorge</v>
      </c>
      <c r="AY373" s="1" t="str">
        <f>IF(ISBLANK(F373),"", IF(OR(
ISNUMBER(FIND("escovacao",LOWER(F373))),
ISNUMBER(FIND("escovação",LOWER(F373))),
ISNUMBER(FIND("higiene bucal",LOWER(F373))),
ISNUMBER(FIND("tosa",LOWER(F373))),
ISNUMBER(FIND("hidratacao",LOWER(F373))),
ISNUMBER(FIND("hidratação",LOWER(F373))),
ISNUMBER(FIND("spa",LOWER(F373))),
ISNUMBER(FIND("corte de unhas",LOWER(F373))),
ISNUMBER(FIND("desembolo",LOWER(F373))),
ISNUMBER(FIND("clorexidina",LOWER(F373))),
ISNUMBER(FIND("matizacao",LOWER(F373))),
ISNUMBER(FIND("matização",LOWER(F373))),
ISNUMBER(FIND("arredondamento",LOWER(F373))),
ISNUMBER(FIND("remocao",LOWER(F373))),
ISNUMBER(FIND("remoção",LOWER(F373)))
),"Serviços extras",
IF(ISNUMBER(FIND("banho",LOWER(F373))),"Banho","Loja")))</f>
        <v>Banho</v>
      </c>
      <c r="AZ373" s="1" t="str">
        <f>IF(ISBLANK(I373),"", _xlfn.LET(_xlpm.Pedido,TRIM(D373&amp;""),IF(_xlpm.Pedido&lt;&gt;"",_xlpm.Pedido&amp;" | "&amp;K373,I373&amp;" | "&amp;K373&amp;" | "&amp;TEXT(AU373,"0"))))</f>
        <v>4766 | Enzo</v>
      </c>
      <c r="BA373" s="1" t="str">
        <f>IF(ISBLANK(I373),"", _xlfn.LET(_xlpm.TipoServico,LOWER(H373),IF(ISNUMBER(FIND("banho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" s="1" t="str">
        <f>IF(ISBLANK(I373),"", _xlfn.LET(
    _xlpm.Servico,TRIM(F373&amp;""),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3" s="1">
        <f>IF(ISBLANK(B373),"", IF(ISBLANK(R373),Q373*S373,R373*S373))</f>
        <v>62</v>
      </c>
    </row>
    <row r="374" spans="1:55" x14ac:dyDescent="0.3">
      <c r="A374" t="s">
        <v>178</v>
      </c>
      <c r="B374">
        <v>46062</v>
      </c>
      <c r="C374" t="s">
        <v>43</v>
      </c>
      <c r="D374">
        <v>4766</v>
      </c>
      <c r="F374" t="s">
        <v>169</v>
      </c>
      <c r="G374" t="s">
        <v>169</v>
      </c>
      <c r="H374" t="s">
        <v>135</v>
      </c>
      <c r="I374">
        <v>2616</v>
      </c>
      <c r="J374" t="s">
        <v>14</v>
      </c>
      <c r="K374" t="s">
        <v>179</v>
      </c>
      <c r="L374">
        <v>5573988996862</v>
      </c>
      <c r="N374">
        <v>0</v>
      </c>
      <c r="P374">
        <v>0</v>
      </c>
      <c r="Q374">
        <v>10</v>
      </c>
      <c r="R374">
        <v>10</v>
      </c>
      <c r="S374">
        <v>1</v>
      </c>
      <c r="AU374" s="2" t="str">
        <f>IF(ISBLANK(B374),"", TEXT(B374,"dddd, d \d\e mmmm \d\e aaaa"))</f>
        <v>segunda-feira, 9 de fevereiro de 2026</v>
      </c>
      <c r="AX374" s="1" t="str" cm="1">
        <f t="array" ref="AX374">IFERROR(_xlfn.TEXTJOIN(", ",TRUE,_xlfn._xlws.SORT(_xlfn.UNIQUE(_xlfn._xlws.FILTER($K$2:$K$2889,($I$2:$I$2889=I374)*($K$2:$K$2889&lt;&gt;""))))),"")</f>
        <v>Amora, Aquiles, Enzo, Jade, Jorge</v>
      </c>
      <c r="AY374" s="1" t="str">
        <f>IF(ISBLANK(F374),"", IF(OR(
ISNUMBER(FIND("escovacao",LOWER(F374))),
ISNUMBER(FIND("escovação",LOWER(F374))),
ISNUMBER(FIND("higiene bucal",LOWER(F374))),
ISNUMBER(FIND("tosa",LOWER(F374))),
ISNUMBER(FIND("hidratacao",LOWER(F374))),
ISNUMBER(FIND("hidratação",LOWER(F374))),
ISNUMBER(FIND("spa",LOWER(F374))),
ISNUMBER(FIND("corte de unhas",LOWER(F374))),
ISNUMBER(FIND("desembolo",LOWER(F374))),
ISNUMBER(FIND("clorexidina",LOWER(F374))),
ISNUMBER(FIND("matizacao",LOWER(F374))),
ISNUMBER(FIND("matização",LOWER(F374))),
ISNUMBER(FIND("arredondamento",LOWER(F374))),
ISNUMBER(FIND("remocao",LOWER(F374))),
ISNUMBER(FIND("remoção",LOWER(F374)))
),"Serviços extras",
IF(ISNUMBER(FIND("banho",LOWER(F374))),"Banho","Loja")))</f>
        <v>Serviços extras</v>
      </c>
      <c r="AZ374" s="1" t="str">
        <f>IF(ISBLANK(I374),"", _xlfn.LET(_xlpm.Pedido,TRIM(D374&amp;""),IF(_xlpm.Pedido&lt;&gt;"",_xlpm.Pedido&amp;" | "&amp;K374,I374&amp;" | "&amp;K374&amp;" | "&amp;TEXT(AU374,"0"))))</f>
        <v>4766 | Enzo</v>
      </c>
      <c r="BA374" s="1" t="str">
        <f>IF(ISBLANK(I374),"", _xlfn.LET(_xlpm.TipoServico,LOWER(H374),IF(ISNUMBER(FIND("banho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" s="1" t="str">
        <f>IF(ISBLANK(I374),"", _xlfn.LET(
    _xlpm.Servico,TRIM(F374&amp;""),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4" s="1">
        <f>IF(ISBLANK(B374),"", IF(ISBLANK(R374),Q374*S374,R374*S374))</f>
        <v>10</v>
      </c>
    </row>
    <row r="375" spans="1:55" x14ac:dyDescent="0.3">
      <c r="A375" t="s">
        <v>133</v>
      </c>
      <c r="B375">
        <v>46062</v>
      </c>
      <c r="C375" t="s">
        <v>43</v>
      </c>
      <c r="D375">
        <v>4880</v>
      </c>
      <c r="F375" t="s">
        <v>134</v>
      </c>
      <c r="G375" t="s">
        <v>134</v>
      </c>
      <c r="H375" t="s">
        <v>135</v>
      </c>
      <c r="I375">
        <v>2673</v>
      </c>
      <c r="J375" t="s">
        <v>173</v>
      </c>
      <c r="K375" t="s">
        <v>174</v>
      </c>
      <c r="L375">
        <v>73999817283</v>
      </c>
      <c r="N375">
        <v>0</v>
      </c>
      <c r="P375">
        <v>0</v>
      </c>
      <c r="Q375">
        <v>62</v>
      </c>
      <c r="R375">
        <v>62</v>
      </c>
      <c r="S375">
        <v>1</v>
      </c>
      <c r="AU375" s="2" t="str">
        <f>IF(ISBLANK(B375),"", TEXT(B375,"dddd, d \d\e mmmm \d\e aaaa"))</f>
        <v>segunda-feira, 9 de fevereiro de 2026</v>
      </c>
      <c r="AX375" s="1" t="str" cm="1">
        <f t="array" ref="AX375">IFERROR(_xlfn.TEXTJOIN(", ",TRUE,_xlfn._xlws.SORT(_xlfn.UNIQUE(_xlfn._xlws.FILTER($K$2:$K$2889,($I$2:$I$2889=I375)*($K$2:$K$2889&lt;&gt;""))))),"")</f>
        <v>Tonny</v>
      </c>
      <c r="AY375" s="1" t="str">
        <f>IF(ISBLANK(F375),"", IF(OR(
ISNUMBER(FIND("escovacao",LOWER(F375))),
ISNUMBER(FIND("escovação",LOWER(F375))),
ISNUMBER(FIND("higiene bucal",LOWER(F375))),
ISNUMBER(FIND("tosa",LOWER(F375))),
ISNUMBER(FIND("hidratacao",LOWER(F375))),
ISNUMBER(FIND("hidratação",LOWER(F375))),
ISNUMBER(FIND("spa",LOWER(F375))),
ISNUMBER(FIND("corte de unhas",LOWER(F375))),
ISNUMBER(FIND("desembolo",LOWER(F375))),
ISNUMBER(FIND("clorexidina",LOWER(F375))),
ISNUMBER(FIND("matizacao",LOWER(F375))),
ISNUMBER(FIND("matização",LOWER(F375))),
ISNUMBER(FIND("arredondamento",LOWER(F375))),
ISNUMBER(FIND("remocao",LOWER(F375))),
ISNUMBER(FIND("remoção",LOWER(F375)))
),"Serviços extras",
IF(ISNUMBER(FIND("banho",LOWER(F375))),"Banho","Loja")))</f>
        <v>Banho</v>
      </c>
      <c r="AZ375" s="1" t="str">
        <f>IF(ISBLANK(I375),"", _xlfn.LET(_xlpm.Pedido,TRIM(D375&amp;""),IF(_xlpm.Pedido&lt;&gt;"",_xlpm.Pedido&amp;" | "&amp;K375,I375&amp;" | "&amp;K375&amp;" | "&amp;TEXT(AU375,"0"))))</f>
        <v>4880 | Tonny</v>
      </c>
      <c r="BA375" s="1" t="str">
        <f>IF(ISBLANK(I375),"", _xlfn.LET(_xlpm.TipoServico,LOWER(H375),IF(ISNUMBER(FIND("banho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" s="1" t="str">
        <f>IF(ISBLANK(I375),"", _xlfn.LET(
    _xlpm.Servico,TRIM(F375&amp;""),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5" s="1">
        <f>IF(ISBLANK(B375),"", IF(ISBLANK(R375),Q375*S375,R375*S375))</f>
        <v>62</v>
      </c>
    </row>
    <row r="376" spans="1:55" x14ac:dyDescent="0.3">
      <c r="A376" t="s">
        <v>133</v>
      </c>
      <c r="B376">
        <v>46062</v>
      </c>
      <c r="C376" t="s">
        <v>43</v>
      </c>
      <c r="D376">
        <v>4880</v>
      </c>
      <c r="F376" t="s">
        <v>137</v>
      </c>
      <c r="G376" t="s">
        <v>137</v>
      </c>
      <c r="H376" t="s">
        <v>135</v>
      </c>
      <c r="I376">
        <v>2673</v>
      </c>
      <c r="J376" t="s">
        <v>173</v>
      </c>
      <c r="K376" t="s">
        <v>174</v>
      </c>
      <c r="L376">
        <v>73999817283</v>
      </c>
      <c r="N376">
        <v>0</v>
      </c>
      <c r="P376">
        <v>0</v>
      </c>
      <c r="Q376">
        <v>5</v>
      </c>
      <c r="R376">
        <v>5</v>
      </c>
      <c r="S376">
        <v>1</v>
      </c>
      <c r="AU376" s="2" t="str">
        <f>IF(ISBLANK(B376),"", TEXT(B376,"dddd, d \d\e mmmm \d\e aaaa"))</f>
        <v>segunda-feira, 9 de fevereiro de 2026</v>
      </c>
      <c r="AX376" s="1" t="str" cm="1">
        <f t="array" ref="AX376">IFERROR(_xlfn.TEXTJOIN(", ",TRUE,_xlfn._xlws.SORT(_xlfn.UNIQUE(_xlfn._xlws.FILTER($K$2:$K$2889,($I$2:$I$2889=I376)*($K$2:$K$2889&lt;&gt;""))))),"")</f>
        <v>Tonny</v>
      </c>
      <c r="AY376" s="1" t="str">
        <f>IF(ISBLANK(F376),"", IF(OR(
ISNUMBER(FIND("escovacao",LOWER(F376))),
ISNUMBER(FIND("escovação",LOWER(F376))),
ISNUMBER(FIND("higiene bucal",LOWER(F376))),
ISNUMBER(FIND("tosa",LOWER(F376))),
ISNUMBER(FIND("hidratacao",LOWER(F376))),
ISNUMBER(FIND("hidratação",LOWER(F376))),
ISNUMBER(FIND("spa",LOWER(F376))),
ISNUMBER(FIND("corte de unhas",LOWER(F376))),
ISNUMBER(FIND("desembolo",LOWER(F376))),
ISNUMBER(FIND("clorexidina",LOWER(F376))),
ISNUMBER(FIND("matizacao",LOWER(F376))),
ISNUMBER(FIND("matização",LOWER(F376))),
ISNUMBER(FIND("arredondamento",LOWER(F376))),
ISNUMBER(FIND("remocao",LOWER(F376))),
ISNUMBER(FIND("remoção",LOWER(F376)))
),"Serviços extras",
IF(ISNUMBER(FIND("banho",LOWER(F376))),"Banho","Loja")))</f>
        <v>Serviços extras</v>
      </c>
      <c r="AZ376" s="1" t="str">
        <f>IF(ISBLANK(I376),"", _xlfn.LET(_xlpm.Pedido,TRIM(D376&amp;""),IF(_xlpm.Pedido&lt;&gt;"",_xlpm.Pedido&amp;" | "&amp;K376,I376&amp;" | "&amp;K376&amp;" | "&amp;TEXT(AU376,"0"))))</f>
        <v>4880 | Tonny</v>
      </c>
      <c r="BA376" s="1" t="str">
        <f>IF(ISBLANK(I376),"", _xlfn.LET(_xlpm.TipoServico,LOWER(H376),IF(ISNUMBER(FIND("banho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" s="1" t="str">
        <f>IF(ISBLANK(I376),"", _xlfn.LET(
    _xlpm.Servico,TRIM(F376&amp;""),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6" s="1">
        <f>IF(ISBLANK(B376),"", IF(ISBLANK(R376),Q376*S376,R376*S376))</f>
        <v>5</v>
      </c>
    </row>
    <row r="377" spans="1:55" x14ac:dyDescent="0.3">
      <c r="A377" t="s">
        <v>133</v>
      </c>
      <c r="B377">
        <v>46062</v>
      </c>
      <c r="C377" t="s">
        <v>43</v>
      </c>
      <c r="D377">
        <v>4880</v>
      </c>
      <c r="F377" t="s">
        <v>146</v>
      </c>
      <c r="G377" t="s">
        <v>146</v>
      </c>
      <c r="H377" t="s">
        <v>135</v>
      </c>
      <c r="I377">
        <v>2673</v>
      </c>
      <c r="J377" t="s">
        <v>173</v>
      </c>
      <c r="K377" t="s">
        <v>174</v>
      </c>
      <c r="L377">
        <v>73999817283</v>
      </c>
      <c r="N377">
        <v>0</v>
      </c>
      <c r="P377">
        <v>0</v>
      </c>
      <c r="Q377">
        <v>12</v>
      </c>
      <c r="R377">
        <v>12</v>
      </c>
      <c r="S377">
        <v>1</v>
      </c>
      <c r="AU377" s="2" t="str">
        <f>IF(ISBLANK(B377),"", TEXT(B377,"dddd, d \d\e mmmm \d\e aaaa"))</f>
        <v>segunda-feira, 9 de fevereiro de 2026</v>
      </c>
      <c r="AX377" s="1" t="str" cm="1">
        <f t="array" ref="AX377">IFERROR(_xlfn.TEXTJOIN(", ",TRUE,_xlfn._xlws.SORT(_xlfn.UNIQUE(_xlfn._xlws.FILTER($K$2:$K$2889,($I$2:$I$2889=I377)*($K$2:$K$2889&lt;&gt;""))))),"")</f>
        <v>Tonny</v>
      </c>
      <c r="AY377" s="1" t="str">
        <f>IF(ISBLANK(F377),"", IF(OR(
ISNUMBER(FIND("escovacao",LOWER(F377))),
ISNUMBER(FIND("escovação",LOWER(F377))),
ISNUMBER(FIND("higiene bucal",LOWER(F377))),
ISNUMBER(FIND("tosa",LOWER(F377))),
ISNUMBER(FIND("hidratacao",LOWER(F377))),
ISNUMBER(FIND("hidratação",LOWER(F377))),
ISNUMBER(FIND("spa",LOWER(F377))),
ISNUMBER(FIND("corte de unhas",LOWER(F377))),
ISNUMBER(FIND("desembolo",LOWER(F377))),
ISNUMBER(FIND("clorexidina",LOWER(F377))),
ISNUMBER(FIND("matizacao",LOWER(F377))),
ISNUMBER(FIND("matização",LOWER(F377))),
ISNUMBER(FIND("arredondamento",LOWER(F377))),
ISNUMBER(FIND("remocao",LOWER(F377))),
ISNUMBER(FIND("remoção",LOWER(F377)))
),"Serviços extras",
IF(ISNUMBER(FIND("banho",LOWER(F377))),"Banho","Loja")))</f>
        <v>Serviços extras</v>
      </c>
      <c r="AZ377" s="1" t="str">
        <f>IF(ISBLANK(I377),"", _xlfn.LET(_xlpm.Pedido,TRIM(D377&amp;""),IF(_xlpm.Pedido&lt;&gt;"",_xlpm.Pedido&amp;" | "&amp;K377,I377&amp;" | "&amp;K377&amp;" | "&amp;TEXT(AU377,"0"))))</f>
        <v>4880 | Tonny</v>
      </c>
      <c r="BA377" s="1" t="str">
        <f>IF(ISBLANK(I377),"", _xlfn.LET(_xlpm.TipoServico,LOWER(H377),IF(ISNUMBER(FIND("banho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" s="1" t="str">
        <f>IF(ISBLANK(I377),"", _xlfn.LET(
    _xlpm.Servico,TRIM(F377&amp;""),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7" s="1">
        <f>IF(ISBLANK(B377),"", IF(ISBLANK(R377),Q377*S377,R377*S377))</f>
        <v>12</v>
      </c>
    </row>
    <row r="378" spans="1:55" x14ac:dyDescent="0.3">
      <c r="A378" t="s">
        <v>178</v>
      </c>
      <c r="B378">
        <v>46062</v>
      </c>
      <c r="C378" t="s">
        <v>43</v>
      </c>
      <c r="D378">
        <v>4766</v>
      </c>
      <c r="F378" t="s">
        <v>134</v>
      </c>
      <c r="G378" t="s">
        <v>134</v>
      </c>
      <c r="H378" t="s">
        <v>135</v>
      </c>
      <c r="I378">
        <v>2616</v>
      </c>
      <c r="J378" t="s">
        <v>14</v>
      </c>
      <c r="K378" t="s">
        <v>179</v>
      </c>
      <c r="L378">
        <v>5573988996862</v>
      </c>
      <c r="N378">
        <v>0</v>
      </c>
      <c r="P378">
        <v>0</v>
      </c>
      <c r="Q378">
        <v>62</v>
      </c>
      <c r="R378">
        <v>62</v>
      </c>
      <c r="S378">
        <v>1</v>
      </c>
      <c r="AU378" s="2" t="str">
        <f>IF(ISBLANK(B378),"", TEXT(B378,"dddd, d \d\e mmmm \d\e aaaa"))</f>
        <v>segunda-feira, 9 de fevereiro de 2026</v>
      </c>
      <c r="AX378" s="1" t="str" cm="1">
        <f t="array" ref="AX378">IFERROR(_xlfn.TEXTJOIN(", ",TRUE,_xlfn._xlws.SORT(_xlfn.UNIQUE(_xlfn._xlws.FILTER($K$2:$K$2889,($I$2:$I$2889=I378)*($K$2:$K$2889&lt;&gt;""))))),"")</f>
        <v>Amora, Aquiles, Enzo, Jade, Jorge</v>
      </c>
      <c r="AY378" s="1" t="str">
        <f>IF(ISBLANK(F378),"", IF(OR(
ISNUMBER(FIND("escovacao",LOWER(F378))),
ISNUMBER(FIND("escovação",LOWER(F378))),
ISNUMBER(FIND("higiene bucal",LOWER(F378))),
ISNUMBER(FIND("tosa",LOWER(F378))),
ISNUMBER(FIND("hidratacao",LOWER(F378))),
ISNUMBER(FIND("hidratação",LOWER(F378))),
ISNUMBER(FIND("spa",LOWER(F378))),
ISNUMBER(FIND("corte de unhas",LOWER(F378))),
ISNUMBER(FIND("desembolo",LOWER(F378))),
ISNUMBER(FIND("clorexidina",LOWER(F378))),
ISNUMBER(FIND("matizacao",LOWER(F378))),
ISNUMBER(FIND("matização",LOWER(F378))),
ISNUMBER(FIND("arredondamento",LOWER(F378))),
ISNUMBER(FIND("remocao",LOWER(F378))),
ISNUMBER(FIND("remoção",LOWER(F378)))
),"Serviços extras",
IF(ISNUMBER(FIND("banho",LOWER(F378))),"Banho","Loja")))</f>
        <v>Banho</v>
      </c>
      <c r="AZ378" s="1" t="str">
        <f>IF(ISBLANK(I378),"", _xlfn.LET(_xlpm.Pedido,TRIM(D378&amp;""),IF(_xlpm.Pedido&lt;&gt;"",_xlpm.Pedido&amp;" | "&amp;K378,I378&amp;" | "&amp;K378&amp;" | "&amp;TEXT(AU378,"0"))))</f>
        <v>4766 | Enzo</v>
      </c>
      <c r="BA378" s="1" t="str">
        <f>IF(ISBLANK(I378),"", _xlfn.LET(_xlpm.TipoServico,LOWER(H378),IF(ISNUMBER(FIND("banho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" s="1" t="str">
        <f>IF(ISBLANK(I378),"", _xlfn.LET(
    _xlpm.Servico,TRIM(F378&amp;""),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8" s="1">
        <f>IF(ISBLANK(B378),"", IF(ISBLANK(R378),Q378*S378,R378*S378))</f>
        <v>62</v>
      </c>
    </row>
    <row r="379" spans="1:55" x14ac:dyDescent="0.3">
      <c r="A379" t="s">
        <v>178</v>
      </c>
      <c r="B379">
        <v>46062</v>
      </c>
      <c r="C379" t="s">
        <v>43</v>
      </c>
      <c r="D379">
        <v>4766</v>
      </c>
      <c r="F379" t="s">
        <v>134</v>
      </c>
      <c r="G379" t="s">
        <v>134</v>
      </c>
      <c r="H379" t="s">
        <v>135</v>
      </c>
      <c r="I379">
        <v>2616</v>
      </c>
      <c r="J379" t="s">
        <v>14</v>
      </c>
      <c r="K379" t="s">
        <v>179</v>
      </c>
      <c r="L379">
        <v>5573988996862</v>
      </c>
      <c r="N379">
        <v>0</v>
      </c>
      <c r="P379">
        <v>0</v>
      </c>
      <c r="Q379">
        <v>62</v>
      </c>
      <c r="R379">
        <v>62</v>
      </c>
      <c r="S379">
        <v>1</v>
      </c>
      <c r="AU379" s="2" t="str">
        <f>IF(ISBLANK(B379),"", TEXT(B379,"dddd, d \d\e mmmm \d\e aaaa"))</f>
        <v>segunda-feira, 9 de fevereiro de 2026</v>
      </c>
      <c r="AX379" s="1" t="str" cm="1">
        <f t="array" ref="AX379">IFERROR(_xlfn.TEXTJOIN(", ",TRUE,_xlfn._xlws.SORT(_xlfn.UNIQUE(_xlfn._xlws.FILTER($K$2:$K$2889,($I$2:$I$2889=I379)*($K$2:$K$2889&lt;&gt;""))))),"")</f>
        <v>Amora, Aquiles, Enzo, Jade, Jorge</v>
      </c>
      <c r="AY379" s="1" t="str">
        <f>IF(ISBLANK(F379),"", IF(OR(
ISNUMBER(FIND("escovacao",LOWER(F379))),
ISNUMBER(FIND("escovação",LOWER(F379))),
ISNUMBER(FIND("higiene bucal",LOWER(F379))),
ISNUMBER(FIND("tosa",LOWER(F379))),
ISNUMBER(FIND("hidratacao",LOWER(F379))),
ISNUMBER(FIND("hidratação",LOWER(F379))),
ISNUMBER(FIND("spa",LOWER(F379))),
ISNUMBER(FIND("corte de unhas",LOWER(F379))),
ISNUMBER(FIND("desembolo",LOWER(F379))),
ISNUMBER(FIND("clorexidina",LOWER(F379))),
ISNUMBER(FIND("matizacao",LOWER(F379))),
ISNUMBER(FIND("matização",LOWER(F379))),
ISNUMBER(FIND("arredondamento",LOWER(F379))),
ISNUMBER(FIND("remocao",LOWER(F379))),
ISNUMBER(FIND("remoção",LOWER(F379)))
),"Serviços extras",
IF(ISNUMBER(FIND("banho",LOWER(F379))),"Banho","Loja")))</f>
        <v>Banho</v>
      </c>
      <c r="AZ379" s="1" t="str">
        <f>IF(ISBLANK(I379),"", _xlfn.LET(_xlpm.Pedido,TRIM(D379&amp;""),IF(_xlpm.Pedido&lt;&gt;"",_xlpm.Pedido&amp;" | "&amp;K379,I379&amp;" | "&amp;K379&amp;" | "&amp;TEXT(AU379,"0"))))</f>
        <v>4766 | Enzo</v>
      </c>
      <c r="BA379" s="1" t="str">
        <f>IF(ISBLANK(I379),"", _xlfn.LET(_xlpm.TipoServico,LOWER(H379),IF(ISNUMBER(FIND("banho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" s="1" t="str">
        <f>IF(ISBLANK(I379),"", _xlfn.LET(
    _xlpm.Servico,TRIM(F379&amp;""),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9" s="1">
        <f>IF(ISBLANK(B379),"", IF(ISBLANK(R379),Q379*S379,R379*S379))</f>
        <v>62</v>
      </c>
    </row>
    <row r="380" spans="1:55" x14ac:dyDescent="0.3">
      <c r="A380" t="s">
        <v>178</v>
      </c>
      <c r="B380">
        <v>46062</v>
      </c>
      <c r="C380" t="s">
        <v>43</v>
      </c>
      <c r="D380">
        <v>4766</v>
      </c>
      <c r="F380" t="s">
        <v>169</v>
      </c>
      <c r="G380" t="s">
        <v>169</v>
      </c>
      <c r="H380" t="s">
        <v>135</v>
      </c>
      <c r="I380">
        <v>2616</v>
      </c>
      <c r="J380" t="s">
        <v>14</v>
      </c>
      <c r="K380" t="s">
        <v>179</v>
      </c>
      <c r="L380">
        <v>5573988996862</v>
      </c>
      <c r="N380">
        <v>0</v>
      </c>
      <c r="P380">
        <v>0</v>
      </c>
      <c r="Q380">
        <v>10</v>
      </c>
      <c r="R380">
        <v>10</v>
      </c>
      <c r="S380">
        <v>1</v>
      </c>
      <c r="AU380" s="2" t="str">
        <f>IF(ISBLANK(B380),"", TEXT(B380,"dddd, d \d\e mmmm \d\e aaaa"))</f>
        <v>segunda-feira, 9 de fevereiro de 2026</v>
      </c>
      <c r="AX380" s="1" t="str" cm="1">
        <f t="array" ref="AX380">IFERROR(_xlfn.TEXTJOIN(", ",TRUE,_xlfn._xlws.SORT(_xlfn.UNIQUE(_xlfn._xlws.FILTER($K$2:$K$2889,($I$2:$I$2889=I380)*($K$2:$K$2889&lt;&gt;""))))),"")</f>
        <v>Amora, Aquiles, Enzo, Jade, Jorge</v>
      </c>
      <c r="AY380" s="1" t="str">
        <f>IF(ISBLANK(F380),"", IF(OR(
ISNUMBER(FIND("escovacao",LOWER(F380))),
ISNUMBER(FIND("escovação",LOWER(F380))),
ISNUMBER(FIND("higiene bucal",LOWER(F380))),
ISNUMBER(FIND("tosa",LOWER(F380))),
ISNUMBER(FIND("hidratacao",LOWER(F380))),
ISNUMBER(FIND("hidratação",LOWER(F380))),
ISNUMBER(FIND("spa",LOWER(F380))),
ISNUMBER(FIND("corte de unhas",LOWER(F380))),
ISNUMBER(FIND("desembolo",LOWER(F380))),
ISNUMBER(FIND("clorexidina",LOWER(F380))),
ISNUMBER(FIND("matizacao",LOWER(F380))),
ISNUMBER(FIND("matização",LOWER(F380))),
ISNUMBER(FIND("arredondamento",LOWER(F380))),
ISNUMBER(FIND("remocao",LOWER(F380))),
ISNUMBER(FIND("remoção",LOWER(F380)))
),"Serviços extras",
IF(ISNUMBER(FIND("banho",LOWER(F380))),"Banho","Loja")))</f>
        <v>Serviços extras</v>
      </c>
      <c r="AZ380" s="1" t="str">
        <f>IF(ISBLANK(I380),"", _xlfn.LET(_xlpm.Pedido,TRIM(D380&amp;""),IF(_xlpm.Pedido&lt;&gt;"",_xlpm.Pedido&amp;" | "&amp;K380,I380&amp;" | "&amp;K380&amp;" | "&amp;TEXT(AU380,"0"))))</f>
        <v>4766 | Enzo</v>
      </c>
      <c r="BA380" s="1" t="str">
        <f>IF(ISBLANK(I380),"", _xlfn.LET(_xlpm.TipoServico,LOWER(H380),IF(ISNUMBER(FIND("banho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" s="1" t="str">
        <f>IF(ISBLANK(I380),"", _xlfn.LET(
    _xlpm.Servico,TRIM(F380&amp;""),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0" s="1">
        <f>IF(ISBLANK(B380),"", IF(ISBLANK(R380),Q380*S380,R380*S380))</f>
        <v>10</v>
      </c>
    </row>
    <row r="381" spans="1:55" x14ac:dyDescent="0.3">
      <c r="A381" t="s">
        <v>178</v>
      </c>
      <c r="B381">
        <v>46062</v>
      </c>
      <c r="C381" t="s">
        <v>43</v>
      </c>
      <c r="D381">
        <v>4766</v>
      </c>
      <c r="F381" t="s">
        <v>169</v>
      </c>
      <c r="G381" t="s">
        <v>169</v>
      </c>
      <c r="H381" t="s">
        <v>135</v>
      </c>
      <c r="I381">
        <v>2616</v>
      </c>
      <c r="J381" t="s">
        <v>14</v>
      </c>
      <c r="K381" t="s">
        <v>179</v>
      </c>
      <c r="L381">
        <v>5573988996862</v>
      </c>
      <c r="N381">
        <v>0</v>
      </c>
      <c r="P381">
        <v>0</v>
      </c>
      <c r="Q381">
        <v>10</v>
      </c>
      <c r="R381">
        <v>10</v>
      </c>
      <c r="S381">
        <v>1</v>
      </c>
      <c r="AU381" s="2" t="str">
        <f>IF(ISBLANK(B381),"", TEXT(B381,"dddd, d \d\e mmmm \d\e aaaa"))</f>
        <v>segunda-feira, 9 de fevereiro de 2026</v>
      </c>
      <c r="AX381" s="1" t="str" cm="1">
        <f t="array" ref="AX381">IFERROR(_xlfn.TEXTJOIN(", ",TRUE,_xlfn._xlws.SORT(_xlfn.UNIQUE(_xlfn._xlws.FILTER($K$2:$K$2889,($I$2:$I$2889=I381)*($K$2:$K$2889&lt;&gt;""))))),"")</f>
        <v>Amora, Aquiles, Enzo, Jade, Jorge</v>
      </c>
      <c r="AY381" s="1" t="str">
        <f>IF(ISBLANK(F381),"", IF(OR(
ISNUMBER(FIND("escovacao",LOWER(F381))),
ISNUMBER(FIND("escovação",LOWER(F381))),
ISNUMBER(FIND("higiene bucal",LOWER(F381))),
ISNUMBER(FIND("tosa",LOWER(F381))),
ISNUMBER(FIND("hidratacao",LOWER(F381))),
ISNUMBER(FIND("hidratação",LOWER(F381))),
ISNUMBER(FIND("spa",LOWER(F381))),
ISNUMBER(FIND("corte de unhas",LOWER(F381))),
ISNUMBER(FIND("desembolo",LOWER(F381))),
ISNUMBER(FIND("clorexidina",LOWER(F381))),
ISNUMBER(FIND("matizacao",LOWER(F381))),
ISNUMBER(FIND("matização",LOWER(F381))),
ISNUMBER(FIND("arredondamento",LOWER(F381))),
ISNUMBER(FIND("remocao",LOWER(F381))),
ISNUMBER(FIND("remoção",LOWER(F381)))
),"Serviços extras",
IF(ISNUMBER(FIND("banho",LOWER(F381))),"Banho","Loja")))</f>
        <v>Serviços extras</v>
      </c>
      <c r="AZ381" s="1" t="str">
        <f>IF(ISBLANK(I381),"", _xlfn.LET(_xlpm.Pedido,TRIM(D381&amp;""),IF(_xlpm.Pedido&lt;&gt;"",_xlpm.Pedido&amp;" | "&amp;K381,I381&amp;" | "&amp;K381&amp;" | "&amp;TEXT(AU381,"0"))))</f>
        <v>4766 | Enzo</v>
      </c>
      <c r="BA381" s="1" t="str">
        <f>IF(ISBLANK(I381),"", _xlfn.LET(_xlpm.TipoServico,LOWER(H381),IF(ISNUMBER(FIND("banho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1" s="1" t="str">
        <f>IF(ISBLANK(I381),"", _xlfn.LET(
    _xlpm.Servico,TRIM(F381&amp;""),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1" s="1">
        <f>IF(ISBLANK(B381),"", IF(ISBLANK(R381),Q381*S381,R381*S381))</f>
        <v>10</v>
      </c>
    </row>
    <row r="382" spans="1:55" x14ac:dyDescent="0.3">
      <c r="A382" t="s">
        <v>133</v>
      </c>
      <c r="B382">
        <v>46062</v>
      </c>
      <c r="C382" t="s">
        <v>43</v>
      </c>
      <c r="D382">
        <v>4766</v>
      </c>
      <c r="F382" t="s">
        <v>134</v>
      </c>
      <c r="G382" t="s">
        <v>134</v>
      </c>
      <c r="H382" t="s">
        <v>135</v>
      </c>
      <c r="I382">
        <v>2616</v>
      </c>
      <c r="J382" t="s">
        <v>14</v>
      </c>
      <c r="K382" t="s">
        <v>179</v>
      </c>
      <c r="L382">
        <v>5573988996862</v>
      </c>
      <c r="N382">
        <v>0</v>
      </c>
      <c r="P382">
        <v>0</v>
      </c>
      <c r="Q382">
        <v>62</v>
      </c>
      <c r="R382">
        <v>62</v>
      </c>
      <c r="S382">
        <v>1</v>
      </c>
      <c r="AU382" s="2" t="str">
        <f>IF(ISBLANK(B382),"", TEXT(B382,"dddd, d \d\e mmmm \d\e aaaa"))</f>
        <v>segunda-feira, 9 de fevereiro de 2026</v>
      </c>
      <c r="AX382" s="1" t="str" cm="1">
        <f t="array" ref="AX382">IFERROR(_xlfn.TEXTJOIN(", ",TRUE,_xlfn._xlws.SORT(_xlfn.UNIQUE(_xlfn._xlws.FILTER($K$2:$K$2889,($I$2:$I$2889=I382)*($K$2:$K$2889&lt;&gt;""))))),"")</f>
        <v>Amora, Aquiles, Enzo, Jade, Jorge</v>
      </c>
      <c r="AY382" s="1" t="str">
        <f>IF(ISBLANK(F382),"", IF(OR(
ISNUMBER(FIND("escovacao",LOWER(F382))),
ISNUMBER(FIND("escovação",LOWER(F382))),
ISNUMBER(FIND("higiene bucal",LOWER(F382))),
ISNUMBER(FIND("tosa",LOWER(F382))),
ISNUMBER(FIND("hidratacao",LOWER(F382))),
ISNUMBER(FIND("hidratação",LOWER(F382))),
ISNUMBER(FIND("spa",LOWER(F382))),
ISNUMBER(FIND("corte de unhas",LOWER(F382))),
ISNUMBER(FIND("desembolo",LOWER(F382))),
ISNUMBER(FIND("clorexidina",LOWER(F382))),
ISNUMBER(FIND("matizacao",LOWER(F382))),
ISNUMBER(FIND("matização",LOWER(F382))),
ISNUMBER(FIND("arredondamento",LOWER(F382))),
ISNUMBER(FIND("remocao",LOWER(F382))),
ISNUMBER(FIND("remoção",LOWER(F382)))
),"Serviços extras",
IF(ISNUMBER(FIND("banho",LOWER(F382))),"Banho","Loja")))</f>
        <v>Banho</v>
      </c>
      <c r="AZ382" s="1" t="str">
        <f>IF(ISBLANK(I382),"", _xlfn.LET(_xlpm.Pedido,TRIM(D382&amp;""),IF(_xlpm.Pedido&lt;&gt;"",_xlpm.Pedido&amp;" | "&amp;K382,I382&amp;" | "&amp;K382&amp;" | "&amp;TEXT(AU382,"0"))))</f>
        <v>4766 | Enzo</v>
      </c>
      <c r="BA382" s="1" t="str">
        <f>IF(ISBLANK(I382),"", _xlfn.LET(_xlpm.TipoServico,LOWER(H382),IF(ISNUMBER(FIND("banho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2" s="1" t="str">
        <f>IF(ISBLANK(I382),"", _xlfn.LET(
    _xlpm.Servico,TRIM(F382&amp;""),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2" s="1">
        <f>IF(ISBLANK(B382),"", IF(ISBLANK(R382),Q382*S382,R382*S382))</f>
        <v>62</v>
      </c>
    </row>
    <row r="383" spans="1:55" x14ac:dyDescent="0.3">
      <c r="A383" t="s">
        <v>133</v>
      </c>
      <c r="B383">
        <v>46062</v>
      </c>
      <c r="C383" t="s">
        <v>43</v>
      </c>
      <c r="D383">
        <v>4766</v>
      </c>
      <c r="F383" t="s">
        <v>134</v>
      </c>
      <c r="G383" t="s">
        <v>134</v>
      </c>
      <c r="H383" t="s">
        <v>135</v>
      </c>
      <c r="I383">
        <v>2616</v>
      </c>
      <c r="J383" t="s">
        <v>14</v>
      </c>
      <c r="K383" t="s">
        <v>179</v>
      </c>
      <c r="L383">
        <v>5573988996862</v>
      </c>
      <c r="N383">
        <v>0</v>
      </c>
      <c r="P383">
        <v>0</v>
      </c>
      <c r="Q383">
        <v>62</v>
      </c>
      <c r="R383">
        <v>62</v>
      </c>
      <c r="S383">
        <v>1</v>
      </c>
      <c r="AU383" s="2" t="str">
        <f>IF(ISBLANK(B383),"", TEXT(B383,"dddd, d \d\e mmmm \d\e aaaa"))</f>
        <v>segunda-feira, 9 de fevereiro de 2026</v>
      </c>
      <c r="AX383" s="1" t="str" cm="1">
        <f t="array" ref="AX383">IFERROR(_xlfn.TEXTJOIN(", ",TRUE,_xlfn._xlws.SORT(_xlfn.UNIQUE(_xlfn._xlws.FILTER($K$2:$K$2889,($I$2:$I$2889=I383)*($K$2:$K$2889&lt;&gt;""))))),"")</f>
        <v>Amora, Aquiles, Enzo, Jade, Jorge</v>
      </c>
      <c r="AY383" s="1" t="str">
        <f>IF(ISBLANK(F383),"", IF(OR(
ISNUMBER(FIND("escovacao",LOWER(F383))),
ISNUMBER(FIND("escovação",LOWER(F383))),
ISNUMBER(FIND("higiene bucal",LOWER(F383))),
ISNUMBER(FIND("tosa",LOWER(F383))),
ISNUMBER(FIND("hidratacao",LOWER(F383))),
ISNUMBER(FIND("hidratação",LOWER(F383))),
ISNUMBER(FIND("spa",LOWER(F383))),
ISNUMBER(FIND("corte de unhas",LOWER(F383))),
ISNUMBER(FIND("desembolo",LOWER(F383))),
ISNUMBER(FIND("clorexidina",LOWER(F383))),
ISNUMBER(FIND("matizacao",LOWER(F383))),
ISNUMBER(FIND("matização",LOWER(F383))),
ISNUMBER(FIND("arredondamento",LOWER(F383))),
ISNUMBER(FIND("remocao",LOWER(F383))),
ISNUMBER(FIND("remoção",LOWER(F383)))
),"Serviços extras",
IF(ISNUMBER(FIND("banho",LOWER(F383))),"Banho","Loja")))</f>
        <v>Banho</v>
      </c>
      <c r="AZ383" s="1" t="str">
        <f>IF(ISBLANK(I383),"", _xlfn.LET(_xlpm.Pedido,TRIM(D383&amp;""),IF(_xlpm.Pedido&lt;&gt;"",_xlpm.Pedido&amp;" | "&amp;K383,I383&amp;" | "&amp;K383&amp;" | "&amp;TEXT(AU383,"0"))))</f>
        <v>4766 | Enzo</v>
      </c>
      <c r="BA383" s="1" t="str">
        <f>IF(ISBLANK(I383),"", _xlfn.LET(_xlpm.TipoServico,LOWER(H383),IF(ISNUMBER(FIND("banho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3" s="1" t="str">
        <f>IF(ISBLANK(I383),"", _xlfn.LET(
    _xlpm.Servico,TRIM(F383&amp;""),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3" s="1">
        <f>IF(ISBLANK(B383),"", IF(ISBLANK(R383),Q383*S383,R383*S383))</f>
        <v>62</v>
      </c>
    </row>
    <row r="384" spans="1:55" x14ac:dyDescent="0.3">
      <c r="A384" t="s">
        <v>133</v>
      </c>
      <c r="B384">
        <v>46062</v>
      </c>
      <c r="C384" t="s">
        <v>43</v>
      </c>
      <c r="D384">
        <v>4766</v>
      </c>
      <c r="F384" t="s">
        <v>169</v>
      </c>
      <c r="G384" t="s">
        <v>169</v>
      </c>
      <c r="H384" t="s">
        <v>135</v>
      </c>
      <c r="I384">
        <v>2616</v>
      </c>
      <c r="J384" t="s">
        <v>14</v>
      </c>
      <c r="K384" t="s">
        <v>179</v>
      </c>
      <c r="L384">
        <v>5573988996862</v>
      </c>
      <c r="N384">
        <v>0</v>
      </c>
      <c r="P384">
        <v>0</v>
      </c>
      <c r="Q384">
        <v>10</v>
      </c>
      <c r="R384">
        <v>10</v>
      </c>
      <c r="S384">
        <v>1</v>
      </c>
      <c r="AU384" s="2" t="str">
        <f>IF(ISBLANK(B384),"", TEXT(B384,"dddd, d \d\e mmmm \d\e aaaa"))</f>
        <v>segunda-feira, 9 de fevereiro de 2026</v>
      </c>
      <c r="AX384" s="1" t="str" cm="1">
        <f t="array" ref="AX384">IFERROR(_xlfn.TEXTJOIN(", ",TRUE,_xlfn._xlws.SORT(_xlfn.UNIQUE(_xlfn._xlws.FILTER($K$2:$K$2889,($I$2:$I$2889=I384)*($K$2:$K$2889&lt;&gt;""))))),"")</f>
        <v>Amora, Aquiles, Enzo, Jade, Jorge</v>
      </c>
      <c r="AY384" s="1" t="str">
        <f>IF(ISBLANK(F384),"", IF(OR(
ISNUMBER(FIND("escovacao",LOWER(F384))),
ISNUMBER(FIND("escovação",LOWER(F384))),
ISNUMBER(FIND("higiene bucal",LOWER(F384))),
ISNUMBER(FIND("tosa",LOWER(F384))),
ISNUMBER(FIND("hidratacao",LOWER(F384))),
ISNUMBER(FIND("hidratação",LOWER(F384))),
ISNUMBER(FIND("spa",LOWER(F384))),
ISNUMBER(FIND("corte de unhas",LOWER(F384))),
ISNUMBER(FIND("desembolo",LOWER(F384))),
ISNUMBER(FIND("clorexidina",LOWER(F384))),
ISNUMBER(FIND("matizacao",LOWER(F384))),
ISNUMBER(FIND("matização",LOWER(F384))),
ISNUMBER(FIND("arredondamento",LOWER(F384))),
ISNUMBER(FIND("remocao",LOWER(F384))),
ISNUMBER(FIND("remoção",LOWER(F384)))
),"Serviços extras",
IF(ISNUMBER(FIND("banho",LOWER(F384))),"Banho","Loja")))</f>
        <v>Serviços extras</v>
      </c>
      <c r="AZ384" s="1" t="str">
        <f>IF(ISBLANK(I384),"", _xlfn.LET(_xlpm.Pedido,TRIM(D384&amp;""),IF(_xlpm.Pedido&lt;&gt;"",_xlpm.Pedido&amp;" | "&amp;K384,I384&amp;" | "&amp;K384&amp;" | "&amp;TEXT(AU384,"0"))))</f>
        <v>4766 | Enzo</v>
      </c>
      <c r="BA384" s="1" t="str">
        <f>IF(ISBLANK(I384),"", _xlfn.LET(_xlpm.TipoServico,LOWER(H384),IF(ISNUMBER(FIND("banho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4" s="1" t="str">
        <f>IF(ISBLANK(I384),"", _xlfn.LET(
    _xlpm.Servico,TRIM(F384&amp;""),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4" s="1">
        <f>IF(ISBLANK(B384),"", IF(ISBLANK(R384),Q384*S384,R384*S384))</f>
        <v>10</v>
      </c>
    </row>
    <row r="385" spans="1:55" x14ac:dyDescent="0.3">
      <c r="A385" t="s">
        <v>133</v>
      </c>
      <c r="B385">
        <v>46062</v>
      </c>
      <c r="C385" t="s">
        <v>43</v>
      </c>
      <c r="D385">
        <v>4766</v>
      </c>
      <c r="F385" t="s">
        <v>169</v>
      </c>
      <c r="G385" t="s">
        <v>169</v>
      </c>
      <c r="H385" t="s">
        <v>135</v>
      </c>
      <c r="I385">
        <v>2616</v>
      </c>
      <c r="J385" t="s">
        <v>14</v>
      </c>
      <c r="K385" t="s">
        <v>179</v>
      </c>
      <c r="L385">
        <v>5573988996862</v>
      </c>
      <c r="N385">
        <v>0</v>
      </c>
      <c r="P385">
        <v>0</v>
      </c>
      <c r="Q385">
        <v>10</v>
      </c>
      <c r="R385">
        <v>10</v>
      </c>
      <c r="S385">
        <v>1</v>
      </c>
      <c r="AU385" s="2" t="str">
        <f>IF(ISBLANK(B385),"", TEXT(B385,"dddd, d \d\e mmmm \d\e aaaa"))</f>
        <v>segunda-feira, 9 de fevereiro de 2026</v>
      </c>
      <c r="AX385" s="1" t="str" cm="1">
        <f t="array" ref="AX385">IFERROR(_xlfn.TEXTJOIN(", ",TRUE,_xlfn._xlws.SORT(_xlfn.UNIQUE(_xlfn._xlws.FILTER($K$2:$K$2889,($I$2:$I$2889=I385)*($K$2:$K$2889&lt;&gt;""))))),"")</f>
        <v>Amora, Aquiles, Enzo, Jade, Jorge</v>
      </c>
      <c r="AY385" s="1" t="str">
        <f>IF(ISBLANK(F385),"", IF(OR(
ISNUMBER(FIND("escovacao",LOWER(F385))),
ISNUMBER(FIND("escovação",LOWER(F385))),
ISNUMBER(FIND("higiene bucal",LOWER(F385))),
ISNUMBER(FIND("tosa",LOWER(F385))),
ISNUMBER(FIND("hidratacao",LOWER(F385))),
ISNUMBER(FIND("hidratação",LOWER(F385))),
ISNUMBER(FIND("spa",LOWER(F385))),
ISNUMBER(FIND("corte de unhas",LOWER(F385))),
ISNUMBER(FIND("desembolo",LOWER(F385))),
ISNUMBER(FIND("clorexidina",LOWER(F385))),
ISNUMBER(FIND("matizacao",LOWER(F385))),
ISNUMBER(FIND("matização",LOWER(F385))),
ISNUMBER(FIND("arredondamento",LOWER(F385))),
ISNUMBER(FIND("remocao",LOWER(F385))),
ISNUMBER(FIND("remoção",LOWER(F385)))
),"Serviços extras",
IF(ISNUMBER(FIND("banho",LOWER(F385))),"Banho","Loja")))</f>
        <v>Serviços extras</v>
      </c>
      <c r="AZ385" s="1" t="str">
        <f>IF(ISBLANK(I385),"", _xlfn.LET(_xlpm.Pedido,TRIM(D385&amp;""),IF(_xlpm.Pedido&lt;&gt;"",_xlpm.Pedido&amp;" | "&amp;K385,I385&amp;" | "&amp;K385&amp;" | "&amp;TEXT(AU385,"0"))))</f>
        <v>4766 | Enzo</v>
      </c>
      <c r="BA385" s="1" t="str">
        <f>IF(ISBLANK(I385),"", _xlfn.LET(_xlpm.TipoServico,LOWER(H385),IF(ISNUMBER(FIND("banho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5" s="1" t="str">
        <f>IF(ISBLANK(I385),"", _xlfn.LET(
    _xlpm.Servico,TRIM(F385&amp;""),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5" s="1">
        <f>IF(ISBLANK(B385),"", IF(ISBLANK(R385),Q385*S385,R385*S385))</f>
        <v>10</v>
      </c>
    </row>
    <row r="386" spans="1:55" x14ac:dyDescent="0.3">
      <c r="A386" t="s">
        <v>178</v>
      </c>
      <c r="B386">
        <v>46064</v>
      </c>
      <c r="C386" t="s">
        <v>53</v>
      </c>
      <c r="D386">
        <v>4783</v>
      </c>
      <c r="F386" t="s">
        <v>134</v>
      </c>
      <c r="G386" t="s">
        <v>134</v>
      </c>
      <c r="H386" t="s">
        <v>135</v>
      </c>
      <c r="I386">
        <v>2400</v>
      </c>
      <c r="J386" t="s">
        <v>28</v>
      </c>
      <c r="K386" t="s">
        <v>165</v>
      </c>
      <c r="L386">
        <v>73988089487</v>
      </c>
      <c r="N386">
        <v>0</v>
      </c>
      <c r="P386">
        <v>0</v>
      </c>
      <c r="Q386">
        <v>62</v>
      </c>
      <c r="R386">
        <v>62</v>
      </c>
      <c r="S386">
        <v>1</v>
      </c>
      <c r="AU386" s="2" t="str">
        <f>IF(ISBLANK(B386),"", TEXT(B386,"dddd, d \d\e mmmm \d\e aaaa"))</f>
        <v>quarta-feira, 11 de fevereiro de 2026</v>
      </c>
      <c r="AX386" s="1" t="str" cm="1">
        <f t="array" ref="AX386">IFERROR(_xlfn.TEXTJOIN(", ",TRUE,_xlfn._xlws.SORT(_xlfn.UNIQUE(_xlfn._xlws.FILTER($K$2:$K$2889,($I$2:$I$2889=I386)*($K$2:$K$2889&lt;&gt;""))))),"")</f>
        <v>Dora</v>
      </c>
      <c r="AY386" s="1" t="str">
        <f>IF(ISBLANK(F386),"", IF(OR(
ISNUMBER(FIND("escovacao",LOWER(F386))),
ISNUMBER(FIND("escovação",LOWER(F386))),
ISNUMBER(FIND("higiene bucal",LOWER(F386))),
ISNUMBER(FIND("tosa",LOWER(F386))),
ISNUMBER(FIND("hidratacao",LOWER(F386))),
ISNUMBER(FIND("hidratação",LOWER(F386))),
ISNUMBER(FIND("spa",LOWER(F386))),
ISNUMBER(FIND("corte de unhas",LOWER(F386))),
ISNUMBER(FIND("desembolo",LOWER(F386))),
ISNUMBER(FIND("clorexidina",LOWER(F386))),
ISNUMBER(FIND("matizacao",LOWER(F386))),
ISNUMBER(FIND("matização",LOWER(F386))),
ISNUMBER(FIND("arredondamento",LOWER(F386))),
ISNUMBER(FIND("remocao",LOWER(F386))),
ISNUMBER(FIND("remoção",LOWER(F386)))
),"Serviços extras",
IF(ISNUMBER(FIND("banho",LOWER(F386))),"Banho","Loja")))</f>
        <v>Banho</v>
      </c>
      <c r="AZ386" s="1" t="str">
        <f>IF(ISBLANK(I386),"", _xlfn.LET(_xlpm.Pedido,TRIM(D386&amp;""),IF(_xlpm.Pedido&lt;&gt;"",_xlpm.Pedido&amp;" | "&amp;K386,I386&amp;" | "&amp;K386&amp;" | "&amp;TEXT(AU386,"0"))))</f>
        <v>4783 | Dora</v>
      </c>
      <c r="BA386" s="1" t="str">
        <f>IF(ISBLANK(I386),"", _xlfn.LET(_xlpm.TipoServico,LOWER(H386),IF(ISNUMBER(FIND("banho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6" s="1" t="str">
        <f>IF(ISBLANK(I386),"", _xlfn.LET(
    _xlpm.Servico,TRIM(F386&amp;""),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6" s="1">
        <f>IF(ISBLANK(B386),"", IF(ISBLANK(R386),Q386*S386,R386*S386))</f>
        <v>62</v>
      </c>
    </row>
    <row r="387" spans="1:55" x14ac:dyDescent="0.3">
      <c r="A387" t="s">
        <v>178</v>
      </c>
      <c r="B387">
        <v>46064</v>
      </c>
      <c r="C387" t="s">
        <v>53</v>
      </c>
      <c r="D387">
        <v>4783</v>
      </c>
      <c r="F387" t="s">
        <v>137</v>
      </c>
      <c r="G387" t="s">
        <v>137</v>
      </c>
      <c r="H387" t="s">
        <v>135</v>
      </c>
      <c r="I387">
        <v>2400</v>
      </c>
      <c r="J387" t="s">
        <v>28</v>
      </c>
      <c r="K387" t="s">
        <v>165</v>
      </c>
      <c r="L387">
        <v>73988089487</v>
      </c>
      <c r="N387">
        <v>0</v>
      </c>
      <c r="P387">
        <v>0</v>
      </c>
      <c r="Q387">
        <v>5</v>
      </c>
      <c r="R387">
        <v>5</v>
      </c>
      <c r="S387">
        <v>1</v>
      </c>
      <c r="AU387" s="2" t="str">
        <f>IF(ISBLANK(B387),"", TEXT(B387,"dddd, d \d\e mmmm \d\e aaaa"))</f>
        <v>quarta-feira, 11 de fevereiro de 2026</v>
      </c>
      <c r="AX387" s="1" t="str" cm="1">
        <f t="array" ref="AX387">IFERROR(_xlfn.TEXTJOIN(", ",TRUE,_xlfn._xlws.SORT(_xlfn.UNIQUE(_xlfn._xlws.FILTER($K$2:$K$2889,($I$2:$I$2889=I387)*($K$2:$K$2889&lt;&gt;""))))),"")</f>
        <v>Dora</v>
      </c>
      <c r="AY387" s="1" t="str">
        <f>IF(ISBLANK(F387),"", IF(OR(
ISNUMBER(FIND("escovacao",LOWER(F387))),
ISNUMBER(FIND("escovação",LOWER(F387))),
ISNUMBER(FIND("higiene bucal",LOWER(F387))),
ISNUMBER(FIND("tosa",LOWER(F387))),
ISNUMBER(FIND("hidratacao",LOWER(F387))),
ISNUMBER(FIND("hidratação",LOWER(F387))),
ISNUMBER(FIND("spa",LOWER(F387))),
ISNUMBER(FIND("corte de unhas",LOWER(F387))),
ISNUMBER(FIND("desembolo",LOWER(F387))),
ISNUMBER(FIND("clorexidina",LOWER(F387))),
ISNUMBER(FIND("matizacao",LOWER(F387))),
ISNUMBER(FIND("matização",LOWER(F387))),
ISNUMBER(FIND("arredondamento",LOWER(F387))),
ISNUMBER(FIND("remocao",LOWER(F387))),
ISNUMBER(FIND("remoção",LOWER(F387)))
),"Serviços extras",
IF(ISNUMBER(FIND("banho",LOWER(F387))),"Banho","Loja")))</f>
        <v>Serviços extras</v>
      </c>
      <c r="AZ387" s="1" t="str">
        <f>IF(ISBLANK(I387),"", _xlfn.LET(_xlpm.Pedido,TRIM(D387&amp;""),IF(_xlpm.Pedido&lt;&gt;"",_xlpm.Pedido&amp;" | "&amp;K387,I387&amp;" | "&amp;K387&amp;" | "&amp;TEXT(AU387,"0"))))</f>
        <v>4783 | Dora</v>
      </c>
      <c r="BA387" s="1" t="str">
        <f>IF(ISBLANK(I387),"", _xlfn.LET(_xlpm.TipoServico,LOWER(H387),IF(ISNUMBER(FIND("banho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7" s="1" t="str">
        <f>IF(ISBLANK(I387),"", _xlfn.LET(
    _xlpm.Servico,TRIM(F387&amp;""),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7" s="1">
        <f>IF(ISBLANK(B387),"", IF(ISBLANK(R387),Q387*S387,R387*S387))</f>
        <v>5</v>
      </c>
    </row>
    <row r="388" spans="1:55" x14ac:dyDescent="0.3">
      <c r="A388" t="s">
        <v>178</v>
      </c>
      <c r="B388">
        <v>46064</v>
      </c>
      <c r="C388" t="s">
        <v>53</v>
      </c>
      <c r="D388">
        <v>4783</v>
      </c>
      <c r="F388" t="s">
        <v>146</v>
      </c>
      <c r="G388" t="s">
        <v>146</v>
      </c>
      <c r="H388" t="s">
        <v>135</v>
      </c>
      <c r="I388">
        <v>2400</v>
      </c>
      <c r="J388" t="s">
        <v>28</v>
      </c>
      <c r="K388" t="s">
        <v>165</v>
      </c>
      <c r="L388">
        <v>73988089487</v>
      </c>
      <c r="N388">
        <v>0</v>
      </c>
      <c r="P388">
        <v>0</v>
      </c>
      <c r="Q388">
        <v>12</v>
      </c>
      <c r="R388">
        <v>12</v>
      </c>
      <c r="S388">
        <v>1</v>
      </c>
      <c r="AU388" s="2" t="str">
        <f>IF(ISBLANK(B388),"", TEXT(B388,"dddd, d \d\e mmmm \d\e aaaa"))</f>
        <v>quarta-feira, 11 de fevereiro de 2026</v>
      </c>
      <c r="AX388" s="1" t="str" cm="1">
        <f t="array" ref="AX388">IFERROR(_xlfn.TEXTJOIN(", ",TRUE,_xlfn._xlws.SORT(_xlfn.UNIQUE(_xlfn._xlws.FILTER($K$2:$K$2889,($I$2:$I$2889=I388)*($K$2:$K$2889&lt;&gt;""))))),"")</f>
        <v>Dora</v>
      </c>
      <c r="AY388" s="1" t="str">
        <f>IF(ISBLANK(F388),"", IF(OR(
ISNUMBER(FIND("escovacao",LOWER(F388))),
ISNUMBER(FIND("escovação",LOWER(F388))),
ISNUMBER(FIND("higiene bucal",LOWER(F388))),
ISNUMBER(FIND("tosa",LOWER(F388))),
ISNUMBER(FIND("hidratacao",LOWER(F388))),
ISNUMBER(FIND("hidratação",LOWER(F388))),
ISNUMBER(FIND("spa",LOWER(F388))),
ISNUMBER(FIND("corte de unhas",LOWER(F388))),
ISNUMBER(FIND("desembolo",LOWER(F388))),
ISNUMBER(FIND("clorexidina",LOWER(F388))),
ISNUMBER(FIND("matizacao",LOWER(F388))),
ISNUMBER(FIND("matização",LOWER(F388))),
ISNUMBER(FIND("arredondamento",LOWER(F388))),
ISNUMBER(FIND("remocao",LOWER(F388))),
ISNUMBER(FIND("remoção",LOWER(F388)))
),"Serviços extras",
IF(ISNUMBER(FIND("banho",LOWER(F388))),"Banho","Loja")))</f>
        <v>Serviços extras</v>
      </c>
      <c r="AZ388" s="1" t="str">
        <f>IF(ISBLANK(I388),"", _xlfn.LET(_xlpm.Pedido,TRIM(D388&amp;""),IF(_xlpm.Pedido&lt;&gt;"",_xlpm.Pedido&amp;" | "&amp;K388,I388&amp;" | "&amp;K388&amp;" | "&amp;TEXT(AU388,"0"))))</f>
        <v>4783 | Dora</v>
      </c>
      <c r="BA388" s="1" t="str">
        <f>IF(ISBLANK(I388),"", _xlfn.LET(_xlpm.TipoServico,LOWER(H388),IF(ISNUMBER(FIND("banho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8" s="1" t="str">
        <f>IF(ISBLANK(I388),"", _xlfn.LET(
    _xlpm.Servico,TRIM(F388&amp;""),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8" s="1">
        <f>IF(ISBLANK(B388),"", IF(ISBLANK(R388),Q388*S388,R388*S388))</f>
        <v>12</v>
      </c>
    </row>
    <row r="389" spans="1:55" x14ac:dyDescent="0.3">
      <c r="A389" t="s">
        <v>11</v>
      </c>
      <c r="B389">
        <v>46065</v>
      </c>
      <c r="C389" t="s">
        <v>9</v>
      </c>
      <c r="D389">
        <v>4784</v>
      </c>
      <c r="F389" t="s">
        <v>134</v>
      </c>
      <c r="G389" t="s">
        <v>134</v>
      </c>
      <c r="H389" t="s">
        <v>135</v>
      </c>
      <c r="I389">
        <v>2345</v>
      </c>
      <c r="J389" t="s">
        <v>150</v>
      </c>
      <c r="K389" t="s">
        <v>151</v>
      </c>
      <c r="L389">
        <v>557399619681</v>
      </c>
      <c r="N389">
        <v>0</v>
      </c>
      <c r="P389">
        <v>0</v>
      </c>
      <c r="Q389">
        <v>62</v>
      </c>
      <c r="R389">
        <v>62</v>
      </c>
      <c r="S389">
        <v>1</v>
      </c>
      <c r="AU389" s="2" t="str">
        <f>IF(ISBLANK(B389),"", TEXT(B389,"dddd, d \d\e mmmm \d\e aaaa"))</f>
        <v>quinta-feira, 12 de fevereiro de 2026</v>
      </c>
      <c r="AX389" s="1" t="str" cm="1">
        <f t="array" ref="AX389">IFERROR(_xlfn.TEXTJOIN(", ",TRUE,_xlfn._xlws.SORT(_xlfn.UNIQUE(_xlfn._xlws.FILTER($K$2:$K$2889,($I$2:$I$2889=I389)*($K$2:$K$2889&lt;&gt;""))))),"")</f>
        <v>Dindi</v>
      </c>
      <c r="AY389" s="1" t="str">
        <f>IF(ISBLANK(F389),"", IF(OR(
ISNUMBER(FIND("escovacao",LOWER(F389))),
ISNUMBER(FIND("escovação",LOWER(F389))),
ISNUMBER(FIND("higiene bucal",LOWER(F389))),
ISNUMBER(FIND("tosa",LOWER(F389))),
ISNUMBER(FIND("hidratacao",LOWER(F389))),
ISNUMBER(FIND("hidratação",LOWER(F389))),
ISNUMBER(FIND("spa",LOWER(F389))),
ISNUMBER(FIND("corte de unhas",LOWER(F389))),
ISNUMBER(FIND("desembolo",LOWER(F389))),
ISNUMBER(FIND("clorexidina",LOWER(F389))),
ISNUMBER(FIND("matizacao",LOWER(F389))),
ISNUMBER(FIND("matização",LOWER(F389))),
ISNUMBER(FIND("arredondamento",LOWER(F389))),
ISNUMBER(FIND("remocao",LOWER(F389))),
ISNUMBER(FIND("remoção",LOWER(F389)))
),"Serviços extras",
IF(ISNUMBER(FIND("banho",LOWER(F389))),"Banho","Loja")))</f>
        <v>Banho</v>
      </c>
      <c r="AZ389" s="1" t="str">
        <f>IF(ISBLANK(I389),"", _xlfn.LET(_xlpm.Pedido,TRIM(D389&amp;""),IF(_xlpm.Pedido&lt;&gt;"",_xlpm.Pedido&amp;" | "&amp;K389,I389&amp;" | "&amp;K389&amp;" | "&amp;TEXT(AU389,"0"))))</f>
        <v>4784 | Dindi</v>
      </c>
      <c r="BA389" s="1" t="str">
        <f>IF(ISBLANK(I389),"", _xlfn.LET(_xlpm.TipoServico,LOWER(H389),IF(ISNUMBER(FIND("banho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9" s="1" t="str">
        <f>IF(ISBLANK(I389),"", _xlfn.LET(
    _xlpm.Servico,TRIM(F389&amp;""),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9" s="1">
        <f>IF(ISBLANK(B389),"", IF(ISBLANK(R389),Q389*S389,R389*S389))</f>
        <v>62</v>
      </c>
    </row>
    <row r="390" spans="1:55" x14ac:dyDescent="0.3">
      <c r="A390" t="s">
        <v>11</v>
      </c>
      <c r="B390">
        <v>46065</v>
      </c>
      <c r="C390" t="s">
        <v>9</v>
      </c>
      <c r="D390">
        <v>4784</v>
      </c>
      <c r="F390" t="s">
        <v>137</v>
      </c>
      <c r="G390" t="s">
        <v>137</v>
      </c>
      <c r="H390" t="s">
        <v>135</v>
      </c>
      <c r="I390">
        <v>2345</v>
      </c>
      <c r="J390" t="s">
        <v>150</v>
      </c>
      <c r="K390" t="s">
        <v>151</v>
      </c>
      <c r="L390">
        <v>557399619681</v>
      </c>
      <c r="N390">
        <v>0</v>
      </c>
      <c r="P390">
        <v>0</v>
      </c>
      <c r="Q390">
        <v>5</v>
      </c>
      <c r="R390">
        <v>5</v>
      </c>
      <c r="S390">
        <v>1</v>
      </c>
      <c r="AU390" s="2" t="str">
        <f>IF(ISBLANK(B390),"", TEXT(B390,"dddd, d \d\e mmmm \d\e aaaa"))</f>
        <v>quinta-feira, 12 de fevereiro de 2026</v>
      </c>
      <c r="AX390" s="1" t="str" cm="1">
        <f t="array" ref="AX390">IFERROR(_xlfn.TEXTJOIN(", ",TRUE,_xlfn._xlws.SORT(_xlfn.UNIQUE(_xlfn._xlws.FILTER($K$2:$K$2889,($I$2:$I$2889=I390)*($K$2:$K$2889&lt;&gt;""))))),"")</f>
        <v>Dindi</v>
      </c>
      <c r="AY390" s="1" t="str">
        <f>IF(ISBLANK(F390),"", IF(OR(
ISNUMBER(FIND("escovacao",LOWER(F390))),
ISNUMBER(FIND("escovação",LOWER(F390))),
ISNUMBER(FIND("higiene bucal",LOWER(F390))),
ISNUMBER(FIND("tosa",LOWER(F390))),
ISNUMBER(FIND("hidratacao",LOWER(F390))),
ISNUMBER(FIND("hidratação",LOWER(F390))),
ISNUMBER(FIND("spa",LOWER(F390))),
ISNUMBER(FIND("corte de unhas",LOWER(F390))),
ISNUMBER(FIND("desembolo",LOWER(F390))),
ISNUMBER(FIND("clorexidina",LOWER(F390))),
ISNUMBER(FIND("matizacao",LOWER(F390))),
ISNUMBER(FIND("matização",LOWER(F390))),
ISNUMBER(FIND("arredondamento",LOWER(F390))),
ISNUMBER(FIND("remocao",LOWER(F390))),
ISNUMBER(FIND("remoção",LOWER(F390)))
),"Serviços extras",
IF(ISNUMBER(FIND("banho",LOWER(F390))),"Banho","Loja")))</f>
        <v>Serviços extras</v>
      </c>
      <c r="AZ390" s="1" t="str">
        <f>IF(ISBLANK(I390),"", _xlfn.LET(_xlpm.Pedido,TRIM(D390&amp;""),IF(_xlpm.Pedido&lt;&gt;"",_xlpm.Pedido&amp;" | "&amp;K390,I390&amp;" | "&amp;K390&amp;" | "&amp;TEXT(AU390,"0"))))</f>
        <v>4784 | Dindi</v>
      </c>
      <c r="BA390" s="1" t="str">
        <f>IF(ISBLANK(I390),"", _xlfn.LET(_xlpm.TipoServico,LOWER(H390),IF(ISNUMBER(FIND("banho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0" s="1" t="str">
        <f>IF(ISBLANK(I390),"", _xlfn.LET(
    _xlpm.Servico,TRIM(F390&amp;""),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90" s="1">
        <f>IF(ISBLANK(B390),"", IF(ISBLANK(R390),Q390*S390,R390*S390))</f>
        <v>5</v>
      </c>
    </row>
    <row r="391" spans="1:55" x14ac:dyDescent="0.3">
      <c r="A391" t="s">
        <v>133</v>
      </c>
      <c r="B391">
        <v>46067</v>
      </c>
      <c r="C391" t="s">
        <v>27</v>
      </c>
      <c r="D391">
        <v>4817</v>
      </c>
      <c r="F391" t="s">
        <v>159</v>
      </c>
      <c r="G391" t="s">
        <v>159</v>
      </c>
      <c r="H391" t="s">
        <v>135</v>
      </c>
      <c r="I391">
        <v>2647</v>
      </c>
      <c r="J391" t="s">
        <v>158</v>
      </c>
      <c r="K391" t="s">
        <v>160</v>
      </c>
      <c r="L391">
        <v>5573991627455</v>
      </c>
      <c r="N391">
        <v>0</v>
      </c>
      <c r="P391">
        <v>0</v>
      </c>
      <c r="Q391">
        <v>75</v>
      </c>
      <c r="R391">
        <v>75</v>
      </c>
      <c r="S391">
        <v>1</v>
      </c>
      <c r="AU391" s="2" t="str">
        <f>IF(ISBLANK(B391),"", TEXT(B391,"dddd, d \d\e mmmm \d\e aaaa"))</f>
        <v>sábado, 14 de fevereiro de 2026</v>
      </c>
      <c r="AX391" s="1" t="str" cm="1">
        <f t="array" ref="AX391">IFERROR(_xlfn.TEXTJOIN(", ",TRUE,_xlfn._xlws.SORT(_xlfn.UNIQUE(_xlfn._xlws.FILTER($K$2:$K$2889,($I$2:$I$2889=I391)*($K$2:$K$2889&lt;&gt;""))))),"")</f>
        <v>Fred</v>
      </c>
      <c r="AY391" s="1" t="str">
        <f>IF(ISBLANK(F391),"", IF(OR(
ISNUMBER(FIND("escovacao",LOWER(F391))),
ISNUMBER(FIND("escovação",LOWER(F391))),
ISNUMBER(FIND("higiene bucal",LOWER(F391))),
ISNUMBER(FIND("tosa",LOWER(F391))),
ISNUMBER(FIND("hidratacao",LOWER(F391))),
ISNUMBER(FIND("hidratação",LOWER(F391))),
ISNUMBER(FIND("spa",LOWER(F391))),
ISNUMBER(FIND("corte de unhas",LOWER(F391))),
ISNUMBER(FIND("desembolo",LOWER(F391))),
ISNUMBER(FIND("clorexidina",LOWER(F391))),
ISNUMBER(FIND("matizacao",LOWER(F391))),
ISNUMBER(FIND("matização",LOWER(F391))),
ISNUMBER(FIND("arredondamento",LOWER(F391))),
ISNUMBER(FIND("remocao",LOWER(F391))),
ISNUMBER(FIND("remoção",LOWER(F391)))
),"Serviços extras",
IF(ISNUMBER(FIND("banho",LOWER(F391))),"Banho","Loja")))</f>
        <v>Banho</v>
      </c>
      <c r="AZ391" s="1" t="str">
        <f>IF(ISBLANK(I391),"", _xlfn.LET(_xlpm.Pedido,TRIM(D391&amp;""),IF(_xlpm.Pedido&lt;&gt;"",_xlpm.Pedido&amp;" | "&amp;K391,I391&amp;" | "&amp;K391&amp;" | "&amp;TEXT(AU391,"0"))))</f>
        <v>4817 | Fred</v>
      </c>
      <c r="BA391" s="1" t="str">
        <f>IF(ISBLANK(I391),"", _xlfn.LET(_xlpm.TipoServico,LOWER(H391),IF(ISNUMBER(FIND("banho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1" s="1" t="str">
        <f>IF(ISBLANK(I391),"", _xlfn.LET(
    _xlpm.Servico,TRIM(F391&amp;""),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91" s="1">
        <f>IF(ISBLANK(B391),"", IF(ISBLANK(R391),Q391*S391,R391*S391))</f>
        <v>75</v>
      </c>
    </row>
    <row r="392" spans="1:55" x14ac:dyDescent="0.3">
      <c r="A392" t="s">
        <v>133</v>
      </c>
      <c r="B392">
        <v>46067</v>
      </c>
      <c r="C392" t="s">
        <v>27</v>
      </c>
      <c r="D392">
        <v>4817</v>
      </c>
      <c r="F392" t="s">
        <v>137</v>
      </c>
      <c r="G392" t="s">
        <v>137</v>
      </c>
      <c r="H392" t="s">
        <v>135</v>
      </c>
      <c r="I392">
        <v>2647</v>
      </c>
      <c r="J392" t="s">
        <v>158</v>
      </c>
      <c r="K392" t="s">
        <v>160</v>
      </c>
      <c r="L392">
        <v>5573991627455</v>
      </c>
      <c r="N392">
        <v>0</v>
      </c>
      <c r="P392">
        <v>0</v>
      </c>
      <c r="Q392">
        <v>5</v>
      </c>
      <c r="R392">
        <v>5</v>
      </c>
      <c r="S392">
        <v>1</v>
      </c>
      <c r="AU392" s="2" t="str">
        <f>IF(ISBLANK(B392),"", TEXT(B392,"dddd, d \d\e mmmm \d\e aaaa"))</f>
        <v>sábado, 14 de fevereiro de 2026</v>
      </c>
      <c r="AX392" s="1" t="str" cm="1">
        <f t="array" ref="AX392">IFERROR(_xlfn.TEXTJOIN(", ",TRUE,_xlfn._xlws.SORT(_xlfn.UNIQUE(_xlfn._xlws.FILTER($K$2:$K$2889,($I$2:$I$2889=I392)*($K$2:$K$2889&lt;&gt;""))))),"")</f>
        <v>Fred</v>
      </c>
      <c r="AY392" s="1" t="str">
        <f>IF(ISBLANK(F392),"", IF(OR(
ISNUMBER(FIND("escovacao",LOWER(F392))),
ISNUMBER(FIND("escovação",LOWER(F392))),
ISNUMBER(FIND("higiene bucal",LOWER(F392))),
ISNUMBER(FIND("tosa",LOWER(F392))),
ISNUMBER(FIND("hidratacao",LOWER(F392))),
ISNUMBER(FIND("hidratação",LOWER(F392))),
ISNUMBER(FIND("spa",LOWER(F392))),
ISNUMBER(FIND("corte de unhas",LOWER(F392))),
ISNUMBER(FIND("desembolo",LOWER(F392))),
ISNUMBER(FIND("clorexidina",LOWER(F392))),
ISNUMBER(FIND("matizacao",LOWER(F392))),
ISNUMBER(FIND("matização",LOWER(F392))),
ISNUMBER(FIND("arredondamento",LOWER(F392))),
ISNUMBER(FIND("remocao",LOWER(F392))),
ISNUMBER(FIND("remoção",LOWER(F392)))
),"Serviços extras",
IF(ISNUMBER(FIND("banho",LOWER(F392))),"Banho","Loja")))</f>
        <v>Serviços extras</v>
      </c>
      <c r="AZ392" s="1" t="str">
        <f>IF(ISBLANK(I392),"", _xlfn.LET(_xlpm.Pedido,TRIM(D392&amp;""),IF(_xlpm.Pedido&lt;&gt;"",_xlpm.Pedido&amp;" | "&amp;K392,I392&amp;" | "&amp;K392&amp;" | "&amp;TEXT(AU392,"0"))))</f>
        <v>4817 | Fred</v>
      </c>
      <c r="BA392" s="1" t="str">
        <f>IF(ISBLANK(I392),"", _xlfn.LET(_xlpm.TipoServico,LOWER(H392),IF(ISNUMBER(FIND("banho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2" s="1" t="str">
        <f>IF(ISBLANK(I392),"", _xlfn.LET(
    _xlpm.Servico,TRIM(F392&amp;""),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92" s="1">
        <f>IF(ISBLANK(B392),"", IF(ISBLANK(R392),Q392*S392,R392*S392))</f>
        <v>5</v>
      </c>
    </row>
    <row r="393" spans="1:55" x14ac:dyDescent="0.3">
      <c r="A393" t="s">
        <v>11</v>
      </c>
      <c r="B393">
        <v>46079</v>
      </c>
      <c r="C393" t="s">
        <v>9</v>
      </c>
      <c r="D393">
        <v>4906</v>
      </c>
      <c r="F393" t="s">
        <v>134</v>
      </c>
      <c r="G393" t="s">
        <v>134</v>
      </c>
      <c r="H393" t="s">
        <v>135</v>
      </c>
      <c r="I393">
        <v>2551</v>
      </c>
      <c r="J393" t="s">
        <v>184</v>
      </c>
      <c r="K393" t="s">
        <v>185</v>
      </c>
      <c r="L393">
        <v>73988980833</v>
      </c>
      <c r="N393">
        <v>0</v>
      </c>
      <c r="P393">
        <v>0</v>
      </c>
      <c r="Q393">
        <v>62</v>
      </c>
      <c r="R393">
        <v>62</v>
      </c>
      <c r="S393">
        <v>1</v>
      </c>
      <c r="AU393" s="2" t="str">
        <f>IF(ISBLANK(B393),"", TEXT(B393,"dddd, d \d\e mmmm \d\e aaaa"))</f>
        <v>quinta-feira, 26 de fevereiro de 2026</v>
      </c>
      <c r="AX393" s="1" t="str" cm="1">
        <f t="array" ref="AX393">IFERROR(_xlfn.TEXTJOIN(", ",TRUE,_xlfn._xlws.SORT(_xlfn.UNIQUE(_xlfn._xlws.FILTER($K$2:$K$2889,($I$2:$I$2889=I393)*($K$2:$K$2889&lt;&gt;""))))),"")</f>
        <v>Mine</v>
      </c>
      <c r="AY393" s="1" t="str">
        <f>IF(ISBLANK(F393),"", IF(OR(
ISNUMBER(FIND("escovacao",LOWER(F393))),
ISNUMBER(FIND("escovação",LOWER(F393))),
ISNUMBER(FIND("higiene bucal",LOWER(F393))),
ISNUMBER(FIND("tosa",LOWER(F393))),
ISNUMBER(FIND("hidratacao",LOWER(F393))),
ISNUMBER(FIND("hidratação",LOWER(F393))),
ISNUMBER(FIND("spa",LOWER(F393))),
ISNUMBER(FIND("corte de unhas",LOWER(F393))),
ISNUMBER(FIND("desembolo",LOWER(F393))),
ISNUMBER(FIND("clorexidina",LOWER(F393))),
ISNUMBER(FIND("matizacao",LOWER(F393))),
ISNUMBER(FIND("matização",LOWER(F393))),
ISNUMBER(FIND("arredondamento",LOWER(F393))),
ISNUMBER(FIND("remocao",LOWER(F393))),
ISNUMBER(FIND("remoção",LOWER(F393)))
),"Serviços extras",
IF(ISNUMBER(FIND("banho",LOWER(F393))),"Banho","Loja")))</f>
        <v>Banho</v>
      </c>
      <c r="AZ393" s="1" t="str">
        <f>IF(ISBLANK(I393),"", _xlfn.LET(_xlpm.Pedido,TRIM(D393&amp;""),IF(_xlpm.Pedido&lt;&gt;"",_xlpm.Pedido&amp;" | "&amp;K393,I393&amp;" | "&amp;K393&amp;" | "&amp;TEXT(AU393,"0"))))</f>
        <v>4906 | Mine</v>
      </c>
      <c r="BA393" s="1" t="str">
        <f>IF(ISBLANK(I393),"", _xlfn.LET(_xlpm.TipoServico,LOWER(H393),IF(ISNUMBER(FIND("banho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3" s="1" t="str">
        <f>IF(ISBLANK(I393),"", _xlfn.LET(
    _xlpm.Servico,TRIM(F393&amp;""),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93" s="1">
        <f>IF(ISBLANK(B393),"", IF(ISBLANK(R393),Q393*S393,R393*S393))</f>
        <v>62</v>
      </c>
    </row>
    <row r="394" spans="1:55" x14ac:dyDescent="0.3">
      <c r="A394" t="s">
        <v>11</v>
      </c>
      <c r="B394">
        <v>46079</v>
      </c>
      <c r="C394" t="s">
        <v>9</v>
      </c>
      <c r="D394">
        <v>4906</v>
      </c>
      <c r="F394" t="s">
        <v>137</v>
      </c>
      <c r="G394" t="s">
        <v>137</v>
      </c>
      <c r="H394" t="s">
        <v>135</v>
      </c>
      <c r="I394">
        <v>2551</v>
      </c>
      <c r="J394" t="s">
        <v>184</v>
      </c>
      <c r="K394" t="s">
        <v>185</v>
      </c>
      <c r="L394">
        <v>73988980833</v>
      </c>
      <c r="N394">
        <v>0</v>
      </c>
      <c r="P394">
        <v>0</v>
      </c>
      <c r="Q394">
        <v>5</v>
      </c>
      <c r="R394">
        <v>5</v>
      </c>
      <c r="S394">
        <v>1</v>
      </c>
      <c r="AU394" s="2" t="str">
        <f>IF(ISBLANK(B394),"", TEXT(B394,"dddd, d \d\e mmmm \d\e aaaa"))</f>
        <v>quinta-feira, 26 de fevereiro de 2026</v>
      </c>
      <c r="AX394" s="1" t="str" cm="1">
        <f t="array" ref="AX394">IFERROR(_xlfn.TEXTJOIN(", ",TRUE,_xlfn._xlws.SORT(_xlfn.UNIQUE(_xlfn._xlws.FILTER($K$2:$K$2889,($I$2:$I$2889=I394)*($K$2:$K$2889&lt;&gt;""))))),"")</f>
        <v>Mine</v>
      </c>
      <c r="AY394" s="1" t="str">
        <f>IF(ISBLANK(F394),"", IF(OR(
ISNUMBER(FIND("escovacao",LOWER(F394))),
ISNUMBER(FIND("escovação",LOWER(F394))),
ISNUMBER(FIND("higiene bucal",LOWER(F394))),
ISNUMBER(FIND("tosa",LOWER(F394))),
ISNUMBER(FIND("hidratacao",LOWER(F394))),
ISNUMBER(FIND("hidratação",LOWER(F394))),
ISNUMBER(FIND("spa",LOWER(F394))),
ISNUMBER(FIND("corte de unhas",LOWER(F394))),
ISNUMBER(FIND("desembolo",LOWER(F394))),
ISNUMBER(FIND("clorexidina",LOWER(F394))),
ISNUMBER(FIND("matizacao",LOWER(F394))),
ISNUMBER(FIND("matização",LOWER(F394))),
ISNUMBER(FIND("arredondamento",LOWER(F394))),
ISNUMBER(FIND("remocao",LOWER(F394))),
ISNUMBER(FIND("remoção",LOWER(F394)))
),"Serviços extras",
IF(ISNUMBER(FIND("banho",LOWER(F394))),"Banho","Loja")))</f>
        <v>Serviços extras</v>
      </c>
      <c r="AZ394" s="1" t="str">
        <f>IF(ISBLANK(I394),"", _xlfn.LET(_xlpm.Pedido,TRIM(D394&amp;""),IF(_xlpm.Pedido&lt;&gt;"",_xlpm.Pedido&amp;" | "&amp;K394,I394&amp;" | "&amp;K394&amp;" | "&amp;TEXT(AU394,"0"))))</f>
        <v>4906 | Mine</v>
      </c>
      <c r="BA394" s="1" t="str">
        <f>IF(ISBLANK(I394),"", _xlfn.LET(_xlpm.TipoServico,LOWER(H394),IF(ISNUMBER(FIND("banho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4" s="1" t="str">
        <f>IF(ISBLANK(I394),"", _xlfn.LET(
    _xlpm.Servico,TRIM(F394&amp;""),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94" s="1">
        <f>IF(ISBLANK(B394),"", IF(ISBLANK(R394),Q394*S394,R394*S394))</f>
        <v>5</v>
      </c>
    </row>
    <row r="395" spans="1:55" x14ac:dyDescent="0.3">
      <c r="A395" t="s">
        <v>141</v>
      </c>
      <c r="B395">
        <v>46085</v>
      </c>
      <c r="C395" t="s">
        <v>53</v>
      </c>
      <c r="D395">
        <v>5073</v>
      </c>
      <c r="F395" t="s">
        <v>134</v>
      </c>
      <c r="G395" t="s">
        <v>134</v>
      </c>
      <c r="H395" t="s">
        <v>135</v>
      </c>
      <c r="I395">
        <v>2555</v>
      </c>
      <c r="J395" t="s">
        <v>52</v>
      </c>
      <c r="K395" t="s">
        <v>152</v>
      </c>
      <c r="L395">
        <v>5573991323671</v>
      </c>
      <c r="N395">
        <v>0</v>
      </c>
      <c r="P395">
        <v>0</v>
      </c>
      <c r="Q395">
        <v>62</v>
      </c>
      <c r="R395">
        <v>62</v>
      </c>
      <c r="S395">
        <v>1</v>
      </c>
      <c r="AS395" t="s">
        <v>7</v>
      </c>
      <c r="AU395" s="2" t="str">
        <f>IF(ISBLANK(B395),"", TEXT(B395,"dddd, d \d\e mmmm \d\e aaaa"))</f>
        <v>quarta-feira, 4 de março de 2026</v>
      </c>
      <c r="AX395" s="1" t="str" cm="1">
        <f t="array" ref="AX395">IFERROR(_xlfn.TEXTJOIN(", ",TRUE,_xlfn._xlws.SORT(_xlfn.UNIQUE(_xlfn._xlws.FILTER($K$2:$K$2889,($I$2:$I$2889=I395)*($K$2:$K$2889&lt;&gt;""))))),"")</f>
        <v>Gus</v>
      </c>
      <c r="AY395" s="1" t="str">
        <f>IF(ISBLANK(F395),"", IF(OR(
ISNUMBER(FIND("escovacao",LOWER(F395))),
ISNUMBER(FIND("escovação",LOWER(F395))),
ISNUMBER(FIND("higiene bucal",LOWER(F395))),
ISNUMBER(FIND("tosa",LOWER(F395))),
ISNUMBER(FIND("hidratacao",LOWER(F395))),
ISNUMBER(FIND("hidratação",LOWER(F395))),
ISNUMBER(FIND("spa",LOWER(F395))),
ISNUMBER(FIND("corte de unhas",LOWER(F395))),
ISNUMBER(FIND("desembolo",LOWER(F395))),
ISNUMBER(FIND("clorexidina",LOWER(F395))),
ISNUMBER(FIND("matizacao",LOWER(F395))),
ISNUMBER(FIND("matização",LOWER(F395))),
ISNUMBER(FIND("arredondamento",LOWER(F395))),
ISNUMBER(FIND("remocao",LOWER(F395))),
ISNUMBER(FIND("remoção",LOWER(F395)))
),"Serviços extras",
IF(ISNUMBER(FIND("banho",LOWER(F395))),"Banho","Loja")))</f>
        <v>Banho</v>
      </c>
      <c r="AZ395" s="1" t="str">
        <f>IF(ISBLANK(I395),"", _xlfn.LET(_xlpm.Pedido,TRIM(D395&amp;""),IF(_xlpm.Pedido&lt;&gt;"",_xlpm.Pedido&amp;" | "&amp;K395,I395&amp;" | "&amp;K395&amp;" | "&amp;TEXT(AU395,"0"))))</f>
        <v>5073 | Gus</v>
      </c>
      <c r="BA395" s="1" t="str">
        <f>IF(ISBLANK(I395),"", _xlfn.LET(_xlpm.TipoServico,LOWER(H395),IF(ISNUMBER(FIND("banho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5" s="1" t="str">
        <f>IF(ISBLANK(I395),"", _xlfn.LET(
    _xlpm.Servico,TRIM(F395&amp;""),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95" s="1">
        <f>IF(ISBLANK(B395),"", IF(ISBLANK(R395),Q395*S395,R395*S395))</f>
        <v>62</v>
      </c>
    </row>
    <row r="396" spans="1:55" x14ac:dyDescent="0.3">
      <c r="A396" t="s">
        <v>141</v>
      </c>
      <c r="B396">
        <v>46085</v>
      </c>
      <c r="C396" t="s">
        <v>53</v>
      </c>
      <c r="D396">
        <v>5073</v>
      </c>
      <c r="F396" t="s">
        <v>137</v>
      </c>
      <c r="G396" t="s">
        <v>137</v>
      </c>
      <c r="H396" t="s">
        <v>135</v>
      </c>
      <c r="I396">
        <v>2555</v>
      </c>
      <c r="J396" t="s">
        <v>52</v>
      </c>
      <c r="K396" t="s">
        <v>152</v>
      </c>
      <c r="L396">
        <v>5573991323671</v>
      </c>
      <c r="N396">
        <v>0</v>
      </c>
      <c r="P396">
        <v>0</v>
      </c>
      <c r="Q396">
        <v>5</v>
      </c>
      <c r="R396">
        <v>5</v>
      </c>
      <c r="S396">
        <v>1</v>
      </c>
      <c r="AS396" t="s">
        <v>7</v>
      </c>
      <c r="AU396" s="2" t="str">
        <f>IF(ISBLANK(B396),"", TEXT(B396,"dddd, d \d\e mmmm \d\e aaaa"))</f>
        <v>quarta-feira, 4 de março de 2026</v>
      </c>
      <c r="AX396" s="1" t="str" cm="1">
        <f t="array" ref="AX396">IFERROR(_xlfn.TEXTJOIN(", ",TRUE,_xlfn._xlws.SORT(_xlfn.UNIQUE(_xlfn._xlws.FILTER($K$2:$K$2889,($I$2:$I$2889=I396)*($K$2:$K$2889&lt;&gt;""))))),"")</f>
        <v>Gus</v>
      </c>
      <c r="AY396" s="1" t="str">
        <f>IF(ISBLANK(F396),"", IF(OR(
ISNUMBER(FIND("escovacao",LOWER(F396))),
ISNUMBER(FIND("escovação",LOWER(F396))),
ISNUMBER(FIND("higiene bucal",LOWER(F396))),
ISNUMBER(FIND("tosa",LOWER(F396))),
ISNUMBER(FIND("hidratacao",LOWER(F396))),
ISNUMBER(FIND("hidratação",LOWER(F396))),
ISNUMBER(FIND("spa",LOWER(F396))),
ISNUMBER(FIND("corte de unhas",LOWER(F396))),
ISNUMBER(FIND("desembolo",LOWER(F396))),
ISNUMBER(FIND("clorexidina",LOWER(F396))),
ISNUMBER(FIND("matizacao",LOWER(F396))),
ISNUMBER(FIND("matização",LOWER(F396))),
ISNUMBER(FIND("arredondamento",LOWER(F396))),
ISNUMBER(FIND("remocao",LOWER(F396))),
ISNUMBER(FIND("remoção",LOWER(F396)))
),"Serviços extras",
IF(ISNUMBER(FIND("banho",LOWER(F396))),"Banho","Loja")))</f>
        <v>Serviços extras</v>
      </c>
      <c r="AZ396" s="1" t="str">
        <f>IF(ISBLANK(I396),"", _xlfn.LET(_xlpm.Pedido,TRIM(D396&amp;""),IF(_xlpm.Pedido&lt;&gt;"",_xlpm.Pedido&amp;" | "&amp;K396,I396&amp;" | "&amp;K396&amp;" | "&amp;TEXT(AU396,"0"))))</f>
        <v>5073 | Gus</v>
      </c>
      <c r="BA396" s="1" t="str">
        <f>IF(ISBLANK(I396),"", _xlfn.LET(_xlpm.TipoServico,LOWER(H396),IF(ISNUMBER(FIND("banho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6" s="1" t="str">
        <f>IF(ISBLANK(I396),"", _xlfn.LET(
    _xlpm.Servico,TRIM(F396&amp;""),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96" s="1">
        <f>IF(ISBLANK(B396),"", IF(ISBLANK(R396),Q396*S396,R396*S396))</f>
        <v>5</v>
      </c>
    </row>
    <row r="397" spans="1:55" x14ac:dyDescent="0.3">
      <c r="A397" t="s">
        <v>141</v>
      </c>
      <c r="B397">
        <v>46085</v>
      </c>
      <c r="C397" t="s">
        <v>53</v>
      </c>
      <c r="D397">
        <v>5073</v>
      </c>
      <c r="F397" t="s">
        <v>146</v>
      </c>
      <c r="G397" t="s">
        <v>146</v>
      </c>
      <c r="H397" t="s">
        <v>135</v>
      </c>
      <c r="I397">
        <v>2555</v>
      </c>
      <c r="J397" t="s">
        <v>52</v>
      </c>
      <c r="K397" t="s">
        <v>152</v>
      </c>
      <c r="L397">
        <v>5573991323671</v>
      </c>
      <c r="N397">
        <v>0</v>
      </c>
      <c r="P397">
        <v>0</v>
      </c>
      <c r="Q397">
        <v>12</v>
      </c>
      <c r="R397">
        <v>12</v>
      </c>
      <c r="S397">
        <v>1</v>
      </c>
      <c r="AS397" t="s">
        <v>7</v>
      </c>
      <c r="AU397" s="2" t="str">
        <f>IF(ISBLANK(B397),"", TEXT(B397,"dddd, d \d\e mmmm \d\e aaaa"))</f>
        <v>quarta-feira, 4 de março de 2026</v>
      </c>
      <c r="AX397" s="1" t="str" cm="1">
        <f t="array" ref="AX397">IFERROR(_xlfn.TEXTJOIN(", ",TRUE,_xlfn._xlws.SORT(_xlfn.UNIQUE(_xlfn._xlws.FILTER($K$2:$K$2889,($I$2:$I$2889=I397)*($K$2:$K$2889&lt;&gt;""))))),"")</f>
        <v>Gus</v>
      </c>
      <c r="AY397" s="1" t="str">
        <f>IF(ISBLANK(F397),"", IF(OR(
ISNUMBER(FIND("escovacao",LOWER(F397))),
ISNUMBER(FIND("escovação",LOWER(F397))),
ISNUMBER(FIND("higiene bucal",LOWER(F397))),
ISNUMBER(FIND("tosa",LOWER(F397))),
ISNUMBER(FIND("hidratacao",LOWER(F397))),
ISNUMBER(FIND("hidratação",LOWER(F397))),
ISNUMBER(FIND("spa",LOWER(F397))),
ISNUMBER(FIND("corte de unhas",LOWER(F397))),
ISNUMBER(FIND("desembolo",LOWER(F397))),
ISNUMBER(FIND("clorexidina",LOWER(F397))),
ISNUMBER(FIND("matizacao",LOWER(F397))),
ISNUMBER(FIND("matização",LOWER(F397))),
ISNUMBER(FIND("arredondamento",LOWER(F397))),
ISNUMBER(FIND("remocao",LOWER(F397))),
ISNUMBER(FIND("remoção",LOWER(F397)))
),"Serviços extras",
IF(ISNUMBER(FIND("banho",LOWER(F397))),"Banho","Loja")))</f>
        <v>Serviços extras</v>
      </c>
      <c r="AZ397" s="1" t="str">
        <f>IF(ISBLANK(I397),"", _xlfn.LET(_xlpm.Pedido,TRIM(D397&amp;""),IF(_xlpm.Pedido&lt;&gt;"",_xlpm.Pedido&amp;" | "&amp;K397,I397&amp;" | "&amp;K397&amp;" | "&amp;TEXT(AU397,"0"))))</f>
        <v>5073 | Gus</v>
      </c>
      <c r="BA397" s="1" t="str">
        <f>IF(ISBLANK(I397),"", _xlfn.LET(_xlpm.TipoServico,LOWER(H397),IF(ISNUMBER(FIND("banho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7" s="1" t="str">
        <f>IF(ISBLANK(I397),"", _xlfn.LET(
    _xlpm.Servico,TRIM(F397&amp;""),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97" s="1">
        <f>IF(ISBLANK(B397),"", IF(ISBLANK(R397),Q397*S397,R397*S397))</f>
        <v>12</v>
      </c>
    </row>
    <row r="398" spans="1:55" x14ac:dyDescent="0.3">
      <c r="A398" t="s">
        <v>11</v>
      </c>
      <c r="B398">
        <v>46094</v>
      </c>
      <c r="C398" t="s">
        <v>2</v>
      </c>
      <c r="D398">
        <v>5112</v>
      </c>
      <c r="F398" t="s">
        <v>134</v>
      </c>
      <c r="G398" t="s">
        <v>134</v>
      </c>
      <c r="H398" t="s">
        <v>135</v>
      </c>
      <c r="I398">
        <v>2652</v>
      </c>
      <c r="J398" t="s">
        <v>66</v>
      </c>
      <c r="K398" t="s">
        <v>166</v>
      </c>
      <c r="L398">
        <v>5527998872070</v>
      </c>
      <c r="N398">
        <v>0</v>
      </c>
      <c r="P398">
        <v>0</v>
      </c>
      <c r="Q398">
        <v>62</v>
      </c>
      <c r="R398">
        <v>62</v>
      </c>
      <c r="S398">
        <v>1</v>
      </c>
      <c r="AS398" t="s">
        <v>7</v>
      </c>
      <c r="AU398" s="2" t="str">
        <f>IF(ISBLANK(B398),"", TEXT(B398,"dddd, d \d\e mmmm \d\e aaaa"))</f>
        <v>sexta-feira, 13 de março de 2026</v>
      </c>
      <c r="AX398" s="1" t="str" cm="1">
        <f t="array" ref="AX398">IFERROR(_xlfn.TEXTJOIN(", ",TRUE,_xlfn._xlws.SORT(_xlfn.UNIQUE(_xlfn._xlws.FILTER($K$2:$K$2889,($I$2:$I$2889=I398)*($K$2:$K$2889&lt;&gt;""))))),"")</f>
        <v>Mileide</v>
      </c>
      <c r="AY398" s="1" t="str">
        <f>IF(ISBLANK(F398),"", IF(OR(
ISNUMBER(FIND("escovacao",LOWER(F398))),
ISNUMBER(FIND("escovação",LOWER(F398))),
ISNUMBER(FIND("higiene bucal",LOWER(F398))),
ISNUMBER(FIND("tosa",LOWER(F398))),
ISNUMBER(FIND("hidratacao",LOWER(F398))),
ISNUMBER(FIND("hidratação",LOWER(F398))),
ISNUMBER(FIND("spa",LOWER(F398))),
ISNUMBER(FIND("corte de unhas",LOWER(F398))),
ISNUMBER(FIND("desembolo",LOWER(F398))),
ISNUMBER(FIND("clorexidina",LOWER(F398))),
ISNUMBER(FIND("matizacao",LOWER(F398))),
ISNUMBER(FIND("matização",LOWER(F398))),
ISNUMBER(FIND("arredondamento",LOWER(F398))),
ISNUMBER(FIND("remocao",LOWER(F398))),
ISNUMBER(FIND("remoção",LOWER(F398)))
),"Serviços extras",
IF(ISNUMBER(FIND("banho",LOWER(F398))),"Banho","Loja")))</f>
        <v>Banho</v>
      </c>
      <c r="AZ398" s="1" t="str">
        <f>IF(ISBLANK(I398),"", _xlfn.LET(_xlpm.Pedido,TRIM(D398&amp;""),IF(_xlpm.Pedido&lt;&gt;"",_xlpm.Pedido&amp;" | "&amp;K398,I398&amp;" | "&amp;K398&amp;" | "&amp;TEXT(AU398,"0"))))</f>
        <v>5112 | Mileide</v>
      </c>
      <c r="BA398" s="1" t="str">
        <f>IF(ISBLANK(I398),"", _xlfn.LET(_xlpm.TipoServico,LOWER(H398),IF(ISNUMBER(FIND("banho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8" s="1" t="str">
        <f>IF(ISBLANK(I398),"", _xlfn.LET(
    _xlpm.Servico,TRIM(F398&amp;""),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98" s="1">
        <f>IF(ISBLANK(B398),"", IF(ISBLANK(R398),Q398*S398,R398*S398))</f>
        <v>62</v>
      </c>
    </row>
    <row r="399" spans="1:55" x14ac:dyDescent="0.3">
      <c r="A399" t="s">
        <v>11</v>
      </c>
      <c r="B399">
        <v>46094</v>
      </c>
      <c r="C399" t="s">
        <v>2</v>
      </c>
      <c r="D399">
        <v>5112</v>
      </c>
      <c r="F399" t="s">
        <v>137</v>
      </c>
      <c r="G399" t="s">
        <v>137</v>
      </c>
      <c r="H399" t="s">
        <v>135</v>
      </c>
      <c r="I399">
        <v>2652</v>
      </c>
      <c r="J399" t="s">
        <v>66</v>
      </c>
      <c r="K399" t="s">
        <v>166</v>
      </c>
      <c r="L399">
        <v>5527998872070</v>
      </c>
      <c r="N399">
        <v>0</v>
      </c>
      <c r="P399">
        <v>0</v>
      </c>
      <c r="Q399">
        <v>5</v>
      </c>
      <c r="R399">
        <v>5</v>
      </c>
      <c r="S399">
        <v>1</v>
      </c>
      <c r="AS399" t="s">
        <v>7</v>
      </c>
      <c r="AU399" s="2" t="str">
        <f>IF(ISBLANK(B399),"", TEXT(B399,"dddd, d \d\e mmmm \d\e aaaa"))</f>
        <v>sexta-feira, 13 de março de 2026</v>
      </c>
      <c r="AX399" s="1" t="str" cm="1">
        <f t="array" ref="AX399">IFERROR(_xlfn.TEXTJOIN(", ",TRUE,_xlfn._xlws.SORT(_xlfn.UNIQUE(_xlfn._xlws.FILTER($K$2:$K$2889,($I$2:$I$2889=I399)*($K$2:$K$2889&lt;&gt;""))))),"")</f>
        <v>Mileide</v>
      </c>
      <c r="AY399" s="1" t="str">
        <f>IF(ISBLANK(F399),"", IF(OR(
ISNUMBER(FIND("escovacao",LOWER(F399))),
ISNUMBER(FIND("escovação",LOWER(F399))),
ISNUMBER(FIND("higiene bucal",LOWER(F399))),
ISNUMBER(FIND("tosa",LOWER(F399))),
ISNUMBER(FIND("hidratacao",LOWER(F399))),
ISNUMBER(FIND("hidratação",LOWER(F399))),
ISNUMBER(FIND("spa",LOWER(F399))),
ISNUMBER(FIND("corte de unhas",LOWER(F399))),
ISNUMBER(FIND("desembolo",LOWER(F399))),
ISNUMBER(FIND("clorexidina",LOWER(F399))),
ISNUMBER(FIND("matizacao",LOWER(F399))),
ISNUMBER(FIND("matização",LOWER(F399))),
ISNUMBER(FIND("arredondamento",LOWER(F399))),
ISNUMBER(FIND("remocao",LOWER(F399))),
ISNUMBER(FIND("remoção",LOWER(F399)))
),"Serviços extras",
IF(ISNUMBER(FIND("banho",LOWER(F399))),"Banho","Loja")))</f>
        <v>Serviços extras</v>
      </c>
      <c r="AZ399" s="1" t="str">
        <f>IF(ISBLANK(I399),"", _xlfn.LET(_xlpm.Pedido,TRIM(D399&amp;""),IF(_xlpm.Pedido&lt;&gt;"",_xlpm.Pedido&amp;" | "&amp;K399,I399&amp;" | "&amp;K399&amp;" | "&amp;TEXT(AU399,"0"))))</f>
        <v>5112 | Mileide</v>
      </c>
      <c r="BA399" s="1" t="str">
        <f>IF(ISBLANK(I399),"", _xlfn.LET(_xlpm.TipoServico,LOWER(H399),IF(ISNUMBER(FIND("banho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99" s="1" t="str">
        <f>IF(ISBLANK(I399),"", _xlfn.LET(
    _xlpm.Servico,TRIM(F399&amp;""),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99" s="1">
        <f>IF(ISBLANK(B399),"", IF(ISBLANK(R399),Q399*S399,R399*S399))</f>
        <v>5</v>
      </c>
    </row>
    <row r="400" spans="1:55" x14ac:dyDescent="0.3">
      <c r="A400" t="s">
        <v>141</v>
      </c>
      <c r="B400">
        <v>46106</v>
      </c>
      <c r="C400" t="s">
        <v>53</v>
      </c>
      <c r="D400">
        <v>5269</v>
      </c>
      <c r="F400" t="s">
        <v>134</v>
      </c>
      <c r="G400" t="s">
        <v>134</v>
      </c>
      <c r="H400" t="s">
        <v>135</v>
      </c>
      <c r="I400">
        <v>2748</v>
      </c>
      <c r="J400" t="s">
        <v>78</v>
      </c>
      <c r="K400" t="s">
        <v>175</v>
      </c>
      <c r="L400">
        <v>557381467397</v>
      </c>
      <c r="N400">
        <v>0</v>
      </c>
      <c r="P400">
        <v>0</v>
      </c>
      <c r="Q400">
        <v>62</v>
      </c>
      <c r="R400">
        <v>62</v>
      </c>
      <c r="S400">
        <v>1</v>
      </c>
      <c r="AS400" t="s">
        <v>7</v>
      </c>
      <c r="AU400" s="2" t="str">
        <f>IF(ISBLANK(B400),"", TEXT(B400,"dddd, d \d\e mmmm \d\e aaaa"))</f>
        <v>quarta-feira, 25 de março de 2026</v>
      </c>
      <c r="AX400" s="1" t="str" cm="1">
        <f t="array" ref="AX400">IFERROR(_xlfn.TEXTJOIN(", ",TRUE,_xlfn._xlws.SORT(_xlfn.UNIQUE(_xlfn._xlws.FILTER($K$2:$K$2889,($I$2:$I$2889=I400)*($K$2:$K$2889&lt;&gt;""))))),"")</f>
        <v>Pipo</v>
      </c>
      <c r="AY400" s="1" t="str">
        <f>IF(ISBLANK(F400),"", IF(OR(
ISNUMBER(FIND("escovacao",LOWER(F400))),
ISNUMBER(FIND("escovação",LOWER(F400))),
ISNUMBER(FIND("higiene bucal",LOWER(F400))),
ISNUMBER(FIND("tosa",LOWER(F400))),
ISNUMBER(FIND("hidratacao",LOWER(F400))),
ISNUMBER(FIND("hidratação",LOWER(F400))),
ISNUMBER(FIND("spa",LOWER(F400))),
ISNUMBER(FIND("corte de unhas",LOWER(F400))),
ISNUMBER(FIND("desembolo",LOWER(F400))),
ISNUMBER(FIND("clorexidina",LOWER(F400))),
ISNUMBER(FIND("matizacao",LOWER(F400))),
ISNUMBER(FIND("matização",LOWER(F400))),
ISNUMBER(FIND("arredondamento",LOWER(F400))),
ISNUMBER(FIND("remocao",LOWER(F400))),
ISNUMBER(FIND("remoção",LOWER(F400)))
),"Serviços extras",
IF(ISNUMBER(FIND("banho",LOWER(F400))),"Banho","Loja")))</f>
        <v>Banho</v>
      </c>
      <c r="AZ400" s="1" t="str">
        <f>IF(ISBLANK(I400),"", _xlfn.LET(_xlpm.Pedido,TRIM(D400&amp;""),IF(_xlpm.Pedido&lt;&gt;"",_xlpm.Pedido&amp;" | "&amp;K400,I400&amp;" | "&amp;K400&amp;" | "&amp;TEXT(AU400,"0"))))</f>
        <v>5269 | Pipo</v>
      </c>
      <c r="BA400" s="1" t="str">
        <f>IF(ISBLANK(I400),"", _xlfn.LET(_xlpm.TipoServico,LOWER(H400),IF(ISNUMBER(FIND("banho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0" s="1" t="str">
        <f>IF(ISBLANK(I400),"", _xlfn.LET(
    _xlpm.Servico,TRIM(F400&amp;""),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00" s="1">
        <f>IF(ISBLANK(B400),"", IF(ISBLANK(R400),Q400*S400,R400*S400))</f>
        <v>62</v>
      </c>
    </row>
    <row r="401" spans="1:55" x14ac:dyDescent="0.3">
      <c r="A401" t="s">
        <v>141</v>
      </c>
      <c r="B401">
        <v>46106</v>
      </c>
      <c r="C401" t="s">
        <v>53</v>
      </c>
      <c r="D401">
        <v>5269</v>
      </c>
      <c r="F401" t="s">
        <v>137</v>
      </c>
      <c r="G401" t="s">
        <v>137</v>
      </c>
      <c r="H401" t="s">
        <v>135</v>
      </c>
      <c r="I401">
        <v>2748</v>
      </c>
      <c r="J401" t="s">
        <v>78</v>
      </c>
      <c r="K401" t="s">
        <v>175</v>
      </c>
      <c r="L401">
        <v>557381467397</v>
      </c>
      <c r="N401">
        <v>0</v>
      </c>
      <c r="P401">
        <v>0</v>
      </c>
      <c r="Q401">
        <v>5</v>
      </c>
      <c r="R401">
        <v>5</v>
      </c>
      <c r="S401">
        <v>1</v>
      </c>
      <c r="AS401" t="s">
        <v>7</v>
      </c>
      <c r="AU401" s="2" t="str">
        <f>IF(ISBLANK(B401),"", TEXT(B401,"dddd, d \d\e mmmm \d\e aaaa"))</f>
        <v>quarta-feira, 25 de março de 2026</v>
      </c>
      <c r="AX401" s="1" t="str" cm="1">
        <f t="array" ref="AX401">IFERROR(_xlfn.TEXTJOIN(", ",TRUE,_xlfn._xlws.SORT(_xlfn.UNIQUE(_xlfn._xlws.FILTER($K$2:$K$2889,($I$2:$I$2889=I401)*($K$2:$K$2889&lt;&gt;""))))),"")</f>
        <v>Pipo</v>
      </c>
      <c r="AY401" s="1" t="str">
        <f>IF(ISBLANK(F401),"", IF(OR(
ISNUMBER(FIND("escovacao",LOWER(F401))),
ISNUMBER(FIND("escovação",LOWER(F401))),
ISNUMBER(FIND("higiene bucal",LOWER(F401))),
ISNUMBER(FIND("tosa",LOWER(F401))),
ISNUMBER(FIND("hidratacao",LOWER(F401))),
ISNUMBER(FIND("hidratação",LOWER(F401))),
ISNUMBER(FIND("spa",LOWER(F401))),
ISNUMBER(FIND("corte de unhas",LOWER(F401))),
ISNUMBER(FIND("desembolo",LOWER(F401))),
ISNUMBER(FIND("clorexidina",LOWER(F401))),
ISNUMBER(FIND("matizacao",LOWER(F401))),
ISNUMBER(FIND("matização",LOWER(F401))),
ISNUMBER(FIND("arredondamento",LOWER(F401))),
ISNUMBER(FIND("remocao",LOWER(F401))),
ISNUMBER(FIND("remoção",LOWER(F401)))
),"Serviços extras",
IF(ISNUMBER(FIND("banho",LOWER(F401))),"Banho","Loja")))</f>
        <v>Serviços extras</v>
      </c>
      <c r="AZ401" s="1" t="str">
        <f>IF(ISBLANK(I401),"", _xlfn.LET(_xlpm.Pedido,TRIM(D401&amp;""),IF(_xlpm.Pedido&lt;&gt;"",_xlpm.Pedido&amp;" | "&amp;K401,I401&amp;" | "&amp;K401&amp;" | "&amp;TEXT(AU401,"0"))))</f>
        <v>5269 | Pipo</v>
      </c>
      <c r="BA401" s="1" t="str">
        <f>IF(ISBLANK(I401),"", _xlfn.LET(_xlpm.TipoServico,LOWER(H401),IF(ISNUMBER(FIND("banho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1" s="1" t="str">
        <f>IF(ISBLANK(I401),"", _xlfn.LET(
    _xlpm.Servico,TRIM(F401&amp;""),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01" s="1">
        <f>IF(ISBLANK(B401),"", IF(ISBLANK(R401),Q401*S401,R401*S401))</f>
        <v>5</v>
      </c>
    </row>
    <row r="402" spans="1:55" x14ac:dyDescent="0.3">
      <c r="A402" t="s">
        <v>172</v>
      </c>
      <c r="B402">
        <v>46134</v>
      </c>
      <c r="C402" t="s">
        <v>53</v>
      </c>
      <c r="D402">
        <v>5407</v>
      </c>
      <c r="F402" t="s">
        <v>134</v>
      </c>
      <c r="G402" t="s">
        <v>134</v>
      </c>
      <c r="H402" t="s">
        <v>135</v>
      </c>
      <c r="I402">
        <v>2864</v>
      </c>
      <c r="J402" t="s">
        <v>64</v>
      </c>
      <c r="K402" t="s">
        <v>186</v>
      </c>
      <c r="L402">
        <v>557191417236</v>
      </c>
      <c r="N402">
        <v>0</v>
      </c>
      <c r="P402">
        <v>0</v>
      </c>
      <c r="Q402">
        <v>62</v>
      </c>
      <c r="R402">
        <v>62</v>
      </c>
      <c r="S402">
        <v>1</v>
      </c>
      <c r="AK402" t="s">
        <v>187</v>
      </c>
      <c r="AL402" t="s">
        <v>188</v>
      </c>
      <c r="AS402" t="s">
        <v>13</v>
      </c>
      <c r="AU402" s="2" t="str">
        <f>IF(ISBLANK(B402),"", TEXT(B402,"dddd, d \d\e mmmm \d\e aaaa"))</f>
        <v>quarta-feira, 22 de abril de 2026</v>
      </c>
      <c r="AX402" s="1" t="str" cm="1">
        <f t="array" ref="AX402">IFERROR(_xlfn.TEXTJOIN(", ",TRUE,_xlfn._xlws.SORT(_xlfn.UNIQUE(_xlfn._xlws.FILTER($K$2:$K$2889,($I$2:$I$2889=I402)*($K$2:$K$2889&lt;&gt;""))))),"")</f>
        <v>Luck</v>
      </c>
      <c r="AY402" s="1" t="str">
        <f>IF(ISBLANK(F402),"", IF(OR(
ISNUMBER(FIND("escovacao",LOWER(F402))),
ISNUMBER(FIND("escovação",LOWER(F402))),
ISNUMBER(FIND("higiene bucal",LOWER(F402))),
ISNUMBER(FIND("tosa",LOWER(F402))),
ISNUMBER(FIND("hidratacao",LOWER(F402))),
ISNUMBER(FIND("hidratação",LOWER(F402))),
ISNUMBER(FIND("spa",LOWER(F402))),
ISNUMBER(FIND("corte de unhas",LOWER(F402))),
ISNUMBER(FIND("desembolo",LOWER(F402))),
ISNUMBER(FIND("clorexidina",LOWER(F402))),
ISNUMBER(FIND("matizacao",LOWER(F402))),
ISNUMBER(FIND("matização",LOWER(F402))),
ISNUMBER(FIND("arredondamento",LOWER(F402))),
ISNUMBER(FIND("remocao",LOWER(F402))),
ISNUMBER(FIND("remoção",LOWER(F402)))
),"Serviços extras",
IF(ISNUMBER(FIND("banho",LOWER(F402))),"Banho","Loja")))</f>
        <v>Banho</v>
      </c>
      <c r="AZ402" s="1" t="str">
        <f>IF(ISBLANK(I402),"", _xlfn.LET(_xlpm.Pedido,TRIM(D402&amp;""),IF(_xlpm.Pedido&lt;&gt;"",_xlpm.Pedido&amp;" | "&amp;K402,I402&amp;" | "&amp;K402&amp;" | "&amp;TEXT(AU402,"0"))))</f>
        <v>5407 | Luck</v>
      </c>
      <c r="BA402" s="1" t="str">
        <f>IF(ISBLANK(I402),"", _xlfn.LET(_xlpm.TipoServico,LOWER(H402),IF(ISNUMBER(FIND("banho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2" s="1" t="str">
        <f>IF(ISBLANK(I402),"", _xlfn.LET(
    _xlpm.Servico,TRIM(F402&amp;""),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02" s="1">
        <f>IF(ISBLANK(B402),"", IF(ISBLANK(R402),Q402*S402,R402*S402))</f>
        <v>62</v>
      </c>
    </row>
    <row r="403" spans="1:55" x14ac:dyDescent="0.3">
      <c r="A403" t="s">
        <v>172</v>
      </c>
      <c r="B403">
        <v>46134</v>
      </c>
      <c r="C403" t="s">
        <v>53</v>
      </c>
      <c r="D403">
        <v>5407</v>
      </c>
      <c r="F403" t="s">
        <v>147</v>
      </c>
      <c r="G403" t="s">
        <v>147</v>
      </c>
      <c r="H403" t="s">
        <v>135</v>
      </c>
      <c r="I403">
        <v>2864</v>
      </c>
      <c r="J403" t="s">
        <v>64</v>
      </c>
      <c r="K403" t="s">
        <v>186</v>
      </c>
      <c r="L403">
        <v>557191417236</v>
      </c>
      <c r="N403">
        <v>0</v>
      </c>
      <c r="P403">
        <v>0</v>
      </c>
      <c r="Q403">
        <v>25</v>
      </c>
      <c r="R403">
        <v>25</v>
      </c>
      <c r="S403">
        <v>1</v>
      </c>
      <c r="AK403" t="s">
        <v>187</v>
      </c>
      <c r="AL403" t="s">
        <v>188</v>
      </c>
      <c r="AS403" t="s">
        <v>13</v>
      </c>
      <c r="AU403" s="2" t="str">
        <f>IF(ISBLANK(B403),"", TEXT(B403,"dddd, d \d\e mmmm \d\e aaaa"))</f>
        <v>quarta-feira, 22 de abril de 2026</v>
      </c>
      <c r="AX403" s="1" t="str" cm="1">
        <f t="array" ref="AX403">IFERROR(_xlfn.TEXTJOIN(", ",TRUE,_xlfn._xlws.SORT(_xlfn.UNIQUE(_xlfn._xlws.FILTER($K$2:$K$2889,($I$2:$I$2889=I403)*($K$2:$K$2889&lt;&gt;""))))),"")</f>
        <v>Luck</v>
      </c>
      <c r="AY403" s="1" t="str">
        <f>IF(ISBLANK(F403),"", IF(OR(
ISNUMBER(FIND("escovacao",LOWER(F403))),
ISNUMBER(FIND("escovação",LOWER(F403))),
ISNUMBER(FIND("higiene bucal",LOWER(F403))),
ISNUMBER(FIND("tosa",LOWER(F403))),
ISNUMBER(FIND("hidratacao",LOWER(F403))),
ISNUMBER(FIND("hidratação",LOWER(F403))),
ISNUMBER(FIND("spa",LOWER(F403))),
ISNUMBER(FIND("corte de unhas",LOWER(F403))),
ISNUMBER(FIND("desembolo",LOWER(F403))),
ISNUMBER(FIND("clorexidina",LOWER(F403))),
ISNUMBER(FIND("matizacao",LOWER(F403))),
ISNUMBER(FIND("matização",LOWER(F403))),
ISNUMBER(FIND("arredondamento",LOWER(F403))),
ISNUMBER(FIND("remocao",LOWER(F403))),
ISNUMBER(FIND("remoção",LOWER(F403)))
),"Serviços extras",
IF(ISNUMBER(FIND("banho",LOWER(F403))),"Banho","Loja")))</f>
        <v>Serviços extras</v>
      </c>
      <c r="AZ403" s="1" t="str">
        <f>IF(ISBLANK(I403),"", _xlfn.LET(_xlpm.Pedido,TRIM(D403&amp;""),IF(_xlpm.Pedido&lt;&gt;"",_xlpm.Pedido&amp;" | "&amp;K403,I403&amp;" | "&amp;K403&amp;" | "&amp;TEXT(AU403,"0"))))</f>
        <v>5407 | Luck</v>
      </c>
      <c r="BA403" s="1" t="str">
        <f>IF(ISBLANK(I403),"", _xlfn.LET(_xlpm.TipoServico,LOWER(H403),IF(ISNUMBER(FIND("banho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3" s="1" t="str">
        <f>IF(ISBLANK(I403),"", _xlfn.LET(
    _xlpm.Servico,TRIM(F403&amp;""),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403" s="1">
        <f>IF(ISBLANK(B403),"", IF(ISBLANK(R403),Q403*S403,R403*S403))</f>
        <v>25</v>
      </c>
    </row>
    <row r="404" spans="1:55" x14ac:dyDescent="0.3">
      <c r="A404" t="s">
        <v>172</v>
      </c>
      <c r="B404">
        <v>46134</v>
      </c>
      <c r="C404" t="s">
        <v>53</v>
      </c>
      <c r="D404">
        <v>5407</v>
      </c>
      <c r="F404" t="s">
        <v>146</v>
      </c>
      <c r="G404" t="s">
        <v>146</v>
      </c>
      <c r="H404" t="s">
        <v>135</v>
      </c>
      <c r="I404">
        <v>2864</v>
      </c>
      <c r="J404" t="s">
        <v>64</v>
      </c>
      <c r="K404" t="s">
        <v>186</v>
      </c>
      <c r="L404">
        <v>557191417236</v>
      </c>
      <c r="N404">
        <v>0</v>
      </c>
      <c r="P404">
        <v>0</v>
      </c>
      <c r="Q404">
        <v>12</v>
      </c>
      <c r="R404">
        <v>12</v>
      </c>
      <c r="S404">
        <v>1</v>
      </c>
      <c r="AK404" t="s">
        <v>187</v>
      </c>
      <c r="AL404" t="s">
        <v>188</v>
      </c>
      <c r="AS404" t="s">
        <v>13</v>
      </c>
      <c r="AU404" s="2" t="str">
        <f>IF(ISBLANK(B404),"", TEXT(B404,"dddd, d \d\e mmmm \d\e aaaa"))</f>
        <v>quarta-feira, 22 de abril de 2026</v>
      </c>
      <c r="AX404" s="1" t="str" cm="1">
        <f t="array" ref="AX404">IFERROR(_xlfn.TEXTJOIN(", ",TRUE,_xlfn._xlws.SORT(_xlfn.UNIQUE(_xlfn._xlws.FILTER($K$2:$K$2889,($I$2:$I$2889=I404)*($K$2:$K$2889&lt;&gt;""))))),"")</f>
        <v>Luck</v>
      </c>
      <c r="AY404" s="1" t="str">
        <f>IF(ISBLANK(F404),"", IF(OR(
ISNUMBER(FIND("escovacao",LOWER(F404))),
ISNUMBER(FIND("escovação",LOWER(F404))),
ISNUMBER(FIND("higiene bucal",LOWER(F404))),
ISNUMBER(FIND("tosa",LOWER(F404))),
ISNUMBER(FIND("hidratacao",LOWER(F404))),
ISNUMBER(FIND("hidratação",LOWER(F404))),
ISNUMBER(FIND("spa",LOWER(F404))),
ISNUMBER(FIND("corte de unhas",LOWER(F404))),
ISNUMBER(FIND("desembolo",LOWER(F404))),
ISNUMBER(FIND("clorexidina",LOWER(F404))),
ISNUMBER(FIND("matizacao",LOWER(F404))),
ISNUMBER(FIND("matização",LOWER(F404))),
ISNUMBER(FIND("arredondamento",LOWER(F404))),
ISNUMBER(FIND("remocao",LOWER(F404))),
ISNUMBER(FIND("remoção",LOWER(F404)))
),"Serviços extras",
IF(ISNUMBER(FIND("banho",LOWER(F404))),"Banho","Loja")))</f>
        <v>Serviços extras</v>
      </c>
      <c r="AZ404" s="1" t="str">
        <f>IF(ISBLANK(I404),"", _xlfn.LET(_xlpm.Pedido,TRIM(D404&amp;""),IF(_xlpm.Pedido&lt;&gt;"",_xlpm.Pedido&amp;" | "&amp;K404,I404&amp;" | "&amp;K404&amp;" | "&amp;TEXT(AU404,"0"))))</f>
        <v>5407 | Luck</v>
      </c>
      <c r="BA404" s="1" t="str">
        <f>IF(ISBLANK(I404),"", _xlfn.LET(_xlpm.TipoServico,LOWER(H404),IF(ISNUMBER(FIND("banho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4" s="1" t="str">
        <f>IF(ISBLANK(I404),"", _xlfn.LET(
    _xlpm.Servico,TRIM(F404&amp;""),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04" s="1">
        <f>IF(ISBLANK(B404),"", IF(ISBLANK(R404),Q404*S404,R404*S404))</f>
        <v>12</v>
      </c>
    </row>
    <row r="405" spans="1:55" x14ac:dyDescent="0.3">
      <c r="A405" t="s">
        <v>133</v>
      </c>
      <c r="B405">
        <v>46134</v>
      </c>
      <c r="C405" t="s">
        <v>53</v>
      </c>
      <c r="F405" t="s">
        <v>134</v>
      </c>
      <c r="G405" t="s">
        <v>134</v>
      </c>
      <c r="H405" t="s">
        <v>135</v>
      </c>
      <c r="I405">
        <v>2244</v>
      </c>
      <c r="J405" t="s">
        <v>61</v>
      </c>
      <c r="K405" t="s">
        <v>189</v>
      </c>
      <c r="L405">
        <v>73998193692</v>
      </c>
      <c r="N405">
        <v>0</v>
      </c>
      <c r="P405">
        <v>0</v>
      </c>
      <c r="Q405">
        <v>62</v>
      </c>
      <c r="R405">
        <v>62</v>
      </c>
      <c r="S405">
        <v>1</v>
      </c>
      <c r="AK405" t="s">
        <v>190</v>
      </c>
      <c r="AL405" t="s">
        <v>188</v>
      </c>
      <c r="AS405" t="s">
        <v>13</v>
      </c>
      <c r="AU405" s="2" t="str">
        <f>IF(ISBLANK(B405),"", TEXT(B405,"dddd, d \d\e mmmm \d\e aaaa"))</f>
        <v>quarta-feira, 22 de abril de 2026</v>
      </c>
      <c r="AX405" s="1" t="str" cm="1">
        <f t="array" ref="AX405">IFERROR(_xlfn.TEXTJOIN(", ",TRUE,_xlfn._xlws.SORT(_xlfn.UNIQUE(_xlfn._xlws.FILTER($K$2:$K$2889,($I$2:$I$2889=I405)*($K$2:$K$2889&lt;&gt;""))))),"")</f>
        <v>Ronnie</v>
      </c>
      <c r="AY405" s="1" t="str">
        <f>IF(ISBLANK(F405),"", IF(OR(
ISNUMBER(FIND("escovacao",LOWER(F405))),
ISNUMBER(FIND("escovação",LOWER(F405))),
ISNUMBER(FIND("higiene bucal",LOWER(F405))),
ISNUMBER(FIND("tosa",LOWER(F405))),
ISNUMBER(FIND("hidratacao",LOWER(F405))),
ISNUMBER(FIND("hidratação",LOWER(F405))),
ISNUMBER(FIND("spa",LOWER(F405))),
ISNUMBER(FIND("corte de unhas",LOWER(F405))),
ISNUMBER(FIND("desembolo",LOWER(F405))),
ISNUMBER(FIND("clorexidina",LOWER(F405))),
ISNUMBER(FIND("matizacao",LOWER(F405))),
ISNUMBER(FIND("matização",LOWER(F405))),
ISNUMBER(FIND("arredondamento",LOWER(F405))),
ISNUMBER(FIND("remocao",LOWER(F405))),
ISNUMBER(FIND("remoção",LOWER(F405)))
),"Serviços extras",
IF(ISNUMBER(FIND("banho",LOWER(F405))),"Banho","Loja")))</f>
        <v>Banho</v>
      </c>
      <c r="AZ405" s="1" t="str">
        <f>IF(ISBLANK(I405),"", _xlfn.LET(_xlpm.Pedido,TRIM(D405&amp;""),IF(_xlpm.Pedido&lt;&gt;"",_xlpm.Pedido&amp;" | "&amp;K405,I405&amp;" | "&amp;K405&amp;" | "&amp;TEXT(AU405,"0"))))</f>
        <v>2244 | Ronnie | quarta-feira, 22 de abril de 2026</v>
      </c>
      <c r="BA405" s="1" t="str">
        <f>IF(ISBLANK(I405),"", _xlfn.LET(_xlpm.TipoServico,LOWER(H405),IF(ISNUMBER(FIND("banho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5" s="1" t="str">
        <f>IF(ISBLANK(I405),"", _xlfn.LET(
    _xlpm.Servico,TRIM(F405&amp;""),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05" s="1">
        <f>IF(ISBLANK(B405),"", IF(ISBLANK(R405),Q405*S405,R405*S405))</f>
        <v>62</v>
      </c>
    </row>
    <row r="406" spans="1:55" x14ac:dyDescent="0.3">
      <c r="A406" t="s">
        <v>133</v>
      </c>
      <c r="B406">
        <v>46134</v>
      </c>
      <c r="C406" t="s">
        <v>53</v>
      </c>
      <c r="F406" t="s">
        <v>137</v>
      </c>
      <c r="G406" t="s">
        <v>137</v>
      </c>
      <c r="H406" t="s">
        <v>135</v>
      </c>
      <c r="I406">
        <v>2244</v>
      </c>
      <c r="J406" t="s">
        <v>61</v>
      </c>
      <c r="K406" t="s">
        <v>189</v>
      </c>
      <c r="L406">
        <v>73998193692</v>
      </c>
      <c r="N406">
        <v>0</v>
      </c>
      <c r="P406">
        <v>0</v>
      </c>
      <c r="Q406">
        <v>5</v>
      </c>
      <c r="R406">
        <v>5</v>
      </c>
      <c r="S406">
        <v>1</v>
      </c>
      <c r="AK406" t="s">
        <v>190</v>
      </c>
      <c r="AL406" t="s">
        <v>188</v>
      </c>
      <c r="AS406" t="s">
        <v>13</v>
      </c>
      <c r="AU406" s="2" t="str">
        <f>IF(ISBLANK(B406),"", TEXT(B406,"dddd, d \d\e mmmm \d\e aaaa"))</f>
        <v>quarta-feira, 22 de abril de 2026</v>
      </c>
      <c r="AX406" s="1" t="str" cm="1">
        <f t="array" ref="AX406">IFERROR(_xlfn.TEXTJOIN(", ",TRUE,_xlfn._xlws.SORT(_xlfn.UNIQUE(_xlfn._xlws.FILTER($K$2:$K$2889,($I$2:$I$2889=I406)*($K$2:$K$2889&lt;&gt;""))))),"")</f>
        <v>Ronnie</v>
      </c>
      <c r="AY406" s="1" t="str">
        <f>IF(ISBLANK(F406),"", IF(OR(
ISNUMBER(FIND("escovacao",LOWER(F406))),
ISNUMBER(FIND("escovação",LOWER(F406))),
ISNUMBER(FIND("higiene bucal",LOWER(F406))),
ISNUMBER(FIND("tosa",LOWER(F406))),
ISNUMBER(FIND("hidratacao",LOWER(F406))),
ISNUMBER(FIND("hidratação",LOWER(F406))),
ISNUMBER(FIND("spa",LOWER(F406))),
ISNUMBER(FIND("corte de unhas",LOWER(F406))),
ISNUMBER(FIND("desembolo",LOWER(F406))),
ISNUMBER(FIND("clorexidina",LOWER(F406))),
ISNUMBER(FIND("matizacao",LOWER(F406))),
ISNUMBER(FIND("matização",LOWER(F406))),
ISNUMBER(FIND("arredondamento",LOWER(F406))),
ISNUMBER(FIND("remocao",LOWER(F406))),
ISNUMBER(FIND("remoção",LOWER(F406)))
),"Serviços extras",
IF(ISNUMBER(FIND("banho",LOWER(F406))),"Banho","Loja")))</f>
        <v>Serviços extras</v>
      </c>
      <c r="AZ406" s="1" t="str">
        <f>IF(ISBLANK(I406),"", _xlfn.LET(_xlpm.Pedido,TRIM(D406&amp;""),IF(_xlpm.Pedido&lt;&gt;"",_xlpm.Pedido&amp;" | "&amp;K406,I406&amp;" | "&amp;K406&amp;" | "&amp;TEXT(AU406,"0"))))</f>
        <v>2244 | Ronnie | quarta-feira, 22 de abril de 2026</v>
      </c>
      <c r="BA406" s="1" t="str">
        <f>IF(ISBLANK(I406),"", _xlfn.LET(_xlpm.TipoServico,LOWER(H406),IF(ISNUMBER(FIND("banho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6" s="1" t="str">
        <f>IF(ISBLANK(I406),"", _xlfn.LET(
    _xlpm.Servico,TRIM(F406&amp;""),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06" s="1">
        <f>IF(ISBLANK(B406),"", IF(ISBLANK(R406),Q406*S406,R406*S406))</f>
        <v>5</v>
      </c>
    </row>
    <row r="407" spans="1:55" x14ac:dyDescent="0.3">
      <c r="A407" t="s">
        <v>133</v>
      </c>
      <c r="B407">
        <v>46134</v>
      </c>
      <c r="C407" t="s">
        <v>53</v>
      </c>
      <c r="F407" t="s">
        <v>146</v>
      </c>
      <c r="G407" t="s">
        <v>146</v>
      </c>
      <c r="H407" t="s">
        <v>135</v>
      </c>
      <c r="I407">
        <v>2244</v>
      </c>
      <c r="J407" t="s">
        <v>61</v>
      </c>
      <c r="K407" t="s">
        <v>189</v>
      </c>
      <c r="L407">
        <v>73998193692</v>
      </c>
      <c r="N407">
        <v>0</v>
      </c>
      <c r="P407">
        <v>0</v>
      </c>
      <c r="Q407">
        <v>12</v>
      </c>
      <c r="R407">
        <v>12</v>
      </c>
      <c r="S407">
        <v>1</v>
      </c>
      <c r="AK407" t="s">
        <v>190</v>
      </c>
      <c r="AL407" t="s">
        <v>188</v>
      </c>
      <c r="AS407" t="s">
        <v>13</v>
      </c>
      <c r="AU407" s="2" t="str">
        <f>IF(ISBLANK(B407),"", TEXT(B407,"dddd, d \d\e mmmm \d\e aaaa"))</f>
        <v>quarta-feira, 22 de abril de 2026</v>
      </c>
      <c r="AX407" s="1" t="str" cm="1">
        <f t="array" ref="AX407">IFERROR(_xlfn.TEXTJOIN(", ",TRUE,_xlfn._xlws.SORT(_xlfn.UNIQUE(_xlfn._xlws.FILTER($K$2:$K$2889,($I$2:$I$2889=I407)*($K$2:$K$2889&lt;&gt;""))))),"")</f>
        <v>Ronnie</v>
      </c>
      <c r="AY407" s="1" t="str">
        <f>IF(ISBLANK(F407),"", IF(OR(
ISNUMBER(FIND("escovacao",LOWER(F407))),
ISNUMBER(FIND("escovação",LOWER(F407))),
ISNUMBER(FIND("higiene bucal",LOWER(F407))),
ISNUMBER(FIND("tosa",LOWER(F407))),
ISNUMBER(FIND("hidratacao",LOWER(F407))),
ISNUMBER(FIND("hidratação",LOWER(F407))),
ISNUMBER(FIND("spa",LOWER(F407))),
ISNUMBER(FIND("corte de unhas",LOWER(F407))),
ISNUMBER(FIND("desembolo",LOWER(F407))),
ISNUMBER(FIND("clorexidina",LOWER(F407))),
ISNUMBER(FIND("matizacao",LOWER(F407))),
ISNUMBER(FIND("matização",LOWER(F407))),
ISNUMBER(FIND("arredondamento",LOWER(F407))),
ISNUMBER(FIND("remocao",LOWER(F407))),
ISNUMBER(FIND("remoção",LOWER(F407)))
),"Serviços extras",
IF(ISNUMBER(FIND("banho",LOWER(F407))),"Banho","Loja")))</f>
        <v>Serviços extras</v>
      </c>
      <c r="AZ407" s="1" t="str">
        <f>IF(ISBLANK(I407),"", _xlfn.LET(_xlpm.Pedido,TRIM(D407&amp;""),IF(_xlpm.Pedido&lt;&gt;"",_xlpm.Pedido&amp;" | "&amp;K407,I407&amp;" | "&amp;K407&amp;" | "&amp;TEXT(AU407,"0"))))</f>
        <v>2244 | Ronnie | quarta-feira, 22 de abril de 2026</v>
      </c>
      <c r="BA407" s="1" t="str">
        <f>IF(ISBLANK(I407),"", _xlfn.LET(_xlpm.TipoServico,LOWER(H407),IF(ISNUMBER(FIND("banho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7" s="1" t="str">
        <f>IF(ISBLANK(I407),"", _xlfn.LET(
    _xlpm.Servico,TRIM(F407&amp;""),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07" s="1">
        <f>IF(ISBLANK(B407),"", IF(ISBLANK(R407),Q407*S407,R407*S407))</f>
        <v>12</v>
      </c>
    </row>
    <row r="408" spans="1:55" x14ac:dyDescent="0.3">
      <c r="A408" t="s">
        <v>141</v>
      </c>
      <c r="B408">
        <v>46134</v>
      </c>
      <c r="C408" t="s">
        <v>53</v>
      </c>
      <c r="F408" t="s">
        <v>134</v>
      </c>
      <c r="G408" t="s">
        <v>134</v>
      </c>
      <c r="H408" t="s">
        <v>135</v>
      </c>
      <c r="I408">
        <v>2244</v>
      </c>
      <c r="J408" t="s">
        <v>61</v>
      </c>
      <c r="K408" t="s">
        <v>189</v>
      </c>
      <c r="L408">
        <v>73998193692</v>
      </c>
      <c r="N408">
        <v>0</v>
      </c>
      <c r="P408">
        <v>0</v>
      </c>
      <c r="Q408">
        <v>62</v>
      </c>
      <c r="R408">
        <v>62</v>
      </c>
      <c r="S408">
        <v>1</v>
      </c>
      <c r="AK408" t="s">
        <v>190</v>
      </c>
      <c r="AL408" t="s">
        <v>188</v>
      </c>
      <c r="AS408" t="s">
        <v>13</v>
      </c>
      <c r="AU408" s="2" t="str">
        <f>IF(ISBLANK(B408),"", TEXT(B408,"dddd, d \d\e mmmm \d\e aaaa"))</f>
        <v>quarta-feira, 22 de abril de 2026</v>
      </c>
      <c r="AX408" s="1" t="str" cm="1">
        <f t="array" ref="AX408">IFERROR(_xlfn.TEXTJOIN(", ",TRUE,_xlfn._xlws.SORT(_xlfn.UNIQUE(_xlfn._xlws.FILTER($K$2:$K$2889,($I$2:$I$2889=I408)*($K$2:$K$2889&lt;&gt;""))))),"")</f>
        <v>Ronnie</v>
      </c>
      <c r="AY408" s="1" t="str">
        <f>IF(ISBLANK(F408),"", IF(OR(
ISNUMBER(FIND("escovacao",LOWER(F408))),
ISNUMBER(FIND("escovação",LOWER(F408))),
ISNUMBER(FIND("higiene bucal",LOWER(F408))),
ISNUMBER(FIND("tosa",LOWER(F408))),
ISNUMBER(FIND("hidratacao",LOWER(F408))),
ISNUMBER(FIND("hidratação",LOWER(F408))),
ISNUMBER(FIND("spa",LOWER(F408))),
ISNUMBER(FIND("corte de unhas",LOWER(F408))),
ISNUMBER(FIND("desembolo",LOWER(F408))),
ISNUMBER(FIND("clorexidina",LOWER(F408))),
ISNUMBER(FIND("matizacao",LOWER(F408))),
ISNUMBER(FIND("matização",LOWER(F408))),
ISNUMBER(FIND("arredondamento",LOWER(F408))),
ISNUMBER(FIND("remocao",LOWER(F408))),
ISNUMBER(FIND("remoção",LOWER(F408)))
),"Serviços extras",
IF(ISNUMBER(FIND("banho",LOWER(F408))),"Banho","Loja")))</f>
        <v>Banho</v>
      </c>
      <c r="AZ408" s="1" t="str">
        <f>IF(ISBLANK(I408),"", _xlfn.LET(_xlpm.Pedido,TRIM(D408&amp;""),IF(_xlpm.Pedido&lt;&gt;"",_xlpm.Pedido&amp;" | "&amp;K408,I408&amp;" | "&amp;K408&amp;" | "&amp;TEXT(AU408,"0"))))</f>
        <v>2244 | Ronnie | quarta-feira, 22 de abril de 2026</v>
      </c>
      <c r="BA408" s="1" t="str">
        <f>IF(ISBLANK(I408),"", _xlfn.LET(_xlpm.TipoServico,LOWER(H408),IF(ISNUMBER(FIND("banho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8" s="1" t="str">
        <f>IF(ISBLANK(I408),"", _xlfn.LET(
    _xlpm.Servico,TRIM(F408&amp;""),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08" s="1">
        <f>IF(ISBLANK(B408),"", IF(ISBLANK(R408),Q408*S408,R408*S408))</f>
        <v>62</v>
      </c>
    </row>
    <row r="409" spans="1:55" x14ac:dyDescent="0.3">
      <c r="A409" t="s">
        <v>141</v>
      </c>
      <c r="B409">
        <v>46134</v>
      </c>
      <c r="C409" t="s">
        <v>53</v>
      </c>
      <c r="F409" t="s">
        <v>137</v>
      </c>
      <c r="G409" t="s">
        <v>137</v>
      </c>
      <c r="H409" t="s">
        <v>135</v>
      </c>
      <c r="I409">
        <v>2244</v>
      </c>
      <c r="J409" t="s">
        <v>61</v>
      </c>
      <c r="K409" t="s">
        <v>189</v>
      </c>
      <c r="L409">
        <v>73998193692</v>
      </c>
      <c r="N409">
        <v>0</v>
      </c>
      <c r="P409">
        <v>0</v>
      </c>
      <c r="Q409">
        <v>5</v>
      </c>
      <c r="R409">
        <v>5</v>
      </c>
      <c r="S409">
        <v>1</v>
      </c>
      <c r="AK409" t="s">
        <v>190</v>
      </c>
      <c r="AL409" t="s">
        <v>188</v>
      </c>
      <c r="AS409" t="s">
        <v>13</v>
      </c>
      <c r="AU409" s="2" t="str">
        <f>IF(ISBLANK(B409),"", TEXT(B409,"dddd, d \d\e mmmm \d\e aaaa"))</f>
        <v>quarta-feira, 22 de abril de 2026</v>
      </c>
      <c r="AX409" s="1" t="str" cm="1">
        <f t="array" ref="AX409">IFERROR(_xlfn.TEXTJOIN(", ",TRUE,_xlfn._xlws.SORT(_xlfn.UNIQUE(_xlfn._xlws.FILTER($K$2:$K$2889,($I$2:$I$2889=I409)*($K$2:$K$2889&lt;&gt;""))))),"")</f>
        <v>Ronnie</v>
      </c>
      <c r="AY409" s="1" t="str">
        <f>IF(ISBLANK(F409),"", IF(OR(
ISNUMBER(FIND("escovacao",LOWER(F409))),
ISNUMBER(FIND("escovação",LOWER(F409))),
ISNUMBER(FIND("higiene bucal",LOWER(F409))),
ISNUMBER(FIND("tosa",LOWER(F409))),
ISNUMBER(FIND("hidratacao",LOWER(F409))),
ISNUMBER(FIND("hidratação",LOWER(F409))),
ISNUMBER(FIND("spa",LOWER(F409))),
ISNUMBER(FIND("corte de unhas",LOWER(F409))),
ISNUMBER(FIND("desembolo",LOWER(F409))),
ISNUMBER(FIND("clorexidina",LOWER(F409))),
ISNUMBER(FIND("matizacao",LOWER(F409))),
ISNUMBER(FIND("matização",LOWER(F409))),
ISNUMBER(FIND("arredondamento",LOWER(F409))),
ISNUMBER(FIND("remocao",LOWER(F409))),
ISNUMBER(FIND("remoção",LOWER(F409)))
),"Serviços extras",
IF(ISNUMBER(FIND("banho",LOWER(F409))),"Banho","Loja")))</f>
        <v>Serviços extras</v>
      </c>
      <c r="AZ409" s="1" t="str">
        <f>IF(ISBLANK(I409),"", _xlfn.LET(_xlpm.Pedido,TRIM(D409&amp;""),IF(_xlpm.Pedido&lt;&gt;"",_xlpm.Pedido&amp;" | "&amp;K409,I409&amp;" | "&amp;K409&amp;" | "&amp;TEXT(AU409,"0"))))</f>
        <v>2244 | Ronnie | quarta-feira, 22 de abril de 2026</v>
      </c>
      <c r="BA409" s="1" t="str">
        <f>IF(ISBLANK(I409),"", _xlfn.LET(_xlpm.TipoServico,LOWER(H409),IF(ISNUMBER(FIND("banho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09" s="1" t="str">
        <f>IF(ISBLANK(I409),"", _xlfn.LET(
    _xlpm.Servico,TRIM(F409&amp;""),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09" s="1">
        <f>IF(ISBLANK(B409),"", IF(ISBLANK(R409),Q409*S409,R409*S409))</f>
        <v>5</v>
      </c>
    </row>
    <row r="410" spans="1:55" x14ac:dyDescent="0.3">
      <c r="A410" t="s">
        <v>141</v>
      </c>
      <c r="B410">
        <v>46134</v>
      </c>
      <c r="C410" t="s">
        <v>53</v>
      </c>
      <c r="F410" t="s">
        <v>146</v>
      </c>
      <c r="G410" t="s">
        <v>146</v>
      </c>
      <c r="H410" t="s">
        <v>135</v>
      </c>
      <c r="I410">
        <v>2244</v>
      </c>
      <c r="J410" t="s">
        <v>61</v>
      </c>
      <c r="K410" t="s">
        <v>189</v>
      </c>
      <c r="L410">
        <v>73998193692</v>
      </c>
      <c r="N410">
        <v>0</v>
      </c>
      <c r="P410">
        <v>0</v>
      </c>
      <c r="Q410">
        <v>12</v>
      </c>
      <c r="R410">
        <v>12</v>
      </c>
      <c r="S410">
        <v>1</v>
      </c>
      <c r="AK410" t="s">
        <v>190</v>
      </c>
      <c r="AL410" t="s">
        <v>188</v>
      </c>
      <c r="AS410" t="s">
        <v>13</v>
      </c>
      <c r="AU410" s="2" t="str">
        <f>IF(ISBLANK(B410),"", TEXT(B410,"dddd, d \d\e mmmm \d\e aaaa"))</f>
        <v>quarta-feira, 22 de abril de 2026</v>
      </c>
      <c r="AX410" s="1" t="str" cm="1">
        <f t="array" ref="AX410">IFERROR(_xlfn.TEXTJOIN(", ",TRUE,_xlfn._xlws.SORT(_xlfn.UNIQUE(_xlfn._xlws.FILTER($K$2:$K$2889,($I$2:$I$2889=I410)*($K$2:$K$2889&lt;&gt;""))))),"")</f>
        <v>Ronnie</v>
      </c>
      <c r="AY410" s="1" t="str">
        <f>IF(ISBLANK(F410),"", IF(OR(
ISNUMBER(FIND("escovacao",LOWER(F410))),
ISNUMBER(FIND("escovação",LOWER(F410))),
ISNUMBER(FIND("higiene bucal",LOWER(F410))),
ISNUMBER(FIND("tosa",LOWER(F410))),
ISNUMBER(FIND("hidratacao",LOWER(F410))),
ISNUMBER(FIND("hidratação",LOWER(F410))),
ISNUMBER(FIND("spa",LOWER(F410))),
ISNUMBER(FIND("corte de unhas",LOWER(F410))),
ISNUMBER(FIND("desembolo",LOWER(F410))),
ISNUMBER(FIND("clorexidina",LOWER(F410))),
ISNUMBER(FIND("matizacao",LOWER(F410))),
ISNUMBER(FIND("matização",LOWER(F410))),
ISNUMBER(FIND("arredondamento",LOWER(F410))),
ISNUMBER(FIND("remocao",LOWER(F410))),
ISNUMBER(FIND("remoção",LOWER(F410)))
),"Serviços extras",
IF(ISNUMBER(FIND("banho",LOWER(F410))),"Banho","Loja")))</f>
        <v>Serviços extras</v>
      </c>
      <c r="AZ410" s="1" t="str">
        <f>IF(ISBLANK(I410),"", _xlfn.LET(_xlpm.Pedido,TRIM(D410&amp;""),IF(_xlpm.Pedido&lt;&gt;"",_xlpm.Pedido&amp;" | "&amp;K410,I410&amp;" | "&amp;K410&amp;" | "&amp;TEXT(AU410,"0"))))</f>
        <v>2244 | Ronnie | quarta-feira, 22 de abril de 2026</v>
      </c>
      <c r="BA410" s="1" t="str">
        <f>IF(ISBLANK(I410),"", _xlfn.LET(_xlpm.TipoServico,LOWER(H410),IF(ISNUMBER(FIND("banho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0" s="1" t="str">
        <f>IF(ISBLANK(I410),"", _xlfn.LET(
    _xlpm.Servico,TRIM(F410&amp;""),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10" s="1">
        <f>IF(ISBLANK(B410),"", IF(ISBLANK(R410),Q410*S410,R410*S410))</f>
        <v>12</v>
      </c>
    </row>
    <row r="411" spans="1:55" x14ac:dyDescent="0.3">
      <c r="A411" t="s">
        <v>133</v>
      </c>
      <c r="B411">
        <v>46100</v>
      </c>
      <c r="C411" t="s">
        <v>9</v>
      </c>
      <c r="F411" t="s">
        <v>134</v>
      </c>
      <c r="G411" t="s">
        <v>134</v>
      </c>
      <c r="H411" t="s">
        <v>135</v>
      </c>
      <c r="I411">
        <v>2244</v>
      </c>
      <c r="J411" t="s">
        <v>61</v>
      </c>
      <c r="K411" t="s">
        <v>189</v>
      </c>
      <c r="L411">
        <v>73998193692</v>
      </c>
      <c r="N411">
        <v>0</v>
      </c>
      <c r="P411">
        <v>0</v>
      </c>
      <c r="Q411">
        <v>62</v>
      </c>
      <c r="R411">
        <v>62</v>
      </c>
      <c r="S411">
        <v>1</v>
      </c>
      <c r="AK411" t="s">
        <v>190</v>
      </c>
      <c r="AL411" t="s">
        <v>188</v>
      </c>
      <c r="AS411" t="s">
        <v>7</v>
      </c>
      <c r="AU411" s="2" t="str">
        <f>IF(ISBLANK(B411),"", TEXT(B411,"dddd, d \d\e mmmm \d\e aaaa"))</f>
        <v>quinta-feira, 19 de março de 2026</v>
      </c>
      <c r="AX411" s="1" t="str" cm="1">
        <f t="array" ref="AX411">IFERROR(_xlfn.TEXTJOIN(", ",TRUE,_xlfn._xlws.SORT(_xlfn.UNIQUE(_xlfn._xlws.FILTER($K$2:$K$2889,($I$2:$I$2889=I411)*($K$2:$K$2889&lt;&gt;""))))),"")</f>
        <v>Ronnie</v>
      </c>
      <c r="AY411" s="1" t="str">
        <f>IF(ISBLANK(F411),"", IF(OR(
ISNUMBER(FIND("escovacao",LOWER(F411))),
ISNUMBER(FIND("escovação",LOWER(F411))),
ISNUMBER(FIND("higiene bucal",LOWER(F411))),
ISNUMBER(FIND("tosa",LOWER(F411))),
ISNUMBER(FIND("hidratacao",LOWER(F411))),
ISNUMBER(FIND("hidratação",LOWER(F411))),
ISNUMBER(FIND("spa",LOWER(F411))),
ISNUMBER(FIND("corte de unhas",LOWER(F411))),
ISNUMBER(FIND("desembolo",LOWER(F411))),
ISNUMBER(FIND("clorexidina",LOWER(F411))),
ISNUMBER(FIND("matizacao",LOWER(F411))),
ISNUMBER(FIND("matização",LOWER(F411))),
ISNUMBER(FIND("arredondamento",LOWER(F411))),
ISNUMBER(FIND("remocao",LOWER(F411))),
ISNUMBER(FIND("remoção",LOWER(F411)))
),"Serviços extras",
IF(ISNUMBER(FIND("banho",LOWER(F411))),"Banho","Loja")))</f>
        <v>Banho</v>
      </c>
      <c r="AZ411" s="1" t="str">
        <f>IF(ISBLANK(I411),"", _xlfn.LET(_xlpm.Pedido,TRIM(D411&amp;""),IF(_xlpm.Pedido&lt;&gt;"",_xlpm.Pedido&amp;" | "&amp;K411,I411&amp;" | "&amp;K411&amp;" | "&amp;TEXT(AU411,"0"))))</f>
        <v>2244 | Ronnie | quinta-feira, 19 de março de 2026</v>
      </c>
      <c r="BA411" s="1" t="str">
        <f>IF(ISBLANK(I411),"", _xlfn.LET(_xlpm.TipoServico,LOWER(H411),IF(ISNUMBER(FIND("banho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1" s="1" t="str">
        <f>IF(ISBLANK(I411),"", _xlfn.LET(
    _xlpm.Servico,TRIM(F411&amp;""),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11" s="1">
        <f>IF(ISBLANK(B411),"", IF(ISBLANK(R411),Q411*S411,R411*S411))</f>
        <v>62</v>
      </c>
    </row>
    <row r="412" spans="1:55" x14ac:dyDescent="0.3">
      <c r="A412" t="s">
        <v>133</v>
      </c>
      <c r="B412">
        <v>46100</v>
      </c>
      <c r="C412" t="s">
        <v>9</v>
      </c>
      <c r="F412" t="s">
        <v>137</v>
      </c>
      <c r="G412" t="s">
        <v>137</v>
      </c>
      <c r="H412" t="s">
        <v>135</v>
      </c>
      <c r="I412">
        <v>2244</v>
      </c>
      <c r="J412" t="s">
        <v>61</v>
      </c>
      <c r="K412" t="s">
        <v>189</v>
      </c>
      <c r="L412">
        <v>73998193692</v>
      </c>
      <c r="N412">
        <v>0</v>
      </c>
      <c r="P412">
        <v>0</v>
      </c>
      <c r="Q412">
        <v>5</v>
      </c>
      <c r="R412">
        <v>5</v>
      </c>
      <c r="S412">
        <v>1</v>
      </c>
      <c r="AK412" t="s">
        <v>190</v>
      </c>
      <c r="AL412" t="s">
        <v>188</v>
      </c>
      <c r="AS412" t="s">
        <v>7</v>
      </c>
      <c r="AU412" s="2" t="str">
        <f>IF(ISBLANK(B412),"", TEXT(B412,"dddd, d \d\e mmmm \d\e aaaa"))</f>
        <v>quinta-feira, 19 de março de 2026</v>
      </c>
      <c r="AX412" s="1" t="str" cm="1">
        <f t="array" ref="AX412">IFERROR(_xlfn.TEXTJOIN(", ",TRUE,_xlfn._xlws.SORT(_xlfn.UNIQUE(_xlfn._xlws.FILTER($K$2:$K$2889,($I$2:$I$2889=I412)*($K$2:$K$2889&lt;&gt;""))))),"")</f>
        <v>Ronnie</v>
      </c>
      <c r="AY412" s="1" t="str">
        <f>IF(ISBLANK(F412),"", IF(OR(
ISNUMBER(FIND("escovacao",LOWER(F412))),
ISNUMBER(FIND("escovação",LOWER(F412))),
ISNUMBER(FIND("higiene bucal",LOWER(F412))),
ISNUMBER(FIND("tosa",LOWER(F412))),
ISNUMBER(FIND("hidratacao",LOWER(F412))),
ISNUMBER(FIND("hidratação",LOWER(F412))),
ISNUMBER(FIND("spa",LOWER(F412))),
ISNUMBER(FIND("corte de unhas",LOWER(F412))),
ISNUMBER(FIND("desembolo",LOWER(F412))),
ISNUMBER(FIND("clorexidina",LOWER(F412))),
ISNUMBER(FIND("matizacao",LOWER(F412))),
ISNUMBER(FIND("matização",LOWER(F412))),
ISNUMBER(FIND("arredondamento",LOWER(F412))),
ISNUMBER(FIND("remocao",LOWER(F412))),
ISNUMBER(FIND("remoção",LOWER(F412)))
),"Serviços extras",
IF(ISNUMBER(FIND("banho",LOWER(F412))),"Banho","Loja")))</f>
        <v>Serviços extras</v>
      </c>
      <c r="AZ412" s="1" t="str">
        <f>IF(ISBLANK(I412),"", _xlfn.LET(_xlpm.Pedido,TRIM(D412&amp;""),IF(_xlpm.Pedido&lt;&gt;"",_xlpm.Pedido&amp;" | "&amp;K412,I412&amp;" | "&amp;K412&amp;" | "&amp;TEXT(AU412,"0"))))</f>
        <v>2244 | Ronnie | quinta-feira, 19 de março de 2026</v>
      </c>
      <c r="BA412" s="1" t="str">
        <f>IF(ISBLANK(I412),"", _xlfn.LET(_xlpm.TipoServico,LOWER(H412),IF(ISNUMBER(FIND("banho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2" s="1" t="str">
        <f>IF(ISBLANK(I412),"", _xlfn.LET(
    _xlpm.Servico,TRIM(F412&amp;""),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12" s="1">
        <f>IF(ISBLANK(B412),"", IF(ISBLANK(R412),Q412*S412,R412*S412))</f>
        <v>5</v>
      </c>
    </row>
    <row r="413" spans="1:55" x14ac:dyDescent="0.3">
      <c r="A413" t="s">
        <v>133</v>
      </c>
      <c r="B413">
        <v>46100</v>
      </c>
      <c r="C413" t="s">
        <v>9</v>
      </c>
      <c r="F413" t="s">
        <v>137</v>
      </c>
      <c r="G413" t="s">
        <v>137</v>
      </c>
      <c r="H413" t="s">
        <v>135</v>
      </c>
      <c r="I413">
        <v>2244</v>
      </c>
      <c r="J413" t="s">
        <v>61</v>
      </c>
      <c r="K413" t="s">
        <v>189</v>
      </c>
      <c r="L413">
        <v>73998193692</v>
      </c>
      <c r="N413">
        <v>0</v>
      </c>
      <c r="P413">
        <v>0</v>
      </c>
      <c r="Q413">
        <v>5</v>
      </c>
      <c r="R413">
        <v>5</v>
      </c>
      <c r="S413">
        <v>1</v>
      </c>
      <c r="AK413" t="s">
        <v>190</v>
      </c>
      <c r="AL413" t="s">
        <v>188</v>
      </c>
      <c r="AS413" t="s">
        <v>7</v>
      </c>
      <c r="AU413" s="2" t="str">
        <f>IF(ISBLANK(B413),"", TEXT(B413,"dddd, d \d\e mmmm \d\e aaaa"))</f>
        <v>quinta-feira, 19 de março de 2026</v>
      </c>
      <c r="AX413" s="1" t="str" cm="1">
        <f t="array" ref="AX413">IFERROR(_xlfn.TEXTJOIN(", ",TRUE,_xlfn._xlws.SORT(_xlfn.UNIQUE(_xlfn._xlws.FILTER($K$2:$K$2889,($I$2:$I$2889=I413)*($K$2:$K$2889&lt;&gt;""))))),"")</f>
        <v>Ronnie</v>
      </c>
      <c r="AY413" s="1" t="str">
        <f>IF(ISBLANK(F413),"", IF(OR(
ISNUMBER(FIND("escovacao",LOWER(F413))),
ISNUMBER(FIND("escovação",LOWER(F413))),
ISNUMBER(FIND("higiene bucal",LOWER(F413))),
ISNUMBER(FIND("tosa",LOWER(F413))),
ISNUMBER(FIND("hidratacao",LOWER(F413))),
ISNUMBER(FIND("hidratação",LOWER(F413))),
ISNUMBER(FIND("spa",LOWER(F413))),
ISNUMBER(FIND("corte de unhas",LOWER(F413))),
ISNUMBER(FIND("desembolo",LOWER(F413))),
ISNUMBER(FIND("clorexidina",LOWER(F413))),
ISNUMBER(FIND("matizacao",LOWER(F413))),
ISNUMBER(FIND("matização",LOWER(F413))),
ISNUMBER(FIND("arredondamento",LOWER(F413))),
ISNUMBER(FIND("remocao",LOWER(F413))),
ISNUMBER(FIND("remoção",LOWER(F413)))
),"Serviços extras",
IF(ISNUMBER(FIND("banho",LOWER(F413))),"Banho","Loja")))</f>
        <v>Serviços extras</v>
      </c>
      <c r="AZ413" s="1" t="str">
        <f>IF(ISBLANK(I413),"", _xlfn.LET(_xlpm.Pedido,TRIM(D413&amp;""),IF(_xlpm.Pedido&lt;&gt;"",_xlpm.Pedido&amp;" | "&amp;K413,I413&amp;" | "&amp;K413&amp;" | "&amp;TEXT(AU413,"0"))))</f>
        <v>2244 | Ronnie | quinta-feira, 19 de março de 2026</v>
      </c>
      <c r="BA413" s="1" t="str">
        <f>IF(ISBLANK(I413),"", _xlfn.LET(_xlpm.TipoServico,LOWER(H413),IF(ISNUMBER(FIND("banho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3" s="1" t="str">
        <f>IF(ISBLANK(I413),"", _xlfn.LET(
    _xlpm.Servico,TRIM(F413&amp;""),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13" s="1">
        <f>IF(ISBLANK(B413),"", IF(ISBLANK(R413),Q413*S413,R413*S413))</f>
        <v>5</v>
      </c>
    </row>
    <row r="414" spans="1:55" x14ac:dyDescent="0.3">
      <c r="A414" t="s">
        <v>133</v>
      </c>
      <c r="B414">
        <v>46100</v>
      </c>
      <c r="C414" t="s">
        <v>9</v>
      </c>
      <c r="F414" t="s">
        <v>134</v>
      </c>
      <c r="G414" t="s">
        <v>134</v>
      </c>
      <c r="H414" t="s">
        <v>135</v>
      </c>
      <c r="I414">
        <v>2244</v>
      </c>
      <c r="J414" t="s">
        <v>61</v>
      </c>
      <c r="K414" t="s">
        <v>189</v>
      </c>
      <c r="L414">
        <v>73998193692</v>
      </c>
      <c r="N414">
        <v>0</v>
      </c>
      <c r="P414">
        <v>0</v>
      </c>
      <c r="Q414">
        <v>62</v>
      </c>
      <c r="R414">
        <v>62</v>
      </c>
      <c r="S414">
        <v>1</v>
      </c>
      <c r="AK414" t="s">
        <v>190</v>
      </c>
      <c r="AL414" t="s">
        <v>188</v>
      </c>
      <c r="AS414" t="s">
        <v>7</v>
      </c>
      <c r="AU414" s="2" t="str">
        <f>IF(ISBLANK(B414),"", TEXT(B414,"dddd, d \d\e mmmm \d\e aaaa"))</f>
        <v>quinta-feira, 19 de março de 2026</v>
      </c>
      <c r="AX414" s="1" t="str" cm="1">
        <f t="array" ref="AX414">IFERROR(_xlfn.TEXTJOIN(", ",TRUE,_xlfn._xlws.SORT(_xlfn.UNIQUE(_xlfn._xlws.FILTER($K$2:$K$2889,($I$2:$I$2889=I414)*($K$2:$K$2889&lt;&gt;""))))),"")</f>
        <v>Ronnie</v>
      </c>
      <c r="AY414" s="1" t="str">
        <f>IF(ISBLANK(F414),"", IF(OR(
ISNUMBER(FIND("escovacao",LOWER(F414))),
ISNUMBER(FIND("escovação",LOWER(F414))),
ISNUMBER(FIND("higiene bucal",LOWER(F414))),
ISNUMBER(FIND("tosa",LOWER(F414))),
ISNUMBER(FIND("hidratacao",LOWER(F414))),
ISNUMBER(FIND("hidratação",LOWER(F414))),
ISNUMBER(FIND("spa",LOWER(F414))),
ISNUMBER(FIND("corte de unhas",LOWER(F414))),
ISNUMBER(FIND("desembolo",LOWER(F414))),
ISNUMBER(FIND("clorexidina",LOWER(F414))),
ISNUMBER(FIND("matizacao",LOWER(F414))),
ISNUMBER(FIND("matização",LOWER(F414))),
ISNUMBER(FIND("arredondamento",LOWER(F414))),
ISNUMBER(FIND("remocao",LOWER(F414))),
ISNUMBER(FIND("remoção",LOWER(F414)))
),"Serviços extras",
IF(ISNUMBER(FIND("banho",LOWER(F414))),"Banho","Loja")))</f>
        <v>Banho</v>
      </c>
      <c r="AZ414" s="1" t="str">
        <f>IF(ISBLANK(I414),"", _xlfn.LET(_xlpm.Pedido,TRIM(D414&amp;""),IF(_xlpm.Pedido&lt;&gt;"",_xlpm.Pedido&amp;" | "&amp;K414,I414&amp;" | "&amp;K414&amp;" | "&amp;TEXT(AU414,"0"))))</f>
        <v>2244 | Ronnie | quinta-feira, 19 de março de 2026</v>
      </c>
      <c r="BA414" s="1" t="str">
        <f>IF(ISBLANK(I414),"", _xlfn.LET(_xlpm.TipoServico,LOWER(H414),IF(ISNUMBER(FIND("banho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4" s="1" t="str">
        <f>IF(ISBLANK(I414),"", _xlfn.LET(
    _xlpm.Servico,TRIM(F414&amp;""),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14" s="1">
        <f>IF(ISBLANK(B414),"", IF(ISBLANK(R414),Q414*S414,R414*S414))</f>
        <v>62</v>
      </c>
    </row>
    <row r="415" spans="1:55" x14ac:dyDescent="0.3">
      <c r="A415" t="s">
        <v>133</v>
      </c>
      <c r="B415">
        <v>46100</v>
      </c>
      <c r="C415" t="s">
        <v>9</v>
      </c>
      <c r="F415" t="s">
        <v>146</v>
      </c>
      <c r="G415" t="s">
        <v>146</v>
      </c>
      <c r="H415" t="s">
        <v>135</v>
      </c>
      <c r="I415">
        <v>2244</v>
      </c>
      <c r="J415" t="s">
        <v>61</v>
      </c>
      <c r="K415" t="s">
        <v>189</v>
      </c>
      <c r="L415">
        <v>73998193692</v>
      </c>
      <c r="N415">
        <v>0</v>
      </c>
      <c r="P415">
        <v>0</v>
      </c>
      <c r="Q415">
        <v>12</v>
      </c>
      <c r="R415">
        <v>12</v>
      </c>
      <c r="S415">
        <v>1</v>
      </c>
      <c r="AK415" t="s">
        <v>190</v>
      </c>
      <c r="AL415" t="s">
        <v>188</v>
      </c>
      <c r="AS415" t="s">
        <v>7</v>
      </c>
      <c r="AU415" s="2" t="str">
        <f>IF(ISBLANK(B415),"", TEXT(B415,"dddd, d \d\e mmmm \d\e aaaa"))</f>
        <v>quinta-feira, 19 de março de 2026</v>
      </c>
      <c r="AX415" s="1" t="str" cm="1">
        <f t="array" ref="AX415">IFERROR(_xlfn.TEXTJOIN(", ",TRUE,_xlfn._xlws.SORT(_xlfn.UNIQUE(_xlfn._xlws.FILTER($K$2:$K$2889,($I$2:$I$2889=I415)*($K$2:$K$2889&lt;&gt;""))))),"")</f>
        <v>Ronnie</v>
      </c>
      <c r="AY415" s="1" t="str">
        <f>IF(ISBLANK(F415),"", IF(OR(
ISNUMBER(FIND("escovacao",LOWER(F415))),
ISNUMBER(FIND("escovação",LOWER(F415))),
ISNUMBER(FIND("higiene bucal",LOWER(F415))),
ISNUMBER(FIND("tosa",LOWER(F415))),
ISNUMBER(FIND("hidratacao",LOWER(F415))),
ISNUMBER(FIND("hidratação",LOWER(F415))),
ISNUMBER(FIND("spa",LOWER(F415))),
ISNUMBER(FIND("corte de unhas",LOWER(F415))),
ISNUMBER(FIND("desembolo",LOWER(F415))),
ISNUMBER(FIND("clorexidina",LOWER(F415))),
ISNUMBER(FIND("matizacao",LOWER(F415))),
ISNUMBER(FIND("matização",LOWER(F415))),
ISNUMBER(FIND("arredondamento",LOWER(F415))),
ISNUMBER(FIND("remocao",LOWER(F415))),
ISNUMBER(FIND("remoção",LOWER(F415)))
),"Serviços extras",
IF(ISNUMBER(FIND("banho",LOWER(F415))),"Banho","Loja")))</f>
        <v>Serviços extras</v>
      </c>
      <c r="AZ415" s="1" t="str">
        <f>IF(ISBLANK(I415),"", _xlfn.LET(_xlpm.Pedido,TRIM(D415&amp;""),IF(_xlpm.Pedido&lt;&gt;"",_xlpm.Pedido&amp;" | "&amp;K415,I415&amp;" | "&amp;K415&amp;" | "&amp;TEXT(AU415,"0"))))</f>
        <v>2244 | Ronnie | quinta-feira, 19 de março de 2026</v>
      </c>
      <c r="BA415" s="1" t="str">
        <f>IF(ISBLANK(I415),"", _xlfn.LET(_xlpm.TipoServico,LOWER(H415),IF(ISNUMBER(FIND("banho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5" s="1" t="str">
        <f>IF(ISBLANK(I415),"", _xlfn.LET(
    _xlpm.Servico,TRIM(F415&amp;""),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15" s="1">
        <f>IF(ISBLANK(B415),"", IF(ISBLANK(R415),Q415*S415,R415*S415))</f>
        <v>12</v>
      </c>
    </row>
    <row r="416" spans="1:55" x14ac:dyDescent="0.3">
      <c r="A416" t="s">
        <v>133</v>
      </c>
      <c r="B416">
        <v>46100</v>
      </c>
      <c r="C416" t="s">
        <v>9</v>
      </c>
      <c r="F416" t="s">
        <v>146</v>
      </c>
      <c r="G416" t="s">
        <v>146</v>
      </c>
      <c r="H416" t="s">
        <v>135</v>
      </c>
      <c r="I416">
        <v>2244</v>
      </c>
      <c r="J416" t="s">
        <v>61</v>
      </c>
      <c r="K416" t="s">
        <v>189</v>
      </c>
      <c r="L416">
        <v>73998193692</v>
      </c>
      <c r="N416">
        <v>0</v>
      </c>
      <c r="P416">
        <v>0</v>
      </c>
      <c r="Q416">
        <v>12</v>
      </c>
      <c r="R416">
        <v>12</v>
      </c>
      <c r="S416">
        <v>1</v>
      </c>
      <c r="AK416" t="s">
        <v>190</v>
      </c>
      <c r="AL416" t="s">
        <v>188</v>
      </c>
      <c r="AS416" t="s">
        <v>7</v>
      </c>
      <c r="AU416" s="2" t="str">
        <f>IF(ISBLANK(B416),"", TEXT(B416,"dddd, d \d\e mmmm \d\e aaaa"))</f>
        <v>quinta-feira, 19 de março de 2026</v>
      </c>
      <c r="AX416" s="1" t="str" cm="1">
        <f t="array" ref="AX416">IFERROR(_xlfn.TEXTJOIN(", ",TRUE,_xlfn._xlws.SORT(_xlfn.UNIQUE(_xlfn._xlws.FILTER($K$2:$K$2889,($I$2:$I$2889=I416)*($K$2:$K$2889&lt;&gt;""))))),"")</f>
        <v>Ronnie</v>
      </c>
      <c r="AY416" s="1" t="str">
        <f>IF(ISBLANK(F416),"", IF(OR(
ISNUMBER(FIND("escovacao",LOWER(F416))),
ISNUMBER(FIND("escovação",LOWER(F416))),
ISNUMBER(FIND("higiene bucal",LOWER(F416))),
ISNUMBER(FIND("tosa",LOWER(F416))),
ISNUMBER(FIND("hidratacao",LOWER(F416))),
ISNUMBER(FIND("hidratação",LOWER(F416))),
ISNUMBER(FIND("spa",LOWER(F416))),
ISNUMBER(FIND("corte de unhas",LOWER(F416))),
ISNUMBER(FIND("desembolo",LOWER(F416))),
ISNUMBER(FIND("clorexidina",LOWER(F416))),
ISNUMBER(FIND("matizacao",LOWER(F416))),
ISNUMBER(FIND("matização",LOWER(F416))),
ISNUMBER(FIND("arredondamento",LOWER(F416))),
ISNUMBER(FIND("remocao",LOWER(F416))),
ISNUMBER(FIND("remoção",LOWER(F416)))
),"Serviços extras",
IF(ISNUMBER(FIND("banho",LOWER(F416))),"Banho","Loja")))</f>
        <v>Serviços extras</v>
      </c>
      <c r="AZ416" s="1" t="str">
        <f>IF(ISBLANK(I416),"", _xlfn.LET(_xlpm.Pedido,TRIM(D416&amp;""),IF(_xlpm.Pedido&lt;&gt;"",_xlpm.Pedido&amp;" | "&amp;K416,I416&amp;" | "&amp;K416&amp;" | "&amp;TEXT(AU416,"0"))))</f>
        <v>2244 | Ronnie | quinta-feira, 19 de março de 2026</v>
      </c>
      <c r="BA416" s="1" t="str">
        <f>IF(ISBLANK(I416),"", _xlfn.LET(_xlpm.TipoServico,LOWER(H416),IF(ISNUMBER(FIND("banho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6" s="1" t="str">
        <f>IF(ISBLANK(I416),"", _xlfn.LET(
    _xlpm.Servico,TRIM(F416&amp;""),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16" s="1">
        <f>IF(ISBLANK(B416),"", IF(ISBLANK(R416),Q416*S416,R416*S416))</f>
        <v>12</v>
      </c>
    </row>
    <row r="417" spans="1:55" x14ac:dyDescent="0.3">
      <c r="A417" t="s">
        <v>133</v>
      </c>
      <c r="B417">
        <v>46112</v>
      </c>
      <c r="C417" t="s">
        <v>46</v>
      </c>
      <c r="F417" t="s">
        <v>134</v>
      </c>
      <c r="G417" t="s">
        <v>134</v>
      </c>
      <c r="H417" t="s">
        <v>135</v>
      </c>
      <c r="I417">
        <v>2864</v>
      </c>
      <c r="J417" t="s">
        <v>64</v>
      </c>
      <c r="K417" t="s">
        <v>186</v>
      </c>
      <c r="L417">
        <v>557191417236</v>
      </c>
      <c r="N417">
        <v>0</v>
      </c>
      <c r="P417">
        <v>0</v>
      </c>
      <c r="Q417">
        <v>62</v>
      </c>
      <c r="R417">
        <v>62</v>
      </c>
      <c r="S417">
        <v>1</v>
      </c>
      <c r="AK417" t="s">
        <v>187</v>
      </c>
      <c r="AL417" t="s">
        <v>188</v>
      </c>
      <c r="AS417" t="s">
        <v>7</v>
      </c>
      <c r="AU417" s="2" t="str">
        <f>IF(ISBLANK(B417),"", TEXT(B417,"dddd, d \d\e mmmm \d\e aaaa"))</f>
        <v>terça-feira, 31 de março de 2026</v>
      </c>
      <c r="AX417" s="1" t="str" cm="1">
        <f t="array" ref="AX417">IFERROR(_xlfn.TEXTJOIN(", ",TRUE,_xlfn._xlws.SORT(_xlfn.UNIQUE(_xlfn._xlws.FILTER($K$2:$K$2889,($I$2:$I$2889=I417)*($K$2:$K$2889&lt;&gt;""))))),"")</f>
        <v>Luck</v>
      </c>
      <c r="AY417" s="1" t="str">
        <f>IF(ISBLANK(F417),"", IF(OR(
ISNUMBER(FIND("escovacao",LOWER(F417))),
ISNUMBER(FIND("escovação",LOWER(F417))),
ISNUMBER(FIND("higiene bucal",LOWER(F417))),
ISNUMBER(FIND("tosa",LOWER(F417))),
ISNUMBER(FIND("hidratacao",LOWER(F417))),
ISNUMBER(FIND("hidratação",LOWER(F417))),
ISNUMBER(FIND("spa",LOWER(F417))),
ISNUMBER(FIND("corte de unhas",LOWER(F417))),
ISNUMBER(FIND("desembolo",LOWER(F417))),
ISNUMBER(FIND("clorexidina",LOWER(F417))),
ISNUMBER(FIND("matizacao",LOWER(F417))),
ISNUMBER(FIND("matização",LOWER(F417))),
ISNUMBER(FIND("arredondamento",LOWER(F417))),
ISNUMBER(FIND("remocao",LOWER(F417))),
ISNUMBER(FIND("remoção",LOWER(F417)))
),"Serviços extras",
IF(ISNUMBER(FIND("banho",LOWER(F417))),"Banho","Loja")))</f>
        <v>Banho</v>
      </c>
      <c r="AZ417" s="1" t="str">
        <f>IF(ISBLANK(I417),"", _xlfn.LET(_xlpm.Pedido,TRIM(D417&amp;""),IF(_xlpm.Pedido&lt;&gt;"",_xlpm.Pedido&amp;" | "&amp;K417,I417&amp;" | "&amp;K417&amp;" | "&amp;TEXT(AU417,"0"))))</f>
        <v>2864 | Luck | terça-feira, 31 de março de 2026</v>
      </c>
      <c r="BA417" s="1" t="str">
        <f>IF(ISBLANK(I417),"", _xlfn.LET(_xlpm.TipoServico,LOWER(H417),IF(ISNUMBER(FIND("banho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7" s="1" t="str">
        <f>IF(ISBLANK(I417),"", _xlfn.LET(
    _xlpm.Servico,TRIM(F417&amp;""),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17" s="1">
        <f>IF(ISBLANK(B417),"", IF(ISBLANK(R417),Q417*S417,R417*S417))</f>
        <v>62</v>
      </c>
    </row>
    <row r="418" spans="1:55" x14ac:dyDescent="0.3">
      <c r="A418" t="s">
        <v>178</v>
      </c>
      <c r="B418">
        <v>46066</v>
      </c>
      <c r="C418" t="s">
        <v>2</v>
      </c>
      <c r="D418">
        <v>4872</v>
      </c>
      <c r="F418" t="s">
        <v>159</v>
      </c>
      <c r="G418" t="s">
        <v>159</v>
      </c>
      <c r="H418" t="s">
        <v>135</v>
      </c>
      <c r="I418">
        <v>2419</v>
      </c>
      <c r="J418" t="s">
        <v>75</v>
      </c>
      <c r="K418" t="s">
        <v>191</v>
      </c>
      <c r="L418">
        <v>77981569988</v>
      </c>
      <c r="N418">
        <v>0</v>
      </c>
      <c r="P418">
        <v>0</v>
      </c>
      <c r="Q418">
        <v>75</v>
      </c>
      <c r="R418">
        <v>75</v>
      </c>
      <c r="S418">
        <v>1</v>
      </c>
      <c r="AJ418" t="s">
        <v>192</v>
      </c>
      <c r="AK418" t="s">
        <v>190</v>
      </c>
      <c r="AL418" t="s">
        <v>188</v>
      </c>
      <c r="AU418" s="2" t="str">
        <f>IF(ISBLANK(B418),"", TEXT(B418,"dddd, d \d\e mmmm \d\e aaaa"))</f>
        <v>sexta-feira, 13 de fevereiro de 2026</v>
      </c>
      <c r="AX418" s="1" t="str" cm="1">
        <f t="array" ref="AX418">IFERROR(_xlfn.TEXTJOIN(", ",TRUE,_xlfn._xlws.SORT(_xlfn.UNIQUE(_xlfn._xlws.FILTER($K$2:$K$2889,($I$2:$I$2889=I418)*($K$2:$K$2889&lt;&gt;""))))),"")</f>
        <v>Hermes</v>
      </c>
      <c r="AY418" s="1" t="str">
        <f>IF(ISBLANK(F418),"", IF(OR(
ISNUMBER(FIND("escovacao",LOWER(F418))),
ISNUMBER(FIND("escovação",LOWER(F418))),
ISNUMBER(FIND("higiene bucal",LOWER(F418))),
ISNUMBER(FIND("tosa",LOWER(F418))),
ISNUMBER(FIND("hidratacao",LOWER(F418))),
ISNUMBER(FIND("hidratação",LOWER(F418))),
ISNUMBER(FIND("spa",LOWER(F418))),
ISNUMBER(FIND("corte de unhas",LOWER(F418))),
ISNUMBER(FIND("desembolo",LOWER(F418))),
ISNUMBER(FIND("clorexidina",LOWER(F418))),
ISNUMBER(FIND("matizacao",LOWER(F418))),
ISNUMBER(FIND("matização",LOWER(F418))),
ISNUMBER(FIND("arredondamento",LOWER(F418))),
ISNUMBER(FIND("remocao",LOWER(F418))),
ISNUMBER(FIND("remoção",LOWER(F418)))
),"Serviços extras",
IF(ISNUMBER(FIND("banho",LOWER(F418))),"Banho","Loja")))</f>
        <v>Banho</v>
      </c>
      <c r="AZ418" s="1" t="str">
        <f>IF(ISBLANK(I418),"", _xlfn.LET(_xlpm.Pedido,TRIM(D418&amp;""),IF(_xlpm.Pedido&lt;&gt;"",_xlpm.Pedido&amp;" | "&amp;K418,I418&amp;" | "&amp;K418&amp;" | "&amp;TEXT(AU418,"0"))))</f>
        <v>4872 | Hermes</v>
      </c>
      <c r="BA418" s="1" t="str">
        <f>IF(ISBLANK(I418),"", _xlfn.LET(_xlpm.TipoServico,LOWER(H418),IF(ISNUMBER(FIND("banho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8" s="1" t="str">
        <f>IF(ISBLANK(I418),"", _xlfn.LET(
    _xlpm.Servico,TRIM(F418&amp;""),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418" s="1">
        <f>IF(ISBLANK(B418),"", IF(ISBLANK(R418),Q418*S418,R418*S418))</f>
        <v>75</v>
      </c>
    </row>
    <row r="419" spans="1:55" x14ac:dyDescent="0.3">
      <c r="A419" t="s">
        <v>178</v>
      </c>
      <c r="B419">
        <v>46066</v>
      </c>
      <c r="C419" t="s">
        <v>2</v>
      </c>
      <c r="D419">
        <v>4872</v>
      </c>
      <c r="F419" t="s">
        <v>137</v>
      </c>
      <c r="G419" t="s">
        <v>137</v>
      </c>
      <c r="H419" t="s">
        <v>135</v>
      </c>
      <c r="I419">
        <v>2419</v>
      </c>
      <c r="J419" t="s">
        <v>75</v>
      </c>
      <c r="K419" t="s">
        <v>191</v>
      </c>
      <c r="L419">
        <v>77981569988</v>
      </c>
      <c r="N419">
        <v>0</v>
      </c>
      <c r="P419">
        <v>0</v>
      </c>
      <c r="Q419">
        <v>5</v>
      </c>
      <c r="R419">
        <v>5</v>
      </c>
      <c r="S419">
        <v>1</v>
      </c>
      <c r="AJ419" t="s">
        <v>192</v>
      </c>
      <c r="AK419" t="s">
        <v>190</v>
      </c>
      <c r="AL419" t="s">
        <v>188</v>
      </c>
      <c r="AU419" s="2" t="str">
        <f>IF(ISBLANK(B419),"", TEXT(B419,"dddd, d \d\e mmmm \d\e aaaa"))</f>
        <v>sexta-feira, 13 de fevereiro de 2026</v>
      </c>
      <c r="AX419" s="1" t="str" cm="1">
        <f t="array" ref="AX419">IFERROR(_xlfn.TEXTJOIN(", ",TRUE,_xlfn._xlws.SORT(_xlfn.UNIQUE(_xlfn._xlws.FILTER($K$2:$K$2889,($I$2:$I$2889=I419)*($K$2:$K$2889&lt;&gt;""))))),"")</f>
        <v>Hermes</v>
      </c>
      <c r="AY419" s="1" t="str">
        <f>IF(ISBLANK(F419),"", IF(OR(
ISNUMBER(FIND("escovacao",LOWER(F419))),
ISNUMBER(FIND("escovação",LOWER(F419))),
ISNUMBER(FIND("higiene bucal",LOWER(F419))),
ISNUMBER(FIND("tosa",LOWER(F419))),
ISNUMBER(FIND("hidratacao",LOWER(F419))),
ISNUMBER(FIND("hidratação",LOWER(F419))),
ISNUMBER(FIND("spa",LOWER(F419))),
ISNUMBER(FIND("corte de unhas",LOWER(F419))),
ISNUMBER(FIND("desembolo",LOWER(F419))),
ISNUMBER(FIND("clorexidina",LOWER(F419))),
ISNUMBER(FIND("matizacao",LOWER(F419))),
ISNUMBER(FIND("matização",LOWER(F419))),
ISNUMBER(FIND("arredondamento",LOWER(F419))),
ISNUMBER(FIND("remocao",LOWER(F419))),
ISNUMBER(FIND("remoção",LOWER(F419)))
),"Serviços extras",
IF(ISNUMBER(FIND("banho",LOWER(F419))),"Banho","Loja")))</f>
        <v>Serviços extras</v>
      </c>
      <c r="AZ419" s="1" t="str">
        <f>IF(ISBLANK(I419),"", _xlfn.LET(_xlpm.Pedido,TRIM(D419&amp;""),IF(_xlpm.Pedido&lt;&gt;"",_xlpm.Pedido&amp;" | "&amp;K419,I419&amp;" | "&amp;K419&amp;" | "&amp;TEXT(AU419,"0"))))</f>
        <v>4872 | Hermes</v>
      </c>
      <c r="BA419" s="1" t="str">
        <f>IF(ISBLANK(I419),"", _xlfn.LET(_xlpm.TipoServico,LOWER(H419),IF(ISNUMBER(FIND("banho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19" s="1" t="str">
        <f>IF(ISBLANK(I419),"", _xlfn.LET(
    _xlpm.Servico,TRIM(F419&amp;""),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19" s="1">
        <f>IF(ISBLANK(B419),"", IF(ISBLANK(R419),Q419*S419,R419*S419))</f>
        <v>5</v>
      </c>
    </row>
    <row r="420" spans="1:55" x14ac:dyDescent="0.3">
      <c r="A420" t="s">
        <v>11</v>
      </c>
      <c r="B420">
        <v>46074</v>
      </c>
      <c r="C420" t="s">
        <v>27</v>
      </c>
      <c r="D420">
        <v>4872</v>
      </c>
      <c r="F420" t="s">
        <v>159</v>
      </c>
      <c r="G420" t="s">
        <v>159</v>
      </c>
      <c r="H420" t="s">
        <v>135</v>
      </c>
      <c r="I420">
        <v>2419</v>
      </c>
      <c r="J420" t="s">
        <v>75</v>
      </c>
      <c r="K420" t="s">
        <v>191</v>
      </c>
      <c r="L420">
        <v>77981569988</v>
      </c>
      <c r="N420">
        <v>0</v>
      </c>
      <c r="P420">
        <v>0</v>
      </c>
      <c r="Q420">
        <v>75</v>
      </c>
      <c r="R420">
        <v>75</v>
      </c>
      <c r="S420">
        <v>1</v>
      </c>
      <c r="AJ420" t="s">
        <v>192</v>
      </c>
      <c r="AK420" t="s">
        <v>190</v>
      </c>
      <c r="AL420" t="s">
        <v>188</v>
      </c>
      <c r="AU420" s="2" t="str">
        <f>IF(ISBLANK(B420),"", TEXT(B420,"dddd, d \d\e mmmm \d\e aaaa"))</f>
        <v>sábado, 21 de fevereiro de 2026</v>
      </c>
      <c r="AX420" s="1" t="str" cm="1">
        <f t="array" ref="AX420">IFERROR(_xlfn.TEXTJOIN(", ",TRUE,_xlfn._xlws.SORT(_xlfn.UNIQUE(_xlfn._xlws.FILTER($K$2:$K$2889,($I$2:$I$2889=I420)*($K$2:$K$2889&lt;&gt;""))))),"")</f>
        <v>Hermes</v>
      </c>
      <c r="AY420" s="1" t="str">
        <f>IF(ISBLANK(F420),"", IF(OR(
ISNUMBER(FIND("escovacao",LOWER(F420))),
ISNUMBER(FIND("escovação",LOWER(F420))),
ISNUMBER(FIND("higiene bucal",LOWER(F420))),
ISNUMBER(FIND("tosa",LOWER(F420))),
ISNUMBER(FIND("hidratacao",LOWER(F420))),
ISNUMBER(FIND("hidratação",LOWER(F420))),
ISNUMBER(FIND("spa",LOWER(F420))),
ISNUMBER(FIND("corte de unhas",LOWER(F420))),
ISNUMBER(FIND("desembolo",LOWER(F420))),
ISNUMBER(FIND("clorexidina",LOWER(F420))),
ISNUMBER(FIND("matizacao",LOWER(F420))),
ISNUMBER(FIND("matização",LOWER(F420))),
ISNUMBER(FIND("arredondamento",LOWER(F420))),
ISNUMBER(FIND("remocao",LOWER(F420))),
ISNUMBER(FIND("remoção",LOWER(F420)))
),"Serviços extras",
IF(ISNUMBER(FIND("banho",LOWER(F420))),"Banho","Loja")))</f>
        <v>Banho</v>
      </c>
      <c r="AZ420" s="1" t="str">
        <f>IF(ISBLANK(I420),"", _xlfn.LET(_xlpm.Pedido,TRIM(D420&amp;""),IF(_xlpm.Pedido&lt;&gt;"",_xlpm.Pedido&amp;" | "&amp;K420,I420&amp;" | "&amp;K420&amp;" | "&amp;TEXT(AU420,"0"))))</f>
        <v>4872 | Hermes</v>
      </c>
      <c r="BA420" s="1" t="str">
        <f>IF(ISBLANK(I420),"", _xlfn.LET(_xlpm.TipoServico,LOWER(H420),IF(ISNUMBER(FIND("banho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0" s="1" t="str">
        <f>IF(ISBLANK(I420),"", _xlfn.LET(
    _xlpm.Servico,TRIM(F420&amp;""),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420" s="1">
        <f>IF(ISBLANK(B420),"", IF(ISBLANK(R420),Q420*S420,R420*S420))</f>
        <v>75</v>
      </c>
    </row>
    <row r="421" spans="1:55" x14ac:dyDescent="0.3">
      <c r="A421" t="s">
        <v>11</v>
      </c>
      <c r="B421">
        <v>46074</v>
      </c>
      <c r="C421" t="s">
        <v>27</v>
      </c>
      <c r="D421">
        <v>4872</v>
      </c>
      <c r="F421" t="s">
        <v>137</v>
      </c>
      <c r="G421" t="s">
        <v>137</v>
      </c>
      <c r="H421" t="s">
        <v>135</v>
      </c>
      <c r="I421">
        <v>2419</v>
      </c>
      <c r="J421" t="s">
        <v>75</v>
      </c>
      <c r="K421" t="s">
        <v>191</v>
      </c>
      <c r="L421">
        <v>77981569988</v>
      </c>
      <c r="N421">
        <v>0</v>
      </c>
      <c r="P421">
        <v>0</v>
      </c>
      <c r="Q421">
        <v>5</v>
      </c>
      <c r="R421">
        <v>5</v>
      </c>
      <c r="S421">
        <v>1</v>
      </c>
      <c r="AJ421" t="s">
        <v>192</v>
      </c>
      <c r="AK421" t="s">
        <v>190</v>
      </c>
      <c r="AL421" t="s">
        <v>188</v>
      </c>
      <c r="AU421" s="2" t="str">
        <f>IF(ISBLANK(B421),"", TEXT(B421,"dddd, d \d\e mmmm \d\e aaaa"))</f>
        <v>sábado, 21 de fevereiro de 2026</v>
      </c>
      <c r="AX421" s="1" t="str" cm="1">
        <f t="array" ref="AX421">IFERROR(_xlfn.TEXTJOIN(", ",TRUE,_xlfn._xlws.SORT(_xlfn.UNIQUE(_xlfn._xlws.FILTER($K$2:$K$2889,($I$2:$I$2889=I421)*($K$2:$K$2889&lt;&gt;""))))),"")</f>
        <v>Hermes</v>
      </c>
      <c r="AY421" s="1" t="str">
        <f>IF(ISBLANK(F421),"", IF(OR(
ISNUMBER(FIND("escovacao",LOWER(F421))),
ISNUMBER(FIND("escovação",LOWER(F421))),
ISNUMBER(FIND("higiene bucal",LOWER(F421))),
ISNUMBER(FIND("tosa",LOWER(F421))),
ISNUMBER(FIND("hidratacao",LOWER(F421))),
ISNUMBER(FIND("hidratação",LOWER(F421))),
ISNUMBER(FIND("spa",LOWER(F421))),
ISNUMBER(FIND("corte de unhas",LOWER(F421))),
ISNUMBER(FIND("desembolo",LOWER(F421))),
ISNUMBER(FIND("clorexidina",LOWER(F421))),
ISNUMBER(FIND("matizacao",LOWER(F421))),
ISNUMBER(FIND("matização",LOWER(F421))),
ISNUMBER(FIND("arredondamento",LOWER(F421))),
ISNUMBER(FIND("remocao",LOWER(F421))),
ISNUMBER(FIND("remoção",LOWER(F421)))
),"Serviços extras",
IF(ISNUMBER(FIND("banho",LOWER(F421))),"Banho","Loja")))</f>
        <v>Serviços extras</v>
      </c>
      <c r="AZ421" s="1" t="str">
        <f>IF(ISBLANK(I421),"", _xlfn.LET(_xlpm.Pedido,TRIM(D421&amp;""),IF(_xlpm.Pedido&lt;&gt;"",_xlpm.Pedido&amp;" | "&amp;K421,I421&amp;" | "&amp;K421&amp;" | "&amp;TEXT(AU421,"0"))))</f>
        <v>4872 | Hermes</v>
      </c>
      <c r="BA421" s="1" t="str">
        <f>IF(ISBLANK(I421),"", _xlfn.LET(_xlpm.TipoServico,LOWER(H421),IF(ISNUMBER(FIND("banho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1" s="1" t="str">
        <f>IF(ISBLANK(I421),"", _xlfn.LET(
    _xlpm.Servico,TRIM(F421&amp;""),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21" s="1">
        <f>IF(ISBLANK(B421),"", IF(ISBLANK(R421),Q421*S421,R421*S421))</f>
        <v>5</v>
      </c>
    </row>
    <row r="422" spans="1:55" x14ac:dyDescent="0.3">
      <c r="A422" t="s">
        <v>11</v>
      </c>
      <c r="B422">
        <v>46095</v>
      </c>
      <c r="C422" t="s">
        <v>27</v>
      </c>
      <c r="D422">
        <v>5106</v>
      </c>
      <c r="F422" t="s">
        <v>159</v>
      </c>
      <c r="G422" t="s">
        <v>159</v>
      </c>
      <c r="H422" t="s">
        <v>135</v>
      </c>
      <c r="I422">
        <v>2419</v>
      </c>
      <c r="J422" t="s">
        <v>75</v>
      </c>
      <c r="K422" t="s">
        <v>191</v>
      </c>
      <c r="L422">
        <v>77981569988</v>
      </c>
      <c r="N422">
        <v>0</v>
      </c>
      <c r="P422">
        <v>0</v>
      </c>
      <c r="Q422">
        <v>75</v>
      </c>
      <c r="R422">
        <v>75</v>
      </c>
      <c r="S422">
        <v>1</v>
      </c>
      <c r="AJ422" t="s">
        <v>192</v>
      </c>
      <c r="AK422" t="s">
        <v>190</v>
      </c>
      <c r="AL422" t="s">
        <v>188</v>
      </c>
      <c r="AS422" t="s">
        <v>7</v>
      </c>
      <c r="AU422" s="2" t="str">
        <f>IF(ISBLANK(B422),"", TEXT(B422,"dddd, d \d\e mmmm \d\e aaaa"))</f>
        <v>sábado, 14 de março de 2026</v>
      </c>
      <c r="AX422" s="1" t="str" cm="1">
        <f t="array" ref="AX422">IFERROR(_xlfn.TEXTJOIN(", ",TRUE,_xlfn._xlws.SORT(_xlfn.UNIQUE(_xlfn._xlws.FILTER($K$2:$K$2889,($I$2:$I$2889=I422)*($K$2:$K$2889&lt;&gt;""))))),"")</f>
        <v>Hermes</v>
      </c>
      <c r="AY422" s="1" t="str">
        <f>IF(ISBLANK(F422),"", IF(OR(
ISNUMBER(FIND("escovacao",LOWER(F422))),
ISNUMBER(FIND("escovação",LOWER(F422))),
ISNUMBER(FIND("higiene bucal",LOWER(F422))),
ISNUMBER(FIND("tosa",LOWER(F422))),
ISNUMBER(FIND("hidratacao",LOWER(F422))),
ISNUMBER(FIND("hidratação",LOWER(F422))),
ISNUMBER(FIND("spa",LOWER(F422))),
ISNUMBER(FIND("corte de unhas",LOWER(F422))),
ISNUMBER(FIND("desembolo",LOWER(F422))),
ISNUMBER(FIND("clorexidina",LOWER(F422))),
ISNUMBER(FIND("matizacao",LOWER(F422))),
ISNUMBER(FIND("matização",LOWER(F422))),
ISNUMBER(FIND("arredondamento",LOWER(F422))),
ISNUMBER(FIND("remocao",LOWER(F422))),
ISNUMBER(FIND("remoção",LOWER(F422)))
),"Serviços extras",
IF(ISNUMBER(FIND("banho",LOWER(F422))),"Banho","Loja")))</f>
        <v>Banho</v>
      </c>
      <c r="AZ422" s="1" t="str">
        <f>IF(ISBLANK(I422),"", _xlfn.LET(_xlpm.Pedido,TRIM(D422&amp;""),IF(_xlpm.Pedido&lt;&gt;"",_xlpm.Pedido&amp;" | "&amp;K422,I422&amp;" | "&amp;K422&amp;" | "&amp;TEXT(AU422,"0"))))</f>
        <v>5106 | Hermes</v>
      </c>
      <c r="BA422" s="1" t="str">
        <f>IF(ISBLANK(I422),"", _xlfn.LET(_xlpm.TipoServico,LOWER(H422),IF(ISNUMBER(FIND("banho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2" s="1" t="str">
        <f>IF(ISBLANK(I422),"", _xlfn.LET(
    _xlpm.Servico,TRIM(F422&amp;""),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422" s="1">
        <f>IF(ISBLANK(B422),"", IF(ISBLANK(R422),Q422*S422,R422*S422))</f>
        <v>75</v>
      </c>
    </row>
    <row r="423" spans="1:55" x14ac:dyDescent="0.3">
      <c r="A423" t="s">
        <v>11</v>
      </c>
      <c r="B423">
        <v>46095</v>
      </c>
      <c r="C423" t="s">
        <v>27</v>
      </c>
      <c r="D423">
        <v>5106</v>
      </c>
      <c r="F423" t="s">
        <v>137</v>
      </c>
      <c r="G423" t="s">
        <v>137</v>
      </c>
      <c r="H423" t="s">
        <v>135</v>
      </c>
      <c r="I423">
        <v>2419</v>
      </c>
      <c r="J423" t="s">
        <v>75</v>
      </c>
      <c r="K423" t="s">
        <v>191</v>
      </c>
      <c r="L423">
        <v>77981569988</v>
      </c>
      <c r="N423">
        <v>0</v>
      </c>
      <c r="P423">
        <v>0</v>
      </c>
      <c r="Q423">
        <v>5</v>
      </c>
      <c r="R423">
        <v>5</v>
      </c>
      <c r="S423">
        <v>1</v>
      </c>
      <c r="AJ423" t="s">
        <v>192</v>
      </c>
      <c r="AK423" t="s">
        <v>190</v>
      </c>
      <c r="AL423" t="s">
        <v>188</v>
      </c>
      <c r="AS423" t="s">
        <v>7</v>
      </c>
      <c r="AU423" s="2" t="str">
        <f>IF(ISBLANK(B423),"", TEXT(B423,"dddd, d \d\e mmmm \d\e aaaa"))</f>
        <v>sábado, 14 de março de 2026</v>
      </c>
      <c r="AX423" s="1" t="str" cm="1">
        <f t="array" ref="AX423">IFERROR(_xlfn.TEXTJOIN(", ",TRUE,_xlfn._xlws.SORT(_xlfn.UNIQUE(_xlfn._xlws.FILTER($K$2:$K$2889,($I$2:$I$2889=I423)*($K$2:$K$2889&lt;&gt;""))))),"")</f>
        <v>Hermes</v>
      </c>
      <c r="AY423" s="1" t="str">
        <f>IF(ISBLANK(F423),"", IF(OR(
ISNUMBER(FIND("escovacao",LOWER(F423))),
ISNUMBER(FIND("escovação",LOWER(F423))),
ISNUMBER(FIND("higiene bucal",LOWER(F423))),
ISNUMBER(FIND("tosa",LOWER(F423))),
ISNUMBER(FIND("hidratacao",LOWER(F423))),
ISNUMBER(FIND("hidratação",LOWER(F423))),
ISNUMBER(FIND("spa",LOWER(F423))),
ISNUMBER(FIND("corte de unhas",LOWER(F423))),
ISNUMBER(FIND("desembolo",LOWER(F423))),
ISNUMBER(FIND("clorexidina",LOWER(F423))),
ISNUMBER(FIND("matizacao",LOWER(F423))),
ISNUMBER(FIND("matização",LOWER(F423))),
ISNUMBER(FIND("arredondamento",LOWER(F423))),
ISNUMBER(FIND("remocao",LOWER(F423))),
ISNUMBER(FIND("remoção",LOWER(F423)))
),"Serviços extras",
IF(ISNUMBER(FIND("banho",LOWER(F423))),"Banho","Loja")))</f>
        <v>Serviços extras</v>
      </c>
      <c r="AZ423" s="1" t="str">
        <f>IF(ISBLANK(I423),"", _xlfn.LET(_xlpm.Pedido,TRIM(D423&amp;""),IF(_xlpm.Pedido&lt;&gt;"",_xlpm.Pedido&amp;" | "&amp;K423,I423&amp;" | "&amp;K423&amp;" | "&amp;TEXT(AU423,"0"))))</f>
        <v>5106 | Hermes</v>
      </c>
      <c r="BA423" s="1" t="str">
        <f>IF(ISBLANK(I423),"", _xlfn.LET(_xlpm.TipoServico,LOWER(H423),IF(ISNUMBER(FIND("banho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3" s="1" t="str">
        <f>IF(ISBLANK(I423),"", _xlfn.LET(
    _xlpm.Servico,TRIM(F423&amp;""),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23" s="1">
        <f>IF(ISBLANK(B423),"", IF(ISBLANK(R423),Q423*S423,R423*S423))</f>
        <v>5</v>
      </c>
    </row>
    <row r="424" spans="1:55" x14ac:dyDescent="0.3">
      <c r="A424" t="s">
        <v>141</v>
      </c>
      <c r="B424">
        <v>46101</v>
      </c>
      <c r="C424" t="s">
        <v>2</v>
      </c>
      <c r="D424">
        <v>5106</v>
      </c>
      <c r="F424" t="s">
        <v>159</v>
      </c>
      <c r="G424" t="s">
        <v>159</v>
      </c>
      <c r="H424" t="s">
        <v>135</v>
      </c>
      <c r="I424">
        <v>2419</v>
      </c>
      <c r="J424" t="s">
        <v>75</v>
      </c>
      <c r="K424" t="s">
        <v>191</v>
      </c>
      <c r="L424">
        <v>77981569988</v>
      </c>
      <c r="N424">
        <v>0</v>
      </c>
      <c r="P424">
        <v>0</v>
      </c>
      <c r="Q424">
        <v>75</v>
      </c>
      <c r="R424">
        <v>75</v>
      </c>
      <c r="S424">
        <v>1</v>
      </c>
      <c r="AJ424" t="s">
        <v>192</v>
      </c>
      <c r="AK424" t="s">
        <v>190</v>
      </c>
      <c r="AL424" t="s">
        <v>188</v>
      </c>
      <c r="AS424" t="s">
        <v>7</v>
      </c>
      <c r="AU424" s="2" t="str">
        <f>IF(ISBLANK(B424),"", TEXT(B424,"dddd, d \d\e mmmm \d\e aaaa"))</f>
        <v>sexta-feira, 20 de março de 2026</v>
      </c>
      <c r="AX424" s="1" t="str" cm="1">
        <f t="array" ref="AX424">IFERROR(_xlfn.TEXTJOIN(", ",TRUE,_xlfn._xlws.SORT(_xlfn.UNIQUE(_xlfn._xlws.FILTER($K$2:$K$2889,($I$2:$I$2889=I424)*($K$2:$K$2889&lt;&gt;""))))),"")</f>
        <v>Hermes</v>
      </c>
      <c r="AY424" s="1" t="str">
        <f>IF(ISBLANK(F424),"", IF(OR(
ISNUMBER(FIND("escovacao",LOWER(F424))),
ISNUMBER(FIND("escovação",LOWER(F424))),
ISNUMBER(FIND("higiene bucal",LOWER(F424))),
ISNUMBER(FIND("tosa",LOWER(F424))),
ISNUMBER(FIND("hidratacao",LOWER(F424))),
ISNUMBER(FIND("hidratação",LOWER(F424))),
ISNUMBER(FIND("spa",LOWER(F424))),
ISNUMBER(FIND("corte de unhas",LOWER(F424))),
ISNUMBER(FIND("desembolo",LOWER(F424))),
ISNUMBER(FIND("clorexidina",LOWER(F424))),
ISNUMBER(FIND("matizacao",LOWER(F424))),
ISNUMBER(FIND("matização",LOWER(F424))),
ISNUMBER(FIND("arredondamento",LOWER(F424))),
ISNUMBER(FIND("remocao",LOWER(F424))),
ISNUMBER(FIND("remoção",LOWER(F424)))
),"Serviços extras",
IF(ISNUMBER(FIND("banho",LOWER(F424))),"Banho","Loja")))</f>
        <v>Banho</v>
      </c>
      <c r="AZ424" s="1" t="str">
        <f>IF(ISBLANK(I424),"", _xlfn.LET(_xlpm.Pedido,TRIM(D424&amp;""),IF(_xlpm.Pedido&lt;&gt;"",_xlpm.Pedido&amp;" | "&amp;K424,I424&amp;" | "&amp;K424&amp;" | "&amp;TEXT(AU424,"0"))))</f>
        <v>5106 | Hermes</v>
      </c>
      <c r="BA424" s="1" t="str">
        <f>IF(ISBLANK(I424),"", _xlfn.LET(_xlpm.TipoServico,LOWER(H424),IF(ISNUMBER(FIND("banho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4" s="1" t="str">
        <f>IF(ISBLANK(I424),"", _xlfn.LET(
    _xlpm.Servico,TRIM(F424&amp;""),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424" s="1">
        <f>IF(ISBLANK(B424),"", IF(ISBLANK(R424),Q424*S424,R424*S424))</f>
        <v>75</v>
      </c>
    </row>
    <row r="425" spans="1:55" x14ac:dyDescent="0.3">
      <c r="A425" t="s">
        <v>141</v>
      </c>
      <c r="B425">
        <v>46101</v>
      </c>
      <c r="C425" t="s">
        <v>2</v>
      </c>
      <c r="D425">
        <v>5106</v>
      </c>
      <c r="F425" t="s">
        <v>137</v>
      </c>
      <c r="G425" t="s">
        <v>137</v>
      </c>
      <c r="H425" t="s">
        <v>135</v>
      </c>
      <c r="I425">
        <v>2419</v>
      </c>
      <c r="J425" t="s">
        <v>75</v>
      </c>
      <c r="K425" t="s">
        <v>191</v>
      </c>
      <c r="L425">
        <v>77981569988</v>
      </c>
      <c r="N425">
        <v>0</v>
      </c>
      <c r="P425">
        <v>0</v>
      </c>
      <c r="Q425">
        <v>5</v>
      </c>
      <c r="R425">
        <v>5</v>
      </c>
      <c r="S425">
        <v>1</v>
      </c>
      <c r="AJ425" t="s">
        <v>192</v>
      </c>
      <c r="AK425" t="s">
        <v>190</v>
      </c>
      <c r="AL425" t="s">
        <v>188</v>
      </c>
      <c r="AS425" t="s">
        <v>7</v>
      </c>
      <c r="AU425" s="2" t="str">
        <f>IF(ISBLANK(B425),"", TEXT(B425,"dddd, d \d\e mmmm \d\e aaaa"))</f>
        <v>sexta-feira, 20 de março de 2026</v>
      </c>
      <c r="AX425" s="1" t="str" cm="1">
        <f t="array" ref="AX425">IFERROR(_xlfn.TEXTJOIN(", ",TRUE,_xlfn._xlws.SORT(_xlfn.UNIQUE(_xlfn._xlws.FILTER($K$2:$K$2889,($I$2:$I$2889=I425)*($K$2:$K$2889&lt;&gt;""))))),"")</f>
        <v>Hermes</v>
      </c>
      <c r="AY425" s="1" t="str">
        <f>IF(ISBLANK(F425),"", IF(OR(
ISNUMBER(FIND("escovacao",LOWER(F425))),
ISNUMBER(FIND("escovação",LOWER(F425))),
ISNUMBER(FIND("higiene bucal",LOWER(F425))),
ISNUMBER(FIND("tosa",LOWER(F425))),
ISNUMBER(FIND("hidratacao",LOWER(F425))),
ISNUMBER(FIND("hidratação",LOWER(F425))),
ISNUMBER(FIND("spa",LOWER(F425))),
ISNUMBER(FIND("corte de unhas",LOWER(F425))),
ISNUMBER(FIND("desembolo",LOWER(F425))),
ISNUMBER(FIND("clorexidina",LOWER(F425))),
ISNUMBER(FIND("matizacao",LOWER(F425))),
ISNUMBER(FIND("matização",LOWER(F425))),
ISNUMBER(FIND("arredondamento",LOWER(F425))),
ISNUMBER(FIND("remocao",LOWER(F425))),
ISNUMBER(FIND("remoção",LOWER(F425)))
),"Serviços extras",
IF(ISNUMBER(FIND("banho",LOWER(F425))),"Banho","Loja")))</f>
        <v>Serviços extras</v>
      </c>
      <c r="AZ425" s="1" t="str">
        <f>IF(ISBLANK(I425),"", _xlfn.LET(_xlpm.Pedido,TRIM(D425&amp;""),IF(_xlpm.Pedido&lt;&gt;"",_xlpm.Pedido&amp;" | "&amp;K425,I425&amp;" | "&amp;K425&amp;" | "&amp;TEXT(AU425,"0"))))</f>
        <v>5106 | Hermes</v>
      </c>
      <c r="BA425" s="1" t="str">
        <f>IF(ISBLANK(I425),"", _xlfn.LET(_xlpm.TipoServico,LOWER(H425),IF(ISNUMBER(FIND("banho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5" s="1" t="str">
        <f>IF(ISBLANK(I425),"", _xlfn.LET(
    _xlpm.Servico,TRIM(F425&amp;""),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25" s="1">
        <f>IF(ISBLANK(B425),"", IF(ISBLANK(R425),Q425*S425,R425*S425))</f>
        <v>5</v>
      </c>
    </row>
    <row r="426" spans="1:55" x14ac:dyDescent="0.3">
      <c r="A426" t="s">
        <v>11</v>
      </c>
      <c r="B426">
        <v>46108</v>
      </c>
      <c r="C426" t="s">
        <v>2</v>
      </c>
      <c r="D426">
        <v>5155</v>
      </c>
      <c r="F426" t="s">
        <v>159</v>
      </c>
      <c r="G426" t="s">
        <v>159</v>
      </c>
      <c r="H426" t="s">
        <v>135</v>
      </c>
      <c r="I426">
        <v>2419</v>
      </c>
      <c r="J426" t="s">
        <v>75</v>
      </c>
      <c r="K426" t="s">
        <v>191</v>
      </c>
      <c r="L426">
        <v>77981569988</v>
      </c>
      <c r="N426">
        <v>0</v>
      </c>
      <c r="P426">
        <v>0</v>
      </c>
      <c r="Q426">
        <v>75</v>
      </c>
      <c r="R426">
        <v>75</v>
      </c>
      <c r="S426">
        <v>1</v>
      </c>
      <c r="AJ426" t="s">
        <v>192</v>
      </c>
      <c r="AK426" t="s">
        <v>190</v>
      </c>
      <c r="AL426" t="s">
        <v>188</v>
      </c>
      <c r="AS426" t="s">
        <v>7</v>
      </c>
      <c r="AU426" s="2" t="str">
        <f>IF(ISBLANK(B426),"", TEXT(B426,"dddd, d \d\e mmmm \d\e aaaa"))</f>
        <v>sexta-feira, 27 de março de 2026</v>
      </c>
      <c r="AX426" s="1" t="str" cm="1">
        <f t="array" ref="AX426">IFERROR(_xlfn.TEXTJOIN(", ",TRUE,_xlfn._xlws.SORT(_xlfn.UNIQUE(_xlfn._xlws.FILTER($K$2:$K$2889,($I$2:$I$2889=I426)*($K$2:$K$2889&lt;&gt;""))))),"")</f>
        <v>Hermes</v>
      </c>
      <c r="AY426" s="1" t="str">
        <f>IF(ISBLANK(F426),"", IF(OR(
ISNUMBER(FIND("escovacao",LOWER(F426))),
ISNUMBER(FIND("escovação",LOWER(F426))),
ISNUMBER(FIND("higiene bucal",LOWER(F426))),
ISNUMBER(FIND("tosa",LOWER(F426))),
ISNUMBER(FIND("hidratacao",LOWER(F426))),
ISNUMBER(FIND("hidratação",LOWER(F426))),
ISNUMBER(FIND("spa",LOWER(F426))),
ISNUMBER(FIND("corte de unhas",LOWER(F426))),
ISNUMBER(FIND("desembolo",LOWER(F426))),
ISNUMBER(FIND("clorexidina",LOWER(F426))),
ISNUMBER(FIND("matizacao",LOWER(F426))),
ISNUMBER(FIND("matização",LOWER(F426))),
ISNUMBER(FIND("arredondamento",LOWER(F426))),
ISNUMBER(FIND("remocao",LOWER(F426))),
ISNUMBER(FIND("remoção",LOWER(F426)))
),"Serviços extras",
IF(ISNUMBER(FIND("banho",LOWER(F426))),"Banho","Loja")))</f>
        <v>Banho</v>
      </c>
      <c r="AZ426" s="1" t="str">
        <f>IF(ISBLANK(I426),"", _xlfn.LET(_xlpm.Pedido,TRIM(D426&amp;""),IF(_xlpm.Pedido&lt;&gt;"",_xlpm.Pedido&amp;" | "&amp;K426,I426&amp;" | "&amp;K426&amp;" | "&amp;TEXT(AU426,"0"))))</f>
        <v>5155 | Hermes</v>
      </c>
      <c r="BA426" s="1" t="str">
        <f>IF(ISBLANK(I426),"", _xlfn.LET(_xlpm.TipoServico,LOWER(H426),IF(ISNUMBER(FIND("banho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6" s="1" t="str">
        <f>IF(ISBLANK(I426),"", _xlfn.LET(
    _xlpm.Servico,TRIM(F426&amp;""),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426" s="1">
        <f>IF(ISBLANK(B426),"", IF(ISBLANK(R426),Q426*S426,R426*S426))</f>
        <v>75</v>
      </c>
    </row>
    <row r="427" spans="1:55" x14ac:dyDescent="0.3">
      <c r="A427" t="s">
        <v>11</v>
      </c>
      <c r="B427">
        <v>46108</v>
      </c>
      <c r="C427" t="s">
        <v>2</v>
      </c>
      <c r="D427">
        <v>5155</v>
      </c>
      <c r="F427" t="s">
        <v>137</v>
      </c>
      <c r="G427" t="s">
        <v>137</v>
      </c>
      <c r="H427" t="s">
        <v>135</v>
      </c>
      <c r="I427">
        <v>2419</v>
      </c>
      <c r="J427" t="s">
        <v>75</v>
      </c>
      <c r="K427" t="s">
        <v>191</v>
      </c>
      <c r="L427">
        <v>77981569988</v>
      </c>
      <c r="N427">
        <v>0</v>
      </c>
      <c r="P427">
        <v>0</v>
      </c>
      <c r="Q427">
        <v>5</v>
      </c>
      <c r="R427">
        <v>5</v>
      </c>
      <c r="S427">
        <v>1</v>
      </c>
      <c r="AJ427" t="s">
        <v>192</v>
      </c>
      <c r="AK427" t="s">
        <v>190</v>
      </c>
      <c r="AL427" t="s">
        <v>188</v>
      </c>
      <c r="AS427" t="s">
        <v>7</v>
      </c>
      <c r="AU427" s="2" t="str">
        <f>IF(ISBLANK(B427),"", TEXT(B427,"dddd, d \d\e mmmm \d\e aaaa"))</f>
        <v>sexta-feira, 27 de março de 2026</v>
      </c>
      <c r="AX427" s="1" t="str" cm="1">
        <f t="array" ref="AX427">IFERROR(_xlfn.TEXTJOIN(", ",TRUE,_xlfn._xlws.SORT(_xlfn.UNIQUE(_xlfn._xlws.FILTER($K$2:$K$2889,($I$2:$I$2889=I427)*($K$2:$K$2889&lt;&gt;""))))),"")</f>
        <v>Hermes</v>
      </c>
      <c r="AY427" s="1" t="str">
        <f>IF(ISBLANK(F427),"", IF(OR(
ISNUMBER(FIND("escovacao",LOWER(F427))),
ISNUMBER(FIND("escovação",LOWER(F427))),
ISNUMBER(FIND("higiene bucal",LOWER(F427))),
ISNUMBER(FIND("tosa",LOWER(F427))),
ISNUMBER(FIND("hidratacao",LOWER(F427))),
ISNUMBER(FIND("hidratação",LOWER(F427))),
ISNUMBER(FIND("spa",LOWER(F427))),
ISNUMBER(FIND("corte de unhas",LOWER(F427))),
ISNUMBER(FIND("desembolo",LOWER(F427))),
ISNUMBER(FIND("clorexidina",LOWER(F427))),
ISNUMBER(FIND("matizacao",LOWER(F427))),
ISNUMBER(FIND("matização",LOWER(F427))),
ISNUMBER(FIND("arredondamento",LOWER(F427))),
ISNUMBER(FIND("remocao",LOWER(F427))),
ISNUMBER(FIND("remoção",LOWER(F427)))
),"Serviços extras",
IF(ISNUMBER(FIND("banho",LOWER(F427))),"Banho","Loja")))</f>
        <v>Serviços extras</v>
      </c>
      <c r="AZ427" s="1" t="str">
        <f>IF(ISBLANK(I427),"", _xlfn.LET(_xlpm.Pedido,TRIM(D427&amp;""),IF(_xlpm.Pedido&lt;&gt;"",_xlpm.Pedido&amp;" | "&amp;K427,I427&amp;" | "&amp;K427&amp;" | "&amp;TEXT(AU427,"0"))))</f>
        <v>5155 | Hermes</v>
      </c>
      <c r="BA427" s="1" t="str">
        <f>IF(ISBLANK(I427),"", _xlfn.LET(_xlpm.TipoServico,LOWER(H427),IF(ISNUMBER(FIND("banho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7" s="1" t="str">
        <f>IF(ISBLANK(I427),"", _xlfn.LET(
    _xlpm.Servico,TRIM(F427&amp;""),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27" s="1">
        <f>IF(ISBLANK(B427),"", IF(ISBLANK(R427),Q427*S427,R427*S427))</f>
        <v>5</v>
      </c>
    </row>
    <row r="428" spans="1:55" x14ac:dyDescent="0.3">
      <c r="A428" t="s">
        <v>11</v>
      </c>
      <c r="B428">
        <v>46108</v>
      </c>
      <c r="C428" t="s">
        <v>2</v>
      </c>
      <c r="D428">
        <v>5155</v>
      </c>
      <c r="F428" t="s">
        <v>194</v>
      </c>
      <c r="G428" t="s">
        <v>194</v>
      </c>
      <c r="H428" t="s">
        <v>135</v>
      </c>
      <c r="I428">
        <v>2419</v>
      </c>
      <c r="J428" t="s">
        <v>75</v>
      </c>
      <c r="K428" t="s">
        <v>191</v>
      </c>
      <c r="L428">
        <v>77981569988</v>
      </c>
      <c r="N428">
        <v>0</v>
      </c>
      <c r="P428">
        <v>0</v>
      </c>
      <c r="Q428">
        <v>33</v>
      </c>
      <c r="R428">
        <v>33</v>
      </c>
      <c r="S428">
        <v>1</v>
      </c>
      <c r="AJ428" t="s">
        <v>192</v>
      </c>
      <c r="AK428" t="s">
        <v>190</v>
      </c>
      <c r="AL428" t="s">
        <v>188</v>
      </c>
      <c r="AS428" t="s">
        <v>7</v>
      </c>
      <c r="AU428" s="2" t="str">
        <f>IF(ISBLANK(B428),"", TEXT(B428,"dddd, d \d\e mmmm \d\e aaaa"))</f>
        <v>sexta-feira, 27 de março de 2026</v>
      </c>
      <c r="AX428" s="1" t="str" cm="1">
        <f t="array" ref="AX428">IFERROR(_xlfn.TEXTJOIN(", ",TRUE,_xlfn._xlws.SORT(_xlfn.UNIQUE(_xlfn._xlws.FILTER($K$2:$K$2889,($I$2:$I$2889=I428)*($K$2:$K$2889&lt;&gt;""))))),"")</f>
        <v>Hermes</v>
      </c>
      <c r="AY428" s="1" t="str">
        <f>IF(ISBLANK(F428),"", IF(OR(
ISNUMBER(FIND("escovacao",LOWER(F428))),
ISNUMBER(FIND("escovação",LOWER(F428))),
ISNUMBER(FIND("higiene bucal",LOWER(F428))),
ISNUMBER(FIND("tosa",LOWER(F428))),
ISNUMBER(FIND("hidratacao",LOWER(F428))),
ISNUMBER(FIND("hidratação",LOWER(F428))),
ISNUMBER(FIND("spa",LOWER(F428))),
ISNUMBER(FIND("corte de unhas",LOWER(F428))),
ISNUMBER(FIND("desembolo",LOWER(F428))),
ISNUMBER(FIND("clorexidina",LOWER(F428))),
ISNUMBER(FIND("matizacao",LOWER(F428))),
ISNUMBER(FIND("matização",LOWER(F428))),
ISNUMBER(FIND("arredondamento",LOWER(F428))),
ISNUMBER(FIND("remocao",LOWER(F428))),
ISNUMBER(FIND("remoção",LOWER(F428)))
),"Serviços extras",
IF(ISNUMBER(FIND("banho",LOWER(F428))),"Banho","Loja")))</f>
        <v>Serviços extras</v>
      </c>
      <c r="AZ428" s="1" t="str">
        <f>IF(ISBLANK(I428),"", _xlfn.LET(_xlpm.Pedido,TRIM(D428&amp;""),IF(_xlpm.Pedido&lt;&gt;"",_xlpm.Pedido&amp;" | "&amp;K428,I428&amp;" | "&amp;K428&amp;" | "&amp;TEXT(AU428,"0"))))</f>
        <v>5155 | Hermes</v>
      </c>
      <c r="BA428" s="1" t="str">
        <f>IF(ISBLANK(I428),"", _xlfn.LET(_xlpm.TipoServico,LOWER(H428),IF(ISNUMBER(FIND("banho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8" s="1" t="str">
        <f>IF(ISBLANK(I428),"", _xlfn.LET(
    _xlpm.Servico,TRIM(F428&amp;""),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28" s="1">
        <f>IF(ISBLANK(B428),"", IF(ISBLANK(R428),Q428*S428,R428*S428))</f>
        <v>33</v>
      </c>
    </row>
    <row r="429" spans="1:55" x14ac:dyDescent="0.3">
      <c r="A429" t="s">
        <v>178</v>
      </c>
      <c r="B429">
        <v>46060</v>
      </c>
      <c r="C429" t="s">
        <v>27</v>
      </c>
      <c r="D429">
        <v>4885</v>
      </c>
      <c r="F429" t="s">
        <v>134</v>
      </c>
      <c r="G429" t="s">
        <v>134</v>
      </c>
      <c r="H429" t="s">
        <v>135</v>
      </c>
      <c r="I429">
        <v>2575</v>
      </c>
      <c r="J429" t="s">
        <v>22</v>
      </c>
      <c r="K429" t="s">
        <v>195</v>
      </c>
      <c r="L429">
        <v>5566974007452</v>
      </c>
      <c r="N429">
        <v>0</v>
      </c>
      <c r="P429">
        <v>0</v>
      </c>
      <c r="Q429">
        <v>62</v>
      </c>
      <c r="R429">
        <v>62</v>
      </c>
      <c r="S429">
        <v>1</v>
      </c>
      <c r="AI429" t="s">
        <v>196</v>
      </c>
      <c r="AK429" t="s">
        <v>187</v>
      </c>
      <c r="AL429" t="s">
        <v>188</v>
      </c>
      <c r="AU429" s="2" t="str">
        <f>IF(ISBLANK(B429),"", TEXT(B429,"dddd, d \d\e mmmm \d\e aaaa"))</f>
        <v>sábado, 7 de fevereiro de 2026</v>
      </c>
      <c r="AX429" s="1" t="str" cm="1">
        <f t="array" ref="AX429">IFERROR(_xlfn.TEXTJOIN(", ",TRUE,_xlfn._xlws.SORT(_xlfn.UNIQUE(_xlfn._xlws.FILTER($K$2:$K$2889,($I$2:$I$2889=I429)*($K$2:$K$2889&lt;&gt;""))))),"")</f>
        <v>Hachiko, Theo, Zoe</v>
      </c>
      <c r="AY429" s="1" t="str">
        <f>IF(ISBLANK(F429),"", IF(OR(
ISNUMBER(FIND("escovacao",LOWER(F429))),
ISNUMBER(FIND("escovação",LOWER(F429))),
ISNUMBER(FIND("higiene bucal",LOWER(F429))),
ISNUMBER(FIND("tosa",LOWER(F429))),
ISNUMBER(FIND("hidratacao",LOWER(F429))),
ISNUMBER(FIND("hidratação",LOWER(F429))),
ISNUMBER(FIND("spa",LOWER(F429))),
ISNUMBER(FIND("corte de unhas",LOWER(F429))),
ISNUMBER(FIND("desembolo",LOWER(F429))),
ISNUMBER(FIND("clorexidina",LOWER(F429))),
ISNUMBER(FIND("matizacao",LOWER(F429))),
ISNUMBER(FIND("matização",LOWER(F429))),
ISNUMBER(FIND("arredondamento",LOWER(F429))),
ISNUMBER(FIND("remocao",LOWER(F429))),
ISNUMBER(FIND("remoção",LOWER(F429)))
),"Serviços extras",
IF(ISNUMBER(FIND("banho",LOWER(F429))),"Banho","Loja")))</f>
        <v>Banho</v>
      </c>
      <c r="AZ429" s="1" t="str">
        <f>IF(ISBLANK(I429),"", _xlfn.LET(_xlpm.Pedido,TRIM(D429&amp;""),IF(_xlpm.Pedido&lt;&gt;"",_xlpm.Pedido&amp;" | "&amp;K429,I429&amp;" | "&amp;K429&amp;" | "&amp;TEXT(AU429,"0"))))</f>
        <v>4885 | Hachiko</v>
      </c>
      <c r="BA429" s="1" t="str">
        <f>IF(ISBLANK(I429),"", _xlfn.LET(_xlpm.TipoServico,LOWER(H429),IF(ISNUMBER(FIND("banho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9" s="1" t="str">
        <f>IF(ISBLANK(I429),"", _xlfn.LET(
    _xlpm.Servico,TRIM(F429&amp;""),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29" s="1">
        <f>IF(ISBLANK(B429),"", IF(ISBLANK(R429),Q429*S429,R429*S429))</f>
        <v>62</v>
      </c>
    </row>
    <row r="430" spans="1:55" x14ac:dyDescent="0.3">
      <c r="A430" t="s">
        <v>178</v>
      </c>
      <c r="B430">
        <v>46060</v>
      </c>
      <c r="C430" t="s">
        <v>27</v>
      </c>
      <c r="D430">
        <v>4885</v>
      </c>
      <c r="F430" t="s">
        <v>137</v>
      </c>
      <c r="G430" t="s">
        <v>137</v>
      </c>
      <c r="H430" t="s">
        <v>135</v>
      </c>
      <c r="I430">
        <v>2575</v>
      </c>
      <c r="J430" t="s">
        <v>22</v>
      </c>
      <c r="K430" t="s">
        <v>195</v>
      </c>
      <c r="L430">
        <v>5566974007452</v>
      </c>
      <c r="N430">
        <v>0</v>
      </c>
      <c r="P430">
        <v>0</v>
      </c>
      <c r="Q430">
        <v>5</v>
      </c>
      <c r="R430">
        <v>5</v>
      </c>
      <c r="S430">
        <v>1</v>
      </c>
      <c r="AI430" t="s">
        <v>196</v>
      </c>
      <c r="AK430" t="s">
        <v>187</v>
      </c>
      <c r="AL430" t="s">
        <v>188</v>
      </c>
      <c r="AU430" s="2" t="str">
        <f>IF(ISBLANK(B430),"", TEXT(B430,"dddd, d \d\e mmmm \d\e aaaa"))</f>
        <v>sábado, 7 de fevereiro de 2026</v>
      </c>
      <c r="AX430" s="1" t="str" cm="1">
        <f t="array" ref="AX430">IFERROR(_xlfn.TEXTJOIN(", ",TRUE,_xlfn._xlws.SORT(_xlfn.UNIQUE(_xlfn._xlws.FILTER($K$2:$K$2889,($I$2:$I$2889=I430)*($K$2:$K$2889&lt;&gt;""))))),"")</f>
        <v>Hachiko, Theo, Zoe</v>
      </c>
      <c r="AY430" s="1" t="str">
        <f>IF(ISBLANK(F430),"", IF(OR(
ISNUMBER(FIND("escovacao",LOWER(F430))),
ISNUMBER(FIND("escovação",LOWER(F430))),
ISNUMBER(FIND("higiene bucal",LOWER(F430))),
ISNUMBER(FIND("tosa",LOWER(F430))),
ISNUMBER(FIND("hidratacao",LOWER(F430))),
ISNUMBER(FIND("hidratação",LOWER(F430))),
ISNUMBER(FIND("spa",LOWER(F430))),
ISNUMBER(FIND("corte de unhas",LOWER(F430))),
ISNUMBER(FIND("desembolo",LOWER(F430))),
ISNUMBER(FIND("clorexidina",LOWER(F430))),
ISNUMBER(FIND("matizacao",LOWER(F430))),
ISNUMBER(FIND("matização",LOWER(F430))),
ISNUMBER(FIND("arredondamento",LOWER(F430))),
ISNUMBER(FIND("remocao",LOWER(F430))),
ISNUMBER(FIND("remoção",LOWER(F430)))
),"Serviços extras",
IF(ISNUMBER(FIND("banho",LOWER(F430))),"Banho","Loja")))</f>
        <v>Serviços extras</v>
      </c>
      <c r="AZ430" s="1" t="str">
        <f>IF(ISBLANK(I430),"", _xlfn.LET(_xlpm.Pedido,TRIM(D430&amp;""),IF(_xlpm.Pedido&lt;&gt;"",_xlpm.Pedido&amp;" | "&amp;K430,I430&amp;" | "&amp;K430&amp;" | "&amp;TEXT(AU430,"0"))))</f>
        <v>4885 | Hachiko</v>
      </c>
      <c r="BA430" s="1" t="str">
        <f>IF(ISBLANK(I430),"", _xlfn.LET(_xlpm.TipoServico,LOWER(H430),IF(ISNUMBER(FIND("banho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0" s="1" t="str">
        <f>IF(ISBLANK(I430),"", _xlfn.LET(
    _xlpm.Servico,TRIM(F430&amp;""),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30" s="1">
        <f>IF(ISBLANK(B430),"", IF(ISBLANK(R430),Q430*S430,R430*S430))</f>
        <v>5</v>
      </c>
    </row>
    <row r="431" spans="1:55" x14ac:dyDescent="0.3">
      <c r="A431" t="s">
        <v>178</v>
      </c>
      <c r="B431">
        <v>46060</v>
      </c>
      <c r="C431" t="s">
        <v>27</v>
      </c>
      <c r="D431">
        <v>4885</v>
      </c>
      <c r="F431" t="s">
        <v>137</v>
      </c>
      <c r="G431" t="s">
        <v>137</v>
      </c>
      <c r="H431" t="s">
        <v>135</v>
      </c>
      <c r="I431">
        <v>2575</v>
      </c>
      <c r="J431" t="s">
        <v>22</v>
      </c>
      <c r="K431" t="s">
        <v>195</v>
      </c>
      <c r="L431">
        <v>5566974007452</v>
      </c>
      <c r="N431">
        <v>0</v>
      </c>
      <c r="P431">
        <v>0</v>
      </c>
      <c r="Q431">
        <v>5</v>
      </c>
      <c r="R431">
        <v>5</v>
      </c>
      <c r="S431">
        <v>1</v>
      </c>
      <c r="AI431" t="s">
        <v>196</v>
      </c>
      <c r="AK431" t="s">
        <v>187</v>
      </c>
      <c r="AL431" t="s">
        <v>188</v>
      </c>
      <c r="AU431" s="2" t="str">
        <f>IF(ISBLANK(B431),"", TEXT(B431,"dddd, d \d\e mmmm \d\e aaaa"))</f>
        <v>sábado, 7 de fevereiro de 2026</v>
      </c>
      <c r="AX431" s="1" t="str" cm="1">
        <f t="array" ref="AX431">IFERROR(_xlfn.TEXTJOIN(", ",TRUE,_xlfn._xlws.SORT(_xlfn.UNIQUE(_xlfn._xlws.FILTER($K$2:$K$2889,($I$2:$I$2889=I431)*($K$2:$K$2889&lt;&gt;""))))),"")</f>
        <v>Hachiko, Theo, Zoe</v>
      </c>
      <c r="AY431" s="1" t="str">
        <f>IF(ISBLANK(F431),"", IF(OR(
ISNUMBER(FIND("escovacao",LOWER(F431))),
ISNUMBER(FIND("escovação",LOWER(F431))),
ISNUMBER(FIND("higiene bucal",LOWER(F431))),
ISNUMBER(FIND("tosa",LOWER(F431))),
ISNUMBER(FIND("hidratacao",LOWER(F431))),
ISNUMBER(FIND("hidratação",LOWER(F431))),
ISNUMBER(FIND("spa",LOWER(F431))),
ISNUMBER(FIND("corte de unhas",LOWER(F431))),
ISNUMBER(FIND("desembolo",LOWER(F431))),
ISNUMBER(FIND("clorexidina",LOWER(F431))),
ISNUMBER(FIND("matizacao",LOWER(F431))),
ISNUMBER(FIND("matização",LOWER(F431))),
ISNUMBER(FIND("arredondamento",LOWER(F431))),
ISNUMBER(FIND("remocao",LOWER(F431))),
ISNUMBER(FIND("remoção",LOWER(F431)))
),"Serviços extras",
IF(ISNUMBER(FIND("banho",LOWER(F431))),"Banho","Loja")))</f>
        <v>Serviços extras</v>
      </c>
      <c r="AZ431" s="1" t="str">
        <f>IF(ISBLANK(I431),"", _xlfn.LET(_xlpm.Pedido,TRIM(D431&amp;""),IF(_xlpm.Pedido&lt;&gt;"",_xlpm.Pedido&amp;" | "&amp;K431,I431&amp;" | "&amp;K431&amp;" | "&amp;TEXT(AU431,"0"))))</f>
        <v>4885 | Hachiko</v>
      </c>
      <c r="BA431" s="1" t="str">
        <f>IF(ISBLANK(I431),"", _xlfn.LET(_xlpm.TipoServico,LOWER(H431),IF(ISNUMBER(FIND("banho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1" s="1" t="str">
        <f>IF(ISBLANK(I431),"", _xlfn.LET(
    _xlpm.Servico,TRIM(F431&amp;""),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31" s="1">
        <f>IF(ISBLANK(B431),"", IF(ISBLANK(R431),Q431*S431,R431*S431))</f>
        <v>5</v>
      </c>
    </row>
    <row r="432" spans="1:55" x14ac:dyDescent="0.3">
      <c r="A432" t="s">
        <v>133</v>
      </c>
      <c r="B432">
        <v>46060</v>
      </c>
      <c r="C432" t="s">
        <v>27</v>
      </c>
      <c r="D432">
        <v>4885</v>
      </c>
      <c r="F432" t="s">
        <v>134</v>
      </c>
      <c r="G432" t="s">
        <v>134</v>
      </c>
      <c r="H432" t="s">
        <v>135</v>
      </c>
      <c r="I432">
        <v>2575</v>
      </c>
      <c r="J432" t="s">
        <v>22</v>
      </c>
      <c r="K432" t="s">
        <v>195</v>
      </c>
      <c r="L432">
        <v>5566974007452</v>
      </c>
      <c r="N432">
        <v>0</v>
      </c>
      <c r="P432">
        <v>0</v>
      </c>
      <c r="Q432">
        <v>62</v>
      </c>
      <c r="R432">
        <v>62</v>
      </c>
      <c r="S432">
        <v>1</v>
      </c>
      <c r="AI432" t="s">
        <v>196</v>
      </c>
      <c r="AK432" t="s">
        <v>187</v>
      </c>
      <c r="AL432" t="s">
        <v>188</v>
      </c>
      <c r="AU432" s="2" t="str">
        <f>IF(ISBLANK(B432),"", TEXT(B432,"dddd, d \d\e mmmm \d\e aaaa"))</f>
        <v>sábado, 7 de fevereiro de 2026</v>
      </c>
      <c r="AX432" s="1" t="str" cm="1">
        <f t="array" ref="AX432">IFERROR(_xlfn.TEXTJOIN(", ",TRUE,_xlfn._xlws.SORT(_xlfn.UNIQUE(_xlfn._xlws.FILTER($K$2:$K$2889,($I$2:$I$2889=I432)*($K$2:$K$2889&lt;&gt;""))))),"")</f>
        <v>Hachiko, Theo, Zoe</v>
      </c>
      <c r="AY432" s="1" t="str">
        <f>IF(ISBLANK(F432),"", IF(OR(
ISNUMBER(FIND("escovacao",LOWER(F432))),
ISNUMBER(FIND("escovação",LOWER(F432))),
ISNUMBER(FIND("higiene bucal",LOWER(F432))),
ISNUMBER(FIND("tosa",LOWER(F432))),
ISNUMBER(FIND("hidratacao",LOWER(F432))),
ISNUMBER(FIND("hidratação",LOWER(F432))),
ISNUMBER(FIND("spa",LOWER(F432))),
ISNUMBER(FIND("corte de unhas",LOWER(F432))),
ISNUMBER(FIND("desembolo",LOWER(F432))),
ISNUMBER(FIND("clorexidina",LOWER(F432))),
ISNUMBER(FIND("matizacao",LOWER(F432))),
ISNUMBER(FIND("matização",LOWER(F432))),
ISNUMBER(FIND("arredondamento",LOWER(F432))),
ISNUMBER(FIND("remocao",LOWER(F432))),
ISNUMBER(FIND("remoção",LOWER(F432)))
),"Serviços extras",
IF(ISNUMBER(FIND("banho",LOWER(F432))),"Banho","Loja")))</f>
        <v>Banho</v>
      </c>
      <c r="AZ432" s="1" t="str">
        <f>IF(ISBLANK(I432),"", _xlfn.LET(_xlpm.Pedido,TRIM(D432&amp;""),IF(_xlpm.Pedido&lt;&gt;"",_xlpm.Pedido&amp;" | "&amp;K432,I432&amp;" | "&amp;K432&amp;" | "&amp;TEXT(AU432,"0"))))</f>
        <v>4885 | Hachiko</v>
      </c>
      <c r="BA432" s="1" t="str">
        <f>IF(ISBLANK(I432),"", _xlfn.LET(_xlpm.TipoServico,LOWER(H432),IF(ISNUMBER(FIND("banho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2" s="1" t="str">
        <f>IF(ISBLANK(I432),"", _xlfn.LET(
    _xlpm.Servico,TRIM(F432&amp;""),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32" s="1">
        <f>IF(ISBLANK(B432),"", IF(ISBLANK(R432),Q432*S432,R432*S432))</f>
        <v>62</v>
      </c>
    </row>
    <row r="433" spans="1:55" x14ac:dyDescent="0.3">
      <c r="A433" t="s">
        <v>11</v>
      </c>
      <c r="B433">
        <v>46066</v>
      </c>
      <c r="C433" t="s">
        <v>2</v>
      </c>
      <c r="F433" t="s">
        <v>137</v>
      </c>
      <c r="G433" t="s">
        <v>137</v>
      </c>
      <c r="H433" t="s">
        <v>135</v>
      </c>
      <c r="I433">
        <v>2435</v>
      </c>
      <c r="J433" t="s">
        <v>197</v>
      </c>
      <c r="K433" t="s">
        <v>198</v>
      </c>
      <c r="L433">
        <v>73988136505</v>
      </c>
      <c r="N433">
        <v>0</v>
      </c>
      <c r="P433">
        <v>0</v>
      </c>
      <c r="Q433">
        <v>5</v>
      </c>
      <c r="R433">
        <v>5</v>
      </c>
      <c r="S433">
        <v>1</v>
      </c>
      <c r="AI433" t="s">
        <v>199</v>
      </c>
      <c r="AJ433" t="s">
        <v>192</v>
      </c>
      <c r="AK433" t="s">
        <v>187</v>
      </c>
      <c r="AL433" t="s">
        <v>200</v>
      </c>
      <c r="AU433" s="2" t="str">
        <f>IF(ISBLANK(B433),"", TEXT(B433,"dddd, d \d\e mmmm \d\e aaaa"))</f>
        <v>sexta-feira, 13 de fevereiro de 2026</v>
      </c>
      <c r="AX433" s="1" t="str" cm="1">
        <f t="array" ref="AX433">IFERROR(_xlfn.TEXTJOIN(", ",TRUE,_xlfn._xlws.SORT(_xlfn.UNIQUE(_xlfn._xlws.FILTER($K$2:$K$2889,($I$2:$I$2889=I433)*($K$2:$K$2889&lt;&gt;""))))),"")</f>
        <v>Billy</v>
      </c>
      <c r="AY433" s="1" t="str">
        <f>IF(ISBLANK(F433),"", IF(OR(
ISNUMBER(FIND("escovacao",LOWER(F433))),
ISNUMBER(FIND("escovação",LOWER(F433))),
ISNUMBER(FIND("higiene bucal",LOWER(F433))),
ISNUMBER(FIND("tosa",LOWER(F433))),
ISNUMBER(FIND("hidratacao",LOWER(F433))),
ISNUMBER(FIND("hidratação",LOWER(F433))),
ISNUMBER(FIND("spa",LOWER(F433))),
ISNUMBER(FIND("corte de unhas",LOWER(F433))),
ISNUMBER(FIND("desembolo",LOWER(F433))),
ISNUMBER(FIND("clorexidina",LOWER(F433))),
ISNUMBER(FIND("matizacao",LOWER(F433))),
ISNUMBER(FIND("matização",LOWER(F433))),
ISNUMBER(FIND("arredondamento",LOWER(F433))),
ISNUMBER(FIND("remocao",LOWER(F433))),
ISNUMBER(FIND("remoção",LOWER(F433)))
),"Serviços extras",
IF(ISNUMBER(FIND("banho",LOWER(F433))),"Banho","Loja")))</f>
        <v>Serviços extras</v>
      </c>
      <c r="AZ433" s="1" t="str">
        <f>IF(ISBLANK(I433),"", _xlfn.LET(_xlpm.Pedido,TRIM(D433&amp;""),IF(_xlpm.Pedido&lt;&gt;"",_xlpm.Pedido&amp;" | "&amp;K433,I433&amp;" | "&amp;K433&amp;" | "&amp;TEXT(AU433,"0"))))</f>
        <v>2435 | Billy | sexta-feira, 13 de fevereiro de 2026</v>
      </c>
      <c r="BA433" s="1" t="str">
        <f>IF(ISBLANK(I433),"", _xlfn.LET(_xlpm.TipoServico,LOWER(H433),IF(ISNUMBER(FIND("banho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3" s="1" t="str">
        <f>IF(ISBLANK(I433),"", _xlfn.LET(
    _xlpm.Servico,TRIM(F433&amp;""),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33" s="1">
        <f>IF(ISBLANK(B433),"", IF(ISBLANK(R433),Q433*S433,R433*S433))</f>
        <v>5</v>
      </c>
    </row>
    <row r="434" spans="1:55" x14ac:dyDescent="0.3">
      <c r="A434" t="s">
        <v>11</v>
      </c>
      <c r="B434">
        <v>46066</v>
      </c>
      <c r="C434" t="s">
        <v>2</v>
      </c>
      <c r="F434" t="s">
        <v>193</v>
      </c>
      <c r="G434" t="s">
        <v>193</v>
      </c>
      <c r="H434" t="s">
        <v>135</v>
      </c>
      <c r="I434">
        <v>2435</v>
      </c>
      <c r="J434" t="s">
        <v>197</v>
      </c>
      <c r="K434" t="s">
        <v>198</v>
      </c>
      <c r="L434">
        <v>73988136505</v>
      </c>
      <c r="N434">
        <v>0</v>
      </c>
      <c r="P434">
        <v>0</v>
      </c>
      <c r="Q434">
        <v>85</v>
      </c>
      <c r="R434">
        <v>85</v>
      </c>
      <c r="S434">
        <v>1</v>
      </c>
      <c r="AI434" t="s">
        <v>199</v>
      </c>
      <c r="AJ434" t="s">
        <v>192</v>
      </c>
      <c r="AK434" t="s">
        <v>187</v>
      </c>
      <c r="AL434" t="s">
        <v>200</v>
      </c>
      <c r="AU434" s="2" t="str">
        <f>IF(ISBLANK(B434),"", TEXT(B434,"dddd, d \d\e mmmm \d\e aaaa"))</f>
        <v>sexta-feira, 13 de fevereiro de 2026</v>
      </c>
      <c r="AX434" s="1" t="str" cm="1">
        <f t="array" ref="AX434">IFERROR(_xlfn.TEXTJOIN(", ",TRUE,_xlfn._xlws.SORT(_xlfn.UNIQUE(_xlfn._xlws.FILTER($K$2:$K$2889,($I$2:$I$2889=I434)*($K$2:$K$2889&lt;&gt;""))))),"")</f>
        <v>Billy</v>
      </c>
      <c r="AY434" s="1" t="str">
        <f>IF(ISBLANK(F434),"", IF(OR(
ISNUMBER(FIND("escovacao",LOWER(F434))),
ISNUMBER(FIND("escovação",LOWER(F434))),
ISNUMBER(FIND("higiene bucal",LOWER(F434))),
ISNUMBER(FIND("tosa",LOWER(F434))),
ISNUMBER(FIND("hidratacao",LOWER(F434))),
ISNUMBER(FIND("hidratação",LOWER(F434))),
ISNUMBER(FIND("spa",LOWER(F434))),
ISNUMBER(FIND("corte de unhas",LOWER(F434))),
ISNUMBER(FIND("desembolo",LOWER(F434))),
ISNUMBER(FIND("clorexidina",LOWER(F434))),
ISNUMBER(FIND("matizacao",LOWER(F434))),
ISNUMBER(FIND("matização",LOWER(F434))),
ISNUMBER(FIND("arredondamento",LOWER(F434))),
ISNUMBER(FIND("remocao",LOWER(F434))),
ISNUMBER(FIND("remoção",LOWER(F434)))
),"Serviços extras",
IF(ISNUMBER(FIND("banho",LOWER(F434))),"Banho","Loja")))</f>
        <v>Banho</v>
      </c>
      <c r="AZ434" s="1" t="str">
        <f>IF(ISBLANK(I434),"", _xlfn.LET(_xlpm.Pedido,TRIM(D434&amp;""),IF(_xlpm.Pedido&lt;&gt;"",_xlpm.Pedido&amp;" | "&amp;K434,I434&amp;" | "&amp;K434&amp;" | "&amp;TEXT(AU434,"0"))))</f>
        <v>2435 | Billy | sexta-feira, 13 de fevereiro de 2026</v>
      </c>
      <c r="BA434" s="1" t="str">
        <f>IF(ISBLANK(I434),"", _xlfn.LET(_xlpm.TipoServico,LOWER(H434),IF(ISNUMBER(FIND("banho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4" s="1" t="str">
        <f>IF(ISBLANK(I434),"", _xlfn.LET(
    _xlpm.Servico,TRIM(F434&amp;""),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434" s="1">
        <f>IF(ISBLANK(B434),"", IF(ISBLANK(R434),Q434*S434,R434*S434))</f>
        <v>85</v>
      </c>
    </row>
    <row r="435" spans="1:55" x14ac:dyDescent="0.3">
      <c r="A435" t="s">
        <v>133</v>
      </c>
      <c r="B435">
        <v>46077</v>
      </c>
      <c r="C435" t="s">
        <v>46</v>
      </c>
      <c r="D435">
        <v>4885</v>
      </c>
      <c r="F435" t="s">
        <v>134</v>
      </c>
      <c r="G435" t="s">
        <v>134</v>
      </c>
      <c r="H435" t="s">
        <v>135</v>
      </c>
      <c r="I435">
        <v>2575</v>
      </c>
      <c r="J435" t="s">
        <v>22</v>
      </c>
      <c r="K435" t="s">
        <v>195</v>
      </c>
      <c r="L435">
        <v>5566974007452</v>
      </c>
      <c r="N435">
        <v>0</v>
      </c>
      <c r="P435">
        <v>0</v>
      </c>
      <c r="Q435">
        <v>62</v>
      </c>
      <c r="R435">
        <v>62</v>
      </c>
      <c r="S435">
        <v>1</v>
      </c>
      <c r="AI435" t="s">
        <v>196</v>
      </c>
      <c r="AK435" t="s">
        <v>187</v>
      </c>
      <c r="AL435" t="s">
        <v>188</v>
      </c>
      <c r="AU435" s="2" t="str">
        <f>IF(ISBLANK(B435),"", TEXT(B435,"dddd, d \d\e mmmm \d\e aaaa"))</f>
        <v>terça-feira, 24 de fevereiro de 2026</v>
      </c>
      <c r="AX435" s="1" t="str" cm="1">
        <f t="array" ref="AX435">IFERROR(_xlfn.TEXTJOIN(", ",TRUE,_xlfn._xlws.SORT(_xlfn.UNIQUE(_xlfn._xlws.FILTER($K$2:$K$2889,($I$2:$I$2889=I435)*($K$2:$K$2889&lt;&gt;""))))),"")</f>
        <v>Hachiko, Theo, Zoe</v>
      </c>
      <c r="AY435" s="1" t="str">
        <f>IF(ISBLANK(F435),"", IF(OR(
ISNUMBER(FIND("escovacao",LOWER(F435))),
ISNUMBER(FIND("escovação",LOWER(F435))),
ISNUMBER(FIND("higiene bucal",LOWER(F435))),
ISNUMBER(FIND("tosa",LOWER(F435))),
ISNUMBER(FIND("hidratacao",LOWER(F435))),
ISNUMBER(FIND("hidratação",LOWER(F435))),
ISNUMBER(FIND("spa",LOWER(F435))),
ISNUMBER(FIND("corte de unhas",LOWER(F435))),
ISNUMBER(FIND("desembolo",LOWER(F435))),
ISNUMBER(FIND("clorexidina",LOWER(F435))),
ISNUMBER(FIND("matizacao",LOWER(F435))),
ISNUMBER(FIND("matização",LOWER(F435))),
ISNUMBER(FIND("arredondamento",LOWER(F435))),
ISNUMBER(FIND("remocao",LOWER(F435))),
ISNUMBER(FIND("remoção",LOWER(F435)))
),"Serviços extras",
IF(ISNUMBER(FIND("banho",LOWER(F435))),"Banho","Loja")))</f>
        <v>Banho</v>
      </c>
      <c r="AZ435" s="1" t="str">
        <f>IF(ISBLANK(I435),"", _xlfn.LET(_xlpm.Pedido,TRIM(D435&amp;""),IF(_xlpm.Pedido&lt;&gt;"",_xlpm.Pedido&amp;" | "&amp;K435,I435&amp;" | "&amp;K435&amp;" | "&amp;TEXT(AU435,"0"))))</f>
        <v>4885 | Hachiko</v>
      </c>
      <c r="BA435" s="1" t="str">
        <f>IF(ISBLANK(I435),"", _xlfn.LET(_xlpm.TipoServico,LOWER(H435),IF(ISNUMBER(FIND("banho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5" s="1" t="str">
        <f>IF(ISBLANK(I435),"", _xlfn.LET(
    _xlpm.Servico,TRIM(F435&amp;""),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35" s="1">
        <f>IF(ISBLANK(B435),"", IF(ISBLANK(R435),Q435*S435,R435*S435))</f>
        <v>62</v>
      </c>
    </row>
    <row r="436" spans="1:55" x14ac:dyDescent="0.3">
      <c r="A436" t="s">
        <v>133</v>
      </c>
      <c r="B436">
        <v>46077</v>
      </c>
      <c r="C436" t="s">
        <v>46</v>
      </c>
      <c r="D436">
        <v>4885</v>
      </c>
      <c r="F436" t="s">
        <v>134</v>
      </c>
      <c r="G436" t="s">
        <v>134</v>
      </c>
      <c r="H436" t="s">
        <v>135</v>
      </c>
      <c r="I436">
        <v>2575</v>
      </c>
      <c r="J436" t="s">
        <v>22</v>
      </c>
      <c r="K436" t="s">
        <v>195</v>
      </c>
      <c r="L436">
        <v>5566974007452</v>
      </c>
      <c r="N436">
        <v>0</v>
      </c>
      <c r="P436">
        <v>0</v>
      </c>
      <c r="Q436">
        <v>62</v>
      </c>
      <c r="R436">
        <v>62</v>
      </c>
      <c r="S436">
        <v>1</v>
      </c>
      <c r="AI436" t="s">
        <v>196</v>
      </c>
      <c r="AK436" t="s">
        <v>187</v>
      </c>
      <c r="AL436" t="s">
        <v>188</v>
      </c>
      <c r="AU436" s="2" t="str">
        <f>IF(ISBLANK(B436),"", TEXT(B436,"dddd, d \d\e mmmm \d\e aaaa"))</f>
        <v>terça-feira, 24 de fevereiro de 2026</v>
      </c>
      <c r="AX436" s="1" t="str" cm="1">
        <f t="array" ref="AX436">IFERROR(_xlfn.TEXTJOIN(", ",TRUE,_xlfn._xlws.SORT(_xlfn.UNIQUE(_xlfn._xlws.FILTER($K$2:$K$2889,($I$2:$I$2889=I436)*($K$2:$K$2889&lt;&gt;""))))),"")</f>
        <v>Hachiko, Theo, Zoe</v>
      </c>
      <c r="AY436" s="1" t="str">
        <f>IF(ISBLANK(F436),"", IF(OR(
ISNUMBER(FIND("escovacao",LOWER(F436))),
ISNUMBER(FIND("escovação",LOWER(F436))),
ISNUMBER(FIND("higiene bucal",LOWER(F436))),
ISNUMBER(FIND("tosa",LOWER(F436))),
ISNUMBER(FIND("hidratacao",LOWER(F436))),
ISNUMBER(FIND("hidratação",LOWER(F436))),
ISNUMBER(FIND("spa",LOWER(F436))),
ISNUMBER(FIND("corte de unhas",LOWER(F436))),
ISNUMBER(FIND("desembolo",LOWER(F436))),
ISNUMBER(FIND("clorexidina",LOWER(F436))),
ISNUMBER(FIND("matizacao",LOWER(F436))),
ISNUMBER(FIND("matização",LOWER(F436))),
ISNUMBER(FIND("arredondamento",LOWER(F436))),
ISNUMBER(FIND("remocao",LOWER(F436))),
ISNUMBER(FIND("remoção",LOWER(F436)))
),"Serviços extras",
IF(ISNUMBER(FIND("banho",LOWER(F436))),"Banho","Loja")))</f>
        <v>Banho</v>
      </c>
      <c r="AZ436" s="1" t="str">
        <f>IF(ISBLANK(I436),"", _xlfn.LET(_xlpm.Pedido,TRIM(D436&amp;""),IF(_xlpm.Pedido&lt;&gt;"",_xlpm.Pedido&amp;" | "&amp;K436,I436&amp;" | "&amp;K436&amp;" | "&amp;TEXT(AU436,"0"))))</f>
        <v>4885 | Hachiko</v>
      </c>
      <c r="BA436" s="1" t="str">
        <f>IF(ISBLANK(I436),"", _xlfn.LET(_xlpm.TipoServico,LOWER(H436),IF(ISNUMBER(FIND("banho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6" s="1" t="str">
        <f>IF(ISBLANK(I436),"", _xlfn.LET(
    _xlpm.Servico,TRIM(F436&amp;""),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36" s="1">
        <f>IF(ISBLANK(B436),"", IF(ISBLANK(R436),Q436*S436,R436*S436))</f>
        <v>62</v>
      </c>
    </row>
    <row r="437" spans="1:55" x14ac:dyDescent="0.3">
      <c r="A437" t="s">
        <v>133</v>
      </c>
      <c r="B437">
        <v>46077</v>
      </c>
      <c r="C437" t="s">
        <v>46</v>
      </c>
      <c r="D437">
        <v>4885</v>
      </c>
      <c r="F437" t="s">
        <v>137</v>
      </c>
      <c r="G437" t="s">
        <v>137</v>
      </c>
      <c r="H437" t="s">
        <v>135</v>
      </c>
      <c r="I437">
        <v>2575</v>
      </c>
      <c r="J437" t="s">
        <v>22</v>
      </c>
      <c r="K437" t="s">
        <v>195</v>
      </c>
      <c r="L437">
        <v>5566974007452</v>
      </c>
      <c r="N437">
        <v>0</v>
      </c>
      <c r="P437">
        <v>0</v>
      </c>
      <c r="Q437">
        <v>5</v>
      </c>
      <c r="R437">
        <v>5</v>
      </c>
      <c r="S437">
        <v>1</v>
      </c>
      <c r="AI437" t="s">
        <v>196</v>
      </c>
      <c r="AK437" t="s">
        <v>187</v>
      </c>
      <c r="AL437" t="s">
        <v>188</v>
      </c>
      <c r="AU437" s="2" t="str">
        <f>IF(ISBLANK(B437),"", TEXT(B437,"dddd, d \d\e mmmm \d\e aaaa"))</f>
        <v>terça-feira, 24 de fevereiro de 2026</v>
      </c>
      <c r="AX437" s="1" t="str" cm="1">
        <f t="array" ref="AX437">IFERROR(_xlfn.TEXTJOIN(", ",TRUE,_xlfn._xlws.SORT(_xlfn.UNIQUE(_xlfn._xlws.FILTER($K$2:$K$2889,($I$2:$I$2889=I437)*($K$2:$K$2889&lt;&gt;""))))),"")</f>
        <v>Hachiko, Theo, Zoe</v>
      </c>
      <c r="AY437" s="1" t="str">
        <f>IF(ISBLANK(F437),"", IF(OR(
ISNUMBER(FIND("escovacao",LOWER(F437))),
ISNUMBER(FIND("escovação",LOWER(F437))),
ISNUMBER(FIND("higiene bucal",LOWER(F437))),
ISNUMBER(FIND("tosa",LOWER(F437))),
ISNUMBER(FIND("hidratacao",LOWER(F437))),
ISNUMBER(FIND("hidratação",LOWER(F437))),
ISNUMBER(FIND("spa",LOWER(F437))),
ISNUMBER(FIND("corte de unhas",LOWER(F437))),
ISNUMBER(FIND("desembolo",LOWER(F437))),
ISNUMBER(FIND("clorexidina",LOWER(F437))),
ISNUMBER(FIND("matizacao",LOWER(F437))),
ISNUMBER(FIND("matização",LOWER(F437))),
ISNUMBER(FIND("arredondamento",LOWER(F437))),
ISNUMBER(FIND("remocao",LOWER(F437))),
ISNUMBER(FIND("remoção",LOWER(F437)))
),"Serviços extras",
IF(ISNUMBER(FIND("banho",LOWER(F437))),"Banho","Loja")))</f>
        <v>Serviços extras</v>
      </c>
      <c r="AZ437" s="1" t="str">
        <f>IF(ISBLANK(I437),"", _xlfn.LET(_xlpm.Pedido,TRIM(D437&amp;""),IF(_xlpm.Pedido&lt;&gt;"",_xlpm.Pedido&amp;" | "&amp;K437,I437&amp;" | "&amp;K437&amp;" | "&amp;TEXT(AU437,"0"))))</f>
        <v>4885 | Hachiko</v>
      </c>
      <c r="BA437" s="1" t="str">
        <f>IF(ISBLANK(I437),"", _xlfn.LET(_xlpm.TipoServico,LOWER(H437),IF(ISNUMBER(FIND("banho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7" s="1" t="str">
        <f>IF(ISBLANK(I437),"", _xlfn.LET(
    _xlpm.Servico,TRIM(F437&amp;""),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37" s="1">
        <f>IF(ISBLANK(B437),"", IF(ISBLANK(R437),Q437*S437,R437*S437))</f>
        <v>5</v>
      </c>
    </row>
    <row r="438" spans="1:55" x14ac:dyDescent="0.3">
      <c r="A438" t="s">
        <v>133</v>
      </c>
      <c r="B438">
        <v>46077</v>
      </c>
      <c r="C438" t="s">
        <v>46</v>
      </c>
      <c r="D438">
        <v>4885</v>
      </c>
      <c r="F438" t="s">
        <v>137</v>
      </c>
      <c r="G438" t="s">
        <v>137</v>
      </c>
      <c r="H438" t="s">
        <v>135</v>
      </c>
      <c r="I438">
        <v>2575</v>
      </c>
      <c r="J438" t="s">
        <v>22</v>
      </c>
      <c r="K438" t="s">
        <v>195</v>
      </c>
      <c r="L438">
        <v>5566974007452</v>
      </c>
      <c r="N438">
        <v>0</v>
      </c>
      <c r="P438">
        <v>0</v>
      </c>
      <c r="Q438">
        <v>5</v>
      </c>
      <c r="R438">
        <v>5</v>
      </c>
      <c r="S438">
        <v>1</v>
      </c>
      <c r="AI438" t="s">
        <v>196</v>
      </c>
      <c r="AK438" t="s">
        <v>187</v>
      </c>
      <c r="AL438" t="s">
        <v>188</v>
      </c>
      <c r="AU438" s="2" t="str">
        <f>IF(ISBLANK(B438),"", TEXT(B438,"dddd, d \d\e mmmm \d\e aaaa"))</f>
        <v>terça-feira, 24 de fevereiro de 2026</v>
      </c>
      <c r="AX438" s="1" t="str" cm="1">
        <f t="array" ref="AX438">IFERROR(_xlfn.TEXTJOIN(", ",TRUE,_xlfn._xlws.SORT(_xlfn.UNIQUE(_xlfn._xlws.FILTER($K$2:$K$2889,($I$2:$I$2889=I438)*($K$2:$K$2889&lt;&gt;""))))),"")</f>
        <v>Hachiko, Theo, Zoe</v>
      </c>
      <c r="AY438" s="1" t="str">
        <f>IF(ISBLANK(F438),"", IF(OR(
ISNUMBER(FIND("escovacao",LOWER(F438))),
ISNUMBER(FIND("escovação",LOWER(F438))),
ISNUMBER(FIND("higiene bucal",LOWER(F438))),
ISNUMBER(FIND("tosa",LOWER(F438))),
ISNUMBER(FIND("hidratacao",LOWER(F438))),
ISNUMBER(FIND("hidratação",LOWER(F438))),
ISNUMBER(FIND("spa",LOWER(F438))),
ISNUMBER(FIND("corte de unhas",LOWER(F438))),
ISNUMBER(FIND("desembolo",LOWER(F438))),
ISNUMBER(FIND("clorexidina",LOWER(F438))),
ISNUMBER(FIND("matizacao",LOWER(F438))),
ISNUMBER(FIND("matização",LOWER(F438))),
ISNUMBER(FIND("arredondamento",LOWER(F438))),
ISNUMBER(FIND("remocao",LOWER(F438))),
ISNUMBER(FIND("remoção",LOWER(F438)))
),"Serviços extras",
IF(ISNUMBER(FIND("banho",LOWER(F438))),"Banho","Loja")))</f>
        <v>Serviços extras</v>
      </c>
      <c r="AZ438" s="1" t="str">
        <f>IF(ISBLANK(I438),"", _xlfn.LET(_xlpm.Pedido,TRIM(D438&amp;""),IF(_xlpm.Pedido&lt;&gt;"",_xlpm.Pedido&amp;" | "&amp;K438,I438&amp;" | "&amp;K438&amp;" | "&amp;TEXT(AU438,"0"))))</f>
        <v>4885 | Hachiko</v>
      </c>
      <c r="BA438" s="1" t="str">
        <f>IF(ISBLANK(I438),"", _xlfn.LET(_xlpm.TipoServico,LOWER(H438),IF(ISNUMBER(FIND("banho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8" s="1" t="str">
        <f>IF(ISBLANK(I438),"", _xlfn.LET(
    _xlpm.Servico,TRIM(F438&amp;""),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38" s="1">
        <f>IF(ISBLANK(B438),"", IF(ISBLANK(R438),Q438*S438,R438*S438))</f>
        <v>5</v>
      </c>
    </row>
    <row r="439" spans="1:55" x14ac:dyDescent="0.3">
      <c r="A439" t="s">
        <v>133</v>
      </c>
      <c r="B439">
        <v>46093</v>
      </c>
      <c r="C439" t="s">
        <v>9</v>
      </c>
      <c r="D439">
        <v>5030</v>
      </c>
      <c r="F439" t="s">
        <v>134</v>
      </c>
      <c r="G439" t="s">
        <v>134</v>
      </c>
      <c r="H439" t="s">
        <v>135</v>
      </c>
      <c r="I439">
        <v>2575</v>
      </c>
      <c r="J439" t="s">
        <v>22</v>
      </c>
      <c r="K439" t="s">
        <v>195</v>
      </c>
      <c r="L439">
        <v>5566974007452</v>
      </c>
      <c r="N439">
        <v>0</v>
      </c>
      <c r="P439">
        <v>0</v>
      </c>
      <c r="Q439">
        <v>62</v>
      </c>
      <c r="R439">
        <v>62</v>
      </c>
      <c r="S439">
        <v>1</v>
      </c>
      <c r="AI439" t="s">
        <v>196</v>
      </c>
      <c r="AK439" t="s">
        <v>187</v>
      </c>
      <c r="AL439" t="s">
        <v>188</v>
      </c>
      <c r="AS439" t="s">
        <v>7</v>
      </c>
      <c r="AU439" s="2" t="str">
        <f>IF(ISBLANK(B439),"", TEXT(B439,"dddd, d \d\e mmmm \d\e aaaa"))</f>
        <v>quinta-feira, 12 de março de 2026</v>
      </c>
      <c r="AX439" s="1" t="str" cm="1">
        <f t="array" ref="AX439">IFERROR(_xlfn.TEXTJOIN(", ",TRUE,_xlfn._xlws.SORT(_xlfn.UNIQUE(_xlfn._xlws.FILTER($K$2:$K$2889,($I$2:$I$2889=I439)*($K$2:$K$2889&lt;&gt;""))))),"")</f>
        <v>Hachiko, Theo, Zoe</v>
      </c>
      <c r="AY439" s="1" t="str">
        <f>IF(ISBLANK(F439),"", IF(OR(
ISNUMBER(FIND("escovacao",LOWER(F439))),
ISNUMBER(FIND("escovação",LOWER(F439))),
ISNUMBER(FIND("higiene bucal",LOWER(F439))),
ISNUMBER(FIND("tosa",LOWER(F439))),
ISNUMBER(FIND("hidratacao",LOWER(F439))),
ISNUMBER(FIND("hidratação",LOWER(F439))),
ISNUMBER(FIND("spa",LOWER(F439))),
ISNUMBER(FIND("corte de unhas",LOWER(F439))),
ISNUMBER(FIND("desembolo",LOWER(F439))),
ISNUMBER(FIND("clorexidina",LOWER(F439))),
ISNUMBER(FIND("matizacao",LOWER(F439))),
ISNUMBER(FIND("matização",LOWER(F439))),
ISNUMBER(FIND("arredondamento",LOWER(F439))),
ISNUMBER(FIND("remocao",LOWER(F439))),
ISNUMBER(FIND("remoção",LOWER(F439)))
),"Serviços extras",
IF(ISNUMBER(FIND("banho",LOWER(F439))),"Banho","Loja")))</f>
        <v>Banho</v>
      </c>
      <c r="AZ439" s="1" t="str">
        <f>IF(ISBLANK(I439),"", _xlfn.LET(_xlpm.Pedido,TRIM(D439&amp;""),IF(_xlpm.Pedido&lt;&gt;"",_xlpm.Pedido&amp;" | "&amp;K439,I439&amp;" | "&amp;K439&amp;" | "&amp;TEXT(AU439,"0"))))</f>
        <v>5030 | Hachiko</v>
      </c>
      <c r="BA439" s="1" t="str">
        <f>IF(ISBLANK(I439),"", _xlfn.LET(_xlpm.TipoServico,LOWER(H439),IF(ISNUMBER(FIND("banho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39" s="1" t="str">
        <f>IF(ISBLANK(I439),"", _xlfn.LET(
    _xlpm.Servico,TRIM(F439&amp;""),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39" s="1">
        <f>IF(ISBLANK(B439),"", IF(ISBLANK(R439),Q439*S439,R439*S439))</f>
        <v>62</v>
      </c>
    </row>
    <row r="440" spans="1:55" x14ac:dyDescent="0.3">
      <c r="A440" t="s">
        <v>133</v>
      </c>
      <c r="B440">
        <v>46093</v>
      </c>
      <c r="C440" t="s">
        <v>9</v>
      </c>
      <c r="D440">
        <v>5030</v>
      </c>
      <c r="F440" t="s">
        <v>137</v>
      </c>
      <c r="G440" t="s">
        <v>137</v>
      </c>
      <c r="H440" t="s">
        <v>135</v>
      </c>
      <c r="I440">
        <v>2575</v>
      </c>
      <c r="J440" t="s">
        <v>22</v>
      </c>
      <c r="K440" t="s">
        <v>195</v>
      </c>
      <c r="L440">
        <v>5566974007452</v>
      </c>
      <c r="N440">
        <v>0</v>
      </c>
      <c r="P440">
        <v>0</v>
      </c>
      <c r="Q440">
        <v>5</v>
      </c>
      <c r="R440">
        <v>5</v>
      </c>
      <c r="S440">
        <v>1</v>
      </c>
      <c r="AI440" t="s">
        <v>196</v>
      </c>
      <c r="AK440" t="s">
        <v>187</v>
      </c>
      <c r="AL440" t="s">
        <v>188</v>
      </c>
      <c r="AS440" t="s">
        <v>7</v>
      </c>
      <c r="AU440" s="2" t="str">
        <f>IF(ISBLANK(B440),"", TEXT(B440,"dddd, d \d\e mmmm \d\e aaaa"))</f>
        <v>quinta-feira, 12 de março de 2026</v>
      </c>
      <c r="AX440" s="1" t="str" cm="1">
        <f t="array" ref="AX440">IFERROR(_xlfn.TEXTJOIN(", ",TRUE,_xlfn._xlws.SORT(_xlfn.UNIQUE(_xlfn._xlws.FILTER($K$2:$K$2889,($I$2:$I$2889=I440)*($K$2:$K$2889&lt;&gt;""))))),"")</f>
        <v>Hachiko, Theo, Zoe</v>
      </c>
      <c r="AY440" s="1" t="str">
        <f>IF(ISBLANK(F440),"", IF(OR(
ISNUMBER(FIND("escovacao",LOWER(F440))),
ISNUMBER(FIND("escovação",LOWER(F440))),
ISNUMBER(FIND("higiene bucal",LOWER(F440))),
ISNUMBER(FIND("tosa",LOWER(F440))),
ISNUMBER(FIND("hidratacao",LOWER(F440))),
ISNUMBER(FIND("hidratação",LOWER(F440))),
ISNUMBER(FIND("spa",LOWER(F440))),
ISNUMBER(FIND("corte de unhas",LOWER(F440))),
ISNUMBER(FIND("desembolo",LOWER(F440))),
ISNUMBER(FIND("clorexidina",LOWER(F440))),
ISNUMBER(FIND("matizacao",LOWER(F440))),
ISNUMBER(FIND("matização",LOWER(F440))),
ISNUMBER(FIND("arredondamento",LOWER(F440))),
ISNUMBER(FIND("remocao",LOWER(F440))),
ISNUMBER(FIND("remoção",LOWER(F440)))
),"Serviços extras",
IF(ISNUMBER(FIND("banho",LOWER(F440))),"Banho","Loja")))</f>
        <v>Serviços extras</v>
      </c>
      <c r="AZ440" s="1" t="str">
        <f>IF(ISBLANK(I440),"", _xlfn.LET(_xlpm.Pedido,TRIM(D440&amp;""),IF(_xlpm.Pedido&lt;&gt;"",_xlpm.Pedido&amp;" | "&amp;K440,I440&amp;" | "&amp;K440&amp;" | "&amp;TEXT(AU440,"0"))))</f>
        <v>5030 | Hachiko</v>
      </c>
      <c r="BA440" s="1" t="str">
        <f>IF(ISBLANK(I440),"", _xlfn.LET(_xlpm.TipoServico,LOWER(H440),IF(ISNUMBER(FIND("banho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0" s="1" t="str">
        <f>IF(ISBLANK(I440),"", _xlfn.LET(
    _xlpm.Servico,TRIM(F440&amp;""),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40" s="1">
        <f>IF(ISBLANK(B440),"", IF(ISBLANK(R440),Q440*S440,R440*S440))</f>
        <v>5</v>
      </c>
    </row>
    <row r="441" spans="1:55" x14ac:dyDescent="0.3">
      <c r="A441" t="s">
        <v>133</v>
      </c>
      <c r="B441">
        <v>46093</v>
      </c>
      <c r="C441" t="s">
        <v>9</v>
      </c>
      <c r="D441">
        <v>5030</v>
      </c>
      <c r="F441" t="s">
        <v>134</v>
      </c>
      <c r="G441" t="s">
        <v>134</v>
      </c>
      <c r="H441" t="s">
        <v>135</v>
      </c>
      <c r="I441">
        <v>2575</v>
      </c>
      <c r="J441" t="s">
        <v>22</v>
      </c>
      <c r="K441" t="s">
        <v>195</v>
      </c>
      <c r="L441">
        <v>5566974007452</v>
      </c>
      <c r="N441">
        <v>0</v>
      </c>
      <c r="P441">
        <v>0</v>
      </c>
      <c r="Q441">
        <v>62</v>
      </c>
      <c r="R441">
        <v>62</v>
      </c>
      <c r="S441">
        <v>1</v>
      </c>
      <c r="AI441" t="s">
        <v>196</v>
      </c>
      <c r="AK441" t="s">
        <v>187</v>
      </c>
      <c r="AL441" t="s">
        <v>188</v>
      </c>
      <c r="AS441" t="s">
        <v>7</v>
      </c>
      <c r="AU441" s="2" t="str">
        <f>IF(ISBLANK(B441),"", TEXT(B441,"dddd, d \d\e mmmm \d\e aaaa"))</f>
        <v>quinta-feira, 12 de março de 2026</v>
      </c>
      <c r="AX441" s="1" t="str" cm="1">
        <f t="array" ref="AX441">IFERROR(_xlfn.TEXTJOIN(", ",TRUE,_xlfn._xlws.SORT(_xlfn.UNIQUE(_xlfn._xlws.FILTER($K$2:$K$2889,($I$2:$I$2889=I441)*($K$2:$K$2889&lt;&gt;""))))),"")</f>
        <v>Hachiko, Theo, Zoe</v>
      </c>
      <c r="AY441" s="1" t="str">
        <f>IF(ISBLANK(F441),"", IF(OR(
ISNUMBER(FIND("escovacao",LOWER(F441))),
ISNUMBER(FIND("escovação",LOWER(F441))),
ISNUMBER(FIND("higiene bucal",LOWER(F441))),
ISNUMBER(FIND("tosa",LOWER(F441))),
ISNUMBER(FIND("hidratacao",LOWER(F441))),
ISNUMBER(FIND("hidratação",LOWER(F441))),
ISNUMBER(FIND("spa",LOWER(F441))),
ISNUMBER(FIND("corte de unhas",LOWER(F441))),
ISNUMBER(FIND("desembolo",LOWER(F441))),
ISNUMBER(FIND("clorexidina",LOWER(F441))),
ISNUMBER(FIND("matizacao",LOWER(F441))),
ISNUMBER(FIND("matização",LOWER(F441))),
ISNUMBER(FIND("arredondamento",LOWER(F441))),
ISNUMBER(FIND("remocao",LOWER(F441))),
ISNUMBER(FIND("remoção",LOWER(F441)))
),"Serviços extras",
IF(ISNUMBER(FIND("banho",LOWER(F441))),"Banho","Loja")))</f>
        <v>Banho</v>
      </c>
      <c r="AZ441" s="1" t="str">
        <f>IF(ISBLANK(I441),"", _xlfn.LET(_xlpm.Pedido,TRIM(D441&amp;""),IF(_xlpm.Pedido&lt;&gt;"",_xlpm.Pedido&amp;" | "&amp;K441,I441&amp;" | "&amp;K441&amp;" | "&amp;TEXT(AU441,"0"))))</f>
        <v>5030 | Hachiko</v>
      </c>
      <c r="BA441" s="1" t="str">
        <f>IF(ISBLANK(I441),"", _xlfn.LET(_xlpm.TipoServico,LOWER(H441),IF(ISNUMBER(FIND("banho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1" s="1" t="str">
        <f>IF(ISBLANK(I441),"", _xlfn.LET(
    _xlpm.Servico,TRIM(F441&amp;""),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41" s="1">
        <f>IF(ISBLANK(B441),"", IF(ISBLANK(R441),Q441*S441,R441*S441))</f>
        <v>62</v>
      </c>
    </row>
    <row r="442" spans="1:55" x14ac:dyDescent="0.3">
      <c r="A442" t="s">
        <v>133</v>
      </c>
      <c r="B442">
        <v>46093</v>
      </c>
      <c r="C442" t="s">
        <v>9</v>
      </c>
      <c r="D442">
        <v>5030</v>
      </c>
      <c r="F442" t="s">
        <v>137</v>
      </c>
      <c r="G442" t="s">
        <v>137</v>
      </c>
      <c r="H442" t="s">
        <v>135</v>
      </c>
      <c r="I442">
        <v>2575</v>
      </c>
      <c r="J442" t="s">
        <v>22</v>
      </c>
      <c r="K442" t="s">
        <v>195</v>
      </c>
      <c r="L442">
        <v>5566974007452</v>
      </c>
      <c r="N442">
        <v>0</v>
      </c>
      <c r="P442">
        <v>0</v>
      </c>
      <c r="Q442">
        <v>5</v>
      </c>
      <c r="R442">
        <v>5</v>
      </c>
      <c r="S442">
        <v>1</v>
      </c>
      <c r="AI442" t="s">
        <v>196</v>
      </c>
      <c r="AK442" t="s">
        <v>187</v>
      </c>
      <c r="AL442" t="s">
        <v>188</v>
      </c>
      <c r="AS442" t="s">
        <v>7</v>
      </c>
      <c r="AU442" s="2" t="str">
        <f>IF(ISBLANK(B442),"", TEXT(B442,"dddd, d \d\e mmmm \d\e aaaa"))</f>
        <v>quinta-feira, 12 de março de 2026</v>
      </c>
      <c r="AX442" s="1" t="str" cm="1">
        <f t="array" ref="AX442">IFERROR(_xlfn.TEXTJOIN(", ",TRUE,_xlfn._xlws.SORT(_xlfn.UNIQUE(_xlfn._xlws.FILTER($K$2:$K$2889,($I$2:$I$2889=I442)*($K$2:$K$2889&lt;&gt;""))))),"")</f>
        <v>Hachiko, Theo, Zoe</v>
      </c>
      <c r="AY442" s="1" t="str">
        <f>IF(ISBLANK(F442),"", IF(OR(
ISNUMBER(FIND("escovacao",LOWER(F442))),
ISNUMBER(FIND("escovação",LOWER(F442))),
ISNUMBER(FIND("higiene bucal",LOWER(F442))),
ISNUMBER(FIND("tosa",LOWER(F442))),
ISNUMBER(FIND("hidratacao",LOWER(F442))),
ISNUMBER(FIND("hidratação",LOWER(F442))),
ISNUMBER(FIND("spa",LOWER(F442))),
ISNUMBER(FIND("corte de unhas",LOWER(F442))),
ISNUMBER(FIND("desembolo",LOWER(F442))),
ISNUMBER(FIND("clorexidina",LOWER(F442))),
ISNUMBER(FIND("matizacao",LOWER(F442))),
ISNUMBER(FIND("matização",LOWER(F442))),
ISNUMBER(FIND("arredondamento",LOWER(F442))),
ISNUMBER(FIND("remocao",LOWER(F442))),
ISNUMBER(FIND("remoção",LOWER(F442)))
),"Serviços extras",
IF(ISNUMBER(FIND("banho",LOWER(F442))),"Banho","Loja")))</f>
        <v>Serviços extras</v>
      </c>
      <c r="AZ442" s="1" t="str">
        <f>IF(ISBLANK(I442),"", _xlfn.LET(_xlpm.Pedido,TRIM(D442&amp;""),IF(_xlpm.Pedido&lt;&gt;"",_xlpm.Pedido&amp;" | "&amp;K442,I442&amp;" | "&amp;K442&amp;" | "&amp;TEXT(AU442,"0"))))</f>
        <v>5030 | Hachiko</v>
      </c>
      <c r="BA442" s="1" t="str">
        <f>IF(ISBLANK(I442),"", _xlfn.LET(_xlpm.TipoServico,LOWER(H442),IF(ISNUMBER(FIND("banho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2" s="1" t="str">
        <f>IF(ISBLANK(I442),"", _xlfn.LET(
    _xlpm.Servico,TRIM(F442&amp;""),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42" s="1">
        <f>IF(ISBLANK(B442),"", IF(ISBLANK(R442),Q442*S442,R442*S442))</f>
        <v>5</v>
      </c>
    </row>
    <row r="443" spans="1:55" x14ac:dyDescent="0.3">
      <c r="A443" t="s">
        <v>141</v>
      </c>
      <c r="B443">
        <v>46093</v>
      </c>
      <c r="C443" t="s">
        <v>9</v>
      </c>
      <c r="D443">
        <v>5030</v>
      </c>
      <c r="F443" t="s">
        <v>134</v>
      </c>
      <c r="G443" t="s">
        <v>134</v>
      </c>
      <c r="H443" t="s">
        <v>135</v>
      </c>
      <c r="I443">
        <v>2575</v>
      </c>
      <c r="J443" t="s">
        <v>22</v>
      </c>
      <c r="K443" t="s">
        <v>195</v>
      </c>
      <c r="L443">
        <v>5566974007452</v>
      </c>
      <c r="N443">
        <v>0</v>
      </c>
      <c r="P443">
        <v>0</v>
      </c>
      <c r="Q443">
        <v>62</v>
      </c>
      <c r="R443">
        <v>62</v>
      </c>
      <c r="S443">
        <v>1</v>
      </c>
      <c r="AI443" t="s">
        <v>196</v>
      </c>
      <c r="AK443" t="s">
        <v>187</v>
      </c>
      <c r="AL443" t="s">
        <v>188</v>
      </c>
      <c r="AS443" t="s">
        <v>7</v>
      </c>
      <c r="AU443" s="2" t="str">
        <f>IF(ISBLANK(B443),"", TEXT(B443,"dddd, d \d\e mmmm \d\e aaaa"))</f>
        <v>quinta-feira, 12 de março de 2026</v>
      </c>
      <c r="AX443" s="1" t="str" cm="1">
        <f t="array" ref="AX443">IFERROR(_xlfn.TEXTJOIN(", ",TRUE,_xlfn._xlws.SORT(_xlfn.UNIQUE(_xlfn._xlws.FILTER($K$2:$K$2889,($I$2:$I$2889=I443)*($K$2:$K$2889&lt;&gt;""))))),"")</f>
        <v>Hachiko, Theo, Zoe</v>
      </c>
      <c r="AY443" s="1" t="str">
        <f>IF(ISBLANK(F443),"", IF(OR(
ISNUMBER(FIND("escovacao",LOWER(F443))),
ISNUMBER(FIND("escovação",LOWER(F443))),
ISNUMBER(FIND("higiene bucal",LOWER(F443))),
ISNUMBER(FIND("tosa",LOWER(F443))),
ISNUMBER(FIND("hidratacao",LOWER(F443))),
ISNUMBER(FIND("hidratação",LOWER(F443))),
ISNUMBER(FIND("spa",LOWER(F443))),
ISNUMBER(FIND("corte de unhas",LOWER(F443))),
ISNUMBER(FIND("desembolo",LOWER(F443))),
ISNUMBER(FIND("clorexidina",LOWER(F443))),
ISNUMBER(FIND("matizacao",LOWER(F443))),
ISNUMBER(FIND("matização",LOWER(F443))),
ISNUMBER(FIND("arredondamento",LOWER(F443))),
ISNUMBER(FIND("remocao",LOWER(F443))),
ISNUMBER(FIND("remoção",LOWER(F443)))
),"Serviços extras",
IF(ISNUMBER(FIND("banho",LOWER(F443))),"Banho","Loja")))</f>
        <v>Banho</v>
      </c>
      <c r="AZ443" s="1" t="str">
        <f>IF(ISBLANK(I443),"", _xlfn.LET(_xlpm.Pedido,TRIM(D443&amp;""),IF(_xlpm.Pedido&lt;&gt;"",_xlpm.Pedido&amp;" | "&amp;K443,I443&amp;" | "&amp;K443&amp;" | "&amp;TEXT(AU443,"0"))))</f>
        <v>5030 | Hachiko</v>
      </c>
      <c r="BA443" s="1" t="str">
        <f>IF(ISBLANK(I443),"", _xlfn.LET(_xlpm.TipoServico,LOWER(H443),IF(ISNUMBER(FIND("banho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3" s="1" t="str">
        <f>IF(ISBLANK(I443),"", _xlfn.LET(
    _xlpm.Servico,TRIM(F443&amp;""),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43" s="1">
        <f>IF(ISBLANK(B443),"", IF(ISBLANK(R443),Q443*S443,R443*S443))</f>
        <v>62</v>
      </c>
    </row>
    <row r="444" spans="1:55" x14ac:dyDescent="0.3">
      <c r="A444" t="s">
        <v>141</v>
      </c>
      <c r="B444">
        <v>46093</v>
      </c>
      <c r="C444" t="s">
        <v>9</v>
      </c>
      <c r="D444">
        <v>5030</v>
      </c>
      <c r="F444" t="s">
        <v>137</v>
      </c>
      <c r="G444" t="s">
        <v>137</v>
      </c>
      <c r="H444" t="s">
        <v>135</v>
      </c>
      <c r="I444">
        <v>2575</v>
      </c>
      <c r="J444" t="s">
        <v>22</v>
      </c>
      <c r="K444" t="s">
        <v>195</v>
      </c>
      <c r="L444">
        <v>5566974007452</v>
      </c>
      <c r="N444">
        <v>0</v>
      </c>
      <c r="P444">
        <v>0</v>
      </c>
      <c r="Q444">
        <v>5</v>
      </c>
      <c r="R444">
        <v>5</v>
      </c>
      <c r="S444">
        <v>1</v>
      </c>
      <c r="AI444" t="s">
        <v>196</v>
      </c>
      <c r="AK444" t="s">
        <v>187</v>
      </c>
      <c r="AL444" t="s">
        <v>188</v>
      </c>
      <c r="AS444" t="s">
        <v>7</v>
      </c>
      <c r="AU444" s="2" t="str">
        <f>IF(ISBLANK(B444),"", TEXT(B444,"dddd, d \d\e mmmm \d\e aaaa"))</f>
        <v>quinta-feira, 12 de março de 2026</v>
      </c>
      <c r="AX444" s="1" t="str" cm="1">
        <f t="array" ref="AX444">IFERROR(_xlfn.TEXTJOIN(", ",TRUE,_xlfn._xlws.SORT(_xlfn.UNIQUE(_xlfn._xlws.FILTER($K$2:$K$2889,($I$2:$I$2889=I444)*($K$2:$K$2889&lt;&gt;""))))),"")</f>
        <v>Hachiko, Theo, Zoe</v>
      </c>
      <c r="AY444" s="1" t="str">
        <f>IF(ISBLANK(F444),"", IF(OR(
ISNUMBER(FIND("escovacao",LOWER(F444))),
ISNUMBER(FIND("escovação",LOWER(F444))),
ISNUMBER(FIND("higiene bucal",LOWER(F444))),
ISNUMBER(FIND("tosa",LOWER(F444))),
ISNUMBER(FIND("hidratacao",LOWER(F444))),
ISNUMBER(FIND("hidratação",LOWER(F444))),
ISNUMBER(FIND("spa",LOWER(F444))),
ISNUMBER(FIND("corte de unhas",LOWER(F444))),
ISNUMBER(FIND("desembolo",LOWER(F444))),
ISNUMBER(FIND("clorexidina",LOWER(F444))),
ISNUMBER(FIND("matizacao",LOWER(F444))),
ISNUMBER(FIND("matização",LOWER(F444))),
ISNUMBER(FIND("arredondamento",LOWER(F444))),
ISNUMBER(FIND("remocao",LOWER(F444))),
ISNUMBER(FIND("remoção",LOWER(F444)))
),"Serviços extras",
IF(ISNUMBER(FIND("banho",LOWER(F444))),"Banho","Loja")))</f>
        <v>Serviços extras</v>
      </c>
      <c r="AZ444" s="1" t="str">
        <f>IF(ISBLANK(I444),"", _xlfn.LET(_xlpm.Pedido,TRIM(D444&amp;""),IF(_xlpm.Pedido&lt;&gt;"",_xlpm.Pedido&amp;" | "&amp;K444,I444&amp;" | "&amp;K444&amp;" | "&amp;TEXT(AU444,"0"))))</f>
        <v>5030 | Hachiko</v>
      </c>
      <c r="BA444" s="1" t="str">
        <f>IF(ISBLANK(I444),"", _xlfn.LET(_xlpm.TipoServico,LOWER(H444),IF(ISNUMBER(FIND("banho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4" s="1" t="str">
        <f>IF(ISBLANK(I444),"", _xlfn.LET(
    _xlpm.Servico,TRIM(F444&amp;""),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44" s="1">
        <f>IF(ISBLANK(B444),"", IF(ISBLANK(R444),Q444*S444,R444*S444))</f>
        <v>5</v>
      </c>
    </row>
    <row r="445" spans="1:55" x14ac:dyDescent="0.3">
      <c r="A445" t="s">
        <v>141</v>
      </c>
      <c r="B445">
        <v>46093</v>
      </c>
      <c r="C445" t="s">
        <v>9</v>
      </c>
      <c r="D445">
        <v>5030</v>
      </c>
      <c r="F445" t="s">
        <v>146</v>
      </c>
      <c r="G445" t="s">
        <v>146</v>
      </c>
      <c r="H445" t="s">
        <v>135</v>
      </c>
      <c r="I445">
        <v>2575</v>
      </c>
      <c r="J445" t="s">
        <v>22</v>
      </c>
      <c r="K445" t="s">
        <v>195</v>
      </c>
      <c r="L445">
        <v>5566974007452</v>
      </c>
      <c r="N445">
        <v>0</v>
      </c>
      <c r="P445">
        <v>0</v>
      </c>
      <c r="Q445">
        <v>12</v>
      </c>
      <c r="R445">
        <v>12</v>
      </c>
      <c r="S445">
        <v>1</v>
      </c>
      <c r="AI445" t="s">
        <v>196</v>
      </c>
      <c r="AK445" t="s">
        <v>187</v>
      </c>
      <c r="AL445" t="s">
        <v>188</v>
      </c>
      <c r="AS445" t="s">
        <v>7</v>
      </c>
      <c r="AU445" s="2" t="str">
        <f>IF(ISBLANK(B445),"", TEXT(B445,"dddd, d \d\e mmmm \d\e aaaa"))</f>
        <v>quinta-feira, 12 de março de 2026</v>
      </c>
      <c r="AX445" s="1" t="str" cm="1">
        <f t="array" ref="AX445">IFERROR(_xlfn.TEXTJOIN(", ",TRUE,_xlfn._xlws.SORT(_xlfn.UNIQUE(_xlfn._xlws.FILTER($K$2:$K$2889,($I$2:$I$2889=I445)*($K$2:$K$2889&lt;&gt;""))))),"")</f>
        <v>Hachiko, Theo, Zoe</v>
      </c>
      <c r="AY445" s="1" t="str">
        <f>IF(ISBLANK(F445),"", IF(OR(
ISNUMBER(FIND("escovacao",LOWER(F445))),
ISNUMBER(FIND("escovação",LOWER(F445))),
ISNUMBER(FIND("higiene bucal",LOWER(F445))),
ISNUMBER(FIND("tosa",LOWER(F445))),
ISNUMBER(FIND("hidratacao",LOWER(F445))),
ISNUMBER(FIND("hidratação",LOWER(F445))),
ISNUMBER(FIND("spa",LOWER(F445))),
ISNUMBER(FIND("corte de unhas",LOWER(F445))),
ISNUMBER(FIND("desembolo",LOWER(F445))),
ISNUMBER(FIND("clorexidina",LOWER(F445))),
ISNUMBER(FIND("matizacao",LOWER(F445))),
ISNUMBER(FIND("matização",LOWER(F445))),
ISNUMBER(FIND("arredondamento",LOWER(F445))),
ISNUMBER(FIND("remocao",LOWER(F445))),
ISNUMBER(FIND("remoção",LOWER(F445)))
),"Serviços extras",
IF(ISNUMBER(FIND("banho",LOWER(F445))),"Banho","Loja")))</f>
        <v>Serviços extras</v>
      </c>
      <c r="AZ445" s="1" t="str">
        <f>IF(ISBLANK(I445),"", _xlfn.LET(_xlpm.Pedido,TRIM(D445&amp;""),IF(_xlpm.Pedido&lt;&gt;"",_xlpm.Pedido&amp;" | "&amp;K445,I445&amp;" | "&amp;K445&amp;" | "&amp;TEXT(AU445,"0"))))</f>
        <v>5030 | Hachiko</v>
      </c>
      <c r="BA445" s="1" t="str">
        <f>IF(ISBLANK(I445),"", _xlfn.LET(_xlpm.TipoServico,LOWER(H445),IF(ISNUMBER(FIND("banho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5" s="1" t="str">
        <f>IF(ISBLANK(I445),"", _xlfn.LET(
    _xlpm.Servico,TRIM(F445&amp;""),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45" s="1">
        <f>IF(ISBLANK(B445),"", IF(ISBLANK(R445),Q445*S445,R445*S445))</f>
        <v>12</v>
      </c>
    </row>
    <row r="446" spans="1:55" x14ac:dyDescent="0.3">
      <c r="A446" t="s">
        <v>133</v>
      </c>
      <c r="B446">
        <v>46112</v>
      </c>
      <c r="C446" t="s">
        <v>46</v>
      </c>
      <c r="D446">
        <v>5185</v>
      </c>
      <c r="F446" t="s">
        <v>134</v>
      </c>
      <c r="G446" t="s">
        <v>134</v>
      </c>
      <c r="H446" t="s">
        <v>135</v>
      </c>
      <c r="I446">
        <v>2575</v>
      </c>
      <c r="J446" t="s">
        <v>22</v>
      </c>
      <c r="K446" t="s">
        <v>195</v>
      </c>
      <c r="L446">
        <v>5566974007452</v>
      </c>
      <c r="N446">
        <v>0</v>
      </c>
      <c r="P446">
        <v>0</v>
      </c>
      <c r="Q446">
        <v>62</v>
      </c>
      <c r="R446">
        <v>62</v>
      </c>
      <c r="S446">
        <v>1</v>
      </c>
      <c r="AI446" t="s">
        <v>196</v>
      </c>
      <c r="AK446" t="s">
        <v>187</v>
      </c>
      <c r="AL446" t="s">
        <v>188</v>
      </c>
      <c r="AS446" t="s">
        <v>7</v>
      </c>
      <c r="AU446" s="2" t="str">
        <f>IF(ISBLANK(B446),"", TEXT(B446,"dddd, d \d\e mmmm \d\e aaaa"))</f>
        <v>terça-feira, 31 de março de 2026</v>
      </c>
      <c r="AX446" s="1" t="str" cm="1">
        <f t="array" ref="AX446">IFERROR(_xlfn.TEXTJOIN(", ",TRUE,_xlfn._xlws.SORT(_xlfn.UNIQUE(_xlfn._xlws.FILTER($K$2:$K$2889,($I$2:$I$2889=I446)*($K$2:$K$2889&lt;&gt;""))))),"")</f>
        <v>Hachiko, Theo, Zoe</v>
      </c>
      <c r="AY446" s="1" t="str">
        <f>IF(ISBLANK(F446),"", IF(OR(
ISNUMBER(FIND("escovacao",LOWER(F446))),
ISNUMBER(FIND("escovação",LOWER(F446))),
ISNUMBER(FIND("higiene bucal",LOWER(F446))),
ISNUMBER(FIND("tosa",LOWER(F446))),
ISNUMBER(FIND("hidratacao",LOWER(F446))),
ISNUMBER(FIND("hidratação",LOWER(F446))),
ISNUMBER(FIND("spa",LOWER(F446))),
ISNUMBER(FIND("corte de unhas",LOWER(F446))),
ISNUMBER(FIND("desembolo",LOWER(F446))),
ISNUMBER(FIND("clorexidina",LOWER(F446))),
ISNUMBER(FIND("matizacao",LOWER(F446))),
ISNUMBER(FIND("matização",LOWER(F446))),
ISNUMBER(FIND("arredondamento",LOWER(F446))),
ISNUMBER(FIND("remocao",LOWER(F446))),
ISNUMBER(FIND("remoção",LOWER(F446)))
),"Serviços extras",
IF(ISNUMBER(FIND("banho",LOWER(F446))),"Banho","Loja")))</f>
        <v>Banho</v>
      </c>
      <c r="AZ446" s="1" t="str">
        <f>IF(ISBLANK(I446),"", _xlfn.LET(_xlpm.Pedido,TRIM(D446&amp;""),IF(_xlpm.Pedido&lt;&gt;"",_xlpm.Pedido&amp;" | "&amp;K446,I446&amp;" | "&amp;K446&amp;" | "&amp;TEXT(AU446,"0"))))</f>
        <v>5185 | Hachiko</v>
      </c>
      <c r="BA446" s="1" t="str">
        <f>IF(ISBLANK(I446),"", _xlfn.LET(_xlpm.TipoServico,LOWER(H446),IF(ISNUMBER(FIND("banho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6" s="1" t="str">
        <f>IF(ISBLANK(I446),"", _xlfn.LET(
    _xlpm.Servico,TRIM(F446&amp;""),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46" s="1">
        <f>IF(ISBLANK(B446),"", IF(ISBLANK(R446),Q446*S446,R446*S446))</f>
        <v>62</v>
      </c>
    </row>
    <row r="447" spans="1:55" x14ac:dyDescent="0.3">
      <c r="A447" t="s">
        <v>133</v>
      </c>
      <c r="B447">
        <v>46112</v>
      </c>
      <c r="C447" t="s">
        <v>46</v>
      </c>
      <c r="D447">
        <v>5185</v>
      </c>
      <c r="F447" t="s">
        <v>137</v>
      </c>
      <c r="G447" t="s">
        <v>137</v>
      </c>
      <c r="H447" t="s">
        <v>135</v>
      </c>
      <c r="I447">
        <v>2575</v>
      </c>
      <c r="J447" t="s">
        <v>22</v>
      </c>
      <c r="K447" t="s">
        <v>195</v>
      </c>
      <c r="L447">
        <v>5566974007452</v>
      </c>
      <c r="N447">
        <v>0</v>
      </c>
      <c r="P447">
        <v>0</v>
      </c>
      <c r="Q447">
        <v>5</v>
      </c>
      <c r="R447">
        <v>5</v>
      </c>
      <c r="S447">
        <v>1</v>
      </c>
      <c r="AI447" t="s">
        <v>196</v>
      </c>
      <c r="AK447" t="s">
        <v>187</v>
      </c>
      <c r="AL447" t="s">
        <v>188</v>
      </c>
      <c r="AS447" t="s">
        <v>7</v>
      </c>
      <c r="AU447" s="2" t="str">
        <f>IF(ISBLANK(B447),"", TEXT(B447,"dddd, d \d\e mmmm \d\e aaaa"))</f>
        <v>terça-feira, 31 de março de 2026</v>
      </c>
      <c r="AX447" s="1" t="str" cm="1">
        <f t="array" ref="AX447">IFERROR(_xlfn.TEXTJOIN(", ",TRUE,_xlfn._xlws.SORT(_xlfn.UNIQUE(_xlfn._xlws.FILTER($K$2:$K$2889,($I$2:$I$2889=I447)*($K$2:$K$2889&lt;&gt;""))))),"")</f>
        <v>Hachiko, Theo, Zoe</v>
      </c>
      <c r="AY447" s="1" t="str">
        <f>IF(ISBLANK(F447),"", IF(OR(
ISNUMBER(FIND("escovacao",LOWER(F447))),
ISNUMBER(FIND("escovação",LOWER(F447))),
ISNUMBER(FIND("higiene bucal",LOWER(F447))),
ISNUMBER(FIND("tosa",LOWER(F447))),
ISNUMBER(FIND("hidratacao",LOWER(F447))),
ISNUMBER(FIND("hidratação",LOWER(F447))),
ISNUMBER(FIND("spa",LOWER(F447))),
ISNUMBER(FIND("corte de unhas",LOWER(F447))),
ISNUMBER(FIND("desembolo",LOWER(F447))),
ISNUMBER(FIND("clorexidina",LOWER(F447))),
ISNUMBER(FIND("matizacao",LOWER(F447))),
ISNUMBER(FIND("matização",LOWER(F447))),
ISNUMBER(FIND("arredondamento",LOWER(F447))),
ISNUMBER(FIND("remocao",LOWER(F447))),
ISNUMBER(FIND("remoção",LOWER(F447)))
),"Serviços extras",
IF(ISNUMBER(FIND("banho",LOWER(F447))),"Banho","Loja")))</f>
        <v>Serviços extras</v>
      </c>
      <c r="AZ447" s="1" t="str">
        <f>IF(ISBLANK(I447),"", _xlfn.LET(_xlpm.Pedido,TRIM(D447&amp;""),IF(_xlpm.Pedido&lt;&gt;"",_xlpm.Pedido&amp;" | "&amp;K447,I447&amp;" | "&amp;K447&amp;" | "&amp;TEXT(AU447,"0"))))</f>
        <v>5185 | Hachiko</v>
      </c>
      <c r="BA447" s="1" t="str">
        <f>IF(ISBLANK(I447),"", _xlfn.LET(_xlpm.TipoServico,LOWER(H447),IF(ISNUMBER(FIND("banho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7" s="1" t="str">
        <f>IF(ISBLANK(I447),"", _xlfn.LET(
    _xlpm.Servico,TRIM(F447&amp;""),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47" s="1">
        <f>IF(ISBLANK(B447),"", IF(ISBLANK(R447),Q447*S447,R447*S447))</f>
        <v>5</v>
      </c>
    </row>
    <row r="448" spans="1:55" x14ac:dyDescent="0.3">
      <c r="A448" t="s">
        <v>133</v>
      </c>
      <c r="B448">
        <v>46112</v>
      </c>
      <c r="C448" t="s">
        <v>46</v>
      </c>
      <c r="D448">
        <v>5185</v>
      </c>
      <c r="F448" t="s">
        <v>146</v>
      </c>
      <c r="G448" t="s">
        <v>146</v>
      </c>
      <c r="H448" t="s">
        <v>135</v>
      </c>
      <c r="I448">
        <v>2575</v>
      </c>
      <c r="J448" t="s">
        <v>22</v>
      </c>
      <c r="K448" t="s">
        <v>195</v>
      </c>
      <c r="L448">
        <v>5566974007452</v>
      </c>
      <c r="N448">
        <v>0</v>
      </c>
      <c r="P448">
        <v>0</v>
      </c>
      <c r="Q448">
        <v>12</v>
      </c>
      <c r="R448">
        <v>12</v>
      </c>
      <c r="S448">
        <v>1</v>
      </c>
      <c r="AI448" t="s">
        <v>196</v>
      </c>
      <c r="AK448" t="s">
        <v>187</v>
      </c>
      <c r="AL448" t="s">
        <v>188</v>
      </c>
      <c r="AS448" t="s">
        <v>7</v>
      </c>
      <c r="AU448" s="2" t="str">
        <f>IF(ISBLANK(B448),"", TEXT(B448,"dddd, d \d\e mmmm \d\e aaaa"))</f>
        <v>terça-feira, 31 de março de 2026</v>
      </c>
      <c r="AX448" s="1" t="str" cm="1">
        <f t="array" ref="AX448">IFERROR(_xlfn.TEXTJOIN(", ",TRUE,_xlfn._xlws.SORT(_xlfn.UNIQUE(_xlfn._xlws.FILTER($K$2:$K$2889,($I$2:$I$2889=I448)*($K$2:$K$2889&lt;&gt;""))))),"")</f>
        <v>Hachiko, Theo, Zoe</v>
      </c>
      <c r="AY448" s="1" t="str">
        <f>IF(ISBLANK(F448),"", IF(OR(
ISNUMBER(FIND("escovacao",LOWER(F448))),
ISNUMBER(FIND("escovação",LOWER(F448))),
ISNUMBER(FIND("higiene bucal",LOWER(F448))),
ISNUMBER(FIND("tosa",LOWER(F448))),
ISNUMBER(FIND("hidratacao",LOWER(F448))),
ISNUMBER(FIND("hidratação",LOWER(F448))),
ISNUMBER(FIND("spa",LOWER(F448))),
ISNUMBER(FIND("corte de unhas",LOWER(F448))),
ISNUMBER(FIND("desembolo",LOWER(F448))),
ISNUMBER(FIND("clorexidina",LOWER(F448))),
ISNUMBER(FIND("matizacao",LOWER(F448))),
ISNUMBER(FIND("matização",LOWER(F448))),
ISNUMBER(FIND("arredondamento",LOWER(F448))),
ISNUMBER(FIND("remocao",LOWER(F448))),
ISNUMBER(FIND("remoção",LOWER(F448)))
),"Serviços extras",
IF(ISNUMBER(FIND("banho",LOWER(F448))),"Banho","Loja")))</f>
        <v>Serviços extras</v>
      </c>
      <c r="AZ448" s="1" t="str">
        <f>IF(ISBLANK(I448),"", _xlfn.LET(_xlpm.Pedido,TRIM(D448&amp;""),IF(_xlpm.Pedido&lt;&gt;"",_xlpm.Pedido&amp;" | "&amp;K448,I448&amp;" | "&amp;K448&amp;" | "&amp;TEXT(AU448,"0"))))</f>
        <v>5185 | Hachiko</v>
      </c>
      <c r="BA448" s="1" t="str">
        <f>IF(ISBLANK(I448),"", _xlfn.LET(_xlpm.TipoServico,LOWER(H448),IF(ISNUMBER(FIND("banho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8" s="1" t="str">
        <f>IF(ISBLANK(I448),"", _xlfn.LET(
    _xlpm.Servico,TRIM(F448&amp;""),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48" s="1">
        <f>IF(ISBLANK(B448),"", IF(ISBLANK(R448),Q448*S448,R448*S448))</f>
        <v>12</v>
      </c>
    </row>
    <row r="449" spans="1:55" x14ac:dyDescent="0.3">
      <c r="A449" t="s">
        <v>141</v>
      </c>
      <c r="B449">
        <v>46112</v>
      </c>
      <c r="C449" t="s">
        <v>46</v>
      </c>
      <c r="D449">
        <v>5185</v>
      </c>
      <c r="F449" t="s">
        <v>134</v>
      </c>
      <c r="G449" t="s">
        <v>134</v>
      </c>
      <c r="H449" t="s">
        <v>135</v>
      </c>
      <c r="I449">
        <v>2575</v>
      </c>
      <c r="J449" t="s">
        <v>22</v>
      </c>
      <c r="K449" t="s">
        <v>195</v>
      </c>
      <c r="L449">
        <v>5566974007452</v>
      </c>
      <c r="N449">
        <v>0</v>
      </c>
      <c r="P449">
        <v>0</v>
      </c>
      <c r="Q449">
        <v>62</v>
      </c>
      <c r="R449">
        <v>62</v>
      </c>
      <c r="S449">
        <v>1</v>
      </c>
      <c r="AI449" t="s">
        <v>196</v>
      </c>
      <c r="AK449" t="s">
        <v>187</v>
      </c>
      <c r="AL449" t="s">
        <v>188</v>
      </c>
      <c r="AS449" t="s">
        <v>7</v>
      </c>
      <c r="AU449" s="2" t="str">
        <f>IF(ISBLANK(B449),"", TEXT(B449,"dddd, d \d\e mmmm \d\e aaaa"))</f>
        <v>terça-feira, 31 de março de 2026</v>
      </c>
      <c r="AX449" s="1" t="str" cm="1">
        <f t="array" ref="AX449">IFERROR(_xlfn.TEXTJOIN(", ",TRUE,_xlfn._xlws.SORT(_xlfn.UNIQUE(_xlfn._xlws.FILTER($K$2:$K$2889,($I$2:$I$2889=I449)*($K$2:$K$2889&lt;&gt;""))))),"")</f>
        <v>Hachiko, Theo, Zoe</v>
      </c>
      <c r="AY449" s="1" t="str">
        <f>IF(ISBLANK(F449),"", IF(OR(
ISNUMBER(FIND("escovacao",LOWER(F449))),
ISNUMBER(FIND("escovação",LOWER(F449))),
ISNUMBER(FIND("higiene bucal",LOWER(F449))),
ISNUMBER(FIND("tosa",LOWER(F449))),
ISNUMBER(FIND("hidratacao",LOWER(F449))),
ISNUMBER(FIND("hidratação",LOWER(F449))),
ISNUMBER(FIND("spa",LOWER(F449))),
ISNUMBER(FIND("corte de unhas",LOWER(F449))),
ISNUMBER(FIND("desembolo",LOWER(F449))),
ISNUMBER(FIND("clorexidina",LOWER(F449))),
ISNUMBER(FIND("matizacao",LOWER(F449))),
ISNUMBER(FIND("matização",LOWER(F449))),
ISNUMBER(FIND("arredondamento",LOWER(F449))),
ISNUMBER(FIND("remocao",LOWER(F449))),
ISNUMBER(FIND("remoção",LOWER(F449)))
),"Serviços extras",
IF(ISNUMBER(FIND("banho",LOWER(F449))),"Banho","Loja")))</f>
        <v>Banho</v>
      </c>
      <c r="AZ449" s="1" t="str">
        <f>IF(ISBLANK(I449),"", _xlfn.LET(_xlpm.Pedido,TRIM(D449&amp;""),IF(_xlpm.Pedido&lt;&gt;"",_xlpm.Pedido&amp;" | "&amp;K449,I449&amp;" | "&amp;K449&amp;" | "&amp;TEXT(AU449,"0"))))</f>
        <v>5185 | Hachiko</v>
      </c>
      <c r="BA449" s="1" t="str">
        <f>IF(ISBLANK(I449),"", _xlfn.LET(_xlpm.TipoServico,LOWER(H449),IF(ISNUMBER(FIND("banho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49" s="1" t="str">
        <f>IF(ISBLANK(I449),"", _xlfn.LET(
    _xlpm.Servico,TRIM(F449&amp;""),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49" s="1">
        <f>IF(ISBLANK(B449),"", IF(ISBLANK(R449),Q449*S449,R449*S449))</f>
        <v>62</v>
      </c>
    </row>
    <row r="450" spans="1:55" x14ac:dyDescent="0.3">
      <c r="A450" t="s">
        <v>141</v>
      </c>
      <c r="B450">
        <v>46112</v>
      </c>
      <c r="C450" t="s">
        <v>46</v>
      </c>
      <c r="D450">
        <v>5185</v>
      </c>
      <c r="F450" t="s">
        <v>137</v>
      </c>
      <c r="G450" t="s">
        <v>137</v>
      </c>
      <c r="H450" t="s">
        <v>135</v>
      </c>
      <c r="I450">
        <v>2575</v>
      </c>
      <c r="J450" t="s">
        <v>22</v>
      </c>
      <c r="K450" t="s">
        <v>195</v>
      </c>
      <c r="L450">
        <v>5566974007452</v>
      </c>
      <c r="N450">
        <v>0</v>
      </c>
      <c r="P450">
        <v>0</v>
      </c>
      <c r="Q450">
        <v>5</v>
      </c>
      <c r="R450">
        <v>5</v>
      </c>
      <c r="S450">
        <v>1</v>
      </c>
      <c r="AI450" t="s">
        <v>196</v>
      </c>
      <c r="AK450" t="s">
        <v>187</v>
      </c>
      <c r="AL450" t="s">
        <v>188</v>
      </c>
      <c r="AS450" t="s">
        <v>7</v>
      </c>
      <c r="AU450" s="2" t="str">
        <f>IF(ISBLANK(B450),"", TEXT(B450,"dddd, d \d\e mmmm \d\e aaaa"))</f>
        <v>terça-feira, 31 de março de 2026</v>
      </c>
      <c r="AX450" s="1" t="str" cm="1">
        <f t="array" ref="AX450">IFERROR(_xlfn.TEXTJOIN(", ",TRUE,_xlfn._xlws.SORT(_xlfn.UNIQUE(_xlfn._xlws.FILTER($K$2:$K$2889,($I$2:$I$2889=I450)*($K$2:$K$2889&lt;&gt;""))))),"")</f>
        <v>Hachiko, Theo, Zoe</v>
      </c>
      <c r="AY450" s="1" t="str">
        <f>IF(ISBLANK(F450),"", IF(OR(
ISNUMBER(FIND("escovacao",LOWER(F450))),
ISNUMBER(FIND("escovação",LOWER(F450))),
ISNUMBER(FIND("higiene bucal",LOWER(F450))),
ISNUMBER(FIND("tosa",LOWER(F450))),
ISNUMBER(FIND("hidratacao",LOWER(F450))),
ISNUMBER(FIND("hidratação",LOWER(F450))),
ISNUMBER(FIND("spa",LOWER(F450))),
ISNUMBER(FIND("corte de unhas",LOWER(F450))),
ISNUMBER(FIND("desembolo",LOWER(F450))),
ISNUMBER(FIND("clorexidina",LOWER(F450))),
ISNUMBER(FIND("matizacao",LOWER(F450))),
ISNUMBER(FIND("matização",LOWER(F450))),
ISNUMBER(FIND("arredondamento",LOWER(F450))),
ISNUMBER(FIND("remocao",LOWER(F450))),
ISNUMBER(FIND("remoção",LOWER(F450)))
),"Serviços extras",
IF(ISNUMBER(FIND("banho",LOWER(F450))),"Banho","Loja")))</f>
        <v>Serviços extras</v>
      </c>
      <c r="AZ450" s="1" t="str">
        <f>IF(ISBLANK(I450),"", _xlfn.LET(_xlpm.Pedido,TRIM(D450&amp;""),IF(_xlpm.Pedido&lt;&gt;"",_xlpm.Pedido&amp;" | "&amp;K450,I450&amp;" | "&amp;K450&amp;" | "&amp;TEXT(AU450,"0"))))</f>
        <v>5185 | Hachiko</v>
      </c>
      <c r="BA450" s="1" t="str">
        <f>IF(ISBLANK(I450),"", _xlfn.LET(_xlpm.TipoServico,LOWER(H450),IF(ISNUMBER(FIND("banho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0" s="1" t="str">
        <f>IF(ISBLANK(I450),"", _xlfn.LET(
    _xlpm.Servico,TRIM(F450&amp;""),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50" s="1">
        <f>IF(ISBLANK(B450),"", IF(ISBLANK(R450),Q450*S450,R450*S450))</f>
        <v>5</v>
      </c>
    </row>
    <row r="451" spans="1:55" x14ac:dyDescent="0.3">
      <c r="A451" t="s">
        <v>141</v>
      </c>
      <c r="B451">
        <v>46112</v>
      </c>
      <c r="C451" t="s">
        <v>46</v>
      </c>
      <c r="D451">
        <v>5185</v>
      </c>
      <c r="F451" t="s">
        <v>146</v>
      </c>
      <c r="G451" t="s">
        <v>146</v>
      </c>
      <c r="H451" t="s">
        <v>135</v>
      </c>
      <c r="I451">
        <v>2575</v>
      </c>
      <c r="J451" t="s">
        <v>22</v>
      </c>
      <c r="K451" t="s">
        <v>195</v>
      </c>
      <c r="L451">
        <v>5566974007452</v>
      </c>
      <c r="N451">
        <v>0</v>
      </c>
      <c r="P451">
        <v>0</v>
      </c>
      <c r="Q451">
        <v>12</v>
      </c>
      <c r="R451">
        <v>12</v>
      </c>
      <c r="S451">
        <v>1</v>
      </c>
      <c r="AI451" t="s">
        <v>196</v>
      </c>
      <c r="AK451" t="s">
        <v>187</v>
      </c>
      <c r="AL451" t="s">
        <v>188</v>
      </c>
      <c r="AS451" t="s">
        <v>7</v>
      </c>
      <c r="AU451" s="2" t="str">
        <f>IF(ISBLANK(B451),"", TEXT(B451,"dddd, d \d\e mmmm \d\e aaaa"))</f>
        <v>terça-feira, 31 de março de 2026</v>
      </c>
      <c r="AX451" s="1" t="str" cm="1">
        <f t="array" ref="AX451">IFERROR(_xlfn.TEXTJOIN(", ",TRUE,_xlfn._xlws.SORT(_xlfn.UNIQUE(_xlfn._xlws.FILTER($K$2:$K$2889,($I$2:$I$2889=I451)*($K$2:$K$2889&lt;&gt;""))))),"")</f>
        <v>Hachiko, Theo, Zoe</v>
      </c>
      <c r="AY451" s="1" t="str">
        <f>IF(ISBLANK(F451),"", IF(OR(
ISNUMBER(FIND("escovacao",LOWER(F451))),
ISNUMBER(FIND("escovação",LOWER(F451))),
ISNUMBER(FIND("higiene bucal",LOWER(F451))),
ISNUMBER(FIND("tosa",LOWER(F451))),
ISNUMBER(FIND("hidratacao",LOWER(F451))),
ISNUMBER(FIND("hidratação",LOWER(F451))),
ISNUMBER(FIND("spa",LOWER(F451))),
ISNUMBER(FIND("corte de unhas",LOWER(F451))),
ISNUMBER(FIND("desembolo",LOWER(F451))),
ISNUMBER(FIND("clorexidina",LOWER(F451))),
ISNUMBER(FIND("matizacao",LOWER(F451))),
ISNUMBER(FIND("matização",LOWER(F451))),
ISNUMBER(FIND("arredondamento",LOWER(F451))),
ISNUMBER(FIND("remocao",LOWER(F451))),
ISNUMBER(FIND("remoção",LOWER(F451)))
),"Serviços extras",
IF(ISNUMBER(FIND("banho",LOWER(F451))),"Banho","Loja")))</f>
        <v>Serviços extras</v>
      </c>
      <c r="AZ451" s="1" t="str">
        <f>IF(ISBLANK(I451),"", _xlfn.LET(_xlpm.Pedido,TRIM(D451&amp;""),IF(_xlpm.Pedido&lt;&gt;"",_xlpm.Pedido&amp;" | "&amp;K451,I451&amp;" | "&amp;K451&amp;" | "&amp;TEXT(AU451,"0"))))</f>
        <v>5185 | Hachiko</v>
      </c>
      <c r="BA451" s="1" t="str">
        <f>IF(ISBLANK(I451),"", _xlfn.LET(_xlpm.TipoServico,LOWER(H451),IF(ISNUMBER(FIND("banho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1" s="1" t="str">
        <f>IF(ISBLANK(I451),"", _xlfn.LET(
    _xlpm.Servico,TRIM(F451&amp;""),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51" s="1">
        <f>IF(ISBLANK(B451),"", IF(ISBLANK(R451),Q451*S451,R451*S451))</f>
        <v>12</v>
      </c>
    </row>
    <row r="452" spans="1:55" x14ac:dyDescent="0.3">
      <c r="A452" t="s">
        <v>141</v>
      </c>
      <c r="B452">
        <v>46112</v>
      </c>
      <c r="C452" t="s">
        <v>46</v>
      </c>
      <c r="D452">
        <v>5185</v>
      </c>
      <c r="F452" t="s">
        <v>146</v>
      </c>
      <c r="G452" t="s">
        <v>146</v>
      </c>
      <c r="H452" t="s">
        <v>135</v>
      </c>
      <c r="I452">
        <v>2575</v>
      </c>
      <c r="J452" t="s">
        <v>22</v>
      </c>
      <c r="K452" t="s">
        <v>195</v>
      </c>
      <c r="L452">
        <v>5566974007452</v>
      </c>
      <c r="N452">
        <v>0</v>
      </c>
      <c r="P452">
        <v>0</v>
      </c>
      <c r="Q452">
        <v>12</v>
      </c>
      <c r="R452">
        <v>12</v>
      </c>
      <c r="S452">
        <v>1</v>
      </c>
      <c r="AI452" t="s">
        <v>196</v>
      </c>
      <c r="AK452" t="s">
        <v>187</v>
      </c>
      <c r="AL452" t="s">
        <v>188</v>
      </c>
      <c r="AS452" t="s">
        <v>7</v>
      </c>
      <c r="AU452" s="2" t="str">
        <f>IF(ISBLANK(B452),"", TEXT(B452,"dddd, d \d\e mmmm \d\e aaaa"))</f>
        <v>terça-feira, 31 de março de 2026</v>
      </c>
      <c r="AX452" s="1" t="str" cm="1">
        <f t="array" ref="AX452">IFERROR(_xlfn.TEXTJOIN(", ",TRUE,_xlfn._xlws.SORT(_xlfn.UNIQUE(_xlfn._xlws.FILTER($K$2:$K$2889,($I$2:$I$2889=I452)*($K$2:$K$2889&lt;&gt;""))))),"")</f>
        <v>Hachiko, Theo, Zoe</v>
      </c>
      <c r="AY452" s="1" t="str">
        <f>IF(ISBLANK(F452),"", IF(OR(
ISNUMBER(FIND("escovacao",LOWER(F452))),
ISNUMBER(FIND("escovação",LOWER(F452))),
ISNUMBER(FIND("higiene bucal",LOWER(F452))),
ISNUMBER(FIND("tosa",LOWER(F452))),
ISNUMBER(FIND("hidratacao",LOWER(F452))),
ISNUMBER(FIND("hidratação",LOWER(F452))),
ISNUMBER(FIND("spa",LOWER(F452))),
ISNUMBER(FIND("corte de unhas",LOWER(F452))),
ISNUMBER(FIND("desembolo",LOWER(F452))),
ISNUMBER(FIND("clorexidina",LOWER(F452))),
ISNUMBER(FIND("matizacao",LOWER(F452))),
ISNUMBER(FIND("matização",LOWER(F452))),
ISNUMBER(FIND("arredondamento",LOWER(F452))),
ISNUMBER(FIND("remocao",LOWER(F452))),
ISNUMBER(FIND("remoção",LOWER(F452)))
),"Serviços extras",
IF(ISNUMBER(FIND("banho",LOWER(F452))),"Banho","Loja")))</f>
        <v>Serviços extras</v>
      </c>
      <c r="AZ452" s="1" t="str">
        <f>IF(ISBLANK(I452),"", _xlfn.LET(_xlpm.Pedido,TRIM(D452&amp;""),IF(_xlpm.Pedido&lt;&gt;"",_xlpm.Pedido&amp;" | "&amp;K452,I452&amp;" | "&amp;K452&amp;" | "&amp;TEXT(AU452,"0"))))</f>
        <v>5185 | Hachiko</v>
      </c>
      <c r="BA452" s="1" t="str">
        <f>IF(ISBLANK(I452),"", _xlfn.LET(_xlpm.TipoServico,LOWER(H452),IF(ISNUMBER(FIND("banho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2" s="1" t="str">
        <f>IF(ISBLANK(I452),"", _xlfn.LET(
    _xlpm.Servico,TRIM(F452&amp;""),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52" s="1">
        <f>IF(ISBLANK(B452),"", IF(ISBLANK(R452),Q452*S452,R452*S452))</f>
        <v>12</v>
      </c>
    </row>
    <row r="453" spans="1:55" x14ac:dyDescent="0.3">
      <c r="A453" t="s">
        <v>133</v>
      </c>
      <c r="B453">
        <v>46113</v>
      </c>
      <c r="C453" t="s">
        <v>53</v>
      </c>
      <c r="F453" t="s">
        <v>134</v>
      </c>
      <c r="G453" t="s">
        <v>134</v>
      </c>
      <c r="H453" t="s">
        <v>135</v>
      </c>
      <c r="I453">
        <v>2200</v>
      </c>
      <c r="J453" t="s">
        <v>28</v>
      </c>
      <c r="K453" t="s">
        <v>155</v>
      </c>
      <c r="L453">
        <v>73991226044</v>
      </c>
      <c r="N453">
        <v>0</v>
      </c>
      <c r="P453">
        <v>0</v>
      </c>
      <c r="Q453">
        <v>62</v>
      </c>
      <c r="R453">
        <v>62</v>
      </c>
      <c r="S453">
        <v>1</v>
      </c>
      <c r="AH453" t="s">
        <v>201</v>
      </c>
      <c r="AS453" t="s">
        <v>13</v>
      </c>
      <c r="AU453" s="2" t="str">
        <f>IF(ISBLANK(B453),"", TEXT(B453,"dddd, d \d\e mmmm \d\e aaaa"))</f>
        <v>quarta-feira, 1 de abril de 2026</v>
      </c>
      <c r="AX453" s="1" t="str" cm="1">
        <f t="array" ref="AX453">IFERROR(_xlfn.TEXTJOIN(", ",TRUE,_xlfn._xlws.SORT(_xlfn.UNIQUE(_xlfn._xlws.FILTER($K$2:$K$2889,($I$2:$I$2889=I453)*($K$2:$K$2889&lt;&gt;""))))),"")</f>
        <v>Mel</v>
      </c>
      <c r="AY453" s="1" t="str">
        <f>IF(ISBLANK(F453),"", IF(OR(
ISNUMBER(FIND("escovacao",LOWER(F453))),
ISNUMBER(FIND("escovação",LOWER(F453))),
ISNUMBER(FIND("higiene bucal",LOWER(F453))),
ISNUMBER(FIND("tosa",LOWER(F453))),
ISNUMBER(FIND("hidratacao",LOWER(F453))),
ISNUMBER(FIND("hidratação",LOWER(F453))),
ISNUMBER(FIND("spa",LOWER(F453))),
ISNUMBER(FIND("corte de unhas",LOWER(F453))),
ISNUMBER(FIND("desembolo",LOWER(F453))),
ISNUMBER(FIND("clorexidina",LOWER(F453))),
ISNUMBER(FIND("matizacao",LOWER(F453))),
ISNUMBER(FIND("matização",LOWER(F453))),
ISNUMBER(FIND("arredondamento",LOWER(F453))),
ISNUMBER(FIND("remocao",LOWER(F453))),
ISNUMBER(FIND("remoção",LOWER(F453)))
),"Serviços extras",
IF(ISNUMBER(FIND("banho",LOWER(F453))),"Banho","Loja")))</f>
        <v>Banho</v>
      </c>
      <c r="AZ453" s="1" t="str">
        <f>IF(ISBLANK(I453),"", _xlfn.LET(_xlpm.Pedido,TRIM(D453&amp;""),IF(_xlpm.Pedido&lt;&gt;"",_xlpm.Pedido&amp;" | "&amp;K453,I453&amp;" | "&amp;K453&amp;" | "&amp;TEXT(AU453,"0"))))</f>
        <v>2200 | Mel | quarta-feira, 1 de abril de 2026</v>
      </c>
      <c r="BA453" s="1" t="str">
        <f>IF(ISBLANK(I453),"", _xlfn.LET(_xlpm.TipoServico,LOWER(H453),IF(ISNUMBER(FIND("banho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3" s="1" t="str">
        <f>IF(ISBLANK(I453),"", _xlfn.LET(
    _xlpm.Servico,TRIM(F453&amp;""),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53" s="1">
        <f>IF(ISBLANK(B453),"", IF(ISBLANK(R453),Q453*S453,R453*S453))</f>
        <v>62</v>
      </c>
    </row>
    <row r="454" spans="1:55" x14ac:dyDescent="0.3">
      <c r="A454" t="s">
        <v>133</v>
      </c>
      <c r="B454">
        <v>46113</v>
      </c>
      <c r="C454" t="s">
        <v>53</v>
      </c>
      <c r="D454">
        <v>5389</v>
      </c>
      <c r="F454" t="s">
        <v>134</v>
      </c>
      <c r="G454" t="s">
        <v>134</v>
      </c>
      <c r="H454" t="s">
        <v>135</v>
      </c>
      <c r="I454">
        <v>2269</v>
      </c>
      <c r="J454" t="s">
        <v>74</v>
      </c>
      <c r="K454" t="s">
        <v>202</v>
      </c>
      <c r="L454">
        <v>557388578054</v>
      </c>
      <c r="N454">
        <v>0</v>
      </c>
      <c r="P454">
        <v>0</v>
      </c>
      <c r="Q454">
        <v>62</v>
      </c>
      <c r="R454">
        <v>62</v>
      </c>
      <c r="S454">
        <v>1</v>
      </c>
      <c r="AH454" t="s">
        <v>203</v>
      </c>
      <c r="AI454" t="s">
        <v>204</v>
      </c>
      <c r="AJ454" t="s">
        <v>192</v>
      </c>
      <c r="AK454" t="s">
        <v>190</v>
      </c>
      <c r="AL454" t="s">
        <v>188</v>
      </c>
      <c r="AS454" t="s">
        <v>13</v>
      </c>
      <c r="AU454" s="2" t="str">
        <f>IF(ISBLANK(B454),"", TEXT(B454,"dddd, d \d\e mmmm \d\e aaaa"))</f>
        <v>quarta-feira, 1 de abril de 2026</v>
      </c>
      <c r="AX454" s="1" t="str" cm="1">
        <f t="array" ref="AX454">IFERROR(_xlfn.TEXTJOIN(", ",TRUE,_xlfn._xlws.SORT(_xlfn.UNIQUE(_xlfn._xlws.FILTER($K$2:$K$2889,($I$2:$I$2889=I454)*($K$2:$K$2889&lt;&gt;""))))),"")</f>
        <v>Sophie</v>
      </c>
      <c r="AY454" s="1" t="str">
        <f>IF(ISBLANK(F454),"", IF(OR(
ISNUMBER(FIND("escovacao",LOWER(F454))),
ISNUMBER(FIND("escovação",LOWER(F454))),
ISNUMBER(FIND("higiene bucal",LOWER(F454))),
ISNUMBER(FIND("tosa",LOWER(F454))),
ISNUMBER(FIND("hidratacao",LOWER(F454))),
ISNUMBER(FIND("hidratação",LOWER(F454))),
ISNUMBER(FIND("spa",LOWER(F454))),
ISNUMBER(FIND("corte de unhas",LOWER(F454))),
ISNUMBER(FIND("desembolo",LOWER(F454))),
ISNUMBER(FIND("clorexidina",LOWER(F454))),
ISNUMBER(FIND("matizacao",LOWER(F454))),
ISNUMBER(FIND("matização",LOWER(F454))),
ISNUMBER(FIND("arredondamento",LOWER(F454))),
ISNUMBER(FIND("remocao",LOWER(F454))),
ISNUMBER(FIND("remoção",LOWER(F454)))
),"Serviços extras",
IF(ISNUMBER(FIND("banho",LOWER(F454))),"Banho","Loja")))</f>
        <v>Banho</v>
      </c>
      <c r="AZ454" s="1" t="str">
        <f>IF(ISBLANK(I454),"", _xlfn.LET(_xlpm.Pedido,TRIM(D454&amp;""),IF(_xlpm.Pedido&lt;&gt;"",_xlpm.Pedido&amp;" | "&amp;K454,I454&amp;" | "&amp;K454&amp;" | "&amp;TEXT(AU454,"0"))))</f>
        <v>5389 | Sophie</v>
      </c>
      <c r="BA454" s="1" t="str">
        <f>IF(ISBLANK(I454),"", _xlfn.LET(_xlpm.TipoServico,LOWER(H454),IF(ISNUMBER(FIND("banho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4" s="1" t="str">
        <f>IF(ISBLANK(I454),"", _xlfn.LET(
    _xlpm.Servico,TRIM(F454&amp;""),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54" s="1">
        <f>IF(ISBLANK(B454),"", IF(ISBLANK(R454),Q454*S454,R454*S454))</f>
        <v>62</v>
      </c>
    </row>
    <row r="455" spans="1:55" x14ac:dyDescent="0.3">
      <c r="A455" t="s">
        <v>141</v>
      </c>
      <c r="B455">
        <v>46114</v>
      </c>
      <c r="C455" t="s">
        <v>9</v>
      </c>
      <c r="D455">
        <v>5203</v>
      </c>
      <c r="F455" t="s">
        <v>134</v>
      </c>
      <c r="G455" t="s">
        <v>134</v>
      </c>
      <c r="H455" t="s">
        <v>135</v>
      </c>
      <c r="I455">
        <v>2218</v>
      </c>
      <c r="J455" t="s">
        <v>205</v>
      </c>
      <c r="K455" t="s">
        <v>206</v>
      </c>
      <c r="L455">
        <v>73991335992</v>
      </c>
      <c r="N455">
        <v>0</v>
      </c>
      <c r="P455">
        <v>0</v>
      </c>
      <c r="Q455">
        <v>62</v>
      </c>
      <c r="R455">
        <v>62</v>
      </c>
      <c r="S455">
        <v>1</v>
      </c>
      <c r="AH455" t="s">
        <v>207</v>
      </c>
      <c r="AI455" t="s">
        <v>196</v>
      </c>
      <c r="AJ455" t="s">
        <v>192</v>
      </c>
      <c r="AK455" t="s">
        <v>190</v>
      </c>
      <c r="AL455" t="s">
        <v>188</v>
      </c>
      <c r="AS455" t="s">
        <v>13</v>
      </c>
      <c r="AU455" s="2" t="str">
        <f>IF(ISBLANK(B455),"", TEXT(B455,"dddd, d \d\e mmmm \d\e aaaa"))</f>
        <v>quinta-feira, 2 de abril de 2026</v>
      </c>
      <c r="AX455" s="1" t="str" cm="1">
        <f t="array" ref="AX455">IFERROR(_xlfn.TEXTJOIN(", ",TRUE,_xlfn._xlws.SORT(_xlfn.UNIQUE(_xlfn._xlws.FILTER($K$2:$K$2889,($I$2:$I$2889=I455)*($K$2:$K$2889&lt;&gt;""))))),"")</f>
        <v>Moana</v>
      </c>
      <c r="AY455" s="1" t="str">
        <f>IF(ISBLANK(F455),"", IF(OR(
ISNUMBER(FIND("escovacao",LOWER(F455))),
ISNUMBER(FIND("escovação",LOWER(F455))),
ISNUMBER(FIND("higiene bucal",LOWER(F455))),
ISNUMBER(FIND("tosa",LOWER(F455))),
ISNUMBER(FIND("hidratacao",LOWER(F455))),
ISNUMBER(FIND("hidratação",LOWER(F455))),
ISNUMBER(FIND("spa",LOWER(F455))),
ISNUMBER(FIND("corte de unhas",LOWER(F455))),
ISNUMBER(FIND("desembolo",LOWER(F455))),
ISNUMBER(FIND("clorexidina",LOWER(F455))),
ISNUMBER(FIND("matizacao",LOWER(F455))),
ISNUMBER(FIND("matização",LOWER(F455))),
ISNUMBER(FIND("arredondamento",LOWER(F455))),
ISNUMBER(FIND("remocao",LOWER(F455))),
ISNUMBER(FIND("remoção",LOWER(F455)))
),"Serviços extras",
IF(ISNUMBER(FIND("banho",LOWER(F455))),"Banho","Loja")))</f>
        <v>Banho</v>
      </c>
      <c r="AZ455" s="1" t="str">
        <f>IF(ISBLANK(I455),"", _xlfn.LET(_xlpm.Pedido,TRIM(D455&amp;""),IF(_xlpm.Pedido&lt;&gt;"",_xlpm.Pedido&amp;" | "&amp;K455,I455&amp;" | "&amp;K455&amp;" | "&amp;TEXT(AU455,"0"))))</f>
        <v>5203 | Moana</v>
      </c>
      <c r="BA455" s="1" t="str">
        <f>IF(ISBLANK(I455),"", _xlfn.LET(_xlpm.TipoServico,LOWER(H455),IF(ISNUMBER(FIND("banho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5" s="1" t="str">
        <f>IF(ISBLANK(I455),"", _xlfn.LET(
    _xlpm.Servico,TRIM(F455&amp;""),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55" s="1">
        <f>IF(ISBLANK(B455),"", IF(ISBLANK(R455),Q455*S455,R455*S455))</f>
        <v>62</v>
      </c>
    </row>
    <row r="456" spans="1:55" x14ac:dyDescent="0.3">
      <c r="A456" t="s">
        <v>141</v>
      </c>
      <c r="B456">
        <v>46114</v>
      </c>
      <c r="C456" t="s">
        <v>9</v>
      </c>
      <c r="D456">
        <v>5203</v>
      </c>
      <c r="F456" t="s">
        <v>146</v>
      </c>
      <c r="G456" t="s">
        <v>146</v>
      </c>
      <c r="H456" t="s">
        <v>135</v>
      </c>
      <c r="I456">
        <v>2218</v>
      </c>
      <c r="J456" t="s">
        <v>205</v>
      </c>
      <c r="K456" t="s">
        <v>206</v>
      </c>
      <c r="L456">
        <v>73991335992</v>
      </c>
      <c r="N456">
        <v>0</v>
      </c>
      <c r="P456">
        <v>0</v>
      </c>
      <c r="Q456">
        <v>12</v>
      </c>
      <c r="R456">
        <v>12</v>
      </c>
      <c r="S456">
        <v>1</v>
      </c>
      <c r="AH456" t="s">
        <v>207</v>
      </c>
      <c r="AI456" t="s">
        <v>196</v>
      </c>
      <c r="AJ456" t="s">
        <v>192</v>
      </c>
      <c r="AK456" t="s">
        <v>190</v>
      </c>
      <c r="AL456" t="s">
        <v>188</v>
      </c>
      <c r="AS456" t="s">
        <v>13</v>
      </c>
      <c r="AU456" s="2" t="str">
        <f>IF(ISBLANK(B456),"", TEXT(B456,"dddd, d \d\e mmmm \d\e aaaa"))</f>
        <v>quinta-feira, 2 de abril de 2026</v>
      </c>
      <c r="AX456" s="1" t="str" cm="1">
        <f t="array" ref="AX456">IFERROR(_xlfn.TEXTJOIN(", ",TRUE,_xlfn._xlws.SORT(_xlfn.UNIQUE(_xlfn._xlws.FILTER($K$2:$K$2889,($I$2:$I$2889=I456)*($K$2:$K$2889&lt;&gt;""))))),"")</f>
        <v>Moana</v>
      </c>
      <c r="AY456" s="1" t="str">
        <f>IF(ISBLANK(F456),"", IF(OR(
ISNUMBER(FIND("escovacao",LOWER(F456))),
ISNUMBER(FIND("escovação",LOWER(F456))),
ISNUMBER(FIND("higiene bucal",LOWER(F456))),
ISNUMBER(FIND("tosa",LOWER(F456))),
ISNUMBER(FIND("hidratacao",LOWER(F456))),
ISNUMBER(FIND("hidratação",LOWER(F456))),
ISNUMBER(FIND("spa",LOWER(F456))),
ISNUMBER(FIND("corte de unhas",LOWER(F456))),
ISNUMBER(FIND("desembolo",LOWER(F456))),
ISNUMBER(FIND("clorexidina",LOWER(F456))),
ISNUMBER(FIND("matizacao",LOWER(F456))),
ISNUMBER(FIND("matização",LOWER(F456))),
ISNUMBER(FIND("arredondamento",LOWER(F456))),
ISNUMBER(FIND("remocao",LOWER(F456))),
ISNUMBER(FIND("remoção",LOWER(F456)))
),"Serviços extras",
IF(ISNUMBER(FIND("banho",LOWER(F456))),"Banho","Loja")))</f>
        <v>Serviços extras</v>
      </c>
      <c r="AZ456" s="1" t="str">
        <f>IF(ISBLANK(I456),"", _xlfn.LET(_xlpm.Pedido,TRIM(D456&amp;""),IF(_xlpm.Pedido&lt;&gt;"",_xlpm.Pedido&amp;" | "&amp;K456,I456&amp;" | "&amp;K456&amp;" | "&amp;TEXT(AU456,"0"))))</f>
        <v>5203 | Moana</v>
      </c>
      <c r="BA456" s="1" t="str">
        <f>IF(ISBLANK(I456),"", _xlfn.LET(_xlpm.TipoServico,LOWER(H456),IF(ISNUMBER(FIND("banho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6" s="1" t="str">
        <f>IF(ISBLANK(I456),"", _xlfn.LET(
    _xlpm.Servico,TRIM(F456&amp;""),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56" s="1">
        <f>IF(ISBLANK(B456),"", IF(ISBLANK(R456),Q456*S456,R456*S456))</f>
        <v>12</v>
      </c>
    </row>
    <row r="457" spans="1:55" x14ac:dyDescent="0.3">
      <c r="A457" t="s">
        <v>11</v>
      </c>
      <c r="B457">
        <v>46114</v>
      </c>
      <c r="C457" t="s">
        <v>9</v>
      </c>
      <c r="F457" t="s">
        <v>134</v>
      </c>
      <c r="G457" t="s">
        <v>134</v>
      </c>
      <c r="H457" t="s">
        <v>135</v>
      </c>
      <c r="I457">
        <v>2099</v>
      </c>
      <c r="J457" t="s">
        <v>69</v>
      </c>
      <c r="K457" t="s">
        <v>208</v>
      </c>
      <c r="L457">
        <v>73988040014</v>
      </c>
      <c r="N457">
        <v>0</v>
      </c>
      <c r="P457">
        <v>0</v>
      </c>
      <c r="Q457">
        <v>62</v>
      </c>
      <c r="R457">
        <v>62</v>
      </c>
      <c r="S457">
        <v>1</v>
      </c>
      <c r="AH457" t="s">
        <v>207</v>
      </c>
      <c r="AI457" t="s">
        <v>209</v>
      </c>
      <c r="AJ457" t="s">
        <v>192</v>
      </c>
      <c r="AK457" t="s">
        <v>190</v>
      </c>
      <c r="AL457" t="s">
        <v>188</v>
      </c>
      <c r="AS457" t="s">
        <v>13</v>
      </c>
      <c r="AU457" s="2" t="str">
        <f>IF(ISBLANK(B457),"", TEXT(B457,"dddd, d \d\e mmmm \d\e aaaa"))</f>
        <v>quinta-feira, 2 de abril de 2026</v>
      </c>
      <c r="AX457" s="1" t="str" cm="1">
        <f t="array" ref="AX457">IFERROR(_xlfn.TEXTJOIN(", ",TRUE,_xlfn._xlws.SORT(_xlfn.UNIQUE(_xlfn._xlws.FILTER($K$2:$K$2889,($I$2:$I$2889=I457)*($K$2:$K$2889&lt;&gt;""))))),"")</f>
        <v>Meg</v>
      </c>
      <c r="AY457" s="1" t="str">
        <f>IF(ISBLANK(F457),"", IF(OR(
ISNUMBER(FIND("escovacao",LOWER(F457))),
ISNUMBER(FIND("escovação",LOWER(F457))),
ISNUMBER(FIND("higiene bucal",LOWER(F457))),
ISNUMBER(FIND("tosa",LOWER(F457))),
ISNUMBER(FIND("hidratacao",LOWER(F457))),
ISNUMBER(FIND("hidratação",LOWER(F457))),
ISNUMBER(FIND("spa",LOWER(F457))),
ISNUMBER(FIND("corte de unhas",LOWER(F457))),
ISNUMBER(FIND("desembolo",LOWER(F457))),
ISNUMBER(FIND("clorexidina",LOWER(F457))),
ISNUMBER(FIND("matizacao",LOWER(F457))),
ISNUMBER(FIND("matização",LOWER(F457))),
ISNUMBER(FIND("arredondamento",LOWER(F457))),
ISNUMBER(FIND("remocao",LOWER(F457))),
ISNUMBER(FIND("remoção",LOWER(F457)))
),"Serviços extras",
IF(ISNUMBER(FIND("banho",LOWER(F457))),"Banho","Loja")))</f>
        <v>Banho</v>
      </c>
      <c r="AZ457" s="1" t="str">
        <f>IF(ISBLANK(I457),"", _xlfn.LET(_xlpm.Pedido,TRIM(D457&amp;""),IF(_xlpm.Pedido&lt;&gt;"",_xlpm.Pedido&amp;" | "&amp;K457,I457&amp;" | "&amp;K457&amp;" | "&amp;TEXT(AU457,"0"))))</f>
        <v>2099 | Meg | quinta-feira, 2 de abril de 2026</v>
      </c>
      <c r="BA457" s="1" t="str">
        <f>IF(ISBLANK(I457),"", _xlfn.LET(_xlpm.TipoServico,LOWER(H457),IF(ISNUMBER(FIND("banho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7" s="1" t="str">
        <f>IF(ISBLANK(I457),"", _xlfn.LET(
    _xlpm.Servico,TRIM(F457&amp;""),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57" s="1">
        <f>IF(ISBLANK(B457),"", IF(ISBLANK(R457),Q457*S457,R457*S457))</f>
        <v>62</v>
      </c>
    </row>
    <row r="458" spans="1:55" x14ac:dyDescent="0.3">
      <c r="A458" t="s">
        <v>11</v>
      </c>
      <c r="B458">
        <v>46114</v>
      </c>
      <c r="C458" t="s">
        <v>9</v>
      </c>
      <c r="D458">
        <v>5330</v>
      </c>
      <c r="F458" t="s">
        <v>134</v>
      </c>
      <c r="G458" t="s">
        <v>134</v>
      </c>
      <c r="H458" t="s">
        <v>135</v>
      </c>
      <c r="I458">
        <v>2194</v>
      </c>
      <c r="J458" t="s">
        <v>210</v>
      </c>
      <c r="K458" t="s">
        <v>211</v>
      </c>
      <c r="L458">
        <v>73981806724</v>
      </c>
      <c r="N458">
        <v>0</v>
      </c>
      <c r="P458">
        <v>0</v>
      </c>
      <c r="Q458">
        <v>62</v>
      </c>
      <c r="R458">
        <v>62</v>
      </c>
      <c r="S458">
        <v>1</v>
      </c>
      <c r="AH458" t="s">
        <v>207</v>
      </c>
      <c r="AI458" t="s">
        <v>199</v>
      </c>
      <c r="AJ458" t="s">
        <v>192</v>
      </c>
      <c r="AK458" t="s">
        <v>190</v>
      </c>
      <c r="AL458" t="s">
        <v>188</v>
      </c>
      <c r="AS458" t="s">
        <v>13</v>
      </c>
      <c r="AU458" s="2" t="str">
        <f>IF(ISBLANK(B458),"", TEXT(B458,"dddd, d \d\e mmmm \d\e aaaa"))</f>
        <v>quinta-feira, 2 de abril de 2026</v>
      </c>
      <c r="AX458" s="1" t="str" cm="1">
        <f t="array" ref="AX458">IFERROR(_xlfn.TEXTJOIN(", ",TRUE,_xlfn._xlws.SORT(_xlfn.UNIQUE(_xlfn._xlws.FILTER($K$2:$K$2889,($I$2:$I$2889=I458)*($K$2:$K$2889&lt;&gt;""))))),"")</f>
        <v>Minnie</v>
      </c>
      <c r="AY458" s="1" t="str">
        <f>IF(ISBLANK(F458),"", IF(OR(
ISNUMBER(FIND("escovacao",LOWER(F458))),
ISNUMBER(FIND("escovação",LOWER(F458))),
ISNUMBER(FIND("higiene bucal",LOWER(F458))),
ISNUMBER(FIND("tosa",LOWER(F458))),
ISNUMBER(FIND("hidratacao",LOWER(F458))),
ISNUMBER(FIND("hidratação",LOWER(F458))),
ISNUMBER(FIND("spa",LOWER(F458))),
ISNUMBER(FIND("corte de unhas",LOWER(F458))),
ISNUMBER(FIND("desembolo",LOWER(F458))),
ISNUMBER(FIND("clorexidina",LOWER(F458))),
ISNUMBER(FIND("matizacao",LOWER(F458))),
ISNUMBER(FIND("matização",LOWER(F458))),
ISNUMBER(FIND("arredondamento",LOWER(F458))),
ISNUMBER(FIND("remocao",LOWER(F458))),
ISNUMBER(FIND("remoção",LOWER(F458)))
),"Serviços extras",
IF(ISNUMBER(FIND("banho",LOWER(F458))),"Banho","Loja")))</f>
        <v>Banho</v>
      </c>
      <c r="AZ458" s="1" t="str">
        <f>IF(ISBLANK(I458),"", _xlfn.LET(_xlpm.Pedido,TRIM(D458&amp;""),IF(_xlpm.Pedido&lt;&gt;"",_xlpm.Pedido&amp;" | "&amp;K458,I458&amp;" | "&amp;K458&amp;" | "&amp;TEXT(AU458,"0"))))</f>
        <v>5330 | Minnie</v>
      </c>
      <c r="BA458" s="1" t="str">
        <f>IF(ISBLANK(I458),"", _xlfn.LET(_xlpm.TipoServico,LOWER(H458),IF(ISNUMBER(FIND("banho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8" s="1" t="str">
        <f>IF(ISBLANK(I458),"", _xlfn.LET(
    _xlpm.Servico,TRIM(F458&amp;""),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58" s="1">
        <f>IF(ISBLANK(B458),"", IF(ISBLANK(R458),Q458*S458,R458*S458))</f>
        <v>62</v>
      </c>
    </row>
    <row r="459" spans="1:55" x14ac:dyDescent="0.3">
      <c r="A459" t="s">
        <v>11</v>
      </c>
      <c r="B459">
        <v>46114</v>
      </c>
      <c r="C459" t="s">
        <v>9</v>
      </c>
      <c r="F459" t="s">
        <v>159</v>
      </c>
      <c r="G459" t="s">
        <v>159</v>
      </c>
      <c r="H459" t="s">
        <v>135</v>
      </c>
      <c r="I459">
        <v>2482</v>
      </c>
      <c r="J459" t="s">
        <v>52</v>
      </c>
      <c r="K459" t="s">
        <v>212</v>
      </c>
      <c r="L459">
        <v>5573998090906</v>
      </c>
      <c r="N459">
        <v>0</v>
      </c>
      <c r="P459">
        <v>0</v>
      </c>
      <c r="Q459">
        <v>75</v>
      </c>
      <c r="R459">
        <v>75</v>
      </c>
      <c r="S459">
        <v>1</v>
      </c>
      <c r="AH459" t="s">
        <v>213</v>
      </c>
      <c r="AI459" t="s">
        <v>196</v>
      </c>
      <c r="AJ459" t="s">
        <v>214</v>
      </c>
      <c r="AK459" t="s">
        <v>190</v>
      </c>
      <c r="AL459" t="s">
        <v>200</v>
      </c>
      <c r="AS459" t="s">
        <v>13</v>
      </c>
      <c r="AU459" s="2" t="str">
        <f>IF(ISBLANK(B459),"", TEXT(B459,"dddd, d \d\e mmmm \d\e aaaa"))</f>
        <v>quinta-feira, 2 de abril de 2026</v>
      </c>
      <c r="AX459" s="1" t="str" cm="1">
        <f t="array" ref="AX459">IFERROR(_xlfn.TEXTJOIN(", ",TRUE,_xlfn._xlws.SORT(_xlfn.UNIQUE(_xlfn._xlws.FILTER($K$2:$K$2889,($I$2:$I$2889=I459)*($K$2:$K$2889&lt;&gt;""))))),"")</f>
        <v>Milu</v>
      </c>
      <c r="AY459" s="1" t="str">
        <f>IF(ISBLANK(F459),"", IF(OR(
ISNUMBER(FIND("escovacao",LOWER(F459))),
ISNUMBER(FIND("escovação",LOWER(F459))),
ISNUMBER(FIND("higiene bucal",LOWER(F459))),
ISNUMBER(FIND("tosa",LOWER(F459))),
ISNUMBER(FIND("hidratacao",LOWER(F459))),
ISNUMBER(FIND("hidratação",LOWER(F459))),
ISNUMBER(FIND("spa",LOWER(F459))),
ISNUMBER(FIND("corte de unhas",LOWER(F459))),
ISNUMBER(FIND("desembolo",LOWER(F459))),
ISNUMBER(FIND("clorexidina",LOWER(F459))),
ISNUMBER(FIND("matizacao",LOWER(F459))),
ISNUMBER(FIND("matização",LOWER(F459))),
ISNUMBER(FIND("arredondamento",LOWER(F459))),
ISNUMBER(FIND("remocao",LOWER(F459))),
ISNUMBER(FIND("remoção",LOWER(F459)))
),"Serviços extras",
IF(ISNUMBER(FIND("banho",LOWER(F459))),"Banho","Loja")))</f>
        <v>Banho</v>
      </c>
      <c r="AZ459" s="1" t="str">
        <f>IF(ISBLANK(I459),"", _xlfn.LET(_xlpm.Pedido,TRIM(D459&amp;""),IF(_xlpm.Pedido&lt;&gt;"",_xlpm.Pedido&amp;" | "&amp;K459,I459&amp;" | "&amp;K459&amp;" | "&amp;TEXT(AU459,"0"))))</f>
        <v>2482 | Milu | quinta-feira, 2 de abril de 2026</v>
      </c>
      <c r="BA459" s="1" t="str">
        <f>IF(ISBLANK(I459),"", _xlfn.LET(_xlpm.TipoServico,LOWER(H459),IF(ISNUMBER(FIND("banho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9" s="1" t="str">
        <f>IF(ISBLANK(I459),"", _xlfn.LET(
    _xlpm.Servico,TRIM(F459&amp;""),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459" s="1">
        <f>IF(ISBLANK(B459),"", IF(ISBLANK(R459),Q459*S459,R459*S459))</f>
        <v>75</v>
      </c>
    </row>
    <row r="460" spans="1:55" x14ac:dyDescent="0.3">
      <c r="A460" t="s">
        <v>141</v>
      </c>
      <c r="B460">
        <v>46114</v>
      </c>
      <c r="C460" t="s">
        <v>9</v>
      </c>
      <c r="D460">
        <v>5214</v>
      </c>
      <c r="F460" t="s">
        <v>134</v>
      </c>
      <c r="G460" t="s">
        <v>134</v>
      </c>
      <c r="H460" t="s">
        <v>135</v>
      </c>
      <c r="I460">
        <v>2826</v>
      </c>
      <c r="J460" t="s">
        <v>215</v>
      </c>
      <c r="K460" t="s">
        <v>216</v>
      </c>
      <c r="L460">
        <v>557388078367</v>
      </c>
      <c r="N460">
        <v>0</v>
      </c>
      <c r="P460">
        <v>0</v>
      </c>
      <c r="Q460">
        <v>62</v>
      </c>
      <c r="R460">
        <v>62</v>
      </c>
      <c r="S460">
        <v>1</v>
      </c>
      <c r="AH460" t="s">
        <v>207</v>
      </c>
      <c r="AS460" t="s">
        <v>13</v>
      </c>
      <c r="AU460" s="2" t="str">
        <f>IF(ISBLANK(B460),"", TEXT(B460,"dddd, d \d\e mmmm \d\e aaaa"))</f>
        <v>quinta-feira, 2 de abril de 2026</v>
      </c>
      <c r="AX460" s="1" t="str" cm="1">
        <f t="array" ref="AX460">IFERROR(_xlfn.TEXTJOIN(", ",TRUE,_xlfn._xlws.SORT(_xlfn.UNIQUE(_xlfn._xlws.FILTER($K$2:$K$2889,($I$2:$I$2889=I460)*($K$2:$K$2889&lt;&gt;""))))),"")</f>
        <v>Chico, Donna</v>
      </c>
      <c r="AY460" s="1" t="str">
        <f>IF(ISBLANK(F460),"", IF(OR(
ISNUMBER(FIND("escovacao",LOWER(F460))),
ISNUMBER(FIND("escovação",LOWER(F460))),
ISNUMBER(FIND("higiene bucal",LOWER(F460))),
ISNUMBER(FIND("tosa",LOWER(F460))),
ISNUMBER(FIND("hidratacao",LOWER(F460))),
ISNUMBER(FIND("hidratação",LOWER(F460))),
ISNUMBER(FIND("spa",LOWER(F460))),
ISNUMBER(FIND("corte de unhas",LOWER(F460))),
ISNUMBER(FIND("desembolo",LOWER(F460))),
ISNUMBER(FIND("clorexidina",LOWER(F460))),
ISNUMBER(FIND("matizacao",LOWER(F460))),
ISNUMBER(FIND("matização",LOWER(F460))),
ISNUMBER(FIND("arredondamento",LOWER(F460))),
ISNUMBER(FIND("remocao",LOWER(F460))),
ISNUMBER(FIND("remoção",LOWER(F460)))
),"Serviços extras",
IF(ISNUMBER(FIND("banho",LOWER(F460))),"Banho","Loja")))</f>
        <v>Banho</v>
      </c>
      <c r="AZ460" s="1" t="str">
        <f>IF(ISBLANK(I460),"", _xlfn.LET(_xlpm.Pedido,TRIM(D460&amp;""),IF(_xlpm.Pedido&lt;&gt;"",_xlpm.Pedido&amp;" | "&amp;K460,I460&amp;" | "&amp;K460&amp;" | "&amp;TEXT(AU460,"0"))))</f>
        <v>5214 | Donna</v>
      </c>
      <c r="BA460" s="1" t="str">
        <f>IF(ISBLANK(I460),"", _xlfn.LET(_xlpm.TipoServico,LOWER(H460),IF(ISNUMBER(FIND("banho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0" s="1" t="str">
        <f>IF(ISBLANK(I460),"", _xlfn.LET(
    _xlpm.Servico,TRIM(F460&amp;""),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60" s="1">
        <f>IF(ISBLANK(B460),"", IF(ISBLANK(R460),Q460*S460,R460*S460))</f>
        <v>62</v>
      </c>
    </row>
    <row r="461" spans="1:55" x14ac:dyDescent="0.3">
      <c r="A461" t="s">
        <v>11</v>
      </c>
      <c r="B461">
        <v>46118</v>
      </c>
      <c r="C461" t="s">
        <v>43</v>
      </c>
      <c r="F461" t="s">
        <v>217</v>
      </c>
      <c r="G461" t="s">
        <v>217</v>
      </c>
      <c r="H461" t="s">
        <v>135</v>
      </c>
      <c r="I461">
        <v>2142</v>
      </c>
      <c r="J461" t="s">
        <v>76</v>
      </c>
      <c r="K461" t="s">
        <v>218</v>
      </c>
      <c r="L461">
        <v>73991248482</v>
      </c>
      <c r="N461">
        <v>0</v>
      </c>
      <c r="P461">
        <v>0</v>
      </c>
      <c r="Q461">
        <v>59</v>
      </c>
      <c r="R461">
        <v>59</v>
      </c>
      <c r="S461">
        <v>1</v>
      </c>
      <c r="AH461" t="s">
        <v>219</v>
      </c>
      <c r="AI461" t="s">
        <v>220</v>
      </c>
      <c r="AJ461" t="s">
        <v>214</v>
      </c>
      <c r="AK461" t="s">
        <v>190</v>
      </c>
      <c r="AL461" t="s">
        <v>188</v>
      </c>
      <c r="AS461" t="s">
        <v>13</v>
      </c>
      <c r="AU461" s="2" t="str">
        <f>IF(ISBLANK(B461),"", TEXT(B461,"dddd, d \d\e mmmm \d\e aaaa"))</f>
        <v>segunda-feira, 6 de abril de 2026</v>
      </c>
      <c r="AX461" s="1" t="str" cm="1">
        <f t="array" ref="AX461">IFERROR(_xlfn.TEXTJOIN(", ",TRUE,_xlfn._xlws.SORT(_xlfn.UNIQUE(_xlfn._xlws.FILTER($K$2:$K$2889,($I$2:$I$2889=I461)*($K$2:$K$2889&lt;&gt;""))))),"")</f>
        <v>Lila</v>
      </c>
      <c r="AY461" s="1" t="str">
        <f>IF(ISBLANK(F461),"", IF(OR(
ISNUMBER(FIND("escovacao",LOWER(F461))),
ISNUMBER(FIND("escovação",LOWER(F461))),
ISNUMBER(FIND("higiene bucal",LOWER(F461))),
ISNUMBER(FIND("tosa",LOWER(F461))),
ISNUMBER(FIND("hidratacao",LOWER(F461))),
ISNUMBER(FIND("hidratação",LOWER(F461))),
ISNUMBER(FIND("spa",LOWER(F461))),
ISNUMBER(FIND("corte de unhas",LOWER(F461))),
ISNUMBER(FIND("desembolo",LOWER(F461))),
ISNUMBER(FIND("clorexidina",LOWER(F461))),
ISNUMBER(FIND("matizacao",LOWER(F461))),
ISNUMBER(FIND("matização",LOWER(F461))),
ISNUMBER(FIND("arredondamento",LOWER(F461))),
ISNUMBER(FIND("remocao",LOWER(F461))),
ISNUMBER(FIND("remoção",LOWER(F461)))
),"Serviços extras",
IF(ISNUMBER(FIND("banho",LOWER(F461))),"Banho","Loja")))</f>
        <v>Banho</v>
      </c>
      <c r="AZ461" s="1" t="str">
        <f>IF(ISBLANK(I461),"", _xlfn.LET(_xlpm.Pedido,TRIM(D461&amp;""),IF(_xlpm.Pedido&lt;&gt;"",_xlpm.Pedido&amp;" | "&amp;K461,I461&amp;" | "&amp;K461&amp;" | "&amp;TEXT(AU461,"0"))))</f>
        <v>2142 | Lila | segunda-feira, 6 de abril de 2026</v>
      </c>
      <c r="BA461" s="1" t="str">
        <f>IF(ISBLANK(I461),"", _xlfn.LET(_xlpm.TipoServico,LOWER(H461),IF(ISNUMBER(FIND("banho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1" s="1" t="str">
        <f>IF(ISBLANK(I461),"", _xlfn.LET(
    _xlpm.Servico,TRIM(F461&amp;""),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461" s="1">
        <f>IF(ISBLANK(B461),"", IF(ISBLANK(R461),Q461*S461,R461*S461))</f>
        <v>59</v>
      </c>
    </row>
    <row r="462" spans="1:55" x14ac:dyDescent="0.3">
      <c r="A462" t="s">
        <v>11</v>
      </c>
      <c r="B462">
        <v>46119</v>
      </c>
      <c r="C462" t="s">
        <v>46</v>
      </c>
      <c r="F462" t="s">
        <v>134</v>
      </c>
      <c r="G462" t="s">
        <v>134</v>
      </c>
      <c r="H462" t="s">
        <v>135</v>
      </c>
      <c r="I462">
        <v>2298</v>
      </c>
      <c r="J462" t="s">
        <v>70</v>
      </c>
      <c r="K462" t="s">
        <v>221</v>
      </c>
      <c r="L462">
        <v>71997100766</v>
      </c>
      <c r="N462">
        <v>0</v>
      </c>
      <c r="P462">
        <v>0</v>
      </c>
      <c r="Q462">
        <v>62</v>
      </c>
      <c r="R462">
        <v>62</v>
      </c>
      <c r="S462">
        <v>1</v>
      </c>
      <c r="AH462" t="s">
        <v>222</v>
      </c>
      <c r="AI462" t="s">
        <v>223</v>
      </c>
      <c r="AS462" t="s">
        <v>13</v>
      </c>
      <c r="AU462" s="2" t="str">
        <f>IF(ISBLANK(B462),"", TEXT(B462,"dddd, d \d\e mmmm \d\e aaaa"))</f>
        <v>terça-feira, 7 de abril de 2026</v>
      </c>
      <c r="AX462" s="1" t="str" cm="1">
        <f t="array" ref="AX462">IFERROR(_xlfn.TEXTJOIN(", ",TRUE,_xlfn._xlws.SORT(_xlfn.UNIQUE(_xlfn._xlws.FILTER($K$2:$K$2889,($I$2:$I$2889=I462)*($K$2:$K$2889&lt;&gt;""))))),"")</f>
        <v>Zara</v>
      </c>
      <c r="AY462" s="1" t="str">
        <f>IF(ISBLANK(F462),"", IF(OR(
ISNUMBER(FIND("escovacao",LOWER(F462))),
ISNUMBER(FIND("escovação",LOWER(F462))),
ISNUMBER(FIND("higiene bucal",LOWER(F462))),
ISNUMBER(FIND("tosa",LOWER(F462))),
ISNUMBER(FIND("hidratacao",LOWER(F462))),
ISNUMBER(FIND("hidratação",LOWER(F462))),
ISNUMBER(FIND("spa",LOWER(F462))),
ISNUMBER(FIND("corte de unhas",LOWER(F462))),
ISNUMBER(FIND("desembolo",LOWER(F462))),
ISNUMBER(FIND("clorexidina",LOWER(F462))),
ISNUMBER(FIND("matizacao",LOWER(F462))),
ISNUMBER(FIND("matização",LOWER(F462))),
ISNUMBER(FIND("arredondamento",LOWER(F462))),
ISNUMBER(FIND("remocao",LOWER(F462))),
ISNUMBER(FIND("remoção",LOWER(F462)))
),"Serviços extras",
IF(ISNUMBER(FIND("banho",LOWER(F462))),"Banho","Loja")))</f>
        <v>Banho</v>
      </c>
      <c r="AZ462" s="1" t="str">
        <f>IF(ISBLANK(I462),"", _xlfn.LET(_xlpm.Pedido,TRIM(D462&amp;""),IF(_xlpm.Pedido&lt;&gt;"",_xlpm.Pedido&amp;" | "&amp;K462,I462&amp;" | "&amp;K462&amp;" | "&amp;TEXT(AU462,"0"))))</f>
        <v>2298 | Zara | terça-feira, 7 de abril de 2026</v>
      </c>
      <c r="BA462" s="1" t="str">
        <f>IF(ISBLANK(I462),"", _xlfn.LET(_xlpm.TipoServico,LOWER(H462),IF(ISNUMBER(FIND("banho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2" s="1" t="str">
        <f>IF(ISBLANK(I462),"", _xlfn.LET(
    _xlpm.Servico,TRIM(F462&amp;""),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62" s="1">
        <f>IF(ISBLANK(B462),"", IF(ISBLANK(R462),Q462*S462,R462*S462))</f>
        <v>62</v>
      </c>
    </row>
    <row r="463" spans="1:55" x14ac:dyDescent="0.3">
      <c r="A463" t="s">
        <v>11</v>
      </c>
      <c r="B463">
        <v>46121</v>
      </c>
      <c r="C463" t="s">
        <v>9</v>
      </c>
      <c r="F463" t="s">
        <v>134</v>
      </c>
      <c r="G463" t="s">
        <v>134</v>
      </c>
      <c r="H463" t="s">
        <v>135</v>
      </c>
      <c r="I463">
        <v>2420</v>
      </c>
      <c r="J463" t="s">
        <v>224</v>
      </c>
      <c r="K463" t="s">
        <v>225</v>
      </c>
      <c r="L463">
        <v>73999837554</v>
      </c>
      <c r="N463">
        <v>0</v>
      </c>
      <c r="P463">
        <v>0</v>
      </c>
      <c r="Q463">
        <v>62</v>
      </c>
      <c r="R463">
        <v>62</v>
      </c>
      <c r="S463">
        <v>1</v>
      </c>
      <c r="AH463" t="s">
        <v>201</v>
      </c>
      <c r="AI463" t="s">
        <v>204</v>
      </c>
      <c r="AJ463" t="s">
        <v>192</v>
      </c>
      <c r="AK463" t="s">
        <v>187</v>
      </c>
      <c r="AL463" t="s">
        <v>188</v>
      </c>
      <c r="AS463" t="s">
        <v>13</v>
      </c>
      <c r="AU463" s="2" t="str">
        <f>IF(ISBLANK(B463),"", TEXT(B463,"dddd, d \d\e mmmm \d\e aaaa"))</f>
        <v>quinta-feira, 9 de abril de 2026</v>
      </c>
      <c r="AX463" s="1" t="str" cm="1">
        <f t="array" ref="AX463">IFERROR(_xlfn.TEXTJOIN(", ",TRUE,_xlfn._xlws.SORT(_xlfn.UNIQUE(_xlfn._xlws.FILTER($K$2:$K$2889,($I$2:$I$2889=I463)*($K$2:$K$2889&lt;&gt;""))))),"")</f>
        <v>Tiko</v>
      </c>
      <c r="AY463" s="1" t="str">
        <f>IF(ISBLANK(F463),"", IF(OR(
ISNUMBER(FIND("escovacao",LOWER(F463))),
ISNUMBER(FIND("escovação",LOWER(F463))),
ISNUMBER(FIND("higiene bucal",LOWER(F463))),
ISNUMBER(FIND("tosa",LOWER(F463))),
ISNUMBER(FIND("hidratacao",LOWER(F463))),
ISNUMBER(FIND("hidratação",LOWER(F463))),
ISNUMBER(FIND("spa",LOWER(F463))),
ISNUMBER(FIND("corte de unhas",LOWER(F463))),
ISNUMBER(FIND("desembolo",LOWER(F463))),
ISNUMBER(FIND("clorexidina",LOWER(F463))),
ISNUMBER(FIND("matizacao",LOWER(F463))),
ISNUMBER(FIND("matização",LOWER(F463))),
ISNUMBER(FIND("arredondamento",LOWER(F463))),
ISNUMBER(FIND("remocao",LOWER(F463))),
ISNUMBER(FIND("remoção",LOWER(F463)))
),"Serviços extras",
IF(ISNUMBER(FIND("banho",LOWER(F463))),"Banho","Loja")))</f>
        <v>Banho</v>
      </c>
      <c r="AZ463" s="1" t="str">
        <f>IF(ISBLANK(I463),"", _xlfn.LET(_xlpm.Pedido,TRIM(D463&amp;""),IF(_xlpm.Pedido&lt;&gt;"",_xlpm.Pedido&amp;" | "&amp;K463,I463&amp;" | "&amp;K463&amp;" | "&amp;TEXT(AU463,"0"))))</f>
        <v>2420 | Tiko | quinta-feira, 9 de abril de 2026</v>
      </c>
      <c r="BA463" s="1" t="str">
        <f>IF(ISBLANK(I463),"", _xlfn.LET(_xlpm.TipoServico,LOWER(H463),IF(ISNUMBER(FIND("banho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3" s="1" t="str">
        <f>IF(ISBLANK(I463),"", _xlfn.LET(
    _xlpm.Servico,TRIM(F463&amp;""),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63" s="1">
        <f>IF(ISBLANK(B463),"", IF(ISBLANK(R463),Q463*S463,R463*S463))</f>
        <v>62</v>
      </c>
    </row>
    <row r="464" spans="1:55" x14ac:dyDescent="0.3">
      <c r="A464" t="s">
        <v>11</v>
      </c>
      <c r="B464">
        <v>46121</v>
      </c>
      <c r="C464" t="s">
        <v>9</v>
      </c>
      <c r="D464">
        <v>5348</v>
      </c>
      <c r="F464" t="s">
        <v>134</v>
      </c>
      <c r="G464" t="s">
        <v>134</v>
      </c>
      <c r="H464" t="s">
        <v>135</v>
      </c>
      <c r="I464">
        <v>2460</v>
      </c>
      <c r="J464" t="s">
        <v>80</v>
      </c>
      <c r="K464" t="s">
        <v>226</v>
      </c>
      <c r="L464">
        <v>5573999538444</v>
      </c>
      <c r="N464">
        <v>0</v>
      </c>
      <c r="P464">
        <v>0</v>
      </c>
      <c r="Q464">
        <v>62</v>
      </c>
      <c r="R464">
        <v>62</v>
      </c>
      <c r="S464">
        <v>1</v>
      </c>
      <c r="AH464" t="s">
        <v>219</v>
      </c>
      <c r="AI464" t="s">
        <v>227</v>
      </c>
      <c r="AJ464" t="s">
        <v>192</v>
      </c>
      <c r="AK464" t="s">
        <v>187</v>
      </c>
      <c r="AL464" t="s">
        <v>188</v>
      </c>
      <c r="AS464" t="s">
        <v>13</v>
      </c>
      <c r="AU464" s="2" t="str">
        <f>IF(ISBLANK(B464),"", TEXT(B464,"dddd, d \d\e mmmm \d\e aaaa"))</f>
        <v>quinta-feira, 9 de abril de 2026</v>
      </c>
      <c r="AX464" s="1" t="str" cm="1">
        <f t="array" ref="AX464">IFERROR(_xlfn.TEXTJOIN(", ",TRUE,_xlfn._xlws.SORT(_xlfn.UNIQUE(_xlfn._xlws.FILTER($K$2:$K$2889,($I$2:$I$2889=I464)*($K$2:$K$2889&lt;&gt;""))))),"")</f>
        <v>Pepo</v>
      </c>
      <c r="AY464" s="1" t="str">
        <f>IF(ISBLANK(F464),"", IF(OR(
ISNUMBER(FIND("escovacao",LOWER(F464))),
ISNUMBER(FIND("escovação",LOWER(F464))),
ISNUMBER(FIND("higiene bucal",LOWER(F464))),
ISNUMBER(FIND("tosa",LOWER(F464))),
ISNUMBER(FIND("hidratacao",LOWER(F464))),
ISNUMBER(FIND("hidratação",LOWER(F464))),
ISNUMBER(FIND("spa",LOWER(F464))),
ISNUMBER(FIND("corte de unhas",LOWER(F464))),
ISNUMBER(FIND("desembolo",LOWER(F464))),
ISNUMBER(FIND("clorexidina",LOWER(F464))),
ISNUMBER(FIND("matizacao",LOWER(F464))),
ISNUMBER(FIND("matização",LOWER(F464))),
ISNUMBER(FIND("arredondamento",LOWER(F464))),
ISNUMBER(FIND("remocao",LOWER(F464))),
ISNUMBER(FIND("remoção",LOWER(F464)))
),"Serviços extras",
IF(ISNUMBER(FIND("banho",LOWER(F464))),"Banho","Loja")))</f>
        <v>Banho</v>
      </c>
      <c r="AZ464" s="1" t="str">
        <f>IF(ISBLANK(I464),"", _xlfn.LET(_xlpm.Pedido,TRIM(D464&amp;""),IF(_xlpm.Pedido&lt;&gt;"",_xlpm.Pedido&amp;" | "&amp;K464,I464&amp;" | "&amp;K464&amp;" | "&amp;TEXT(AU464,"0"))))</f>
        <v>5348 | Pepo</v>
      </c>
      <c r="BA464" s="1" t="str">
        <f>IF(ISBLANK(I464),"", _xlfn.LET(_xlpm.TipoServico,LOWER(H464),IF(ISNUMBER(FIND("banho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4" s="1" t="str">
        <f>IF(ISBLANK(I464),"", _xlfn.LET(
    _xlpm.Servico,TRIM(F464&amp;""),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64" s="1">
        <f>IF(ISBLANK(B464),"", IF(ISBLANK(R464),Q464*S464,R464*S464))</f>
        <v>62</v>
      </c>
    </row>
    <row r="465" spans="1:55" x14ac:dyDescent="0.3">
      <c r="A465" t="s">
        <v>11</v>
      </c>
      <c r="B465">
        <v>46121</v>
      </c>
      <c r="C465" t="s">
        <v>9</v>
      </c>
      <c r="D465">
        <v>5348</v>
      </c>
      <c r="F465" t="s">
        <v>147</v>
      </c>
      <c r="G465" t="s">
        <v>147</v>
      </c>
      <c r="H465" t="s">
        <v>135</v>
      </c>
      <c r="I465">
        <v>2460</v>
      </c>
      <c r="J465" t="s">
        <v>80</v>
      </c>
      <c r="K465" t="s">
        <v>226</v>
      </c>
      <c r="L465">
        <v>5573999538444</v>
      </c>
      <c r="N465">
        <v>0</v>
      </c>
      <c r="P465">
        <v>0</v>
      </c>
      <c r="Q465">
        <v>25</v>
      </c>
      <c r="R465">
        <v>25</v>
      </c>
      <c r="S465">
        <v>1</v>
      </c>
      <c r="AH465" t="s">
        <v>219</v>
      </c>
      <c r="AI465" t="s">
        <v>227</v>
      </c>
      <c r="AJ465" t="s">
        <v>192</v>
      </c>
      <c r="AK465" t="s">
        <v>187</v>
      </c>
      <c r="AL465" t="s">
        <v>188</v>
      </c>
      <c r="AS465" t="s">
        <v>13</v>
      </c>
      <c r="AU465" s="2" t="str">
        <f>IF(ISBLANK(B465),"", TEXT(B465,"dddd, d \d\e mmmm \d\e aaaa"))</f>
        <v>quinta-feira, 9 de abril de 2026</v>
      </c>
      <c r="AX465" s="1" t="str" cm="1">
        <f t="array" ref="AX465">IFERROR(_xlfn.TEXTJOIN(", ",TRUE,_xlfn._xlws.SORT(_xlfn.UNIQUE(_xlfn._xlws.FILTER($K$2:$K$2889,($I$2:$I$2889=I465)*($K$2:$K$2889&lt;&gt;""))))),"")</f>
        <v>Pepo</v>
      </c>
      <c r="AY465" s="1" t="str">
        <f>IF(ISBLANK(F465),"", IF(OR(
ISNUMBER(FIND("escovacao",LOWER(F465))),
ISNUMBER(FIND("escovação",LOWER(F465))),
ISNUMBER(FIND("higiene bucal",LOWER(F465))),
ISNUMBER(FIND("tosa",LOWER(F465))),
ISNUMBER(FIND("hidratacao",LOWER(F465))),
ISNUMBER(FIND("hidratação",LOWER(F465))),
ISNUMBER(FIND("spa",LOWER(F465))),
ISNUMBER(FIND("corte de unhas",LOWER(F465))),
ISNUMBER(FIND("desembolo",LOWER(F465))),
ISNUMBER(FIND("clorexidina",LOWER(F465))),
ISNUMBER(FIND("matizacao",LOWER(F465))),
ISNUMBER(FIND("matização",LOWER(F465))),
ISNUMBER(FIND("arredondamento",LOWER(F465))),
ISNUMBER(FIND("remocao",LOWER(F465))),
ISNUMBER(FIND("remoção",LOWER(F465)))
),"Serviços extras",
IF(ISNUMBER(FIND("banho",LOWER(F465))),"Banho","Loja")))</f>
        <v>Serviços extras</v>
      </c>
      <c r="AZ465" s="1" t="str">
        <f>IF(ISBLANK(I465),"", _xlfn.LET(_xlpm.Pedido,TRIM(D465&amp;""),IF(_xlpm.Pedido&lt;&gt;"",_xlpm.Pedido&amp;" | "&amp;K465,I465&amp;" | "&amp;K465&amp;" | "&amp;TEXT(AU465,"0"))))</f>
        <v>5348 | Pepo</v>
      </c>
      <c r="BA465" s="1" t="str">
        <f>IF(ISBLANK(I465),"", _xlfn.LET(_xlpm.TipoServico,LOWER(H465),IF(ISNUMBER(FIND("banho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5" s="1" t="str">
        <f>IF(ISBLANK(I465),"", _xlfn.LET(
    _xlpm.Servico,TRIM(F465&amp;""),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465" s="1">
        <f>IF(ISBLANK(B465),"", IF(ISBLANK(R465),Q465*S465,R465*S465))</f>
        <v>25</v>
      </c>
    </row>
    <row r="466" spans="1:55" x14ac:dyDescent="0.3">
      <c r="A466" t="s">
        <v>133</v>
      </c>
      <c r="B466">
        <v>46122</v>
      </c>
      <c r="C466" t="s">
        <v>2</v>
      </c>
      <c r="F466" t="s">
        <v>159</v>
      </c>
      <c r="G466" t="s">
        <v>159</v>
      </c>
      <c r="H466" t="s">
        <v>135</v>
      </c>
      <c r="I466">
        <v>2482</v>
      </c>
      <c r="J466" t="s">
        <v>52</v>
      </c>
      <c r="K466" t="s">
        <v>212</v>
      </c>
      <c r="L466">
        <v>5573998090906</v>
      </c>
      <c r="N466">
        <v>0</v>
      </c>
      <c r="P466">
        <v>0</v>
      </c>
      <c r="Q466">
        <v>75</v>
      </c>
      <c r="R466">
        <v>75</v>
      </c>
      <c r="S466">
        <v>1</v>
      </c>
      <c r="AH466" t="s">
        <v>213</v>
      </c>
      <c r="AI466" t="s">
        <v>196</v>
      </c>
      <c r="AJ466" t="s">
        <v>214</v>
      </c>
      <c r="AK466" t="s">
        <v>190</v>
      </c>
      <c r="AL466" t="s">
        <v>200</v>
      </c>
      <c r="AS466" t="s">
        <v>13</v>
      </c>
      <c r="AU466" s="2" t="str">
        <f>IF(ISBLANK(B466),"", TEXT(B466,"dddd, d \d\e mmmm \d\e aaaa"))</f>
        <v>sexta-feira, 10 de abril de 2026</v>
      </c>
      <c r="AX466" s="1" t="str" cm="1">
        <f t="array" ref="AX466">IFERROR(_xlfn.TEXTJOIN(", ",TRUE,_xlfn._xlws.SORT(_xlfn.UNIQUE(_xlfn._xlws.FILTER($K$2:$K$2889,($I$2:$I$2889=I466)*($K$2:$K$2889&lt;&gt;""))))),"")</f>
        <v>Milu</v>
      </c>
      <c r="AY466" s="1" t="str">
        <f>IF(ISBLANK(F466),"", IF(OR(
ISNUMBER(FIND("escovacao",LOWER(F466))),
ISNUMBER(FIND("escovação",LOWER(F466))),
ISNUMBER(FIND("higiene bucal",LOWER(F466))),
ISNUMBER(FIND("tosa",LOWER(F466))),
ISNUMBER(FIND("hidratacao",LOWER(F466))),
ISNUMBER(FIND("hidratação",LOWER(F466))),
ISNUMBER(FIND("spa",LOWER(F466))),
ISNUMBER(FIND("corte de unhas",LOWER(F466))),
ISNUMBER(FIND("desembolo",LOWER(F466))),
ISNUMBER(FIND("clorexidina",LOWER(F466))),
ISNUMBER(FIND("matizacao",LOWER(F466))),
ISNUMBER(FIND("matização",LOWER(F466))),
ISNUMBER(FIND("arredondamento",LOWER(F466))),
ISNUMBER(FIND("remocao",LOWER(F466))),
ISNUMBER(FIND("remoção",LOWER(F466)))
),"Serviços extras",
IF(ISNUMBER(FIND("banho",LOWER(F466))),"Banho","Loja")))</f>
        <v>Banho</v>
      </c>
      <c r="AZ466" s="1" t="str">
        <f>IF(ISBLANK(I466),"", _xlfn.LET(_xlpm.Pedido,TRIM(D466&amp;""),IF(_xlpm.Pedido&lt;&gt;"",_xlpm.Pedido&amp;" | "&amp;K466,I466&amp;" | "&amp;K466&amp;" | "&amp;TEXT(AU466,"0"))))</f>
        <v>2482 | Milu | sexta-feira, 10 de abril de 2026</v>
      </c>
      <c r="BA466" s="1" t="str">
        <f>IF(ISBLANK(I466),"", _xlfn.LET(_xlpm.TipoServico,LOWER(H466),IF(ISNUMBER(FIND("banho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6" s="1" t="str">
        <f>IF(ISBLANK(I466),"", _xlfn.LET(
    _xlpm.Servico,TRIM(F466&amp;""),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466" s="1">
        <f>IF(ISBLANK(B466),"", IF(ISBLANK(R466),Q466*S466,R466*S466))</f>
        <v>75</v>
      </c>
    </row>
    <row r="467" spans="1:55" x14ac:dyDescent="0.3">
      <c r="A467" t="s">
        <v>133</v>
      </c>
      <c r="B467">
        <v>46125</v>
      </c>
      <c r="C467" t="s">
        <v>43</v>
      </c>
      <c r="F467" t="s">
        <v>134</v>
      </c>
      <c r="G467" t="s">
        <v>134</v>
      </c>
      <c r="H467" t="s">
        <v>135</v>
      </c>
      <c r="I467">
        <v>2166</v>
      </c>
      <c r="J467" t="s">
        <v>33</v>
      </c>
      <c r="K467" t="s">
        <v>228</v>
      </c>
      <c r="L467">
        <v>73988696868</v>
      </c>
      <c r="N467">
        <v>0</v>
      </c>
      <c r="P467">
        <v>0</v>
      </c>
      <c r="Q467">
        <v>62</v>
      </c>
      <c r="R467">
        <v>62</v>
      </c>
      <c r="S467">
        <v>1</v>
      </c>
      <c r="AH467" t="s">
        <v>229</v>
      </c>
      <c r="AI467" t="s">
        <v>230</v>
      </c>
      <c r="AJ467" t="s">
        <v>192</v>
      </c>
      <c r="AK467" t="s">
        <v>187</v>
      </c>
      <c r="AL467" t="s">
        <v>188</v>
      </c>
      <c r="AS467" t="s">
        <v>13</v>
      </c>
      <c r="AU467" s="2" t="str">
        <f>IF(ISBLANK(B467),"", TEXT(B467,"dddd, d \d\e mmmm \d\e aaaa"))</f>
        <v>segunda-feira, 13 de abril de 2026</v>
      </c>
      <c r="AX467" s="1" t="str" cm="1">
        <f t="array" ref="AX467">IFERROR(_xlfn.TEXTJOIN(", ",TRUE,_xlfn._xlws.SORT(_xlfn.UNIQUE(_xlfn._xlws.FILTER($K$2:$K$2889,($I$2:$I$2889=I467)*($K$2:$K$2889&lt;&gt;""))))),"")</f>
        <v>Sun</v>
      </c>
      <c r="AY467" s="1" t="str">
        <f>IF(ISBLANK(F467),"", IF(OR(
ISNUMBER(FIND("escovacao",LOWER(F467))),
ISNUMBER(FIND("escovação",LOWER(F467))),
ISNUMBER(FIND("higiene bucal",LOWER(F467))),
ISNUMBER(FIND("tosa",LOWER(F467))),
ISNUMBER(FIND("hidratacao",LOWER(F467))),
ISNUMBER(FIND("hidratação",LOWER(F467))),
ISNUMBER(FIND("spa",LOWER(F467))),
ISNUMBER(FIND("corte de unhas",LOWER(F467))),
ISNUMBER(FIND("desembolo",LOWER(F467))),
ISNUMBER(FIND("clorexidina",LOWER(F467))),
ISNUMBER(FIND("matizacao",LOWER(F467))),
ISNUMBER(FIND("matização",LOWER(F467))),
ISNUMBER(FIND("arredondamento",LOWER(F467))),
ISNUMBER(FIND("remocao",LOWER(F467))),
ISNUMBER(FIND("remoção",LOWER(F467)))
),"Serviços extras",
IF(ISNUMBER(FIND("banho",LOWER(F467))),"Banho","Loja")))</f>
        <v>Banho</v>
      </c>
      <c r="AZ467" s="1" t="str">
        <f>IF(ISBLANK(I467),"", _xlfn.LET(_xlpm.Pedido,TRIM(D467&amp;""),IF(_xlpm.Pedido&lt;&gt;"",_xlpm.Pedido&amp;" | "&amp;K467,I467&amp;" | "&amp;K467&amp;" | "&amp;TEXT(AU467,"0"))))</f>
        <v>2166 | Sun | segunda-feira, 13 de abril de 2026</v>
      </c>
      <c r="BA467" s="1" t="str">
        <f>IF(ISBLANK(I467),"", _xlfn.LET(_xlpm.TipoServico,LOWER(H467),IF(ISNUMBER(FIND("banho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7" s="1" t="str">
        <f>IF(ISBLANK(I467),"", _xlfn.LET(
    _xlpm.Servico,TRIM(F467&amp;""),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67" s="1">
        <f>IF(ISBLANK(B467),"", IF(ISBLANK(R467),Q467*S467,R467*S467))</f>
        <v>62</v>
      </c>
    </row>
    <row r="468" spans="1:55" x14ac:dyDescent="0.3">
      <c r="A468" t="s">
        <v>133</v>
      </c>
      <c r="B468">
        <v>46125</v>
      </c>
      <c r="C468" t="s">
        <v>43</v>
      </c>
      <c r="F468" t="s">
        <v>146</v>
      </c>
      <c r="G468" t="s">
        <v>146</v>
      </c>
      <c r="H468" t="s">
        <v>135</v>
      </c>
      <c r="I468">
        <v>2166</v>
      </c>
      <c r="J468" t="s">
        <v>33</v>
      </c>
      <c r="K468" t="s">
        <v>228</v>
      </c>
      <c r="L468">
        <v>73988696868</v>
      </c>
      <c r="N468">
        <v>0</v>
      </c>
      <c r="P468">
        <v>0</v>
      </c>
      <c r="Q468">
        <v>12</v>
      </c>
      <c r="R468">
        <v>12</v>
      </c>
      <c r="S468">
        <v>1</v>
      </c>
      <c r="AH468" t="s">
        <v>229</v>
      </c>
      <c r="AI468" t="s">
        <v>230</v>
      </c>
      <c r="AJ468" t="s">
        <v>192</v>
      </c>
      <c r="AK468" t="s">
        <v>187</v>
      </c>
      <c r="AL468" t="s">
        <v>188</v>
      </c>
      <c r="AS468" t="s">
        <v>13</v>
      </c>
      <c r="AU468" s="2" t="str">
        <f>IF(ISBLANK(B468),"", TEXT(B468,"dddd, d \d\e mmmm \d\e aaaa"))</f>
        <v>segunda-feira, 13 de abril de 2026</v>
      </c>
      <c r="AX468" s="1" t="str" cm="1">
        <f t="array" ref="AX468">IFERROR(_xlfn.TEXTJOIN(", ",TRUE,_xlfn._xlws.SORT(_xlfn.UNIQUE(_xlfn._xlws.FILTER($K$2:$K$2889,($I$2:$I$2889=I468)*($K$2:$K$2889&lt;&gt;""))))),"")</f>
        <v>Sun</v>
      </c>
      <c r="AY468" s="1" t="str">
        <f>IF(ISBLANK(F468),"", IF(OR(
ISNUMBER(FIND("escovacao",LOWER(F468))),
ISNUMBER(FIND("escovação",LOWER(F468))),
ISNUMBER(FIND("higiene bucal",LOWER(F468))),
ISNUMBER(FIND("tosa",LOWER(F468))),
ISNUMBER(FIND("hidratacao",LOWER(F468))),
ISNUMBER(FIND("hidratação",LOWER(F468))),
ISNUMBER(FIND("spa",LOWER(F468))),
ISNUMBER(FIND("corte de unhas",LOWER(F468))),
ISNUMBER(FIND("desembolo",LOWER(F468))),
ISNUMBER(FIND("clorexidina",LOWER(F468))),
ISNUMBER(FIND("matizacao",LOWER(F468))),
ISNUMBER(FIND("matização",LOWER(F468))),
ISNUMBER(FIND("arredondamento",LOWER(F468))),
ISNUMBER(FIND("remocao",LOWER(F468))),
ISNUMBER(FIND("remoção",LOWER(F468)))
),"Serviços extras",
IF(ISNUMBER(FIND("banho",LOWER(F468))),"Banho","Loja")))</f>
        <v>Serviços extras</v>
      </c>
      <c r="AZ468" s="1" t="str">
        <f>IF(ISBLANK(I468),"", _xlfn.LET(_xlpm.Pedido,TRIM(D468&amp;""),IF(_xlpm.Pedido&lt;&gt;"",_xlpm.Pedido&amp;" | "&amp;K468,I468&amp;" | "&amp;K468&amp;" | "&amp;TEXT(AU468,"0"))))</f>
        <v>2166 | Sun | segunda-feira, 13 de abril de 2026</v>
      </c>
      <c r="BA468" s="1" t="str">
        <f>IF(ISBLANK(I468),"", _xlfn.LET(_xlpm.TipoServico,LOWER(H468),IF(ISNUMBER(FIND("banho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8" s="1" t="str">
        <f>IF(ISBLANK(I468),"", _xlfn.LET(
    _xlpm.Servico,TRIM(F468&amp;""),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68" s="1">
        <f>IF(ISBLANK(B468),"", IF(ISBLANK(R468),Q468*S468,R468*S468))</f>
        <v>12</v>
      </c>
    </row>
    <row r="469" spans="1:55" x14ac:dyDescent="0.3">
      <c r="A469" t="s">
        <v>133</v>
      </c>
      <c r="B469">
        <v>46126</v>
      </c>
      <c r="C469" t="s">
        <v>46</v>
      </c>
      <c r="F469" t="s">
        <v>134</v>
      </c>
      <c r="G469" t="s">
        <v>134</v>
      </c>
      <c r="H469" t="s">
        <v>135</v>
      </c>
      <c r="I469">
        <v>2298</v>
      </c>
      <c r="J469" t="s">
        <v>70</v>
      </c>
      <c r="K469" t="s">
        <v>221</v>
      </c>
      <c r="L469">
        <v>71997100766</v>
      </c>
      <c r="N469">
        <v>0</v>
      </c>
      <c r="P469">
        <v>0</v>
      </c>
      <c r="Q469">
        <v>62</v>
      </c>
      <c r="R469">
        <v>62</v>
      </c>
      <c r="S469">
        <v>1</v>
      </c>
      <c r="AH469" t="s">
        <v>222</v>
      </c>
      <c r="AI469" t="s">
        <v>223</v>
      </c>
      <c r="AS469" t="s">
        <v>13</v>
      </c>
      <c r="AU469" s="2" t="str">
        <f>IF(ISBLANK(B469),"", TEXT(B469,"dddd, d \d\e mmmm \d\e aaaa"))</f>
        <v>terça-feira, 14 de abril de 2026</v>
      </c>
      <c r="AX469" s="1" t="str" cm="1">
        <f t="array" ref="AX469">IFERROR(_xlfn.TEXTJOIN(", ",TRUE,_xlfn._xlws.SORT(_xlfn.UNIQUE(_xlfn._xlws.FILTER($K$2:$K$2889,($I$2:$I$2889=I469)*($K$2:$K$2889&lt;&gt;""))))),"")</f>
        <v>Zara</v>
      </c>
      <c r="AY469" s="1" t="str">
        <f>IF(ISBLANK(F469),"", IF(OR(
ISNUMBER(FIND("escovacao",LOWER(F469))),
ISNUMBER(FIND("escovação",LOWER(F469))),
ISNUMBER(FIND("higiene bucal",LOWER(F469))),
ISNUMBER(FIND("tosa",LOWER(F469))),
ISNUMBER(FIND("hidratacao",LOWER(F469))),
ISNUMBER(FIND("hidratação",LOWER(F469))),
ISNUMBER(FIND("spa",LOWER(F469))),
ISNUMBER(FIND("corte de unhas",LOWER(F469))),
ISNUMBER(FIND("desembolo",LOWER(F469))),
ISNUMBER(FIND("clorexidina",LOWER(F469))),
ISNUMBER(FIND("matizacao",LOWER(F469))),
ISNUMBER(FIND("matização",LOWER(F469))),
ISNUMBER(FIND("arredondamento",LOWER(F469))),
ISNUMBER(FIND("remocao",LOWER(F469))),
ISNUMBER(FIND("remoção",LOWER(F469)))
),"Serviços extras",
IF(ISNUMBER(FIND("banho",LOWER(F469))),"Banho","Loja")))</f>
        <v>Banho</v>
      </c>
      <c r="AZ469" s="1" t="str">
        <f>IF(ISBLANK(I469),"", _xlfn.LET(_xlpm.Pedido,TRIM(D469&amp;""),IF(_xlpm.Pedido&lt;&gt;"",_xlpm.Pedido&amp;" | "&amp;K469,I469&amp;" | "&amp;K469&amp;" | "&amp;TEXT(AU469,"0"))))</f>
        <v>2298 | Zara | terça-feira, 14 de abril de 2026</v>
      </c>
      <c r="BA469" s="1" t="str">
        <f>IF(ISBLANK(I469),"", _xlfn.LET(_xlpm.TipoServico,LOWER(H469),IF(ISNUMBER(FIND("banho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69" s="1" t="str">
        <f>IF(ISBLANK(I469),"", _xlfn.LET(
    _xlpm.Servico,TRIM(F469&amp;""),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69" s="1">
        <f>IF(ISBLANK(B469),"", IF(ISBLANK(R469),Q469*S469,R469*S469))</f>
        <v>62</v>
      </c>
    </row>
    <row r="470" spans="1:55" x14ac:dyDescent="0.3">
      <c r="A470" t="s">
        <v>133</v>
      </c>
      <c r="B470">
        <v>46126</v>
      </c>
      <c r="C470" t="s">
        <v>46</v>
      </c>
      <c r="F470" t="s">
        <v>134</v>
      </c>
      <c r="G470" t="s">
        <v>134</v>
      </c>
      <c r="H470" t="s">
        <v>135</v>
      </c>
      <c r="I470">
        <v>2099</v>
      </c>
      <c r="J470" t="s">
        <v>69</v>
      </c>
      <c r="K470" t="s">
        <v>208</v>
      </c>
      <c r="L470">
        <v>73988040014</v>
      </c>
      <c r="N470">
        <v>0</v>
      </c>
      <c r="P470">
        <v>0</v>
      </c>
      <c r="Q470">
        <v>62</v>
      </c>
      <c r="R470">
        <v>62</v>
      </c>
      <c r="S470">
        <v>1</v>
      </c>
      <c r="AH470" t="s">
        <v>207</v>
      </c>
      <c r="AI470" t="s">
        <v>209</v>
      </c>
      <c r="AJ470" t="s">
        <v>192</v>
      </c>
      <c r="AK470" t="s">
        <v>190</v>
      </c>
      <c r="AL470" t="s">
        <v>188</v>
      </c>
      <c r="AS470" t="s">
        <v>13</v>
      </c>
      <c r="AU470" s="2" t="str">
        <f>IF(ISBLANK(B470),"", TEXT(B470,"dddd, d \d\e mmmm \d\e aaaa"))</f>
        <v>terça-feira, 14 de abril de 2026</v>
      </c>
      <c r="AX470" s="1" t="str" cm="1">
        <f t="array" ref="AX470">IFERROR(_xlfn.TEXTJOIN(", ",TRUE,_xlfn._xlws.SORT(_xlfn.UNIQUE(_xlfn._xlws.FILTER($K$2:$K$2889,($I$2:$I$2889=I470)*($K$2:$K$2889&lt;&gt;""))))),"")</f>
        <v>Meg</v>
      </c>
      <c r="AY470" s="1" t="str">
        <f>IF(ISBLANK(F470),"", IF(OR(
ISNUMBER(FIND("escovacao",LOWER(F470))),
ISNUMBER(FIND("escovação",LOWER(F470))),
ISNUMBER(FIND("higiene bucal",LOWER(F470))),
ISNUMBER(FIND("tosa",LOWER(F470))),
ISNUMBER(FIND("hidratacao",LOWER(F470))),
ISNUMBER(FIND("hidratação",LOWER(F470))),
ISNUMBER(FIND("spa",LOWER(F470))),
ISNUMBER(FIND("corte de unhas",LOWER(F470))),
ISNUMBER(FIND("desembolo",LOWER(F470))),
ISNUMBER(FIND("clorexidina",LOWER(F470))),
ISNUMBER(FIND("matizacao",LOWER(F470))),
ISNUMBER(FIND("matização",LOWER(F470))),
ISNUMBER(FIND("arredondamento",LOWER(F470))),
ISNUMBER(FIND("remocao",LOWER(F470))),
ISNUMBER(FIND("remoção",LOWER(F470)))
),"Serviços extras",
IF(ISNUMBER(FIND("banho",LOWER(F470))),"Banho","Loja")))</f>
        <v>Banho</v>
      </c>
      <c r="AZ470" s="1" t="str">
        <f>IF(ISBLANK(I470),"", _xlfn.LET(_xlpm.Pedido,TRIM(D470&amp;""),IF(_xlpm.Pedido&lt;&gt;"",_xlpm.Pedido&amp;" | "&amp;K470,I470&amp;" | "&amp;K470&amp;" | "&amp;TEXT(AU470,"0"))))</f>
        <v>2099 | Meg | terça-feira, 14 de abril de 2026</v>
      </c>
      <c r="BA470" s="1" t="str">
        <f>IF(ISBLANK(I470),"", _xlfn.LET(_xlpm.TipoServico,LOWER(H470),IF(ISNUMBER(FIND("banho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0" s="1" t="str">
        <f>IF(ISBLANK(I470),"", _xlfn.LET(
    _xlpm.Servico,TRIM(F470&amp;""),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70" s="1">
        <f>IF(ISBLANK(B470),"", IF(ISBLANK(R470),Q470*S470,R470*S470))</f>
        <v>62</v>
      </c>
    </row>
    <row r="471" spans="1:55" x14ac:dyDescent="0.3">
      <c r="A471" t="s">
        <v>141</v>
      </c>
      <c r="B471">
        <v>46128</v>
      </c>
      <c r="C471" t="s">
        <v>9</v>
      </c>
      <c r="D471">
        <v>5314</v>
      </c>
      <c r="F471" t="s">
        <v>134</v>
      </c>
      <c r="G471" t="s">
        <v>134</v>
      </c>
      <c r="H471" t="s">
        <v>135</v>
      </c>
      <c r="I471">
        <v>2515</v>
      </c>
      <c r="J471" t="s">
        <v>231</v>
      </c>
      <c r="K471" t="s">
        <v>232</v>
      </c>
      <c r="L471">
        <v>11989714704</v>
      </c>
      <c r="N471">
        <v>0</v>
      </c>
      <c r="P471">
        <v>0</v>
      </c>
      <c r="Q471">
        <v>62</v>
      </c>
      <c r="R471">
        <v>62</v>
      </c>
      <c r="S471">
        <v>1</v>
      </c>
      <c r="AH471" t="s">
        <v>229</v>
      </c>
      <c r="AI471" t="s">
        <v>233</v>
      </c>
      <c r="AJ471" t="s">
        <v>192</v>
      </c>
      <c r="AK471" t="s">
        <v>187</v>
      </c>
      <c r="AL471" t="s">
        <v>188</v>
      </c>
      <c r="AS471" t="s">
        <v>13</v>
      </c>
      <c r="AU471" s="2" t="str">
        <f>IF(ISBLANK(B471),"", TEXT(B471,"dddd, d \d\e mmmm \d\e aaaa"))</f>
        <v>quinta-feira, 16 de abril de 2026</v>
      </c>
      <c r="AX471" s="1" t="str" cm="1">
        <f t="array" ref="AX471">IFERROR(_xlfn.TEXTJOIN(", ",TRUE,_xlfn._xlws.SORT(_xlfn.UNIQUE(_xlfn._xlws.FILTER($K$2:$K$2889,($I$2:$I$2889=I471)*($K$2:$K$2889&lt;&gt;""))))),"")</f>
        <v>Vinny</v>
      </c>
      <c r="AY471" s="1" t="str">
        <f>IF(ISBLANK(F471),"", IF(OR(
ISNUMBER(FIND("escovacao",LOWER(F471))),
ISNUMBER(FIND("escovação",LOWER(F471))),
ISNUMBER(FIND("higiene bucal",LOWER(F471))),
ISNUMBER(FIND("tosa",LOWER(F471))),
ISNUMBER(FIND("hidratacao",LOWER(F471))),
ISNUMBER(FIND("hidratação",LOWER(F471))),
ISNUMBER(FIND("spa",LOWER(F471))),
ISNUMBER(FIND("corte de unhas",LOWER(F471))),
ISNUMBER(FIND("desembolo",LOWER(F471))),
ISNUMBER(FIND("clorexidina",LOWER(F471))),
ISNUMBER(FIND("matizacao",LOWER(F471))),
ISNUMBER(FIND("matização",LOWER(F471))),
ISNUMBER(FIND("arredondamento",LOWER(F471))),
ISNUMBER(FIND("remocao",LOWER(F471))),
ISNUMBER(FIND("remoção",LOWER(F471)))
),"Serviços extras",
IF(ISNUMBER(FIND("banho",LOWER(F471))),"Banho","Loja")))</f>
        <v>Banho</v>
      </c>
      <c r="AZ471" s="1" t="str">
        <f>IF(ISBLANK(I471),"", _xlfn.LET(_xlpm.Pedido,TRIM(D471&amp;""),IF(_xlpm.Pedido&lt;&gt;"",_xlpm.Pedido&amp;" | "&amp;K471,I471&amp;" | "&amp;K471&amp;" | "&amp;TEXT(AU471,"0"))))</f>
        <v>5314 | Vinny</v>
      </c>
      <c r="BA471" s="1" t="str">
        <f>IF(ISBLANK(I471),"", _xlfn.LET(_xlpm.TipoServico,LOWER(H471),IF(ISNUMBER(FIND("banho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1" s="1" t="str">
        <f>IF(ISBLANK(I471),"", _xlfn.LET(
    _xlpm.Servico,TRIM(F471&amp;""),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71" s="1">
        <f>IF(ISBLANK(B471),"", IF(ISBLANK(R471),Q471*S471,R471*S471))</f>
        <v>62</v>
      </c>
    </row>
    <row r="472" spans="1:55" x14ac:dyDescent="0.3">
      <c r="A472" t="s">
        <v>133</v>
      </c>
      <c r="B472">
        <v>46128</v>
      </c>
      <c r="C472" t="s">
        <v>9</v>
      </c>
      <c r="F472" t="s">
        <v>134</v>
      </c>
      <c r="G472" t="s">
        <v>134</v>
      </c>
      <c r="H472" t="s">
        <v>135</v>
      </c>
      <c r="I472">
        <v>2826</v>
      </c>
      <c r="J472" t="s">
        <v>215</v>
      </c>
      <c r="K472" t="s">
        <v>216</v>
      </c>
      <c r="L472">
        <v>557388078367</v>
      </c>
      <c r="N472">
        <v>0</v>
      </c>
      <c r="P472">
        <v>0</v>
      </c>
      <c r="Q472">
        <v>62</v>
      </c>
      <c r="R472">
        <v>62</v>
      </c>
      <c r="S472">
        <v>1</v>
      </c>
      <c r="AH472" t="s">
        <v>207</v>
      </c>
      <c r="AS472" t="s">
        <v>13</v>
      </c>
      <c r="AU472" s="2" t="str">
        <f>IF(ISBLANK(B472),"", TEXT(B472,"dddd, d \d\e mmmm \d\e aaaa"))</f>
        <v>quinta-feira, 16 de abril de 2026</v>
      </c>
      <c r="AX472" s="1" t="str" cm="1">
        <f t="array" ref="AX472">IFERROR(_xlfn.TEXTJOIN(", ",TRUE,_xlfn._xlws.SORT(_xlfn.UNIQUE(_xlfn._xlws.FILTER($K$2:$K$2889,($I$2:$I$2889=I472)*($K$2:$K$2889&lt;&gt;""))))),"")</f>
        <v>Chico, Donna</v>
      </c>
      <c r="AY472" s="1" t="str">
        <f>IF(ISBLANK(F472),"", IF(OR(
ISNUMBER(FIND("escovacao",LOWER(F472))),
ISNUMBER(FIND("escovação",LOWER(F472))),
ISNUMBER(FIND("higiene bucal",LOWER(F472))),
ISNUMBER(FIND("tosa",LOWER(F472))),
ISNUMBER(FIND("hidratacao",LOWER(F472))),
ISNUMBER(FIND("hidratação",LOWER(F472))),
ISNUMBER(FIND("spa",LOWER(F472))),
ISNUMBER(FIND("corte de unhas",LOWER(F472))),
ISNUMBER(FIND("desembolo",LOWER(F472))),
ISNUMBER(FIND("clorexidina",LOWER(F472))),
ISNUMBER(FIND("matizacao",LOWER(F472))),
ISNUMBER(FIND("matização",LOWER(F472))),
ISNUMBER(FIND("arredondamento",LOWER(F472))),
ISNUMBER(FIND("remocao",LOWER(F472))),
ISNUMBER(FIND("remoção",LOWER(F472)))
),"Serviços extras",
IF(ISNUMBER(FIND("banho",LOWER(F472))),"Banho","Loja")))</f>
        <v>Banho</v>
      </c>
      <c r="AZ472" s="1" t="str">
        <f>IF(ISBLANK(I472),"", _xlfn.LET(_xlpm.Pedido,TRIM(D472&amp;""),IF(_xlpm.Pedido&lt;&gt;"",_xlpm.Pedido&amp;" | "&amp;K472,I472&amp;" | "&amp;K472&amp;" | "&amp;TEXT(AU472,"0"))))</f>
        <v>2826 | Donna | quinta-feira, 16 de abril de 2026</v>
      </c>
      <c r="BA472" s="1" t="str">
        <f>IF(ISBLANK(I472),"", _xlfn.LET(_xlpm.TipoServico,LOWER(H472),IF(ISNUMBER(FIND("banho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2" s="1" t="str">
        <f>IF(ISBLANK(I472),"", _xlfn.LET(
    _xlpm.Servico,TRIM(F472&amp;""),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72" s="1">
        <f>IF(ISBLANK(B472),"", IF(ISBLANK(R472),Q472*S472,R472*S472))</f>
        <v>62</v>
      </c>
    </row>
    <row r="473" spans="1:55" x14ac:dyDescent="0.3">
      <c r="A473" t="s">
        <v>11</v>
      </c>
      <c r="B473">
        <v>46129</v>
      </c>
      <c r="C473" t="s">
        <v>2</v>
      </c>
      <c r="F473" t="s">
        <v>134</v>
      </c>
      <c r="G473" t="s">
        <v>134</v>
      </c>
      <c r="H473" t="s">
        <v>135</v>
      </c>
      <c r="I473">
        <v>2194</v>
      </c>
      <c r="J473" t="s">
        <v>210</v>
      </c>
      <c r="K473" t="s">
        <v>211</v>
      </c>
      <c r="L473">
        <v>73981806724</v>
      </c>
      <c r="N473">
        <v>0</v>
      </c>
      <c r="P473">
        <v>0</v>
      </c>
      <c r="Q473">
        <v>62</v>
      </c>
      <c r="R473">
        <v>62</v>
      </c>
      <c r="S473">
        <v>1</v>
      </c>
      <c r="AH473" t="s">
        <v>207</v>
      </c>
      <c r="AI473" t="s">
        <v>199</v>
      </c>
      <c r="AJ473" t="s">
        <v>192</v>
      </c>
      <c r="AK473" t="s">
        <v>190</v>
      </c>
      <c r="AL473" t="s">
        <v>188</v>
      </c>
      <c r="AS473" t="s">
        <v>13</v>
      </c>
      <c r="AU473" s="2" t="str">
        <f>IF(ISBLANK(B473),"", TEXT(B473,"dddd, d \d\e mmmm \d\e aaaa"))</f>
        <v>sexta-feira, 17 de abril de 2026</v>
      </c>
      <c r="AX473" s="1" t="str" cm="1">
        <f t="array" ref="AX473">IFERROR(_xlfn.TEXTJOIN(", ",TRUE,_xlfn._xlws.SORT(_xlfn.UNIQUE(_xlfn._xlws.FILTER($K$2:$K$2889,($I$2:$I$2889=I473)*($K$2:$K$2889&lt;&gt;""))))),"")</f>
        <v>Minnie</v>
      </c>
      <c r="AY473" s="1" t="str">
        <f>IF(ISBLANK(F473),"", IF(OR(
ISNUMBER(FIND("escovacao",LOWER(F473))),
ISNUMBER(FIND("escovação",LOWER(F473))),
ISNUMBER(FIND("higiene bucal",LOWER(F473))),
ISNUMBER(FIND("tosa",LOWER(F473))),
ISNUMBER(FIND("hidratacao",LOWER(F473))),
ISNUMBER(FIND("hidratação",LOWER(F473))),
ISNUMBER(FIND("spa",LOWER(F473))),
ISNUMBER(FIND("corte de unhas",LOWER(F473))),
ISNUMBER(FIND("desembolo",LOWER(F473))),
ISNUMBER(FIND("clorexidina",LOWER(F473))),
ISNUMBER(FIND("matizacao",LOWER(F473))),
ISNUMBER(FIND("matização",LOWER(F473))),
ISNUMBER(FIND("arredondamento",LOWER(F473))),
ISNUMBER(FIND("remocao",LOWER(F473))),
ISNUMBER(FIND("remoção",LOWER(F473)))
),"Serviços extras",
IF(ISNUMBER(FIND("banho",LOWER(F473))),"Banho","Loja")))</f>
        <v>Banho</v>
      </c>
      <c r="AZ473" s="1" t="str">
        <f>IF(ISBLANK(I473),"", _xlfn.LET(_xlpm.Pedido,TRIM(D473&amp;""),IF(_xlpm.Pedido&lt;&gt;"",_xlpm.Pedido&amp;" | "&amp;K473,I473&amp;" | "&amp;K473&amp;" | "&amp;TEXT(AU473,"0"))))</f>
        <v>2194 | Minnie | sexta-feira, 17 de abril de 2026</v>
      </c>
      <c r="BA473" s="1" t="str">
        <f>IF(ISBLANK(I473),"", _xlfn.LET(_xlpm.TipoServico,LOWER(H473),IF(ISNUMBER(FIND("banho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3" s="1" t="str">
        <f>IF(ISBLANK(I473),"", _xlfn.LET(
    _xlpm.Servico,TRIM(F473&amp;""),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73" s="1">
        <f>IF(ISBLANK(B473),"", IF(ISBLANK(R473),Q473*S473,R473*S473))</f>
        <v>62</v>
      </c>
    </row>
    <row r="474" spans="1:55" x14ac:dyDescent="0.3">
      <c r="A474" t="s">
        <v>172</v>
      </c>
      <c r="B474">
        <v>46129</v>
      </c>
      <c r="C474" t="s">
        <v>2</v>
      </c>
      <c r="F474" t="s">
        <v>146</v>
      </c>
      <c r="G474" t="s">
        <v>146</v>
      </c>
      <c r="H474" t="s">
        <v>135</v>
      </c>
      <c r="I474">
        <v>2194</v>
      </c>
      <c r="J474" t="s">
        <v>210</v>
      </c>
      <c r="K474" t="s">
        <v>211</v>
      </c>
      <c r="L474">
        <v>73981806724</v>
      </c>
      <c r="N474">
        <v>0</v>
      </c>
      <c r="P474">
        <v>0</v>
      </c>
      <c r="Q474">
        <v>12</v>
      </c>
      <c r="R474">
        <v>12</v>
      </c>
      <c r="S474">
        <v>1</v>
      </c>
      <c r="AH474" t="s">
        <v>207</v>
      </c>
      <c r="AI474" t="s">
        <v>199</v>
      </c>
      <c r="AJ474" t="s">
        <v>192</v>
      </c>
      <c r="AK474" t="s">
        <v>190</v>
      </c>
      <c r="AL474" t="s">
        <v>188</v>
      </c>
      <c r="AS474" t="s">
        <v>13</v>
      </c>
      <c r="AU474" s="2" t="str">
        <f>IF(ISBLANK(B474),"", TEXT(B474,"dddd, d \d\e mmmm \d\e aaaa"))</f>
        <v>sexta-feira, 17 de abril de 2026</v>
      </c>
      <c r="AX474" s="1" t="str" cm="1">
        <f t="array" ref="AX474">IFERROR(_xlfn.TEXTJOIN(", ",TRUE,_xlfn._xlws.SORT(_xlfn.UNIQUE(_xlfn._xlws.FILTER($K$2:$K$2889,($I$2:$I$2889=I474)*($K$2:$K$2889&lt;&gt;""))))),"")</f>
        <v>Minnie</v>
      </c>
      <c r="AY474" s="1" t="str">
        <f>IF(ISBLANK(F474),"", IF(OR(
ISNUMBER(FIND("escovacao",LOWER(F474))),
ISNUMBER(FIND("escovação",LOWER(F474))),
ISNUMBER(FIND("higiene bucal",LOWER(F474))),
ISNUMBER(FIND("tosa",LOWER(F474))),
ISNUMBER(FIND("hidratacao",LOWER(F474))),
ISNUMBER(FIND("hidratação",LOWER(F474))),
ISNUMBER(FIND("spa",LOWER(F474))),
ISNUMBER(FIND("corte de unhas",LOWER(F474))),
ISNUMBER(FIND("desembolo",LOWER(F474))),
ISNUMBER(FIND("clorexidina",LOWER(F474))),
ISNUMBER(FIND("matizacao",LOWER(F474))),
ISNUMBER(FIND("matização",LOWER(F474))),
ISNUMBER(FIND("arredondamento",LOWER(F474))),
ISNUMBER(FIND("remocao",LOWER(F474))),
ISNUMBER(FIND("remoção",LOWER(F474)))
),"Serviços extras",
IF(ISNUMBER(FIND("banho",LOWER(F474))),"Banho","Loja")))</f>
        <v>Serviços extras</v>
      </c>
      <c r="AZ474" s="1" t="str">
        <f>IF(ISBLANK(I474),"", _xlfn.LET(_xlpm.Pedido,TRIM(D474&amp;""),IF(_xlpm.Pedido&lt;&gt;"",_xlpm.Pedido&amp;" | "&amp;K474,I474&amp;" | "&amp;K474&amp;" | "&amp;TEXT(AU474,"0"))))</f>
        <v>2194 | Minnie | sexta-feira, 17 de abril de 2026</v>
      </c>
      <c r="BA474" s="1" t="str">
        <f>IF(ISBLANK(I474),"", _xlfn.LET(_xlpm.TipoServico,LOWER(H474),IF(ISNUMBER(FIND("banho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4" s="1" t="str">
        <f>IF(ISBLANK(I474),"", _xlfn.LET(
    _xlpm.Servico,TRIM(F474&amp;""),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74" s="1">
        <f>IF(ISBLANK(B474),"", IF(ISBLANK(R474),Q474*S474,R474*S474))</f>
        <v>12</v>
      </c>
    </row>
    <row r="475" spans="1:55" x14ac:dyDescent="0.3">
      <c r="A475" t="s">
        <v>133</v>
      </c>
      <c r="B475">
        <v>46129</v>
      </c>
      <c r="C475" t="s">
        <v>2</v>
      </c>
      <c r="F475" t="s">
        <v>134</v>
      </c>
      <c r="G475" t="s">
        <v>134</v>
      </c>
      <c r="H475" t="s">
        <v>135</v>
      </c>
      <c r="I475">
        <v>2144</v>
      </c>
      <c r="J475" t="s">
        <v>234</v>
      </c>
      <c r="K475" t="s">
        <v>235</v>
      </c>
      <c r="L475">
        <v>73999626480</v>
      </c>
      <c r="N475">
        <v>0</v>
      </c>
      <c r="P475">
        <v>0</v>
      </c>
      <c r="Q475">
        <v>62</v>
      </c>
      <c r="R475">
        <v>62</v>
      </c>
      <c r="S475">
        <v>1</v>
      </c>
      <c r="AH475" t="s">
        <v>207</v>
      </c>
      <c r="AI475" t="s">
        <v>199</v>
      </c>
      <c r="AJ475" t="s">
        <v>192</v>
      </c>
      <c r="AK475" t="s">
        <v>187</v>
      </c>
      <c r="AL475" t="s">
        <v>188</v>
      </c>
      <c r="AS475" t="s">
        <v>13</v>
      </c>
      <c r="AU475" s="2" t="str">
        <f>IF(ISBLANK(B475),"", TEXT(B475,"dddd, d \d\e mmmm \d\e aaaa"))</f>
        <v>sexta-feira, 17 de abril de 2026</v>
      </c>
      <c r="AX475" s="1" t="str" cm="1">
        <f t="array" ref="AX475">IFERROR(_xlfn.TEXTJOIN(", ",TRUE,_xlfn._xlws.SORT(_xlfn.UNIQUE(_xlfn._xlws.FILTER($K$2:$K$2889,($I$2:$I$2889=I475)*($K$2:$K$2889&lt;&gt;""))))),"")</f>
        <v>Duke</v>
      </c>
      <c r="AY475" s="1" t="str">
        <f>IF(ISBLANK(F475),"", IF(OR(
ISNUMBER(FIND("escovacao",LOWER(F475))),
ISNUMBER(FIND("escovação",LOWER(F475))),
ISNUMBER(FIND("higiene bucal",LOWER(F475))),
ISNUMBER(FIND("tosa",LOWER(F475))),
ISNUMBER(FIND("hidratacao",LOWER(F475))),
ISNUMBER(FIND("hidratação",LOWER(F475))),
ISNUMBER(FIND("spa",LOWER(F475))),
ISNUMBER(FIND("corte de unhas",LOWER(F475))),
ISNUMBER(FIND("desembolo",LOWER(F475))),
ISNUMBER(FIND("clorexidina",LOWER(F475))),
ISNUMBER(FIND("matizacao",LOWER(F475))),
ISNUMBER(FIND("matização",LOWER(F475))),
ISNUMBER(FIND("arredondamento",LOWER(F475))),
ISNUMBER(FIND("remocao",LOWER(F475))),
ISNUMBER(FIND("remoção",LOWER(F475)))
),"Serviços extras",
IF(ISNUMBER(FIND("banho",LOWER(F475))),"Banho","Loja")))</f>
        <v>Banho</v>
      </c>
      <c r="AZ475" s="1" t="str">
        <f>IF(ISBLANK(I475),"", _xlfn.LET(_xlpm.Pedido,TRIM(D475&amp;""),IF(_xlpm.Pedido&lt;&gt;"",_xlpm.Pedido&amp;" | "&amp;K475,I475&amp;" | "&amp;K475&amp;" | "&amp;TEXT(AU475,"0"))))</f>
        <v>2144 | Duke | sexta-feira, 17 de abril de 2026</v>
      </c>
      <c r="BA475" s="1" t="str">
        <f>IF(ISBLANK(I475),"", _xlfn.LET(_xlpm.TipoServico,LOWER(H475),IF(ISNUMBER(FIND("banho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5" s="1" t="str">
        <f>IF(ISBLANK(I475),"", _xlfn.LET(
    _xlpm.Servico,TRIM(F475&amp;""),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75" s="1">
        <f>IF(ISBLANK(B475),"", IF(ISBLANK(R475),Q475*S475,R475*S475))</f>
        <v>62</v>
      </c>
    </row>
    <row r="476" spans="1:55" x14ac:dyDescent="0.3">
      <c r="A476" t="s">
        <v>133</v>
      </c>
      <c r="B476">
        <v>46129</v>
      </c>
      <c r="C476" t="s">
        <v>2</v>
      </c>
      <c r="F476" t="s">
        <v>146</v>
      </c>
      <c r="G476" t="s">
        <v>146</v>
      </c>
      <c r="H476" t="s">
        <v>135</v>
      </c>
      <c r="I476">
        <v>2144</v>
      </c>
      <c r="J476" t="s">
        <v>234</v>
      </c>
      <c r="K476" t="s">
        <v>235</v>
      </c>
      <c r="L476">
        <v>73999626480</v>
      </c>
      <c r="N476">
        <v>0</v>
      </c>
      <c r="P476">
        <v>0</v>
      </c>
      <c r="Q476">
        <v>12</v>
      </c>
      <c r="R476">
        <v>12</v>
      </c>
      <c r="S476">
        <v>1</v>
      </c>
      <c r="AH476" t="s">
        <v>207</v>
      </c>
      <c r="AI476" t="s">
        <v>199</v>
      </c>
      <c r="AJ476" t="s">
        <v>192</v>
      </c>
      <c r="AK476" t="s">
        <v>187</v>
      </c>
      <c r="AL476" t="s">
        <v>188</v>
      </c>
      <c r="AS476" t="s">
        <v>13</v>
      </c>
      <c r="AU476" s="2" t="str">
        <f>IF(ISBLANK(B476),"", TEXT(B476,"dddd, d \d\e mmmm \d\e aaaa"))</f>
        <v>sexta-feira, 17 de abril de 2026</v>
      </c>
      <c r="AX476" s="1" t="str" cm="1">
        <f t="array" ref="AX476">IFERROR(_xlfn.TEXTJOIN(", ",TRUE,_xlfn._xlws.SORT(_xlfn.UNIQUE(_xlfn._xlws.FILTER($K$2:$K$2889,($I$2:$I$2889=I476)*($K$2:$K$2889&lt;&gt;""))))),"")</f>
        <v>Duke</v>
      </c>
      <c r="AY476" s="1" t="str">
        <f>IF(ISBLANK(F476),"", IF(OR(
ISNUMBER(FIND("escovacao",LOWER(F476))),
ISNUMBER(FIND("escovação",LOWER(F476))),
ISNUMBER(FIND("higiene bucal",LOWER(F476))),
ISNUMBER(FIND("tosa",LOWER(F476))),
ISNUMBER(FIND("hidratacao",LOWER(F476))),
ISNUMBER(FIND("hidratação",LOWER(F476))),
ISNUMBER(FIND("spa",LOWER(F476))),
ISNUMBER(FIND("corte de unhas",LOWER(F476))),
ISNUMBER(FIND("desembolo",LOWER(F476))),
ISNUMBER(FIND("clorexidina",LOWER(F476))),
ISNUMBER(FIND("matizacao",LOWER(F476))),
ISNUMBER(FIND("matização",LOWER(F476))),
ISNUMBER(FIND("arredondamento",LOWER(F476))),
ISNUMBER(FIND("remocao",LOWER(F476))),
ISNUMBER(FIND("remoção",LOWER(F476)))
),"Serviços extras",
IF(ISNUMBER(FIND("banho",LOWER(F476))),"Banho","Loja")))</f>
        <v>Serviços extras</v>
      </c>
      <c r="AZ476" s="1" t="str">
        <f>IF(ISBLANK(I476),"", _xlfn.LET(_xlpm.Pedido,TRIM(D476&amp;""),IF(_xlpm.Pedido&lt;&gt;"",_xlpm.Pedido&amp;" | "&amp;K476,I476&amp;" | "&amp;K476&amp;" | "&amp;TEXT(AU476,"0"))))</f>
        <v>2144 | Duke | sexta-feira, 17 de abril de 2026</v>
      </c>
      <c r="BA476" s="1" t="str">
        <f>IF(ISBLANK(I476),"", _xlfn.LET(_xlpm.TipoServico,LOWER(H476),IF(ISNUMBER(FIND("banho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6" s="1" t="str">
        <f>IF(ISBLANK(I476),"", _xlfn.LET(
    _xlpm.Servico,TRIM(F476&amp;""),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76" s="1">
        <f>IF(ISBLANK(B476),"", IF(ISBLANK(R476),Q476*S476,R476*S476))</f>
        <v>12</v>
      </c>
    </row>
    <row r="477" spans="1:55" x14ac:dyDescent="0.3">
      <c r="A477" t="s">
        <v>141</v>
      </c>
      <c r="B477">
        <v>46129</v>
      </c>
      <c r="C477" t="s">
        <v>2</v>
      </c>
      <c r="F477" t="s">
        <v>159</v>
      </c>
      <c r="G477" t="s">
        <v>159</v>
      </c>
      <c r="H477" t="s">
        <v>135</v>
      </c>
      <c r="I477">
        <v>2482</v>
      </c>
      <c r="J477" t="s">
        <v>52</v>
      </c>
      <c r="K477" t="s">
        <v>212</v>
      </c>
      <c r="L477">
        <v>5573998090906</v>
      </c>
      <c r="N477">
        <v>0</v>
      </c>
      <c r="P477">
        <v>0</v>
      </c>
      <c r="Q477">
        <v>75</v>
      </c>
      <c r="R477">
        <v>75</v>
      </c>
      <c r="S477">
        <v>1</v>
      </c>
      <c r="AH477" t="s">
        <v>213</v>
      </c>
      <c r="AI477" t="s">
        <v>196</v>
      </c>
      <c r="AJ477" t="s">
        <v>214</v>
      </c>
      <c r="AK477" t="s">
        <v>190</v>
      </c>
      <c r="AL477" t="s">
        <v>200</v>
      </c>
      <c r="AS477" t="s">
        <v>13</v>
      </c>
      <c r="AU477" s="2" t="str">
        <f>IF(ISBLANK(B477),"", TEXT(B477,"dddd, d \d\e mmmm \d\e aaaa"))</f>
        <v>sexta-feira, 17 de abril de 2026</v>
      </c>
      <c r="AX477" s="1" t="str" cm="1">
        <f t="array" ref="AX477">IFERROR(_xlfn.TEXTJOIN(", ",TRUE,_xlfn._xlws.SORT(_xlfn.UNIQUE(_xlfn._xlws.FILTER($K$2:$K$2889,($I$2:$I$2889=I477)*($K$2:$K$2889&lt;&gt;""))))),"")</f>
        <v>Milu</v>
      </c>
      <c r="AY477" s="1" t="str">
        <f>IF(ISBLANK(F477),"", IF(OR(
ISNUMBER(FIND("escovacao",LOWER(F477))),
ISNUMBER(FIND("escovação",LOWER(F477))),
ISNUMBER(FIND("higiene bucal",LOWER(F477))),
ISNUMBER(FIND("tosa",LOWER(F477))),
ISNUMBER(FIND("hidratacao",LOWER(F477))),
ISNUMBER(FIND("hidratação",LOWER(F477))),
ISNUMBER(FIND("spa",LOWER(F477))),
ISNUMBER(FIND("corte de unhas",LOWER(F477))),
ISNUMBER(FIND("desembolo",LOWER(F477))),
ISNUMBER(FIND("clorexidina",LOWER(F477))),
ISNUMBER(FIND("matizacao",LOWER(F477))),
ISNUMBER(FIND("matização",LOWER(F477))),
ISNUMBER(FIND("arredondamento",LOWER(F477))),
ISNUMBER(FIND("remocao",LOWER(F477))),
ISNUMBER(FIND("remoção",LOWER(F477)))
),"Serviços extras",
IF(ISNUMBER(FIND("banho",LOWER(F477))),"Banho","Loja")))</f>
        <v>Banho</v>
      </c>
      <c r="AZ477" s="1" t="str">
        <f>IF(ISBLANK(I477),"", _xlfn.LET(_xlpm.Pedido,TRIM(D477&amp;""),IF(_xlpm.Pedido&lt;&gt;"",_xlpm.Pedido&amp;" | "&amp;K477,I477&amp;" | "&amp;K477&amp;" | "&amp;TEXT(AU477,"0"))))</f>
        <v>2482 | Milu | sexta-feira, 17 de abril de 2026</v>
      </c>
      <c r="BA477" s="1" t="str">
        <f>IF(ISBLANK(I477),"", _xlfn.LET(_xlpm.TipoServico,LOWER(H477),IF(ISNUMBER(FIND("banho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7" s="1" t="str">
        <f>IF(ISBLANK(I477),"", _xlfn.LET(
    _xlpm.Servico,TRIM(F477&amp;""),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477" s="1">
        <f>IF(ISBLANK(B477),"", IF(ISBLANK(R477),Q477*S477,R477*S477))</f>
        <v>75</v>
      </c>
    </row>
    <row r="478" spans="1:55" x14ac:dyDescent="0.3">
      <c r="A478" t="s">
        <v>133</v>
      </c>
      <c r="B478">
        <v>46132</v>
      </c>
      <c r="C478" t="s">
        <v>43</v>
      </c>
      <c r="F478" t="s">
        <v>134</v>
      </c>
      <c r="G478" t="s">
        <v>134</v>
      </c>
      <c r="H478" t="s">
        <v>135</v>
      </c>
      <c r="I478">
        <v>2298</v>
      </c>
      <c r="J478" t="s">
        <v>70</v>
      </c>
      <c r="K478" t="s">
        <v>221</v>
      </c>
      <c r="L478">
        <v>71997100766</v>
      </c>
      <c r="N478">
        <v>0</v>
      </c>
      <c r="P478">
        <v>0</v>
      </c>
      <c r="Q478">
        <v>62</v>
      </c>
      <c r="R478">
        <v>62</v>
      </c>
      <c r="S478">
        <v>1</v>
      </c>
      <c r="AH478" t="s">
        <v>222</v>
      </c>
      <c r="AI478" t="s">
        <v>223</v>
      </c>
      <c r="AS478" t="s">
        <v>13</v>
      </c>
      <c r="AU478" s="2" t="str">
        <f>IF(ISBLANK(B478),"", TEXT(B478,"dddd, d \d\e mmmm \d\e aaaa"))</f>
        <v>segunda-feira, 20 de abril de 2026</v>
      </c>
      <c r="AX478" s="1" t="str" cm="1">
        <f t="array" ref="AX478">IFERROR(_xlfn.TEXTJOIN(", ",TRUE,_xlfn._xlws.SORT(_xlfn.UNIQUE(_xlfn._xlws.FILTER($K$2:$K$2889,($I$2:$I$2889=I478)*($K$2:$K$2889&lt;&gt;""))))),"")</f>
        <v>Zara</v>
      </c>
      <c r="AY478" s="1" t="str">
        <f>IF(ISBLANK(F478),"", IF(OR(
ISNUMBER(FIND("escovacao",LOWER(F478))),
ISNUMBER(FIND("escovação",LOWER(F478))),
ISNUMBER(FIND("higiene bucal",LOWER(F478))),
ISNUMBER(FIND("tosa",LOWER(F478))),
ISNUMBER(FIND("hidratacao",LOWER(F478))),
ISNUMBER(FIND("hidratação",LOWER(F478))),
ISNUMBER(FIND("spa",LOWER(F478))),
ISNUMBER(FIND("corte de unhas",LOWER(F478))),
ISNUMBER(FIND("desembolo",LOWER(F478))),
ISNUMBER(FIND("clorexidina",LOWER(F478))),
ISNUMBER(FIND("matizacao",LOWER(F478))),
ISNUMBER(FIND("matização",LOWER(F478))),
ISNUMBER(FIND("arredondamento",LOWER(F478))),
ISNUMBER(FIND("remocao",LOWER(F478))),
ISNUMBER(FIND("remoção",LOWER(F478)))
),"Serviços extras",
IF(ISNUMBER(FIND("banho",LOWER(F478))),"Banho","Loja")))</f>
        <v>Banho</v>
      </c>
      <c r="AZ478" s="1" t="str">
        <f>IF(ISBLANK(I478),"", _xlfn.LET(_xlpm.Pedido,TRIM(D478&amp;""),IF(_xlpm.Pedido&lt;&gt;"",_xlpm.Pedido&amp;" | "&amp;K478,I478&amp;" | "&amp;K478&amp;" | "&amp;TEXT(AU478,"0"))))</f>
        <v>2298 | Zara | segunda-feira, 20 de abril de 2026</v>
      </c>
      <c r="BA478" s="1" t="str">
        <f>IF(ISBLANK(I478),"", _xlfn.LET(_xlpm.TipoServico,LOWER(H478),IF(ISNUMBER(FIND("banho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8" s="1" t="str">
        <f>IF(ISBLANK(I478),"", _xlfn.LET(
    _xlpm.Servico,TRIM(F478&amp;""),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78" s="1">
        <f>IF(ISBLANK(B478),"", IF(ISBLANK(R478),Q478*S478,R478*S478))</f>
        <v>62</v>
      </c>
    </row>
    <row r="479" spans="1:55" x14ac:dyDescent="0.3">
      <c r="A479" t="s">
        <v>133</v>
      </c>
      <c r="B479">
        <v>46132</v>
      </c>
      <c r="C479" t="s">
        <v>43</v>
      </c>
      <c r="F479" t="s">
        <v>237</v>
      </c>
      <c r="G479" t="s">
        <v>237</v>
      </c>
      <c r="H479" t="s">
        <v>135</v>
      </c>
      <c r="I479">
        <v>2320</v>
      </c>
      <c r="J479" t="s">
        <v>236</v>
      </c>
      <c r="K479" t="s">
        <v>238</v>
      </c>
      <c r="L479">
        <v>73982256161</v>
      </c>
      <c r="N479">
        <v>0</v>
      </c>
      <c r="P479">
        <v>0</v>
      </c>
      <c r="Q479">
        <v>105</v>
      </c>
      <c r="R479">
        <v>105</v>
      </c>
      <c r="S479">
        <v>1</v>
      </c>
      <c r="AH479" t="s">
        <v>239</v>
      </c>
      <c r="AI479" t="s">
        <v>196</v>
      </c>
      <c r="AJ479" t="s">
        <v>192</v>
      </c>
      <c r="AK479" t="s">
        <v>187</v>
      </c>
      <c r="AL479" t="s">
        <v>240</v>
      </c>
      <c r="AS479" t="s">
        <v>13</v>
      </c>
      <c r="AU479" s="2" t="str">
        <f>IF(ISBLANK(B479),"", TEXT(B479,"dddd, d \d\e mmmm \d\e aaaa"))</f>
        <v>segunda-feira, 20 de abril de 2026</v>
      </c>
      <c r="AX479" s="1" t="str" cm="1">
        <f t="array" ref="AX479">IFERROR(_xlfn.TEXTJOIN(", ",TRUE,_xlfn._xlws.SORT(_xlfn.UNIQUE(_xlfn._xlws.FILTER($K$2:$K$2889,($I$2:$I$2889=I479)*($K$2:$K$2889&lt;&gt;""))))),"")</f>
        <v>Luke</v>
      </c>
      <c r="AY479" s="1" t="str">
        <f>IF(ISBLANK(F479),"", IF(OR(
ISNUMBER(FIND("escovacao",LOWER(F479))),
ISNUMBER(FIND("escovação",LOWER(F479))),
ISNUMBER(FIND("higiene bucal",LOWER(F479))),
ISNUMBER(FIND("tosa",LOWER(F479))),
ISNUMBER(FIND("hidratacao",LOWER(F479))),
ISNUMBER(FIND("hidratação",LOWER(F479))),
ISNUMBER(FIND("spa",LOWER(F479))),
ISNUMBER(FIND("corte de unhas",LOWER(F479))),
ISNUMBER(FIND("desembolo",LOWER(F479))),
ISNUMBER(FIND("clorexidina",LOWER(F479))),
ISNUMBER(FIND("matizacao",LOWER(F479))),
ISNUMBER(FIND("matização",LOWER(F479))),
ISNUMBER(FIND("arredondamento",LOWER(F479))),
ISNUMBER(FIND("remocao",LOWER(F479))),
ISNUMBER(FIND("remoção",LOWER(F479)))
),"Serviços extras",
IF(ISNUMBER(FIND("banho",LOWER(F479))),"Banho","Loja")))</f>
        <v>Banho</v>
      </c>
      <c r="AZ479" s="1" t="str">
        <f>IF(ISBLANK(I479),"", _xlfn.LET(_xlpm.Pedido,TRIM(D479&amp;""),IF(_xlpm.Pedido&lt;&gt;"",_xlpm.Pedido&amp;" | "&amp;K479,I479&amp;" | "&amp;K479&amp;" | "&amp;TEXT(AU479,"0"))))</f>
        <v>2320 | Luke | segunda-feira, 20 de abril de 2026</v>
      </c>
      <c r="BA479" s="1" t="str">
        <f>IF(ISBLANK(I479),"", _xlfn.LET(_xlpm.TipoServico,LOWER(H479),IF(ISNUMBER(FIND("banho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79" s="1" t="str">
        <f>IF(ISBLANK(I479),"", _xlfn.LET(
    _xlpm.Servico,TRIM(F479&amp;""),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479" s="1">
        <f>IF(ISBLANK(B479),"", IF(ISBLANK(R479),Q479*S479,R479*S479))</f>
        <v>105</v>
      </c>
    </row>
    <row r="480" spans="1:55" x14ac:dyDescent="0.3">
      <c r="A480" t="s">
        <v>172</v>
      </c>
      <c r="B480">
        <v>46134</v>
      </c>
      <c r="C480" t="s">
        <v>53</v>
      </c>
      <c r="F480" t="s">
        <v>217</v>
      </c>
      <c r="G480" t="s">
        <v>217</v>
      </c>
      <c r="H480" t="s">
        <v>135</v>
      </c>
      <c r="I480">
        <v>2142</v>
      </c>
      <c r="J480" t="s">
        <v>76</v>
      </c>
      <c r="K480" t="s">
        <v>218</v>
      </c>
      <c r="L480">
        <v>73991248482</v>
      </c>
      <c r="N480">
        <v>0</v>
      </c>
      <c r="P480">
        <v>0</v>
      </c>
      <c r="Q480">
        <v>59</v>
      </c>
      <c r="R480">
        <v>59</v>
      </c>
      <c r="S480">
        <v>1</v>
      </c>
      <c r="AH480" t="s">
        <v>219</v>
      </c>
      <c r="AI480" t="s">
        <v>220</v>
      </c>
      <c r="AJ480" t="s">
        <v>214</v>
      </c>
      <c r="AK480" t="s">
        <v>190</v>
      </c>
      <c r="AL480" t="s">
        <v>188</v>
      </c>
      <c r="AS480" t="s">
        <v>13</v>
      </c>
      <c r="AU480" s="2" t="str">
        <f>IF(ISBLANK(B480),"", TEXT(B480,"dddd, d \d\e mmmm \d\e aaaa"))</f>
        <v>quarta-feira, 22 de abril de 2026</v>
      </c>
      <c r="AX480" s="1" t="str" cm="1">
        <f t="array" ref="AX480">IFERROR(_xlfn.TEXTJOIN(", ",TRUE,_xlfn._xlws.SORT(_xlfn.UNIQUE(_xlfn._xlws.FILTER($K$2:$K$2889,($I$2:$I$2889=I480)*($K$2:$K$2889&lt;&gt;""))))),"")</f>
        <v>Lila</v>
      </c>
      <c r="AY480" s="1" t="str">
        <f>IF(ISBLANK(F480),"", IF(OR(
ISNUMBER(FIND("escovacao",LOWER(F480))),
ISNUMBER(FIND("escovação",LOWER(F480))),
ISNUMBER(FIND("higiene bucal",LOWER(F480))),
ISNUMBER(FIND("tosa",LOWER(F480))),
ISNUMBER(FIND("hidratacao",LOWER(F480))),
ISNUMBER(FIND("hidratação",LOWER(F480))),
ISNUMBER(FIND("spa",LOWER(F480))),
ISNUMBER(FIND("corte de unhas",LOWER(F480))),
ISNUMBER(FIND("desembolo",LOWER(F480))),
ISNUMBER(FIND("clorexidina",LOWER(F480))),
ISNUMBER(FIND("matizacao",LOWER(F480))),
ISNUMBER(FIND("matização",LOWER(F480))),
ISNUMBER(FIND("arredondamento",LOWER(F480))),
ISNUMBER(FIND("remocao",LOWER(F480))),
ISNUMBER(FIND("remoção",LOWER(F480)))
),"Serviços extras",
IF(ISNUMBER(FIND("banho",LOWER(F480))),"Banho","Loja")))</f>
        <v>Banho</v>
      </c>
      <c r="AZ480" s="1" t="str">
        <f>IF(ISBLANK(I480),"", _xlfn.LET(_xlpm.Pedido,TRIM(D480&amp;""),IF(_xlpm.Pedido&lt;&gt;"",_xlpm.Pedido&amp;" | "&amp;K480,I480&amp;" | "&amp;K480&amp;" | "&amp;TEXT(AU480,"0"))))</f>
        <v>2142 | Lila | quarta-feira, 22 de abril de 2026</v>
      </c>
      <c r="BA480" s="1" t="str">
        <f>IF(ISBLANK(I480),"", _xlfn.LET(_xlpm.TipoServico,LOWER(H480),IF(ISNUMBER(FIND("banho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0" s="1" t="str">
        <f>IF(ISBLANK(I480),"", _xlfn.LET(
    _xlpm.Servico,TRIM(F480&amp;""),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480" s="1">
        <f>IF(ISBLANK(B480),"", IF(ISBLANK(R480),Q480*S480,R480*S480))</f>
        <v>59</v>
      </c>
    </row>
    <row r="481" spans="1:55" x14ac:dyDescent="0.3">
      <c r="A481" t="s">
        <v>133</v>
      </c>
      <c r="B481">
        <v>46134</v>
      </c>
      <c r="C481" t="s">
        <v>53</v>
      </c>
      <c r="D481">
        <v>5502</v>
      </c>
      <c r="F481" t="s">
        <v>134</v>
      </c>
      <c r="H481" t="s">
        <v>135</v>
      </c>
      <c r="I481">
        <v>2268</v>
      </c>
      <c r="J481" t="s">
        <v>241</v>
      </c>
      <c r="K481" t="s">
        <v>242</v>
      </c>
      <c r="L481">
        <v>557391419933</v>
      </c>
      <c r="N481">
        <v>0</v>
      </c>
      <c r="P481">
        <v>0</v>
      </c>
      <c r="Q481">
        <v>62</v>
      </c>
      <c r="R481">
        <v>62</v>
      </c>
      <c r="S481">
        <v>1</v>
      </c>
      <c r="AH481" t="s">
        <v>229</v>
      </c>
      <c r="AI481" t="s">
        <v>230</v>
      </c>
      <c r="AJ481" t="s">
        <v>192</v>
      </c>
      <c r="AK481" t="s">
        <v>190</v>
      </c>
      <c r="AL481" t="s">
        <v>188</v>
      </c>
      <c r="AS481" t="s">
        <v>13</v>
      </c>
      <c r="AU481" s="2" t="str">
        <f>IF(ISBLANK(B481),"", TEXT(B481,"dddd, d \d\e mmmm \d\e aaaa"))</f>
        <v>quarta-feira, 22 de abril de 2026</v>
      </c>
      <c r="AX481" s="1" t="str" cm="1">
        <f t="array" ref="AX481">IFERROR(_xlfn.TEXTJOIN(", ",TRUE,_xlfn._xlws.SORT(_xlfn.UNIQUE(_xlfn._xlws.FILTER($K$2:$K$2889,($I$2:$I$2889=I481)*($K$2:$K$2889&lt;&gt;""))))),"")</f>
        <v>Dafne</v>
      </c>
      <c r="AY481" s="1" t="str">
        <f>IF(ISBLANK(F481),"", IF(OR(
ISNUMBER(FIND("escovacao",LOWER(F481))),
ISNUMBER(FIND("escovação",LOWER(F481))),
ISNUMBER(FIND("higiene bucal",LOWER(F481))),
ISNUMBER(FIND("tosa",LOWER(F481))),
ISNUMBER(FIND("hidratacao",LOWER(F481))),
ISNUMBER(FIND("hidratação",LOWER(F481))),
ISNUMBER(FIND("spa",LOWER(F481))),
ISNUMBER(FIND("corte de unhas",LOWER(F481))),
ISNUMBER(FIND("desembolo",LOWER(F481))),
ISNUMBER(FIND("clorexidina",LOWER(F481))),
ISNUMBER(FIND("matizacao",LOWER(F481))),
ISNUMBER(FIND("matização",LOWER(F481))),
ISNUMBER(FIND("arredondamento",LOWER(F481))),
ISNUMBER(FIND("remocao",LOWER(F481))),
ISNUMBER(FIND("remoção",LOWER(F481)))
),"Serviços extras",
IF(ISNUMBER(FIND("banho",LOWER(F481))),"Banho","Loja")))</f>
        <v>Banho</v>
      </c>
      <c r="AZ481" s="1" t="str">
        <f>IF(ISBLANK(I481),"", _xlfn.LET(_xlpm.Pedido,TRIM(D481&amp;""),IF(_xlpm.Pedido&lt;&gt;"",_xlpm.Pedido&amp;" | "&amp;K481,I481&amp;" | "&amp;K481&amp;" | "&amp;TEXT(AU481,"0"))))</f>
        <v>5502 | Dafne</v>
      </c>
      <c r="BA481" s="1" t="str">
        <f>IF(ISBLANK(I481),"", _xlfn.LET(_xlpm.TipoServico,LOWER(H481),IF(ISNUMBER(FIND("banho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1" s="1" t="str">
        <f>IF(ISBLANK(I481),"", _xlfn.LET(
    _xlpm.Servico,TRIM(F481&amp;""),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81" s="1">
        <f>IF(ISBLANK(B481),"", IF(ISBLANK(R481),Q481*S481,R481*S481))</f>
        <v>62</v>
      </c>
    </row>
    <row r="482" spans="1:55" x14ac:dyDescent="0.3">
      <c r="A482" t="s">
        <v>133</v>
      </c>
      <c r="B482">
        <v>46136</v>
      </c>
      <c r="C482" t="s">
        <v>2</v>
      </c>
      <c r="D482">
        <v>5378</v>
      </c>
      <c r="F482" t="s">
        <v>134</v>
      </c>
      <c r="G482" t="s">
        <v>134</v>
      </c>
      <c r="H482" t="s">
        <v>135</v>
      </c>
      <c r="I482">
        <v>2218</v>
      </c>
      <c r="J482" t="s">
        <v>205</v>
      </c>
      <c r="K482" t="s">
        <v>206</v>
      </c>
      <c r="L482">
        <v>73991335992</v>
      </c>
      <c r="N482">
        <v>0</v>
      </c>
      <c r="P482">
        <v>0</v>
      </c>
      <c r="Q482">
        <v>62</v>
      </c>
      <c r="R482">
        <v>62</v>
      </c>
      <c r="S482">
        <v>1</v>
      </c>
      <c r="AH482" t="s">
        <v>207</v>
      </c>
      <c r="AI482" t="s">
        <v>196</v>
      </c>
      <c r="AJ482" t="s">
        <v>192</v>
      </c>
      <c r="AK482" t="s">
        <v>190</v>
      </c>
      <c r="AL482" t="s">
        <v>188</v>
      </c>
      <c r="AS482" t="s">
        <v>13</v>
      </c>
      <c r="AU482" s="2" t="str">
        <f>IF(ISBLANK(B482),"", TEXT(B482,"dddd, d \d\e mmmm \d\e aaaa"))</f>
        <v>sexta-feira, 24 de abril de 2026</v>
      </c>
      <c r="AX482" s="1" t="str" cm="1">
        <f t="array" ref="AX482">IFERROR(_xlfn.TEXTJOIN(", ",TRUE,_xlfn._xlws.SORT(_xlfn.UNIQUE(_xlfn._xlws.FILTER($K$2:$K$2889,($I$2:$I$2889=I482)*($K$2:$K$2889&lt;&gt;""))))),"")</f>
        <v>Moana</v>
      </c>
      <c r="AY482" s="1" t="str">
        <f>IF(ISBLANK(F482),"", IF(OR(
ISNUMBER(FIND("escovacao",LOWER(F482))),
ISNUMBER(FIND("escovação",LOWER(F482))),
ISNUMBER(FIND("higiene bucal",LOWER(F482))),
ISNUMBER(FIND("tosa",LOWER(F482))),
ISNUMBER(FIND("hidratacao",LOWER(F482))),
ISNUMBER(FIND("hidratação",LOWER(F482))),
ISNUMBER(FIND("spa",LOWER(F482))),
ISNUMBER(FIND("corte de unhas",LOWER(F482))),
ISNUMBER(FIND("desembolo",LOWER(F482))),
ISNUMBER(FIND("clorexidina",LOWER(F482))),
ISNUMBER(FIND("matizacao",LOWER(F482))),
ISNUMBER(FIND("matização",LOWER(F482))),
ISNUMBER(FIND("arredondamento",LOWER(F482))),
ISNUMBER(FIND("remocao",LOWER(F482))),
ISNUMBER(FIND("remoção",LOWER(F482)))
),"Serviços extras",
IF(ISNUMBER(FIND("banho",LOWER(F482))),"Banho","Loja")))</f>
        <v>Banho</v>
      </c>
      <c r="AZ482" s="1" t="str">
        <f>IF(ISBLANK(I482),"", _xlfn.LET(_xlpm.Pedido,TRIM(D482&amp;""),IF(_xlpm.Pedido&lt;&gt;"",_xlpm.Pedido&amp;" | "&amp;K482,I482&amp;" | "&amp;K482&amp;" | "&amp;TEXT(AU482,"0"))))</f>
        <v>5378 | Moana</v>
      </c>
      <c r="BA482" s="1" t="str">
        <f>IF(ISBLANK(I482),"", _xlfn.LET(_xlpm.TipoServico,LOWER(H482),IF(ISNUMBER(FIND("banho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2" s="1" t="str">
        <f>IF(ISBLANK(I482),"", _xlfn.LET(
    _xlpm.Servico,TRIM(F482&amp;""),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82" s="1">
        <f>IF(ISBLANK(B482),"", IF(ISBLANK(R482),Q482*S482,R482*S482))</f>
        <v>62</v>
      </c>
    </row>
    <row r="483" spans="1:55" x14ac:dyDescent="0.3">
      <c r="A483" t="s">
        <v>133</v>
      </c>
      <c r="B483">
        <v>46136</v>
      </c>
      <c r="C483" t="s">
        <v>2</v>
      </c>
      <c r="F483" t="s">
        <v>134</v>
      </c>
      <c r="G483" t="s">
        <v>134</v>
      </c>
      <c r="H483" t="s">
        <v>135</v>
      </c>
      <c r="I483">
        <v>2460</v>
      </c>
      <c r="J483" t="s">
        <v>80</v>
      </c>
      <c r="K483" t="s">
        <v>226</v>
      </c>
      <c r="L483">
        <v>5573999538444</v>
      </c>
      <c r="N483">
        <v>0</v>
      </c>
      <c r="P483">
        <v>0</v>
      </c>
      <c r="Q483">
        <v>62</v>
      </c>
      <c r="R483">
        <v>62</v>
      </c>
      <c r="S483">
        <v>1</v>
      </c>
      <c r="AH483" t="s">
        <v>219</v>
      </c>
      <c r="AI483" t="s">
        <v>227</v>
      </c>
      <c r="AJ483" t="s">
        <v>192</v>
      </c>
      <c r="AK483" t="s">
        <v>187</v>
      </c>
      <c r="AL483" t="s">
        <v>188</v>
      </c>
      <c r="AS483" t="s">
        <v>13</v>
      </c>
      <c r="AU483" s="2" t="str">
        <f>IF(ISBLANK(B483),"", TEXT(B483,"dddd, d \d\e mmmm \d\e aaaa"))</f>
        <v>sexta-feira, 24 de abril de 2026</v>
      </c>
      <c r="AX483" s="1" t="str" cm="1">
        <f t="array" ref="AX483">IFERROR(_xlfn.TEXTJOIN(", ",TRUE,_xlfn._xlws.SORT(_xlfn.UNIQUE(_xlfn._xlws.FILTER($K$2:$K$2889,($I$2:$I$2889=I483)*($K$2:$K$2889&lt;&gt;""))))),"")</f>
        <v>Pepo</v>
      </c>
      <c r="AY483" s="1" t="str">
        <f>IF(ISBLANK(F483),"", IF(OR(
ISNUMBER(FIND("escovacao",LOWER(F483))),
ISNUMBER(FIND("escovação",LOWER(F483))),
ISNUMBER(FIND("higiene bucal",LOWER(F483))),
ISNUMBER(FIND("tosa",LOWER(F483))),
ISNUMBER(FIND("hidratacao",LOWER(F483))),
ISNUMBER(FIND("hidratação",LOWER(F483))),
ISNUMBER(FIND("spa",LOWER(F483))),
ISNUMBER(FIND("corte de unhas",LOWER(F483))),
ISNUMBER(FIND("desembolo",LOWER(F483))),
ISNUMBER(FIND("clorexidina",LOWER(F483))),
ISNUMBER(FIND("matizacao",LOWER(F483))),
ISNUMBER(FIND("matização",LOWER(F483))),
ISNUMBER(FIND("arredondamento",LOWER(F483))),
ISNUMBER(FIND("remocao",LOWER(F483))),
ISNUMBER(FIND("remoção",LOWER(F483)))
),"Serviços extras",
IF(ISNUMBER(FIND("banho",LOWER(F483))),"Banho","Loja")))</f>
        <v>Banho</v>
      </c>
      <c r="AZ483" s="1" t="str">
        <f>IF(ISBLANK(I483),"", _xlfn.LET(_xlpm.Pedido,TRIM(D483&amp;""),IF(_xlpm.Pedido&lt;&gt;"",_xlpm.Pedido&amp;" | "&amp;K483,I483&amp;" | "&amp;K483&amp;" | "&amp;TEXT(AU483,"0"))))</f>
        <v>2460 | Pepo | sexta-feira, 24 de abril de 2026</v>
      </c>
      <c r="BA483" s="1" t="str">
        <f>IF(ISBLANK(I483),"", _xlfn.LET(_xlpm.TipoServico,LOWER(H483),IF(ISNUMBER(FIND("banho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3" s="1" t="str">
        <f>IF(ISBLANK(I483),"", _xlfn.LET(
    _xlpm.Servico,TRIM(F483&amp;""),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83" s="1">
        <f>IF(ISBLANK(B483),"", IF(ISBLANK(R483),Q483*S483,R483*S483))</f>
        <v>62</v>
      </c>
    </row>
    <row r="484" spans="1:55" x14ac:dyDescent="0.3">
      <c r="A484" t="s">
        <v>172</v>
      </c>
      <c r="B484">
        <v>46136</v>
      </c>
      <c r="C484" t="s">
        <v>2</v>
      </c>
      <c r="F484" t="s">
        <v>134</v>
      </c>
      <c r="G484" t="s">
        <v>134</v>
      </c>
      <c r="H484" t="s">
        <v>135</v>
      </c>
      <c r="I484">
        <v>2200</v>
      </c>
      <c r="J484" t="s">
        <v>28</v>
      </c>
      <c r="K484" t="s">
        <v>155</v>
      </c>
      <c r="L484">
        <v>73991226044</v>
      </c>
      <c r="N484">
        <v>0</v>
      </c>
      <c r="P484">
        <v>0</v>
      </c>
      <c r="Q484">
        <v>62</v>
      </c>
      <c r="R484">
        <v>62</v>
      </c>
      <c r="S484">
        <v>1</v>
      </c>
      <c r="AH484" t="s">
        <v>201</v>
      </c>
      <c r="AS484" t="s">
        <v>13</v>
      </c>
      <c r="AU484" s="2" t="str">
        <f>IF(ISBLANK(B484),"", TEXT(B484,"dddd, d \d\e mmmm \d\e aaaa"))</f>
        <v>sexta-feira, 24 de abril de 2026</v>
      </c>
      <c r="AX484" s="1" t="str" cm="1">
        <f t="array" ref="AX484">IFERROR(_xlfn.TEXTJOIN(", ",TRUE,_xlfn._xlws.SORT(_xlfn.UNIQUE(_xlfn._xlws.FILTER($K$2:$K$2889,($I$2:$I$2889=I484)*($K$2:$K$2889&lt;&gt;""))))),"")</f>
        <v>Mel</v>
      </c>
      <c r="AY484" s="1" t="str">
        <f>IF(ISBLANK(F484),"", IF(OR(
ISNUMBER(FIND("escovacao",LOWER(F484))),
ISNUMBER(FIND("escovação",LOWER(F484))),
ISNUMBER(FIND("higiene bucal",LOWER(F484))),
ISNUMBER(FIND("tosa",LOWER(F484))),
ISNUMBER(FIND("hidratacao",LOWER(F484))),
ISNUMBER(FIND("hidratação",LOWER(F484))),
ISNUMBER(FIND("spa",LOWER(F484))),
ISNUMBER(FIND("corte de unhas",LOWER(F484))),
ISNUMBER(FIND("desembolo",LOWER(F484))),
ISNUMBER(FIND("clorexidina",LOWER(F484))),
ISNUMBER(FIND("matizacao",LOWER(F484))),
ISNUMBER(FIND("matização",LOWER(F484))),
ISNUMBER(FIND("arredondamento",LOWER(F484))),
ISNUMBER(FIND("remocao",LOWER(F484))),
ISNUMBER(FIND("remoção",LOWER(F484)))
),"Serviços extras",
IF(ISNUMBER(FIND("banho",LOWER(F484))),"Banho","Loja")))</f>
        <v>Banho</v>
      </c>
      <c r="AZ484" s="1" t="str">
        <f>IF(ISBLANK(I484),"", _xlfn.LET(_xlpm.Pedido,TRIM(D484&amp;""),IF(_xlpm.Pedido&lt;&gt;"",_xlpm.Pedido&amp;" | "&amp;K484,I484&amp;" | "&amp;K484&amp;" | "&amp;TEXT(AU484,"0"))))</f>
        <v>2200 | Mel | sexta-feira, 24 de abril de 2026</v>
      </c>
      <c r="BA484" s="1" t="str">
        <f>IF(ISBLANK(I484),"", _xlfn.LET(_xlpm.TipoServico,LOWER(H484),IF(ISNUMBER(FIND("banho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4" s="1" t="str">
        <f>IF(ISBLANK(I484),"", _xlfn.LET(
    _xlpm.Servico,TRIM(F484&amp;""),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84" s="1">
        <f>IF(ISBLANK(B484),"", IF(ISBLANK(R484),Q484*S484,R484*S484))</f>
        <v>62</v>
      </c>
    </row>
    <row r="485" spans="1:55" x14ac:dyDescent="0.3">
      <c r="A485" t="s">
        <v>172</v>
      </c>
      <c r="B485">
        <v>46136</v>
      </c>
      <c r="C485" t="s">
        <v>2</v>
      </c>
      <c r="F485" t="s">
        <v>162</v>
      </c>
      <c r="G485" t="s">
        <v>162</v>
      </c>
      <c r="H485" t="s">
        <v>135</v>
      </c>
      <c r="I485">
        <v>2200</v>
      </c>
      <c r="J485" t="s">
        <v>28</v>
      </c>
      <c r="K485" t="s">
        <v>155</v>
      </c>
      <c r="L485">
        <v>73991226044</v>
      </c>
      <c r="N485">
        <v>0</v>
      </c>
      <c r="P485">
        <v>0</v>
      </c>
      <c r="Q485">
        <v>35</v>
      </c>
      <c r="R485">
        <v>35</v>
      </c>
      <c r="S485">
        <v>1</v>
      </c>
      <c r="AH485" t="s">
        <v>201</v>
      </c>
      <c r="AS485" t="s">
        <v>13</v>
      </c>
      <c r="AU485" s="2" t="str">
        <f>IF(ISBLANK(B485),"", TEXT(B485,"dddd, d \d\e mmmm \d\e aaaa"))</f>
        <v>sexta-feira, 24 de abril de 2026</v>
      </c>
      <c r="AX485" s="1" t="str" cm="1">
        <f t="array" ref="AX485">IFERROR(_xlfn.TEXTJOIN(", ",TRUE,_xlfn._xlws.SORT(_xlfn.UNIQUE(_xlfn._xlws.FILTER($K$2:$K$2889,($I$2:$I$2889=I485)*($K$2:$K$2889&lt;&gt;""))))),"")</f>
        <v>Mel</v>
      </c>
      <c r="AY485" s="1" t="str">
        <f>IF(ISBLANK(F485),"", IF(OR(
ISNUMBER(FIND("escovacao",LOWER(F485))),
ISNUMBER(FIND("escovação",LOWER(F485))),
ISNUMBER(FIND("higiene bucal",LOWER(F485))),
ISNUMBER(FIND("tosa",LOWER(F485))),
ISNUMBER(FIND("hidratacao",LOWER(F485))),
ISNUMBER(FIND("hidratação",LOWER(F485))),
ISNUMBER(FIND("spa",LOWER(F485))),
ISNUMBER(FIND("corte de unhas",LOWER(F485))),
ISNUMBER(FIND("desembolo",LOWER(F485))),
ISNUMBER(FIND("clorexidina",LOWER(F485))),
ISNUMBER(FIND("matizacao",LOWER(F485))),
ISNUMBER(FIND("matização",LOWER(F485))),
ISNUMBER(FIND("arredondamento",LOWER(F485))),
ISNUMBER(FIND("remocao",LOWER(F485))),
ISNUMBER(FIND("remoção",LOWER(F485)))
),"Serviços extras",
IF(ISNUMBER(FIND("banho",LOWER(F485))),"Banho","Loja")))</f>
        <v>Serviços extras</v>
      </c>
      <c r="AZ485" s="1" t="str">
        <f>IF(ISBLANK(I485),"", _xlfn.LET(_xlpm.Pedido,TRIM(D485&amp;""),IF(_xlpm.Pedido&lt;&gt;"",_xlpm.Pedido&amp;" | "&amp;K485,I485&amp;" | "&amp;K485&amp;" | "&amp;TEXT(AU485,"0"))))</f>
        <v>2200 | Mel | sexta-feira, 24 de abril de 2026</v>
      </c>
      <c r="BA485" s="1" t="str">
        <f>IF(ISBLANK(I485),"", _xlfn.LET(_xlpm.TipoServico,LOWER(H485),IF(ISNUMBER(FIND("banho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5" s="1" t="str">
        <f>IF(ISBLANK(I485),"", _xlfn.LET(
    _xlpm.Servico,TRIM(F485&amp;""),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485" s="1">
        <f>IF(ISBLANK(B485),"", IF(ISBLANK(R485),Q485*S485,R485*S485))</f>
        <v>35</v>
      </c>
    </row>
    <row r="486" spans="1:55" x14ac:dyDescent="0.3">
      <c r="A486" t="s">
        <v>133</v>
      </c>
      <c r="B486">
        <v>46136</v>
      </c>
      <c r="C486" t="s">
        <v>2</v>
      </c>
      <c r="F486" t="s">
        <v>146</v>
      </c>
      <c r="G486" t="s">
        <v>146</v>
      </c>
      <c r="H486" t="s">
        <v>135</v>
      </c>
      <c r="I486">
        <v>2200</v>
      </c>
      <c r="J486" t="s">
        <v>28</v>
      </c>
      <c r="K486" t="s">
        <v>155</v>
      </c>
      <c r="L486">
        <v>73991226044</v>
      </c>
      <c r="N486">
        <v>0</v>
      </c>
      <c r="P486">
        <v>0</v>
      </c>
      <c r="Q486">
        <v>12</v>
      </c>
      <c r="R486">
        <v>12</v>
      </c>
      <c r="S486">
        <v>1</v>
      </c>
      <c r="AH486" t="s">
        <v>201</v>
      </c>
      <c r="AS486" t="s">
        <v>13</v>
      </c>
      <c r="AU486" s="2" t="str">
        <f>IF(ISBLANK(B486),"", TEXT(B486,"dddd, d \d\e mmmm \d\e aaaa"))</f>
        <v>sexta-feira, 24 de abril de 2026</v>
      </c>
      <c r="AX486" s="1" t="str" cm="1">
        <f t="array" ref="AX486">IFERROR(_xlfn.TEXTJOIN(", ",TRUE,_xlfn._xlws.SORT(_xlfn.UNIQUE(_xlfn._xlws.FILTER($K$2:$K$2889,($I$2:$I$2889=I486)*($K$2:$K$2889&lt;&gt;""))))),"")</f>
        <v>Mel</v>
      </c>
      <c r="AY486" s="1" t="str">
        <f>IF(ISBLANK(F486),"", IF(OR(
ISNUMBER(FIND("escovacao",LOWER(F486))),
ISNUMBER(FIND("escovação",LOWER(F486))),
ISNUMBER(FIND("higiene bucal",LOWER(F486))),
ISNUMBER(FIND("tosa",LOWER(F486))),
ISNUMBER(FIND("hidratacao",LOWER(F486))),
ISNUMBER(FIND("hidratação",LOWER(F486))),
ISNUMBER(FIND("spa",LOWER(F486))),
ISNUMBER(FIND("corte de unhas",LOWER(F486))),
ISNUMBER(FIND("desembolo",LOWER(F486))),
ISNUMBER(FIND("clorexidina",LOWER(F486))),
ISNUMBER(FIND("matizacao",LOWER(F486))),
ISNUMBER(FIND("matização",LOWER(F486))),
ISNUMBER(FIND("arredondamento",LOWER(F486))),
ISNUMBER(FIND("remocao",LOWER(F486))),
ISNUMBER(FIND("remoção",LOWER(F486)))
),"Serviços extras",
IF(ISNUMBER(FIND("banho",LOWER(F486))),"Banho","Loja")))</f>
        <v>Serviços extras</v>
      </c>
      <c r="AZ486" s="1" t="str">
        <f>IF(ISBLANK(I486),"", _xlfn.LET(_xlpm.Pedido,TRIM(D486&amp;""),IF(_xlpm.Pedido&lt;&gt;"",_xlpm.Pedido&amp;" | "&amp;K486,I486&amp;" | "&amp;K486&amp;" | "&amp;TEXT(AU486,"0"))))</f>
        <v>2200 | Mel | sexta-feira, 24 de abril de 2026</v>
      </c>
      <c r="BA486" s="1" t="str">
        <f>IF(ISBLANK(I486),"", _xlfn.LET(_xlpm.TipoServico,LOWER(H486),IF(ISNUMBER(FIND("banho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6" s="1" t="str">
        <f>IF(ISBLANK(I486),"", _xlfn.LET(
    _xlpm.Servico,TRIM(F486&amp;""),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86" s="1">
        <f>IF(ISBLANK(B486),"", IF(ISBLANK(R486),Q486*S486,R486*S486))</f>
        <v>12</v>
      </c>
    </row>
    <row r="487" spans="1:55" x14ac:dyDescent="0.3">
      <c r="A487" t="s">
        <v>141</v>
      </c>
      <c r="B487">
        <v>46136</v>
      </c>
      <c r="C487" t="s">
        <v>2</v>
      </c>
      <c r="F487" t="s">
        <v>159</v>
      </c>
      <c r="G487" t="s">
        <v>159</v>
      </c>
      <c r="H487" t="s">
        <v>135</v>
      </c>
      <c r="I487">
        <v>2482</v>
      </c>
      <c r="J487" t="s">
        <v>52</v>
      </c>
      <c r="K487" t="s">
        <v>212</v>
      </c>
      <c r="L487">
        <v>5573998090906</v>
      </c>
      <c r="N487">
        <v>0</v>
      </c>
      <c r="P487">
        <v>0</v>
      </c>
      <c r="Q487">
        <v>75</v>
      </c>
      <c r="R487">
        <v>75</v>
      </c>
      <c r="S487">
        <v>1</v>
      </c>
      <c r="AH487" t="s">
        <v>213</v>
      </c>
      <c r="AI487" t="s">
        <v>196</v>
      </c>
      <c r="AJ487" t="s">
        <v>214</v>
      </c>
      <c r="AK487" t="s">
        <v>190</v>
      </c>
      <c r="AL487" t="s">
        <v>200</v>
      </c>
      <c r="AS487" t="s">
        <v>13</v>
      </c>
      <c r="AU487" s="2" t="str">
        <f>IF(ISBLANK(B487),"", TEXT(B487,"dddd, d \d\e mmmm \d\e aaaa"))</f>
        <v>sexta-feira, 24 de abril de 2026</v>
      </c>
      <c r="AX487" s="1" t="str" cm="1">
        <f t="array" ref="AX487">IFERROR(_xlfn.TEXTJOIN(", ",TRUE,_xlfn._xlws.SORT(_xlfn.UNIQUE(_xlfn._xlws.FILTER($K$2:$K$2889,($I$2:$I$2889=I487)*($K$2:$K$2889&lt;&gt;""))))),"")</f>
        <v>Milu</v>
      </c>
      <c r="AY487" s="1" t="str">
        <f>IF(ISBLANK(F487),"", IF(OR(
ISNUMBER(FIND("escovacao",LOWER(F487))),
ISNUMBER(FIND("escovação",LOWER(F487))),
ISNUMBER(FIND("higiene bucal",LOWER(F487))),
ISNUMBER(FIND("tosa",LOWER(F487))),
ISNUMBER(FIND("hidratacao",LOWER(F487))),
ISNUMBER(FIND("hidratação",LOWER(F487))),
ISNUMBER(FIND("spa",LOWER(F487))),
ISNUMBER(FIND("corte de unhas",LOWER(F487))),
ISNUMBER(FIND("desembolo",LOWER(F487))),
ISNUMBER(FIND("clorexidina",LOWER(F487))),
ISNUMBER(FIND("matizacao",LOWER(F487))),
ISNUMBER(FIND("matização",LOWER(F487))),
ISNUMBER(FIND("arredondamento",LOWER(F487))),
ISNUMBER(FIND("remocao",LOWER(F487))),
ISNUMBER(FIND("remoção",LOWER(F487)))
),"Serviços extras",
IF(ISNUMBER(FIND("banho",LOWER(F487))),"Banho","Loja")))</f>
        <v>Banho</v>
      </c>
      <c r="AZ487" s="1" t="str">
        <f>IF(ISBLANK(I487),"", _xlfn.LET(_xlpm.Pedido,TRIM(D487&amp;""),IF(_xlpm.Pedido&lt;&gt;"",_xlpm.Pedido&amp;" | "&amp;K487,I487&amp;" | "&amp;K487&amp;" | "&amp;TEXT(AU487,"0"))))</f>
        <v>2482 | Milu | sexta-feira, 24 de abril de 2026</v>
      </c>
      <c r="BA487" s="1" t="str">
        <f>IF(ISBLANK(I487),"", _xlfn.LET(_xlpm.TipoServico,LOWER(H487),IF(ISNUMBER(FIND("banho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7" s="1" t="str">
        <f>IF(ISBLANK(I487),"", _xlfn.LET(
    _xlpm.Servico,TRIM(F487&amp;""),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487" s="1">
        <f>IF(ISBLANK(B487),"", IF(ISBLANK(R487),Q487*S487,R487*S487))</f>
        <v>75</v>
      </c>
    </row>
    <row r="488" spans="1:55" x14ac:dyDescent="0.3">
      <c r="A488" t="s">
        <v>133</v>
      </c>
      <c r="B488">
        <v>46137</v>
      </c>
      <c r="C488" t="s">
        <v>27</v>
      </c>
      <c r="D488">
        <v>5389</v>
      </c>
      <c r="F488" t="s">
        <v>134</v>
      </c>
      <c r="G488" t="s">
        <v>134</v>
      </c>
      <c r="H488" t="s">
        <v>135</v>
      </c>
      <c r="I488">
        <v>2269</v>
      </c>
      <c r="J488" t="s">
        <v>74</v>
      </c>
      <c r="K488" t="s">
        <v>202</v>
      </c>
      <c r="L488">
        <v>557388578054</v>
      </c>
      <c r="N488">
        <v>0</v>
      </c>
      <c r="P488">
        <v>0</v>
      </c>
      <c r="Q488">
        <v>62</v>
      </c>
      <c r="R488">
        <v>62</v>
      </c>
      <c r="S488">
        <v>1</v>
      </c>
      <c r="AH488" t="s">
        <v>203</v>
      </c>
      <c r="AI488" t="s">
        <v>204</v>
      </c>
      <c r="AJ488" t="s">
        <v>192</v>
      </c>
      <c r="AK488" t="s">
        <v>190</v>
      </c>
      <c r="AL488" t="s">
        <v>188</v>
      </c>
      <c r="AS488" t="s">
        <v>13</v>
      </c>
      <c r="AU488" s="2" t="str">
        <f>IF(ISBLANK(B488),"", TEXT(B488,"dddd, d \d\e mmmm \d\e aaaa"))</f>
        <v>sábado, 25 de abril de 2026</v>
      </c>
      <c r="AX488" s="1" t="str" cm="1">
        <f t="array" ref="AX488">IFERROR(_xlfn.TEXTJOIN(", ",TRUE,_xlfn._xlws.SORT(_xlfn.UNIQUE(_xlfn._xlws.FILTER($K$2:$K$2889,($I$2:$I$2889=I488)*($K$2:$K$2889&lt;&gt;""))))),"")</f>
        <v>Sophie</v>
      </c>
      <c r="AY488" s="1" t="str">
        <f>IF(ISBLANK(F488),"", IF(OR(
ISNUMBER(FIND("escovacao",LOWER(F488))),
ISNUMBER(FIND("escovação",LOWER(F488))),
ISNUMBER(FIND("higiene bucal",LOWER(F488))),
ISNUMBER(FIND("tosa",LOWER(F488))),
ISNUMBER(FIND("hidratacao",LOWER(F488))),
ISNUMBER(FIND("hidratação",LOWER(F488))),
ISNUMBER(FIND("spa",LOWER(F488))),
ISNUMBER(FIND("corte de unhas",LOWER(F488))),
ISNUMBER(FIND("desembolo",LOWER(F488))),
ISNUMBER(FIND("clorexidina",LOWER(F488))),
ISNUMBER(FIND("matizacao",LOWER(F488))),
ISNUMBER(FIND("matização",LOWER(F488))),
ISNUMBER(FIND("arredondamento",LOWER(F488))),
ISNUMBER(FIND("remocao",LOWER(F488))),
ISNUMBER(FIND("remoção",LOWER(F488)))
),"Serviços extras",
IF(ISNUMBER(FIND("banho",LOWER(F488))),"Banho","Loja")))</f>
        <v>Banho</v>
      </c>
      <c r="AZ488" s="1" t="str">
        <f>IF(ISBLANK(I488),"", _xlfn.LET(_xlpm.Pedido,TRIM(D488&amp;""),IF(_xlpm.Pedido&lt;&gt;"",_xlpm.Pedido&amp;" | "&amp;K488,I488&amp;" | "&amp;K488&amp;" | "&amp;TEXT(AU488,"0"))))</f>
        <v>5389 | Sophie</v>
      </c>
      <c r="BA488" s="1" t="str">
        <f>IF(ISBLANK(I488),"", _xlfn.LET(_xlpm.TipoServico,LOWER(H488),IF(ISNUMBER(FIND("banho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8" s="1" t="str">
        <f>IF(ISBLANK(I488),"", _xlfn.LET(
    _xlpm.Servico,TRIM(F488&amp;""),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88" s="1">
        <f>IF(ISBLANK(B488),"", IF(ISBLANK(R488),Q488*S488,R488*S488))</f>
        <v>62</v>
      </c>
    </row>
    <row r="489" spans="1:55" x14ac:dyDescent="0.3">
      <c r="A489" t="s">
        <v>133</v>
      </c>
      <c r="B489">
        <v>46137</v>
      </c>
      <c r="C489" t="s">
        <v>27</v>
      </c>
      <c r="F489" t="s">
        <v>147</v>
      </c>
      <c r="G489" t="s">
        <v>147</v>
      </c>
      <c r="H489" t="s">
        <v>135</v>
      </c>
      <c r="I489">
        <v>2269</v>
      </c>
      <c r="J489" t="s">
        <v>74</v>
      </c>
      <c r="K489" t="s">
        <v>202</v>
      </c>
      <c r="L489">
        <v>557388578054</v>
      </c>
      <c r="N489">
        <v>0</v>
      </c>
      <c r="P489">
        <v>0</v>
      </c>
      <c r="Q489">
        <v>25</v>
      </c>
      <c r="R489">
        <v>25</v>
      </c>
      <c r="S489">
        <v>1</v>
      </c>
      <c r="AH489" t="s">
        <v>203</v>
      </c>
      <c r="AI489" t="s">
        <v>204</v>
      </c>
      <c r="AJ489" t="s">
        <v>192</v>
      </c>
      <c r="AK489" t="s">
        <v>190</v>
      </c>
      <c r="AL489" t="s">
        <v>188</v>
      </c>
      <c r="AS489" t="s">
        <v>13</v>
      </c>
      <c r="AU489" s="2" t="str">
        <f>IF(ISBLANK(B489),"", TEXT(B489,"dddd, d \d\e mmmm \d\e aaaa"))</f>
        <v>sábado, 25 de abril de 2026</v>
      </c>
      <c r="AX489" s="1" t="str" cm="1">
        <f t="array" ref="AX489">IFERROR(_xlfn.TEXTJOIN(", ",TRUE,_xlfn._xlws.SORT(_xlfn.UNIQUE(_xlfn._xlws.FILTER($K$2:$K$2889,($I$2:$I$2889=I489)*($K$2:$K$2889&lt;&gt;""))))),"")</f>
        <v>Sophie</v>
      </c>
      <c r="AY489" s="1" t="str">
        <f>IF(ISBLANK(F489),"", IF(OR(
ISNUMBER(FIND("escovacao",LOWER(F489))),
ISNUMBER(FIND("escovação",LOWER(F489))),
ISNUMBER(FIND("higiene bucal",LOWER(F489))),
ISNUMBER(FIND("tosa",LOWER(F489))),
ISNUMBER(FIND("hidratacao",LOWER(F489))),
ISNUMBER(FIND("hidratação",LOWER(F489))),
ISNUMBER(FIND("spa",LOWER(F489))),
ISNUMBER(FIND("corte de unhas",LOWER(F489))),
ISNUMBER(FIND("desembolo",LOWER(F489))),
ISNUMBER(FIND("clorexidina",LOWER(F489))),
ISNUMBER(FIND("matizacao",LOWER(F489))),
ISNUMBER(FIND("matização",LOWER(F489))),
ISNUMBER(FIND("arredondamento",LOWER(F489))),
ISNUMBER(FIND("remocao",LOWER(F489))),
ISNUMBER(FIND("remoção",LOWER(F489)))
),"Serviços extras",
IF(ISNUMBER(FIND("banho",LOWER(F489))),"Banho","Loja")))</f>
        <v>Serviços extras</v>
      </c>
      <c r="AZ489" s="1" t="str">
        <f>IF(ISBLANK(I489),"", _xlfn.LET(_xlpm.Pedido,TRIM(D489&amp;""),IF(_xlpm.Pedido&lt;&gt;"",_xlpm.Pedido&amp;" | "&amp;K489,I489&amp;" | "&amp;K489&amp;" | "&amp;TEXT(AU489,"0"))))</f>
        <v>2269 | Sophie | sábado, 25 de abril de 2026</v>
      </c>
      <c r="BA489" s="1" t="str">
        <f>IF(ISBLANK(I489),"", _xlfn.LET(_xlpm.TipoServico,LOWER(H489),IF(ISNUMBER(FIND("banho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89" s="1" t="str">
        <f>IF(ISBLANK(I489),"", _xlfn.LET(
    _xlpm.Servico,TRIM(F489&amp;""),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489" s="1">
        <f>IF(ISBLANK(B489),"", IF(ISBLANK(R489),Q489*S489,R489*S489))</f>
        <v>25</v>
      </c>
    </row>
    <row r="490" spans="1:55" x14ac:dyDescent="0.3">
      <c r="A490" t="s">
        <v>133</v>
      </c>
      <c r="B490">
        <v>46140</v>
      </c>
      <c r="C490" t="s">
        <v>46</v>
      </c>
      <c r="F490" t="s">
        <v>134</v>
      </c>
      <c r="G490" t="s">
        <v>134</v>
      </c>
      <c r="H490" t="s">
        <v>135</v>
      </c>
      <c r="I490">
        <v>2298</v>
      </c>
      <c r="J490" t="s">
        <v>70</v>
      </c>
      <c r="K490" t="s">
        <v>221</v>
      </c>
      <c r="L490">
        <v>71997100766</v>
      </c>
      <c r="N490">
        <v>0</v>
      </c>
      <c r="P490">
        <v>0</v>
      </c>
      <c r="Q490">
        <v>62</v>
      </c>
      <c r="R490">
        <v>62</v>
      </c>
      <c r="S490">
        <v>1</v>
      </c>
      <c r="AH490" t="s">
        <v>222</v>
      </c>
      <c r="AI490" t="s">
        <v>223</v>
      </c>
      <c r="AS490" t="s">
        <v>13</v>
      </c>
      <c r="AU490" s="2" t="str">
        <f>IF(ISBLANK(B490),"", TEXT(B490,"dddd, d \d\e mmmm \d\e aaaa"))</f>
        <v>terça-feira, 28 de abril de 2026</v>
      </c>
      <c r="AX490" s="1" t="str" cm="1">
        <f t="array" ref="AX490">IFERROR(_xlfn.TEXTJOIN(", ",TRUE,_xlfn._xlws.SORT(_xlfn.UNIQUE(_xlfn._xlws.FILTER($K$2:$K$2889,($I$2:$I$2889=I490)*($K$2:$K$2889&lt;&gt;""))))),"")</f>
        <v>Zara</v>
      </c>
      <c r="AY490" s="1" t="str">
        <f>IF(ISBLANK(F490),"", IF(OR(
ISNUMBER(FIND("escovacao",LOWER(F490))),
ISNUMBER(FIND("escovação",LOWER(F490))),
ISNUMBER(FIND("higiene bucal",LOWER(F490))),
ISNUMBER(FIND("tosa",LOWER(F490))),
ISNUMBER(FIND("hidratacao",LOWER(F490))),
ISNUMBER(FIND("hidratação",LOWER(F490))),
ISNUMBER(FIND("spa",LOWER(F490))),
ISNUMBER(FIND("corte de unhas",LOWER(F490))),
ISNUMBER(FIND("desembolo",LOWER(F490))),
ISNUMBER(FIND("clorexidina",LOWER(F490))),
ISNUMBER(FIND("matizacao",LOWER(F490))),
ISNUMBER(FIND("matização",LOWER(F490))),
ISNUMBER(FIND("arredondamento",LOWER(F490))),
ISNUMBER(FIND("remocao",LOWER(F490))),
ISNUMBER(FIND("remoção",LOWER(F490)))
),"Serviços extras",
IF(ISNUMBER(FIND("banho",LOWER(F490))),"Banho","Loja")))</f>
        <v>Banho</v>
      </c>
      <c r="AZ490" s="1" t="str">
        <f>IF(ISBLANK(I490),"", _xlfn.LET(_xlpm.Pedido,TRIM(D490&amp;""),IF(_xlpm.Pedido&lt;&gt;"",_xlpm.Pedido&amp;" | "&amp;K490,I490&amp;" | "&amp;K490&amp;" | "&amp;TEXT(AU490,"0"))))</f>
        <v>2298 | Zara | terça-feira, 28 de abril de 2026</v>
      </c>
      <c r="BA490" s="1" t="str">
        <f>IF(ISBLANK(I490),"", _xlfn.LET(_xlpm.TipoServico,LOWER(H490),IF(ISNUMBER(FIND("banho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0" s="1" t="str">
        <f>IF(ISBLANK(I490),"", _xlfn.LET(
    _xlpm.Servico,TRIM(F490&amp;""),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0" s="1">
        <f>IF(ISBLANK(B490),"", IF(ISBLANK(R490),Q490*S490,R490*S490))</f>
        <v>62</v>
      </c>
    </row>
    <row r="491" spans="1:55" x14ac:dyDescent="0.3">
      <c r="A491" t="s">
        <v>133</v>
      </c>
      <c r="B491">
        <v>46140</v>
      </c>
      <c r="C491" t="s">
        <v>46</v>
      </c>
      <c r="F491" t="s">
        <v>146</v>
      </c>
      <c r="G491" t="s">
        <v>146</v>
      </c>
      <c r="H491" t="s">
        <v>135</v>
      </c>
      <c r="I491">
        <v>2298</v>
      </c>
      <c r="J491" t="s">
        <v>70</v>
      </c>
      <c r="K491" t="s">
        <v>221</v>
      </c>
      <c r="L491">
        <v>71997100766</v>
      </c>
      <c r="N491">
        <v>0</v>
      </c>
      <c r="P491">
        <v>0</v>
      </c>
      <c r="Q491">
        <v>12</v>
      </c>
      <c r="R491">
        <v>12</v>
      </c>
      <c r="S491">
        <v>1</v>
      </c>
      <c r="AH491" t="s">
        <v>222</v>
      </c>
      <c r="AI491" t="s">
        <v>223</v>
      </c>
      <c r="AS491" t="s">
        <v>13</v>
      </c>
      <c r="AU491" s="2" t="str">
        <f>IF(ISBLANK(B491),"", TEXT(B491,"dddd, d \d\e mmmm \d\e aaaa"))</f>
        <v>terça-feira, 28 de abril de 2026</v>
      </c>
      <c r="AX491" s="1" t="str" cm="1">
        <f t="array" ref="AX491">IFERROR(_xlfn.TEXTJOIN(", ",TRUE,_xlfn._xlws.SORT(_xlfn.UNIQUE(_xlfn._xlws.FILTER($K$2:$K$2889,($I$2:$I$2889=I491)*($K$2:$K$2889&lt;&gt;""))))),"")</f>
        <v>Zara</v>
      </c>
      <c r="AY491" s="1" t="str">
        <f>IF(ISBLANK(F491),"", IF(OR(
ISNUMBER(FIND("escovacao",LOWER(F491))),
ISNUMBER(FIND("escovação",LOWER(F491))),
ISNUMBER(FIND("higiene bucal",LOWER(F491))),
ISNUMBER(FIND("tosa",LOWER(F491))),
ISNUMBER(FIND("hidratacao",LOWER(F491))),
ISNUMBER(FIND("hidratação",LOWER(F491))),
ISNUMBER(FIND("spa",LOWER(F491))),
ISNUMBER(FIND("corte de unhas",LOWER(F491))),
ISNUMBER(FIND("desembolo",LOWER(F491))),
ISNUMBER(FIND("clorexidina",LOWER(F491))),
ISNUMBER(FIND("matizacao",LOWER(F491))),
ISNUMBER(FIND("matização",LOWER(F491))),
ISNUMBER(FIND("arredondamento",LOWER(F491))),
ISNUMBER(FIND("remocao",LOWER(F491))),
ISNUMBER(FIND("remoção",LOWER(F491)))
),"Serviços extras",
IF(ISNUMBER(FIND("banho",LOWER(F491))),"Banho","Loja")))</f>
        <v>Serviços extras</v>
      </c>
      <c r="AZ491" s="1" t="str">
        <f>IF(ISBLANK(I491),"", _xlfn.LET(_xlpm.Pedido,TRIM(D491&amp;""),IF(_xlpm.Pedido&lt;&gt;"",_xlpm.Pedido&amp;" | "&amp;K491,I491&amp;" | "&amp;K491&amp;" | "&amp;TEXT(AU491,"0"))))</f>
        <v>2298 | Zara | terça-feira, 28 de abril de 2026</v>
      </c>
      <c r="BA491" s="1" t="str">
        <f>IF(ISBLANK(I491),"", _xlfn.LET(_xlpm.TipoServico,LOWER(H491),IF(ISNUMBER(FIND("banho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1" s="1" t="str">
        <f>IF(ISBLANK(I491),"", _xlfn.LET(
    _xlpm.Servico,TRIM(F491&amp;""),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91" s="1">
        <f>IF(ISBLANK(B491),"", IF(ISBLANK(R491),Q491*S491,R491*S491))</f>
        <v>12</v>
      </c>
    </row>
    <row r="492" spans="1:55" x14ac:dyDescent="0.3">
      <c r="A492" t="s">
        <v>133</v>
      </c>
      <c r="B492">
        <v>46140</v>
      </c>
      <c r="C492" t="s">
        <v>46</v>
      </c>
      <c r="F492" t="s">
        <v>134</v>
      </c>
      <c r="G492" t="s">
        <v>134</v>
      </c>
      <c r="H492" t="s">
        <v>135</v>
      </c>
      <c r="I492">
        <v>2099</v>
      </c>
      <c r="J492" t="s">
        <v>69</v>
      </c>
      <c r="K492" t="s">
        <v>208</v>
      </c>
      <c r="L492">
        <v>73988040014</v>
      </c>
      <c r="N492">
        <v>0</v>
      </c>
      <c r="P492">
        <v>0</v>
      </c>
      <c r="Q492">
        <v>62</v>
      </c>
      <c r="R492">
        <v>62</v>
      </c>
      <c r="S492">
        <v>1</v>
      </c>
      <c r="AH492" t="s">
        <v>207</v>
      </c>
      <c r="AI492" t="s">
        <v>209</v>
      </c>
      <c r="AJ492" t="s">
        <v>192</v>
      </c>
      <c r="AK492" t="s">
        <v>190</v>
      </c>
      <c r="AL492" t="s">
        <v>188</v>
      </c>
      <c r="AS492" t="s">
        <v>13</v>
      </c>
      <c r="AU492" s="2" t="str">
        <f>IF(ISBLANK(B492),"", TEXT(B492,"dddd, d \d\e mmmm \d\e aaaa"))</f>
        <v>terça-feira, 28 de abril de 2026</v>
      </c>
      <c r="AX492" s="1" t="str" cm="1">
        <f t="array" ref="AX492">IFERROR(_xlfn.TEXTJOIN(", ",TRUE,_xlfn._xlws.SORT(_xlfn.UNIQUE(_xlfn._xlws.FILTER($K$2:$K$2889,($I$2:$I$2889=I492)*($K$2:$K$2889&lt;&gt;""))))),"")</f>
        <v>Meg</v>
      </c>
      <c r="AY492" s="1" t="str">
        <f>IF(ISBLANK(F492),"", IF(OR(
ISNUMBER(FIND("escovacao",LOWER(F492))),
ISNUMBER(FIND("escovação",LOWER(F492))),
ISNUMBER(FIND("higiene bucal",LOWER(F492))),
ISNUMBER(FIND("tosa",LOWER(F492))),
ISNUMBER(FIND("hidratacao",LOWER(F492))),
ISNUMBER(FIND("hidratação",LOWER(F492))),
ISNUMBER(FIND("spa",LOWER(F492))),
ISNUMBER(FIND("corte de unhas",LOWER(F492))),
ISNUMBER(FIND("desembolo",LOWER(F492))),
ISNUMBER(FIND("clorexidina",LOWER(F492))),
ISNUMBER(FIND("matizacao",LOWER(F492))),
ISNUMBER(FIND("matização",LOWER(F492))),
ISNUMBER(FIND("arredondamento",LOWER(F492))),
ISNUMBER(FIND("remocao",LOWER(F492))),
ISNUMBER(FIND("remoção",LOWER(F492)))
),"Serviços extras",
IF(ISNUMBER(FIND("banho",LOWER(F492))),"Banho","Loja")))</f>
        <v>Banho</v>
      </c>
      <c r="AZ492" s="1" t="str">
        <f>IF(ISBLANK(I492),"", _xlfn.LET(_xlpm.Pedido,TRIM(D492&amp;""),IF(_xlpm.Pedido&lt;&gt;"",_xlpm.Pedido&amp;" | "&amp;K492,I492&amp;" | "&amp;K492&amp;" | "&amp;TEXT(AU492,"0"))))</f>
        <v>2099 | Meg | terça-feira, 28 de abril de 2026</v>
      </c>
      <c r="BA492" s="1" t="str">
        <f>IF(ISBLANK(I492),"", _xlfn.LET(_xlpm.TipoServico,LOWER(H492),IF(ISNUMBER(FIND("banho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2" s="1" t="str">
        <f>IF(ISBLANK(I492),"", _xlfn.LET(
    _xlpm.Servico,TRIM(F492&amp;""),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2" s="1">
        <f>IF(ISBLANK(B492),"", IF(ISBLANK(R492),Q492*S492,R492*S492))</f>
        <v>62</v>
      </c>
    </row>
    <row r="493" spans="1:55" x14ac:dyDescent="0.3">
      <c r="A493" t="s">
        <v>133</v>
      </c>
      <c r="B493">
        <v>46140</v>
      </c>
      <c r="C493" t="s">
        <v>46</v>
      </c>
      <c r="F493" t="s">
        <v>134</v>
      </c>
      <c r="G493" t="s">
        <v>134</v>
      </c>
      <c r="H493" t="s">
        <v>135</v>
      </c>
      <c r="I493">
        <v>2166</v>
      </c>
      <c r="J493" t="s">
        <v>33</v>
      </c>
      <c r="K493" t="s">
        <v>228</v>
      </c>
      <c r="L493">
        <v>73988696868</v>
      </c>
      <c r="N493">
        <v>0</v>
      </c>
      <c r="P493">
        <v>0</v>
      </c>
      <c r="Q493">
        <v>62</v>
      </c>
      <c r="R493">
        <v>62</v>
      </c>
      <c r="S493">
        <v>1</v>
      </c>
      <c r="AH493" t="s">
        <v>229</v>
      </c>
      <c r="AI493" t="s">
        <v>230</v>
      </c>
      <c r="AJ493" t="s">
        <v>192</v>
      </c>
      <c r="AK493" t="s">
        <v>187</v>
      </c>
      <c r="AL493" t="s">
        <v>188</v>
      </c>
      <c r="AS493" t="s">
        <v>13</v>
      </c>
      <c r="AU493" s="2" t="str">
        <f>IF(ISBLANK(B493),"", TEXT(B493,"dddd, d \d\e mmmm \d\e aaaa"))</f>
        <v>terça-feira, 28 de abril de 2026</v>
      </c>
      <c r="AX493" s="1" t="str" cm="1">
        <f t="array" ref="AX493">IFERROR(_xlfn.TEXTJOIN(", ",TRUE,_xlfn._xlws.SORT(_xlfn.UNIQUE(_xlfn._xlws.FILTER($K$2:$K$2889,($I$2:$I$2889=I493)*($K$2:$K$2889&lt;&gt;""))))),"")</f>
        <v>Sun</v>
      </c>
      <c r="AY493" s="1" t="str">
        <f>IF(ISBLANK(F493),"", IF(OR(
ISNUMBER(FIND("escovacao",LOWER(F493))),
ISNUMBER(FIND("escovação",LOWER(F493))),
ISNUMBER(FIND("higiene bucal",LOWER(F493))),
ISNUMBER(FIND("tosa",LOWER(F493))),
ISNUMBER(FIND("hidratacao",LOWER(F493))),
ISNUMBER(FIND("hidratação",LOWER(F493))),
ISNUMBER(FIND("spa",LOWER(F493))),
ISNUMBER(FIND("corte de unhas",LOWER(F493))),
ISNUMBER(FIND("desembolo",LOWER(F493))),
ISNUMBER(FIND("clorexidina",LOWER(F493))),
ISNUMBER(FIND("matizacao",LOWER(F493))),
ISNUMBER(FIND("matização",LOWER(F493))),
ISNUMBER(FIND("arredondamento",LOWER(F493))),
ISNUMBER(FIND("remocao",LOWER(F493))),
ISNUMBER(FIND("remoção",LOWER(F493)))
),"Serviços extras",
IF(ISNUMBER(FIND("banho",LOWER(F493))),"Banho","Loja")))</f>
        <v>Banho</v>
      </c>
      <c r="AZ493" s="1" t="str">
        <f>IF(ISBLANK(I493),"", _xlfn.LET(_xlpm.Pedido,TRIM(D493&amp;""),IF(_xlpm.Pedido&lt;&gt;"",_xlpm.Pedido&amp;" | "&amp;K493,I493&amp;" | "&amp;K493&amp;" | "&amp;TEXT(AU493,"0"))))</f>
        <v>2166 | Sun | terça-feira, 28 de abril de 2026</v>
      </c>
      <c r="BA493" s="1" t="str">
        <f>IF(ISBLANK(I493),"", _xlfn.LET(_xlpm.TipoServico,LOWER(H493),IF(ISNUMBER(FIND("banho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3" s="1" t="str">
        <f>IF(ISBLANK(I493),"", _xlfn.LET(
    _xlpm.Servico,TRIM(F493&amp;""),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3" s="1">
        <f>IF(ISBLANK(B493),"", IF(ISBLANK(R493),Q493*S493,R493*S493))</f>
        <v>62</v>
      </c>
    </row>
    <row r="494" spans="1:55" x14ac:dyDescent="0.3">
      <c r="A494" t="s">
        <v>172</v>
      </c>
      <c r="B494">
        <v>46141</v>
      </c>
      <c r="C494" t="s">
        <v>53</v>
      </c>
      <c r="F494" t="s">
        <v>134</v>
      </c>
      <c r="G494" t="s">
        <v>134</v>
      </c>
      <c r="H494" t="s">
        <v>135</v>
      </c>
      <c r="I494">
        <v>2826</v>
      </c>
      <c r="J494" t="s">
        <v>215</v>
      </c>
      <c r="K494" t="s">
        <v>216</v>
      </c>
      <c r="L494">
        <v>557388078367</v>
      </c>
      <c r="N494">
        <v>0</v>
      </c>
      <c r="P494">
        <v>0</v>
      </c>
      <c r="Q494">
        <v>62</v>
      </c>
      <c r="R494">
        <v>62</v>
      </c>
      <c r="S494">
        <v>1</v>
      </c>
      <c r="AH494" t="s">
        <v>207</v>
      </c>
      <c r="AS494" t="s">
        <v>13</v>
      </c>
      <c r="AU494" s="2" t="str">
        <f>IF(ISBLANK(B494),"", TEXT(B494,"dddd, d \d\e mmmm \d\e aaaa"))</f>
        <v>quarta-feira, 29 de abril de 2026</v>
      </c>
      <c r="AX494" s="1" t="str" cm="1">
        <f t="array" ref="AX494">IFERROR(_xlfn.TEXTJOIN(", ",TRUE,_xlfn._xlws.SORT(_xlfn.UNIQUE(_xlfn._xlws.FILTER($K$2:$K$2889,($I$2:$I$2889=I494)*($K$2:$K$2889&lt;&gt;""))))),"")</f>
        <v>Chico, Donna</v>
      </c>
      <c r="AY494" s="1" t="str">
        <f>IF(ISBLANK(F494),"", IF(OR(
ISNUMBER(FIND("escovacao",LOWER(F494))),
ISNUMBER(FIND("escovação",LOWER(F494))),
ISNUMBER(FIND("higiene bucal",LOWER(F494))),
ISNUMBER(FIND("tosa",LOWER(F494))),
ISNUMBER(FIND("hidratacao",LOWER(F494))),
ISNUMBER(FIND("hidratação",LOWER(F494))),
ISNUMBER(FIND("spa",LOWER(F494))),
ISNUMBER(FIND("corte de unhas",LOWER(F494))),
ISNUMBER(FIND("desembolo",LOWER(F494))),
ISNUMBER(FIND("clorexidina",LOWER(F494))),
ISNUMBER(FIND("matizacao",LOWER(F494))),
ISNUMBER(FIND("matização",LOWER(F494))),
ISNUMBER(FIND("arredondamento",LOWER(F494))),
ISNUMBER(FIND("remocao",LOWER(F494))),
ISNUMBER(FIND("remoção",LOWER(F494)))
),"Serviços extras",
IF(ISNUMBER(FIND("banho",LOWER(F494))),"Banho","Loja")))</f>
        <v>Banho</v>
      </c>
      <c r="AZ494" s="1" t="str">
        <f>IF(ISBLANK(I494),"", _xlfn.LET(_xlpm.Pedido,TRIM(D494&amp;""),IF(_xlpm.Pedido&lt;&gt;"",_xlpm.Pedido&amp;" | "&amp;K494,I494&amp;" | "&amp;K494&amp;" | "&amp;TEXT(AU494,"0"))))</f>
        <v>2826 | Donna | quarta-feira, 29 de abril de 2026</v>
      </c>
      <c r="BA494" s="1" t="str">
        <f>IF(ISBLANK(I494),"", _xlfn.LET(_xlpm.TipoServico,LOWER(H494),IF(ISNUMBER(FIND("banho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4" s="1" t="str">
        <f>IF(ISBLANK(I494),"", _xlfn.LET(
    _xlpm.Servico,TRIM(F494&amp;""),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4" s="1">
        <f>IF(ISBLANK(B494),"", IF(ISBLANK(R494),Q494*S494,R494*S494))</f>
        <v>62</v>
      </c>
    </row>
    <row r="495" spans="1:55" x14ac:dyDescent="0.3">
      <c r="A495" t="s">
        <v>133</v>
      </c>
      <c r="B495">
        <v>46056</v>
      </c>
      <c r="C495" t="s">
        <v>46</v>
      </c>
      <c r="D495">
        <v>4937</v>
      </c>
      <c r="F495" t="s">
        <v>134</v>
      </c>
      <c r="G495" t="s">
        <v>134</v>
      </c>
      <c r="H495" t="s">
        <v>135</v>
      </c>
      <c r="I495">
        <v>2144</v>
      </c>
      <c r="J495" t="s">
        <v>234</v>
      </c>
      <c r="K495" t="s">
        <v>235</v>
      </c>
      <c r="L495">
        <v>73999626480</v>
      </c>
      <c r="N495">
        <v>0</v>
      </c>
      <c r="P495">
        <v>0</v>
      </c>
      <c r="Q495">
        <v>62</v>
      </c>
      <c r="R495">
        <v>62</v>
      </c>
      <c r="S495">
        <v>1</v>
      </c>
      <c r="AH495" t="s">
        <v>207</v>
      </c>
      <c r="AI495" t="s">
        <v>199</v>
      </c>
      <c r="AJ495" t="s">
        <v>192</v>
      </c>
      <c r="AK495" t="s">
        <v>187</v>
      </c>
      <c r="AL495" t="s">
        <v>188</v>
      </c>
      <c r="AU495" s="2" t="str">
        <f>IF(ISBLANK(B495),"", TEXT(B495,"dddd, d \d\e mmmm \d\e aaaa"))</f>
        <v>terça-feira, 3 de fevereiro de 2026</v>
      </c>
      <c r="AX495" s="1" t="str" cm="1">
        <f t="array" ref="AX495">IFERROR(_xlfn.TEXTJOIN(", ",TRUE,_xlfn._xlws.SORT(_xlfn.UNIQUE(_xlfn._xlws.FILTER($K$2:$K$2889,($I$2:$I$2889=I495)*($K$2:$K$2889&lt;&gt;""))))),"")</f>
        <v>Duke</v>
      </c>
      <c r="AY495" s="1" t="str">
        <f>IF(ISBLANK(F495),"", IF(OR(
ISNUMBER(FIND("escovacao",LOWER(F495))),
ISNUMBER(FIND("escovação",LOWER(F495))),
ISNUMBER(FIND("higiene bucal",LOWER(F495))),
ISNUMBER(FIND("tosa",LOWER(F495))),
ISNUMBER(FIND("hidratacao",LOWER(F495))),
ISNUMBER(FIND("hidratação",LOWER(F495))),
ISNUMBER(FIND("spa",LOWER(F495))),
ISNUMBER(FIND("corte de unhas",LOWER(F495))),
ISNUMBER(FIND("desembolo",LOWER(F495))),
ISNUMBER(FIND("clorexidina",LOWER(F495))),
ISNUMBER(FIND("matizacao",LOWER(F495))),
ISNUMBER(FIND("matização",LOWER(F495))),
ISNUMBER(FIND("arredondamento",LOWER(F495))),
ISNUMBER(FIND("remocao",LOWER(F495))),
ISNUMBER(FIND("remoção",LOWER(F495)))
),"Serviços extras",
IF(ISNUMBER(FIND("banho",LOWER(F495))),"Banho","Loja")))</f>
        <v>Banho</v>
      </c>
      <c r="AZ495" s="1" t="str">
        <f>IF(ISBLANK(I495),"", _xlfn.LET(_xlpm.Pedido,TRIM(D495&amp;""),IF(_xlpm.Pedido&lt;&gt;"",_xlpm.Pedido&amp;" | "&amp;K495,I495&amp;" | "&amp;K495&amp;" | "&amp;TEXT(AU495,"0"))))</f>
        <v>4937 | Duke</v>
      </c>
      <c r="BA495" s="1" t="str">
        <f>IF(ISBLANK(I495),"", _xlfn.LET(_xlpm.TipoServico,LOWER(H495),IF(ISNUMBER(FIND("banho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5" s="1" t="str">
        <f>IF(ISBLANK(I495),"", _xlfn.LET(
    _xlpm.Servico,TRIM(F495&amp;""),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5" s="1">
        <f>IF(ISBLANK(B495),"", IF(ISBLANK(R495),Q495*S495,R495*S495))</f>
        <v>62</v>
      </c>
    </row>
    <row r="496" spans="1:55" x14ac:dyDescent="0.3">
      <c r="A496" t="s">
        <v>133</v>
      </c>
      <c r="B496">
        <v>46058</v>
      </c>
      <c r="C496" t="s">
        <v>9</v>
      </c>
      <c r="D496">
        <v>4781</v>
      </c>
      <c r="F496" t="s">
        <v>134</v>
      </c>
      <c r="G496" t="s">
        <v>134</v>
      </c>
      <c r="H496" t="s">
        <v>135</v>
      </c>
      <c r="I496">
        <v>2263</v>
      </c>
      <c r="J496" t="s">
        <v>246</v>
      </c>
      <c r="K496" t="s">
        <v>247</v>
      </c>
      <c r="L496">
        <v>73988806173</v>
      </c>
      <c r="N496">
        <v>0</v>
      </c>
      <c r="P496">
        <v>0</v>
      </c>
      <c r="Q496">
        <v>62</v>
      </c>
      <c r="R496">
        <v>62</v>
      </c>
      <c r="S496">
        <v>1</v>
      </c>
      <c r="AH496" t="s">
        <v>207</v>
      </c>
      <c r="AI496" t="s">
        <v>199</v>
      </c>
      <c r="AJ496" t="s">
        <v>192</v>
      </c>
      <c r="AK496" t="s">
        <v>187</v>
      </c>
      <c r="AL496" t="s">
        <v>188</v>
      </c>
      <c r="AU496" s="2" t="str">
        <f>IF(ISBLANK(B496),"", TEXT(B496,"dddd, d \d\e mmmm \d\e aaaa"))</f>
        <v>quinta-feira, 5 de fevereiro de 2026</v>
      </c>
      <c r="AX496" s="1" t="str" cm="1">
        <f t="array" ref="AX496">IFERROR(_xlfn.TEXTJOIN(", ",TRUE,_xlfn._xlws.SORT(_xlfn.UNIQUE(_xlfn._xlws.FILTER($K$2:$K$2889,($I$2:$I$2889=I496)*($K$2:$K$2889&lt;&gt;""))))),"")</f>
        <v>Theo</v>
      </c>
      <c r="AY496" s="1" t="str">
        <f>IF(ISBLANK(F496),"", IF(OR(
ISNUMBER(FIND("escovacao",LOWER(F496))),
ISNUMBER(FIND("escovação",LOWER(F496))),
ISNUMBER(FIND("higiene bucal",LOWER(F496))),
ISNUMBER(FIND("tosa",LOWER(F496))),
ISNUMBER(FIND("hidratacao",LOWER(F496))),
ISNUMBER(FIND("hidratação",LOWER(F496))),
ISNUMBER(FIND("spa",LOWER(F496))),
ISNUMBER(FIND("corte de unhas",LOWER(F496))),
ISNUMBER(FIND("desembolo",LOWER(F496))),
ISNUMBER(FIND("clorexidina",LOWER(F496))),
ISNUMBER(FIND("matizacao",LOWER(F496))),
ISNUMBER(FIND("matização",LOWER(F496))),
ISNUMBER(FIND("arredondamento",LOWER(F496))),
ISNUMBER(FIND("remocao",LOWER(F496))),
ISNUMBER(FIND("remoção",LOWER(F496)))
),"Serviços extras",
IF(ISNUMBER(FIND("banho",LOWER(F496))),"Banho","Loja")))</f>
        <v>Banho</v>
      </c>
      <c r="AZ496" s="1" t="str">
        <f>IF(ISBLANK(I496),"", _xlfn.LET(_xlpm.Pedido,TRIM(D496&amp;""),IF(_xlpm.Pedido&lt;&gt;"",_xlpm.Pedido&amp;" | "&amp;K496,I496&amp;" | "&amp;K496&amp;" | "&amp;TEXT(AU496,"0"))))</f>
        <v>4781 | Theo</v>
      </c>
      <c r="BA496" s="1" t="str">
        <f>IF(ISBLANK(I496),"", _xlfn.LET(_xlpm.TipoServico,LOWER(H496),IF(ISNUMBER(FIND("banho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6" s="1" t="str">
        <f>IF(ISBLANK(I496),"", _xlfn.LET(
    _xlpm.Servico,TRIM(F496&amp;""),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6" s="1">
        <f>IF(ISBLANK(B496),"", IF(ISBLANK(R496),Q496*S496,R496*S496))</f>
        <v>62</v>
      </c>
    </row>
    <row r="497" spans="1:55" x14ac:dyDescent="0.3">
      <c r="A497" t="s">
        <v>178</v>
      </c>
      <c r="B497">
        <v>46059</v>
      </c>
      <c r="C497" t="s">
        <v>2</v>
      </c>
      <c r="D497">
        <v>5082</v>
      </c>
      <c r="F497" t="s">
        <v>134</v>
      </c>
      <c r="G497" t="s">
        <v>134</v>
      </c>
      <c r="H497" t="s">
        <v>135</v>
      </c>
      <c r="I497">
        <v>2298</v>
      </c>
      <c r="J497" t="s">
        <v>70</v>
      </c>
      <c r="K497" t="s">
        <v>221</v>
      </c>
      <c r="L497">
        <v>71997100766</v>
      </c>
      <c r="N497">
        <v>0</v>
      </c>
      <c r="P497">
        <v>0</v>
      </c>
      <c r="Q497">
        <v>62</v>
      </c>
      <c r="R497">
        <v>62</v>
      </c>
      <c r="S497">
        <v>1</v>
      </c>
      <c r="AH497" t="s">
        <v>222</v>
      </c>
      <c r="AI497" t="s">
        <v>223</v>
      </c>
      <c r="AU497" s="2" t="str">
        <f>IF(ISBLANK(B497),"", TEXT(B497,"dddd, d \d\e mmmm \d\e aaaa"))</f>
        <v>sexta-feira, 6 de fevereiro de 2026</v>
      </c>
      <c r="AX497" s="1" t="str" cm="1">
        <f t="array" ref="AX497">IFERROR(_xlfn.TEXTJOIN(", ",TRUE,_xlfn._xlws.SORT(_xlfn.UNIQUE(_xlfn._xlws.FILTER($K$2:$K$2889,($I$2:$I$2889=I497)*($K$2:$K$2889&lt;&gt;""))))),"")</f>
        <v>Zara</v>
      </c>
      <c r="AY497" s="1" t="str">
        <f>IF(ISBLANK(F497),"", IF(OR(
ISNUMBER(FIND("escovacao",LOWER(F497))),
ISNUMBER(FIND("escovação",LOWER(F497))),
ISNUMBER(FIND("higiene bucal",LOWER(F497))),
ISNUMBER(FIND("tosa",LOWER(F497))),
ISNUMBER(FIND("hidratacao",LOWER(F497))),
ISNUMBER(FIND("hidratação",LOWER(F497))),
ISNUMBER(FIND("spa",LOWER(F497))),
ISNUMBER(FIND("corte de unhas",LOWER(F497))),
ISNUMBER(FIND("desembolo",LOWER(F497))),
ISNUMBER(FIND("clorexidina",LOWER(F497))),
ISNUMBER(FIND("matizacao",LOWER(F497))),
ISNUMBER(FIND("matização",LOWER(F497))),
ISNUMBER(FIND("arredondamento",LOWER(F497))),
ISNUMBER(FIND("remocao",LOWER(F497))),
ISNUMBER(FIND("remoção",LOWER(F497)))
),"Serviços extras",
IF(ISNUMBER(FIND("banho",LOWER(F497))),"Banho","Loja")))</f>
        <v>Banho</v>
      </c>
      <c r="AZ497" s="1" t="str">
        <f>IF(ISBLANK(I497),"", _xlfn.LET(_xlpm.Pedido,TRIM(D497&amp;""),IF(_xlpm.Pedido&lt;&gt;"",_xlpm.Pedido&amp;" | "&amp;K497,I497&amp;" | "&amp;K497&amp;" | "&amp;TEXT(AU497,"0"))))</f>
        <v>5082 | Zara</v>
      </c>
      <c r="BA497" s="1" t="str">
        <f>IF(ISBLANK(I497),"", _xlfn.LET(_xlpm.TipoServico,LOWER(H497),IF(ISNUMBER(FIND("banho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7" s="1" t="str">
        <f>IF(ISBLANK(I497),"", _xlfn.LET(
    _xlpm.Servico,TRIM(F497&amp;""),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7" s="1">
        <f>IF(ISBLANK(B497),"", IF(ISBLANK(R497),Q497*S497,R497*S497))</f>
        <v>62</v>
      </c>
    </row>
    <row r="498" spans="1:55" x14ac:dyDescent="0.3">
      <c r="A498" t="s">
        <v>141</v>
      </c>
      <c r="B498">
        <v>46060</v>
      </c>
      <c r="C498" t="s">
        <v>27</v>
      </c>
      <c r="D498">
        <v>4748</v>
      </c>
      <c r="F498" t="s">
        <v>134</v>
      </c>
      <c r="G498" t="s">
        <v>134</v>
      </c>
      <c r="H498" t="s">
        <v>135</v>
      </c>
      <c r="I498">
        <v>2269</v>
      </c>
      <c r="J498" t="s">
        <v>74</v>
      </c>
      <c r="K498" t="s">
        <v>202</v>
      </c>
      <c r="L498">
        <v>557388578054</v>
      </c>
      <c r="N498">
        <v>0</v>
      </c>
      <c r="P498">
        <v>0</v>
      </c>
      <c r="Q498">
        <v>62</v>
      </c>
      <c r="R498">
        <v>62</v>
      </c>
      <c r="S498">
        <v>1</v>
      </c>
      <c r="AH498" t="s">
        <v>203</v>
      </c>
      <c r="AI498" t="s">
        <v>204</v>
      </c>
      <c r="AJ498" t="s">
        <v>192</v>
      </c>
      <c r="AK498" t="s">
        <v>190</v>
      </c>
      <c r="AL498" t="s">
        <v>188</v>
      </c>
      <c r="AU498" s="2" t="str">
        <f>IF(ISBLANK(B498),"", TEXT(B498,"dddd, d \d\e mmmm \d\e aaaa"))</f>
        <v>sábado, 7 de fevereiro de 2026</v>
      </c>
      <c r="AX498" s="1" t="str" cm="1">
        <f t="array" ref="AX498">IFERROR(_xlfn.TEXTJOIN(", ",TRUE,_xlfn._xlws.SORT(_xlfn.UNIQUE(_xlfn._xlws.FILTER($K$2:$K$2889,($I$2:$I$2889=I498)*($K$2:$K$2889&lt;&gt;""))))),"")</f>
        <v>Sophie</v>
      </c>
      <c r="AY498" s="1" t="str">
        <f>IF(ISBLANK(F498),"", IF(OR(
ISNUMBER(FIND("escovacao",LOWER(F498))),
ISNUMBER(FIND("escovação",LOWER(F498))),
ISNUMBER(FIND("higiene bucal",LOWER(F498))),
ISNUMBER(FIND("tosa",LOWER(F498))),
ISNUMBER(FIND("hidratacao",LOWER(F498))),
ISNUMBER(FIND("hidratação",LOWER(F498))),
ISNUMBER(FIND("spa",LOWER(F498))),
ISNUMBER(FIND("corte de unhas",LOWER(F498))),
ISNUMBER(FIND("desembolo",LOWER(F498))),
ISNUMBER(FIND("clorexidina",LOWER(F498))),
ISNUMBER(FIND("matizacao",LOWER(F498))),
ISNUMBER(FIND("matização",LOWER(F498))),
ISNUMBER(FIND("arredondamento",LOWER(F498))),
ISNUMBER(FIND("remocao",LOWER(F498))),
ISNUMBER(FIND("remoção",LOWER(F498)))
),"Serviços extras",
IF(ISNUMBER(FIND("banho",LOWER(F498))),"Banho","Loja")))</f>
        <v>Banho</v>
      </c>
      <c r="AZ498" s="1" t="str">
        <f>IF(ISBLANK(I498),"", _xlfn.LET(_xlpm.Pedido,TRIM(D498&amp;""),IF(_xlpm.Pedido&lt;&gt;"",_xlpm.Pedido&amp;" | "&amp;K498,I498&amp;" | "&amp;K498&amp;" | "&amp;TEXT(AU498,"0"))))</f>
        <v>4748 | Sophie</v>
      </c>
      <c r="BA498" s="1" t="str">
        <f>IF(ISBLANK(I498),"", _xlfn.LET(_xlpm.TipoServico,LOWER(H498),IF(ISNUMBER(FIND("banho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8" s="1" t="str">
        <f>IF(ISBLANK(I498),"", _xlfn.LET(
    _xlpm.Servico,TRIM(F498&amp;""),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8" s="1">
        <f>IF(ISBLANK(B498),"", IF(ISBLANK(R498),Q498*S498,R498*S498))</f>
        <v>62</v>
      </c>
    </row>
    <row r="499" spans="1:55" x14ac:dyDescent="0.3">
      <c r="A499" t="s">
        <v>133</v>
      </c>
      <c r="B499">
        <v>46060</v>
      </c>
      <c r="C499" t="s">
        <v>27</v>
      </c>
      <c r="D499">
        <v>4826</v>
      </c>
      <c r="F499" t="s">
        <v>134</v>
      </c>
      <c r="G499" t="s">
        <v>134</v>
      </c>
      <c r="H499" t="s">
        <v>135</v>
      </c>
      <c r="I499">
        <v>2099</v>
      </c>
      <c r="J499" t="s">
        <v>69</v>
      </c>
      <c r="K499" t="s">
        <v>208</v>
      </c>
      <c r="L499">
        <v>73988040014</v>
      </c>
      <c r="N499">
        <v>0</v>
      </c>
      <c r="P499">
        <v>0</v>
      </c>
      <c r="Q499">
        <v>62</v>
      </c>
      <c r="R499">
        <v>62</v>
      </c>
      <c r="S499">
        <v>1</v>
      </c>
      <c r="AH499" t="s">
        <v>207</v>
      </c>
      <c r="AI499" t="s">
        <v>209</v>
      </c>
      <c r="AJ499" t="s">
        <v>192</v>
      </c>
      <c r="AK499" t="s">
        <v>190</v>
      </c>
      <c r="AL499" t="s">
        <v>188</v>
      </c>
      <c r="AU499" s="2" t="str">
        <f>IF(ISBLANK(B499),"", TEXT(B499,"dddd, d \d\e mmmm \d\e aaaa"))</f>
        <v>sábado, 7 de fevereiro de 2026</v>
      </c>
      <c r="AX499" s="1" t="str" cm="1">
        <f t="array" ref="AX499">IFERROR(_xlfn.TEXTJOIN(", ",TRUE,_xlfn._xlws.SORT(_xlfn.UNIQUE(_xlfn._xlws.FILTER($K$2:$K$2889,($I$2:$I$2889=I499)*($K$2:$K$2889&lt;&gt;""))))),"")</f>
        <v>Meg</v>
      </c>
      <c r="AY499" s="1" t="str">
        <f>IF(ISBLANK(F499),"", IF(OR(
ISNUMBER(FIND("escovacao",LOWER(F499))),
ISNUMBER(FIND("escovação",LOWER(F499))),
ISNUMBER(FIND("higiene bucal",LOWER(F499))),
ISNUMBER(FIND("tosa",LOWER(F499))),
ISNUMBER(FIND("hidratacao",LOWER(F499))),
ISNUMBER(FIND("hidratação",LOWER(F499))),
ISNUMBER(FIND("spa",LOWER(F499))),
ISNUMBER(FIND("corte de unhas",LOWER(F499))),
ISNUMBER(FIND("desembolo",LOWER(F499))),
ISNUMBER(FIND("clorexidina",LOWER(F499))),
ISNUMBER(FIND("matizacao",LOWER(F499))),
ISNUMBER(FIND("matização",LOWER(F499))),
ISNUMBER(FIND("arredondamento",LOWER(F499))),
ISNUMBER(FIND("remocao",LOWER(F499))),
ISNUMBER(FIND("remoção",LOWER(F499)))
),"Serviços extras",
IF(ISNUMBER(FIND("banho",LOWER(F499))),"Banho","Loja")))</f>
        <v>Banho</v>
      </c>
      <c r="AZ499" s="1" t="str">
        <f>IF(ISBLANK(I499),"", _xlfn.LET(_xlpm.Pedido,TRIM(D499&amp;""),IF(_xlpm.Pedido&lt;&gt;"",_xlpm.Pedido&amp;" | "&amp;K499,I499&amp;" | "&amp;K499&amp;" | "&amp;TEXT(AU499,"0"))))</f>
        <v>4826 | Meg</v>
      </c>
      <c r="BA499" s="1" t="str">
        <f>IF(ISBLANK(I499),"", _xlfn.LET(_xlpm.TipoServico,LOWER(H499),IF(ISNUMBER(FIND("banho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99" s="1" t="str">
        <f>IF(ISBLANK(I499),"", _xlfn.LET(
    _xlpm.Servico,TRIM(F499&amp;""),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99" s="1">
        <f>IF(ISBLANK(B499),"", IF(ISBLANK(R499),Q499*S499,R499*S499))</f>
        <v>62</v>
      </c>
    </row>
    <row r="500" spans="1:55" x14ac:dyDescent="0.3">
      <c r="A500" t="s">
        <v>133</v>
      </c>
      <c r="B500">
        <v>46062</v>
      </c>
      <c r="C500" t="s">
        <v>43</v>
      </c>
      <c r="D500">
        <v>5082</v>
      </c>
      <c r="F500" t="s">
        <v>134</v>
      </c>
      <c r="G500" t="s">
        <v>134</v>
      </c>
      <c r="H500" t="s">
        <v>135</v>
      </c>
      <c r="I500">
        <v>2298</v>
      </c>
      <c r="J500" t="s">
        <v>70</v>
      </c>
      <c r="K500" t="s">
        <v>221</v>
      </c>
      <c r="L500">
        <v>71997100766</v>
      </c>
      <c r="N500">
        <v>0</v>
      </c>
      <c r="P500">
        <v>0</v>
      </c>
      <c r="Q500">
        <v>62</v>
      </c>
      <c r="R500">
        <v>62</v>
      </c>
      <c r="S500">
        <v>1</v>
      </c>
      <c r="AH500" t="s">
        <v>222</v>
      </c>
      <c r="AI500" t="s">
        <v>223</v>
      </c>
      <c r="AU500" s="2" t="str">
        <f>IF(ISBLANK(B500),"", TEXT(B500,"dddd, d \d\e mmmm \d\e aaaa"))</f>
        <v>segunda-feira, 9 de fevereiro de 2026</v>
      </c>
      <c r="AX500" s="1" t="str" cm="1">
        <f t="array" ref="AX500">IFERROR(_xlfn.TEXTJOIN(", ",TRUE,_xlfn._xlws.SORT(_xlfn.UNIQUE(_xlfn._xlws.FILTER($K$2:$K$2889,($I$2:$I$2889=I500)*($K$2:$K$2889&lt;&gt;""))))),"")</f>
        <v>Zara</v>
      </c>
      <c r="AY500" s="1" t="str">
        <f>IF(ISBLANK(F500),"", IF(OR(
ISNUMBER(FIND("escovacao",LOWER(F500))),
ISNUMBER(FIND("escovação",LOWER(F500))),
ISNUMBER(FIND("higiene bucal",LOWER(F500))),
ISNUMBER(FIND("tosa",LOWER(F500))),
ISNUMBER(FIND("hidratacao",LOWER(F500))),
ISNUMBER(FIND("hidratação",LOWER(F500))),
ISNUMBER(FIND("spa",LOWER(F500))),
ISNUMBER(FIND("corte de unhas",LOWER(F500))),
ISNUMBER(FIND("desembolo",LOWER(F500))),
ISNUMBER(FIND("clorexidina",LOWER(F500))),
ISNUMBER(FIND("matizacao",LOWER(F500))),
ISNUMBER(FIND("matização",LOWER(F500))),
ISNUMBER(FIND("arredondamento",LOWER(F500))),
ISNUMBER(FIND("remocao",LOWER(F500))),
ISNUMBER(FIND("remoção",LOWER(F500)))
),"Serviços extras",
IF(ISNUMBER(FIND("banho",LOWER(F500))),"Banho","Loja")))</f>
        <v>Banho</v>
      </c>
      <c r="AZ500" s="1" t="str">
        <f>IF(ISBLANK(I500),"", _xlfn.LET(_xlpm.Pedido,TRIM(D500&amp;""),IF(_xlpm.Pedido&lt;&gt;"",_xlpm.Pedido&amp;" | "&amp;K500,I500&amp;" | "&amp;K500&amp;" | "&amp;TEXT(AU500,"0"))))</f>
        <v>5082 | Zara</v>
      </c>
      <c r="BA500" s="1" t="str">
        <f>IF(ISBLANK(I500),"", _xlfn.LET(_xlpm.TipoServico,LOWER(H500),IF(ISNUMBER(FIND("banho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0" s="1" t="str">
        <f>IF(ISBLANK(I500),"", _xlfn.LET(
    _xlpm.Servico,TRIM(F500&amp;""),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00" s="1">
        <f>IF(ISBLANK(B500),"", IF(ISBLANK(R500),Q500*S500,R500*S500))</f>
        <v>62</v>
      </c>
    </row>
    <row r="501" spans="1:55" x14ac:dyDescent="0.3">
      <c r="A501" t="s">
        <v>133</v>
      </c>
      <c r="B501">
        <v>46062</v>
      </c>
      <c r="C501" t="s">
        <v>43</v>
      </c>
      <c r="D501">
        <v>5167</v>
      </c>
      <c r="F501" t="s">
        <v>134</v>
      </c>
      <c r="G501" t="s">
        <v>134</v>
      </c>
      <c r="H501" t="s">
        <v>135</v>
      </c>
      <c r="I501">
        <v>2166</v>
      </c>
      <c r="J501" t="s">
        <v>33</v>
      </c>
      <c r="K501" t="s">
        <v>228</v>
      </c>
      <c r="L501">
        <v>73988696868</v>
      </c>
      <c r="N501">
        <v>0</v>
      </c>
      <c r="P501">
        <v>0</v>
      </c>
      <c r="Q501">
        <v>62</v>
      </c>
      <c r="R501">
        <v>62</v>
      </c>
      <c r="S501">
        <v>1</v>
      </c>
      <c r="AH501" t="s">
        <v>229</v>
      </c>
      <c r="AI501" t="s">
        <v>230</v>
      </c>
      <c r="AJ501" t="s">
        <v>192</v>
      </c>
      <c r="AK501" t="s">
        <v>187</v>
      </c>
      <c r="AL501" t="s">
        <v>188</v>
      </c>
      <c r="AU501" s="2" t="str">
        <f>IF(ISBLANK(B501),"", TEXT(B501,"dddd, d \d\e mmmm \d\e aaaa"))</f>
        <v>segunda-feira, 9 de fevereiro de 2026</v>
      </c>
      <c r="AX501" s="1" t="str" cm="1">
        <f t="array" ref="AX501">IFERROR(_xlfn.TEXTJOIN(", ",TRUE,_xlfn._xlws.SORT(_xlfn.UNIQUE(_xlfn._xlws.FILTER($K$2:$K$2889,($I$2:$I$2889=I501)*($K$2:$K$2889&lt;&gt;""))))),"")</f>
        <v>Sun</v>
      </c>
      <c r="AY501" s="1" t="str">
        <f>IF(ISBLANK(F501),"", IF(OR(
ISNUMBER(FIND("escovacao",LOWER(F501))),
ISNUMBER(FIND("escovação",LOWER(F501))),
ISNUMBER(FIND("higiene bucal",LOWER(F501))),
ISNUMBER(FIND("tosa",LOWER(F501))),
ISNUMBER(FIND("hidratacao",LOWER(F501))),
ISNUMBER(FIND("hidratação",LOWER(F501))),
ISNUMBER(FIND("spa",LOWER(F501))),
ISNUMBER(FIND("corte de unhas",LOWER(F501))),
ISNUMBER(FIND("desembolo",LOWER(F501))),
ISNUMBER(FIND("clorexidina",LOWER(F501))),
ISNUMBER(FIND("matizacao",LOWER(F501))),
ISNUMBER(FIND("matização",LOWER(F501))),
ISNUMBER(FIND("arredondamento",LOWER(F501))),
ISNUMBER(FIND("remocao",LOWER(F501))),
ISNUMBER(FIND("remoção",LOWER(F501)))
),"Serviços extras",
IF(ISNUMBER(FIND("banho",LOWER(F501))),"Banho","Loja")))</f>
        <v>Banho</v>
      </c>
      <c r="AZ501" s="1" t="str">
        <f>IF(ISBLANK(I501),"", _xlfn.LET(_xlpm.Pedido,TRIM(D501&amp;""),IF(_xlpm.Pedido&lt;&gt;"",_xlpm.Pedido&amp;" | "&amp;K501,I501&amp;" | "&amp;K501&amp;" | "&amp;TEXT(AU501,"0"))))</f>
        <v>5167 | Sun</v>
      </c>
      <c r="BA501" s="1" t="str">
        <f>IF(ISBLANK(I501),"", _xlfn.LET(_xlpm.TipoServico,LOWER(H501),IF(ISNUMBER(FIND("banho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1" s="1" t="str">
        <f>IF(ISBLANK(I501),"", _xlfn.LET(
    _xlpm.Servico,TRIM(F501&amp;""),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01" s="1">
        <f>IF(ISBLANK(B501),"", IF(ISBLANK(R501),Q501*S501,R501*S501))</f>
        <v>62</v>
      </c>
    </row>
    <row r="502" spans="1:55" x14ac:dyDescent="0.3">
      <c r="A502" t="s">
        <v>178</v>
      </c>
      <c r="B502">
        <v>46062</v>
      </c>
      <c r="C502" t="s">
        <v>43</v>
      </c>
      <c r="D502">
        <v>5111</v>
      </c>
      <c r="F502" t="s">
        <v>217</v>
      </c>
      <c r="G502" t="s">
        <v>217</v>
      </c>
      <c r="H502" t="s">
        <v>135</v>
      </c>
      <c r="I502">
        <v>2142</v>
      </c>
      <c r="J502" t="s">
        <v>76</v>
      </c>
      <c r="K502" t="s">
        <v>218</v>
      </c>
      <c r="L502">
        <v>73991248482</v>
      </c>
      <c r="N502">
        <v>0</v>
      </c>
      <c r="P502">
        <v>0</v>
      </c>
      <c r="Q502">
        <v>59</v>
      </c>
      <c r="R502">
        <v>59</v>
      </c>
      <c r="S502">
        <v>1</v>
      </c>
      <c r="AH502" t="s">
        <v>219</v>
      </c>
      <c r="AI502" t="s">
        <v>220</v>
      </c>
      <c r="AJ502" t="s">
        <v>214</v>
      </c>
      <c r="AK502" t="s">
        <v>190</v>
      </c>
      <c r="AL502" t="s">
        <v>188</v>
      </c>
      <c r="AU502" s="2" t="str">
        <f>IF(ISBLANK(B502),"", TEXT(B502,"dddd, d \d\e mmmm \d\e aaaa"))</f>
        <v>segunda-feira, 9 de fevereiro de 2026</v>
      </c>
      <c r="AX502" s="1" t="str" cm="1">
        <f t="array" ref="AX502">IFERROR(_xlfn.TEXTJOIN(", ",TRUE,_xlfn._xlws.SORT(_xlfn.UNIQUE(_xlfn._xlws.FILTER($K$2:$K$2889,($I$2:$I$2889=I502)*($K$2:$K$2889&lt;&gt;""))))),"")</f>
        <v>Lila</v>
      </c>
      <c r="AY502" s="1" t="str">
        <f>IF(ISBLANK(F502),"", IF(OR(
ISNUMBER(FIND("escovacao",LOWER(F502))),
ISNUMBER(FIND("escovação",LOWER(F502))),
ISNUMBER(FIND("higiene bucal",LOWER(F502))),
ISNUMBER(FIND("tosa",LOWER(F502))),
ISNUMBER(FIND("hidratacao",LOWER(F502))),
ISNUMBER(FIND("hidratação",LOWER(F502))),
ISNUMBER(FIND("spa",LOWER(F502))),
ISNUMBER(FIND("corte de unhas",LOWER(F502))),
ISNUMBER(FIND("desembolo",LOWER(F502))),
ISNUMBER(FIND("clorexidina",LOWER(F502))),
ISNUMBER(FIND("matizacao",LOWER(F502))),
ISNUMBER(FIND("matização",LOWER(F502))),
ISNUMBER(FIND("arredondamento",LOWER(F502))),
ISNUMBER(FIND("remocao",LOWER(F502))),
ISNUMBER(FIND("remoção",LOWER(F502)))
),"Serviços extras",
IF(ISNUMBER(FIND("banho",LOWER(F502))),"Banho","Loja")))</f>
        <v>Banho</v>
      </c>
      <c r="AZ502" s="1" t="str">
        <f>IF(ISBLANK(I502),"", _xlfn.LET(_xlpm.Pedido,TRIM(D502&amp;""),IF(_xlpm.Pedido&lt;&gt;"",_xlpm.Pedido&amp;" | "&amp;K502,I502&amp;" | "&amp;K502&amp;" | "&amp;TEXT(AU502,"0"))))</f>
        <v>5111 | Lila</v>
      </c>
      <c r="BA502" s="1" t="str">
        <f>IF(ISBLANK(I502),"", _xlfn.LET(_xlpm.TipoServico,LOWER(H502),IF(ISNUMBER(FIND("banho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2" s="1" t="str">
        <f>IF(ISBLANK(I502),"", _xlfn.LET(
    _xlpm.Servico,TRIM(F502&amp;""),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502" s="1">
        <f>IF(ISBLANK(B502),"", IF(ISBLANK(R502),Q502*S502,R502*S502))</f>
        <v>59</v>
      </c>
    </row>
    <row r="503" spans="1:55" x14ac:dyDescent="0.3">
      <c r="A503" t="s">
        <v>133</v>
      </c>
      <c r="B503">
        <v>46063</v>
      </c>
      <c r="C503" t="s">
        <v>46</v>
      </c>
      <c r="D503">
        <v>4971</v>
      </c>
      <c r="F503" t="s">
        <v>134</v>
      </c>
      <c r="G503" t="s">
        <v>134</v>
      </c>
      <c r="H503" t="s">
        <v>135</v>
      </c>
      <c r="I503">
        <v>2420</v>
      </c>
      <c r="J503" t="s">
        <v>224</v>
      </c>
      <c r="K503" t="s">
        <v>225</v>
      </c>
      <c r="L503">
        <v>73999837554</v>
      </c>
      <c r="N503">
        <v>0</v>
      </c>
      <c r="P503">
        <v>0</v>
      </c>
      <c r="Q503">
        <v>62</v>
      </c>
      <c r="R503">
        <v>62</v>
      </c>
      <c r="S503">
        <v>1</v>
      </c>
      <c r="AH503" t="s">
        <v>201</v>
      </c>
      <c r="AI503" t="s">
        <v>204</v>
      </c>
      <c r="AJ503" t="s">
        <v>192</v>
      </c>
      <c r="AK503" t="s">
        <v>187</v>
      </c>
      <c r="AL503" t="s">
        <v>188</v>
      </c>
      <c r="AU503" s="2" t="str">
        <f>IF(ISBLANK(B503),"", TEXT(B503,"dddd, d \d\e mmmm \d\e aaaa"))</f>
        <v>terça-feira, 10 de fevereiro de 2026</v>
      </c>
      <c r="AX503" s="1" t="str" cm="1">
        <f t="array" ref="AX503">IFERROR(_xlfn.TEXTJOIN(", ",TRUE,_xlfn._xlws.SORT(_xlfn.UNIQUE(_xlfn._xlws.FILTER($K$2:$K$2889,($I$2:$I$2889=I503)*($K$2:$K$2889&lt;&gt;""))))),"")</f>
        <v>Tiko</v>
      </c>
      <c r="AY503" s="1" t="str">
        <f>IF(ISBLANK(F503),"", IF(OR(
ISNUMBER(FIND("escovacao",LOWER(F503))),
ISNUMBER(FIND("escovação",LOWER(F503))),
ISNUMBER(FIND("higiene bucal",LOWER(F503))),
ISNUMBER(FIND("tosa",LOWER(F503))),
ISNUMBER(FIND("hidratacao",LOWER(F503))),
ISNUMBER(FIND("hidratação",LOWER(F503))),
ISNUMBER(FIND("spa",LOWER(F503))),
ISNUMBER(FIND("corte de unhas",LOWER(F503))),
ISNUMBER(FIND("desembolo",LOWER(F503))),
ISNUMBER(FIND("clorexidina",LOWER(F503))),
ISNUMBER(FIND("matizacao",LOWER(F503))),
ISNUMBER(FIND("matização",LOWER(F503))),
ISNUMBER(FIND("arredondamento",LOWER(F503))),
ISNUMBER(FIND("remocao",LOWER(F503))),
ISNUMBER(FIND("remoção",LOWER(F503)))
),"Serviços extras",
IF(ISNUMBER(FIND("banho",LOWER(F503))),"Banho","Loja")))</f>
        <v>Banho</v>
      </c>
      <c r="AZ503" s="1" t="str">
        <f>IF(ISBLANK(I503),"", _xlfn.LET(_xlpm.Pedido,TRIM(D503&amp;""),IF(_xlpm.Pedido&lt;&gt;"",_xlpm.Pedido&amp;" | "&amp;K503,I503&amp;" | "&amp;K503&amp;" | "&amp;TEXT(AU503,"0"))))</f>
        <v>4971 | Tiko</v>
      </c>
      <c r="BA503" s="1" t="str">
        <f>IF(ISBLANK(I503),"", _xlfn.LET(_xlpm.TipoServico,LOWER(H503),IF(ISNUMBER(FIND("banho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3" s="1" t="str">
        <f>IF(ISBLANK(I503),"", _xlfn.LET(
    _xlpm.Servico,TRIM(F503&amp;""),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03" s="1">
        <f>IF(ISBLANK(B503),"", IF(ISBLANK(R503),Q503*S503,R503*S503))</f>
        <v>62</v>
      </c>
    </row>
    <row r="504" spans="1:55" x14ac:dyDescent="0.3">
      <c r="A504" t="s">
        <v>141</v>
      </c>
      <c r="B504">
        <v>46064</v>
      </c>
      <c r="C504" t="s">
        <v>53</v>
      </c>
      <c r="D504">
        <v>5127</v>
      </c>
      <c r="F504" t="s">
        <v>134</v>
      </c>
      <c r="G504" t="s">
        <v>134</v>
      </c>
      <c r="H504" t="s">
        <v>135</v>
      </c>
      <c r="I504">
        <v>2821</v>
      </c>
      <c r="J504" t="s">
        <v>77</v>
      </c>
      <c r="K504" t="s">
        <v>248</v>
      </c>
      <c r="L504">
        <v>557388372017</v>
      </c>
      <c r="N504">
        <v>0</v>
      </c>
      <c r="P504">
        <v>0</v>
      </c>
      <c r="Q504">
        <v>62</v>
      </c>
      <c r="R504">
        <v>62</v>
      </c>
      <c r="S504">
        <v>1</v>
      </c>
      <c r="AH504" t="s">
        <v>207</v>
      </c>
      <c r="AU504" s="2" t="str">
        <f>IF(ISBLANK(B504),"", TEXT(B504,"dddd, d \d\e mmmm \d\e aaaa"))</f>
        <v>quarta-feira, 11 de fevereiro de 2026</v>
      </c>
      <c r="AX504" s="1" t="str" cm="1">
        <f t="array" ref="AX504">IFERROR(_xlfn.TEXTJOIN(", ",TRUE,_xlfn._xlws.SORT(_xlfn.UNIQUE(_xlfn._xlws.FILTER($K$2:$K$2889,($I$2:$I$2889=I504)*($K$2:$K$2889&lt;&gt;""))))),"")</f>
        <v>Crystal, Filomena, Tamiko</v>
      </c>
      <c r="AY504" s="1" t="str">
        <f>IF(ISBLANK(F504),"", IF(OR(
ISNUMBER(FIND("escovacao",LOWER(F504))),
ISNUMBER(FIND("escovação",LOWER(F504))),
ISNUMBER(FIND("higiene bucal",LOWER(F504))),
ISNUMBER(FIND("tosa",LOWER(F504))),
ISNUMBER(FIND("hidratacao",LOWER(F504))),
ISNUMBER(FIND("hidratação",LOWER(F504))),
ISNUMBER(FIND("spa",LOWER(F504))),
ISNUMBER(FIND("corte de unhas",LOWER(F504))),
ISNUMBER(FIND("desembolo",LOWER(F504))),
ISNUMBER(FIND("clorexidina",LOWER(F504))),
ISNUMBER(FIND("matizacao",LOWER(F504))),
ISNUMBER(FIND("matização",LOWER(F504))),
ISNUMBER(FIND("arredondamento",LOWER(F504))),
ISNUMBER(FIND("remocao",LOWER(F504))),
ISNUMBER(FIND("remoção",LOWER(F504)))
),"Serviços extras",
IF(ISNUMBER(FIND("banho",LOWER(F504))),"Banho","Loja")))</f>
        <v>Banho</v>
      </c>
      <c r="AZ504" s="1" t="str">
        <f>IF(ISBLANK(I504),"", _xlfn.LET(_xlpm.Pedido,TRIM(D504&amp;""),IF(_xlpm.Pedido&lt;&gt;"",_xlpm.Pedido&amp;" | "&amp;K504,I504&amp;" | "&amp;K504&amp;" | "&amp;TEXT(AU504,"0"))))</f>
        <v>5127 | Crystal</v>
      </c>
      <c r="BA504" s="1" t="str">
        <f>IF(ISBLANK(I504),"", _xlfn.LET(_xlpm.TipoServico,LOWER(H504),IF(ISNUMBER(FIND("banho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4" s="1" t="str">
        <f>IF(ISBLANK(I504),"", _xlfn.LET(
    _xlpm.Servico,TRIM(F504&amp;""),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04" s="1">
        <f>IF(ISBLANK(B504),"", IF(ISBLANK(R504),Q504*S504,R504*S504))</f>
        <v>62</v>
      </c>
    </row>
    <row r="505" spans="1:55" x14ac:dyDescent="0.3">
      <c r="A505" t="s">
        <v>178</v>
      </c>
      <c r="B505">
        <v>46064</v>
      </c>
      <c r="C505" t="s">
        <v>53</v>
      </c>
      <c r="D505">
        <v>5127</v>
      </c>
      <c r="F505" t="s">
        <v>134</v>
      </c>
      <c r="G505" t="s">
        <v>134</v>
      </c>
      <c r="H505" t="s">
        <v>135</v>
      </c>
      <c r="I505">
        <v>2821</v>
      </c>
      <c r="J505" t="s">
        <v>77</v>
      </c>
      <c r="K505" t="s">
        <v>248</v>
      </c>
      <c r="L505">
        <v>557388372017</v>
      </c>
      <c r="N505">
        <v>0</v>
      </c>
      <c r="P505">
        <v>0</v>
      </c>
      <c r="Q505">
        <v>62</v>
      </c>
      <c r="R505">
        <v>62</v>
      </c>
      <c r="S505">
        <v>1</v>
      </c>
      <c r="AH505" t="s">
        <v>207</v>
      </c>
      <c r="AU505" s="2" t="str">
        <f>IF(ISBLANK(B505),"", TEXT(B505,"dddd, d \d\e mmmm \d\e aaaa"))</f>
        <v>quarta-feira, 11 de fevereiro de 2026</v>
      </c>
      <c r="AX505" s="1" t="str" cm="1">
        <f t="array" ref="AX505">IFERROR(_xlfn.TEXTJOIN(", ",TRUE,_xlfn._xlws.SORT(_xlfn.UNIQUE(_xlfn._xlws.FILTER($K$2:$K$2889,($I$2:$I$2889=I505)*($K$2:$K$2889&lt;&gt;""))))),"")</f>
        <v>Crystal, Filomena, Tamiko</v>
      </c>
      <c r="AY505" s="1" t="str">
        <f>IF(ISBLANK(F505),"", IF(OR(
ISNUMBER(FIND("escovacao",LOWER(F505))),
ISNUMBER(FIND("escovação",LOWER(F505))),
ISNUMBER(FIND("higiene bucal",LOWER(F505))),
ISNUMBER(FIND("tosa",LOWER(F505))),
ISNUMBER(FIND("hidratacao",LOWER(F505))),
ISNUMBER(FIND("hidratação",LOWER(F505))),
ISNUMBER(FIND("spa",LOWER(F505))),
ISNUMBER(FIND("corte de unhas",LOWER(F505))),
ISNUMBER(FIND("desembolo",LOWER(F505))),
ISNUMBER(FIND("clorexidina",LOWER(F505))),
ISNUMBER(FIND("matizacao",LOWER(F505))),
ISNUMBER(FIND("matização",LOWER(F505))),
ISNUMBER(FIND("arredondamento",LOWER(F505))),
ISNUMBER(FIND("remocao",LOWER(F505))),
ISNUMBER(FIND("remoção",LOWER(F505)))
),"Serviços extras",
IF(ISNUMBER(FIND("banho",LOWER(F505))),"Banho","Loja")))</f>
        <v>Banho</v>
      </c>
      <c r="AZ505" s="1" t="str">
        <f>IF(ISBLANK(I505),"", _xlfn.LET(_xlpm.Pedido,TRIM(D505&amp;""),IF(_xlpm.Pedido&lt;&gt;"",_xlpm.Pedido&amp;" | "&amp;K505,I505&amp;" | "&amp;K505&amp;" | "&amp;TEXT(AU505,"0"))))</f>
        <v>5127 | Crystal</v>
      </c>
      <c r="BA505" s="1" t="str">
        <f>IF(ISBLANK(I505),"", _xlfn.LET(_xlpm.TipoServico,LOWER(H505),IF(ISNUMBER(FIND("banho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5" s="1" t="str">
        <f>IF(ISBLANK(I505),"", _xlfn.LET(
    _xlpm.Servico,TRIM(F505&amp;""),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05" s="1">
        <f>IF(ISBLANK(B505),"", IF(ISBLANK(R505),Q505*S505,R505*S505))</f>
        <v>62</v>
      </c>
    </row>
    <row r="506" spans="1:55" x14ac:dyDescent="0.3">
      <c r="A506" t="s">
        <v>178</v>
      </c>
      <c r="B506">
        <v>46064</v>
      </c>
      <c r="C506" t="s">
        <v>53</v>
      </c>
      <c r="D506">
        <v>5127</v>
      </c>
      <c r="F506" t="s">
        <v>134</v>
      </c>
      <c r="G506" t="s">
        <v>134</v>
      </c>
      <c r="H506" t="s">
        <v>135</v>
      </c>
      <c r="I506">
        <v>2821</v>
      </c>
      <c r="J506" t="s">
        <v>77</v>
      </c>
      <c r="K506" t="s">
        <v>248</v>
      </c>
      <c r="L506">
        <v>557388372017</v>
      </c>
      <c r="N506">
        <v>0</v>
      </c>
      <c r="P506">
        <v>0</v>
      </c>
      <c r="Q506">
        <v>62</v>
      </c>
      <c r="R506">
        <v>62</v>
      </c>
      <c r="S506">
        <v>1</v>
      </c>
      <c r="AH506" t="s">
        <v>207</v>
      </c>
      <c r="AU506" s="2" t="str">
        <f>IF(ISBLANK(B506),"", TEXT(B506,"dddd, d \d\e mmmm \d\e aaaa"))</f>
        <v>quarta-feira, 11 de fevereiro de 2026</v>
      </c>
      <c r="AX506" s="1" t="str" cm="1">
        <f t="array" ref="AX506">IFERROR(_xlfn.TEXTJOIN(", ",TRUE,_xlfn._xlws.SORT(_xlfn.UNIQUE(_xlfn._xlws.FILTER($K$2:$K$2889,($I$2:$I$2889=I506)*($K$2:$K$2889&lt;&gt;""))))),"")</f>
        <v>Crystal, Filomena, Tamiko</v>
      </c>
      <c r="AY506" s="1" t="str">
        <f>IF(ISBLANK(F506),"", IF(OR(
ISNUMBER(FIND("escovacao",LOWER(F506))),
ISNUMBER(FIND("escovação",LOWER(F506))),
ISNUMBER(FIND("higiene bucal",LOWER(F506))),
ISNUMBER(FIND("tosa",LOWER(F506))),
ISNUMBER(FIND("hidratacao",LOWER(F506))),
ISNUMBER(FIND("hidratação",LOWER(F506))),
ISNUMBER(FIND("spa",LOWER(F506))),
ISNUMBER(FIND("corte de unhas",LOWER(F506))),
ISNUMBER(FIND("desembolo",LOWER(F506))),
ISNUMBER(FIND("clorexidina",LOWER(F506))),
ISNUMBER(FIND("matizacao",LOWER(F506))),
ISNUMBER(FIND("matização",LOWER(F506))),
ISNUMBER(FIND("arredondamento",LOWER(F506))),
ISNUMBER(FIND("remocao",LOWER(F506))),
ISNUMBER(FIND("remoção",LOWER(F506)))
),"Serviços extras",
IF(ISNUMBER(FIND("banho",LOWER(F506))),"Banho","Loja")))</f>
        <v>Banho</v>
      </c>
      <c r="AZ506" s="1" t="str">
        <f>IF(ISBLANK(I506),"", _xlfn.LET(_xlpm.Pedido,TRIM(D506&amp;""),IF(_xlpm.Pedido&lt;&gt;"",_xlpm.Pedido&amp;" | "&amp;K506,I506&amp;" | "&amp;K506&amp;" | "&amp;TEXT(AU506,"0"))))</f>
        <v>5127 | Crystal</v>
      </c>
      <c r="BA506" s="1" t="str">
        <f>IF(ISBLANK(I506),"", _xlfn.LET(_xlpm.TipoServico,LOWER(H506),IF(ISNUMBER(FIND("banho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6" s="1" t="str">
        <f>IF(ISBLANK(I506),"", _xlfn.LET(
    _xlpm.Servico,TRIM(F506&amp;""),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06" s="1">
        <f>IF(ISBLANK(B506),"", IF(ISBLANK(R506),Q506*S506,R506*S506))</f>
        <v>62</v>
      </c>
    </row>
    <row r="507" spans="1:55" x14ac:dyDescent="0.3">
      <c r="A507" t="s">
        <v>133</v>
      </c>
      <c r="B507">
        <v>46064</v>
      </c>
      <c r="C507" t="s">
        <v>53</v>
      </c>
      <c r="D507">
        <v>5127</v>
      </c>
      <c r="F507" t="s">
        <v>146</v>
      </c>
      <c r="G507" t="s">
        <v>146</v>
      </c>
      <c r="H507" t="s">
        <v>135</v>
      </c>
      <c r="I507">
        <v>2821</v>
      </c>
      <c r="J507" t="s">
        <v>77</v>
      </c>
      <c r="K507" t="s">
        <v>248</v>
      </c>
      <c r="L507">
        <v>557388372017</v>
      </c>
      <c r="N507">
        <v>0</v>
      </c>
      <c r="P507">
        <v>0</v>
      </c>
      <c r="Q507">
        <v>12</v>
      </c>
      <c r="R507">
        <v>12</v>
      </c>
      <c r="S507">
        <v>1</v>
      </c>
      <c r="AH507" t="s">
        <v>207</v>
      </c>
      <c r="AU507" s="2" t="str">
        <f>IF(ISBLANK(B507),"", TEXT(B507,"dddd, d \d\e mmmm \d\e aaaa"))</f>
        <v>quarta-feira, 11 de fevereiro de 2026</v>
      </c>
      <c r="AX507" s="1" t="str" cm="1">
        <f t="array" ref="AX507">IFERROR(_xlfn.TEXTJOIN(", ",TRUE,_xlfn._xlws.SORT(_xlfn.UNIQUE(_xlfn._xlws.FILTER($K$2:$K$2889,($I$2:$I$2889=I507)*($K$2:$K$2889&lt;&gt;""))))),"")</f>
        <v>Crystal, Filomena, Tamiko</v>
      </c>
      <c r="AY507" s="1" t="str">
        <f>IF(ISBLANK(F507),"", IF(OR(
ISNUMBER(FIND("escovacao",LOWER(F507))),
ISNUMBER(FIND("escovação",LOWER(F507))),
ISNUMBER(FIND("higiene bucal",LOWER(F507))),
ISNUMBER(FIND("tosa",LOWER(F507))),
ISNUMBER(FIND("hidratacao",LOWER(F507))),
ISNUMBER(FIND("hidratação",LOWER(F507))),
ISNUMBER(FIND("spa",LOWER(F507))),
ISNUMBER(FIND("corte de unhas",LOWER(F507))),
ISNUMBER(FIND("desembolo",LOWER(F507))),
ISNUMBER(FIND("clorexidina",LOWER(F507))),
ISNUMBER(FIND("matizacao",LOWER(F507))),
ISNUMBER(FIND("matização",LOWER(F507))),
ISNUMBER(FIND("arredondamento",LOWER(F507))),
ISNUMBER(FIND("remocao",LOWER(F507))),
ISNUMBER(FIND("remoção",LOWER(F507)))
),"Serviços extras",
IF(ISNUMBER(FIND("banho",LOWER(F507))),"Banho","Loja")))</f>
        <v>Serviços extras</v>
      </c>
      <c r="AZ507" s="1" t="str">
        <f>IF(ISBLANK(I507),"", _xlfn.LET(_xlpm.Pedido,TRIM(D507&amp;""),IF(_xlpm.Pedido&lt;&gt;"",_xlpm.Pedido&amp;" | "&amp;K507,I507&amp;" | "&amp;K507&amp;" | "&amp;TEXT(AU507,"0"))))</f>
        <v>5127 | Crystal</v>
      </c>
      <c r="BA507" s="1" t="str">
        <f>IF(ISBLANK(I507),"", _xlfn.LET(_xlpm.TipoServico,LOWER(H507),IF(ISNUMBER(FIND("banho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7" s="1" t="str">
        <f>IF(ISBLANK(I507),"", _xlfn.LET(
    _xlpm.Servico,TRIM(F507&amp;""),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07" s="1">
        <f>IF(ISBLANK(B507),"", IF(ISBLANK(R507),Q507*S507,R507*S507))</f>
        <v>12</v>
      </c>
    </row>
    <row r="508" spans="1:55" x14ac:dyDescent="0.3">
      <c r="A508" t="s">
        <v>178</v>
      </c>
      <c r="B508">
        <v>46064</v>
      </c>
      <c r="C508" t="s">
        <v>53</v>
      </c>
      <c r="D508">
        <v>5175</v>
      </c>
      <c r="F508" t="s">
        <v>134</v>
      </c>
      <c r="G508" t="s">
        <v>134</v>
      </c>
      <c r="H508" t="s">
        <v>135</v>
      </c>
      <c r="I508">
        <v>2263</v>
      </c>
      <c r="J508" t="s">
        <v>246</v>
      </c>
      <c r="K508" t="s">
        <v>247</v>
      </c>
      <c r="L508">
        <v>73988806173</v>
      </c>
      <c r="N508">
        <v>0</v>
      </c>
      <c r="P508">
        <v>0</v>
      </c>
      <c r="Q508">
        <v>62</v>
      </c>
      <c r="R508">
        <v>62</v>
      </c>
      <c r="S508">
        <v>1</v>
      </c>
      <c r="AH508" t="s">
        <v>207</v>
      </c>
      <c r="AI508" t="s">
        <v>199</v>
      </c>
      <c r="AJ508" t="s">
        <v>192</v>
      </c>
      <c r="AK508" t="s">
        <v>187</v>
      </c>
      <c r="AL508" t="s">
        <v>188</v>
      </c>
      <c r="AU508" s="2" t="str">
        <f>IF(ISBLANK(B508),"", TEXT(B508,"dddd, d \d\e mmmm \d\e aaaa"))</f>
        <v>quarta-feira, 11 de fevereiro de 2026</v>
      </c>
      <c r="AX508" s="1" t="str" cm="1">
        <f t="array" ref="AX508">IFERROR(_xlfn.TEXTJOIN(", ",TRUE,_xlfn._xlws.SORT(_xlfn.UNIQUE(_xlfn._xlws.FILTER($K$2:$K$2889,($I$2:$I$2889=I508)*($K$2:$K$2889&lt;&gt;""))))),"")</f>
        <v>Theo</v>
      </c>
      <c r="AY508" s="1" t="str">
        <f>IF(ISBLANK(F508),"", IF(OR(
ISNUMBER(FIND("escovacao",LOWER(F508))),
ISNUMBER(FIND("escovação",LOWER(F508))),
ISNUMBER(FIND("higiene bucal",LOWER(F508))),
ISNUMBER(FIND("tosa",LOWER(F508))),
ISNUMBER(FIND("hidratacao",LOWER(F508))),
ISNUMBER(FIND("hidratação",LOWER(F508))),
ISNUMBER(FIND("spa",LOWER(F508))),
ISNUMBER(FIND("corte de unhas",LOWER(F508))),
ISNUMBER(FIND("desembolo",LOWER(F508))),
ISNUMBER(FIND("clorexidina",LOWER(F508))),
ISNUMBER(FIND("matizacao",LOWER(F508))),
ISNUMBER(FIND("matização",LOWER(F508))),
ISNUMBER(FIND("arredondamento",LOWER(F508))),
ISNUMBER(FIND("remocao",LOWER(F508))),
ISNUMBER(FIND("remoção",LOWER(F508)))
),"Serviços extras",
IF(ISNUMBER(FIND("banho",LOWER(F508))),"Banho","Loja")))</f>
        <v>Banho</v>
      </c>
      <c r="AZ508" s="1" t="str">
        <f>IF(ISBLANK(I508),"", _xlfn.LET(_xlpm.Pedido,TRIM(D508&amp;""),IF(_xlpm.Pedido&lt;&gt;"",_xlpm.Pedido&amp;" | "&amp;K508,I508&amp;" | "&amp;K508&amp;" | "&amp;TEXT(AU508,"0"))))</f>
        <v>5175 | Theo</v>
      </c>
      <c r="BA508" s="1" t="str">
        <f>IF(ISBLANK(I508),"", _xlfn.LET(_xlpm.TipoServico,LOWER(H508),IF(ISNUMBER(FIND("banho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8" s="1" t="str">
        <f>IF(ISBLANK(I508),"", _xlfn.LET(
    _xlpm.Servico,TRIM(F508&amp;""),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08" s="1">
        <f>IF(ISBLANK(B508),"", IF(ISBLANK(R508),Q508*S508,R508*S508))</f>
        <v>62</v>
      </c>
    </row>
    <row r="509" spans="1:55" x14ac:dyDescent="0.3">
      <c r="A509" t="s">
        <v>178</v>
      </c>
      <c r="B509">
        <v>46065</v>
      </c>
      <c r="C509" t="s">
        <v>9</v>
      </c>
      <c r="F509" t="s">
        <v>237</v>
      </c>
      <c r="G509" t="s">
        <v>237</v>
      </c>
      <c r="H509" t="s">
        <v>135</v>
      </c>
      <c r="I509">
        <v>2320</v>
      </c>
      <c r="J509" t="s">
        <v>236</v>
      </c>
      <c r="K509" t="s">
        <v>238</v>
      </c>
      <c r="L509">
        <v>73982256161</v>
      </c>
      <c r="N509">
        <v>0</v>
      </c>
      <c r="P509">
        <v>0</v>
      </c>
      <c r="Q509">
        <v>105</v>
      </c>
      <c r="R509">
        <v>105</v>
      </c>
      <c r="S509">
        <v>1</v>
      </c>
      <c r="AH509" t="s">
        <v>239</v>
      </c>
      <c r="AI509" t="s">
        <v>196</v>
      </c>
      <c r="AJ509" t="s">
        <v>192</v>
      </c>
      <c r="AK509" t="s">
        <v>187</v>
      </c>
      <c r="AL509" t="s">
        <v>240</v>
      </c>
      <c r="AU509" s="2" t="str">
        <f>IF(ISBLANK(B509),"", TEXT(B509,"dddd, d \d\e mmmm \d\e aaaa"))</f>
        <v>quinta-feira, 12 de fevereiro de 2026</v>
      </c>
      <c r="AX509" s="1" t="str" cm="1">
        <f t="array" ref="AX509">IFERROR(_xlfn.TEXTJOIN(", ",TRUE,_xlfn._xlws.SORT(_xlfn.UNIQUE(_xlfn._xlws.FILTER($K$2:$K$2889,($I$2:$I$2889=I509)*($K$2:$K$2889&lt;&gt;""))))),"")</f>
        <v>Luke</v>
      </c>
      <c r="AY509" s="1" t="str">
        <f>IF(ISBLANK(F509),"", IF(OR(
ISNUMBER(FIND("escovacao",LOWER(F509))),
ISNUMBER(FIND("escovação",LOWER(F509))),
ISNUMBER(FIND("higiene bucal",LOWER(F509))),
ISNUMBER(FIND("tosa",LOWER(F509))),
ISNUMBER(FIND("hidratacao",LOWER(F509))),
ISNUMBER(FIND("hidratação",LOWER(F509))),
ISNUMBER(FIND("spa",LOWER(F509))),
ISNUMBER(FIND("corte de unhas",LOWER(F509))),
ISNUMBER(FIND("desembolo",LOWER(F509))),
ISNUMBER(FIND("clorexidina",LOWER(F509))),
ISNUMBER(FIND("matizacao",LOWER(F509))),
ISNUMBER(FIND("matização",LOWER(F509))),
ISNUMBER(FIND("arredondamento",LOWER(F509))),
ISNUMBER(FIND("remocao",LOWER(F509))),
ISNUMBER(FIND("remoção",LOWER(F509)))
),"Serviços extras",
IF(ISNUMBER(FIND("banho",LOWER(F509))),"Banho","Loja")))</f>
        <v>Banho</v>
      </c>
      <c r="AZ509" s="1" t="str">
        <f>IF(ISBLANK(I509),"", _xlfn.LET(_xlpm.Pedido,TRIM(D509&amp;""),IF(_xlpm.Pedido&lt;&gt;"",_xlpm.Pedido&amp;" | "&amp;K509,I509&amp;" | "&amp;K509&amp;" | "&amp;TEXT(AU509,"0"))))</f>
        <v>2320 | Luke | quinta-feira, 12 de fevereiro de 2026</v>
      </c>
      <c r="BA509" s="1" t="str">
        <f>IF(ISBLANK(I509),"", _xlfn.LET(_xlpm.TipoServico,LOWER(H509),IF(ISNUMBER(FIND("banho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09" s="1" t="str">
        <f>IF(ISBLANK(I509),"", _xlfn.LET(
    _xlpm.Servico,TRIM(F509&amp;""),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509" s="1">
        <f>IF(ISBLANK(B509),"", IF(ISBLANK(R509),Q509*S509,R509*S509))</f>
        <v>105</v>
      </c>
    </row>
    <row r="510" spans="1:55" x14ac:dyDescent="0.3">
      <c r="A510" t="s">
        <v>133</v>
      </c>
      <c r="B510">
        <v>46066</v>
      </c>
      <c r="C510" t="s">
        <v>2</v>
      </c>
      <c r="D510">
        <v>5082</v>
      </c>
      <c r="F510" t="s">
        <v>134</v>
      </c>
      <c r="G510" t="s">
        <v>134</v>
      </c>
      <c r="H510" t="s">
        <v>135</v>
      </c>
      <c r="I510">
        <v>2298</v>
      </c>
      <c r="J510" t="s">
        <v>70</v>
      </c>
      <c r="K510" t="s">
        <v>221</v>
      </c>
      <c r="L510">
        <v>71997100766</v>
      </c>
      <c r="N510">
        <v>0</v>
      </c>
      <c r="P510">
        <v>0</v>
      </c>
      <c r="Q510">
        <v>62</v>
      </c>
      <c r="R510">
        <v>62</v>
      </c>
      <c r="S510">
        <v>1</v>
      </c>
      <c r="AH510" t="s">
        <v>222</v>
      </c>
      <c r="AI510" t="s">
        <v>223</v>
      </c>
      <c r="AU510" s="2" t="str">
        <f>IF(ISBLANK(B510),"", TEXT(B510,"dddd, d \d\e mmmm \d\e aaaa"))</f>
        <v>sexta-feira, 13 de fevereiro de 2026</v>
      </c>
      <c r="AX510" s="1" t="str" cm="1">
        <f t="array" ref="AX510">IFERROR(_xlfn.TEXTJOIN(", ",TRUE,_xlfn._xlws.SORT(_xlfn.UNIQUE(_xlfn._xlws.FILTER($K$2:$K$2889,($I$2:$I$2889=I510)*($K$2:$K$2889&lt;&gt;""))))),"")</f>
        <v>Zara</v>
      </c>
      <c r="AY510" s="1" t="str">
        <f>IF(ISBLANK(F510),"", IF(OR(
ISNUMBER(FIND("escovacao",LOWER(F510))),
ISNUMBER(FIND("escovação",LOWER(F510))),
ISNUMBER(FIND("higiene bucal",LOWER(F510))),
ISNUMBER(FIND("tosa",LOWER(F510))),
ISNUMBER(FIND("hidratacao",LOWER(F510))),
ISNUMBER(FIND("hidratação",LOWER(F510))),
ISNUMBER(FIND("spa",LOWER(F510))),
ISNUMBER(FIND("corte de unhas",LOWER(F510))),
ISNUMBER(FIND("desembolo",LOWER(F510))),
ISNUMBER(FIND("clorexidina",LOWER(F510))),
ISNUMBER(FIND("matizacao",LOWER(F510))),
ISNUMBER(FIND("matização",LOWER(F510))),
ISNUMBER(FIND("arredondamento",LOWER(F510))),
ISNUMBER(FIND("remocao",LOWER(F510))),
ISNUMBER(FIND("remoção",LOWER(F510)))
),"Serviços extras",
IF(ISNUMBER(FIND("banho",LOWER(F510))),"Banho","Loja")))</f>
        <v>Banho</v>
      </c>
      <c r="AZ510" s="1" t="str">
        <f>IF(ISBLANK(I510),"", _xlfn.LET(_xlpm.Pedido,TRIM(D510&amp;""),IF(_xlpm.Pedido&lt;&gt;"",_xlpm.Pedido&amp;" | "&amp;K510,I510&amp;" | "&amp;K510&amp;" | "&amp;TEXT(AU510,"0"))))</f>
        <v>5082 | Zara</v>
      </c>
      <c r="BA510" s="1" t="str">
        <f>IF(ISBLANK(I510),"", _xlfn.LET(_xlpm.TipoServico,LOWER(H510),IF(ISNUMBER(FIND("banho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0" s="1" t="str">
        <f>IF(ISBLANK(I510),"", _xlfn.LET(
    _xlpm.Servico,TRIM(F510&amp;""),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0" s="1">
        <f>IF(ISBLANK(B510),"", IF(ISBLANK(R510),Q510*S510,R510*S510))</f>
        <v>62</v>
      </c>
    </row>
    <row r="511" spans="1:55" x14ac:dyDescent="0.3">
      <c r="A511" t="s">
        <v>133</v>
      </c>
      <c r="B511">
        <v>46066</v>
      </c>
      <c r="C511" t="s">
        <v>2</v>
      </c>
      <c r="D511">
        <v>4803</v>
      </c>
      <c r="F511" t="s">
        <v>134</v>
      </c>
      <c r="G511" t="s">
        <v>134</v>
      </c>
      <c r="H511" t="s">
        <v>135</v>
      </c>
      <c r="I511">
        <v>2218</v>
      </c>
      <c r="J511" t="s">
        <v>205</v>
      </c>
      <c r="K511" t="s">
        <v>206</v>
      </c>
      <c r="L511">
        <v>73991335992</v>
      </c>
      <c r="N511">
        <v>0</v>
      </c>
      <c r="P511">
        <v>0</v>
      </c>
      <c r="Q511">
        <v>62</v>
      </c>
      <c r="R511">
        <v>62</v>
      </c>
      <c r="S511">
        <v>1</v>
      </c>
      <c r="AH511" t="s">
        <v>207</v>
      </c>
      <c r="AI511" t="s">
        <v>196</v>
      </c>
      <c r="AJ511" t="s">
        <v>192</v>
      </c>
      <c r="AK511" t="s">
        <v>190</v>
      </c>
      <c r="AL511" t="s">
        <v>188</v>
      </c>
      <c r="AU511" s="2" t="str">
        <f>IF(ISBLANK(B511),"", TEXT(B511,"dddd, d \d\e mmmm \d\e aaaa"))</f>
        <v>sexta-feira, 13 de fevereiro de 2026</v>
      </c>
      <c r="AX511" s="1" t="str" cm="1">
        <f t="array" ref="AX511">IFERROR(_xlfn.TEXTJOIN(", ",TRUE,_xlfn._xlws.SORT(_xlfn.UNIQUE(_xlfn._xlws.FILTER($K$2:$K$2889,($I$2:$I$2889=I511)*($K$2:$K$2889&lt;&gt;""))))),"")</f>
        <v>Moana</v>
      </c>
      <c r="AY511" s="1" t="str">
        <f>IF(ISBLANK(F511),"", IF(OR(
ISNUMBER(FIND("escovacao",LOWER(F511))),
ISNUMBER(FIND("escovação",LOWER(F511))),
ISNUMBER(FIND("higiene bucal",LOWER(F511))),
ISNUMBER(FIND("tosa",LOWER(F511))),
ISNUMBER(FIND("hidratacao",LOWER(F511))),
ISNUMBER(FIND("hidratação",LOWER(F511))),
ISNUMBER(FIND("spa",LOWER(F511))),
ISNUMBER(FIND("corte de unhas",LOWER(F511))),
ISNUMBER(FIND("desembolo",LOWER(F511))),
ISNUMBER(FIND("clorexidina",LOWER(F511))),
ISNUMBER(FIND("matizacao",LOWER(F511))),
ISNUMBER(FIND("matização",LOWER(F511))),
ISNUMBER(FIND("arredondamento",LOWER(F511))),
ISNUMBER(FIND("remocao",LOWER(F511))),
ISNUMBER(FIND("remoção",LOWER(F511)))
),"Serviços extras",
IF(ISNUMBER(FIND("banho",LOWER(F511))),"Banho","Loja")))</f>
        <v>Banho</v>
      </c>
      <c r="AZ511" s="1" t="str">
        <f>IF(ISBLANK(I511),"", _xlfn.LET(_xlpm.Pedido,TRIM(D511&amp;""),IF(_xlpm.Pedido&lt;&gt;"",_xlpm.Pedido&amp;" | "&amp;K511,I511&amp;" | "&amp;K511&amp;" | "&amp;TEXT(AU511,"0"))))</f>
        <v>4803 | Moana</v>
      </c>
      <c r="BA511" s="1" t="str">
        <f>IF(ISBLANK(I511),"", _xlfn.LET(_xlpm.TipoServico,LOWER(H511),IF(ISNUMBER(FIND("banho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1" s="1" t="str">
        <f>IF(ISBLANK(I511),"", _xlfn.LET(
    _xlpm.Servico,TRIM(F511&amp;""),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1" s="1">
        <f>IF(ISBLANK(B511),"", IF(ISBLANK(R511),Q511*S511,R511*S511))</f>
        <v>62</v>
      </c>
    </row>
    <row r="512" spans="1:55" x14ac:dyDescent="0.3">
      <c r="A512" t="s">
        <v>141</v>
      </c>
      <c r="B512">
        <v>46066</v>
      </c>
      <c r="C512" t="s">
        <v>2</v>
      </c>
      <c r="D512">
        <v>5330</v>
      </c>
      <c r="F512" t="s">
        <v>134</v>
      </c>
      <c r="G512" t="s">
        <v>134</v>
      </c>
      <c r="H512" t="s">
        <v>135</v>
      </c>
      <c r="I512">
        <v>2194</v>
      </c>
      <c r="J512" t="s">
        <v>210</v>
      </c>
      <c r="K512" t="s">
        <v>211</v>
      </c>
      <c r="L512">
        <v>73981806724</v>
      </c>
      <c r="N512">
        <v>0</v>
      </c>
      <c r="P512">
        <v>0</v>
      </c>
      <c r="Q512">
        <v>62</v>
      </c>
      <c r="R512">
        <v>62</v>
      </c>
      <c r="S512">
        <v>1</v>
      </c>
      <c r="AH512" t="s">
        <v>207</v>
      </c>
      <c r="AI512" t="s">
        <v>199</v>
      </c>
      <c r="AJ512" t="s">
        <v>192</v>
      </c>
      <c r="AK512" t="s">
        <v>190</v>
      </c>
      <c r="AL512" t="s">
        <v>188</v>
      </c>
      <c r="AU512" s="2" t="str">
        <f>IF(ISBLANK(B512),"", TEXT(B512,"dddd, d \d\e mmmm \d\e aaaa"))</f>
        <v>sexta-feira, 13 de fevereiro de 2026</v>
      </c>
      <c r="AX512" s="1" t="str" cm="1">
        <f t="array" ref="AX512">IFERROR(_xlfn.TEXTJOIN(", ",TRUE,_xlfn._xlws.SORT(_xlfn.UNIQUE(_xlfn._xlws.FILTER($K$2:$K$2889,($I$2:$I$2889=I512)*($K$2:$K$2889&lt;&gt;""))))),"")</f>
        <v>Minnie</v>
      </c>
      <c r="AY512" s="1" t="str">
        <f>IF(ISBLANK(F512),"", IF(OR(
ISNUMBER(FIND("escovacao",LOWER(F512))),
ISNUMBER(FIND("escovação",LOWER(F512))),
ISNUMBER(FIND("higiene bucal",LOWER(F512))),
ISNUMBER(FIND("tosa",LOWER(F512))),
ISNUMBER(FIND("hidratacao",LOWER(F512))),
ISNUMBER(FIND("hidratação",LOWER(F512))),
ISNUMBER(FIND("spa",LOWER(F512))),
ISNUMBER(FIND("corte de unhas",LOWER(F512))),
ISNUMBER(FIND("desembolo",LOWER(F512))),
ISNUMBER(FIND("clorexidina",LOWER(F512))),
ISNUMBER(FIND("matizacao",LOWER(F512))),
ISNUMBER(FIND("matização",LOWER(F512))),
ISNUMBER(FIND("arredondamento",LOWER(F512))),
ISNUMBER(FIND("remocao",LOWER(F512))),
ISNUMBER(FIND("remoção",LOWER(F512)))
),"Serviços extras",
IF(ISNUMBER(FIND("banho",LOWER(F512))),"Banho","Loja")))</f>
        <v>Banho</v>
      </c>
      <c r="AZ512" s="1" t="str">
        <f>IF(ISBLANK(I512),"", _xlfn.LET(_xlpm.Pedido,TRIM(D512&amp;""),IF(_xlpm.Pedido&lt;&gt;"",_xlpm.Pedido&amp;" | "&amp;K512,I512&amp;" | "&amp;K512&amp;" | "&amp;TEXT(AU512,"0"))))</f>
        <v>5330 | Minnie</v>
      </c>
      <c r="BA512" s="1" t="str">
        <f>IF(ISBLANK(I512),"", _xlfn.LET(_xlpm.TipoServico,LOWER(H512),IF(ISNUMBER(FIND("banho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2" s="1" t="str">
        <f>IF(ISBLANK(I512),"", _xlfn.LET(
    _xlpm.Servico,TRIM(F512&amp;""),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2" s="1">
        <f>IF(ISBLANK(B512),"", IF(ISBLANK(R512),Q512*S512,R512*S512))</f>
        <v>62</v>
      </c>
    </row>
    <row r="513" spans="1:55" x14ac:dyDescent="0.3">
      <c r="A513" t="s">
        <v>133</v>
      </c>
      <c r="B513">
        <v>46069</v>
      </c>
      <c r="C513" t="s">
        <v>43</v>
      </c>
      <c r="D513">
        <v>5082</v>
      </c>
      <c r="F513" t="s">
        <v>134</v>
      </c>
      <c r="G513" t="s">
        <v>134</v>
      </c>
      <c r="H513" t="s">
        <v>135</v>
      </c>
      <c r="I513">
        <v>2298</v>
      </c>
      <c r="J513" t="s">
        <v>70</v>
      </c>
      <c r="K513" t="s">
        <v>221</v>
      </c>
      <c r="L513">
        <v>71997100766</v>
      </c>
      <c r="N513">
        <v>0</v>
      </c>
      <c r="P513">
        <v>0</v>
      </c>
      <c r="Q513">
        <v>62</v>
      </c>
      <c r="R513">
        <v>62</v>
      </c>
      <c r="S513">
        <v>1</v>
      </c>
      <c r="AH513" t="s">
        <v>222</v>
      </c>
      <c r="AI513" t="s">
        <v>223</v>
      </c>
      <c r="AU513" s="2" t="str">
        <f>IF(ISBLANK(B513),"", TEXT(B513,"dddd, d \d\e mmmm \d\e aaaa"))</f>
        <v>segunda-feira, 16 de fevereiro de 2026</v>
      </c>
      <c r="AX513" s="1" t="str" cm="1">
        <f t="array" ref="AX513">IFERROR(_xlfn.TEXTJOIN(", ",TRUE,_xlfn._xlws.SORT(_xlfn.UNIQUE(_xlfn._xlws.FILTER($K$2:$K$2889,($I$2:$I$2889=I513)*($K$2:$K$2889&lt;&gt;""))))),"")</f>
        <v>Zara</v>
      </c>
      <c r="AY513" s="1" t="str">
        <f>IF(ISBLANK(F513),"", IF(OR(
ISNUMBER(FIND("escovacao",LOWER(F513))),
ISNUMBER(FIND("escovação",LOWER(F513))),
ISNUMBER(FIND("higiene bucal",LOWER(F513))),
ISNUMBER(FIND("tosa",LOWER(F513))),
ISNUMBER(FIND("hidratacao",LOWER(F513))),
ISNUMBER(FIND("hidratação",LOWER(F513))),
ISNUMBER(FIND("spa",LOWER(F513))),
ISNUMBER(FIND("corte de unhas",LOWER(F513))),
ISNUMBER(FIND("desembolo",LOWER(F513))),
ISNUMBER(FIND("clorexidina",LOWER(F513))),
ISNUMBER(FIND("matizacao",LOWER(F513))),
ISNUMBER(FIND("matização",LOWER(F513))),
ISNUMBER(FIND("arredondamento",LOWER(F513))),
ISNUMBER(FIND("remocao",LOWER(F513))),
ISNUMBER(FIND("remoção",LOWER(F513)))
),"Serviços extras",
IF(ISNUMBER(FIND("banho",LOWER(F513))),"Banho","Loja")))</f>
        <v>Banho</v>
      </c>
      <c r="AZ513" s="1" t="str">
        <f>IF(ISBLANK(I513),"", _xlfn.LET(_xlpm.Pedido,TRIM(D513&amp;""),IF(_xlpm.Pedido&lt;&gt;"",_xlpm.Pedido&amp;" | "&amp;K513,I513&amp;" | "&amp;K513&amp;" | "&amp;TEXT(AU513,"0"))))</f>
        <v>5082 | Zara</v>
      </c>
      <c r="BA513" s="1" t="str">
        <f>IF(ISBLANK(I513),"", _xlfn.LET(_xlpm.TipoServico,LOWER(H513),IF(ISNUMBER(FIND("banho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3" s="1" t="str">
        <f>IF(ISBLANK(I513),"", _xlfn.LET(
    _xlpm.Servico,TRIM(F513&amp;""),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3" s="1">
        <f>IF(ISBLANK(B513),"", IF(ISBLANK(R513),Q513*S513,R513*S513))</f>
        <v>62</v>
      </c>
    </row>
    <row r="514" spans="1:55" x14ac:dyDescent="0.3">
      <c r="A514" t="s">
        <v>141</v>
      </c>
      <c r="B514">
        <v>46069</v>
      </c>
      <c r="C514" t="s">
        <v>43</v>
      </c>
      <c r="D514">
        <v>4826</v>
      </c>
      <c r="F514" t="s">
        <v>134</v>
      </c>
      <c r="G514" t="s">
        <v>134</v>
      </c>
      <c r="H514" t="s">
        <v>135</v>
      </c>
      <c r="I514">
        <v>2099</v>
      </c>
      <c r="J514" t="s">
        <v>69</v>
      </c>
      <c r="K514" t="s">
        <v>208</v>
      </c>
      <c r="L514">
        <v>73988040014</v>
      </c>
      <c r="N514">
        <v>0</v>
      </c>
      <c r="P514">
        <v>0</v>
      </c>
      <c r="Q514">
        <v>62</v>
      </c>
      <c r="R514">
        <v>62</v>
      </c>
      <c r="S514">
        <v>1</v>
      </c>
      <c r="AH514" t="s">
        <v>207</v>
      </c>
      <c r="AI514" t="s">
        <v>209</v>
      </c>
      <c r="AJ514" t="s">
        <v>192</v>
      </c>
      <c r="AK514" t="s">
        <v>190</v>
      </c>
      <c r="AL514" t="s">
        <v>188</v>
      </c>
      <c r="AU514" s="2" t="str">
        <f>IF(ISBLANK(B514),"", TEXT(B514,"dddd, d \d\e mmmm \d\e aaaa"))</f>
        <v>segunda-feira, 16 de fevereiro de 2026</v>
      </c>
      <c r="AX514" s="1" t="str" cm="1">
        <f t="array" ref="AX514">IFERROR(_xlfn.TEXTJOIN(", ",TRUE,_xlfn._xlws.SORT(_xlfn.UNIQUE(_xlfn._xlws.FILTER($K$2:$K$2889,($I$2:$I$2889=I514)*($K$2:$K$2889&lt;&gt;""))))),"")</f>
        <v>Meg</v>
      </c>
      <c r="AY514" s="1" t="str">
        <f>IF(ISBLANK(F514),"", IF(OR(
ISNUMBER(FIND("escovacao",LOWER(F514))),
ISNUMBER(FIND("escovação",LOWER(F514))),
ISNUMBER(FIND("higiene bucal",LOWER(F514))),
ISNUMBER(FIND("tosa",LOWER(F514))),
ISNUMBER(FIND("hidratacao",LOWER(F514))),
ISNUMBER(FIND("hidratação",LOWER(F514))),
ISNUMBER(FIND("spa",LOWER(F514))),
ISNUMBER(FIND("corte de unhas",LOWER(F514))),
ISNUMBER(FIND("desembolo",LOWER(F514))),
ISNUMBER(FIND("clorexidina",LOWER(F514))),
ISNUMBER(FIND("matizacao",LOWER(F514))),
ISNUMBER(FIND("matização",LOWER(F514))),
ISNUMBER(FIND("arredondamento",LOWER(F514))),
ISNUMBER(FIND("remocao",LOWER(F514))),
ISNUMBER(FIND("remoção",LOWER(F514)))
),"Serviços extras",
IF(ISNUMBER(FIND("banho",LOWER(F514))),"Banho","Loja")))</f>
        <v>Banho</v>
      </c>
      <c r="AZ514" s="1" t="str">
        <f>IF(ISBLANK(I514),"", _xlfn.LET(_xlpm.Pedido,TRIM(D514&amp;""),IF(_xlpm.Pedido&lt;&gt;"",_xlpm.Pedido&amp;" | "&amp;K514,I514&amp;" | "&amp;K514&amp;" | "&amp;TEXT(AU514,"0"))))</f>
        <v>4826 | Meg</v>
      </c>
      <c r="BA514" s="1" t="str">
        <f>IF(ISBLANK(I514),"", _xlfn.LET(_xlpm.TipoServico,LOWER(H514),IF(ISNUMBER(FIND("banho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4" s="1" t="str">
        <f>IF(ISBLANK(I514),"", _xlfn.LET(
    _xlpm.Servico,TRIM(F514&amp;""),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4" s="1">
        <f>IF(ISBLANK(B514),"", IF(ISBLANK(R514),Q514*S514,R514*S514))</f>
        <v>62</v>
      </c>
    </row>
    <row r="515" spans="1:55" x14ac:dyDescent="0.3">
      <c r="A515" t="s">
        <v>133</v>
      </c>
      <c r="B515">
        <v>46071</v>
      </c>
      <c r="C515" t="s">
        <v>53</v>
      </c>
      <c r="D515">
        <v>5111</v>
      </c>
      <c r="F515" t="s">
        <v>217</v>
      </c>
      <c r="G515" t="s">
        <v>217</v>
      </c>
      <c r="H515" t="s">
        <v>135</v>
      </c>
      <c r="I515">
        <v>2142</v>
      </c>
      <c r="J515" t="s">
        <v>76</v>
      </c>
      <c r="K515" t="s">
        <v>218</v>
      </c>
      <c r="L515">
        <v>73991248482</v>
      </c>
      <c r="N515">
        <v>0</v>
      </c>
      <c r="P515">
        <v>0</v>
      </c>
      <c r="Q515">
        <v>59</v>
      </c>
      <c r="R515">
        <v>59</v>
      </c>
      <c r="S515">
        <v>1</v>
      </c>
      <c r="AH515" t="s">
        <v>219</v>
      </c>
      <c r="AI515" t="s">
        <v>220</v>
      </c>
      <c r="AJ515" t="s">
        <v>214</v>
      </c>
      <c r="AK515" t="s">
        <v>190</v>
      </c>
      <c r="AL515" t="s">
        <v>188</v>
      </c>
      <c r="AU515" s="2" t="str">
        <f>IF(ISBLANK(B515),"", TEXT(B515,"dddd, d \d\e mmmm \d\e aaaa"))</f>
        <v>quarta-feira, 18 de fevereiro de 2026</v>
      </c>
      <c r="AX515" s="1" t="str" cm="1">
        <f t="array" ref="AX515">IFERROR(_xlfn.TEXTJOIN(", ",TRUE,_xlfn._xlws.SORT(_xlfn.UNIQUE(_xlfn._xlws.FILTER($K$2:$K$2889,($I$2:$I$2889=I515)*($K$2:$K$2889&lt;&gt;""))))),"")</f>
        <v>Lila</v>
      </c>
      <c r="AY515" s="1" t="str">
        <f>IF(ISBLANK(F515),"", IF(OR(
ISNUMBER(FIND("escovacao",LOWER(F515))),
ISNUMBER(FIND("escovação",LOWER(F515))),
ISNUMBER(FIND("higiene bucal",LOWER(F515))),
ISNUMBER(FIND("tosa",LOWER(F515))),
ISNUMBER(FIND("hidratacao",LOWER(F515))),
ISNUMBER(FIND("hidratação",LOWER(F515))),
ISNUMBER(FIND("spa",LOWER(F515))),
ISNUMBER(FIND("corte de unhas",LOWER(F515))),
ISNUMBER(FIND("desembolo",LOWER(F515))),
ISNUMBER(FIND("clorexidina",LOWER(F515))),
ISNUMBER(FIND("matizacao",LOWER(F515))),
ISNUMBER(FIND("matização",LOWER(F515))),
ISNUMBER(FIND("arredondamento",LOWER(F515))),
ISNUMBER(FIND("remocao",LOWER(F515))),
ISNUMBER(FIND("remoção",LOWER(F515)))
),"Serviços extras",
IF(ISNUMBER(FIND("banho",LOWER(F515))),"Banho","Loja")))</f>
        <v>Banho</v>
      </c>
      <c r="AZ515" s="1" t="str">
        <f>IF(ISBLANK(I515),"", _xlfn.LET(_xlpm.Pedido,TRIM(D515&amp;""),IF(_xlpm.Pedido&lt;&gt;"",_xlpm.Pedido&amp;" | "&amp;K515,I515&amp;" | "&amp;K515&amp;" | "&amp;TEXT(AU515,"0"))))</f>
        <v>5111 | Lila</v>
      </c>
      <c r="BA515" s="1" t="str">
        <f>IF(ISBLANK(I515),"", _xlfn.LET(_xlpm.TipoServico,LOWER(H515),IF(ISNUMBER(FIND("banho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5" s="1" t="str">
        <f>IF(ISBLANK(I515),"", _xlfn.LET(
    _xlpm.Servico,TRIM(F515&amp;""),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515" s="1">
        <f>IF(ISBLANK(B515),"", IF(ISBLANK(R515),Q515*S515,R515*S515))</f>
        <v>59</v>
      </c>
    </row>
    <row r="516" spans="1:55" x14ac:dyDescent="0.3">
      <c r="A516" t="s">
        <v>133</v>
      </c>
      <c r="B516">
        <v>46072</v>
      </c>
      <c r="C516" t="s">
        <v>9</v>
      </c>
      <c r="D516">
        <v>4973</v>
      </c>
      <c r="F516" t="s">
        <v>134</v>
      </c>
      <c r="G516" t="s">
        <v>134</v>
      </c>
      <c r="H516" t="s">
        <v>135</v>
      </c>
      <c r="I516">
        <v>2826</v>
      </c>
      <c r="J516" t="s">
        <v>215</v>
      </c>
      <c r="K516" t="s">
        <v>216</v>
      </c>
      <c r="L516">
        <v>557388078367</v>
      </c>
      <c r="N516">
        <v>0</v>
      </c>
      <c r="P516">
        <v>0</v>
      </c>
      <c r="Q516">
        <v>62</v>
      </c>
      <c r="R516">
        <v>62</v>
      </c>
      <c r="S516">
        <v>1</v>
      </c>
      <c r="AH516" t="s">
        <v>207</v>
      </c>
      <c r="AU516" s="2" t="str">
        <f>IF(ISBLANK(B516),"", TEXT(B516,"dddd, d \d\e mmmm \d\e aaaa"))</f>
        <v>quinta-feira, 19 de fevereiro de 2026</v>
      </c>
      <c r="AX516" s="1" t="str" cm="1">
        <f t="array" ref="AX516">IFERROR(_xlfn.TEXTJOIN(", ",TRUE,_xlfn._xlws.SORT(_xlfn.UNIQUE(_xlfn._xlws.FILTER($K$2:$K$2889,($I$2:$I$2889=I516)*($K$2:$K$2889&lt;&gt;""))))),"")</f>
        <v>Chico, Donna</v>
      </c>
      <c r="AY516" s="1" t="str">
        <f>IF(ISBLANK(F516),"", IF(OR(
ISNUMBER(FIND("escovacao",LOWER(F516))),
ISNUMBER(FIND("escovação",LOWER(F516))),
ISNUMBER(FIND("higiene bucal",LOWER(F516))),
ISNUMBER(FIND("tosa",LOWER(F516))),
ISNUMBER(FIND("hidratacao",LOWER(F516))),
ISNUMBER(FIND("hidratação",LOWER(F516))),
ISNUMBER(FIND("spa",LOWER(F516))),
ISNUMBER(FIND("corte de unhas",LOWER(F516))),
ISNUMBER(FIND("desembolo",LOWER(F516))),
ISNUMBER(FIND("clorexidina",LOWER(F516))),
ISNUMBER(FIND("matizacao",LOWER(F516))),
ISNUMBER(FIND("matização",LOWER(F516))),
ISNUMBER(FIND("arredondamento",LOWER(F516))),
ISNUMBER(FIND("remocao",LOWER(F516))),
ISNUMBER(FIND("remoção",LOWER(F516)))
),"Serviços extras",
IF(ISNUMBER(FIND("banho",LOWER(F516))),"Banho","Loja")))</f>
        <v>Banho</v>
      </c>
      <c r="AZ516" s="1" t="str">
        <f>IF(ISBLANK(I516),"", _xlfn.LET(_xlpm.Pedido,TRIM(D516&amp;""),IF(_xlpm.Pedido&lt;&gt;"",_xlpm.Pedido&amp;" | "&amp;K516,I516&amp;" | "&amp;K516&amp;" | "&amp;TEXT(AU516,"0"))))</f>
        <v>4973 | Donna</v>
      </c>
      <c r="BA516" s="1" t="str">
        <f>IF(ISBLANK(I516),"", _xlfn.LET(_xlpm.TipoServico,LOWER(H516),IF(ISNUMBER(FIND("banho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6" s="1" t="str">
        <f>IF(ISBLANK(I516),"", _xlfn.LET(
    _xlpm.Servico,TRIM(F516&amp;""),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6" s="1">
        <f>IF(ISBLANK(B516),"", IF(ISBLANK(R516),Q516*S516,R516*S516))</f>
        <v>62</v>
      </c>
    </row>
    <row r="517" spans="1:55" x14ac:dyDescent="0.3">
      <c r="A517" t="s">
        <v>141</v>
      </c>
      <c r="B517">
        <v>46072</v>
      </c>
      <c r="C517" t="s">
        <v>9</v>
      </c>
      <c r="D517">
        <v>5104</v>
      </c>
      <c r="F517" t="s">
        <v>134</v>
      </c>
      <c r="G517" t="s">
        <v>134</v>
      </c>
      <c r="H517" t="s">
        <v>135</v>
      </c>
      <c r="I517">
        <v>2269</v>
      </c>
      <c r="J517" t="s">
        <v>74</v>
      </c>
      <c r="K517" t="s">
        <v>202</v>
      </c>
      <c r="L517">
        <v>557388578054</v>
      </c>
      <c r="N517">
        <v>0</v>
      </c>
      <c r="P517">
        <v>0</v>
      </c>
      <c r="Q517">
        <v>62</v>
      </c>
      <c r="R517">
        <v>62</v>
      </c>
      <c r="S517">
        <v>1</v>
      </c>
      <c r="AH517" t="s">
        <v>203</v>
      </c>
      <c r="AI517" t="s">
        <v>204</v>
      </c>
      <c r="AJ517" t="s">
        <v>192</v>
      </c>
      <c r="AK517" t="s">
        <v>190</v>
      </c>
      <c r="AL517" t="s">
        <v>188</v>
      </c>
      <c r="AU517" s="2" t="str">
        <f>IF(ISBLANK(B517),"", TEXT(B517,"dddd, d \d\e mmmm \d\e aaaa"))</f>
        <v>quinta-feira, 19 de fevereiro de 2026</v>
      </c>
      <c r="AX517" s="1" t="str" cm="1">
        <f t="array" ref="AX517">IFERROR(_xlfn.TEXTJOIN(", ",TRUE,_xlfn._xlws.SORT(_xlfn.UNIQUE(_xlfn._xlws.FILTER($K$2:$K$2889,($I$2:$I$2889=I517)*($K$2:$K$2889&lt;&gt;""))))),"")</f>
        <v>Sophie</v>
      </c>
      <c r="AY517" s="1" t="str">
        <f>IF(ISBLANK(F517),"", IF(OR(
ISNUMBER(FIND("escovacao",LOWER(F517))),
ISNUMBER(FIND("escovação",LOWER(F517))),
ISNUMBER(FIND("higiene bucal",LOWER(F517))),
ISNUMBER(FIND("tosa",LOWER(F517))),
ISNUMBER(FIND("hidratacao",LOWER(F517))),
ISNUMBER(FIND("hidratação",LOWER(F517))),
ISNUMBER(FIND("spa",LOWER(F517))),
ISNUMBER(FIND("corte de unhas",LOWER(F517))),
ISNUMBER(FIND("desembolo",LOWER(F517))),
ISNUMBER(FIND("clorexidina",LOWER(F517))),
ISNUMBER(FIND("matizacao",LOWER(F517))),
ISNUMBER(FIND("matização",LOWER(F517))),
ISNUMBER(FIND("arredondamento",LOWER(F517))),
ISNUMBER(FIND("remocao",LOWER(F517))),
ISNUMBER(FIND("remoção",LOWER(F517)))
),"Serviços extras",
IF(ISNUMBER(FIND("banho",LOWER(F517))),"Banho","Loja")))</f>
        <v>Banho</v>
      </c>
      <c r="AZ517" s="1" t="str">
        <f>IF(ISBLANK(I517),"", _xlfn.LET(_xlpm.Pedido,TRIM(D517&amp;""),IF(_xlpm.Pedido&lt;&gt;"",_xlpm.Pedido&amp;" | "&amp;K517,I517&amp;" | "&amp;K517&amp;" | "&amp;TEXT(AU517,"0"))))</f>
        <v>5104 | Sophie</v>
      </c>
      <c r="BA517" s="1" t="str">
        <f>IF(ISBLANK(I517),"", _xlfn.LET(_xlpm.TipoServico,LOWER(H517),IF(ISNUMBER(FIND("banho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7" s="1" t="str">
        <f>IF(ISBLANK(I517),"", _xlfn.LET(
    _xlpm.Servico,TRIM(F517&amp;""),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7" s="1">
        <f>IF(ISBLANK(B517),"", IF(ISBLANK(R517),Q517*S517,R517*S517))</f>
        <v>62</v>
      </c>
    </row>
    <row r="518" spans="1:55" x14ac:dyDescent="0.3">
      <c r="A518" t="s">
        <v>133</v>
      </c>
      <c r="B518">
        <v>46073</v>
      </c>
      <c r="C518" t="s">
        <v>2</v>
      </c>
      <c r="D518">
        <v>5082</v>
      </c>
      <c r="F518" t="s">
        <v>134</v>
      </c>
      <c r="G518" t="s">
        <v>134</v>
      </c>
      <c r="H518" t="s">
        <v>135</v>
      </c>
      <c r="I518">
        <v>2298</v>
      </c>
      <c r="J518" t="s">
        <v>70</v>
      </c>
      <c r="K518" t="s">
        <v>221</v>
      </c>
      <c r="L518">
        <v>71997100766</v>
      </c>
      <c r="N518">
        <v>0</v>
      </c>
      <c r="P518">
        <v>0</v>
      </c>
      <c r="Q518">
        <v>62</v>
      </c>
      <c r="R518">
        <v>62</v>
      </c>
      <c r="S518">
        <v>1</v>
      </c>
      <c r="AH518" t="s">
        <v>222</v>
      </c>
      <c r="AI518" t="s">
        <v>223</v>
      </c>
      <c r="AU518" s="2" t="str">
        <f>IF(ISBLANK(B518),"", TEXT(B518,"dddd, d \d\e mmmm \d\e aaaa"))</f>
        <v>sexta-feira, 20 de fevereiro de 2026</v>
      </c>
      <c r="AX518" s="1" t="str" cm="1">
        <f t="array" ref="AX518">IFERROR(_xlfn.TEXTJOIN(", ",TRUE,_xlfn._xlws.SORT(_xlfn.UNIQUE(_xlfn._xlws.FILTER($K$2:$K$2889,($I$2:$I$2889=I518)*($K$2:$K$2889&lt;&gt;""))))),"")</f>
        <v>Zara</v>
      </c>
      <c r="AY518" s="1" t="str">
        <f>IF(ISBLANK(F518),"", IF(OR(
ISNUMBER(FIND("escovacao",LOWER(F518))),
ISNUMBER(FIND("escovação",LOWER(F518))),
ISNUMBER(FIND("higiene bucal",LOWER(F518))),
ISNUMBER(FIND("tosa",LOWER(F518))),
ISNUMBER(FIND("hidratacao",LOWER(F518))),
ISNUMBER(FIND("hidratação",LOWER(F518))),
ISNUMBER(FIND("spa",LOWER(F518))),
ISNUMBER(FIND("corte de unhas",LOWER(F518))),
ISNUMBER(FIND("desembolo",LOWER(F518))),
ISNUMBER(FIND("clorexidina",LOWER(F518))),
ISNUMBER(FIND("matizacao",LOWER(F518))),
ISNUMBER(FIND("matização",LOWER(F518))),
ISNUMBER(FIND("arredondamento",LOWER(F518))),
ISNUMBER(FIND("remocao",LOWER(F518))),
ISNUMBER(FIND("remoção",LOWER(F518)))
),"Serviços extras",
IF(ISNUMBER(FIND("banho",LOWER(F518))),"Banho","Loja")))</f>
        <v>Banho</v>
      </c>
      <c r="AZ518" s="1" t="str">
        <f>IF(ISBLANK(I518),"", _xlfn.LET(_xlpm.Pedido,TRIM(D518&amp;""),IF(_xlpm.Pedido&lt;&gt;"",_xlpm.Pedido&amp;" | "&amp;K518,I518&amp;" | "&amp;K518&amp;" | "&amp;TEXT(AU518,"0"))))</f>
        <v>5082 | Zara</v>
      </c>
      <c r="BA518" s="1" t="str">
        <f>IF(ISBLANK(I518),"", _xlfn.LET(_xlpm.TipoServico,LOWER(H518),IF(ISNUMBER(FIND("banho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8" s="1" t="str">
        <f>IF(ISBLANK(I518),"", _xlfn.LET(
    _xlpm.Servico,TRIM(F518&amp;""),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8" s="1">
        <f>IF(ISBLANK(B518),"", IF(ISBLANK(R518),Q518*S518,R518*S518))</f>
        <v>62</v>
      </c>
    </row>
    <row r="519" spans="1:55" x14ac:dyDescent="0.3">
      <c r="A519" t="s">
        <v>133</v>
      </c>
      <c r="B519">
        <v>46074</v>
      </c>
      <c r="C519" t="s">
        <v>27</v>
      </c>
      <c r="D519">
        <v>5121</v>
      </c>
      <c r="F519" t="s">
        <v>134</v>
      </c>
      <c r="G519" t="s">
        <v>134</v>
      </c>
      <c r="H519" t="s">
        <v>135</v>
      </c>
      <c r="I519">
        <v>2515</v>
      </c>
      <c r="J519" t="s">
        <v>231</v>
      </c>
      <c r="K519" t="s">
        <v>232</v>
      </c>
      <c r="L519">
        <v>11989714704</v>
      </c>
      <c r="N519">
        <v>0</v>
      </c>
      <c r="P519">
        <v>0</v>
      </c>
      <c r="Q519">
        <v>62</v>
      </c>
      <c r="R519">
        <v>62</v>
      </c>
      <c r="S519">
        <v>1</v>
      </c>
      <c r="AH519" t="s">
        <v>229</v>
      </c>
      <c r="AI519" t="s">
        <v>233</v>
      </c>
      <c r="AJ519" t="s">
        <v>192</v>
      </c>
      <c r="AK519" t="s">
        <v>187</v>
      </c>
      <c r="AL519" t="s">
        <v>188</v>
      </c>
      <c r="AU519" s="2" t="str">
        <f>IF(ISBLANK(B519),"", TEXT(B519,"dddd, d \d\e mmmm \d\e aaaa"))</f>
        <v>sábado, 21 de fevereiro de 2026</v>
      </c>
      <c r="AX519" s="1" t="str" cm="1">
        <f t="array" ref="AX519">IFERROR(_xlfn.TEXTJOIN(", ",TRUE,_xlfn._xlws.SORT(_xlfn.UNIQUE(_xlfn._xlws.FILTER($K$2:$K$2889,($I$2:$I$2889=I519)*($K$2:$K$2889&lt;&gt;""))))),"")</f>
        <v>Vinny</v>
      </c>
      <c r="AY519" s="1" t="str">
        <f>IF(ISBLANK(F519),"", IF(OR(
ISNUMBER(FIND("escovacao",LOWER(F519))),
ISNUMBER(FIND("escovação",LOWER(F519))),
ISNUMBER(FIND("higiene bucal",LOWER(F519))),
ISNUMBER(FIND("tosa",LOWER(F519))),
ISNUMBER(FIND("hidratacao",LOWER(F519))),
ISNUMBER(FIND("hidratação",LOWER(F519))),
ISNUMBER(FIND("spa",LOWER(F519))),
ISNUMBER(FIND("corte de unhas",LOWER(F519))),
ISNUMBER(FIND("desembolo",LOWER(F519))),
ISNUMBER(FIND("clorexidina",LOWER(F519))),
ISNUMBER(FIND("matizacao",LOWER(F519))),
ISNUMBER(FIND("matização",LOWER(F519))),
ISNUMBER(FIND("arredondamento",LOWER(F519))),
ISNUMBER(FIND("remocao",LOWER(F519))),
ISNUMBER(FIND("remoção",LOWER(F519)))
),"Serviços extras",
IF(ISNUMBER(FIND("banho",LOWER(F519))),"Banho","Loja")))</f>
        <v>Banho</v>
      </c>
      <c r="AZ519" s="1" t="str">
        <f>IF(ISBLANK(I519),"", _xlfn.LET(_xlpm.Pedido,TRIM(D519&amp;""),IF(_xlpm.Pedido&lt;&gt;"",_xlpm.Pedido&amp;" | "&amp;K519,I519&amp;" | "&amp;K519&amp;" | "&amp;TEXT(AU519,"0"))))</f>
        <v>5121 | Vinny</v>
      </c>
      <c r="BA519" s="1" t="str">
        <f>IF(ISBLANK(I519),"", _xlfn.LET(_xlpm.TipoServico,LOWER(H519),IF(ISNUMBER(FIND("banho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19" s="1" t="str">
        <f>IF(ISBLANK(I519),"", _xlfn.LET(
    _xlpm.Servico,TRIM(F519&amp;""),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19" s="1">
        <f>IF(ISBLANK(B519),"", IF(ISBLANK(R519),Q519*S519,R519*S519))</f>
        <v>62</v>
      </c>
    </row>
    <row r="520" spans="1:55" x14ac:dyDescent="0.3">
      <c r="A520" t="s">
        <v>133</v>
      </c>
      <c r="B520">
        <v>46076</v>
      </c>
      <c r="C520" t="s">
        <v>43</v>
      </c>
      <c r="D520">
        <v>5082</v>
      </c>
      <c r="F520" t="s">
        <v>134</v>
      </c>
      <c r="G520" t="s">
        <v>134</v>
      </c>
      <c r="H520" t="s">
        <v>135</v>
      </c>
      <c r="I520">
        <v>2298</v>
      </c>
      <c r="J520" t="s">
        <v>70</v>
      </c>
      <c r="K520" t="s">
        <v>221</v>
      </c>
      <c r="L520">
        <v>71997100766</v>
      </c>
      <c r="N520">
        <v>0</v>
      </c>
      <c r="P520">
        <v>0</v>
      </c>
      <c r="Q520">
        <v>62</v>
      </c>
      <c r="R520">
        <v>62</v>
      </c>
      <c r="S520">
        <v>1</v>
      </c>
      <c r="AH520" t="s">
        <v>222</v>
      </c>
      <c r="AI520" t="s">
        <v>223</v>
      </c>
      <c r="AU520" s="2" t="str">
        <f>IF(ISBLANK(B520),"", TEXT(B520,"dddd, d \d\e mmmm \d\e aaaa"))</f>
        <v>segunda-feira, 23 de fevereiro de 2026</v>
      </c>
      <c r="AX520" s="1" t="str" cm="1">
        <f t="array" ref="AX520">IFERROR(_xlfn.TEXTJOIN(", ",TRUE,_xlfn._xlws.SORT(_xlfn.UNIQUE(_xlfn._xlws.FILTER($K$2:$K$2889,($I$2:$I$2889=I520)*($K$2:$K$2889&lt;&gt;""))))),"")</f>
        <v>Zara</v>
      </c>
      <c r="AY520" s="1" t="str">
        <f>IF(ISBLANK(F520),"", IF(OR(
ISNUMBER(FIND("escovacao",LOWER(F520))),
ISNUMBER(FIND("escovação",LOWER(F520))),
ISNUMBER(FIND("higiene bucal",LOWER(F520))),
ISNUMBER(FIND("tosa",LOWER(F520))),
ISNUMBER(FIND("hidratacao",LOWER(F520))),
ISNUMBER(FIND("hidratação",LOWER(F520))),
ISNUMBER(FIND("spa",LOWER(F520))),
ISNUMBER(FIND("corte de unhas",LOWER(F520))),
ISNUMBER(FIND("desembolo",LOWER(F520))),
ISNUMBER(FIND("clorexidina",LOWER(F520))),
ISNUMBER(FIND("matizacao",LOWER(F520))),
ISNUMBER(FIND("matização",LOWER(F520))),
ISNUMBER(FIND("arredondamento",LOWER(F520))),
ISNUMBER(FIND("remocao",LOWER(F520))),
ISNUMBER(FIND("remoção",LOWER(F520)))
),"Serviços extras",
IF(ISNUMBER(FIND("banho",LOWER(F520))),"Banho","Loja")))</f>
        <v>Banho</v>
      </c>
      <c r="AZ520" s="1" t="str">
        <f>IF(ISBLANK(I520),"", _xlfn.LET(_xlpm.Pedido,TRIM(D520&amp;""),IF(_xlpm.Pedido&lt;&gt;"",_xlpm.Pedido&amp;" | "&amp;K520,I520&amp;" | "&amp;K520&amp;" | "&amp;TEXT(AU520,"0"))))</f>
        <v>5082 | Zara</v>
      </c>
      <c r="BA520" s="1" t="str">
        <f>IF(ISBLANK(I520),"", _xlfn.LET(_xlpm.TipoServico,LOWER(H520),IF(ISNUMBER(FIND("banho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0" s="1" t="str">
        <f>IF(ISBLANK(I520),"", _xlfn.LET(
    _xlpm.Servico,TRIM(F520&amp;""),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20" s="1">
        <f>IF(ISBLANK(B520),"", IF(ISBLANK(R520),Q520*S520,R520*S520))</f>
        <v>62</v>
      </c>
    </row>
    <row r="521" spans="1:55" x14ac:dyDescent="0.3">
      <c r="A521" t="s">
        <v>133</v>
      </c>
      <c r="B521">
        <v>46078</v>
      </c>
      <c r="C521" t="s">
        <v>53</v>
      </c>
      <c r="F521" t="s">
        <v>237</v>
      </c>
      <c r="G521" t="s">
        <v>237</v>
      </c>
      <c r="H521" t="s">
        <v>135</v>
      </c>
      <c r="I521">
        <v>2320</v>
      </c>
      <c r="J521" t="s">
        <v>236</v>
      </c>
      <c r="K521" t="s">
        <v>238</v>
      </c>
      <c r="L521">
        <v>73982256161</v>
      </c>
      <c r="N521">
        <v>0</v>
      </c>
      <c r="P521">
        <v>0</v>
      </c>
      <c r="Q521">
        <v>105</v>
      </c>
      <c r="R521">
        <v>105</v>
      </c>
      <c r="S521">
        <v>1</v>
      </c>
      <c r="AH521" t="s">
        <v>239</v>
      </c>
      <c r="AI521" t="s">
        <v>196</v>
      </c>
      <c r="AJ521" t="s">
        <v>192</v>
      </c>
      <c r="AK521" t="s">
        <v>187</v>
      </c>
      <c r="AL521" t="s">
        <v>240</v>
      </c>
      <c r="AU521" s="2" t="str">
        <f>IF(ISBLANK(B521),"", TEXT(B521,"dddd, d \d\e mmmm \d\e aaaa"))</f>
        <v>quarta-feira, 25 de fevereiro de 2026</v>
      </c>
      <c r="AX521" s="1" t="str" cm="1">
        <f t="array" ref="AX521">IFERROR(_xlfn.TEXTJOIN(", ",TRUE,_xlfn._xlws.SORT(_xlfn.UNIQUE(_xlfn._xlws.FILTER($K$2:$K$2889,($I$2:$I$2889=I521)*($K$2:$K$2889&lt;&gt;""))))),"")</f>
        <v>Luke</v>
      </c>
      <c r="AY521" s="1" t="str">
        <f>IF(ISBLANK(F521),"", IF(OR(
ISNUMBER(FIND("escovacao",LOWER(F521))),
ISNUMBER(FIND("escovação",LOWER(F521))),
ISNUMBER(FIND("higiene bucal",LOWER(F521))),
ISNUMBER(FIND("tosa",LOWER(F521))),
ISNUMBER(FIND("hidratacao",LOWER(F521))),
ISNUMBER(FIND("hidratação",LOWER(F521))),
ISNUMBER(FIND("spa",LOWER(F521))),
ISNUMBER(FIND("corte de unhas",LOWER(F521))),
ISNUMBER(FIND("desembolo",LOWER(F521))),
ISNUMBER(FIND("clorexidina",LOWER(F521))),
ISNUMBER(FIND("matizacao",LOWER(F521))),
ISNUMBER(FIND("matização",LOWER(F521))),
ISNUMBER(FIND("arredondamento",LOWER(F521))),
ISNUMBER(FIND("remocao",LOWER(F521))),
ISNUMBER(FIND("remoção",LOWER(F521)))
),"Serviços extras",
IF(ISNUMBER(FIND("banho",LOWER(F521))),"Banho","Loja")))</f>
        <v>Banho</v>
      </c>
      <c r="AZ521" s="1" t="str">
        <f>IF(ISBLANK(I521),"", _xlfn.LET(_xlpm.Pedido,TRIM(D521&amp;""),IF(_xlpm.Pedido&lt;&gt;"",_xlpm.Pedido&amp;" | "&amp;K521,I521&amp;" | "&amp;K521&amp;" | "&amp;TEXT(AU521,"0"))))</f>
        <v>2320 | Luke | quarta-feira, 25 de fevereiro de 2026</v>
      </c>
      <c r="BA521" s="1" t="str">
        <f>IF(ISBLANK(I521),"", _xlfn.LET(_xlpm.TipoServico,LOWER(H521),IF(ISNUMBER(FIND("banho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1" s="1" t="str">
        <f>IF(ISBLANK(I521),"", _xlfn.LET(
    _xlpm.Servico,TRIM(F521&amp;""),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521" s="1">
        <f>IF(ISBLANK(B521),"", IF(ISBLANK(R521),Q521*S521,R521*S521))</f>
        <v>105</v>
      </c>
    </row>
    <row r="522" spans="1:55" x14ac:dyDescent="0.3">
      <c r="A522" t="s">
        <v>133</v>
      </c>
      <c r="B522">
        <v>46078</v>
      </c>
      <c r="C522" t="s">
        <v>53</v>
      </c>
      <c r="F522" t="s">
        <v>249</v>
      </c>
      <c r="G522" t="s">
        <v>249</v>
      </c>
      <c r="H522" t="s">
        <v>135</v>
      </c>
      <c r="I522">
        <v>2320</v>
      </c>
      <c r="J522" t="s">
        <v>236</v>
      </c>
      <c r="K522" t="s">
        <v>238</v>
      </c>
      <c r="L522">
        <v>73982256161</v>
      </c>
      <c r="N522">
        <v>0</v>
      </c>
      <c r="P522">
        <v>0</v>
      </c>
      <c r="Q522">
        <v>20</v>
      </c>
      <c r="R522">
        <v>20</v>
      </c>
      <c r="S522">
        <v>1</v>
      </c>
      <c r="AH522" t="s">
        <v>239</v>
      </c>
      <c r="AI522" t="s">
        <v>196</v>
      </c>
      <c r="AJ522" t="s">
        <v>192</v>
      </c>
      <c r="AK522" t="s">
        <v>187</v>
      </c>
      <c r="AL522" t="s">
        <v>240</v>
      </c>
      <c r="AU522" s="2" t="str">
        <f>IF(ISBLANK(B522),"", TEXT(B522,"dddd, d \d\e mmmm \d\e aaaa"))</f>
        <v>quarta-feira, 25 de fevereiro de 2026</v>
      </c>
      <c r="AX522" s="1" t="str" cm="1">
        <f t="array" ref="AX522">IFERROR(_xlfn.TEXTJOIN(", ",TRUE,_xlfn._xlws.SORT(_xlfn.UNIQUE(_xlfn._xlws.FILTER($K$2:$K$2889,($I$2:$I$2889=I522)*($K$2:$K$2889&lt;&gt;""))))),"")</f>
        <v>Luke</v>
      </c>
      <c r="AY522" s="1" t="str">
        <f>IF(ISBLANK(F522),"", IF(OR(
ISNUMBER(FIND("escovacao",LOWER(F522))),
ISNUMBER(FIND("escovação",LOWER(F522))),
ISNUMBER(FIND("higiene bucal",LOWER(F522))),
ISNUMBER(FIND("tosa",LOWER(F522))),
ISNUMBER(FIND("hidratacao",LOWER(F522))),
ISNUMBER(FIND("hidratação",LOWER(F522))),
ISNUMBER(FIND("spa",LOWER(F522))),
ISNUMBER(FIND("corte de unhas",LOWER(F522))),
ISNUMBER(FIND("desembolo",LOWER(F522))),
ISNUMBER(FIND("clorexidina",LOWER(F522))),
ISNUMBER(FIND("matizacao",LOWER(F522))),
ISNUMBER(FIND("matização",LOWER(F522))),
ISNUMBER(FIND("arredondamento",LOWER(F522))),
ISNUMBER(FIND("remocao",LOWER(F522))),
ISNUMBER(FIND("remoção",LOWER(F522)))
),"Serviços extras",
IF(ISNUMBER(FIND("banho",LOWER(F522))),"Banho","Loja")))</f>
        <v>Serviços extras</v>
      </c>
      <c r="AZ522" s="1" t="str">
        <f>IF(ISBLANK(I522),"", _xlfn.LET(_xlpm.Pedido,TRIM(D522&amp;""),IF(_xlpm.Pedido&lt;&gt;"",_xlpm.Pedido&amp;" | "&amp;K522,I522&amp;" | "&amp;K522&amp;" | "&amp;TEXT(AU522,"0"))))</f>
        <v>2320 | Luke | quarta-feira, 25 de fevereiro de 2026</v>
      </c>
      <c r="BA522" s="1" t="str">
        <f>IF(ISBLANK(I522),"", _xlfn.LET(_xlpm.TipoServico,LOWER(H522),IF(ISNUMBER(FIND("banho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2" s="1" t="str">
        <f>IF(ISBLANK(I522),"", _xlfn.LET(
    _xlpm.Servico,TRIM(F522&amp;""),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22" s="1">
        <f>IF(ISBLANK(B522),"", IF(ISBLANK(R522),Q522*S522,R522*S522))</f>
        <v>20</v>
      </c>
    </row>
    <row r="523" spans="1:55" x14ac:dyDescent="0.3">
      <c r="A523" t="s">
        <v>11</v>
      </c>
      <c r="B523">
        <v>46079</v>
      </c>
      <c r="C523" t="s">
        <v>9</v>
      </c>
      <c r="D523">
        <v>5175</v>
      </c>
      <c r="F523" t="s">
        <v>134</v>
      </c>
      <c r="G523" t="s">
        <v>134</v>
      </c>
      <c r="H523" t="s">
        <v>135</v>
      </c>
      <c r="I523">
        <v>2263</v>
      </c>
      <c r="J523" t="s">
        <v>246</v>
      </c>
      <c r="K523" t="s">
        <v>247</v>
      </c>
      <c r="L523">
        <v>73988806173</v>
      </c>
      <c r="N523">
        <v>0</v>
      </c>
      <c r="P523">
        <v>0</v>
      </c>
      <c r="Q523">
        <v>62</v>
      </c>
      <c r="R523">
        <v>62</v>
      </c>
      <c r="S523">
        <v>1</v>
      </c>
      <c r="AH523" t="s">
        <v>207</v>
      </c>
      <c r="AI523" t="s">
        <v>199</v>
      </c>
      <c r="AJ523" t="s">
        <v>192</v>
      </c>
      <c r="AK523" t="s">
        <v>187</v>
      </c>
      <c r="AL523" t="s">
        <v>188</v>
      </c>
      <c r="AU523" s="2" t="str">
        <f>IF(ISBLANK(B523),"", TEXT(B523,"dddd, d \d\e mmmm \d\e aaaa"))</f>
        <v>quinta-feira, 26 de fevereiro de 2026</v>
      </c>
      <c r="AX523" s="1" t="str" cm="1">
        <f t="array" ref="AX523">IFERROR(_xlfn.TEXTJOIN(", ",TRUE,_xlfn._xlws.SORT(_xlfn.UNIQUE(_xlfn._xlws.FILTER($K$2:$K$2889,($I$2:$I$2889=I523)*($K$2:$K$2889&lt;&gt;""))))),"")</f>
        <v>Theo</v>
      </c>
      <c r="AY523" s="1" t="str">
        <f>IF(ISBLANK(F523),"", IF(OR(
ISNUMBER(FIND("escovacao",LOWER(F523))),
ISNUMBER(FIND("escovação",LOWER(F523))),
ISNUMBER(FIND("higiene bucal",LOWER(F523))),
ISNUMBER(FIND("tosa",LOWER(F523))),
ISNUMBER(FIND("hidratacao",LOWER(F523))),
ISNUMBER(FIND("hidratação",LOWER(F523))),
ISNUMBER(FIND("spa",LOWER(F523))),
ISNUMBER(FIND("corte de unhas",LOWER(F523))),
ISNUMBER(FIND("desembolo",LOWER(F523))),
ISNUMBER(FIND("clorexidina",LOWER(F523))),
ISNUMBER(FIND("matizacao",LOWER(F523))),
ISNUMBER(FIND("matização",LOWER(F523))),
ISNUMBER(FIND("arredondamento",LOWER(F523))),
ISNUMBER(FIND("remocao",LOWER(F523))),
ISNUMBER(FIND("remoção",LOWER(F523)))
),"Serviços extras",
IF(ISNUMBER(FIND("banho",LOWER(F523))),"Banho","Loja")))</f>
        <v>Banho</v>
      </c>
      <c r="AZ523" s="1" t="str">
        <f>IF(ISBLANK(I523),"", _xlfn.LET(_xlpm.Pedido,TRIM(D523&amp;""),IF(_xlpm.Pedido&lt;&gt;"",_xlpm.Pedido&amp;" | "&amp;K523,I523&amp;" | "&amp;K523&amp;" | "&amp;TEXT(AU523,"0"))))</f>
        <v>5175 | Theo</v>
      </c>
      <c r="BA523" s="1" t="str">
        <f>IF(ISBLANK(I523),"", _xlfn.LET(_xlpm.TipoServico,LOWER(H523),IF(ISNUMBER(FIND("banho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3" s="1" t="str">
        <f>IF(ISBLANK(I523),"", _xlfn.LET(
    _xlpm.Servico,TRIM(F523&amp;""),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23" s="1">
        <f>IF(ISBLANK(B523),"", IF(ISBLANK(R523),Q523*S523,R523*S523))</f>
        <v>62</v>
      </c>
    </row>
    <row r="524" spans="1:55" x14ac:dyDescent="0.3">
      <c r="A524" t="s">
        <v>133</v>
      </c>
      <c r="B524">
        <v>46080</v>
      </c>
      <c r="C524" t="s">
        <v>2</v>
      </c>
      <c r="D524">
        <v>5082</v>
      </c>
      <c r="F524" t="s">
        <v>134</v>
      </c>
      <c r="G524" t="s">
        <v>134</v>
      </c>
      <c r="H524" t="s">
        <v>135</v>
      </c>
      <c r="I524">
        <v>2298</v>
      </c>
      <c r="J524" t="s">
        <v>70</v>
      </c>
      <c r="K524" t="s">
        <v>221</v>
      </c>
      <c r="L524">
        <v>71997100766</v>
      </c>
      <c r="N524">
        <v>0</v>
      </c>
      <c r="P524">
        <v>0</v>
      </c>
      <c r="Q524">
        <v>62</v>
      </c>
      <c r="R524">
        <v>62</v>
      </c>
      <c r="S524">
        <v>1</v>
      </c>
      <c r="AH524" t="s">
        <v>222</v>
      </c>
      <c r="AI524" t="s">
        <v>223</v>
      </c>
      <c r="AU524" s="2" t="str">
        <f>IF(ISBLANK(B524),"", TEXT(B524,"dddd, d \d\e mmmm \d\e aaaa"))</f>
        <v>sexta-feira, 27 de fevereiro de 2026</v>
      </c>
      <c r="AX524" s="1" t="str" cm="1">
        <f t="array" ref="AX524">IFERROR(_xlfn.TEXTJOIN(", ",TRUE,_xlfn._xlws.SORT(_xlfn.UNIQUE(_xlfn._xlws.FILTER($K$2:$K$2889,($I$2:$I$2889=I524)*($K$2:$K$2889&lt;&gt;""))))),"")</f>
        <v>Zara</v>
      </c>
      <c r="AY524" s="1" t="str">
        <f>IF(ISBLANK(F524),"", IF(OR(
ISNUMBER(FIND("escovacao",LOWER(F524))),
ISNUMBER(FIND("escovação",LOWER(F524))),
ISNUMBER(FIND("higiene bucal",LOWER(F524))),
ISNUMBER(FIND("tosa",LOWER(F524))),
ISNUMBER(FIND("hidratacao",LOWER(F524))),
ISNUMBER(FIND("hidratação",LOWER(F524))),
ISNUMBER(FIND("spa",LOWER(F524))),
ISNUMBER(FIND("corte de unhas",LOWER(F524))),
ISNUMBER(FIND("desembolo",LOWER(F524))),
ISNUMBER(FIND("clorexidina",LOWER(F524))),
ISNUMBER(FIND("matizacao",LOWER(F524))),
ISNUMBER(FIND("matização",LOWER(F524))),
ISNUMBER(FIND("arredondamento",LOWER(F524))),
ISNUMBER(FIND("remocao",LOWER(F524))),
ISNUMBER(FIND("remoção",LOWER(F524)))
),"Serviços extras",
IF(ISNUMBER(FIND("banho",LOWER(F524))),"Banho","Loja")))</f>
        <v>Banho</v>
      </c>
      <c r="AZ524" s="1" t="str">
        <f>IF(ISBLANK(I524),"", _xlfn.LET(_xlpm.Pedido,TRIM(D524&amp;""),IF(_xlpm.Pedido&lt;&gt;"",_xlpm.Pedido&amp;" | "&amp;K524,I524&amp;" | "&amp;K524&amp;" | "&amp;TEXT(AU524,"0"))))</f>
        <v>5082 | Zara</v>
      </c>
      <c r="BA524" s="1" t="str">
        <f>IF(ISBLANK(I524),"", _xlfn.LET(_xlpm.TipoServico,LOWER(H524),IF(ISNUMBER(FIND("banho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4" s="1" t="str">
        <f>IF(ISBLANK(I524),"", _xlfn.LET(
    _xlpm.Servico,TRIM(F524&amp;""),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24" s="1">
        <f>IF(ISBLANK(B524),"", IF(ISBLANK(R524),Q524*S524,R524*S524))</f>
        <v>62</v>
      </c>
    </row>
    <row r="525" spans="1:55" x14ac:dyDescent="0.3">
      <c r="A525" t="s">
        <v>11</v>
      </c>
      <c r="B525">
        <v>46080</v>
      </c>
      <c r="C525" t="s">
        <v>2</v>
      </c>
      <c r="D525">
        <v>5330</v>
      </c>
      <c r="F525" t="s">
        <v>134</v>
      </c>
      <c r="G525" t="s">
        <v>134</v>
      </c>
      <c r="H525" t="s">
        <v>135</v>
      </c>
      <c r="I525">
        <v>2194</v>
      </c>
      <c r="J525" t="s">
        <v>210</v>
      </c>
      <c r="K525" t="s">
        <v>211</v>
      </c>
      <c r="L525">
        <v>73981806724</v>
      </c>
      <c r="N525">
        <v>0</v>
      </c>
      <c r="P525">
        <v>0</v>
      </c>
      <c r="Q525">
        <v>62</v>
      </c>
      <c r="R525">
        <v>62</v>
      </c>
      <c r="S525">
        <v>1</v>
      </c>
      <c r="AH525" t="s">
        <v>207</v>
      </c>
      <c r="AI525" t="s">
        <v>199</v>
      </c>
      <c r="AJ525" t="s">
        <v>192</v>
      </c>
      <c r="AK525" t="s">
        <v>190</v>
      </c>
      <c r="AL525" t="s">
        <v>188</v>
      </c>
      <c r="AU525" s="2" t="str">
        <f>IF(ISBLANK(B525),"", TEXT(B525,"dddd, d \d\e mmmm \d\e aaaa"))</f>
        <v>sexta-feira, 27 de fevereiro de 2026</v>
      </c>
      <c r="AX525" s="1" t="str" cm="1">
        <f t="array" ref="AX525">IFERROR(_xlfn.TEXTJOIN(", ",TRUE,_xlfn._xlws.SORT(_xlfn.UNIQUE(_xlfn._xlws.FILTER($K$2:$K$2889,($I$2:$I$2889=I525)*($K$2:$K$2889&lt;&gt;""))))),"")</f>
        <v>Minnie</v>
      </c>
      <c r="AY525" s="1" t="str">
        <f>IF(ISBLANK(F525),"", IF(OR(
ISNUMBER(FIND("escovacao",LOWER(F525))),
ISNUMBER(FIND("escovação",LOWER(F525))),
ISNUMBER(FIND("higiene bucal",LOWER(F525))),
ISNUMBER(FIND("tosa",LOWER(F525))),
ISNUMBER(FIND("hidratacao",LOWER(F525))),
ISNUMBER(FIND("hidratação",LOWER(F525))),
ISNUMBER(FIND("spa",LOWER(F525))),
ISNUMBER(FIND("corte de unhas",LOWER(F525))),
ISNUMBER(FIND("desembolo",LOWER(F525))),
ISNUMBER(FIND("clorexidina",LOWER(F525))),
ISNUMBER(FIND("matizacao",LOWER(F525))),
ISNUMBER(FIND("matização",LOWER(F525))),
ISNUMBER(FIND("arredondamento",LOWER(F525))),
ISNUMBER(FIND("remocao",LOWER(F525))),
ISNUMBER(FIND("remoção",LOWER(F525)))
),"Serviços extras",
IF(ISNUMBER(FIND("banho",LOWER(F525))),"Banho","Loja")))</f>
        <v>Banho</v>
      </c>
      <c r="AZ525" s="1" t="str">
        <f>IF(ISBLANK(I525),"", _xlfn.LET(_xlpm.Pedido,TRIM(D525&amp;""),IF(_xlpm.Pedido&lt;&gt;"",_xlpm.Pedido&amp;" | "&amp;K525,I525&amp;" | "&amp;K525&amp;" | "&amp;TEXT(AU525,"0"))))</f>
        <v>5330 | Minnie</v>
      </c>
      <c r="BA525" s="1" t="str">
        <f>IF(ISBLANK(I525),"", _xlfn.LET(_xlpm.TipoServico,LOWER(H525),IF(ISNUMBER(FIND("banho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5" s="1" t="str">
        <f>IF(ISBLANK(I525),"", _xlfn.LET(
    _xlpm.Servico,TRIM(F525&amp;""),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25" s="1">
        <f>IF(ISBLANK(B525),"", IF(ISBLANK(R525),Q525*S525,R525*S525))</f>
        <v>62</v>
      </c>
    </row>
    <row r="526" spans="1:55" x14ac:dyDescent="0.3">
      <c r="A526" t="s">
        <v>11</v>
      </c>
      <c r="B526">
        <v>46080</v>
      </c>
      <c r="C526" t="s">
        <v>2</v>
      </c>
      <c r="D526">
        <v>5330</v>
      </c>
      <c r="F526" t="s">
        <v>146</v>
      </c>
      <c r="G526" t="s">
        <v>146</v>
      </c>
      <c r="H526" t="s">
        <v>135</v>
      </c>
      <c r="I526">
        <v>2194</v>
      </c>
      <c r="J526" t="s">
        <v>210</v>
      </c>
      <c r="K526" t="s">
        <v>211</v>
      </c>
      <c r="L526">
        <v>73981806724</v>
      </c>
      <c r="N526">
        <v>0</v>
      </c>
      <c r="P526">
        <v>0</v>
      </c>
      <c r="Q526">
        <v>12</v>
      </c>
      <c r="R526">
        <v>12</v>
      </c>
      <c r="S526">
        <v>1</v>
      </c>
      <c r="AH526" t="s">
        <v>207</v>
      </c>
      <c r="AI526" t="s">
        <v>199</v>
      </c>
      <c r="AJ526" t="s">
        <v>192</v>
      </c>
      <c r="AK526" t="s">
        <v>190</v>
      </c>
      <c r="AL526" t="s">
        <v>188</v>
      </c>
      <c r="AU526" s="2" t="str">
        <f>IF(ISBLANK(B526),"", TEXT(B526,"dddd, d \d\e mmmm \d\e aaaa"))</f>
        <v>sexta-feira, 27 de fevereiro de 2026</v>
      </c>
      <c r="AX526" s="1" t="str" cm="1">
        <f t="array" ref="AX526">IFERROR(_xlfn.TEXTJOIN(", ",TRUE,_xlfn._xlws.SORT(_xlfn.UNIQUE(_xlfn._xlws.FILTER($K$2:$K$2889,($I$2:$I$2889=I526)*($K$2:$K$2889&lt;&gt;""))))),"")</f>
        <v>Minnie</v>
      </c>
      <c r="AY526" s="1" t="str">
        <f>IF(ISBLANK(F526),"", IF(OR(
ISNUMBER(FIND("escovacao",LOWER(F526))),
ISNUMBER(FIND("escovação",LOWER(F526))),
ISNUMBER(FIND("higiene bucal",LOWER(F526))),
ISNUMBER(FIND("tosa",LOWER(F526))),
ISNUMBER(FIND("hidratacao",LOWER(F526))),
ISNUMBER(FIND("hidratação",LOWER(F526))),
ISNUMBER(FIND("spa",LOWER(F526))),
ISNUMBER(FIND("corte de unhas",LOWER(F526))),
ISNUMBER(FIND("desembolo",LOWER(F526))),
ISNUMBER(FIND("clorexidina",LOWER(F526))),
ISNUMBER(FIND("matizacao",LOWER(F526))),
ISNUMBER(FIND("matização",LOWER(F526))),
ISNUMBER(FIND("arredondamento",LOWER(F526))),
ISNUMBER(FIND("remocao",LOWER(F526))),
ISNUMBER(FIND("remoção",LOWER(F526)))
),"Serviços extras",
IF(ISNUMBER(FIND("banho",LOWER(F526))),"Banho","Loja")))</f>
        <v>Serviços extras</v>
      </c>
      <c r="AZ526" s="1" t="str">
        <f>IF(ISBLANK(I526),"", _xlfn.LET(_xlpm.Pedido,TRIM(D526&amp;""),IF(_xlpm.Pedido&lt;&gt;"",_xlpm.Pedido&amp;" | "&amp;K526,I526&amp;" | "&amp;K526&amp;" | "&amp;TEXT(AU526,"0"))))</f>
        <v>5330 | Minnie</v>
      </c>
      <c r="BA526" s="1" t="str">
        <f>IF(ISBLANK(I526),"", _xlfn.LET(_xlpm.TipoServico,LOWER(H526),IF(ISNUMBER(FIND("banho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6" s="1" t="str">
        <f>IF(ISBLANK(I526),"", _xlfn.LET(
    _xlpm.Servico,TRIM(F526&amp;""),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26" s="1">
        <f>IF(ISBLANK(B526),"", IF(ISBLANK(R526),Q526*S526,R526*S526))</f>
        <v>12</v>
      </c>
    </row>
    <row r="527" spans="1:55" x14ac:dyDescent="0.3">
      <c r="A527" t="s">
        <v>11</v>
      </c>
      <c r="B527">
        <v>46080</v>
      </c>
      <c r="C527" t="s">
        <v>2</v>
      </c>
      <c r="D527">
        <v>5096</v>
      </c>
      <c r="F527" t="s">
        <v>134</v>
      </c>
      <c r="G527" t="s">
        <v>134</v>
      </c>
      <c r="H527" t="s">
        <v>135</v>
      </c>
      <c r="I527">
        <v>2099</v>
      </c>
      <c r="J527" t="s">
        <v>69</v>
      </c>
      <c r="K527" t="s">
        <v>208</v>
      </c>
      <c r="L527">
        <v>73988040014</v>
      </c>
      <c r="N527">
        <v>0</v>
      </c>
      <c r="P527">
        <v>0</v>
      </c>
      <c r="Q527">
        <v>62</v>
      </c>
      <c r="R527">
        <v>62</v>
      </c>
      <c r="S527">
        <v>1</v>
      </c>
      <c r="AH527" t="s">
        <v>207</v>
      </c>
      <c r="AI527" t="s">
        <v>209</v>
      </c>
      <c r="AJ527" t="s">
        <v>192</v>
      </c>
      <c r="AK527" t="s">
        <v>190</v>
      </c>
      <c r="AL527" t="s">
        <v>188</v>
      </c>
      <c r="AU527" s="2" t="str">
        <f>IF(ISBLANK(B527),"", TEXT(B527,"dddd, d \d\e mmmm \d\e aaaa"))</f>
        <v>sexta-feira, 27 de fevereiro de 2026</v>
      </c>
      <c r="AX527" s="1" t="str" cm="1">
        <f t="array" ref="AX527">IFERROR(_xlfn.TEXTJOIN(", ",TRUE,_xlfn._xlws.SORT(_xlfn.UNIQUE(_xlfn._xlws.FILTER($K$2:$K$2889,($I$2:$I$2889=I527)*($K$2:$K$2889&lt;&gt;""))))),"")</f>
        <v>Meg</v>
      </c>
      <c r="AY527" s="1" t="str">
        <f>IF(ISBLANK(F527),"", IF(OR(
ISNUMBER(FIND("escovacao",LOWER(F527))),
ISNUMBER(FIND("escovação",LOWER(F527))),
ISNUMBER(FIND("higiene bucal",LOWER(F527))),
ISNUMBER(FIND("tosa",LOWER(F527))),
ISNUMBER(FIND("hidratacao",LOWER(F527))),
ISNUMBER(FIND("hidratação",LOWER(F527))),
ISNUMBER(FIND("spa",LOWER(F527))),
ISNUMBER(FIND("corte de unhas",LOWER(F527))),
ISNUMBER(FIND("desembolo",LOWER(F527))),
ISNUMBER(FIND("clorexidina",LOWER(F527))),
ISNUMBER(FIND("matizacao",LOWER(F527))),
ISNUMBER(FIND("matização",LOWER(F527))),
ISNUMBER(FIND("arredondamento",LOWER(F527))),
ISNUMBER(FIND("remocao",LOWER(F527))),
ISNUMBER(FIND("remoção",LOWER(F527)))
),"Serviços extras",
IF(ISNUMBER(FIND("banho",LOWER(F527))),"Banho","Loja")))</f>
        <v>Banho</v>
      </c>
      <c r="AZ527" s="1" t="str">
        <f>IF(ISBLANK(I527),"", _xlfn.LET(_xlpm.Pedido,TRIM(D527&amp;""),IF(_xlpm.Pedido&lt;&gt;"",_xlpm.Pedido&amp;" | "&amp;K527,I527&amp;" | "&amp;K527&amp;" | "&amp;TEXT(AU527,"0"))))</f>
        <v>5096 | Meg</v>
      </c>
      <c r="BA527" s="1" t="str">
        <f>IF(ISBLANK(I527),"", _xlfn.LET(_xlpm.TipoServico,LOWER(H527),IF(ISNUMBER(FIND("banho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7" s="1" t="str">
        <f>IF(ISBLANK(I527),"", _xlfn.LET(
    _xlpm.Servico,TRIM(F527&amp;""),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27" s="1">
        <f>IF(ISBLANK(B527),"", IF(ISBLANK(R527),Q527*S527,R527*S527))</f>
        <v>62</v>
      </c>
    </row>
    <row r="528" spans="1:55" x14ac:dyDescent="0.3">
      <c r="A528" t="s">
        <v>141</v>
      </c>
      <c r="B528">
        <v>46083</v>
      </c>
      <c r="C528" t="s">
        <v>43</v>
      </c>
      <c r="D528">
        <v>4937</v>
      </c>
      <c r="F528" t="s">
        <v>134</v>
      </c>
      <c r="G528" t="s">
        <v>134</v>
      </c>
      <c r="H528" t="s">
        <v>135</v>
      </c>
      <c r="I528">
        <v>2144</v>
      </c>
      <c r="J528" t="s">
        <v>234</v>
      </c>
      <c r="K528" t="s">
        <v>235</v>
      </c>
      <c r="L528">
        <v>73999626480</v>
      </c>
      <c r="N528">
        <v>0</v>
      </c>
      <c r="P528">
        <v>0</v>
      </c>
      <c r="Q528">
        <v>62</v>
      </c>
      <c r="R528">
        <v>62</v>
      </c>
      <c r="S528">
        <v>1</v>
      </c>
      <c r="AH528" t="s">
        <v>207</v>
      </c>
      <c r="AI528" t="s">
        <v>199</v>
      </c>
      <c r="AJ528" t="s">
        <v>192</v>
      </c>
      <c r="AK528" t="s">
        <v>187</v>
      </c>
      <c r="AL528" t="s">
        <v>188</v>
      </c>
      <c r="AS528" t="s">
        <v>7</v>
      </c>
      <c r="AU528" s="2" t="str">
        <f>IF(ISBLANK(B528),"", TEXT(B528,"dddd, d \d\e mmmm \d\e aaaa"))</f>
        <v>segunda-feira, 2 de março de 2026</v>
      </c>
      <c r="AX528" s="1" t="str" cm="1">
        <f t="array" ref="AX528">IFERROR(_xlfn.TEXTJOIN(", ",TRUE,_xlfn._xlws.SORT(_xlfn.UNIQUE(_xlfn._xlws.FILTER($K$2:$K$2889,($I$2:$I$2889=I528)*($K$2:$K$2889&lt;&gt;""))))),"")</f>
        <v>Duke</v>
      </c>
      <c r="AY528" s="1" t="str">
        <f>IF(ISBLANK(F528),"", IF(OR(
ISNUMBER(FIND("escovacao",LOWER(F528))),
ISNUMBER(FIND("escovação",LOWER(F528))),
ISNUMBER(FIND("higiene bucal",LOWER(F528))),
ISNUMBER(FIND("tosa",LOWER(F528))),
ISNUMBER(FIND("hidratacao",LOWER(F528))),
ISNUMBER(FIND("hidratação",LOWER(F528))),
ISNUMBER(FIND("spa",LOWER(F528))),
ISNUMBER(FIND("corte de unhas",LOWER(F528))),
ISNUMBER(FIND("desembolo",LOWER(F528))),
ISNUMBER(FIND("clorexidina",LOWER(F528))),
ISNUMBER(FIND("matizacao",LOWER(F528))),
ISNUMBER(FIND("matização",LOWER(F528))),
ISNUMBER(FIND("arredondamento",LOWER(F528))),
ISNUMBER(FIND("remocao",LOWER(F528))),
ISNUMBER(FIND("remoção",LOWER(F528)))
),"Serviços extras",
IF(ISNUMBER(FIND("banho",LOWER(F528))),"Banho","Loja")))</f>
        <v>Banho</v>
      </c>
      <c r="AZ528" s="1" t="str">
        <f>IF(ISBLANK(I528),"", _xlfn.LET(_xlpm.Pedido,TRIM(D528&amp;""),IF(_xlpm.Pedido&lt;&gt;"",_xlpm.Pedido&amp;" | "&amp;K528,I528&amp;" | "&amp;K528&amp;" | "&amp;TEXT(AU528,"0"))))</f>
        <v>4937 | Duke</v>
      </c>
      <c r="BA528" s="1" t="str">
        <f>IF(ISBLANK(I528),"", _xlfn.LET(_xlpm.TipoServico,LOWER(H528),IF(ISNUMBER(FIND("banho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8" s="1" t="str">
        <f>IF(ISBLANK(I528),"", _xlfn.LET(
    _xlpm.Servico,TRIM(F528&amp;""),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28" s="1">
        <f>IF(ISBLANK(B528),"", IF(ISBLANK(R528),Q528*S528,R528*S528))</f>
        <v>62</v>
      </c>
    </row>
    <row r="529" spans="1:55" x14ac:dyDescent="0.3">
      <c r="A529" t="s">
        <v>11</v>
      </c>
      <c r="B529">
        <v>46083</v>
      </c>
      <c r="C529" t="s">
        <v>43</v>
      </c>
      <c r="D529">
        <v>5111</v>
      </c>
      <c r="F529" t="s">
        <v>217</v>
      </c>
      <c r="G529" t="s">
        <v>217</v>
      </c>
      <c r="H529" t="s">
        <v>135</v>
      </c>
      <c r="I529">
        <v>2142</v>
      </c>
      <c r="J529" t="s">
        <v>76</v>
      </c>
      <c r="K529" t="s">
        <v>218</v>
      </c>
      <c r="L529">
        <v>73991248482</v>
      </c>
      <c r="N529">
        <v>0</v>
      </c>
      <c r="P529">
        <v>0</v>
      </c>
      <c r="Q529">
        <v>59</v>
      </c>
      <c r="R529">
        <v>59</v>
      </c>
      <c r="S529">
        <v>1</v>
      </c>
      <c r="AH529" t="s">
        <v>219</v>
      </c>
      <c r="AI529" t="s">
        <v>220</v>
      </c>
      <c r="AJ529" t="s">
        <v>214</v>
      </c>
      <c r="AK529" t="s">
        <v>190</v>
      </c>
      <c r="AL529" t="s">
        <v>188</v>
      </c>
      <c r="AS529" t="s">
        <v>7</v>
      </c>
      <c r="AU529" s="2" t="str">
        <f>IF(ISBLANK(B529),"", TEXT(B529,"dddd, d \d\e mmmm \d\e aaaa"))</f>
        <v>segunda-feira, 2 de março de 2026</v>
      </c>
      <c r="AX529" s="1" t="str" cm="1">
        <f t="array" ref="AX529">IFERROR(_xlfn.TEXTJOIN(", ",TRUE,_xlfn._xlws.SORT(_xlfn.UNIQUE(_xlfn._xlws.FILTER($K$2:$K$2889,($I$2:$I$2889=I529)*($K$2:$K$2889&lt;&gt;""))))),"")</f>
        <v>Lila</v>
      </c>
      <c r="AY529" s="1" t="str">
        <f>IF(ISBLANK(F529),"", IF(OR(
ISNUMBER(FIND("escovacao",LOWER(F529))),
ISNUMBER(FIND("escovação",LOWER(F529))),
ISNUMBER(FIND("higiene bucal",LOWER(F529))),
ISNUMBER(FIND("tosa",LOWER(F529))),
ISNUMBER(FIND("hidratacao",LOWER(F529))),
ISNUMBER(FIND("hidratação",LOWER(F529))),
ISNUMBER(FIND("spa",LOWER(F529))),
ISNUMBER(FIND("corte de unhas",LOWER(F529))),
ISNUMBER(FIND("desembolo",LOWER(F529))),
ISNUMBER(FIND("clorexidina",LOWER(F529))),
ISNUMBER(FIND("matizacao",LOWER(F529))),
ISNUMBER(FIND("matização",LOWER(F529))),
ISNUMBER(FIND("arredondamento",LOWER(F529))),
ISNUMBER(FIND("remocao",LOWER(F529))),
ISNUMBER(FIND("remoção",LOWER(F529)))
),"Serviços extras",
IF(ISNUMBER(FIND("banho",LOWER(F529))),"Banho","Loja")))</f>
        <v>Banho</v>
      </c>
      <c r="AZ529" s="1" t="str">
        <f>IF(ISBLANK(I529),"", _xlfn.LET(_xlpm.Pedido,TRIM(D529&amp;""),IF(_xlpm.Pedido&lt;&gt;"",_xlpm.Pedido&amp;" | "&amp;K529,I529&amp;" | "&amp;K529&amp;" | "&amp;TEXT(AU529,"0"))))</f>
        <v>5111 | Lila</v>
      </c>
      <c r="BA529" s="1" t="str">
        <f>IF(ISBLANK(I529),"", _xlfn.LET(_xlpm.TipoServico,LOWER(H529),IF(ISNUMBER(FIND("banho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29" s="1" t="str">
        <f>IF(ISBLANK(I529),"", _xlfn.LET(
    _xlpm.Servico,TRIM(F529&amp;""),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529" s="1">
        <f>IF(ISBLANK(B529),"", IF(ISBLANK(R529),Q529*S529,R529*S529))</f>
        <v>59</v>
      </c>
    </row>
    <row r="530" spans="1:55" x14ac:dyDescent="0.3">
      <c r="A530" t="s">
        <v>133</v>
      </c>
      <c r="B530">
        <v>46084</v>
      </c>
      <c r="C530" t="s">
        <v>46</v>
      </c>
      <c r="D530">
        <v>5082</v>
      </c>
      <c r="F530" t="s">
        <v>134</v>
      </c>
      <c r="G530" t="s">
        <v>134</v>
      </c>
      <c r="H530" t="s">
        <v>135</v>
      </c>
      <c r="I530">
        <v>2298</v>
      </c>
      <c r="J530" t="s">
        <v>70</v>
      </c>
      <c r="K530" t="s">
        <v>221</v>
      </c>
      <c r="L530">
        <v>71997100766</v>
      </c>
      <c r="N530">
        <v>0</v>
      </c>
      <c r="P530">
        <v>0</v>
      </c>
      <c r="Q530">
        <v>62</v>
      </c>
      <c r="R530">
        <v>62</v>
      </c>
      <c r="S530">
        <v>1</v>
      </c>
      <c r="AH530" t="s">
        <v>222</v>
      </c>
      <c r="AI530" t="s">
        <v>223</v>
      </c>
      <c r="AS530" t="s">
        <v>7</v>
      </c>
      <c r="AU530" s="2" t="str">
        <f>IF(ISBLANK(B530),"", TEXT(B530,"dddd, d \d\e mmmm \d\e aaaa"))</f>
        <v>terça-feira, 3 de março de 2026</v>
      </c>
      <c r="AX530" s="1" t="str" cm="1">
        <f t="array" ref="AX530">IFERROR(_xlfn.TEXTJOIN(", ",TRUE,_xlfn._xlws.SORT(_xlfn.UNIQUE(_xlfn._xlws.FILTER($K$2:$K$2889,($I$2:$I$2889=I530)*($K$2:$K$2889&lt;&gt;""))))),"")</f>
        <v>Zara</v>
      </c>
      <c r="AY530" s="1" t="str">
        <f>IF(ISBLANK(F530),"", IF(OR(
ISNUMBER(FIND("escovacao",LOWER(F530))),
ISNUMBER(FIND("escovação",LOWER(F530))),
ISNUMBER(FIND("higiene bucal",LOWER(F530))),
ISNUMBER(FIND("tosa",LOWER(F530))),
ISNUMBER(FIND("hidratacao",LOWER(F530))),
ISNUMBER(FIND("hidratação",LOWER(F530))),
ISNUMBER(FIND("spa",LOWER(F530))),
ISNUMBER(FIND("corte de unhas",LOWER(F530))),
ISNUMBER(FIND("desembolo",LOWER(F530))),
ISNUMBER(FIND("clorexidina",LOWER(F530))),
ISNUMBER(FIND("matizacao",LOWER(F530))),
ISNUMBER(FIND("matização",LOWER(F530))),
ISNUMBER(FIND("arredondamento",LOWER(F530))),
ISNUMBER(FIND("remocao",LOWER(F530))),
ISNUMBER(FIND("remoção",LOWER(F530)))
),"Serviços extras",
IF(ISNUMBER(FIND("banho",LOWER(F530))),"Banho","Loja")))</f>
        <v>Banho</v>
      </c>
      <c r="AZ530" s="1" t="str">
        <f>IF(ISBLANK(I530),"", _xlfn.LET(_xlpm.Pedido,TRIM(D530&amp;""),IF(_xlpm.Pedido&lt;&gt;"",_xlpm.Pedido&amp;" | "&amp;K530,I530&amp;" | "&amp;K530&amp;" | "&amp;TEXT(AU530,"0"))))</f>
        <v>5082 | Zara</v>
      </c>
      <c r="BA530" s="1" t="str">
        <f>IF(ISBLANK(I530),"", _xlfn.LET(_xlpm.TipoServico,LOWER(H530),IF(ISNUMBER(FIND("banho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0" s="1" t="str">
        <f>IF(ISBLANK(I530),"", _xlfn.LET(
    _xlpm.Servico,TRIM(F530&amp;""),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0" s="1">
        <f>IF(ISBLANK(B530),"", IF(ISBLANK(R530),Q530*S530,R530*S530))</f>
        <v>62</v>
      </c>
    </row>
    <row r="531" spans="1:55" x14ac:dyDescent="0.3">
      <c r="A531" t="s">
        <v>133</v>
      </c>
      <c r="B531">
        <v>46085</v>
      </c>
      <c r="C531" t="s">
        <v>53</v>
      </c>
      <c r="D531">
        <v>5127</v>
      </c>
      <c r="F531" t="s">
        <v>134</v>
      </c>
      <c r="G531" t="s">
        <v>134</v>
      </c>
      <c r="H531" t="s">
        <v>135</v>
      </c>
      <c r="I531">
        <v>2821</v>
      </c>
      <c r="J531" t="s">
        <v>77</v>
      </c>
      <c r="K531" t="s">
        <v>248</v>
      </c>
      <c r="L531">
        <v>557388372017</v>
      </c>
      <c r="N531">
        <v>0</v>
      </c>
      <c r="P531">
        <v>0</v>
      </c>
      <c r="Q531">
        <v>62</v>
      </c>
      <c r="R531">
        <v>62</v>
      </c>
      <c r="S531">
        <v>1</v>
      </c>
      <c r="AH531" t="s">
        <v>207</v>
      </c>
      <c r="AS531" t="s">
        <v>7</v>
      </c>
      <c r="AU531" s="2" t="str">
        <f>IF(ISBLANK(B531),"", TEXT(B531,"dddd, d \d\e mmmm \d\e aaaa"))</f>
        <v>quarta-feira, 4 de março de 2026</v>
      </c>
      <c r="AX531" s="1" t="str" cm="1">
        <f t="array" ref="AX531">IFERROR(_xlfn.TEXTJOIN(", ",TRUE,_xlfn._xlws.SORT(_xlfn.UNIQUE(_xlfn._xlws.FILTER($K$2:$K$2889,($I$2:$I$2889=I531)*($K$2:$K$2889&lt;&gt;""))))),"")</f>
        <v>Crystal, Filomena, Tamiko</v>
      </c>
      <c r="AY531" s="1" t="str">
        <f>IF(ISBLANK(F531),"", IF(OR(
ISNUMBER(FIND("escovacao",LOWER(F531))),
ISNUMBER(FIND("escovação",LOWER(F531))),
ISNUMBER(FIND("higiene bucal",LOWER(F531))),
ISNUMBER(FIND("tosa",LOWER(F531))),
ISNUMBER(FIND("hidratacao",LOWER(F531))),
ISNUMBER(FIND("hidratação",LOWER(F531))),
ISNUMBER(FIND("spa",LOWER(F531))),
ISNUMBER(FIND("corte de unhas",LOWER(F531))),
ISNUMBER(FIND("desembolo",LOWER(F531))),
ISNUMBER(FIND("clorexidina",LOWER(F531))),
ISNUMBER(FIND("matizacao",LOWER(F531))),
ISNUMBER(FIND("matização",LOWER(F531))),
ISNUMBER(FIND("arredondamento",LOWER(F531))),
ISNUMBER(FIND("remocao",LOWER(F531))),
ISNUMBER(FIND("remoção",LOWER(F531)))
),"Serviços extras",
IF(ISNUMBER(FIND("banho",LOWER(F531))),"Banho","Loja")))</f>
        <v>Banho</v>
      </c>
      <c r="AZ531" s="1" t="str">
        <f>IF(ISBLANK(I531),"", _xlfn.LET(_xlpm.Pedido,TRIM(D531&amp;""),IF(_xlpm.Pedido&lt;&gt;"",_xlpm.Pedido&amp;" | "&amp;K531,I531&amp;" | "&amp;K531&amp;" | "&amp;TEXT(AU531,"0"))))</f>
        <v>5127 | Crystal</v>
      </c>
      <c r="BA531" s="1" t="str">
        <f>IF(ISBLANK(I531),"", _xlfn.LET(_xlpm.TipoServico,LOWER(H531),IF(ISNUMBER(FIND("banho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1" s="1" t="str">
        <f>IF(ISBLANK(I531),"", _xlfn.LET(
    _xlpm.Servico,TRIM(F531&amp;""),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1" s="1">
        <f>IF(ISBLANK(B531),"", IF(ISBLANK(R531),Q531*S531,R531*S531))</f>
        <v>62</v>
      </c>
    </row>
    <row r="532" spans="1:55" x14ac:dyDescent="0.3">
      <c r="A532" t="s">
        <v>133</v>
      </c>
      <c r="B532">
        <v>46085</v>
      </c>
      <c r="C532" t="s">
        <v>53</v>
      </c>
      <c r="D532">
        <v>5127</v>
      </c>
      <c r="F532" t="s">
        <v>134</v>
      </c>
      <c r="G532" t="s">
        <v>134</v>
      </c>
      <c r="H532" t="s">
        <v>135</v>
      </c>
      <c r="I532">
        <v>2821</v>
      </c>
      <c r="J532" t="s">
        <v>77</v>
      </c>
      <c r="K532" t="s">
        <v>248</v>
      </c>
      <c r="L532">
        <v>557388372017</v>
      </c>
      <c r="N532">
        <v>0</v>
      </c>
      <c r="P532">
        <v>0</v>
      </c>
      <c r="Q532">
        <v>62</v>
      </c>
      <c r="R532">
        <v>62</v>
      </c>
      <c r="S532">
        <v>1</v>
      </c>
      <c r="AH532" t="s">
        <v>207</v>
      </c>
      <c r="AS532" t="s">
        <v>7</v>
      </c>
      <c r="AU532" s="2" t="str">
        <f>IF(ISBLANK(B532),"", TEXT(B532,"dddd, d \d\e mmmm \d\e aaaa"))</f>
        <v>quarta-feira, 4 de março de 2026</v>
      </c>
      <c r="AX532" s="1" t="str" cm="1">
        <f t="array" ref="AX532">IFERROR(_xlfn.TEXTJOIN(", ",TRUE,_xlfn._xlws.SORT(_xlfn.UNIQUE(_xlfn._xlws.FILTER($K$2:$K$2889,($I$2:$I$2889=I532)*($K$2:$K$2889&lt;&gt;""))))),"")</f>
        <v>Crystal, Filomena, Tamiko</v>
      </c>
      <c r="AY532" s="1" t="str">
        <f>IF(ISBLANK(F532),"", IF(OR(
ISNUMBER(FIND("escovacao",LOWER(F532))),
ISNUMBER(FIND("escovação",LOWER(F532))),
ISNUMBER(FIND("higiene bucal",LOWER(F532))),
ISNUMBER(FIND("tosa",LOWER(F532))),
ISNUMBER(FIND("hidratacao",LOWER(F532))),
ISNUMBER(FIND("hidratação",LOWER(F532))),
ISNUMBER(FIND("spa",LOWER(F532))),
ISNUMBER(FIND("corte de unhas",LOWER(F532))),
ISNUMBER(FIND("desembolo",LOWER(F532))),
ISNUMBER(FIND("clorexidina",LOWER(F532))),
ISNUMBER(FIND("matizacao",LOWER(F532))),
ISNUMBER(FIND("matização",LOWER(F532))),
ISNUMBER(FIND("arredondamento",LOWER(F532))),
ISNUMBER(FIND("remocao",LOWER(F532))),
ISNUMBER(FIND("remoção",LOWER(F532)))
),"Serviços extras",
IF(ISNUMBER(FIND("banho",LOWER(F532))),"Banho","Loja")))</f>
        <v>Banho</v>
      </c>
      <c r="AZ532" s="1" t="str">
        <f>IF(ISBLANK(I532),"", _xlfn.LET(_xlpm.Pedido,TRIM(D532&amp;""),IF(_xlpm.Pedido&lt;&gt;"",_xlpm.Pedido&amp;" | "&amp;K532,I532&amp;" | "&amp;K532&amp;" | "&amp;TEXT(AU532,"0"))))</f>
        <v>5127 | Crystal</v>
      </c>
      <c r="BA532" s="1" t="str">
        <f>IF(ISBLANK(I532),"", _xlfn.LET(_xlpm.TipoServico,LOWER(H532),IF(ISNUMBER(FIND("banho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2" s="1" t="str">
        <f>IF(ISBLANK(I532),"", _xlfn.LET(
    _xlpm.Servico,TRIM(F532&amp;""),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2" s="1">
        <f>IF(ISBLANK(B532),"", IF(ISBLANK(R532),Q532*S532,R532*S532))</f>
        <v>62</v>
      </c>
    </row>
    <row r="533" spans="1:55" x14ac:dyDescent="0.3">
      <c r="A533" t="s">
        <v>141</v>
      </c>
      <c r="B533">
        <v>46085</v>
      </c>
      <c r="C533" t="s">
        <v>53</v>
      </c>
      <c r="D533">
        <v>5127</v>
      </c>
      <c r="F533" t="s">
        <v>134</v>
      </c>
      <c r="G533" t="s">
        <v>134</v>
      </c>
      <c r="H533" t="s">
        <v>135</v>
      </c>
      <c r="I533">
        <v>2821</v>
      </c>
      <c r="J533" t="s">
        <v>77</v>
      </c>
      <c r="K533" t="s">
        <v>248</v>
      </c>
      <c r="L533">
        <v>557388372017</v>
      </c>
      <c r="N533">
        <v>0</v>
      </c>
      <c r="P533">
        <v>0</v>
      </c>
      <c r="Q533">
        <v>62</v>
      </c>
      <c r="R533">
        <v>62</v>
      </c>
      <c r="S533">
        <v>1</v>
      </c>
      <c r="AH533" t="s">
        <v>207</v>
      </c>
      <c r="AS533" t="s">
        <v>7</v>
      </c>
      <c r="AU533" s="2" t="str">
        <f>IF(ISBLANK(B533),"", TEXT(B533,"dddd, d \d\e mmmm \d\e aaaa"))</f>
        <v>quarta-feira, 4 de março de 2026</v>
      </c>
      <c r="AX533" s="1" t="str" cm="1">
        <f t="array" ref="AX533">IFERROR(_xlfn.TEXTJOIN(", ",TRUE,_xlfn._xlws.SORT(_xlfn.UNIQUE(_xlfn._xlws.FILTER($K$2:$K$2889,($I$2:$I$2889=I533)*($K$2:$K$2889&lt;&gt;""))))),"")</f>
        <v>Crystal, Filomena, Tamiko</v>
      </c>
      <c r="AY533" s="1" t="str">
        <f>IF(ISBLANK(F533),"", IF(OR(
ISNUMBER(FIND("escovacao",LOWER(F533))),
ISNUMBER(FIND("escovação",LOWER(F533))),
ISNUMBER(FIND("higiene bucal",LOWER(F533))),
ISNUMBER(FIND("tosa",LOWER(F533))),
ISNUMBER(FIND("hidratacao",LOWER(F533))),
ISNUMBER(FIND("hidratação",LOWER(F533))),
ISNUMBER(FIND("spa",LOWER(F533))),
ISNUMBER(FIND("corte de unhas",LOWER(F533))),
ISNUMBER(FIND("desembolo",LOWER(F533))),
ISNUMBER(FIND("clorexidina",LOWER(F533))),
ISNUMBER(FIND("matizacao",LOWER(F533))),
ISNUMBER(FIND("matização",LOWER(F533))),
ISNUMBER(FIND("arredondamento",LOWER(F533))),
ISNUMBER(FIND("remocao",LOWER(F533))),
ISNUMBER(FIND("remoção",LOWER(F533)))
),"Serviços extras",
IF(ISNUMBER(FIND("banho",LOWER(F533))),"Banho","Loja")))</f>
        <v>Banho</v>
      </c>
      <c r="AZ533" s="1" t="str">
        <f>IF(ISBLANK(I533),"", _xlfn.LET(_xlpm.Pedido,TRIM(D533&amp;""),IF(_xlpm.Pedido&lt;&gt;"",_xlpm.Pedido&amp;" | "&amp;K533,I533&amp;" | "&amp;K533&amp;" | "&amp;TEXT(AU533,"0"))))</f>
        <v>5127 | Crystal</v>
      </c>
      <c r="BA533" s="1" t="str">
        <f>IF(ISBLANK(I533),"", _xlfn.LET(_xlpm.TipoServico,LOWER(H533),IF(ISNUMBER(FIND("banho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3" s="1" t="str">
        <f>IF(ISBLANK(I533),"", _xlfn.LET(
    _xlpm.Servico,TRIM(F533&amp;""),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3" s="1">
        <f>IF(ISBLANK(B533),"", IF(ISBLANK(R533),Q533*S533,R533*S533))</f>
        <v>62</v>
      </c>
    </row>
    <row r="534" spans="1:55" x14ac:dyDescent="0.3">
      <c r="A534" t="s">
        <v>133</v>
      </c>
      <c r="B534">
        <v>46086</v>
      </c>
      <c r="C534" t="s">
        <v>9</v>
      </c>
      <c r="D534">
        <v>5104</v>
      </c>
      <c r="F534" t="s">
        <v>134</v>
      </c>
      <c r="G534" t="s">
        <v>134</v>
      </c>
      <c r="H534" t="s">
        <v>135</v>
      </c>
      <c r="I534">
        <v>2269</v>
      </c>
      <c r="J534" t="s">
        <v>74</v>
      </c>
      <c r="K534" t="s">
        <v>202</v>
      </c>
      <c r="L534">
        <v>557388578054</v>
      </c>
      <c r="N534">
        <v>0</v>
      </c>
      <c r="P534">
        <v>0</v>
      </c>
      <c r="Q534">
        <v>62</v>
      </c>
      <c r="R534">
        <v>62</v>
      </c>
      <c r="S534">
        <v>1</v>
      </c>
      <c r="AH534" t="s">
        <v>203</v>
      </c>
      <c r="AI534" t="s">
        <v>204</v>
      </c>
      <c r="AJ534" t="s">
        <v>192</v>
      </c>
      <c r="AK534" t="s">
        <v>190</v>
      </c>
      <c r="AL534" t="s">
        <v>188</v>
      </c>
      <c r="AS534" t="s">
        <v>7</v>
      </c>
      <c r="AU534" s="2" t="str">
        <f>IF(ISBLANK(B534),"", TEXT(B534,"dddd, d \d\e mmmm \d\e aaaa"))</f>
        <v>quinta-feira, 5 de março de 2026</v>
      </c>
      <c r="AX534" s="1" t="str" cm="1">
        <f t="array" ref="AX534">IFERROR(_xlfn.TEXTJOIN(", ",TRUE,_xlfn._xlws.SORT(_xlfn.UNIQUE(_xlfn._xlws.FILTER($K$2:$K$2889,($I$2:$I$2889=I534)*($K$2:$K$2889&lt;&gt;""))))),"")</f>
        <v>Sophie</v>
      </c>
      <c r="AY534" s="1" t="str">
        <f>IF(ISBLANK(F534),"", IF(OR(
ISNUMBER(FIND("escovacao",LOWER(F534))),
ISNUMBER(FIND("escovação",LOWER(F534))),
ISNUMBER(FIND("higiene bucal",LOWER(F534))),
ISNUMBER(FIND("tosa",LOWER(F534))),
ISNUMBER(FIND("hidratacao",LOWER(F534))),
ISNUMBER(FIND("hidratação",LOWER(F534))),
ISNUMBER(FIND("spa",LOWER(F534))),
ISNUMBER(FIND("corte de unhas",LOWER(F534))),
ISNUMBER(FIND("desembolo",LOWER(F534))),
ISNUMBER(FIND("clorexidina",LOWER(F534))),
ISNUMBER(FIND("matizacao",LOWER(F534))),
ISNUMBER(FIND("matização",LOWER(F534))),
ISNUMBER(FIND("arredondamento",LOWER(F534))),
ISNUMBER(FIND("remocao",LOWER(F534))),
ISNUMBER(FIND("remoção",LOWER(F534)))
),"Serviços extras",
IF(ISNUMBER(FIND("banho",LOWER(F534))),"Banho","Loja")))</f>
        <v>Banho</v>
      </c>
      <c r="AZ534" s="1" t="str">
        <f>IF(ISBLANK(I534),"", _xlfn.LET(_xlpm.Pedido,TRIM(D534&amp;""),IF(_xlpm.Pedido&lt;&gt;"",_xlpm.Pedido&amp;" | "&amp;K534,I534&amp;" | "&amp;K534&amp;" | "&amp;TEXT(AU534,"0"))))</f>
        <v>5104 | Sophie</v>
      </c>
      <c r="BA534" s="1" t="str">
        <f>IF(ISBLANK(I534),"", _xlfn.LET(_xlpm.TipoServico,LOWER(H534),IF(ISNUMBER(FIND("banho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4" s="1" t="str">
        <f>IF(ISBLANK(I534),"", _xlfn.LET(
    _xlpm.Servico,TRIM(F534&amp;""),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4" s="1">
        <f>IF(ISBLANK(B534),"", IF(ISBLANK(R534),Q534*S534,R534*S534))</f>
        <v>62</v>
      </c>
    </row>
    <row r="535" spans="1:55" x14ac:dyDescent="0.3">
      <c r="A535" t="s">
        <v>11</v>
      </c>
      <c r="B535">
        <v>46086</v>
      </c>
      <c r="C535" t="s">
        <v>9</v>
      </c>
      <c r="D535">
        <v>5103</v>
      </c>
      <c r="F535" t="s">
        <v>159</v>
      </c>
      <c r="G535" t="s">
        <v>159</v>
      </c>
      <c r="H535" t="s">
        <v>135</v>
      </c>
      <c r="I535">
        <v>2482</v>
      </c>
      <c r="J535" t="s">
        <v>52</v>
      </c>
      <c r="K535" t="s">
        <v>212</v>
      </c>
      <c r="L535">
        <v>5573998090906</v>
      </c>
      <c r="N535">
        <v>0</v>
      </c>
      <c r="P535">
        <v>0</v>
      </c>
      <c r="Q535">
        <v>75</v>
      </c>
      <c r="R535">
        <v>75</v>
      </c>
      <c r="S535">
        <v>1</v>
      </c>
      <c r="AH535" t="s">
        <v>213</v>
      </c>
      <c r="AI535" t="s">
        <v>196</v>
      </c>
      <c r="AJ535" t="s">
        <v>214</v>
      </c>
      <c r="AK535" t="s">
        <v>190</v>
      </c>
      <c r="AL535" t="s">
        <v>200</v>
      </c>
      <c r="AS535" t="s">
        <v>7</v>
      </c>
      <c r="AU535" s="2" t="str">
        <f>IF(ISBLANK(B535),"", TEXT(B535,"dddd, d \d\e mmmm \d\e aaaa"))</f>
        <v>quinta-feira, 5 de março de 2026</v>
      </c>
      <c r="AX535" s="1" t="str" cm="1">
        <f t="array" ref="AX535">IFERROR(_xlfn.TEXTJOIN(", ",TRUE,_xlfn._xlws.SORT(_xlfn.UNIQUE(_xlfn._xlws.FILTER($K$2:$K$2889,($I$2:$I$2889=I535)*($K$2:$K$2889&lt;&gt;""))))),"")</f>
        <v>Milu</v>
      </c>
      <c r="AY535" s="1" t="str">
        <f>IF(ISBLANK(F535),"", IF(OR(
ISNUMBER(FIND("escovacao",LOWER(F535))),
ISNUMBER(FIND("escovação",LOWER(F535))),
ISNUMBER(FIND("higiene bucal",LOWER(F535))),
ISNUMBER(FIND("tosa",LOWER(F535))),
ISNUMBER(FIND("hidratacao",LOWER(F535))),
ISNUMBER(FIND("hidratação",LOWER(F535))),
ISNUMBER(FIND("spa",LOWER(F535))),
ISNUMBER(FIND("corte de unhas",LOWER(F535))),
ISNUMBER(FIND("desembolo",LOWER(F535))),
ISNUMBER(FIND("clorexidina",LOWER(F535))),
ISNUMBER(FIND("matizacao",LOWER(F535))),
ISNUMBER(FIND("matização",LOWER(F535))),
ISNUMBER(FIND("arredondamento",LOWER(F535))),
ISNUMBER(FIND("remocao",LOWER(F535))),
ISNUMBER(FIND("remoção",LOWER(F535)))
),"Serviços extras",
IF(ISNUMBER(FIND("banho",LOWER(F535))),"Banho","Loja")))</f>
        <v>Banho</v>
      </c>
      <c r="AZ535" s="1" t="str">
        <f>IF(ISBLANK(I535),"", _xlfn.LET(_xlpm.Pedido,TRIM(D535&amp;""),IF(_xlpm.Pedido&lt;&gt;"",_xlpm.Pedido&amp;" | "&amp;K535,I535&amp;" | "&amp;K535&amp;" | "&amp;TEXT(AU535,"0"))))</f>
        <v>5103 | Milu</v>
      </c>
      <c r="BA535" s="1" t="str">
        <f>IF(ISBLANK(I535),"", _xlfn.LET(_xlpm.TipoServico,LOWER(H535),IF(ISNUMBER(FIND("banho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5" s="1" t="str">
        <f>IF(ISBLANK(I535),"", _xlfn.LET(
    _xlpm.Servico,TRIM(F535&amp;""),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535" s="1">
        <f>IF(ISBLANK(B535),"", IF(ISBLANK(R535),Q535*S535,R535*S535))</f>
        <v>75</v>
      </c>
    </row>
    <row r="536" spans="1:55" x14ac:dyDescent="0.3">
      <c r="A536" t="s">
        <v>133</v>
      </c>
      <c r="B536">
        <v>46087</v>
      </c>
      <c r="C536" t="s">
        <v>2</v>
      </c>
      <c r="D536">
        <v>4971</v>
      </c>
      <c r="F536" t="s">
        <v>134</v>
      </c>
      <c r="G536" t="s">
        <v>134</v>
      </c>
      <c r="H536" t="s">
        <v>135</v>
      </c>
      <c r="I536">
        <v>2420</v>
      </c>
      <c r="J536" t="s">
        <v>224</v>
      </c>
      <c r="K536" t="s">
        <v>225</v>
      </c>
      <c r="L536">
        <v>73999837554</v>
      </c>
      <c r="N536">
        <v>0</v>
      </c>
      <c r="P536">
        <v>0</v>
      </c>
      <c r="Q536">
        <v>62</v>
      </c>
      <c r="R536">
        <v>62</v>
      </c>
      <c r="S536">
        <v>1</v>
      </c>
      <c r="AH536" t="s">
        <v>201</v>
      </c>
      <c r="AI536" t="s">
        <v>204</v>
      </c>
      <c r="AJ536" t="s">
        <v>192</v>
      </c>
      <c r="AK536" t="s">
        <v>187</v>
      </c>
      <c r="AL536" t="s">
        <v>188</v>
      </c>
      <c r="AS536" t="s">
        <v>7</v>
      </c>
      <c r="AU536" s="2" t="str">
        <f>IF(ISBLANK(B536),"", TEXT(B536,"dddd, d \d\e mmmm \d\e aaaa"))</f>
        <v>sexta-feira, 6 de março de 2026</v>
      </c>
      <c r="AX536" s="1" t="str" cm="1">
        <f t="array" ref="AX536">IFERROR(_xlfn.TEXTJOIN(", ",TRUE,_xlfn._xlws.SORT(_xlfn.UNIQUE(_xlfn._xlws.FILTER($K$2:$K$2889,($I$2:$I$2889=I536)*($K$2:$K$2889&lt;&gt;""))))),"")</f>
        <v>Tiko</v>
      </c>
      <c r="AY536" s="1" t="str">
        <f>IF(ISBLANK(F536),"", IF(OR(
ISNUMBER(FIND("escovacao",LOWER(F536))),
ISNUMBER(FIND("escovação",LOWER(F536))),
ISNUMBER(FIND("higiene bucal",LOWER(F536))),
ISNUMBER(FIND("tosa",LOWER(F536))),
ISNUMBER(FIND("hidratacao",LOWER(F536))),
ISNUMBER(FIND("hidratação",LOWER(F536))),
ISNUMBER(FIND("spa",LOWER(F536))),
ISNUMBER(FIND("corte de unhas",LOWER(F536))),
ISNUMBER(FIND("desembolo",LOWER(F536))),
ISNUMBER(FIND("clorexidina",LOWER(F536))),
ISNUMBER(FIND("matizacao",LOWER(F536))),
ISNUMBER(FIND("matização",LOWER(F536))),
ISNUMBER(FIND("arredondamento",LOWER(F536))),
ISNUMBER(FIND("remocao",LOWER(F536))),
ISNUMBER(FIND("remoção",LOWER(F536)))
),"Serviços extras",
IF(ISNUMBER(FIND("banho",LOWER(F536))),"Banho","Loja")))</f>
        <v>Banho</v>
      </c>
      <c r="AZ536" s="1" t="str">
        <f>IF(ISBLANK(I536),"", _xlfn.LET(_xlpm.Pedido,TRIM(D536&amp;""),IF(_xlpm.Pedido&lt;&gt;"",_xlpm.Pedido&amp;" | "&amp;K536,I536&amp;" | "&amp;K536&amp;" | "&amp;TEXT(AU536,"0"))))</f>
        <v>4971 | Tiko</v>
      </c>
      <c r="BA536" s="1" t="str">
        <f>IF(ISBLANK(I536),"", _xlfn.LET(_xlpm.TipoServico,LOWER(H536),IF(ISNUMBER(FIND("banho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6" s="1" t="str">
        <f>IF(ISBLANK(I536),"", _xlfn.LET(
    _xlpm.Servico,TRIM(F536&amp;""),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6" s="1">
        <f>IF(ISBLANK(B536),"", IF(ISBLANK(R536),Q536*S536,R536*S536))</f>
        <v>62</v>
      </c>
    </row>
    <row r="537" spans="1:55" x14ac:dyDescent="0.3">
      <c r="A537" t="s">
        <v>141</v>
      </c>
      <c r="B537">
        <v>46087</v>
      </c>
      <c r="C537" t="s">
        <v>2</v>
      </c>
      <c r="D537">
        <v>4973</v>
      </c>
      <c r="F537" t="s">
        <v>134</v>
      </c>
      <c r="G537" t="s">
        <v>134</v>
      </c>
      <c r="H537" t="s">
        <v>135</v>
      </c>
      <c r="I537">
        <v>2826</v>
      </c>
      <c r="J537" t="s">
        <v>215</v>
      </c>
      <c r="K537" t="s">
        <v>216</v>
      </c>
      <c r="L537">
        <v>557388078367</v>
      </c>
      <c r="N537">
        <v>0</v>
      </c>
      <c r="P537">
        <v>0</v>
      </c>
      <c r="Q537">
        <v>62</v>
      </c>
      <c r="R537">
        <v>62</v>
      </c>
      <c r="S537">
        <v>1</v>
      </c>
      <c r="AH537" t="s">
        <v>207</v>
      </c>
      <c r="AS537" t="s">
        <v>7</v>
      </c>
      <c r="AU537" s="2" t="str">
        <f>IF(ISBLANK(B537),"", TEXT(B537,"dddd, d \d\e mmmm \d\e aaaa"))</f>
        <v>sexta-feira, 6 de março de 2026</v>
      </c>
      <c r="AX537" s="1" t="str" cm="1">
        <f t="array" ref="AX537">IFERROR(_xlfn.TEXTJOIN(", ",TRUE,_xlfn._xlws.SORT(_xlfn.UNIQUE(_xlfn._xlws.FILTER($K$2:$K$2889,($I$2:$I$2889=I537)*($K$2:$K$2889&lt;&gt;""))))),"")</f>
        <v>Chico, Donna</v>
      </c>
      <c r="AY537" s="1" t="str">
        <f>IF(ISBLANK(F537),"", IF(OR(
ISNUMBER(FIND("escovacao",LOWER(F537))),
ISNUMBER(FIND("escovação",LOWER(F537))),
ISNUMBER(FIND("higiene bucal",LOWER(F537))),
ISNUMBER(FIND("tosa",LOWER(F537))),
ISNUMBER(FIND("hidratacao",LOWER(F537))),
ISNUMBER(FIND("hidratação",LOWER(F537))),
ISNUMBER(FIND("spa",LOWER(F537))),
ISNUMBER(FIND("corte de unhas",LOWER(F537))),
ISNUMBER(FIND("desembolo",LOWER(F537))),
ISNUMBER(FIND("clorexidina",LOWER(F537))),
ISNUMBER(FIND("matizacao",LOWER(F537))),
ISNUMBER(FIND("matização",LOWER(F537))),
ISNUMBER(FIND("arredondamento",LOWER(F537))),
ISNUMBER(FIND("remocao",LOWER(F537))),
ISNUMBER(FIND("remoção",LOWER(F537)))
),"Serviços extras",
IF(ISNUMBER(FIND("banho",LOWER(F537))),"Banho","Loja")))</f>
        <v>Banho</v>
      </c>
      <c r="AZ537" s="1" t="str">
        <f>IF(ISBLANK(I537),"", _xlfn.LET(_xlpm.Pedido,TRIM(D537&amp;""),IF(_xlpm.Pedido&lt;&gt;"",_xlpm.Pedido&amp;" | "&amp;K537,I537&amp;" | "&amp;K537&amp;" | "&amp;TEXT(AU537,"0"))))</f>
        <v>4973 | Donna</v>
      </c>
      <c r="BA537" s="1" t="str">
        <f>IF(ISBLANK(I537),"", _xlfn.LET(_xlpm.TipoServico,LOWER(H537),IF(ISNUMBER(FIND("banho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7" s="1" t="str">
        <f>IF(ISBLANK(I537),"", _xlfn.LET(
    _xlpm.Servico,TRIM(F537&amp;""),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7" s="1">
        <f>IF(ISBLANK(B537),"", IF(ISBLANK(R537),Q537*S537,R537*S537))</f>
        <v>62</v>
      </c>
    </row>
    <row r="538" spans="1:55" x14ac:dyDescent="0.3">
      <c r="A538" t="s">
        <v>133</v>
      </c>
      <c r="B538">
        <v>46091</v>
      </c>
      <c r="C538" t="s">
        <v>46</v>
      </c>
      <c r="D538">
        <v>5082</v>
      </c>
      <c r="F538" t="s">
        <v>134</v>
      </c>
      <c r="G538" t="s">
        <v>134</v>
      </c>
      <c r="H538" t="s">
        <v>135</v>
      </c>
      <c r="I538">
        <v>2298</v>
      </c>
      <c r="J538" t="s">
        <v>70</v>
      </c>
      <c r="K538" t="s">
        <v>221</v>
      </c>
      <c r="L538">
        <v>71997100766</v>
      </c>
      <c r="N538">
        <v>0</v>
      </c>
      <c r="P538">
        <v>0</v>
      </c>
      <c r="Q538">
        <v>62</v>
      </c>
      <c r="R538">
        <v>62</v>
      </c>
      <c r="S538">
        <v>1</v>
      </c>
      <c r="AH538" t="s">
        <v>222</v>
      </c>
      <c r="AI538" t="s">
        <v>223</v>
      </c>
      <c r="AS538" t="s">
        <v>7</v>
      </c>
      <c r="AU538" s="2" t="str">
        <f>IF(ISBLANK(B538),"", TEXT(B538,"dddd, d \d\e mmmm \d\e aaaa"))</f>
        <v>terça-feira, 10 de março de 2026</v>
      </c>
      <c r="AX538" s="1" t="str" cm="1">
        <f t="array" ref="AX538">IFERROR(_xlfn.TEXTJOIN(", ",TRUE,_xlfn._xlws.SORT(_xlfn.UNIQUE(_xlfn._xlws.FILTER($K$2:$K$2889,($I$2:$I$2889=I538)*($K$2:$K$2889&lt;&gt;""))))),"")</f>
        <v>Zara</v>
      </c>
      <c r="AY538" s="1" t="str">
        <f>IF(ISBLANK(F538),"", IF(OR(
ISNUMBER(FIND("escovacao",LOWER(F538))),
ISNUMBER(FIND("escovação",LOWER(F538))),
ISNUMBER(FIND("higiene bucal",LOWER(F538))),
ISNUMBER(FIND("tosa",LOWER(F538))),
ISNUMBER(FIND("hidratacao",LOWER(F538))),
ISNUMBER(FIND("hidratação",LOWER(F538))),
ISNUMBER(FIND("spa",LOWER(F538))),
ISNUMBER(FIND("corte de unhas",LOWER(F538))),
ISNUMBER(FIND("desembolo",LOWER(F538))),
ISNUMBER(FIND("clorexidina",LOWER(F538))),
ISNUMBER(FIND("matizacao",LOWER(F538))),
ISNUMBER(FIND("matização",LOWER(F538))),
ISNUMBER(FIND("arredondamento",LOWER(F538))),
ISNUMBER(FIND("remocao",LOWER(F538))),
ISNUMBER(FIND("remoção",LOWER(F538)))
),"Serviços extras",
IF(ISNUMBER(FIND("banho",LOWER(F538))),"Banho","Loja")))</f>
        <v>Banho</v>
      </c>
      <c r="AZ538" s="1" t="str">
        <f>IF(ISBLANK(I538),"", _xlfn.LET(_xlpm.Pedido,TRIM(D538&amp;""),IF(_xlpm.Pedido&lt;&gt;"",_xlpm.Pedido&amp;" | "&amp;K538,I538&amp;" | "&amp;K538&amp;" | "&amp;TEXT(AU538,"0"))))</f>
        <v>5082 | Zara</v>
      </c>
      <c r="BA538" s="1" t="str">
        <f>IF(ISBLANK(I538),"", _xlfn.LET(_xlpm.TipoServico,LOWER(H538),IF(ISNUMBER(FIND("banho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8" s="1" t="str">
        <f>IF(ISBLANK(I538),"", _xlfn.LET(
    _xlpm.Servico,TRIM(F538&amp;""),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8" s="1">
        <f>IF(ISBLANK(B538),"", IF(ISBLANK(R538),Q538*S538,R538*S538))</f>
        <v>62</v>
      </c>
    </row>
    <row r="539" spans="1:55" x14ac:dyDescent="0.3">
      <c r="A539" t="s">
        <v>133</v>
      </c>
      <c r="B539">
        <v>46091</v>
      </c>
      <c r="C539" t="s">
        <v>46</v>
      </c>
      <c r="D539">
        <v>5096</v>
      </c>
      <c r="F539" t="s">
        <v>134</v>
      </c>
      <c r="G539" t="s">
        <v>134</v>
      </c>
      <c r="H539" t="s">
        <v>135</v>
      </c>
      <c r="I539">
        <v>2099</v>
      </c>
      <c r="J539" t="s">
        <v>69</v>
      </c>
      <c r="K539" t="s">
        <v>208</v>
      </c>
      <c r="L539">
        <v>73988040014</v>
      </c>
      <c r="N539">
        <v>0</v>
      </c>
      <c r="P539">
        <v>0</v>
      </c>
      <c r="Q539">
        <v>62</v>
      </c>
      <c r="R539">
        <v>62</v>
      </c>
      <c r="S539">
        <v>1</v>
      </c>
      <c r="AH539" t="s">
        <v>207</v>
      </c>
      <c r="AI539" t="s">
        <v>209</v>
      </c>
      <c r="AJ539" t="s">
        <v>192</v>
      </c>
      <c r="AK539" t="s">
        <v>190</v>
      </c>
      <c r="AL539" t="s">
        <v>188</v>
      </c>
      <c r="AS539" t="s">
        <v>7</v>
      </c>
      <c r="AU539" s="2" t="str">
        <f>IF(ISBLANK(B539),"", TEXT(B539,"dddd, d \d\e mmmm \d\e aaaa"))</f>
        <v>terça-feira, 10 de março de 2026</v>
      </c>
      <c r="AX539" s="1" t="str" cm="1">
        <f t="array" ref="AX539">IFERROR(_xlfn.TEXTJOIN(", ",TRUE,_xlfn._xlws.SORT(_xlfn.UNIQUE(_xlfn._xlws.FILTER($K$2:$K$2889,($I$2:$I$2889=I539)*($K$2:$K$2889&lt;&gt;""))))),"")</f>
        <v>Meg</v>
      </c>
      <c r="AY539" s="1" t="str">
        <f>IF(ISBLANK(F539),"", IF(OR(
ISNUMBER(FIND("escovacao",LOWER(F539))),
ISNUMBER(FIND("escovação",LOWER(F539))),
ISNUMBER(FIND("higiene bucal",LOWER(F539))),
ISNUMBER(FIND("tosa",LOWER(F539))),
ISNUMBER(FIND("hidratacao",LOWER(F539))),
ISNUMBER(FIND("hidratação",LOWER(F539))),
ISNUMBER(FIND("spa",LOWER(F539))),
ISNUMBER(FIND("corte de unhas",LOWER(F539))),
ISNUMBER(FIND("desembolo",LOWER(F539))),
ISNUMBER(FIND("clorexidina",LOWER(F539))),
ISNUMBER(FIND("matizacao",LOWER(F539))),
ISNUMBER(FIND("matização",LOWER(F539))),
ISNUMBER(FIND("arredondamento",LOWER(F539))),
ISNUMBER(FIND("remocao",LOWER(F539))),
ISNUMBER(FIND("remoção",LOWER(F539)))
),"Serviços extras",
IF(ISNUMBER(FIND("banho",LOWER(F539))),"Banho","Loja")))</f>
        <v>Banho</v>
      </c>
      <c r="AZ539" s="1" t="str">
        <f>IF(ISBLANK(I539),"", _xlfn.LET(_xlpm.Pedido,TRIM(D539&amp;""),IF(_xlpm.Pedido&lt;&gt;"",_xlpm.Pedido&amp;" | "&amp;K539,I539&amp;" | "&amp;K539&amp;" | "&amp;TEXT(AU539,"0"))))</f>
        <v>5096 | Meg</v>
      </c>
      <c r="BA539" s="1" t="str">
        <f>IF(ISBLANK(I539),"", _xlfn.LET(_xlpm.TipoServico,LOWER(H539),IF(ISNUMBER(FIND("banho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39" s="1" t="str">
        <f>IF(ISBLANK(I539),"", _xlfn.LET(
    _xlpm.Servico,TRIM(F539&amp;""),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39" s="1">
        <f>IF(ISBLANK(B539),"", IF(ISBLANK(R539),Q539*S539,R539*S539))</f>
        <v>62</v>
      </c>
    </row>
    <row r="540" spans="1:55" x14ac:dyDescent="0.3">
      <c r="A540" t="s">
        <v>133</v>
      </c>
      <c r="B540">
        <v>46091</v>
      </c>
      <c r="C540" t="s">
        <v>46</v>
      </c>
      <c r="D540">
        <v>5175</v>
      </c>
      <c r="F540" t="s">
        <v>134</v>
      </c>
      <c r="G540" t="s">
        <v>134</v>
      </c>
      <c r="H540" t="s">
        <v>135</v>
      </c>
      <c r="I540">
        <v>2263</v>
      </c>
      <c r="J540" t="s">
        <v>246</v>
      </c>
      <c r="K540" t="s">
        <v>247</v>
      </c>
      <c r="L540">
        <v>73988806173</v>
      </c>
      <c r="N540">
        <v>0</v>
      </c>
      <c r="P540">
        <v>0</v>
      </c>
      <c r="Q540">
        <v>62</v>
      </c>
      <c r="R540">
        <v>62</v>
      </c>
      <c r="S540">
        <v>1</v>
      </c>
      <c r="AH540" t="s">
        <v>207</v>
      </c>
      <c r="AI540" t="s">
        <v>199</v>
      </c>
      <c r="AJ540" t="s">
        <v>192</v>
      </c>
      <c r="AK540" t="s">
        <v>187</v>
      </c>
      <c r="AL540" t="s">
        <v>188</v>
      </c>
      <c r="AS540" t="s">
        <v>7</v>
      </c>
      <c r="AU540" s="2" t="str">
        <f>IF(ISBLANK(B540),"", TEXT(B540,"dddd, d \d\e mmmm \d\e aaaa"))</f>
        <v>terça-feira, 10 de março de 2026</v>
      </c>
      <c r="AX540" s="1" t="str" cm="1">
        <f t="array" ref="AX540">IFERROR(_xlfn.TEXTJOIN(", ",TRUE,_xlfn._xlws.SORT(_xlfn.UNIQUE(_xlfn._xlws.FILTER($K$2:$K$2889,($I$2:$I$2889=I540)*($K$2:$K$2889&lt;&gt;""))))),"")</f>
        <v>Theo</v>
      </c>
      <c r="AY540" s="1" t="str">
        <f>IF(ISBLANK(F540),"", IF(OR(
ISNUMBER(FIND("escovacao",LOWER(F540))),
ISNUMBER(FIND("escovação",LOWER(F540))),
ISNUMBER(FIND("higiene bucal",LOWER(F540))),
ISNUMBER(FIND("tosa",LOWER(F540))),
ISNUMBER(FIND("hidratacao",LOWER(F540))),
ISNUMBER(FIND("hidratação",LOWER(F540))),
ISNUMBER(FIND("spa",LOWER(F540))),
ISNUMBER(FIND("corte de unhas",LOWER(F540))),
ISNUMBER(FIND("desembolo",LOWER(F540))),
ISNUMBER(FIND("clorexidina",LOWER(F540))),
ISNUMBER(FIND("matizacao",LOWER(F540))),
ISNUMBER(FIND("matização",LOWER(F540))),
ISNUMBER(FIND("arredondamento",LOWER(F540))),
ISNUMBER(FIND("remocao",LOWER(F540))),
ISNUMBER(FIND("remoção",LOWER(F540)))
),"Serviços extras",
IF(ISNUMBER(FIND("banho",LOWER(F540))),"Banho","Loja")))</f>
        <v>Banho</v>
      </c>
      <c r="AZ540" s="1" t="str">
        <f>IF(ISBLANK(I540),"", _xlfn.LET(_xlpm.Pedido,TRIM(D540&amp;""),IF(_xlpm.Pedido&lt;&gt;"",_xlpm.Pedido&amp;" | "&amp;K540,I540&amp;" | "&amp;K540&amp;" | "&amp;TEXT(AU540,"0"))))</f>
        <v>5175 | Theo</v>
      </c>
      <c r="BA540" s="1" t="str">
        <f>IF(ISBLANK(I540),"", _xlfn.LET(_xlpm.TipoServico,LOWER(H540),IF(ISNUMBER(FIND("banho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0" s="1" t="str">
        <f>IF(ISBLANK(I540),"", _xlfn.LET(
    _xlpm.Servico,TRIM(F540&amp;""),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40" s="1">
        <f>IF(ISBLANK(B540),"", IF(ISBLANK(R540),Q540*S540,R540*S540))</f>
        <v>62</v>
      </c>
    </row>
    <row r="541" spans="1:55" x14ac:dyDescent="0.3">
      <c r="A541" t="s">
        <v>141</v>
      </c>
      <c r="B541">
        <v>46091</v>
      </c>
      <c r="C541" t="s">
        <v>46</v>
      </c>
      <c r="D541">
        <v>5014</v>
      </c>
      <c r="F541" t="s">
        <v>134</v>
      </c>
      <c r="G541" t="s">
        <v>134</v>
      </c>
      <c r="H541" t="s">
        <v>135</v>
      </c>
      <c r="I541">
        <v>2218</v>
      </c>
      <c r="J541" t="s">
        <v>205</v>
      </c>
      <c r="K541" t="s">
        <v>206</v>
      </c>
      <c r="L541">
        <v>73991335992</v>
      </c>
      <c r="N541">
        <v>0</v>
      </c>
      <c r="P541">
        <v>0</v>
      </c>
      <c r="Q541">
        <v>62</v>
      </c>
      <c r="R541">
        <v>62</v>
      </c>
      <c r="S541">
        <v>1</v>
      </c>
      <c r="AH541" t="s">
        <v>207</v>
      </c>
      <c r="AI541" t="s">
        <v>196</v>
      </c>
      <c r="AJ541" t="s">
        <v>192</v>
      </c>
      <c r="AK541" t="s">
        <v>190</v>
      </c>
      <c r="AL541" t="s">
        <v>188</v>
      </c>
      <c r="AS541" t="s">
        <v>7</v>
      </c>
      <c r="AU541" s="2" t="str">
        <f>IF(ISBLANK(B541),"", TEXT(B541,"dddd, d \d\e mmmm \d\e aaaa"))</f>
        <v>terça-feira, 10 de março de 2026</v>
      </c>
      <c r="AX541" s="1" t="str" cm="1">
        <f t="array" ref="AX541">IFERROR(_xlfn.TEXTJOIN(", ",TRUE,_xlfn._xlws.SORT(_xlfn.UNIQUE(_xlfn._xlws.FILTER($K$2:$K$2889,($I$2:$I$2889=I541)*($K$2:$K$2889&lt;&gt;""))))),"")</f>
        <v>Moana</v>
      </c>
      <c r="AY541" s="1" t="str">
        <f>IF(ISBLANK(F541),"", IF(OR(
ISNUMBER(FIND("escovacao",LOWER(F541))),
ISNUMBER(FIND("escovação",LOWER(F541))),
ISNUMBER(FIND("higiene bucal",LOWER(F541))),
ISNUMBER(FIND("tosa",LOWER(F541))),
ISNUMBER(FIND("hidratacao",LOWER(F541))),
ISNUMBER(FIND("hidratação",LOWER(F541))),
ISNUMBER(FIND("spa",LOWER(F541))),
ISNUMBER(FIND("corte de unhas",LOWER(F541))),
ISNUMBER(FIND("desembolo",LOWER(F541))),
ISNUMBER(FIND("clorexidina",LOWER(F541))),
ISNUMBER(FIND("matizacao",LOWER(F541))),
ISNUMBER(FIND("matização",LOWER(F541))),
ISNUMBER(FIND("arredondamento",LOWER(F541))),
ISNUMBER(FIND("remocao",LOWER(F541))),
ISNUMBER(FIND("remoção",LOWER(F541)))
),"Serviços extras",
IF(ISNUMBER(FIND("banho",LOWER(F541))),"Banho","Loja")))</f>
        <v>Banho</v>
      </c>
      <c r="AZ541" s="1" t="str">
        <f>IF(ISBLANK(I541),"", _xlfn.LET(_xlpm.Pedido,TRIM(D541&amp;""),IF(_xlpm.Pedido&lt;&gt;"",_xlpm.Pedido&amp;" | "&amp;K541,I541&amp;" | "&amp;K541&amp;" | "&amp;TEXT(AU541,"0"))))</f>
        <v>5014 | Moana</v>
      </c>
      <c r="BA541" s="1" t="str">
        <f>IF(ISBLANK(I541),"", _xlfn.LET(_xlpm.TipoServico,LOWER(H541),IF(ISNUMBER(FIND("banho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1" s="1" t="str">
        <f>IF(ISBLANK(I541),"", _xlfn.LET(
    _xlpm.Servico,TRIM(F541&amp;""),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41" s="1">
        <f>IF(ISBLANK(B541),"", IF(ISBLANK(R541),Q541*S541,R541*S541))</f>
        <v>62</v>
      </c>
    </row>
    <row r="542" spans="1:55" x14ac:dyDescent="0.3">
      <c r="A542" t="s">
        <v>133</v>
      </c>
      <c r="B542">
        <v>46093</v>
      </c>
      <c r="C542" t="s">
        <v>9</v>
      </c>
      <c r="D542">
        <v>5121</v>
      </c>
      <c r="F542" t="s">
        <v>134</v>
      </c>
      <c r="G542" t="s">
        <v>134</v>
      </c>
      <c r="H542" t="s">
        <v>135</v>
      </c>
      <c r="I542">
        <v>2515</v>
      </c>
      <c r="J542" t="s">
        <v>231</v>
      </c>
      <c r="K542" t="s">
        <v>232</v>
      </c>
      <c r="L542">
        <v>11989714704</v>
      </c>
      <c r="N542">
        <v>0</v>
      </c>
      <c r="P542">
        <v>0</v>
      </c>
      <c r="Q542">
        <v>62</v>
      </c>
      <c r="R542">
        <v>62</v>
      </c>
      <c r="S542">
        <v>1</v>
      </c>
      <c r="AH542" t="s">
        <v>229</v>
      </c>
      <c r="AI542" t="s">
        <v>233</v>
      </c>
      <c r="AJ542" t="s">
        <v>192</v>
      </c>
      <c r="AK542" t="s">
        <v>187</v>
      </c>
      <c r="AL542" t="s">
        <v>188</v>
      </c>
      <c r="AS542" t="s">
        <v>7</v>
      </c>
      <c r="AU542" s="2" t="str">
        <f>IF(ISBLANK(B542),"", TEXT(B542,"dddd, d \d\e mmmm \d\e aaaa"))</f>
        <v>quinta-feira, 12 de março de 2026</v>
      </c>
      <c r="AX542" s="1" t="str" cm="1">
        <f t="array" ref="AX542">IFERROR(_xlfn.TEXTJOIN(", ",TRUE,_xlfn._xlws.SORT(_xlfn.UNIQUE(_xlfn._xlws.FILTER($K$2:$K$2889,($I$2:$I$2889=I542)*($K$2:$K$2889&lt;&gt;""))))),"")</f>
        <v>Vinny</v>
      </c>
      <c r="AY542" s="1" t="str">
        <f>IF(ISBLANK(F542),"", IF(OR(
ISNUMBER(FIND("escovacao",LOWER(F542))),
ISNUMBER(FIND("escovação",LOWER(F542))),
ISNUMBER(FIND("higiene bucal",LOWER(F542))),
ISNUMBER(FIND("tosa",LOWER(F542))),
ISNUMBER(FIND("hidratacao",LOWER(F542))),
ISNUMBER(FIND("hidratação",LOWER(F542))),
ISNUMBER(FIND("spa",LOWER(F542))),
ISNUMBER(FIND("corte de unhas",LOWER(F542))),
ISNUMBER(FIND("desembolo",LOWER(F542))),
ISNUMBER(FIND("clorexidina",LOWER(F542))),
ISNUMBER(FIND("matizacao",LOWER(F542))),
ISNUMBER(FIND("matização",LOWER(F542))),
ISNUMBER(FIND("arredondamento",LOWER(F542))),
ISNUMBER(FIND("remocao",LOWER(F542))),
ISNUMBER(FIND("remoção",LOWER(F542)))
),"Serviços extras",
IF(ISNUMBER(FIND("banho",LOWER(F542))),"Banho","Loja")))</f>
        <v>Banho</v>
      </c>
      <c r="AZ542" s="1" t="str">
        <f>IF(ISBLANK(I542),"", _xlfn.LET(_xlpm.Pedido,TRIM(D542&amp;""),IF(_xlpm.Pedido&lt;&gt;"",_xlpm.Pedido&amp;" | "&amp;K542,I542&amp;" | "&amp;K542&amp;" | "&amp;TEXT(AU542,"0"))))</f>
        <v>5121 | Vinny</v>
      </c>
      <c r="BA542" s="1" t="str">
        <f>IF(ISBLANK(I542),"", _xlfn.LET(_xlpm.TipoServico,LOWER(H542),IF(ISNUMBER(FIND("banho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2" s="1" t="str">
        <f>IF(ISBLANK(I542),"", _xlfn.LET(
    _xlpm.Servico,TRIM(F542&amp;""),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42" s="1">
        <f>IF(ISBLANK(B542),"", IF(ISBLANK(R542),Q542*S542,R542*S542))</f>
        <v>62</v>
      </c>
    </row>
    <row r="543" spans="1:55" x14ac:dyDescent="0.3">
      <c r="A543" t="s">
        <v>133</v>
      </c>
      <c r="B543">
        <v>46093</v>
      </c>
      <c r="C543" t="s">
        <v>9</v>
      </c>
      <c r="D543">
        <v>5121</v>
      </c>
      <c r="F543" t="s">
        <v>146</v>
      </c>
      <c r="G543" t="s">
        <v>146</v>
      </c>
      <c r="H543" t="s">
        <v>135</v>
      </c>
      <c r="I543">
        <v>2515</v>
      </c>
      <c r="J543" t="s">
        <v>231</v>
      </c>
      <c r="K543" t="s">
        <v>232</v>
      </c>
      <c r="L543">
        <v>11989714704</v>
      </c>
      <c r="N543">
        <v>0</v>
      </c>
      <c r="P543">
        <v>0</v>
      </c>
      <c r="Q543">
        <v>12</v>
      </c>
      <c r="R543">
        <v>12</v>
      </c>
      <c r="S543">
        <v>1</v>
      </c>
      <c r="AH543" t="s">
        <v>229</v>
      </c>
      <c r="AI543" t="s">
        <v>233</v>
      </c>
      <c r="AJ543" t="s">
        <v>192</v>
      </c>
      <c r="AK543" t="s">
        <v>187</v>
      </c>
      <c r="AL543" t="s">
        <v>188</v>
      </c>
      <c r="AS543" t="s">
        <v>7</v>
      </c>
      <c r="AU543" s="2" t="str">
        <f>IF(ISBLANK(B543),"", TEXT(B543,"dddd, d \d\e mmmm \d\e aaaa"))</f>
        <v>quinta-feira, 12 de março de 2026</v>
      </c>
      <c r="AX543" s="1" t="str" cm="1">
        <f t="array" ref="AX543">IFERROR(_xlfn.TEXTJOIN(", ",TRUE,_xlfn._xlws.SORT(_xlfn.UNIQUE(_xlfn._xlws.FILTER($K$2:$K$2889,($I$2:$I$2889=I543)*($K$2:$K$2889&lt;&gt;""))))),"")</f>
        <v>Vinny</v>
      </c>
      <c r="AY543" s="1" t="str">
        <f>IF(ISBLANK(F543),"", IF(OR(
ISNUMBER(FIND("escovacao",LOWER(F543))),
ISNUMBER(FIND("escovação",LOWER(F543))),
ISNUMBER(FIND("higiene bucal",LOWER(F543))),
ISNUMBER(FIND("tosa",LOWER(F543))),
ISNUMBER(FIND("hidratacao",LOWER(F543))),
ISNUMBER(FIND("hidratação",LOWER(F543))),
ISNUMBER(FIND("spa",LOWER(F543))),
ISNUMBER(FIND("corte de unhas",LOWER(F543))),
ISNUMBER(FIND("desembolo",LOWER(F543))),
ISNUMBER(FIND("clorexidina",LOWER(F543))),
ISNUMBER(FIND("matizacao",LOWER(F543))),
ISNUMBER(FIND("matização",LOWER(F543))),
ISNUMBER(FIND("arredondamento",LOWER(F543))),
ISNUMBER(FIND("remocao",LOWER(F543))),
ISNUMBER(FIND("remoção",LOWER(F543)))
),"Serviços extras",
IF(ISNUMBER(FIND("banho",LOWER(F543))),"Banho","Loja")))</f>
        <v>Serviços extras</v>
      </c>
      <c r="AZ543" s="1" t="str">
        <f>IF(ISBLANK(I543),"", _xlfn.LET(_xlpm.Pedido,TRIM(D543&amp;""),IF(_xlpm.Pedido&lt;&gt;"",_xlpm.Pedido&amp;" | "&amp;K543,I543&amp;" | "&amp;K543&amp;" | "&amp;TEXT(AU543,"0"))))</f>
        <v>5121 | Vinny</v>
      </c>
      <c r="BA543" s="1" t="str">
        <f>IF(ISBLANK(I543),"", _xlfn.LET(_xlpm.TipoServico,LOWER(H543),IF(ISNUMBER(FIND("banho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3" s="1" t="str">
        <f>IF(ISBLANK(I543),"", _xlfn.LET(
    _xlpm.Servico,TRIM(F543&amp;""),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43" s="1">
        <f>IF(ISBLANK(B543),"", IF(ISBLANK(R543),Q543*S543,R543*S543))</f>
        <v>12</v>
      </c>
    </row>
    <row r="544" spans="1:55" x14ac:dyDescent="0.3">
      <c r="A544" t="s">
        <v>141</v>
      </c>
      <c r="B544">
        <v>46097</v>
      </c>
      <c r="C544" t="s">
        <v>43</v>
      </c>
      <c r="D544">
        <v>5111</v>
      </c>
      <c r="F544" t="s">
        <v>217</v>
      </c>
      <c r="G544" t="s">
        <v>217</v>
      </c>
      <c r="H544" t="s">
        <v>135</v>
      </c>
      <c r="I544">
        <v>2142</v>
      </c>
      <c r="J544" t="s">
        <v>76</v>
      </c>
      <c r="K544" t="s">
        <v>218</v>
      </c>
      <c r="L544">
        <v>73991248482</v>
      </c>
      <c r="N544">
        <v>0</v>
      </c>
      <c r="P544">
        <v>0</v>
      </c>
      <c r="Q544">
        <v>59</v>
      </c>
      <c r="R544">
        <v>59</v>
      </c>
      <c r="S544">
        <v>1</v>
      </c>
      <c r="AH544" t="s">
        <v>219</v>
      </c>
      <c r="AI544" t="s">
        <v>220</v>
      </c>
      <c r="AJ544" t="s">
        <v>214</v>
      </c>
      <c r="AK544" t="s">
        <v>190</v>
      </c>
      <c r="AL544" t="s">
        <v>188</v>
      </c>
      <c r="AS544" t="s">
        <v>7</v>
      </c>
      <c r="AU544" s="2" t="str">
        <f>IF(ISBLANK(B544),"", TEXT(B544,"dddd, d \d\e mmmm \d\e aaaa"))</f>
        <v>segunda-feira, 16 de março de 2026</v>
      </c>
      <c r="AX544" s="1" t="str" cm="1">
        <f t="array" ref="AX544">IFERROR(_xlfn.TEXTJOIN(", ",TRUE,_xlfn._xlws.SORT(_xlfn.UNIQUE(_xlfn._xlws.FILTER($K$2:$K$2889,($I$2:$I$2889=I544)*($K$2:$K$2889&lt;&gt;""))))),"")</f>
        <v>Lila</v>
      </c>
      <c r="AY544" s="1" t="str">
        <f>IF(ISBLANK(F544),"", IF(OR(
ISNUMBER(FIND("escovacao",LOWER(F544))),
ISNUMBER(FIND("escovação",LOWER(F544))),
ISNUMBER(FIND("higiene bucal",LOWER(F544))),
ISNUMBER(FIND("tosa",LOWER(F544))),
ISNUMBER(FIND("hidratacao",LOWER(F544))),
ISNUMBER(FIND("hidratação",LOWER(F544))),
ISNUMBER(FIND("spa",LOWER(F544))),
ISNUMBER(FIND("corte de unhas",LOWER(F544))),
ISNUMBER(FIND("desembolo",LOWER(F544))),
ISNUMBER(FIND("clorexidina",LOWER(F544))),
ISNUMBER(FIND("matizacao",LOWER(F544))),
ISNUMBER(FIND("matização",LOWER(F544))),
ISNUMBER(FIND("arredondamento",LOWER(F544))),
ISNUMBER(FIND("remocao",LOWER(F544))),
ISNUMBER(FIND("remoção",LOWER(F544)))
),"Serviços extras",
IF(ISNUMBER(FIND("banho",LOWER(F544))),"Banho","Loja")))</f>
        <v>Banho</v>
      </c>
      <c r="AZ544" s="1" t="str">
        <f>IF(ISBLANK(I544),"", _xlfn.LET(_xlpm.Pedido,TRIM(D544&amp;""),IF(_xlpm.Pedido&lt;&gt;"",_xlpm.Pedido&amp;" | "&amp;K544,I544&amp;" | "&amp;K544&amp;" | "&amp;TEXT(AU544,"0"))))</f>
        <v>5111 | Lila</v>
      </c>
      <c r="BA544" s="1" t="str">
        <f>IF(ISBLANK(I544),"", _xlfn.LET(_xlpm.TipoServico,LOWER(H544),IF(ISNUMBER(FIND("banho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4" s="1" t="str">
        <f>IF(ISBLANK(I544),"", _xlfn.LET(
    _xlpm.Servico,TRIM(F544&amp;""),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544" s="1">
        <f>IF(ISBLANK(B544),"", IF(ISBLANK(R544),Q544*S544,R544*S544))</f>
        <v>59</v>
      </c>
    </row>
    <row r="545" spans="1:55" x14ac:dyDescent="0.3">
      <c r="A545" t="s">
        <v>133</v>
      </c>
      <c r="B545">
        <v>46097</v>
      </c>
      <c r="C545" t="s">
        <v>43</v>
      </c>
      <c r="D545">
        <v>5167</v>
      </c>
      <c r="F545" t="s">
        <v>134</v>
      </c>
      <c r="G545" t="s">
        <v>134</v>
      </c>
      <c r="H545" t="s">
        <v>135</v>
      </c>
      <c r="I545">
        <v>2166</v>
      </c>
      <c r="J545" t="s">
        <v>33</v>
      </c>
      <c r="K545" t="s">
        <v>228</v>
      </c>
      <c r="L545">
        <v>73988696868</v>
      </c>
      <c r="N545">
        <v>0</v>
      </c>
      <c r="P545">
        <v>0</v>
      </c>
      <c r="Q545">
        <v>62</v>
      </c>
      <c r="R545">
        <v>62</v>
      </c>
      <c r="S545">
        <v>1</v>
      </c>
      <c r="AH545" t="s">
        <v>229</v>
      </c>
      <c r="AI545" t="s">
        <v>230</v>
      </c>
      <c r="AJ545" t="s">
        <v>192</v>
      </c>
      <c r="AK545" t="s">
        <v>187</v>
      </c>
      <c r="AL545" t="s">
        <v>188</v>
      </c>
      <c r="AS545" t="s">
        <v>7</v>
      </c>
      <c r="AU545" s="2" t="str">
        <f>IF(ISBLANK(B545),"", TEXT(B545,"dddd, d \d\e mmmm \d\e aaaa"))</f>
        <v>segunda-feira, 16 de março de 2026</v>
      </c>
      <c r="AX545" s="1" t="str" cm="1">
        <f t="array" ref="AX545">IFERROR(_xlfn.TEXTJOIN(", ",TRUE,_xlfn._xlws.SORT(_xlfn.UNIQUE(_xlfn._xlws.FILTER($K$2:$K$2889,($I$2:$I$2889=I545)*($K$2:$K$2889&lt;&gt;""))))),"")</f>
        <v>Sun</v>
      </c>
      <c r="AY545" s="1" t="str">
        <f>IF(ISBLANK(F545),"", IF(OR(
ISNUMBER(FIND("escovacao",LOWER(F545))),
ISNUMBER(FIND("escovação",LOWER(F545))),
ISNUMBER(FIND("higiene bucal",LOWER(F545))),
ISNUMBER(FIND("tosa",LOWER(F545))),
ISNUMBER(FIND("hidratacao",LOWER(F545))),
ISNUMBER(FIND("hidratação",LOWER(F545))),
ISNUMBER(FIND("spa",LOWER(F545))),
ISNUMBER(FIND("corte de unhas",LOWER(F545))),
ISNUMBER(FIND("desembolo",LOWER(F545))),
ISNUMBER(FIND("clorexidina",LOWER(F545))),
ISNUMBER(FIND("matizacao",LOWER(F545))),
ISNUMBER(FIND("matização",LOWER(F545))),
ISNUMBER(FIND("arredondamento",LOWER(F545))),
ISNUMBER(FIND("remocao",LOWER(F545))),
ISNUMBER(FIND("remoção",LOWER(F545)))
),"Serviços extras",
IF(ISNUMBER(FIND("banho",LOWER(F545))),"Banho","Loja")))</f>
        <v>Banho</v>
      </c>
      <c r="AZ545" s="1" t="str">
        <f>IF(ISBLANK(I545),"", _xlfn.LET(_xlpm.Pedido,TRIM(D545&amp;""),IF(_xlpm.Pedido&lt;&gt;"",_xlpm.Pedido&amp;" | "&amp;K545,I545&amp;" | "&amp;K545&amp;" | "&amp;TEXT(AU545,"0"))))</f>
        <v>5167 | Sun</v>
      </c>
      <c r="BA545" s="1" t="str">
        <f>IF(ISBLANK(I545),"", _xlfn.LET(_xlpm.TipoServico,LOWER(H545),IF(ISNUMBER(FIND("banho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5" s="1" t="str">
        <f>IF(ISBLANK(I545),"", _xlfn.LET(
    _xlpm.Servico,TRIM(F545&amp;""),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45" s="1">
        <f>IF(ISBLANK(B545),"", IF(ISBLANK(R545),Q545*S545,R545*S545))</f>
        <v>62</v>
      </c>
    </row>
    <row r="546" spans="1:55" x14ac:dyDescent="0.3">
      <c r="A546" t="s">
        <v>141</v>
      </c>
      <c r="B546">
        <v>46098</v>
      </c>
      <c r="C546" t="s">
        <v>46</v>
      </c>
      <c r="D546">
        <v>5069</v>
      </c>
      <c r="F546" t="s">
        <v>134</v>
      </c>
      <c r="G546" t="s">
        <v>134</v>
      </c>
      <c r="H546" t="s">
        <v>135</v>
      </c>
      <c r="I546">
        <v>2826</v>
      </c>
      <c r="J546" t="s">
        <v>215</v>
      </c>
      <c r="K546" t="s">
        <v>216</v>
      </c>
      <c r="L546">
        <v>557388078367</v>
      </c>
      <c r="N546">
        <v>0</v>
      </c>
      <c r="P546">
        <v>0</v>
      </c>
      <c r="Q546">
        <v>62</v>
      </c>
      <c r="R546">
        <v>62</v>
      </c>
      <c r="S546">
        <v>1</v>
      </c>
      <c r="AH546" t="s">
        <v>207</v>
      </c>
      <c r="AS546" t="s">
        <v>7</v>
      </c>
      <c r="AU546" s="2" t="str">
        <f>IF(ISBLANK(B546),"", TEXT(B546,"dddd, d \d\e mmmm \d\e aaaa"))</f>
        <v>terça-feira, 17 de março de 2026</v>
      </c>
      <c r="AX546" s="1" t="str" cm="1">
        <f t="array" ref="AX546">IFERROR(_xlfn.TEXTJOIN(", ",TRUE,_xlfn._xlws.SORT(_xlfn.UNIQUE(_xlfn._xlws.FILTER($K$2:$K$2889,($I$2:$I$2889=I546)*($K$2:$K$2889&lt;&gt;""))))),"")</f>
        <v>Chico, Donna</v>
      </c>
      <c r="AY546" s="1" t="str">
        <f>IF(ISBLANK(F546),"", IF(OR(
ISNUMBER(FIND("escovacao",LOWER(F546))),
ISNUMBER(FIND("escovação",LOWER(F546))),
ISNUMBER(FIND("higiene bucal",LOWER(F546))),
ISNUMBER(FIND("tosa",LOWER(F546))),
ISNUMBER(FIND("hidratacao",LOWER(F546))),
ISNUMBER(FIND("hidratação",LOWER(F546))),
ISNUMBER(FIND("spa",LOWER(F546))),
ISNUMBER(FIND("corte de unhas",LOWER(F546))),
ISNUMBER(FIND("desembolo",LOWER(F546))),
ISNUMBER(FIND("clorexidina",LOWER(F546))),
ISNUMBER(FIND("matizacao",LOWER(F546))),
ISNUMBER(FIND("matização",LOWER(F546))),
ISNUMBER(FIND("arredondamento",LOWER(F546))),
ISNUMBER(FIND("remocao",LOWER(F546))),
ISNUMBER(FIND("remoção",LOWER(F546)))
),"Serviços extras",
IF(ISNUMBER(FIND("banho",LOWER(F546))),"Banho","Loja")))</f>
        <v>Banho</v>
      </c>
      <c r="AZ546" s="1" t="str">
        <f>IF(ISBLANK(I546),"", _xlfn.LET(_xlpm.Pedido,TRIM(D546&amp;""),IF(_xlpm.Pedido&lt;&gt;"",_xlpm.Pedido&amp;" | "&amp;K546,I546&amp;" | "&amp;K546&amp;" | "&amp;TEXT(AU546,"0"))))</f>
        <v>5069 | Donna</v>
      </c>
      <c r="BA546" s="1" t="str">
        <f>IF(ISBLANK(I546),"", _xlfn.LET(_xlpm.TipoServico,LOWER(H546),IF(ISNUMBER(FIND("banho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6" s="1" t="str">
        <f>IF(ISBLANK(I546),"", _xlfn.LET(
    _xlpm.Servico,TRIM(F546&amp;""),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46" s="1">
        <f>IF(ISBLANK(B546),"", IF(ISBLANK(R546),Q546*S546,R546*S546))</f>
        <v>62</v>
      </c>
    </row>
    <row r="547" spans="1:55" x14ac:dyDescent="0.3">
      <c r="A547" t="s">
        <v>141</v>
      </c>
      <c r="B547">
        <v>46098</v>
      </c>
      <c r="C547" t="s">
        <v>46</v>
      </c>
      <c r="D547">
        <v>5069</v>
      </c>
      <c r="F547" t="s">
        <v>147</v>
      </c>
      <c r="G547" t="s">
        <v>147</v>
      </c>
      <c r="H547" t="s">
        <v>135</v>
      </c>
      <c r="I547">
        <v>2826</v>
      </c>
      <c r="J547" t="s">
        <v>215</v>
      </c>
      <c r="K547" t="s">
        <v>216</v>
      </c>
      <c r="L547">
        <v>557388078367</v>
      </c>
      <c r="N547">
        <v>0</v>
      </c>
      <c r="P547">
        <v>0</v>
      </c>
      <c r="Q547">
        <v>25</v>
      </c>
      <c r="R547">
        <v>25</v>
      </c>
      <c r="S547">
        <v>1</v>
      </c>
      <c r="AH547" t="s">
        <v>207</v>
      </c>
      <c r="AS547" t="s">
        <v>7</v>
      </c>
      <c r="AU547" s="2" t="str">
        <f>IF(ISBLANK(B547),"", TEXT(B547,"dddd, d \d\e mmmm \d\e aaaa"))</f>
        <v>terça-feira, 17 de março de 2026</v>
      </c>
      <c r="AX547" s="1" t="str" cm="1">
        <f t="array" ref="AX547">IFERROR(_xlfn.TEXTJOIN(", ",TRUE,_xlfn._xlws.SORT(_xlfn.UNIQUE(_xlfn._xlws.FILTER($K$2:$K$2889,($I$2:$I$2889=I547)*($K$2:$K$2889&lt;&gt;""))))),"")</f>
        <v>Chico, Donna</v>
      </c>
      <c r="AY547" s="1" t="str">
        <f>IF(ISBLANK(F547),"", IF(OR(
ISNUMBER(FIND("escovacao",LOWER(F547))),
ISNUMBER(FIND("escovação",LOWER(F547))),
ISNUMBER(FIND("higiene bucal",LOWER(F547))),
ISNUMBER(FIND("tosa",LOWER(F547))),
ISNUMBER(FIND("hidratacao",LOWER(F547))),
ISNUMBER(FIND("hidratação",LOWER(F547))),
ISNUMBER(FIND("spa",LOWER(F547))),
ISNUMBER(FIND("corte de unhas",LOWER(F547))),
ISNUMBER(FIND("desembolo",LOWER(F547))),
ISNUMBER(FIND("clorexidina",LOWER(F547))),
ISNUMBER(FIND("matizacao",LOWER(F547))),
ISNUMBER(FIND("matização",LOWER(F547))),
ISNUMBER(FIND("arredondamento",LOWER(F547))),
ISNUMBER(FIND("remocao",LOWER(F547))),
ISNUMBER(FIND("remoção",LOWER(F547)))
),"Serviços extras",
IF(ISNUMBER(FIND("banho",LOWER(F547))),"Banho","Loja")))</f>
        <v>Serviços extras</v>
      </c>
      <c r="AZ547" s="1" t="str">
        <f>IF(ISBLANK(I547),"", _xlfn.LET(_xlpm.Pedido,TRIM(D547&amp;""),IF(_xlpm.Pedido&lt;&gt;"",_xlpm.Pedido&amp;" | "&amp;K547,I547&amp;" | "&amp;K547&amp;" | "&amp;TEXT(AU547,"0"))))</f>
        <v>5069 | Donna</v>
      </c>
      <c r="BA547" s="1" t="str">
        <f>IF(ISBLANK(I547),"", _xlfn.LET(_xlpm.TipoServico,LOWER(H547),IF(ISNUMBER(FIND("banho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7" s="1" t="str">
        <f>IF(ISBLANK(I547),"", _xlfn.LET(
    _xlpm.Servico,TRIM(F547&amp;""),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547" s="1">
        <f>IF(ISBLANK(B547),"", IF(ISBLANK(R547),Q547*S547,R547*S547))</f>
        <v>25</v>
      </c>
    </row>
    <row r="548" spans="1:55" x14ac:dyDescent="0.3">
      <c r="A548" t="s">
        <v>133</v>
      </c>
      <c r="B548">
        <v>46098</v>
      </c>
      <c r="C548" t="s">
        <v>46</v>
      </c>
      <c r="F548" t="s">
        <v>134</v>
      </c>
      <c r="G548" t="s">
        <v>134</v>
      </c>
      <c r="H548" t="s">
        <v>135</v>
      </c>
      <c r="I548">
        <v>2379</v>
      </c>
      <c r="J548" t="s">
        <v>51</v>
      </c>
      <c r="K548" t="s">
        <v>250</v>
      </c>
      <c r="L548">
        <v>7391082880</v>
      </c>
      <c r="N548">
        <v>0</v>
      </c>
      <c r="P548">
        <v>0</v>
      </c>
      <c r="Q548">
        <v>62</v>
      </c>
      <c r="R548">
        <v>62</v>
      </c>
      <c r="S548">
        <v>1</v>
      </c>
      <c r="AH548" t="s">
        <v>219</v>
      </c>
      <c r="AS548" t="s">
        <v>7</v>
      </c>
      <c r="AU548" s="2" t="str">
        <f>IF(ISBLANK(B548),"", TEXT(B548,"dddd, d \d\e mmmm \d\e aaaa"))</f>
        <v>terça-feira, 17 de março de 2026</v>
      </c>
      <c r="AX548" s="1" t="str" cm="1">
        <f t="array" ref="AX548">IFERROR(_xlfn.TEXTJOIN(", ",TRUE,_xlfn._xlws.SORT(_xlfn.UNIQUE(_xlfn._xlws.FILTER($K$2:$K$2889,($I$2:$I$2889=I548)*($K$2:$K$2889&lt;&gt;""))))),"")</f>
        <v>Mariela</v>
      </c>
      <c r="AY548" s="1" t="str">
        <f>IF(ISBLANK(F548),"", IF(OR(
ISNUMBER(FIND("escovacao",LOWER(F548))),
ISNUMBER(FIND("escovação",LOWER(F548))),
ISNUMBER(FIND("higiene bucal",LOWER(F548))),
ISNUMBER(FIND("tosa",LOWER(F548))),
ISNUMBER(FIND("hidratacao",LOWER(F548))),
ISNUMBER(FIND("hidratação",LOWER(F548))),
ISNUMBER(FIND("spa",LOWER(F548))),
ISNUMBER(FIND("corte de unhas",LOWER(F548))),
ISNUMBER(FIND("desembolo",LOWER(F548))),
ISNUMBER(FIND("clorexidina",LOWER(F548))),
ISNUMBER(FIND("matizacao",LOWER(F548))),
ISNUMBER(FIND("matização",LOWER(F548))),
ISNUMBER(FIND("arredondamento",LOWER(F548))),
ISNUMBER(FIND("remocao",LOWER(F548))),
ISNUMBER(FIND("remoção",LOWER(F548)))
),"Serviços extras",
IF(ISNUMBER(FIND("banho",LOWER(F548))),"Banho","Loja")))</f>
        <v>Banho</v>
      </c>
      <c r="AZ548" s="1" t="str">
        <f>IF(ISBLANK(I548),"", _xlfn.LET(_xlpm.Pedido,TRIM(D548&amp;""),IF(_xlpm.Pedido&lt;&gt;"",_xlpm.Pedido&amp;" | "&amp;K548,I548&amp;" | "&amp;K548&amp;" | "&amp;TEXT(AU548,"0"))))</f>
        <v>2379 | Mariela | terça-feira, 17 de março de 2026</v>
      </c>
      <c r="BA548" s="1" t="str">
        <f>IF(ISBLANK(I548),"", _xlfn.LET(_xlpm.TipoServico,LOWER(H548),IF(ISNUMBER(FIND("banho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8" s="1" t="str">
        <f>IF(ISBLANK(I548),"", _xlfn.LET(
    _xlpm.Servico,TRIM(F548&amp;""),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48" s="1">
        <f>IF(ISBLANK(B548),"", IF(ISBLANK(R548),Q548*S548,R548*S548))</f>
        <v>62</v>
      </c>
    </row>
    <row r="549" spans="1:55" x14ac:dyDescent="0.3">
      <c r="A549" t="s">
        <v>133</v>
      </c>
      <c r="B549">
        <v>46100</v>
      </c>
      <c r="C549" t="s">
        <v>9</v>
      </c>
      <c r="D549">
        <v>5082</v>
      </c>
      <c r="F549" t="s">
        <v>134</v>
      </c>
      <c r="G549" t="s">
        <v>134</v>
      </c>
      <c r="H549" t="s">
        <v>135</v>
      </c>
      <c r="I549">
        <v>2298</v>
      </c>
      <c r="J549" t="s">
        <v>70</v>
      </c>
      <c r="K549" t="s">
        <v>221</v>
      </c>
      <c r="L549">
        <v>71997100766</v>
      </c>
      <c r="N549">
        <v>0</v>
      </c>
      <c r="P549">
        <v>0</v>
      </c>
      <c r="Q549">
        <v>62</v>
      </c>
      <c r="R549">
        <v>62</v>
      </c>
      <c r="S549">
        <v>1</v>
      </c>
      <c r="AH549" t="s">
        <v>222</v>
      </c>
      <c r="AI549" t="s">
        <v>223</v>
      </c>
      <c r="AS549" t="s">
        <v>7</v>
      </c>
      <c r="AU549" s="2" t="str">
        <f>IF(ISBLANK(B549),"", TEXT(B549,"dddd, d \d\e mmmm \d\e aaaa"))</f>
        <v>quinta-feira, 19 de março de 2026</v>
      </c>
      <c r="AX549" s="1" t="str" cm="1">
        <f t="array" ref="AX549">IFERROR(_xlfn.TEXTJOIN(", ",TRUE,_xlfn._xlws.SORT(_xlfn.UNIQUE(_xlfn._xlws.FILTER($K$2:$K$2889,($I$2:$I$2889=I549)*($K$2:$K$2889&lt;&gt;""))))),"")</f>
        <v>Zara</v>
      </c>
      <c r="AY549" s="1" t="str">
        <f>IF(ISBLANK(F549),"", IF(OR(
ISNUMBER(FIND("escovacao",LOWER(F549))),
ISNUMBER(FIND("escovação",LOWER(F549))),
ISNUMBER(FIND("higiene bucal",LOWER(F549))),
ISNUMBER(FIND("tosa",LOWER(F549))),
ISNUMBER(FIND("hidratacao",LOWER(F549))),
ISNUMBER(FIND("hidratação",LOWER(F549))),
ISNUMBER(FIND("spa",LOWER(F549))),
ISNUMBER(FIND("corte de unhas",LOWER(F549))),
ISNUMBER(FIND("desembolo",LOWER(F549))),
ISNUMBER(FIND("clorexidina",LOWER(F549))),
ISNUMBER(FIND("matizacao",LOWER(F549))),
ISNUMBER(FIND("matização",LOWER(F549))),
ISNUMBER(FIND("arredondamento",LOWER(F549))),
ISNUMBER(FIND("remocao",LOWER(F549))),
ISNUMBER(FIND("remoção",LOWER(F549)))
),"Serviços extras",
IF(ISNUMBER(FIND("banho",LOWER(F549))),"Banho","Loja")))</f>
        <v>Banho</v>
      </c>
      <c r="AZ549" s="1" t="str">
        <f>IF(ISBLANK(I549),"", _xlfn.LET(_xlpm.Pedido,TRIM(D549&amp;""),IF(_xlpm.Pedido&lt;&gt;"",_xlpm.Pedido&amp;" | "&amp;K549,I549&amp;" | "&amp;K549&amp;" | "&amp;TEXT(AU549,"0"))))</f>
        <v>5082 | Zara</v>
      </c>
      <c r="BA549" s="1" t="str">
        <f>IF(ISBLANK(I549),"", _xlfn.LET(_xlpm.TipoServico,LOWER(H549),IF(ISNUMBER(FIND("banho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49" s="1" t="str">
        <f>IF(ISBLANK(I549),"", _xlfn.LET(
    _xlpm.Servico,TRIM(F549&amp;""),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49" s="1">
        <f>IF(ISBLANK(B549),"", IF(ISBLANK(R549),Q549*S549,R549*S549))</f>
        <v>62</v>
      </c>
    </row>
    <row r="550" spans="1:55" x14ac:dyDescent="0.3">
      <c r="A550" t="s">
        <v>133</v>
      </c>
      <c r="B550">
        <v>46100</v>
      </c>
      <c r="C550" t="s">
        <v>9</v>
      </c>
      <c r="D550">
        <v>5082</v>
      </c>
      <c r="F550" t="s">
        <v>146</v>
      </c>
      <c r="G550" t="s">
        <v>146</v>
      </c>
      <c r="H550" t="s">
        <v>135</v>
      </c>
      <c r="I550">
        <v>2298</v>
      </c>
      <c r="J550" t="s">
        <v>70</v>
      </c>
      <c r="K550" t="s">
        <v>221</v>
      </c>
      <c r="L550">
        <v>71997100766</v>
      </c>
      <c r="N550">
        <v>0</v>
      </c>
      <c r="P550">
        <v>0</v>
      </c>
      <c r="Q550">
        <v>12</v>
      </c>
      <c r="R550">
        <v>12</v>
      </c>
      <c r="S550">
        <v>1</v>
      </c>
      <c r="AH550" t="s">
        <v>222</v>
      </c>
      <c r="AI550" t="s">
        <v>223</v>
      </c>
      <c r="AS550" t="s">
        <v>7</v>
      </c>
      <c r="AU550" s="2" t="str">
        <f>IF(ISBLANK(B550),"", TEXT(B550,"dddd, d \d\e mmmm \d\e aaaa"))</f>
        <v>quinta-feira, 19 de março de 2026</v>
      </c>
      <c r="AX550" s="1" t="str" cm="1">
        <f t="array" ref="AX550">IFERROR(_xlfn.TEXTJOIN(", ",TRUE,_xlfn._xlws.SORT(_xlfn.UNIQUE(_xlfn._xlws.FILTER($K$2:$K$2889,($I$2:$I$2889=I550)*($K$2:$K$2889&lt;&gt;""))))),"")</f>
        <v>Zara</v>
      </c>
      <c r="AY550" s="1" t="str">
        <f>IF(ISBLANK(F550),"", IF(OR(
ISNUMBER(FIND("escovacao",LOWER(F550))),
ISNUMBER(FIND("escovação",LOWER(F550))),
ISNUMBER(FIND("higiene bucal",LOWER(F550))),
ISNUMBER(FIND("tosa",LOWER(F550))),
ISNUMBER(FIND("hidratacao",LOWER(F550))),
ISNUMBER(FIND("hidratação",LOWER(F550))),
ISNUMBER(FIND("spa",LOWER(F550))),
ISNUMBER(FIND("corte de unhas",LOWER(F550))),
ISNUMBER(FIND("desembolo",LOWER(F550))),
ISNUMBER(FIND("clorexidina",LOWER(F550))),
ISNUMBER(FIND("matizacao",LOWER(F550))),
ISNUMBER(FIND("matização",LOWER(F550))),
ISNUMBER(FIND("arredondamento",LOWER(F550))),
ISNUMBER(FIND("remocao",LOWER(F550))),
ISNUMBER(FIND("remoção",LOWER(F550)))
),"Serviços extras",
IF(ISNUMBER(FIND("banho",LOWER(F550))),"Banho","Loja")))</f>
        <v>Serviços extras</v>
      </c>
      <c r="AZ550" s="1" t="str">
        <f>IF(ISBLANK(I550),"", _xlfn.LET(_xlpm.Pedido,TRIM(D550&amp;""),IF(_xlpm.Pedido&lt;&gt;"",_xlpm.Pedido&amp;" | "&amp;K550,I550&amp;" | "&amp;K550&amp;" | "&amp;TEXT(AU550,"0"))))</f>
        <v>5082 | Zara</v>
      </c>
      <c r="BA550" s="1" t="str">
        <f>IF(ISBLANK(I550),"", _xlfn.LET(_xlpm.TipoServico,LOWER(H550),IF(ISNUMBER(FIND("banho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0" s="1" t="str">
        <f>IF(ISBLANK(I550),"", _xlfn.LET(
    _xlpm.Servico,TRIM(F550&amp;""),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50" s="1">
        <f>IF(ISBLANK(B550),"", IF(ISBLANK(R550),Q550*S550,R550*S550))</f>
        <v>12</v>
      </c>
    </row>
    <row r="551" spans="1:55" x14ac:dyDescent="0.3">
      <c r="A551" t="s">
        <v>133</v>
      </c>
      <c r="B551">
        <v>46101</v>
      </c>
      <c r="C551" t="s">
        <v>2</v>
      </c>
      <c r="F551" t="s">
        <v>134</v>
      </c>
      <c r="G551" t="s">
        <v>134</v>
      </c>
      <c r="H551" t="s">
        <v>135</v>
      </c>
      <c r="I551">
        <v>2099</v>
      </c>
      <c r="J551" t="s">
        <v>69</v>
      </c>
      <c r="K551" t="s">
        <v>208</v>
      </c>
      <c r="L551">
        <v>73988040014</v>
      </c>
      <c r="N551">
        <v>0</v>
      </c>
      <c r="P551">
        <v>0</v>
      </c>
      <c r="Q551">
        <v>62</v>
      </c>
      <c r="R551">
        <v>62</v>
      </c>
      <c r="S551">
        <v>1</v>
      </c>
      <c r="AH551" t="s">
        <v>207</v>
      </c>
      <c r="AI551" t="s">
        <v>209</v>
      </c>
      <c r="AJ551" t="s">
        <v>192</v>
      </c>
      <c r="AK551" t="s">
        <v>190</v>
      </c>
      <c r="AL551" t="s">
        <v>188</v>
      </c>
      <c r="AS551" t="s">
        <v>7</v>
      </c>
      <c r="AU551" s="2" t="str">
        <f>IF(ISBLANK(B551),"", TEXT(B551,"dddd, d \d\e mmmm \d\e aaaa"))</f>
        <v>sexta-feira, 20 de março de 2026</v>
      </c>
      <c r="AX551" s="1" t="str" cm="1">
        <f t="array" ref="AX551">IFERROR(_xlfn.TEXTJOIN(", ",TRUE,_xlfn._xlws.SORT(_xlfn.UNIQUE(_xlfn._xlws.FILTER($K$2:$K$2889,($I$2:$I$2889=I551)*($K$2:$K$2889&lt;&gt;""))))),"")</f>
        <v>Meg</v>
      </c>
      <c r="AY551" s="1" t="str">
        <f>IF(ISBLANK(F551),"", IF(OR(
ISNUMBER(FIND("escovacao",LOWER(F551))),
ISNUMBER(FIND("escovação",LOWER(F551))),
ISNUMBER(FIND("higiene bucal",LOWER(F551))),
ISNUMBER(FIND("tosa",LOWER(F551))),
ISNUMBER(FIND("hidratacao",LOWER(F551))),
ISNUMBER(FIND("hidratação",LOWER(F551))),
ISNUMBER(FIND("spa",LOWER(F551))),
ISNUMBER(FIND("corte de unhas",LOWER(F551))),
ISNUMBER(FIND("desembolo",LOWER(F551))),
ISNUMBER(FIND("clorexidina",LOWER(F551))),
ISNUMBER(FIND("matizacao",LOWER(F551))),
ISNUMBER(FIND("matização",LOWER(F551))),
ISNUMBER(FIND("arredondamento",LOWER(F551))),
ISNUMBER(FIND("remocao",LOWER(F551))),
ISNUMBER(FIND("remoção",LOWER(F551)))
),"Serviços extras",
IF(ISNUMBER(FIND("banho",LOWER(F551))),"Banho","Loja")))</f>
        <v>Banho</v>
      </c>
      <c r="AZ551" s="1" t="str">
        <f>IF(ISBLANK(I551),"", _xlfn.LET(_xlpm.Pedido,TRIM(D551&amp;""),IF(_xlpm.Pedido&lt;&gt;"",_xlpm.Pedido&amp;" | "&amp;K551,I551&amp;" | "&amp;K551&amp;" | "&amp;TEXT(AU551,"0"))))</f>
        <v>2099 | Meg | sexta-feira, 20 de março de 2026</v>
      </c>
      <c r="BA551" s="1" t="str">
        <f>IF(ISBLANK(I551),"", _xlfn.LET(_xlpm.TipoServico,LOWER(H551),IF(ISNUMBER(FIND("banho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1" s="1" t="str">
        <f>IF(ISBLANK(I551),"", _xlfn.LET(
    _xlpm.Servico,TRIM(F551&amp;""),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51" s="1">
        <f>IF(ISBLANK(B551),"", IF(ISBLANK(R551),Q551*S551,R551*S551))</f>
        <v>62</v>
      </c>
    </row>
    <row r="552" spans="1:55" x14ac:dyDescent="0.3">
      <c r="A552" t="s">
        <v>141</v>
      </c>
      <c r="B552">
        <v>46101</v>
      </c>
      <c r="C552" t="s">
        <v>2</v>
      </c>
      <c r="D552">
        <v>5103</v>
      </c>
      <c r="F552" t="s">
        <v>159</v>
      </c>
      <c r="G552" t="s">
        <v>159</v>
      </c>
      <c r="H552" t="s">
        <v>135</v>
      </c>
      <c r="I552">
        <v>2482</v>
      </c>
      <c r="J552" t="s">
        <v>52</v>
      </c>
      <c r="K552" t="s">
        <v>212</v>
      </c>
      <c r="L552">
        <v>5573998090906</v>
      </c>
      <c r="N552">
        <v>0</v>
      </c>
      <c r="P552">
        <v>0</v>
      </c>
      <c r="Q552">
        <v>75</v>
      </c>
      <c r="R552">
        <v>75</v>
      </c>
      <c r="S552">
        <v>1</v>
      </c>
      <c r="AH552" t="s">
        <v>213</v>
      </c>
      <c r="AI552" t="s">
        <v>196</v>
      </c>
      <c r="AJ552" t="s">
        <v>214</v>
      </c>
      <c r="AK552" t="s">
        <v>190</v>
      </c>
      <c r="AL552" t="s">
        <v>200</v>
      </c>
      <c r="AS552" t="s">
        <v>7</v>
      </c>
      <c r="AU552" s="2" t="str">
        <f>IF(ISBLANK(B552),"", TEXT(B552,"dddd, d \d\e mmmm \d\e aaaa"))</f>
        <v>sexta-feira, 20 de março de 2026</v>
      </c>
      <c r="AX552" s="1" t="str" cm="1">
        <f t="array" ref="AX552">IFERROR(_xlfn.TEXTJOIN(", ",TRUE,_xlfn._xlws.SORT(_xlfn.UNIQUE(_xlfn._xlws.FILTER($K$2:$K$2889,($I$2:$I$2889=I552)*($K$2:$K$2889&lt;&gt;""))))),"")</f>
        <v>Milu</v>
      </c>
      <c r="AY552" s="1" t="str">
        <f>IF(ISBLANK(F552),"", IF(OR(
ISNUMBER(FIND("escovacao",LOWER(F552))),
ISNUMBER(FIND("escovação",LOWER(F552))),
ISNUMBER(FIND("higiene bucal",LOWER(F552))),
ISNUMBER(FIND("tosa",LOWER(F552))),
ISNUMBER(FIND("hidratacao",LOWER(F552))),
ISNUMBER(FIND("hidratação",LOWER(F552))),
ISNUMBER(FIND("spa",LOWER(F552))),
ISNUMBER(FIND("corte de unhas",LOWER(F552))),
ISNUMBER(FIND("desembolo",LOWER(F552))),
ISNUMBER(FIND("clorexidina",LOWER(F552))),
ISNUMBER(FIND("matizacao",LOWER(F552))),
ISNUMBER(FIND("matização",LOWER(F552))),
ISNUMBER(FIND("arredondamento",LOWER(F552))),
ISNUMBER(FIND("remocao",LOWER(F552))),
ISNUMBER(FIND("remoção",LOWER(F552)))
),"Serviços extras",
IF(ISNUMBER(FIND("banho",LOWER(F552))),"Banho","Loja")))</f>
        <v>Banho</v>
      </c>
      <c r="AZ552" s="1" t="str">
        <f>IF(ISBLANK(I552),"", _xlfn.LET(_xlpm.Pedido,TRIM(D552&amp;""),IF(_xlpm.Pedido&lt;&gt;"",_xlpm.Pedido&amp;" | "&amp;K552,I552&amp;" | "&amp;K552&amp;" | "&amp;TEXT(AU552,"0"))))</f>
        <v>5103 | Milu</v>
      </c>
      <c r="BA552" s="1" t="str">
        <f>IF(ISBLANK(I552),"", _xlfn.LET(_xlpm.TipoServico,LOWER(H552),IF(ISNUMBER(FIND("banho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2" s="1" t="str">
        <f>IF(ISBLANK(I552),"", _xlfn.LET(
    _xlpm.Servico,TRIM(F552&amp;""),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552" s="1">
        <f>IF(ISBLANK(B552),"", IF(ISBLANK(R552),Q552*S552,R552*S552))</f>
        <v>75</v>
      </c>
    </row>
    <row r="553" spans="1:55" x14ac:dyDescent="0.3">
      <c r="A553" t="s">
        <v>141</v>
      </c>
      <c r="B553">
        <v>46102</v>
      </c>
      <c r="C553" t="s">
        <v>27</v>
      </c>
      <c r="F553" t="s">
        <v>134</v>
      </c>
      <c r="G553" t="s">
        <v>134</v>
      </c>
      <c r="H553" t="s">
        <v>135</v>
      </c>
      <c r="I553">
        <v>2420</v>
      </c>
      <c r="J553" t="s">
        <v>224</v>
      </c>
      <c r="K553" t="s">
        <v>225</v>
      </c>
      <c r="L553">
        <v>73999837554</v>
      </c>
      <c r="N553">
        <v>0</v>
      </c>
      <c r="P553">
        <v>0</v>
      </c>
      <c r="Q553">
        <v>62</v>
      </c>
      <c r="R553">
        <v>62</v>
      </c>
      <c r="S553">
        <v>1</v>
      </c>
      <c r="AH553" t="s">
        <v>201</v>
      </c>
      <c r="AI553" t="s">
        <v>204</v>
      </c>
      <c r="AJ553" t="s">
        <v>192</v>
      </c>
      <c r="AK553" t="s">
        <v>187</v>
      </c>
      <c r="AL553" t="s">
        <v>188</v>
      </c>
      <c r="AS553" t="s">
        <v>7</v>
      </c>
      <c r="AU553" s="2" t="str">
        <f>IF(ISBLANK(B553),"", TEXT(B553,"dddd, d \d\e mmmm \d\e aaaa"))</f>
        <v>sábado, 21 de março de 2026</v>
      </c>
      <c r="AX553" s="1" t="str" cm="1">
        <f t="array" ref="AX553">IFERROR(_xlfn.TEXTJOIN(", ",TRUE,_xlfn._xlws.SORT(_xlfn.UNIQUE(_xlfn._xlws.FILTER($K$2:$K$2889,($I$2:$I$2889=I553)*($K$2:$K$2889&lt;&gt;""))))),"")</f>
        <v>Tiko</v>
      </c>
      <c r="AY553" s="1" t="str">
        <f>IF(ISBLANK(F553),"", IF(OR(
ISNUMBER(FIND("escovacao",LOWER(F553))),
ISNUMBER(FIND("escovação",LOWER(F553))),
ISNUMBER(FIND("higiene bucal",LOWER(F553))),
ISNUMBER(FIND("tosa",LOWER(F553))),
ISNUMBER(FIND("hidratacao",LOWER(F553))),
ISNUMBER(FIND("hidratação",LOWER(F553))),
ISNUMBER(FIND("spa",LOWER(F553))),
ISNUMBER(FIND("corte de unhas",LOWER(F553))),
ISNUMBER(FIND("desembolo",LOWER(F553))),
ISNUMBER(FIND("clorexidina",LOWER(F553))),
ISNUMBER(FIND("matizacao",LOWER(F553))),
ISNUMBER(FIND("matização",LOWER(F553))),
ISNUMBER(FIND("arredondamento",LOWER(F553))),
ISNUMBER(FIND("remocao",LOWER(F553))),
ISNUMBER(FIND("remoção",LOWER(F553)))
),"Serviços extras",
IF(ISNUMBER(FIND("banho",LOWER(F553))),"Banho","Loja")))</f>
        <v>Banho</v>
      </c>
      <c r="AZ553" s="1" t="str">
        <f>IF(ISBLANK(I553),"", _xlfn.LET(_xlpm.Pedido,TRIM(D553&amp;""),IF(_xlpm.Pedido&lt;&gt;"",_xlpm.Pedido&amp;" | "&amp;K553,I553&amp;" | "&amp;K553&amp;" | "&amp;TEXT(AU553,"0"))))</f>
        <v>2420 | Tiko | sábado, 21 de março de 2026</v>
      </c>
      <c r="BA553" s="1" t="str">
        <f>IF(ISBLANK(I553),"", _xlfn.LET(_xlpm.TipoServico,LOWER(H553),IF(ISNUMBER(FIND("banho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3" s="1" t="str">
        <f>IF(ISBLANK(I553),"", _xlfn.LET(
    _xlpm.Servico,TRIM(F553&amp;""),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53" s="1">
        <f>IF(ISBLANK(B553),"", IF(ISBLANK(R553),Q553*S553,R553*S553))</f>
        <v>62</v>
      </c>
    </row>
    <row r="554" spans="1:55" x14ac:dyDescent="0.3">
      <c r="A554" t="s">
        <v>133</v>
      </c>
      <c r="B554">
        <v>46102</v>
      </c>
      <c r="C554" t="s">
        <v>27</v>
      </c>
      <c r="D554">
        <v>5105</v>
      </c>
      <c r="F554" t="s">
        <v>146</v>
      </c>
      <c r="G554" t="s">
        <v>146</v>
      </c>
      <c r="H554" t="s">
        <v>135</v>
      </c>
      <c r="I554">
        <v>2269</v>
      </c>
      <c r="J554" t="s">
        <v>74</v>
      </c>
      <c r="K554" t="s">
        <v>202</v>
      </c>
      <c r="L554">
        <v>557388578054</v>
      </c>
      <c r="N554">
        <v>0</v>
      </c>
      <c r="P554">
        <v>0</v>
      </c>
      <c r="Q554">
        <v>12</v>
      </c>
      <c r="R554">
        <v>12</v>
      </c>
      <c r="S554">
        <v>1</v>
      </c>
      <c r="AH554" t="s">
        <v>203</v>
      </c>
      <c r="AI554" t="s">
        <v>204</v>
      </c>
      <c r="AJ554" t="s">
        <v>192</v>
      </c>
      <c r="AK554" t="s">
        <v>190</v>
      </c>
      <c r="AL554" t="s">
        <v>188</v>
      </c>
      <c r="AS554" t="s">
        <v>7</v>
      </c>
      <c r="AU554" s="2" t="str">
        <f>IF(ISBLANK(B554),"", TEXT(B554,"dddd, d \d\e mmmm \d\e aaaa"))</f>
        <v>sábado, 21 de março de 2026</v>
      </c>
      <c r="AX554" s="1" t="str" cm="1">
        <f t="array" ref="AX554">IFERROR(_xlfn.TEXTJOIN(", ",TRUE,_xlfn._xlws.SORT(_xlfn.UNIQUE(_xlfn._xlws.FILTER($K$2:$K$2889,($I$2:$I$2889=I554)*($K$2:$K$2889&lt;&gt;""))))),"")</f>
        <v>Sophie</v>
      </c>
      <c r="AY554" s="1" t="str">
        <f>IF(ISBLANK(F554),"", IF(OR(
ISNUMBER(FIND("escovacao",LOWER(F554))),
ISNUMBER(FIND("escovação",LOWER(F554))),
ISNUMBER(FIND("higiene bucal",LOWER(F554))),
ISNUMBER(FIND("tosa",LOWER(F554))),
ISNUMBER(FIND("hidratacao",LOWER(F554))),
ISNUMBER(FIND("hidratação",LOWER(F554))),
ISNUMBER(FIND("spa",LOWER(F554))),
ISNUMBER(FIND("corte de unhas",LOWER(F554))),
ISNUMBER(FIND("desembolo",LOWER(F554))),
ISNUMBER(FIND("clorexidina",LOWER(F554))),
ISNUMBER(FIND("matizacao",LOWER(F554))),
ISNUMBER(FIND("matização",LOWER(F554))),
ISNUMBER(FIND("arredondamento",LOWER(F554))),
ISNUMBER(FIND("remocao",LOWER(F554))),
ISNUMBER(FIND("remoção",LOWER(F554)))
),"Serviços extras",
IF(ISNUMBER(FIND("banho",LOWER(F554))),"Banho","Loja")))</f>
        <v>Serviços extras</v>
      </c>
      <c r="AZ554" s="1" t="str">
        <f>IF(ISBLANK(I554),"", _xlfn.LET(_xlpm.Pedido,TRIM(D554&amp;""),IF(_xlpm.Pedido&lt;&gt;"",_xlpm.Pedido&amp;" | "&amp;K554,I554&amp;" | "&amp;K554&amp;" | "&amp;TEXT(AU554,"0"))))</f>
        <v>5105 | Sophie</v>
      </c>
      <c r="BA554" s="1" t="str">
        <f>IF(ISBLANK(I554),"", _xlfn.LET(_xlpm.TipoServico,LOWER(H554),IF(ISNUMBER(FIND("banho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4" s="1" t="str">
        <f>IF(ISBLANK(I554),"", _xlfn.LET(
    _xlpm.Servico,TRIM(F554&amp;""),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54" s="1">
        <f>IF(ISBLANK(B554),"", IF(ISBLANK(R554),Q554*S554,R554*S554))</f>
        <v>12</v>
      </c>
    </row>
    <row r="555" spans="1:55" x14ac:dyDescent="0.3">
      <c r="A555" t="s">
        <v>133</v>
      </c>
      <c r="B555">
        <v>46102</v>
      </c>
      <c r="C555" t="s">
        <v>27</v>
      </c>
      <c r="D555">
        <v>5105</v>
      </c>
      <c r="F555" t="s">
        <v>134</v>
      </c>
      <c r="G555" t="s">
        <v>134</v>
      </c>
      <c r="H555" t="s">
        <v>135</v>
      </c>
      <c r="I555">
        <v>2269</v>
      </c>
      <c r="J555" t="s">
        <v>74</v>
      </c>
      <c r="K555" t="s">
        <v>202</v>
      </c>
      <c r="L555">
        <v>557388578054</v>
      </c>
      <c r="N555">
        <v>0</v>
      </c>
      <c r="P555">
        <v>0</v>
      </c>
      <c r="Q555">
        <v>62</v>
      </c>
      <c r="R555">
        <v>62</v>
      </c>
      <c r="S555">
        <v>1</v>
      </c>
      <c r="AH555" t="s">
        <v>203</v>
      </c>
      <c r="AI555" t="s">
        <v>204</v>
      </c>
      <c r="AJ555" t="s">
        <v>192</v>
      </c>
      <c r="AK555" t="s">
        <v>190</v>
      </c>
      <c r="AL555" t="s">
        <v>188</v>
      </c>
      <c r="AS555" t="s">
        <v>7</v>
      </c>
      <c r="AU555" s="2" t="str">
        <f>IF(ISBLANK(B555),"", TEXT(B555,"dddd, d \d\e mmmm \d\e aaaa"))</f>
        <v>sábado, 21 de março de 2026</v>
      </c>
      <c r="AX555" s="1" t="str" cm="1">
        <f t="array" ref="AX555">IFERROR(_xlfn.TEXTJOIN(", ",TRUE,_xlfn._xlws.SORT(_xlfn.UNIQUE(_xlfn._xlws.FILTER($K$2:$K$2889,($I$2:$I$2889=I555)*($K$2:$K$2889&lt;&gt;""))))),"")</f>
        <v>Sophie</v>
      </c>
      <c r="AY555" s="1" t="str">
        <f>IF(ISBLANK(F555),"", IF(OR(
ISNUMBER(FIND("escovacao",LOWER(F555))),
ISNUMBER(FIND("escovação",LOWER(F555))),
ISNUMBER(FIND("higiene bucal",LOWER(F555))),
ISNUMBER(FIND("tosa",LOWER(F555))),
ISNUMBER(FIND("hidratacao",LOWER(F555))),
ISNUMBER(FIND("hidratação",LOWER(F555))),
ISNUMBER(FIND("spa",LOWER(F555))),
ISNUMBER(FIND("corte de unhas",LOWER(F555))),
ISNUMBER(FIND("desembolo",LOWER(F555))),
ISNUMBER(FIND("clorexidina",LOWER(F555))),
ISNUMBER(FIND("matizacao",LOWER(F555))),
ISNUMBER(FIND("matização",LOWER(F555))),
ISNUMBER(FIND("arredondamento",LOWER(F555))),
ISNUMBER(FIND("remocao",LOWER(F555))),
ISNUMBER(FIND("remoção",LOWER(F555)))
),"Serviços extras",
IF(ISNUMBER(FIND("banho",LOWER(F555))),"Banho","Loja")))</f>
        <v>Banho</v>
      </c>
      <c r="AZ555" s="1" t="str">
        <f>IF(ISBLANK(I555),"", _xlfn.LET(_xlpm.Pedido,TRIM(D555&amp;""),IF(_xlpm.Pedido&lt;&gt;"",_xlpm.Pedido&amp;" | "&amp;K555,I555&amp;" | "&amp;K555&amp;" | "&amp;TEXT(AU555,"0"))))</f>
        <v>5105 | Sophie</v>
      </c>
      <c r="BA555" s="1" t="str">
        <f>IF(ISBLANK(I555),"", _xlfn.LET(_xlpm.TipoServico,LOWER(H555),IF(ISNUMBER(FIND("banho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5" s="1" t="str">
        <f>IF(ISBLANK(I555),"", _xlfn.LET(
    _xlpm.Servico,TRIM(F555&amp;""),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55" s="1">
        <f>IF(ISBLANK(B555),"", IF(ISBLANK(R555),Q555*S555,R555*S555))</f>
        <v>62</v>
      </c>
    </row>
    <row r="556" spans="1:55" x14ac:dyDescent="0.3">
      <c r="A556" t="s">
        <v>141</v>
      </c>
      <c r="B556">
        <v>46104</v>
      </c>
      <c r="C556" t="s">
        <v>43</v>
      </c>
      <c r="F556" t="s">
        <v>217</v>
      </c>
      <c r="G556" t="s">
        <v>217</v>
      </c>
      <c r="H556" t="s">
        <v>135</v>
      </c>
      <c r="I556">
        <v>2142</v>
      </c>
      <c r="J556" t="s">
        <v>76</v>
      </c>
      <c r="K556" t="s">
        <v>218</v>
      </c>
      <c r="L556">
        <v>73991248482</v>
      </c>
      <c r="N556">
        <v>0</v>
      </c>
      <c r="P556">
        <v>0</v>
      </c>
      <c r="Q556">
        <v>59</v>
      </c>
      <c r="R556">
        <v>59</v>
      </c>
      <c r="S556">
        <v>1</v>
      </c>
      <c r="AH556" t="s">
        <v>219</v>
      </c>
      <c r="AI556" t="s">
        <v>220</v>
      </c>
      <c r="AJ556" t="s">
        <v>214</v>
      </c>
      <c r="AK556" t="s">
        <v>190</v>
      </c>
      <c r="AL556" t="s">
        <v>188</v>
      </c>
      <c r="AS556" t="s">
        <v>7</v>
      </c>
      <c r="AU556" s="2" t="str">
        <f>IF(ISBLANK(B556),"", TEXT(B556,"dddd, d \d\e mmmm \d\e aaaa"))</f>
        <v>segunda-feira, 23 de março de 2026</v>
      </c>
      <c r="AX556" s="1" t="str" cm="1">
        <f t="array" ref="AX556">IFERROR(_xlfn.TEXTJOIN(", ",TRUE,_xlfn._xlws.SORT(_xlfn.UNIQUE(_xlfn._xlws.FILTER($K$2:$K$2889,($I$2:$I$2889=I556)*($K$2:$K$2889&lt;&gt;""))))),"")</f>
        <v>Lila</v>
      </c>
      <c r="AY556" s="1" t="str">
        <f>IF(ISBLANK(F556),"", IF(OR(
ISNUMBER(FIND("escovacao",LOWER(F556))),
ISNUMBER(FIND("escovação",LOWER(F556))),
ISNUMBER(FIND("higiene bucal",LOWER(F556))),
ISNUMBER(FIND("tosa",LOWER(F556))),
ISNUMBER(FIND("hidratacao",LOWER(F556))),
ISNUMBER(FIND("hidratação",LOWER(F556))),
ISNUMBER(FIND("spa",LOWER(F556))),
ISNUMBER(FIND("corte de unhas",LOWER(F556))),
ISNUMBER(FIND("desembolo",LOWER(F556))),
ISNUMBER(FIND("clorexidina",LOWER(F556))),
ISNUMBER(FIND("matizacao",LOWER(F556))),
ISNUMBER(FIND("matização",LOWER(F556))),
ISNUMBER(FIND("arredondamento",LOWER(F556))),
ISNUMBER(FIND("remocao",LOWER(F556))),
ISNUMBER(FIND("remoção",LOWER(F556)))
),"Serviços extras",
IF(ISNUMBER(FIND("banho",LOWER(F556))),"Banho","Loja")))</f>
        <v>Banho</v>
      </c>
      <c r="AZ556" s="1" t="str">
        <f>IF(ISBLANK(I556),"", _xlfn.LET(_xlpm.Pedido,TRIM(D556&amp;""),IF(_xlpm.Pedido&lt;&gt;"",_xlpm.Pedido&amp;" | "&amp;K556,I556&amp;" | "&amp;K556&amp;" | "&amp;TEXT(AU556,"0"))))</f>
        <v>2142 | Lila | segunda-feira, 23 de março de 2026</v>
      </c>
      <c r="BA556" s="1" t="str">
        <f>IF(ISBLANK(I556),"", _xlfn.LET(_xlpm.TipoServico,LOWER(H556),IF(ISNUMBER(FIND("banho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6" s="1" t="str">
        <f>IF(ISBLANK(I556),"", _xlfn.LET(
    _xlpm.Servico,TRIM(F556&amp;""),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556" s="1">
        <f>IF(ISBLANK(B556),"", IF(ISBLANK(R556),Q556*S556,R556*S556))</f>
        <v>59</v>
      </c>
    </row>
    <row r="557" spans="1:55" x14ac:dyDescent="0.3">
      <c r="A557" t="s">
        <v>133</v>
      </c>
      <c r="B557">
        <v>46105</v>
      </c>
      <c r="C557" t="s">
        <v>46</v>
      </c>
      <c r="F557" t="s">
        <v>134</v>
      </c>
      <c r="G557" t="s">
        <v>134</v>
      </c>
      <c r="H557" t="s">
        <v>135</v>
      </c>
      <c r="I557">
        <v>2298</v>
      </c>
      <c r="J557" t="s">
        <v>70</v>
      </c>
      <c r="K557" t="s">
        <v>221</v>
      </c>
      <c r="L557">
        <v>71997100766</v>
      </c>
      <c r="N557">
        <v>0</v>
      </c>
      <c r="P557">
        <v>0</v>
      </c>
      <c r="Q557">
        <v>62</v>
      </c>
      <c r="R557">
        <v>62</v>
      </c>
      <c r="S557">
        <v>1</v>
      </c>
      <c r="AH557" t="s">
        <v>222</v>
      </c>
      <c r="AI557" t="s">
        <v>223</v>
      </c>
      <c r="AS557" t="s">
        <v>7</v>
      </c>
      <c r="AU557" s="2" t="str">
        <f>IF(ISBLANK(B557),"", TEXT(B557,"dddd, d \d\e mmmm \d\e aaaa"))</f>
        <v>terça-feira, 24 de março de 2026</v>
      </c>
      <c r="AX557" s="1" t="str" cm="1">
        <f t="array" ref="AX557">IFERROR(_xlfn.TEXTJOIN(", ",TRUE,_xlfn._xlws.SORT(_xlfn.UNIQUE(_xlfn._xlws.FILTER($K$2:$K$2889,($I$2:$I$2889=I557)*($K$2:$K$2889&lt;&gt;""))))),"")</f>
        <v>Zara</v>
      </c>
      <c r="AY557" s="1" t="str">
        <f>IF(ISBLANK(F557),"", IF(OR(
ISNUMBER(FIND("escovacao",LOWER(F557))),
ISNUMBER(FIND("escovação",LOWER(F557))),
ISNUMBER(FIND("higiene bucal",LOWER(F557))),
ISNUMBER(FIND("tosa",LOWER(F557))),
ISNUMBER(FIND("hidratacao",LOWER(F557))),
ISNUMBER(FIND("hidratação",LOWER(F557))),
ISNUMBER(FIND("spa",LOWER(F557))),
ISNUMBER(FIND("corte de unhas",LOWER(F557))),
ISNUMBER(FIND("desembolo",LOWER(F557))),
ISNUMBER(FIND("clorexidina",LOWER(F557))),
ISNUMBER(FIND("matizacao",LOWER(F557))),
ISNUMBER(FIND("matização",LOWER(F557))),
ISNUMBER(FIND("arredondamento",LOWER(F557))),
ISNUMBER(FIND("remocao",LOWER(F557))),
ISNUMBER(FIND("remoção",LOWER(F557)))
),"Serviços extras",
IF(ISNUMBER(FIND("banho",LOWER(F557))),"Banho","Loja")))</f>
        <v>Banho</v>
      </c>
      <c r="AZ557" s="1" t="str">
        <f>IF(ISBLANK(I557),"", _xlfn.LET(_xlpm.Pedido,TRIM(D557&amp;""),IF(_xlpm.Pedido&lt;&gt;"",_xlpm.Pedido&amp;" | "&amp;K557,I557&amp;" | "&amp;K557&amp;" | "&amp;TEXT(AU557,"0"))))</f>
        <v>2298 | Zara | terça-feira, 24 de março de 2026</v>
      </c>
      <c r="BA557" s="1" t="str">
        <f>IF(ISBLANK(I557),"", _xlfn.LET(_xlpm.TipoServico,LOWER(H557),IF(ISNUMBER(FIND("banho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7" s="1" t="str">
        <f>IF(ISBLANK(I557),"", _xlfn.LET(
    _xlpm.Servico,TRIM(F557&amp;""),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57" s="1">
        <f>IF(ISBLANK(B557),"", IF(ISBLANK(R557),Q557*S557,R557*S557))</f>
        <v>62</v>
      </c>
    </row>
    <row r="558" spans="1:55" x14ac:dyDescent="0.3">
      <c r="A558" t="s">
        <v>133</v>
      </c>
      <c r="B558">
        <v>46105</v>
      </c>
      <c r="C558" t="s">
        <v>46</v>
      </c>
      <c r="F558" t="s">
        <v>237</v>
      </c>
      <c r="G558" t="s">
        <v>237</v>
      </c>
      <c r="H558" t="s">
        <v>135</v>
      </c>
      <c r="I558">
        <v>2320</v>
      </c>
      <c r="J558" t="s">
        <v>236</v>
      </c>
      <c r="K558" t="s">
        <v>238</v>
      </c>
      <c r="L558">
        <v>73982256161</v>
      </c>
      <c r="N558">
        <v>0</v>
      </c>
      <c r="P558">
        <v>0</v>
      </c>
      <c r="Q558">
        <v>105</v>
      </c>
      <c r="R558">
        <v>105</v>
      </c>
      <c r="S558">
        <v>1</v>
      </c>
      <c r="AH558" t="s">
        <v>239</v>
      </c>
      <c r="AI558" t="s">
        <v>196</v>
      </c>
      <c r="AJ558" t="s">
        <v>192</v>
      </c>
      <c r="AK558" t="s">
        <v>187</v>
      </c>
      <c r="AL558" t="s">
        <v>240</v>
      </c>
      <c r="AS558" t="s">
        <v>7</v>
      </c>
      <c r="AU558" s="2" t="str">
        <f>IF(ISBLANK(B558),"", TEXT(B558,"dddd, d \d\e mmmm \d\e aaaa"))</f>
        <v>terça-feira, 24 de março de 2026</v>
      </c>
      <c r="AX558" s="1" t="str" cm="1">
        <f t="array" ref="AX558">IFERROR(_xlfn.TEXTJOIN(", ",TRUE,_xlfn._xlws.SORT(_xlfn.UNIQUE(_xlfn._xlws.FILTER($K$2:$K$2889,($I$2:$I$2889=I558)*($K$2:$K$2889&lt;&gt;""))))),"")</f>
        <v>Luke</v>
      </c>
      <c r="AY558" s="1" t="str">
        <f>IF(ISBLANK(F558),"", IF(OR(
ISNUMBER(FIND("escovacao",LOWER(F558))),
ISNUMBER(FIND("escovação",LOWER(F558))),
ISNUMBER(FIND("higiene bucal",LOWER(F558))),
ISNUMBER(FIND("tosa",LOWER(F558))),
ISNUMBER(FIND("hidratacao",LOWER(F558))),
ISNUMBER(FIND("hidratação",LOWER(F558))),
ISNUMBER(FIND("spa",LOWER(F558))),
ISNUMBER(FIND("corte de unhas",LOWER(F558))),
ISNUMBER(FIND("desembolo",LOWER(F558))),
ISNUMBER(FIND("clorexidina",LOWER(F558))),
ISNUMBER(FIND("matizacao",LOWER(F558))),
ISNUMBER(FIND("matização",LOWER(F558))),
ISNUMBER(FIND("arredondamento",LOWER(F558))),
ISNUMBER(FIND("remocao",LOWER(F558))),
ISNUMBER(FIND("remoção",LOWER(F558)))
),"Serviços extras",
IF(ISNUMBER(FIND("banho",LOWER(F558))),"Banho","Loja")))</f>
        <v>Banho</v>
      </c>
      <c r="AZ558" s="1" t="str">
        <f>IF(ISBLANK(I558),"", _xlfn.LET(_xlpm.Pedido,TRIM(D558&amp;""),IF(_xlpm.Pedido&lt;&gt;"",_xlpm.Pedido&amp;" | "&amp;K558,I558&amp;" | "&amp;K558&amp;" | "&amp;TEXT(AU558,"0"))))</f>
        <v>2320 | Luke | terça-feira, 24 de março de 2026</v>
      </c>
      <c r="BA558" s="1" t="str">
        <f>IF(ISBLANK(I558),"", _xlfn.LET(_xlpm.TipoServico,LOWER(H558),IF(ISNUMBER(FIND("banho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8" s="1" t="str">
        <f>IF(ISBLANK(I558),"", _xlfn.LET(
    _xlpm.Servico,TRIM(F558&amp;""),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558" s="1">
        <f>IF(ISBLANK(B558),"", IF(ISBLANK(R558),Q558*S558,R558*S558))</f>
        <v>105</v>
      </c>
    </row>
    <row r="559" spans="1:55" x14ac:dyDescent="0.3">
      <c r="A559" t="s">
        <v>133</v>
      </c>
      <c r="B559">
        <v>46105</v>
      </c>
      <c r="C559" t="s">
        <v>46</v>
      </c>
      <c r="F559" t="s">
        <v>249</v>
      </c>
      <c r="G559" t="s">
        <v>249</v>
      </c>
      <c r="H559" t="s">
        <v>135</v>
      </c>
      <c r="I559">
        <v>2320</v>
      </c>
      <c r="J559" t="s">
        <v>236</v>
      </c>
      <c r="K559" t="s">
        <v>238</v>
      </c>
      <c r="L559">
        <v>73982256161</v>
      </c>
      <c r="N559">
        <v>0</v>
      </c>
      <c r="P559">
        <v>0</v>
      </c>
      <c r="Q559">
        <v>20</v>
      </c>
      <c r="R559">
        <v>20</v>
      </c>
      <c r="S559">
        <v>1</v>
      </c>
      <c r="AH559" t="s">
        <v>239</v>
      </c>
      <c r="AI559" t="s">
        <v>196</v>
      </c>
      <c r="AJ559" t="s">
        <v>192</v>
      </c>
      <c r="AK559" t="s">
        <v>187</v>
      </c>
      <c r="AL559" t="s">
        <v>240</v>
      </c>
      <c r="AS559" t="s">
        <v>7</v>
      </c>
      <c r="AU559" s="2" t="str">
        <f>IF(ISBLANK(B559),"", TEXT(B559,"dddd, d \d\e mmmm \d\e aaaa"))</f>
        <v>terça-feira, 24 de março de 2026</v>
      </c>
      <c r="AX559" s="1" t="str" cm="1">
        <f t="array" ref="AX559">IFERROR(_xlfn.TEXTJOIN(", ",TRUE,_xlfn._xlws.SORT(_xlfn.UNIQUE(_xlfn._xlws.FILTER($K$2:$K$2889,($I$2:$I$2889=I559)*($K$2:$K$2889&lt;&gt;""))))),"")</f>
        <v>Luke</v>
      </c>
      <c r="AY559" s="1" t="str">
        <f>IF(ISBLANK(F559),"", IF(OR(
ISNUMBER(FIND("escovacao",LOWER(F559))),
ISNUMBER(FIND("escovação",LOWER(F559))),
ISNUMBER(FIND("higiene bucal",LOWER(F559))),
ISNUMBER(FIND("tosa",LOWER(F559))),
ISNUMBER(FIND("hidratacao",LOWER(F559))),
ISNUMBER(FIND("hidratação",LOWER(F559))),
ISNUMBER(FIND("spa",LOWER(F559))),
ISNUMBER(FIND("corte de unhas",LOWER(F559))),
ISNUMBER(FIND("desembolo",LOWER(F559))),
ISNUMBER(FIND("clorexidina",LOWER(F559))),
ISNUMBER(FIND("matizacao",LOWER(F559))),
ISNUMBER(FIND("matização",LOWER(F559))),
ISNUMBER(FIND("arredondamento",LOWER(F559))),
ISNUMBER(FIND("remocao",LOWER(F559))),
ISNUMBER(FIND("remoção",LOWER(F559)))
),"Serviços extras",
IF(ISNUMBER(FIND("banho",LOWER(F559))),"Banho","Loja")))</f>
        <v>Serviços extras</v>
      </c>
      <c r="AZ559" s="1" t="str">
        <f>IF(ISBLANK(I559),"", _xlfn.LET(_xlpm.Pedido,TRIM(D559&amp;""),IF(_xlpm.Pedido&lt;&gt;"",_xlpm.Pedido&amp;" | "&amp;K559,I559&amp;" | "&amp;K559&amp;" | "&amp;TEXT(AU559,"0"))))</f>
        <v>2320 | Luke | terça-feira, 24 de março de 2026</v>
      </c>
      <c r="BA559" s="1" t="str">
        <f>IF(ISBLANK(I559),"", _xlfn.LET(_xlpm.TipoServico,LOWER(H559),IF(ISNUMBER(FIND("banho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59" s="1" t="str">
        <f>IF(ISBLANK(I559),"", _xlfn.LET(
    _xlpm.Servico,TRIM(F559&amp;""),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59" s="1">
        <f>IF(ISBLANK(B559),"", IF(ISBLANK(R559),Q559*S559,R559*S559))</f>
        <v>20</v>
      </c>
    </row>
    <row r="560" spans="1:55" x14ac:dyDescent="0.3">
      <c r="A560" t="s">
        <v>141</v>
      </c>
      <c r="B560">
        <v>46106</v>
      </c>
      <c r="C560" t="s">
        <v>53</v>
      </c>
      <c r="D560">
        <v>5130</v>
      </c>
      <c r="F560" t="s">
        <v>134</v>
      </c>
      <c r="G560" t="s">
        <v>134</v>
      </c>
      <c r="H560" t="s">
        <v>135</v>
      </c>
      <c r="I560">
        <v>2821</v>
      </c>
      <c r="J560" t="s">
        <v>77</v>
      </c>
      <c r="K560" t="s">
        <v>248</v>
      </c>
      <c r="L560">
        <v>557388372017</v>
      </c>
      <c r="N560">
        <v>0</v>
      </c>
      <c r="P560">
        <v>0</v>
      </c>
      <c r="Q560">
        <v>62</v>
      </c>
      <c r="R560">
        <v>62</v>
      </c>
      <c r="S560">
        <v>1</v>
      </c>
      <c r="AH560" t="s">
        <v>207</v>
      </c>
      <c r="AS560" t="s">
        <v>7</v>
      </c>
      <c r="AU560" s="2" t="str">
        <f>IF(ISBLANK(B560),"", TEXT(B560,"dddd, d \d\e mmmm \d\e aaaa"))</f>
        <v>quarta-feira, 25 de março de 2026</v>
      </c>
      <c r="AX560" s="1" t="str" cm="1">
        <f t="array" ref="AX560">IFERROR(_xlfn.TEXTJOIN(", ",TRUE,_xlfn._xlws.SORT(_xlfn.UNIQUE(_xlfn._xlws.FILTER($K$2:$K$2889,($I$2:$I$2889=I560)*($K$2:$K$2889&lt;&gt;""))))),"")</f>
        <v>Crystal, Filomena, Tamiko</v>
      </c>
      <c r="AY560" s="1" t="str">
        <f>IF(ISBLANK(F560),"", IF(OR(
ISNUMBER(FIND("escovacao",LOWER(F560))),
ISNUMBER(FIND("escovação",LOWER(F560))),
ISNUMBER(FIND("higiene bucal",LOWER(F560))),
ISNUMBER(FIND("tosa",LOWER(F560))),
ISNUMBER(FIND("hidratacao",LOWER(F560))),
ISNUMBER(FIND("hidratação",LOWER(F560))),
ISNUMBER(FIND("spa",LOWER(F560))),
ISNUMBER(FIND("corte de unhas",LOWER(F560))),
ISNUMBER(FIND("desembolo",LOWER(F560))),
ISNUMBER(FIND("clorexidina",LOWER(F560))),
ISNUMBER(FIND("matizacao",LOWER(F560))),
ISNUMBER(FIND("matização",LOWER(F560))),
ISNUMBER(FIND("arredondamento",LOWER(F560))),
ISNUMBER(FIND("remocao",LOWER(F560))),
ISNUMBER(FIND("remoção",LOWER(F560)))
),"Serviços extras",
IF(ISNUMBER(FIND("banho",LOWER(F560))),"Banho","Loja")))</f>
        <v>Banho</v>
      </c>
      <c r="AZ560" s="1" t="str">
        <f>IF(ISBLANK(I560),"", _xlfn.LET(_xlpm.Pedido,TRIM(D560&amp;""),IF(_xlpm.Pedido&lt;&gt;"",_xlpm.Pedido&amp;" | "&amp;K560,I560&amp;" | "&amp;K560&amp;" | "&amp;TEXT(AU560,"0"))))</f>
        <v>5130 | Crystal</v>
      </c>
      <c r="BA560" s="1" t="str">
        <f>IF(ISBLANK(I560),"", _xlfn.LET(_xlpm.TipoServico,LOWER(H560),IF(ISNUMBER(FIND("banho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0" s="1" t="str">
        <f>IF(ISBLANK(I560),"", _xlfn.LET(
    _xlpm.Servico,TRIM(F560&amp;""),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60" s="1">
        <f>IF(ISBLANK(B560),"", IF(ISBLANK(R560),Q560*S560,R560*S560))</f>
        <v>62</v>
      </c>
    </row>
    <row r="561" spans="1:55" x14ac:dyDescent="0.3">
      <c r="A561" t="s">
        <v>141</v>
      </c>
      <c r="B561">
        <v>46106</v>
      </c>
      <c r="C561" t="s">
        <v>53</v>
      </c>
      <c r="D561">
        <v>5130</v>
      </c>
      <c r="F561" t="s">
        <v>146</v>
      </c>
      <c r="G561" t="s">
        <v>146</v>
      </c>
      <c r="H561" t="s">
        <v>135</v>
      </c>
      <c r="I561">
        <v>2821</v>
      </c>
      <c r="J561" t="s">
        <v>77</v>
      </c>
      <c r="K561" t="s">
        <v>248</v>
      </c>
      <c r="L561">
        <v>557388372017</v>
      </c>
      <c r="N561">
        <v>0</v>
      </c>
      <c r="P561">
        <v>0</v>
      </c>
      <c r="Q561">
        <v>12</v>
      </c>
      <c r="R561">
        <v>12</v>
      </c>
      <c r="S561">
        <v>1</v>
      </c>
      <c r="AH561" t="s">
        <v>207</v>
      </c>
      <c r="AS561" t="s">
        <v>7</v>
      </c>
      <c r="AU561" s="2" t="str">
        <f>IF(ISBLANK(B561),"", TEXT(B561,"dddd, d \d\e mmmm \d\e aaaa"))</f>
        <v>quarta-feira, 25 de março de 2026</v>
      </c>
      <c r="AX561" s="1" t="str" cm="1">
        <f t="array" ref="AX561">IFERROR(_xlfn.TEXTJOIN(", ",TRUE,_xlfn._xlws.SORT(_xlfn.UNIQUE(_xlfn._xlws.FILTER($K$2:$K$2889,($I$2:$I$2889=I561)*($K$2:$K$2889&lt;&gt;""))))),"")</f>
        <v>Crystal, Filomena, Tamiko</v>
      </c>
      <c r="AY561" s="1" t="str">
        <f>IF(ISBLANK(F561),"", IF(OR(
ISNUMBER(FIND("escovacao",LOWER(F561))),
ISNUMBER(FIND("escovação",LOWER(F561))),
ISNUMBER(FIND("higiene bucal",LOWER(F561))),
ISNUMBER(FIND("tosa",LOWER(F561))),
ISNUMBER(FIND("hidratacao",LOWER(F561))),
ISNUMBER(FIND("hidratação",LOWER(F561))),
ISNUMBER(FIND("spa",LOWER(F561))),
ISNUMBER(FIND("corte de unhas",LOWER(F561))),
ISNUMBER(FIND("desembolo",LOWER(F561))),
ISNUMBER(FIND("clorexidina",LOWER(F561))),
ISNUMBER(FIND("matizacao",LOWER(F561))),
ISNUMBER(FIND("matização",LOWER(F561))),
ISNUMBER(FIND("arredondamento",LOWER(F561))),
ISNUMBER(FIND("remocao",LOWER(F561))),
ISNUMBER(FIND("remoção",LOWER(F561)))
),"Serviços extras",
IF(ISNUMBER(FIND("banho",LOWER(F561))),"Banho","Loja")))</f>
        <v>Serviços extras</v>
      </c>
      <c r="AZ561" s="1" t="str">
        <f>IF(ISBLANK(I561),"", _xlfn.LET(_xlpm.Pedido,TRIM(D561&amp;""),IF(_xlpm.Pedido&lt;&gt;"",_xlpm.Pedido&amp;" | "&amp;K561,I561&amp;" | "&amp;K561&amp;" | "&amp;TEXT(AU561,"0"))))</f>
        <v>5130 | Crystal</v>
      </c>
      <c r="BA561" s="1" t="str">
        <f>IF(ISBLANK(I561),"", _xlfn.LET(_xlpm.TipoServico,LOWER(H561),IF(ISNUMBER(FIND("banho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1" s="1" t="str">
        <f>IF(ISBLANK(I561),"", _xlfn.LET(
    _xlpm.Servico,TRIM(F561&amp;""),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61" s="1">
        <f>IF(ISBLANK(B561),"", IF(ISBLANK(R561),Q561*S561,R561*S561))</f>
        <v>12</v>
      </c>
    </row>
    <row r="562" spans="1:55" x14ac:dyDescent="0.3">
      <c r="A562" t="s">
        <v>133</v>
      </c>
      <c r="B562">
        <v>46106</v>
      </c>
      <c r="C562" t="s">
        <v>53</v>
      </c>
      <c r="D562">
        <v>5130</v>
      </c>
      <c r="F562" t="s">
        <v>134</v>
      </c>
      <c r="G562" t="s">
        <v>134</v>
      </c>
      <c r="H562" t="s">
        <v>135</v>
      </c>
      <c r="I562">
        <v>2821</v>
      </c>
      <c r="J562" t="s">
        <v>77</v>
      </c>
      <c r="K562" t="s">
        <v>248</v>
      </c>
      <c r="L562">
        <v>557388372017</v>
      </c>
      <c r="N562">
        <v>0</v>
      </c>
      <c r="P562">
        <v>0</v>
      </c>
      <c r="Q562">
        <v>62</v>
      </c>
      <c r="R562">
        <v>62</v>
      </c>
      <c r="S562">
        <v>1</v>
      </c>
      <c r="AH562" t="s">
        <v>207</v>
      </c>
      <c r="AS562" t="s">
        <v>7</v>
      </c>
      <c r="AU562" s="2" t="str">
        <f>IF(ISBLANK(B562),"", TEXT(B562,"dddd, d \d\e mmmm \d\e aaaa"))</f>
        <v>quarta-feira, 25 de março de 2026</v>
      </c>
      <c r="AX562" s="1" t="str" cm="1">
        <f t="array" ref="AX562">IFERROR(_xlfn.TEXTJOIN(", ",TRUE,_xlfn._xlws.SORT(_xlfn.UNIQUE(_xlfn._xlws.FILTER($K$2:$K$2889,($I$2:$I$2889=I562)*($K$2:$K$2889&lt;&gt;""))))),"")</f>
        <v>Crystal, Filomena, Tamiko</v>
      </c>
      <c r="AY562" s="1" t="str">
        <f>IF(ISBLANK(F562),"", IF(OR(
ISNUMBER(FIND("escovacao",LOWER(F562))),
ISNUMBER(FIND("escovação",LOWER(F562))),
ISNUMBER(FIND("higiene bucal",LOWER(F562))),
ISNUMBER(FIND("tosa",LOWER(F562))),
ISNUMBER(FIND("hidratacao",LOWER(F562))),
ISNUMBER(FIND("hidratação",LOWER(F562))),
ISNUMBER(FIND("spa",LOWER(F562))),
ISNUMBER(FIND("corte de unhas",LOWER(F562))),
ISNUMBER(FIND("desembolo",LOWER(F562))),
ISNUMBER(FIND("clorexidina",LOWER(F562))),
ISNUMBER(FIND("matizacao",LOWER(F562))),
ISNUMBER(FIND("matização",LOWER(F562))),
ISNUMBER(FIND("arredondamento",LOWER(F562))),
ISNUMBER(FIND("remocao",LOWER(F562))),
ISNUMBER(FIND("remoção",LOWER(F562)))
),"Serviços extras",
IF(ISNUMBER(FIND("banho",LOWER(F562))),"Banho","Loja")))</f>
        <v>Banho</v>
      </c>
      <c r="AZ562" s="1" t="str">
        <f>IF(ISBLANK(I562),"", _xlfn.LET(_xlpm.Pedido,TRIM(D562&amp;""),IF(_xlpm.Pedido&lt;&gt;"",_xlpm.Pedido&amp;" | "&amp;K562,I562&amp;" | "&amp;K562&amp;" | "&amp;TEXT(AU562,"0"))))</f>
        <v>5130 | Crystal</v>
      </c>
      <c r="BA562" s="1" t="str">
        <f>IF(ISBLANK(I562),"", _xlfn.LET(_xlpm.TipoServico,LOWER(H562),IF(ISNUMBER(FIND("banho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2" s="1" t="str">
        <f>IF(ISBLANK(I562),"", _xlfn.LET(
    _xlpm.Servico,TRIM(F562&amp;""),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62" s="1">
        <f>IF(ISBLANK(B562),"", IF(ISBLANK(R562),Q562*S562,R562*S562))</f>
        <v>62</v>
      </c>
    </row>
    <row r="563" spans="1:55" x14ac:dyDescent="0.3">
      <c r="A563" t="s">
        <v>133</v>
      </c>
      <c r="B563">
        <v>46106</v>
      </c>
      <c r="C563" t="s">
        <v>53</v>
      </c>
      <c r="D563">
        <v>5130</v>
      </c>
      <c r="F563" t="s">
        <v>134</v>
      </c>
      <c r="G563" t="s">
        <v>134</v>
      </c>
      <c r="H563" t="s">
        <v>135</v>
      </c>
      <c r="I563">
        <v>2821</v>
      </c>
      <c r="J563" t="s">
        <v>77</v>
      </c>
      <c r="K563" t="s">
        <v>248</v>
      </c>
      <c r="L563">
        <v>557388372017</v>
      </c>
      <c r="N563">
        <v>0</v>
      </c>
      <c r="P563">
        <v>0</v>
      </c>
      <c r="Q563">
        <v>62</v>
      </c>
      <c r="R563">
        <v>62</v>
      </c>
      <c r="S563">
        <v>1</v>
      </c>
      <c r="AH563" t="s">
        <v>207</v>
      </c>
      <c r="AS563" t="s">
        <v>7</v>
      </c>
      <c r="AU563" s="2" t="str">
        <f>IF(ISBLANK(B563),"", TEXT(B563,"dddd, d \d\e mmmm \d\e aaaa"))</f>
        <v>quarta-feira, 25 de março de 2026</v>
      </c>
      <c r="AX563" s="1" t="str" cm="1">
        <f t="array" ref="AX563">IFERROR(_xlfn.TEXTJOIN(", ",TRUE,_xlfn._xlws.SORT(_xlfn.UNIQUE(_xlfn._xlws.FILTER($K$2:$K$2889,($I$2:$I$2889=I563)*($K$2:$K$2889&lt;&gt;""))))),"")</f>
        <v>Crystal, Filomena, Tamiko</v>
      </c>
      <c r="AY563" s="1" t="str">
        <f>IF(ISBLANK(F563),"", IF(OR(
ISNUMBER(FIND("escovacao",LOWER(F563))),
ISNUMBER(FIND("escovação",LOWER(F563))),
ISNUMBER(FIND("higiene bucal",LOWER(F563))),
ISNUMBER(FIND("tosa",LOWER(F563))),
ISNUMBER(FIND("hidratacao",LOWER(F563))),
ISNUMBER(FIND("hidratação",LOWER(F563))),
ISNUMBER(FIND("spa",LOWER(F563))),
ISNUMBER(FIND("corte de unhas",LOWER(F563))),
ISNUMBER(FIND("desembolo",LOWER(F563))),
ISNUMBER(FIND("clorexidina",LOWER(F563))),
ISNUMBER(FIND("matizacao",LOWER(F563))),
ISNUMBER(FIND("matização",LOWER(F563))),
ISNUMBER(FIND("arredondamento",LOWER(F563))),
ISNUMBER(FIND("remocao",LOWER(F563))),
ISNUMBER(FIND("remoção",LOWER(F563)))
),"Serviços extras",
IF(ISNUMBER(FIND("banho",LOWER(F563))),"Banho","Loja")))</f>
        <v>Banho</v>
      </c>
      <c r="AZ563" s="1" t="str">
        <f>IF(ISBLANK(I563),"", _xlfn.LET(_xlpm.Pedido,TRIM(D563&amp;""),IF(_xlpm.Pedido&lt;&gt;"",_xlpm.Pedido&amp;" | "&amp;K563,I563&amp;" | "&amp;K563&amp;" | "&amp;TEXT(AU563,"0"))))</f>
        <v>5130 | Crystal</v>
      </c>
      <c r="BA563" s="1" t="str">
        <f>IF(ISBLANK(I563),"", _xlfn.LET(_xlpm.TipoServico,LOWER(H563),IF(ISNUMBER(FIND("banho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3" s="1" t="str">
        <f>IF(ISBLANK(I563),"", _xlfn.LET(
    _xlpm.Servico,TRIM(F563&amp;""),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63" s="1">
        <f>IF(ISBLANK(B563),"", IF(ISBLANK(R563),Q563*S563,R563*S563))</f>
        <v>62</v>
      </c>
    </row>
    <row r="564" spans="1:55" x14ac:dyDescent="0.3">
      <c r="A564" t="s">
        <v>133</v>
      </c>
      <c r="B564">
        <v>46106</v>
      </c>
      <c r="C564" t="s">
        <v>53</v>
      </c>
      <c r="D564">
        <v>5130</v>
      </c>
      <c r="F564" t="s">
        <v>146</v>
      </c>
      <c r="G564" t="s">
        <v>146</v>
      </c>
      <c r="H564" t="s">
        <v>135</v>
      </c>
      <c r="I564">
        <v>2821</v>
      </c>
      <c r="J564" t="s">
        <v>77</v>
      </c>
      <c r="K564" t="s">
        <v>248</v>
      </c>
      <c r="L564">
        <v>557388372017</v>
      </c>
      <c r="N564">
        <v>0</v>
      </c>
      <c r="P564">
        <v>0</v>
      </c>
      <c r="Q564">
        <v>12</v>
      </c>
      <c r="R564">
        <v>12</v>
      </c>
      <c r="S564">
        <v>1</v>
      </c>
      <c r="AH564" t="s">
        <v>207</v>
      </c>
      <c r="AS564" t="s">
        <v>7</v>
      </c>
      <c r="AU564" s="2" t="str">
        <f>IF(ISBLANK(B564),"", TEXT(B564,"dddd, d \d\e mmmm \d\e aaaa"))</f>
        <v>quarta-feira, 25 de março de 2026</v>
      </c>
      <c r="AX564" s="1" t="str" cm="1">
        <f t="array" ref="AX564">IFERROR(_xlfn.TEXTJOIN(", ",TRUE,_xlfn._xlws.SORT(_xlfn.UNIQUE(_xlfn._xlws.FILTER($K$2:$K$2889,($I$2:$I$2889=I564)*($K$2:$K$2889&lt;&gt;""))))),"")</f>
        <v>Crystal, Filomena, Tamiko</v>
      </c>
      <c r="AY564" s="1" t="str">
        <f>IF(ISBLANK(F564),"", IF(OR(
ISNUMBER(FIND("escovacao",LOWER(F564))),
ISNUMBER(FIND("escovação",LOWER(F564))),
ISNUMBER(FIND("higiene bucal",LOWER(F564))),
ISNUMBER(FIND("tosa",LOWER(F564))),
ISNUMBER(FIND("hidratacao",LOWER(F564))),
ISNUMBER(FIND("hidratação",LOWER(F564))),
ISNUMBER(FIND("spa",LOWER(F564))),
ISNUMBER(FIND("corte de unhas",LOWER(F564))),
ISNUMBER(FIND("desembolo",LOWER(F564))),
ISNUMBER(FIND("clorexidina",LOWER(F564))),
ISNUMBER(FIND("matizacao",LOWER(F564))),
ISNUMBER(FIND("matização",LOWER(F564))),
ISNUMBER(FIND("arredondamento",LOWER(F564))),
ISNUMBER(FIND("remocao",LOWER(F564))),
ISNUMBER(FIND("remoção",LOWER(F564)))
),"Serviços extras",
IF(ISNUMBER(FIND("banho",LOWER(F564))),"Banho","Loja")))</f>
        <v>Serviços extras</v>
      </c>
      <c r="AZ564" s="1" t="str">
        <f>IF(ISBLANK(I564),"", _xlfn.LET(_xlpm.Pedido,TRIM(D564&amp;""),IF(_xlpm.Pedido&lt;&gt;"",_xlpm.Pedido&amp;" | "&amp;K564,I564&amp;" | "&amp;K564&amp;" | "&amp;TEXT(AU564,"0"))))</f>
        <v>5130 | Crystal</v>
      </c>
      <c r="BA564" s="1" t="str">
        <f>IF(ISBLANK(I564),"", _xlfn.LET(_xlpm.TipoServico,LOWER(H564),IF(ISNUMBER(FIND("banho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4" s="1" t="str">
        <f>IF(ISBLANK(I564),"", _xlfn.LET(
    _xlpm.Servico,TRIM(F564&amp;""),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64" s="1">
        <f>IF(ISBLANK(B564),"", IF(ISBLANK(R564),Q564*S564,R564*S564))</f>
        <v>12</v>
      </c>
    </row>
    <row r="565" spans="1:55" x14ac:dyDescent="0.3">
      <c r="A565" t="s">
        <v>133</v>
      </c>
      <c r="B565">
        <v>46106</v>
      </c>
      <c r="C565" t="s">
        <v>53</v>
      </c>
      <c r="D565">
        <v>5130</v>
      </c>
      <c r="F565" t="s">
        <v>146</v>
      </c>
      <c r="G565" t="s">
        <v>146</v>
      </c>
      <c r="H565" t="s">
        <v>135</v>
      </c>
      <c r="I565">
        <v>2821</v>
      </c>
      <c r="J565" t="s">
        <v>77</v>
      </c>
      <c r="K565" t="s">
        <v>248</v>
      </c>
      <c r="L565">
        <v>557388372017</v>
      </c>
      <c r="N565">
        <v>0</v>
      </c>
      <c r="P565">
        <v>0</v>
      </c>
      <c r="Q565">
        <v>12</v>
      </c>
      <c r="R565">
        <v>12</v>
      </c>
      <c r="S565">
        <v>1</v>
      </c>
      <c r="AH565" t="s">
        <v>207</v>
      </c>
      <c r="AS565" t="s">
        <v>7</v>
      </c>
      <c r="AU565" s="2" t="str">
        <f>IF(ISBLANK(B565),"", TEXT(B565,"dddd, d \d\e mmmm \d\e aaaa"))</f>
        <v>quarta-feira, 25 de março de 2026</v>
      </c>
      <c r="AX565" s="1" t="str" cm="1">
        <f t="array" ref="AX565">IFERROR(_xlfn.TEXTJOIN(", ",TRUE,_xlfn._xlws.SORT(_xlfn.UNIQUE(_xlfn._xlws.FILTER($K$2:$K$2889,($I$2:$I$2889=I565)*($K$2:$K$2889&lt;&gt;""))))),"")</f>
        <v>Crystal, Filomena, Tamiko</v>
      </c>
      <c r="AY565" s="1" t="str">
        <f>IF(ISBLANK(F565),"", IF(OR(
ISNUMBER(FIND("escovacao",LOWER(F565))),
ISNUMBER(FIND("escovação",LOWER(F565))),
ISNUMBER(FIND("higiene bucal",LOWER(F565))),
ISNUMBER(FIND("tosa",LOWER(F565))),
ISNUMBER(FIND("hidratacao",LOWER(F565))),
ISNUMBER(FIND("hidratação",LOWER(F565))),
ISNUMBER(FIND("spa",LOWER(F565))),
ISNUMBER(FIND("corte de unhas",LOWER(F565))),
ISNUMBER(FIND("desembolo",LOWER(F565))),
ISNUMBER(FIND("clorexidina",LOWER(F565))),
ISNUMBER(FIND("matizacao",LOWER(F565))),
ISNUMBER(FIND("matização",LOWER(F565))),
ISNUMBER(FIND("arredondamento",LOWER(F565))),
ISNUMBER(FIND("remocao",LOWER(F565))),
ISNUMBER(FIND("remoção",LOWER(F565)))
),"Serviços extras",
IF(ISNUMBER(FIND("banho",LOWER(F565))),"Banho","Loja")))</f>
        <v>Serviços extras</v>
      </c>
      <c r="AZ565" s="1" t="str">
        <f>IF(ISBLANK(I565),"", _xlfn.LET(_xlpm.Pedido,TRIM(D565&amp;""),IF(_xlpm.Pedido&lt;&gt;"",_xlpm.Pedido&amp;" | "&amp;K565,I565&amp;" | "&amp;K565&amp;" | "&amp;TEXT(AU565,"0"))))</f>
        <v>5130 | Crystal</v>
      </c>
      <c r="BA565" s="1" t="str">
        <f>IF(ISBLANK(I565),"", _xlfn.LET(_xlpm.TipoServico,LOWER(H565),IF(ISNUMBER(FIND("banho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5" s="1" t="str">
        <f>IF(ISBLANK(I565),"", _xlfn.LET(
    _xlpm.Servico,TRIM(F565&amp;""),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65" s="1">
        <f>IF(ISBLANK(B565),"", IF(ISBLANK(R565),Q565*S565,R565*S565))</f>
        <v>12</v>
      </c>
    </row>
    <row r="566" spans="1:55" x14ac:dyDescent="0.3">
      <c r="A566" t="s">
        <v>141</v>
      </c>
      <c r="B566">
        <v>46106</v>
      </c>
      <c r="C566" t="s">
        <v>53</v>
      </c>
      <c r="F566" t="s">
        <v>134</v>
      </c>
      <c r="G566" t="s">
        <v>134</v>
      </c>
      <c r="H566" t="s">
        <v>135</v>
      </c>
      <c r="I566">
        <v>2144</v>
      </c>
      <c r="J566" t="s">
        <v>234</v>
      </c>
      <c r="K566" t="s">
        <v>235</v>
      </c>
      <c r="L566">
        <v>73999626480</v>
      </c>
      <c r="N566">
        <v>0</v>
      </c>
      <c r="P566">
        <v>0</v>
      </c>
      <c r="Q566">
        <v>62</v>
      </c>
      <c r="R566">
        <v>62</v>
      </c>
      <c r="S566">
        <v>1</v>
      </c>
      <c r="AH566" t="s">
        <v>207</v>
      </c>
      <c r="AI566" t="s">
        <v>199</v>
      </c>
      <c r="AJ566" t="s">
        <v>192</v>
      </c>
      <c r="AK566" t="s">
        <v>187</v>
      </c>
      <c r="AL566" t="s">
        <v>188</v>
      </c>
      <c r="AS566" t="s">
        <v>7</v>
      </c>
      <c r="AU566" s="2" t="str">
        <f>IF(ISBLANK(B566),"", TEXT(B566,"dddd, d \d\e mmmm \d\e aaaa"))</f>
        <v>quarta-feira, 25 de março de 2026</v>
      </c>
      <c r="AX566" s="1" t="str" cm="1">
        <f t="array" ref="AX566">IFERROR(_xlfn.TEXTJOIN(", ",TRUE,_xlfn._xlws.SORT(_xlfn.UNIQUE(_xlfn._xlws.FILTER($K$2:$K$2889,($I$2:$I$2889=I566)*($K$2:$K$2889&lt;&gt;""))))),"")</f>
        <v>Duke</v>
      </c>
      <c r="AY566" s="1" t="str">
        <f>IF(ISBLANK(F566),"", IF(OR(
ISNUMBER(FIND("escovacao",LOWER(F566))),
ISNUMBER(FIND("escovação",LOWER(F566))),
ISNUMBER(FIND("higiene bucal",LOWER(F566))),
ISNUMBER(FIND("tosa",LOWER(F566))),
ISNUMBER(FIND("hidratacao",LOWER(F566))),
ISNUMBER(FIND("hidratação",LOWER(F566))),
ISNUMBER(FIND("spa",LOWER(F566))),
ISNUMBER(FIND("corte de unhas",LOWER(F566))),
ISNUMBER(FIND("desembolo",LOWER(F566))),
ISNUMBER(FIND("clorexidina",LOWER(F566))),
ISNUMBER(FIND("matizacao",LOWER(F566))),
ISNUMBER(FIND("matização",LOWER(F566))),
ISNUMBER(FIND("arredondamento",LOWER(F566))),
ISNUMBER(FIND("remocao",LOWER(F566))),
ISNUMBER(FIND("remoção",LOWER(F566)))
),"Serviços extras",
IF(ISNUMBER(FIND("banho",LOWER(F566))),"Banho","Loja")))</f>
        <v>Banho</v>
      </c>
      <c r="AZ566" s="1" t="str">
        <f>IF(ISBLANK(I566),"", _xlfn.LET(_xlpm.Pedido,TRIM(D566&amp;""),IF(_xlpm.Pedido&lt;&gt;"",_xlpm.Pedido&amp;" | "&amp;K566,I566&amp;" | "&amp;K566&amp;" | "&amp;TEXT(AU566,"0"))))</f>
        <v>2144 | Duke | quarta-feira, 25 de março de 2026</v>
      </c>
      <c r="BA566" s="1" t="str">
        <f>IF(ISBLANK(I566),"", _xlfn.LET(_xlpm.TipoServico,LOWER(H566),IF(ISNUMBER(FIND("banho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6" s="1" t="str">
        <f>IF(ISBLANK(I566),"", _xlfn.LET(
    _xlpm.Servico,TRIM(F566&amp;""),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66" s="1">
        <f>IF(ISBLANK(B566),"", IF(ISBLANK(R566),Q566*S566,R566*S566))</f>
        <v>62</v>
      </c>
    </row>
    <row r="567" spans="1:55" x14ac:dyDescent="0.3">
      <c r="A567" t="s">
        <v>11</v>
      </c>
      <c r="B567">
        <v>46107</v>
      </c>
      <c r="C567" t="s">
        <v>9</v>
      </c>
      <c r="D567">
        <v>5348</v>
      </c>
      <c r="F567" t="s">
        <v>134</v>
      </c>
      <c r="G567" t="s">
        <v>134</v>
      </c>
      <c r="H567" t="s">
        <v>135</v>
      </c>
      <c r="I567">
        <v>2460</v>
      </c>
      <c r="J567" t="s">
        <v>80</v>
      </c>
      <c r="K567" t="s">
        <v>226</v>
      </c>
      <c r="L567">
        <v>5573999538444</v>
      </c>
      <c r="N567">
        <v>0</v>
      </c>
      <c r="P567">
        <v>0</v>
      </c>
      <c r="Q567">
        <v>62</v>
      </c>
      <c r="R567">
        <v>62</v>
      </c>
      <c r="S567">
        <v>1</v>
      </c>
      <c r="AH567" t="s">
        <v>219</v>
      </c>
      <c r="AI567" t="s">
        <v>227</v>
      </c>
      <c r="AJ567" t="s">
        <v>192</v>
      </c>
      <c r="AK567" t="s">
        <v>187</v>
      </c>
      <c r="AL567" t="s">
        <v>188</v>
      </c>
      <c r="AS567" t="s">
        <v>7</v>
      </c>
      <c r="AU567" s="2" t="str">
        <f>IF(ISBLANK(B567),"", TEXT(B567,"dddd, d \d\e mmmm \d\e aaaa"))</f>
        <v>quinta-feira, 26 de março de 2026</v>
      </c>
      <c r="AX567" s="1" t="str" cm="1">
        <f t="array" ref="AX567">IFERROR(_xlfn.TEXTJOIN(", ",TRUE,_xlfn._xlws.SORT(_xlfn.UNIQUE(_xlfn._xlws.FILTER($K$2:$K$2889,($I$2:$I$2889=I567)*($K$2:$K$2889&lt;&gt;""))))),"")</f>
        <v>Pepo</v>
      </c>
      <c r="AY567" s="1" t="str">
        <f>IF(ISBLANK(F567),"", IF(OR(
ISNUMBER(FIND("escovacao",LOWER(F567))),
ISNUMBER(FIND("escovação",LOWER(F567))),
ISNUMBER(FIND("higiene bucal",LOWER(F567))),
ISNUMBER(FIND("tosa",LOWER(F567))),
ISNUMBER(FIND("hidratacao",LOWER(F567))),
ISNUMBER(FIND("hidratação",LOWER(F567))),
ISNUMBER(FIND("spa",LOWER(F567))),
ISNUMBER(FIND("corte de unhas",LOWER(F567))),
ISNUMBER(FIND("desembolo",LOWER(F567))),
ISNUMBER(FIND("clorexidina",LOWER(F567))),
ISNUMBER(FIND("matizacao",LOWER(F567))),
ISNUMBER(FIND("matização",LOWER(F567))),
ISNUMBER(FIND("arredondamento",LOWER(F567))),
ISNUMBER(FIND("remocao",LOWER(F567))),
ISNUMBER(FIND("remoção",LOWER(F567)))
),"Serviços extras",
IF(ISNUMBER(FIND("banho",LOWER(F567))),"Banho","Loja")))</f>
        <v>Banho</v>
      </c>
      <c r="AZ567" s="1" t="str">
        <f>IF(ISBLANK(I567),"", _xlfn.LET(_xlpm.Pedido,TRIM(D567&amp;""),IF(_xlpm.Pedido&lt;&gt;"",_xlpm.Pedido&amp;" | "&amp;K567,I567&amp;" | "&amp;K567&amp;" | "&amp;TEXT(AU567,"0"))))</f>
        <v>5348 | Pepo</v>
      </c>
      <c r="BA567" s="1" t="str">
        <f>IF(ISBLANK(I567),"", _xlfn.LET(_xlpm.TipoServico,LOWER(H567),IF(ISNUMBER(FIND("banho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7" s="1" t="str">
        <f>IF(ISBLANK(I567),"", _xlfn.LET(
    _xlpm.Servico,TRIM(F567&amp;""),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67" s="1">
        <f>IF(ISBLANK(B567),"", IF(ISBLANK(R567),Q567*S567,R567*S567))</f>
        <v>62</v>
      </c>
    </row>
    <row r="568" spans="1:55" x14ac:dyDescent="0.3">
      <c r="A568" t="s">
        <v>11</v>
      </c>
      <c r="B568">
        <v>46108</v>
      </c>
      <c r="C568" t="s">
        <v>2</v>
      </c>
      <c r="D568">
        <v>5330</v>
      </c>
      <c r="F568" t="s">
        <v>134</v>
      </c>
      <c r="G568" t="s">
        <v>134</v>
      </c>
      <c r="H568" t="s">
        <v>135</v>
      </c>
      <c r="I568">
        <v>2194</v>
      </c>
      <c r="J568" t="s">
        <v>210</v>
      </c>
      <c r="K568" t="s">
        <v>211</v>
      </c>
      <c r="L568">
        <v>73981806724</v>
      </c>
      <c r="N568">
        <v>0</v>
      </c>
      <c r="P568">
        <v>0</v>
      </c>
      <c r="Q568">
        <v>62</v>
      </c>
      <c r="R568">
        <v>62</v>
      </c>
      <c r="S568">
        <v>1</v>
      </c>
      <c r="AH568" t="s">
        <v>207</v>
      </c>
      <c r="AI568" t="s">
        <v>199</v>
      </c>
      <c r="AJ568" t="s">
        <v>192</v>
      </c>
      <c r="AK568" t="s">
        <v>190</v>
      </c>
      <c r="AL568" t="s">
        <v>188</v>
      </c>
      <c r="AS568" t="s">
        <v>7</v>
      </c>
      <c r="AU568" s="2" t="str">
        <f>IF(ISBLANK(B568),"", TEXT(B568,"dddd, d \d\e mmmm \d\e aaaa"))</f>
        <v>sexta-feira, 27 de março de 2026</v>
      </c>
      <c r="AX568" s="1" t="str" cm="1">
        <f t="array" ref="AX568">IFERROR(_xlfn.TEXTJOIN(", ",TRUE,_xlfn._xlws.SORT(_xlfn.UNIQUE(_xlfn._xlws.FILTER($K$2:$K$2889,($I$2:$I$2889=I568)*($K$2:$K$2889&lt;&gt;""))))),"")</f>
        <v>Minnie</v>
      </c>
      <c r="AY568" s="1" t="str">
        <f>IF(ISBLANK(F568),"", IF(OR(
ISNUMBER(FIND("escovacao",LOWER(F568))),
ISNUMBER(FIND("escovação",LOWER(F568))),
ISNUMBER(FIND("higiene bucal",LOWER(F568))),
ISNUMBER(FIND("tosa",LOWER(F568))),
ISNUMBER(FIND("hidratacao",LOWER(F568))),
ISNUMBER(FIND("hidratação",LOWER(F568))),
ISNUMBER(FIND("spa",LOWER(F568))),
ISNUMBER(FIND("corte de unhas",LOWER(F568))),
ISNUMBER(FIND("desembolo",LOWER(F568))),
ISNUMBER(FIND("clorexidina",LOWER(F568))),
ISNUMBER(FIND("matizacao",LOWER(F568))),
ISNUMBER(FIND("matização",LOWER(F568))),
ISNUMBER(FIND("arredondamento",LOWER(F568))),
ISNUMBER(FIND("remocao",LOWER(F568))),
ISNUMBER(FIND("remoção",LOWER(F568)))
),"Serviços extras",
IF(ISNUMBER(FIND("banho",LOWER(F568))),"Banho","Loja")))</f>
        <v>Banho</v>
      </c>
      <c r="AZ568" s="1" t="str">
        <f>IF(ISBLANK(I568),"", _xlfn.LET(_xlpm.Pedido,TRIM(D568&amp;""),IF(_xlpm.Pedido&lt;&gt;"",_xlpm.Pedido&amp;" | "&amp;K568,I568&amp;" | "&amp;K568&amp;" | "&amp;TEXT(AU568,"0"))))</f>
        <v>5330 | Minnie</v>
      </c>
      <c r="BA568" s="1" t="str">
        <f>IF(ISBLANK(I568),"", _xlfn.LET(_xlpm.TipoServico,LOWER(H568),IF(ISNUMBER(FIND("banho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8" s="1" t="str">
        <f>IF(ISBLANK(I568),"", _xlfn.LET(
    _xlpm.Servico,TRIM(F568&amp;""),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68" s="1">
        <f>IF(ISBLANK(B568),"", IF(ISBLANK(R568),Q568*S568,R568*S568))</f>
        <v>62</v>
      </c>
    </row>
    <row r="569" spans="1:55" x14ac:dyDescent="0.3">
      <c r="A569" t="s">
        <v>133</v>
      </c>
      <c r="B569">
        <v>46108</v>
      </c>
      <c r="C569" t="s">
        <v>2</v>
      </c>
      <c r="F569" t="s">
        <v>159</v>
      </c>
      <c r="G569" t="s">
        <v>159</v>
      </c>
      <c r="H569" t="s">
        <v>135</v>
      </c>
      <c r="I569">
        <v>2482</v>
      </c>
      <c r="J569" t="s">
        <v>52</v>
      </c>
      <c r="K569" t="s">
        <v>212</v>
      </c>
      <c r="L569">
        <v>5573998090906</v>
      </c>
      <c r="N569">
        <v>0</v>
      </c>
      <c r="P569">
        <v>0</v>
      </c>
      <c r="Q569">
        <v>75</v>
      </c>
      <c r="R569">
        <v>75</v>
      </c>
      <c r="S569">
        <v>1</v>
      </c>
      <c r="AH569" t="s">
        <v>213</v>
      </c>
      <c r="AI569" t="s">
        <v>196</v>
      </c>
      <c r="AJ569" t="s">
        <v>214</v>
      </c>
      <c r="AK569" t="s">
        <v>190</v>
      </c>
      <c r="AL569" t="s">
        <v>200</v>
      </c>
      <c r="AS569" t="s">
        <v>7</v>
      </c>
      <c r="AU569" s="2" t="str">
        <f>IF(ISBLANK(B569),"", TEXT(B569,"dddd, d \d\e mmmm \d\e aaaa"))</f>
        <v>sexta-feira, 27 de março de 2026</v>
      </c>
      <c r="AX569" s="1" t="str" cm="1">
        <f t="array" ref="AX569">IFERROR(_xlfn.TEXTJOIN(", ",TRUE,_xlfn._xlws.SORT(_xlfn.UNIQUE(_xlfn._xlws.FILTER($K$2:$K$2889,($I$2:$I$2889=I569)*($K$2:$K$2889&lt;&gt;""))))),"")</f>
        <v>Milu</v>
      </c>
      <c r="AY569" s="1" t="str">
        <f>IF(ISBLANK(F569),"", IF(OR(
ISNUMBER(FIND("escovacao",LOWER(F569))),
ISNUMBER(FIND("escovação",LOWER(F569))),
ISNUMBER(FIND("higiene bucal",LOWER(F569))),
ISNUMBER(FIND("tosa",LOWER(F569))),
ISNUMBER(FIND("hidratacao",LOWER(F569))),
ISNUMBER(FIND("hidratação",LOWER(F569))),
ISNUMBER(FIND("spa",LOWER(F569))),
ISNUMBER(FIND("corte de unhas",LOWER(F569))),
ISNUMBER(FIND("desembolo",LOWER(F569))),
ISNUMBER(FIND("clorexidina",LOWER(F569))),
ISNUMBER(FIND("matizacao",LOWER(F569))),
ISNUMBER(FIND("matização",LOWER(F569))),
ISNUMBER(FIND("arredondamento",LOWER(F569))),
ISNUMBER(FIND("remocao",LOWER(F569))),
ISNUMBER(FIND("remoção",LOWER(F569)))
),"Serviços extras",
IF(ISNUMBER(FIND("banho",LOWER(F569))),"Banho","Loja")))</f>
        <v>Banho</v>
      </c>
      <c r="AZ569" s="1" t="str">
        <f>IF(ISBLANK(I569),"", _xlfn.LET(_xlpm.Pedido,TRIM(D569&amp;""),IF(_xlpm.Pedido&lt;&gt;"",_xlpm.Pedido&amp;" | "&amp;K569,I569&amp;" | "&amp;K569&amp;" | "&amp;TEXT(AU569,"0"))))</f>
        <v>2482 | Milu | sexta-feira, 27 de março de 2026</v>
      </c>
      <c r="BA569" s="1" t="str">
        <f>IF(ISBLANK(I569),"", _xlfn.LET(_xlpm.TipoServico,LOWER(H569),IF(ISNUMBER(FIND("banho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69" s="1" t="str">
        <f>IF(ISBLANK(I569),"", _xlfn.LET(
    _xlpm.Servico,TRIM(F569&amp;""),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569" s="1">
        <f>IF(ISBLANK(B569),"", IF(ISBLANK(R569),Q569*S569,R569*S569))</f>
        <v>75</v>
      </c>
    </row>
    <row r="570" spans="1:55" x14ac:dyDescent="0.3">
      <c r="A570" t="s">
        <v>11</v>
      </c>
      <c r="B570">
        <v>46109</v>
      </c>
      <c r="C570" t="s">
        <v>27</v>
      </c>
      <c r="D570">
        <v>5167</v>
      </c>
      <c r="F570" t="s">
        <v>134</v>
      </c>
      <c r="G570" t="s">
        <v>134</v>
      </c>
      <c r="H570" t="s">
        <v>135</v>
      </c>
      <c r="I570">
        <v>2166</v>
      </c>
      <c r="J570" t="s">
        <v>33</v>
      </c>
      <c r="K570" t="s">
        <v>228</v>
      </c>
      <c r="L570">
        <v>73988696868</v>
      </c>
      <c r="N570">
        <v>0</v>
      </c>
      <c r="P570">
        <v>0</v>
      </c>
      <c r="Q570">
        <v>62</v>
      </c>
      <c r="R570">
        <v>62</v>
      </c>
      <c r="S570">
        <v>1</v>
      </c>
      <c r="AH570" t="s">
        <v>229</v>
      </c>
      <c r="AI570" t="s">
        <v>230</v>
      </c>
      <c r="AJ570" t="s">
        <v>192</v>
      </c>
      <c r="AK570" t="s">
        <v>187</v>
      </c>
      <c r="AL570" t="s">
        <v>188</v>
      </c>
      <c r="AS570" t="s">
        <v>7</v>
      </c>
      <c r="AU570" s="2" t="str">
        <f>IF(ISBLANK(B570),"", TEXT(B570,"dddd, d \d\e mmmm \d\e aaaa"))</f>
        <v>sábado, 28 de março de 2026</v>
      </c>
      <c r="AX570" s="1" t="str" cm="1">
        <f t="array" ref="AX570">IFERROR(_xlfn.TEXTJOIN(", ",TRUE,_xlfn._xlws.SORT(_xlfn.UNIQUE(_xlfn._xlws.FILTER($K$2:$K$2889,($I$2:$I$2889=I570)*($K$2:$K$2889&lt;&gt;""))))),"")</f>
        <v>Sun</v>
      </c>
      <c r="AY570" s="1" t="str">
        <f>IF(ISBLANK(F570),"", IF(OR(
ISNUMBER(FIND("escovacao",LOWER(F570))),
ISNUMBER(FIND("escovação",LOWER(F570))),
ISNUMBER(FIND("higiene bucal",LOWER(F570))),
ISNUMBER(FIND("tosa",LOWER(F570))),
ISNUMBER(FIND("hidratacao",LOWER(F570))),
ISNUMBER(FIND("hidratação",LOWER(F570))),
ISNUMBER(FIND("spa",LOWER(F570))),
ISNUMBER(FIND("corte de unhas",LOWER(F570))),
ISNUMBER(FIND("desembolo",LOWER(F570))),
ISNUMBER(FIND("clorexidina",LOWER(F570))),
ISNUMBER(FIND("matizacao",LOWER(F570))),
ISNUMBER(FIND("matização",LOWER(F570))),
ISNUMBER(FIND("arredondamento",LOWER(F570))),
ISNUMBER(FIND("remocao",LOWER(F570))),
ISNUMBER(FIND("remoção",LOWER(F570)))
),"Serviços extras",
IF(ISNUMBER(FIND("banho",LOWER(F570))),"Banho","Loja")))</f>
        <v>Banho</v>
      </c>
      <c r="AZ570" s="1" t="str">
        <f>IF(ISBLANK(I570),"", _xlfn.LET(_xlpm.Pedido,TRIM(D570&amp;""),IF(_xlpm.Pedido&lt;&gt;"",_xlpm.Pedido&amp;" | "&amp;K570,I570&amp;" | "&amp;K570&amp;" | "&amp;TEXT(AU570,"0"))))</f>
        <v>5167 | Sun</v>
      </c>
      <c r="BA570" s="1" t="str">
        <f>IF(ISBLANK(I570),"", _xlfn.LET(_xlpm.TipoServico,LOWER(H570),IF(ISNUMBER(FIND("banho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0" s="1" t="str">
        <f>IF(ISBLANK(I570),"", _xlfn.LET(
    _xlpm.Servico,TRIM(F570&amp;""),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70" s="1">
        <f>IF(ISBLANK(B570),"", IF(ISBLANK(R570),Q570*S570,R570*S570))</f>
        <v>62</v>
      </c>
    </row>
    <row r="571" spans="1:55" x14ac:dyDescent="0.3">
      <c r="A571" t="s">
        <v>141</v>
      </c>
      <c r="B571">
        <v>46112</v>
      </c>
      <c r="C571" t="s">
        <v>46</v>
      </c>
      <c r="F571" t="s">
        <v>134</v>
      </c>
      <c r="G571" t="s">
        <v>134</v>
      </c>
      <c r="H571" t="s">
        <v>135</v>
      </c>
      <c r="I571">
        <v>2298</v>
      </c>
      <c r="J571" t="s">
        <v>70</v>
      </c>
      <c r="K571" t="s">
        <v>221</v>
      </c>
      <c r="L571">
        <v>71997100766</v>
      </c>
      <c r="N571">
        <v>0</v>
      </c>
      <c r="P571">
        <v>0</v>
      </c>
      <c r="Q571">
        <v>62</v>
      </c>
      <c r="R571">
        <v>62</v>
      </c>
      <c r="S571">
        <v>1</v>
      </c>
      <c r="AH571" t="s">
        <v>222</v>
      </c>
      <c r="AI571" t="s">
        <v>223</v>
      </c>
      <c r="AS571" t="s">
        <v>7</v>
      </c>
      <c r="AU571" s="2" t="str">
        <f>IF(ISBLANK(B571),"", TEXT(B571,"dddd, d \d\e mmmm \d\e aaaa"))</f>
        <v>terça-feira, 31 de março de 2026</v>
      </c>
      <c r="AX571" s="1" t="str" cm="1">
        <f t="array" ref="AX571">IFERROR(_xlfn.TEXTJOIN(", ",TRUE,_xlfn._xlws.SORT(_xlfn.UNIQUE(_xlfn._xlws.FILTER($K$2:$K$2889,($I$2:$I$2889=I571)*($K$2:$K$2889&lt;&gt;""))))),"")</f>
        <v>Zara</v>
      </c>
      <c r="AY571" s="1" t="str">
        <f>IF(ISBLANK(F571),"", IF(OR(
ISNUMBER(FIND("escovacao",LOWER(F571))),
ISNUMBER(FIND("escovação",LOWER(F571))),
ISNUMBER(FIND("higiene bucal",LOWER(F571))),
ISNUMBER(FIND("tosa",LOWER(F571))),
ISNUMBER(FIND("hidratacao",LOWER(F571))),
ISNUMBER(FIND("hidratação",LOWER(F571))),
ISNUMBER(FIND("spa",LOWER(F571))),
ISNUMBER(FIND("corte de unhas",LOWER(F571))),
ISNUMBER(FIND("desembolo",LOWER(F571))),
ISNUMBER(FIND("clorexidina",LOWER(F571))),
ISNUMBER(FIND("matizacao",LOWER(F571))),
ISNUMBER(FIND("matização",LOWER(F571))),
ISNUMBER(FIND("arredondamento",LOWER(F571))),
ISNUMBER(FIND("remocao",LOWER(F571))),
ISNUMBER(FIND("remoção",LOWER(F571)))
),"Serviços extras",
IF(ISNUMBER(FIND("banho",LOWER(F571))),"Banho","Loja")))</f>
        <v>Banho</v>
      </c>
      <c r="AZ571" s="1" t="str">
        <f>IF(ISBLANK(I571),"", _xlfn.LET(_xlpm.Pedido,TRIM(D571&amp;""),IF(_xlpm.Pedido&lt;&gt;"",_xlpm.Pedido&amp;" | "&amp;K571,I571&amp;" | "&amp;K571&amp;" | "&amp;TEXT(AU571,"0"))))</f>
        <v>2298 | Zara | terça-feira, 31 de março de 2026</v>
      </c>
      <c r="BA571" s="1" t="str">
        <f>IF(ISBLANK(I571),"", _xlfn.LET(_xlpm.TipoServico,LOWER(H571),IF(ISNUMBER(FIND("banho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1" s="1" t="str">
        <f>IF(ISBLANK(I571),"", _xlfn.LET(
    _xlpm.Servico,TRIM(F571&amp;""),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571" s="1">
        <f>IF(ISBLANK(B571),"", IF(ISBLANK(R571),Q571*S571,R571*S571))</f>
        <v>62</v>
      </c>
    </row>
    <row r="572" spans="1:55" x14ac:dyDescent="0.3">
      <c r="A572" t="s">
        <v>133</v>
      </c>
      <c r="B572">
        <v>46113</v>
      </c>
      <c r="C572" t="s">
        <v>53</v>
      </c>
      <c r="F572" t="s">
        <v>137</v>
      </c>
      <c r="G572" t="s">
        <v>137</v>
      </c>
      <c r="H572" t="s">
        <v>135</v>
      </c>
      <c r="I572">
        <v>2200</v>
      </c>
      <c r="J572" t="s">
        <v>28</v>
      </c>
      <c r="K572" t="s">
        <v>155</v>
      </c>
      <c r="L572">
        <v>73991226044</v>
      </c>
      <c r="N572">
        <v>0</v>
      </c>
      <c r="P572">
        <v>0</v>
      </c>
      <c r="Q572">
        <v>5</v>
      </c>
      <c r="R572">
        <v>5</v>
      </c>
      <c r="S572">
        <v>1</v>
      </c>
      <c r="AH572" t="s">
        <v>201</v>
      </c>
      <c r="AS572" t="s">
        <v>13</v>
      </c>
      <c r="AU572" s="2" t="str">
        <f>IF(ISBLANK(B572),"", TEXT(B572,"dddd, d \d\e mmmm \d\e aaaa"))</f>
        <v>quarta-feira, 1 de abril de 2026</v>
      </c>
      <c r="AX572" s="1" t="str" cm="1">
        <f t="array" ref="AX572">IFERROR(_xlfn.TEXTJOIN(", ",TRUE,_xlfn._xlws.SORT(_xlfn.UNIQUE(_xlfn._xlws.FILTER($K$2:$K$2889,($I$2:$I$2889=I572)*($K$2:$K$2889&lt;&gt;""))))),"")</f>
        <v>Mel</v>
      </c>
      <c r="AY572" s="1" t="str">
        <f>IF(ISBLANK(F572),"", IF(OR(
ISNUMBER(FIND("escovacao",LOWER(F572))),
ISNUMBER(FIND("escovação",LOWER(F572))),
ISNUMBER(FIND("higiene bucal",LOWER(F572))),
ISNUMBER(FIND("tosa",LOWER(F572))),
ISNUMBER(FIND("hidratacao",LOWER(F572))),
ISNUMBER(FIND("hidratação",LOWER(F572))),
ISNUMBER(FIND("spa",LOWER(F572))),
ISNUMBER(FIND("corte de unhas",LOWER(F572))),
ISNUMBER(FIND("desembolo",LOWER(F572))),
ISNUMBER(FIND("clorexidina",LOWER(F572))),
ISNUMBER(FIND("matizacao",LOWER(F572))),
ISNUMBER(FIND("matização",LOWER(F572))),
ISNUMBER(FIND("arredondamento",LOWER(F572))),
ISNUMBER(FIND("remocao",LOWER(F572))),
ISNUMBER(FIND("remoção",LOWER(F572)))
),"Serviços extras",
IF(ISNUMBER(FIND("banho",LOWER(F572))),"Banho","Loja")))</f>
        <v>Serviços extras</v>
      </c>
      <c r="AZ572" s="1" t="str">
        <f>IF(ISBLANK(I572),"", _xlfn.LET(_xlpm.Pedido,TRIM(D572&amp;""),IF(_xlpm.Pedido&lt;&gt;"",_xlpm.Pedido&amp;" | "&amp;K572,I572&amp;" | "&amp;K572&amp;" | "&amp;TEXT(AU572,"0"))))</f>
        <v>2200 | Mel | quarta-feira, 1 de abril de 2026</v>
      </c>
      <c r="BA572" s="1" t="str">
        <f>IF(ISBLANK(I572),"", _xlfn.LET(_xlpm.TipoServico,LOWER(H572),IF(ISNUMBER(FIND("banho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2" s="1" t="str">
        <f>IF(ISBLANK(I572),"", _xlfn.LET(
    _xlpm.Servico,TRIM(F572&amp;""),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72" s="1">
        <f>IF(ISBLANK(B572),"", IF(ISBLANK(R572),Q572*S572,R572*S572))</f>
        <v>5</v>
      </c>
    </row>
    <row r="573" spans="1:55" x14ac:dyDescent="0.3">
      <c r="A573" t="s">
        <v>133</v>
      </c>
      <c r="B573">
        <v>46113</v>
      </c>
      <c r="C573" t="s">
        <v>53</v>
      </c>
      <c r="D573">
        <v>5389</v>
      </c>
      <c r="F573" t="s">
        <v>137</v>
      </c>
      <c r="G573" t="s">
        <v>137</v>
      </c>
      <c r="H573" t="s">
        <v>135</v>
      </c>
      <c r="I573">
        <v>2269</v>
      </c>
      <c r="J573" t="s">
        <v>74</v>
      </c>
      <c r="K573" t="s">
        <v>202</v>
      </c>
      <c r="L573">
        <v>557388578054</v>
      </c>
      <c r="N573">
        <v>0</v>
      </c>
      <c r="P573">
        <v>0</v>
      </c>
      <c r="Q573">
        <v>5</v>
      </c>
      <c r="R573">
        <v>5</v>
      </c>
      <c r="S573">
        <v>1</v>
      </c>
      <c r="AH573" t="s">
        <v>203</v>
      </c>
      <c r="AI573" t="s">
        <v>204</v>
      </c>
      <c r="AJ573" t="s">
        <v>192</v>
      </c>
      <c r="AK573" t="s">
        <v>190</v>
      </c>
      <c r="AL573" t="s">
        <v>188</v>
      </c>
      <c r="AS573" t="s">
        <v>13</v>
      </c>
      <c r="AU573" s="2" t="str">
        <f>IF(ISBLANK(B573),"", TEXT(B573,"dddd, d \d\e mmmm \d\e aaaa"))</f>
        <v>quarta-feira, 1 de abril de 2026</v>
      </c>
      <c r="AX573" s="1" t="str" cm="1">
        <f t="array" ref="AX573">IFERROR(_xlfn.TEXTJOIN(", ",TRUE,_xlfn._xlws.SORT(_xlfn.UNIQUE(_xlfn._xlws.FILTER($K$2:$K$2889,($I$2:$I$2889=I573)*($K$2:$K$2889&lt;&gt;""))))),"")</f>
        <v>Sophie</v>
      </c>
      <c r="AY573" s="1" t="str">
        <f>IF(ISBLANK(F573),"", IF(OR(
ISNUMBER(FIND("escovacao",LOWER(F573))),
ISNUMBER(FIND("escovação",LOWER(F573))),
ISNUMBER(FIND("higiene bucal",LOWER(F573))),
ISNUMBER(FIND("tosa",LOWER(F573))),
ISNUMBER(FIND("hidratacao",LOWER(F573))),
ISNUMBER(FIND("hidratação",LOWER(F573))),
ISNUMBER(FIND("spa",LOWER(F573))),
ISNUMBER(FIND("corte de unhas",LOWER(F573))),
ISNUMBER(FIND("desembolo",LOWER(F573))),
ISNUMBER(FIND("clorexidina",LOWER(F573))),
ISNUMBER(FIND("matizacao",LOWER(F573))),
ISNUMBER(FIND("matização",LOWER(F573))),
ISNUMBER(FIND("arredondamento",LOWER(F573))),
ISNUMBER(FIND("remocao",LOWER(F573))),
ISNUMBER(FIND("remoção",LOWER(F573)))
),"Serviços extras",
IF(ISNUMBER(FIND("banho",LOWER(F573))),"Banho","Loja")))</f>
        <v>Serviços extras</v>
      </c>
      <c r="AZ573" s="1" t="str">
        <f>IF(ISBLANK(I573),"", _xlfn.LET(_xlpm.Pedido,TRIM(D573&amp;""),IF(_xlpm.Pedido&lt;&gt;"",_xlpm.Pedido&amp;" | "&amp;K573,I573&amp;" | "&amp;K573&amp;" | "&amp;TEXT(AU573,"0"))))</f>
        <v>5389 | Sophie</v>
      </c>
      <c r="BA573" s="1" t="str">
        <f>IF(ISBLANK(I573),"", _xlfn.LET(_xlpm.TipoServico,LOWER(H573),IF(ISNUMBER(FIND("banho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3" s="1" t="str">
        <f>IF(ISBLANK(I573),"", _xlfn.LET(
    _xlpm.Servico,TRIM(F573&amp;""),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73" s="1">
        <f>IF(ISBLANK(B573),"", IF(ISBLANK(R573),Q573*S573,R573*S573))</f>
        <v>5</v>
      </c>
    </row>
    <row r="574" spans="1:55" x14ac:dyDescent="0.3">
      <c r="A574" t="s">
        <v>141</v>
      </c>
      <c r="B574">
        <v>46114</v>
      </c>
      <c r="C574" t="s">
        <v>9</v>
      </c>
      <c r="D574">
        <v>5203</v>
      </c>
      <c r="F574" t="s">
        <v>137</v>
      </c>
      <c r="G574" t="s">
        <v>137</v>
      </c>
      <c r="H574" t="s">
        <v>135</v>
      </c>
      <c r="I574">
        <v>2218</v>
      </c>
      <c r="J574" t="s">
        <v>205</v>
      </c>
      <c r="K574" t="s">
        <v>206</v>
      </c>
      <c r="L574">
        <v>73991335992</v>
      </c>
      <c r="N574">
        <v>0</v>
      </c>
      <c r="P574">
        <v>0</v>
      </c>
      <c r="Q574">
        <v>5</v>
      </c>
      <c r="R574">
        <v>5</v>
      </c>
      <c r="S574">
        <v>1</v>
      </c>
      <c r="AH574" t="s">
        <v>207</v>
      </c>
      <c r="AI574" t="s">
        <v>196</v>
      </c>
      <c r="AJ574" t="s">
        <v>192</v>
      </c>
      <c r="AK574" t="s">
        <v>190</v>
      </c>
      <c r="AL574" t="s">
        <v>188</v>
      </c>
      <c r="AS574" t="s">
        <v>13</v>
      </c>
      <c r="AU574" s="2" t="str">
        <f>IF(ISBLANK(B574),"", TEXT(B574,"dddd, d \d\e mmmm \d\e aaaa"))</f>
        <v>quinta-feira, 2 de abril de 2026</v>
      </c>
      <c r="AX574" s="1" t="str" cm="1">
        <f t="array" ref="AX574">IFERROR(_xlfn.TEXTJOIN(", ",TRUE,_xlfn._xlws.SORT(_xlfn.UNIQUE(_xlfn._xlws.FILTER($K$2:$K$2889,($I$2:$I$2889=I574)*($K$2:$K$2889&lt;&gt;""))))),"")</f>
        <v>Moana</v>
      </c>
      <c r="AY574" s="1" t="str">
        <f>IF(ISBLANK(F574),"", IF(OR(
ISNUMBER(FIND("escovacao",LOWER(F574))),
ISNUMBER(FIND("escovação",LOWER(F574))),
ISNUMBER(FIND("higiene bucal",LOWER(F574))),
ISNUMBER(FIND("tosa",LOWER(F574))),
ISNUMBER(FIND("hidratacao",LOWER(F574))),
ISNUMBER(FIND("hidratação",LOWER(F574))),
ISNUMBER(FIND("spa",LOWER(F574))),
ISNUMBER(FIND("corte de unhas",LOWER(F574))),
ISNUMBER(FIND("desembolo",LOWER(F574))),
ISNUMBER(FIND("clorexidina",LOWER(F574))),
ISNUMBER(FIND("matizacao",LOWER(F574))),
ISNUMBER(FIND("matização",LOWER(F574))),
ISNUMBER(FIND("arredondamento",LOWER(F574))),
ISNUMBER(FIND("remocao",LOWER(F574))),
ISNUMBER(FIND("remoção",LOWER(F574)))
),"Serviços extras",
IF(ISNUMBER(FIND("banho",LOWER(F574))),"Banho","Loja")))</f>
        <v>Serviços extras</v>
      </c>
      <c r="AZ574" s="1" t="str">
        <f>IF(ISBLANK(I574),"", _xlfn.LET(_xlpm.Pedido,TRIM(D574&amp;""),IF(_xlpm.Pedido&lt;&gt;"",_xlpm.Pedido&amp;" | "&amp;K574,I574&amp;" | "&amp;K574&amp;" | "&amp;TEXT(AU574,"0"))))</f>
        <v>5203 | Moana</v>
      </c>
      <c r="BA574" s="1" t="str">
        <f>IF(ISBLANK(I574),"", _xlfn.LET(_xlpm.TipoServico,LOWER(H574),IF(ISNUMBER(FIND("banho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4" s="1" t="str">
        <f>IF(ISBLANK(I574),"", _xlfn.LET(
    _xlpm.Servico,TRIM(F574&amp;""),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74" s="1">
        <f>IF(ISBLANK(B574),"", IF(ISBLANK(R574),Q574*S574,R574*S574))</f>
        <v>5</v>
      </c>
    </row>
    <row r="575" spans="1:55" x14ac:dyDescent="0.3">
      <c r="A575" t="s">
        <v>11</v>
      </c>
      <c r="B575">
        <v>46114</v>
      </c>
      <c r="C575" t="s">
        <v>9</v>
      </c>
      <c r="F575" t="s">
        <v>137</v>
      </c>
      <c r="G575" t="s">
        <v>137</v>
      </c>
      <c r="H575" t="s">
        <v>135</v>
      </c>
      <c r="I575">
        <v>2099</v>
      </c>
      <c r="J575" t="s">
        <v>69</v>
      </c>
      <c r="K575" t="s">
        <v>208</v>
      </c>
      <c r="L575">
        <v>73988040014</v>
      </c>
      <c r="N575">
        <v>0</v>
      </c>
      <c r="P575">
        <v>0</v>
      </c>
      <c r="Q575">
        <v>5</v>
      </c>
      <c r="R575">
        <v>5</v>
      </c>
      <c r="S575">
        <v>1</v>
      </c>
      <c r="AH575" t="s">
        <v>207</v>
      </c>
      <c r="AI575" t="s">
        <v>209</v>
      </c>
      <c r="AJ575" t="s">
        <v>192</v>
      </c>
      <c r="AK575" t="s">
        <v>190</v>
      </c>
      <c r="AL575" t="s">
        <v>188</v>
      </c>
      <c r="AS575" t="s">
        <v>13</v>
      </c>
      <c r="AU575" s="2" t="str">
        <f>IF(ISBLANK(B575),"", TEXT(B575,"dddd, d \d\e mmmm \d\e aaaa"))</f>
        <v>quinta-feira, 2 de abril de 2026</v>
      </c>
      <c r="AX575" s="1" t="str" cm="1">
        <f t="array" ref="AX575">IFERROR(_xlfn.TEXTJOIN(", ",TRUE,_xlfn._xlws.SORT(_xlfn.UNIQUE(_xlfn._xlws.FILTER($K$2:$K$2889,($I$2:$I$2889=I575)*($K$2:$K$2889&lt;&gt;""))))),"")</f>
        <v>Meg</v>
      </c>
      <c r="AY575" s="1" t="str">
        <f>IF(ISBLANK(F575),"", IF(OR(
ISNUMBER(FIND("escovacao",LOWER(F575))),
ISNUMBER(FIND("escovação",LOWER(F575))),
ISNUMBER(FIND("higiene bucal",LOWER(F575))),
ISNUMBER(FIND("tosa",LOWER(F575))),
ISNUMBER(FIND("hidratacao",LOWER(F575))),
ISNUMBER(FIND("hidratação",LOWER(F575))),
ISNUMBER(FIND("spa",LOWER(F575))),
ISNUMBER(FIND("corte de unhas",LOWER(F575))),
ISNUMBER(FIND("desembolo",LOWER(F575))),
ISNUMBER(FIND("clorexidina",LOWER(F575))),
ISNUMBER(FIND("matizacao",LOWER(F575))),
ISNUMBER(FIND("matização",LOWER(F575))),
ISNUMBER(FIND("arredondamento",LOWER(F575))),
ISNUMBER(FIND("remocao",LOWER(F575))),
ISNUMBER(FIND("remoção",LOWER(F575)))
),"Serviços extras",
IF(ISNUMBER(FIND("banho",LOWER(F575))),"Banho","Loja")))</f>
        <v>Serviços extras</v>
      </c>
      <c r="AZ575" s="1" t="str">
        <f>IF(ISBLANK(I575),"", _xlfn.LET(_xlpm.Pedido,TRIM(D575&amp;""),IF(_xlpm.Pedido&lt;&gt;"",_xlpm.Pedido&amp;" | "&amp;K575,I575&amp;" | "&amp;K575&amp;" | "&amp;TEXT(AU575,"0"))))</f>
        <v>2099 | Meg | quinta-feira, 2 de abril de 2026</v>
      </c>
      <c r="BA575" s="1" t="str">
        <f>IF(ISBLANK(I575),"", _xlfn.LET(_xlpm.TipoServico,LOWER(H575),IF(ISNUMBER(FIND("banho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5" s="1" t="str">
        <f>IF(ISBLANK(I575),"", _xlfn.LET(
    _xlpm.Servico,TRIM(F575&amp;""),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75" s="1">
        <f>IF(ISBLANK(B575),"", IF(ISBLANK(R575),Q575*S575,R575*S575))</f>
        <v>5</v>
      </c>
    </row>
    <row r="576" spans="1:55" x14ac:dyDescent="0.3">
      <c r="A576" t="s">
        <v>11</v>
      </c>
      <c r="B576">
        <v>46114</v>
      </c>
      <c r="C576" t="s">
        <v>9</v>
      </c>
      <c r="D576">
        <v>5330</v>
      </c>
      <c r="F576" t="s">
        <v>137</v>
      </c>
      <c r="G576" t="s">
        <v>137</v>
      </c>
      <c r="H576" t="s">
        <v>135</v>
      </c>
      <c r="I576">
        <v>2194</v>
      </c>
      <c r="J576" t="s">
        <v>210</v>
      </c>
      <c r="K576" t="s">
        <v>211</v>
      </c>
      <c r="L576">
        <v>73981806724</v>
      </c>
      <c r="N576">
        <v>0</v>
      </c>
      <c r="P576">
        <v>0</v>
      </c>
      <c r="Q576">
        <v>5</v>
      </c>
      <c r="R576">
        <v>5</v>
      </c>
      <c r="S576">
        <v>1</v>
      </c>
      <c r="AH576" t="s">
        <v>207</v>
      </c>
      <c r="AI576" t="s">
        <v>199</v>
      </c>
      <c r="AJ576" t="s">
        <v>192</v>
      </c>
      <c r="AK576" t="s">
        <v>190</v>
      </c>
      <c r="AL576" t="s">
        <v>188</v>
      </c>
      <c r="AS576" t="s">
        <v>13</v>
      </c>
      <c r="AU576" s="2" t="str">
        <f>IF(ISBLANK(B576),"", TEXT(B576,"dddd, d \d\e mmmm \d\e aaaa"))</f>
        <v>quinta-feira, 2 de abril de 2026</v>
      </c>
      <c r="AX576" s="1" t="str" cm="1">
        <f t="array" ref="AX576">IFERROR(_xlfn.TEXTJOIN(", ",TRUE,_xlfn._xlws.SORT(_xlfn.UNIQUE(_xlfn._xlws.FILTER($K$2:$K$2889,($I$2:$I$2889=I576)*($K$2:$K$2889&lt;&gt;""))))),"")</f>
        <v>Minnie</v>
      </c>
      <c r="AY576" s="1" t="str">
        <f>IF(ISBLANK(F576),"", IF(OR(
ISNUMBER(FIND("escovacao",LOWER(F576))),
ISNUMBER(FIND("escovação",LOWER(F576))),
ISNUMBER(FIND("higiene bucal",LOWER(F576))),
ISNUMBER(FIND("tosa",LOWER(F576))),
ISNUMBER(FIND("hidratacao",LOWER(F576))),
ISNUMBER(FIND("hidratação",LOWER(F576))),
ISNUMBER(FIND("spa",LOWER(F576))),
ISNUMBER(FIND("corte de unhas",LOWER(F576))),
ISNUMBER(FIND("desembolo",LOWER(F576))),
ISNUMBER(FIND("clorexidina",LOWER(F576))),
ISNUMBER(FIND("matizacao",LOWER(F576))),
ISNUMBER(FIND("matização",LOWER(F576))),
ISNUMBER(FIND("arredondamento",LOWER(F576))),
ISNUMBER(FIND("remocao",LOWER(F576))),
ISNUMBER(FIND("remoção",LOWER(F576)))
),"Serviços extras",
IF(ISNUMBER(FIND("banho",LOWER(F576))),"Banho","Loja")))</f>
        <v>Serviços extras</v>
      </c>
      <c r="AZ576" s="1" t="str">
        <f>IF(ISBLANK(I576),"", _xlfn.LET(_xlpm.Pedido,TRIM(D576&amp;""),IF(_xlpm.Pedido&lt;&gt;"",_xlpm.Pedido&amp;" | "&amp;K576,I576&amp;" | "&amp;K576&amp;" | "&amp;TEXT(AU576,"0"))))</f>
        <v>5330 | Minnie</v>
      </c>
      <c r="BA576" s="1" t="str">
        <f>IF(ISBLANK(I576),"", _xlfn.LET(_xlpm.TipoServico,LOWER(H576),IF(ISNUMBER(FIND("banho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6" s="1" t="str">
        <f>IF(ISBLANK(I576),"", _xlfn.LET(
    _xlpm.Servico,TRIM(F576&amp;""),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76" s="1">
        <f>IF(ISBLANK(B576),"", IF(ISBLANK(R576),Q576*S576,R576*S576))</f>
        <v>5</v>
      </c>
    </row>
    <row r="577" spans="1:55" x14ac:dyDescent="0.3">
      <c r="A577" t="s">
        <v>141</v>
      </c>
      <c r="B577">
        <v>46114</v>
      </c>
      <c r="C577" t="s">
        <v>9</v>
      </c>
      <c r="D577">
        <v>5214</v>
      </c>
      <c r="F577" t="s">
        <v>137</v>
      </c>
      <c r="G577" t="s">
        <v>137</v>
      </c>
      <c r="H577" t="s">
        <v>135</v>
      </c>
      <c r="I577">
        <v>2826</v>
      </c>
      <c r="J577" t="s">
        <v>215</v>
      </c>
      <c r="K577" t="s">
        <v>216</v>
      </c>
      <c r="L577">
        <v>557388078367</v>
      </c>
      <c r="N577">
        <v>0</v>
      </c>
      <c r="P577">
        <v>0</v>
      </c>
      <c r="Q577">
        <v>5</v>
      </c>
      <c r="R577">
        <v>5</v>
      </c>
      <c r="S577">
        <v>1</v>
      </c>
      <c r="AH577" t="s">
        <v>207</v>
      </c>
      <c r="AS577" t="s">
        <v>13</v>
      </c>
      <c r="AU577" s="2" t="str">
        <f>IF(ISBLANK(B577),"", TEXT(B577,"dddd, d \d\e mmmm \d\e aaaa"))</f>
        <v>quinta-feira, 2 de abril de 2026</v>
      </c>
      <c r="AX577" s="1" t="str" cm="1">
        <f t="array" ref="AX577">IFERROR(_xlfn.TEXTJOIN(", ",TRUE,_xlfn._xlws.SORT(_xlfn.UNIQUE(_xlfn._xlws.FILTER($K$2:$K$2889,($I$2:$I$2889=I577)*($K$2:$K$2889&lt;&gt;""))))),"")</f>
        <v>Chico, Donna</v>
      </c>
      <c r="AY577" s="1" t="str">
        <f>IF(ISBLANK(F577),"", IF(OR(
ISNUMBER(FIND("escovacao",LOWER(F577))),
ISNUMBER(FIND("escovação",LOWER(F577))),
ISNUMBER(FIND("higiene bucal",LOWER(F577))),
ISNUMBER(FIND("tosa",LOWER(F577))),
ISNUMBER(FIND("hidratacao",LOWER(F577))),
ISNUMBER(FIND("hidratação",LOWER(F577))),
ISNUMBER(FIND("spa",LOWER(F577))),
ISNUMBER(FIND("corte de unhas",LOWER(F577))),
ISNUMBER(FIND("desembolo",LOWER(F577))),
ISNUMBER(FIND("clorexidina",LOWER(F577))),
ISNUMBER(FIND("matizacao",LOWER(F577))),
ISNUMBER(FIND("matização",LOWER(F577))),
ISNUMBER(FIND("arredondamento",LOWER(F577))),
ISNUMBER(FIND("remocao",LOWER(F577))),
ISNUMBER(FIND("remoção",LOWER(F577)))
),"Serviços extras",
IF(ISNUMBER(FIND("banho",LOWER(F577))),"Banho","Loja")))</f>
        <v>Serviços extras</v>
      </c>
      <c r="AZ577" s="1" t="str">
        <f>IF(ISBLANK(I577),"", _xlfn.LET(_xlpm.Pedido,TRIM(D577&amp;""),IF(_xlpm.Pedido&lt;&gt;"",_xlpm.Pedido&amp;" | "&amp;K577,I577&amp;" | "&amp;K577&amp;" | "&amp;TEXT(AU577,"0"))))</f>
        <v>5214 | Donna</v>
      </c>
      <c r="BA577" s="1" t="str">
        <f>IF(ISBLANK(I577),"", _xlfn.LET(_xlpm.TipoServico,LOWER(H577),IF(ISNUMBER(FIND("banho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7" s="1" t="str">
        <f>IF(ISBLANK(I577),"", _xlfn.LET(
    _xlpm.Servico,TRIM(F577&amp;""),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77" s="1">
        <f>IF(ISBLANK(B577),"", IF(ISBLANK(R577),Q577*S577,R577*S577))</f>
        <v>5</v>
      </c>
    </row>
    <row r="578" spans="1:55" x14ac:dyDescent="0.3">
      <c r="A578" t="s">
        <v>11</v>
      </c>
      <c r="B578">
        <v>46118</v>
      </c>
      <c r="C578" t="s">
        <v>43</v>
      </c>
      <c r="F578" t="s">
        <v>137</v>
      </c>
      <c r="G578" t="s">
        <v>137</v>
      </c>
      <c r="H578" t="s">
        <v>135</v>
      </c>
      <c r="I578">
        <v>2142</v>
      </c>
      <c r="J578" t="s">
        <v>76</v>
      </c>
      <c r="K578" t="s">
        <v>218</v>
      </c>
      <c r="L578">
        <v>73991248482</v>
      </c>
      <c r="N578">
        <v>0</v>
      </c>
      <c r="P578">
        <v>0</v>
      </c>
      <c r="Q578">
        <v>5</v>
      </c>
      <c r="R578">
        <v>5</v>
      </c>
      <c r="S578">
        <v>1</v>
      </c>
      <c r="AH578" t="s">
        <v>219</v>
      </c>
      <c r="AI578" t="s">
        <v>220</v>
      </c>
      <c r="AJ578" t="s">
        <v>214</v>
      </c>
      <c r="AK578" t="s">
        <v>190</v>
      </c>
      <c r="AL578" t="s">
        <v>188</v>
      </c>
      <c r="AS578" t="s">
        <v>13</v>
      </c>
      <c r="AU578" s="2" t="str">
        <f>IF(ISBLANK(B578),"", TEXT(B578,"dddd, d \d\e mmmm \d\e aaaa"))</f>
        <v>segunda-feira, 6 de abril de 2026</v>
      </c>
      <c r="AX578" s="1" t="str" cm="1">
        <f t="array" ref="AX578">IFERROR(_xlfn.TEXTJOIN(", ",TRUE,_xlfn._xlws.SORT(_xlfn.UNIQUE(_xlfn._xlws.FILTER($K$2:$K$2889,($I$2:$I$2889=I578)*($K$2:$K$2889&lt;&gt;""))))),"")</f>
        <v>Lila</v>
      </c>
      <c r="AY578" s="1" t="str">
        <f>IF(ISBLANK(F578),"", IF(OR(
ISNUMBER(FIND("escovacao",LOWER(F578))),
ISNUMBER(FIND("escovação",LOWER(F578))),
ISNUMBER(FIND("higiene bucal",LOWER(F578))),
ISNUMBER(FIND("tosa",LOWER(F578))),
ISNUMBER(FIND("hidratacao",LOWER(F578))),
ISNUMBER(FIND("hidratação",LOWER(F578))),
ISNUMBER(FIND("spa",LOWER(F578))),
ISNUMBER(FIND("corte de unhas",LOWER(F578))),
ISNUMBER(FIND("desembolo",LOWER(F578))),
ISNUMBER(FIND("clorexidina",LOWER(F578))),
ISNUMBER(FIND("matizacao",LOWER(F578))),
ISNUMBER(FIND("matização",LOWER(F578))),
ISNUMBER(FIND("arredondamento",LOWER(F578))),
ISNUMBER(FIND("remocao",LOWER(F578))),
ISNUMBER(FIND("remoção",LOWER(F578)))
),"Serviços extras",
IF(ISNUMBER(FIND("banho",LOWER(F578))),"Banho","Loja")))</f>
        <v>Serviços extras</v>
      </c>
      <c r="AZ578" s="1" t="str">
        <f>IF(ISBLANK(I578),"", _xlfn.LET(_xlpm.Pedido,TRIM(D578&amp;""),IF(_xlpm.Pedido&lt;&gt;"",_xlpm.Pedido&amp;" | "&amp;K578,I578&amp;" | "&amp;K578&amp;" | "&amp;TEXT(AU578,"0"))))</f>
        <v>2142 | Lila | segunda-feira, 6 de abril de 2026</v>
      </c>
      <c r="BA578" s="1" t="str">
        <f>IF(ISBLANK(I578),"", _xlfn.LET(_xlpm.TipoServico,LOWER(H578),IF(ISNUMBER(FIND("banho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8" s="1" t="str">
        <f>IF(ISBLANK(I578),"", _xlfn.LET(
    _xlpm.Servico,TRIM(F578&amp;""),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78" s="1">
        <f>IF(ISBLANK(B578),"", IF(ISBLANK(R578),Q578*S578,R578*S578))</f>
        <v>5</v>
      </c>
    </row>
    <row r="579" spans="1:55" x14ac:dyDescent="0.3">
      <c r="A579" t="s">
        <v>11</v>
      </c>
      <c r="B579">
        <v>46119</v>
      </c>
      <c r="C579" t="s">
        <v>46</v>
      </c>
      <c r="F579" t="s">
        <v>137</v>
      </c>
      <c r="G579" t="s">
        <v>137</v>
      </c>
      <c r="H579" t="s">
        <v>135</v>
      </c>
      <c r="I579">
        <v>2298</v>
      </c>
      <c r="J579" t="s">
        <v>70</v>
      </c>
      <c r="K579" t="s">
        <v>221</v>
      </c>
      <c r="L579">
        <v>71997100766</v>
      </c>
      <c r="N579">
        <v>0</v>
      </c>
      <c r="P579">
        <v>0</v>
      </c>
      <c r="Q579">
        <v>5</v>
      </c>
      <c r="R579">
        <v>5</v>
      </c>
      <c r="S579">
        <v>1</v>
      </c>
      <c r="AH579" t="s">
        <v>222</v>
      </c>
      <c r="AI579" t="s">
        <v>223</v>
      </c>
      <c r="AS579" t="s">
        <v>13</v>
      </c>
      <c r="AU579" s="2" t="str">
        <f>IF(ISBLANK(B579),"", TEXT(B579,"dddd, d \d\e mmmm \d\e aaaa"))</f>
        <v>terça-feira, 7 de abril de 2026</v>
      </c>
      <c r="AX579" s="1" t="str" cm="1">
        <f t="array" ref="AX579">IFERROR(_xlfn.TEXTJOIN(", ",TRUE,_xlfn._xlws.SORT(_xlfn.UNIQUE(_xlfn._xlws.FILTER($K$2:$K$2889,($I$2:$I$2889=I579)*($K$2:$K$2889&lt;&gt;""))))),"")</f>
        <v>Zara</v>
      </c>
      <c r="AY579" s="1" t="str">
        <f>IF(ISBLANK(F579),"", IF(OR(
ISNUMBER(FIND("escovacao",LOWER(F579))),
ISNUMBER(FIND("escovação",LOWER(F579))),
ISNUMBER(FIND("higiene bucal",LOWER(F579))),
ISNUMBER(FIND("tosa",LOWER(F579))),
ISNUMBER(FIND("hidratacao",LOWER(F579))),
ISNUMBER(FIND("hidratação",LOWER(F579))),
ISNUMBER(FIND("spa",LOWER(F579))),
ISNUMBER(FIND("corte de unhas",LOWER(F579))),
ISNUMBER(FIND("desembolo",LOWER(F579))),
ISNUMBER(FIND("clorexidina",LOWER(F579))),
ISNUMBER(FIND("matizacao",LOWER(F579))),
ISNUMBER(FIND("matização",LOWER(F579))),
ISNUMBER(FIND("arredondamento",LOWER(F579))),
ISNUMBER(FIND("remocao",LOWER(F579))),
ISNUMBER(FIND("remoção",LOWER(F579)))
),"Serviços extras",
IF(ISNUMBER(FIND("banho",LOWER(F579))),"Banho","Loja")))</f>
        <v>Serviços extras</v>
      </c>
      <c r="AZ579" s="1" t="str">
        <f>IF(ISBLANK(I579),"", _xlfn.LET(_xlpm.Pedido,TRIM(D579&amp;""),IF(_xlpm.Pedido&lt;&gt;"",_xlpm.Pedido&amp;" | "&amp;K579,I579&amp;" | "&amp;K579&amp;" | "&amp;TEXT(AU579,"0"))))</f>
        <v>2298 | Zara | terça-feira, 7 de abril de 2026</v>
      </c>
      <c r="BA579" s="1" t="str">
        <f>IF(ISBLANK(I579),"", _xlfn.LET(_xlpm.TipoServico,LOWER(H579),IF(ISNUMBER(FIND("banho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79" s="1" t="str">
        <f>IF(ISBLANK(I579),"", _xlfn.LET(
    _xlpm.Servico,TRIM(F579&amp;""),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79" s="1">
        <f>IF(ISBLANK(B579),"", IF(ISBLANK(R579),Q579*S579,R579*S579))</f>
        <v>5</v>
      </c>
    </row>
    <row r="580" spans="1:55" x14ac:dyDescent="0.3">
      <c r="A580" t="s">
        <v>11</v>
      </c>
      <c r="B580">
        <v>46121</v>
      </c>
      <c r="C580" t="s">
        <v>9</v>
      </c>
      <c r="F580" t="s">
        <v>137</v>
      </c>
      <c r="G580" t="s">
        <v>137</v>
      </c>
      <c r="H580" t="s">
        <v>135</v>
      </c>
      <c r="I580">
        <v>2420</v>
      </c>
      <c r="J580" t="s">
        <v>224</v>
      </c>
      <c r="K580" t="s">
        <v>225</v>
      </c>
      <c r="L580">
        <v>73999837554</v>
      </c>
      <c r="N580">
        <v>0</v>
      </c>
      <c r="P580">
        <v>0</v>
      </c>
      <c r="Q580">
        <v>5</v>
      </c>
      <c r="R580">
        <v>5</v>
      </c>
      <c r="S580">
        <v>1</v>
      </c>
      <c r="AH580" t="s">
        <v>201</v>
      </c>
      <c r="AI580" t="s">
        <v>204</v>
      </c>
      <c r="AJ580" t="s">
        <v>192</v>
      </c>
      <c r="AK580" t="s">
        <v>187</v>
      </c>
      <c r="AL580" t="s">
        <v>188</v>
      </c>
      <c r="AS580" t="s">
        <v>13</v>
      </c>
      <c r="AU580" s="2" t="str">
        <f>IF(ISBLANK(B580),"", TEXT(B580,"dddd, d \d\e mmmm \d\e aaaa"))</f>
        <v>quinta-feira, 9 de abril de 2026</v>
      </c>
      <c r="AX580" s="1" t="str" cm="1">
        <f t="array" ref="AX580">IFERROR(_xlfn.TEXTJOIN(", ",TRUE,_xlfn._xlws.SORT(_xlfn.UNIQUE(_xlfn._xlws.FILTER($K$2:$K$2889,($I$2:$I$2889=I580)*($K$2:$K$2889&lt;&gt;""))))),"")</f>
        <v>Tiko</v>
      </c>
      <c r="AY580" s="1" t="str">
        <f>IF(ISBLANK(F580),"", IF(OR(
ISNUMBER(FIND("escovacao",LOWER(F580))),
ISNUMBER(FIND("escovação",LOWER(F580))),
ISNUMBER(FIND("higiene bucal",LOWER(F580))),
ISNUMBER(FIND("tosa",LOWER(F580))),
ISNUMBER(FIND("hidratacao",LOWER(F580))),
ISNUMBER(FIND("hidratação",LOWER(F580))),
ISNUMBER(FIND("spa",LOWER(F580))),
ISNUMBER(FIND("corte de unhas",LOWER(F580))),
ISNUMBER(FIND("desembolo",LOWER(F580))),
ISNUMBER(FIND("clorexidina",LOWER(F580))),
ISNUMBER(FIND("matizacao",LOWER(F580))),
ISNUMBER(FIND("matização",LOWER(F580))),
ISNUMBER(FIND("arredondamento",LOWER(F580))),
ISNUMBER(FIND("remocao",LOWER(F580))),
ISNUMBER(FIND("remoção",LOWER(F580)))
),"Serviços extras",
IF(ISNUMBER(FIND("banho",LOWER(F580))),"Banho","Loja")))</f>
        <v>Serviços extras</v>
      </c>
      <c r="AZ580" s="1" t="str">
        <f>IF(ISBLANK(I580),"", _xlfn.LET(_xlpm.Pedido,TRIM(D580&amp;""),IF(_xlpm.Pedido&lt;&gt;"",_xlpm.Pedido&amp;" | "&amp;K580,I580&amp;" | "&amp;K580&amp;" | "&amp;TEXT(AU580,"0"))))</f>
        <v>2420 | Tiko | quinta-feira, 9 de abril de 2026</v>
      </c>
      <c r="BA580" s="1" t="str">
        <f>IF(ISBLANK(I580),"", _xlfn.LET(_xlpm.TipoServico,LOWER(H580),IF(ISNUMBER(FIND("banho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0" s="1" t="str">
        <f>IF(ISBLANK(I580),"", _xlfn.LET(
    _xlpm.Servico,TRIM(F580&amp;""),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0" s="1">
        <f>IF(ISBLANK(B580),"", IF(ISBLANK(R580),Q580*S580,R580*S580))</f>
        <v>5</v>
      </c>
    </row>
    <row r="581" spans="1:55" x14ac:dyDescent="0.3">
      <c r="A581" t="s">
        <v>11</v>
      </c>
      <c r="B581">
        <v>46121</v>
      </c>
      <c r="C581" t="s">
        <v>9</v>
      </c>
      <c r="D581">
        <v>5348</v>
      </c>
      <c r="F581" t="s">
        <v>137</v>
      </c>
      <c r="G581" t="s">
        <v>137</v>
      </c>
      <c r="H581" t="s">
        <v>135</v>
      </c>
      <c r="I581">
        <v>2460</v>
      </c>
      <c r="J581" t="s">
        <v>80</v>
      </c>
      <c r="K581" t="s">
        <v>226</v>
      </c>
      <c r="L581">
        <v>5573999538444</v>
      </c>
      <c r="N581">
        <v>0</v>
      </c>
      <c r="P581">
        <v>0</v>
      </c>
      <c r="Q581">
        <v>5</v>
      </c>
      <c r="R581">
        <v>5</v>
      </c>
      <c r="S581">
        <v>1</v>
      </c>
      <c r="AH581" t="s">
        <v>219</v>
      </c>
      <c r="AI581" t="s">
        <v>227</v>
      </c>
      <c r="AJ581" t="s">
        <v>192</v>
      </c>
      <c r="AK581" t="s">
        <v>187</v>
      </c>
      <c r="AL581" t="s">
        <v>188</v>
      </c>
      <c r="AS581" t="s">
        <v>13</v>
      </c>
      <c r="AU581" s="2" t="str">
        <f>IF(ISBLANK(B581),"", TEXT(B581,"dddd, d \d\e mmmm \d\e aaaa"))</f>
        <v>quinta-feira, 9 de abril de 2026</v>
      </c>
      <c r="AX581" s="1" t="str" cm="1">
        <f t="array" ref="AX581">IFERROR(_xlfn.TEXTJOIN(", ",TRUE,_xlfn._xlws.SORT(_xlfn.UNIQUE(_xlfn._xlws.FILTER($K$2:$K$2889,($I$2:$I$2889=I581)*($K$2:$K$2889&lt;&gt;""))))),"")</f>
        <v>Pepo</v>
      </c>
      <c r="AY581" s="1" t="str">
        <f>IF(ISBLANK(F581),"", IF(OR(
ISNUMBER(FIND("escovacao",LOWER(F581))),
ISNUMBER(FIND("escovação",LOWER(F581))),
ISNUMBER(FIND("higiene bucal",LOWER(F581))),
ISNUMBER(FIND("tosa",LOWER(F581))),
ISNUMBER(FIND("hidratacao",LOWER(F581))),
ISNUMBER(FIND("hidratação",LOWER(F581))),
ISNUMBER(FIND("spa",LOWER(F581))),
ISNUMBER(FIND("corte de unhas",LOWER(F581))),
ISNUMBER(FIND("desembolo",LOWER(F581))),
ISNUMBER(FIND("clorexidina",LOWER(F581))),
ISNUMBER(FIND("matizacao",LOWER(F581))),
ISNUMBER(FIND("matização",LOWER(F581))),
ISNUMBER(FIND("arredondamento",LOWER(F581))),
ISNUMBER(FIND("remocao",LOWER(F581))),
ISNUMBER(FIND("remoção",LOWER(F581)))
),"Serviços extras",
IF(ISNUMBER(FIND("banho",LOWER(F581))),"Banho","Loja")))</f>
        <v>Serviços extras</v>
      </c>
      <c r="AZ581" s="1" t="str">
        <f>IF(ISBLANK(I581),"", _xlfn.LET(_xlpm.Pedido,TRIM(D581&amp;""),IF(_xlpm.Pedido&lt;&gt;"",_xlpm.Pedido&amp;" | "&amp;K581,I581&amp;" | "&amp;K581&amp;" | "&amp;TEXT(AU581,"0"))))</f>
        <v>5348 | Pepo</v>
      </c>
      <c r="BA581" s="1" t="str">
        <f>IF(ISBLANK(I581),"", _xlfn.LET(_xlpm.TipoServico,LOWER(H581),IF(ISNUMBER(FIND("banho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1" s="1" t="str">
        <f>IF(ISBLANK(I581),"", _xlfn.LET(
    _xlpm.Servico,TRIM(F581&amp;""),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1" s="1">
        <f>IF(ISBLANK(B581),"", IF(ISBLANK(R581),Q581*S581,R581*S581))</f>
        <v>5</v>
      </c>
    </row>
    <row r="582" spans="1:55" x14ac:dyDescent="0.3">
      <c r="A582" t="s">
        <v>133</v>
      </c>
      <c r="B582">
        <v>46125</v>
      </c>
      <c r="C582" t="s">
        <v>43</v>
      </c>
      <c r="F582" t="s">
        <v>137</v>
      </c>
      <c r="G582" t="s">
        <v>137</v>
      </c>
      <c r="H582" t="s">
        <v>135</v>
      </c>
      <c r="I582">
        <v>2166</v>
      </c>
      <c r="J582" t="s">
        <v>33</v>
      </c>
      <c r="K582" t="s">
        <v>228</v>
      </c>
      <c r="L582">
        <v>73988696868</v>
      </c>
      <c r="N582">
        <v>0</v>
      </c>
      <c r="P582">
        <v>0</v>
      </c>
      <c r="Q582">
        <v>5</v>
      </c>
      <c r="R582">
        <v>5</v>
      </c>
      <c r="S582">
        <v>1</v>
      </c>
      <c r="AH582" t="s">
        <v>229</v>
      </c>
      <c r="AI582" t="s">
        <v>230</v>
      </c>
      <c r="AJ582" t="s">
        <v>192</v>
      </c>
      <c r="AK582" t="s">
        <v>187</v>
      </c>
      <c r="AL582" t="s">
        <v>188</v>
      </c>
      <c r="AS582" t="s">
        <v>13</v>
      </c>
      <c r="AU582" s="2" t="str">
        <f>IF(ISBLANK(B582),"", TEXT(B582,"dddd, d \d\e mmmm \d\e aaaa"))</f>
        <v>segunda-feira, 13 de abril de 2026</v>
      </c>
      <c r="AX582" s="1" t="str" cm="1">
        <f t="array" ref="AX582">IFERROR(_xlfn.TEXTJOIN(", ",TRUE,_xlfn._xlws.SORT(_xlfn.UNIQUE(_xlfn._xlws.FILTER($K$2:$K$2889,($I$2:$I$2889=I582)*($K$2:$K$2889&lt;&gt;""))))),"")</f>
        <v>Sun</v>
      </c>
      <c r="AY582" s="1" t="str">
        <f>IF(ISBLANK(F582),"", IF(OR(
ISNUMBER(FIND("escovacao",LOWER(F582))),
ISNUMBER(FIND("escovação",LOWER(F582))),
ISNUMBER(FIND("higiene bucal",LOWER(F582))),
ISNUMBER(FIND("tosa",LOWER(F582))),
ISNUMBER(FIND("hidratacao",LOWER(F582))),
ISNUMBER(FIND("hidratação",LOWER(F582))),
ISNUMBER(FIND("spa",LOWER(F582))),
ISNUMBER(FIND("corte de unhas",LOWER(F582))),
ISNUMBER(FIND("desembolo",LOWER(F582))),
ISNUMBER(FIND("clorexidina",LOWER(F582))),
ISNUMBER(FIND("matizacao",LOWER(F582))),
ISNUMBER(FIND("matização",LOWER(F582))),
ISNUMBER(FIND("arredondamento",LOWER(F582))),
ISNUMBER(FIND("remocao",LOWER(F582))),
ISNUMBER(FIND("remoção",LOWER(F582)))
),"Serviços extras",
IF(ISNUMBER(FIND("banho",LOWER(F582))),"Banho","Loja")))</f>
        <v>Serviços extras</v>
      </c>
      <c r="AZ582" s="1" t="str">
        <f>IF(ISBLANK(I582),"", _xlfn.LET(_xlpm.Pedido,TRIM(D582&amp;""),IF(_xlpm.Pedido&lt;&gt;"",_xlpm.Pedido&amp;" | "&amp;K582,I582&amp;" | "&amp;K582&amp;" | "&amp;TEXT(AU582,"0"))))</f>
        <v>2166 | Sun | segunda-feira, 13 de abril de 2026</v>
      </c>
      <c r="BA582" s="1" t="str">
        <f>IF(ISBLANK(I582),"", _xlfn.LET(_xlpm.TipoServico,LOWER(H582),IF(ISNUMBER(FIND("banho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2" s="1" t="str">
        <f>IF(ISBLANK(I582),"", _xlfn.LET(
    _xlpm.Servico,TRIM(F582&amp;""),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2" s="1">
        <f>IF(ISBLANK(B582),"", IF(ISBLANK(R582),Q582*S582,R582*S582))</f>
        <v>5</v>
      </c>
    </row>
    <row r="583" spans="1:55" x14ac:dyDescent="0.3">
      <c r="A583" t="s">
        <v>133</v>
      </c>
      <c r="B583">
        <v>46126</v>
      </c>
      <c r="C583" t="s">
        <v>46</v>
      </c>
      <c r="F583" t="s">
        <v>137</v>
      </c>
      <c r="G583" t="s">
        <v>137</v>
      </c>
      <c r="H583" t="s">
        <v>135</v>
      </c>
      <c r="I583">
        <v>2298</v>
      </c>
      <c r="J583" t="s">
        <v>70</v>
      </c>
      <c r="K583" t="s">
        <v>221</v>
      </c>
      <c r="L583">
        <v>71997100766</v>
      </c>
      <c r="N583">
        <v>0</v>
      </c>
      <c r="P583">
        <v>0</v>
      </c>
      <c r="Q583">
        <v>5</v>
      </c>
      <c r="R583">
        <v>5</v>
      </c>
      <c r="S583">
        <v>1</v>
      </c>
      <c r="AH583" t="s">
        <v>222</v>
      </c>
      <c r="AI583" t="s">
        <v>223</v>
      </c>
      <c r="AS583" t="s">
        <v>13</v>
      </c>
      <c r="AU583" s="2" t="str">
        <f>IF(ISBLANK(B583),"", TEXT(B583,"dddd, d \d\e mmmm \d\e aaaa"))</f>
        <v>terça-feira, 14 de abril de 2026</v>
      </c>
      <c r="AX583" s="1" t="str" cm="1">
        <f t="array" ref="AX583">IFERROR(_xlfn.TEXTJOIN(", ",TRUE,_xlfn._xlws.SORT(_xlfn.UNIQUE(_xlfn._xlws.FILTER($K$2:$K$2889,($I$2:$I$2889=I583)*($K$2:$K$2889&lt;&gt;""))))),"")</f>
        <v>Zara</v>
      </c>
      <c r="AY583" s="1" t="str">
        <f>IF(ISBLANK(F583),"", IF(OR(
ISNUMBER(FIND("escovacao",LOWER(F583))),
ISNUMBER(FIND("escovação",LOWER(F583))),
ISNUMBER(FIND("higiene bucal",LOWER(F583))),
ISNUMBER(FIND("tosa",LOWER(F583))),
ISNUMBER(FIND("hidratacao",LOWER(F583))),
ISNUMBER(FIND("hidratação",LOWER(F583))),
ISNUMBER(FIND("spa",LOWER(F583))),
ISNUMBER(FIND("corte de unhas",LOWER(F583))),
ISNUMBER(FIND("desembolo",LOWER(F583))),
ISNUMBER(FIND("clorexidina",LOWER(F583))),
ISNUMBER(FIND("matizacao",LOWER(F583))),
ISNUMBER(FIND("matização",LOWER(F583))),
ISNUMBER(FIND("arredondamento",LOWER(F583))),
ISNUMBER(FIND("remocao",LOWER(F583))),
ISNUMBER(FIND("remoção",LOWER(F583)))
),"Serviços extras",
IF(ISNUMBER(FIND("banho",LOWER(F583))),"Banho","Loja")))</f>
        <v>Serviços extras</v>
      </c>
      <c r="AZ583" s="1" t="str">
        <f>IF(ISBLANK(I583),"", _xlfn.LET(_xlpm.Pedido,TRIM(D583&amp;""),IF(_xlpm.Pedido&lt;&gt;"",_xlpm.Pedido&amp;" | "&amp;K583,I583&amp;" | "&amp;K583&amp;" | "&amp;TEXT(AU583,"0"))))</f>
        <v>2298 | Zara | terça-feira, 14 de abril de 2026</v>
      </c>
      <c r="BA583" s="1" t="str">
        <f>IF(ISBLANK(I583),"", _xlfn.LET(_xlpm.TipoServico,LOWER(H583),IF(ISNUMBER(FIND("banho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3" s="1" t="str">
        <f>IF(ISBLANK(I583),"", _xlfn.LET(
    _xlpm.Servico,TRIM(F583&amp;""),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3" s="1">
        <f>IF(ISBLANK(B583),"", IF(ISBLANK(R583),Q583*S583,R583*S583))</f>
        <v>5</v>
      </c>
    </row>
    <row r="584" spans="1:55" x14ac:dyDescent="0.3">
      <c r="A584" t="s">
        <v>133</v>
      </c>
      <c r="B584">
        <v>46126</v>
      </c>
      <c r="C584" t="s">
        <v>46</v>
      </c>
      <c r="F584" t="s">
        <v>137</v>
      </c>
      <c r="G584" t="s">
        <v>137</v>
      </c>
      <c r="H584" t="s">
        <v>135</v>
      </c>
      <c r="I584">
        <v>2099</v>
      </c>
      <c r="J584" t="s">
        <v>69</v>
      </c>
      <c r="K584" t="s">
        <v>208</v>
      </c>
      <c r="L584">
        <v>73988040014</v>
      </c>
      <c r="N584">
        <v>0</v>
      </c>
      <c r="P584">
        <v>0</v>
      </c>
      <c r="Q584">
        <v>5</v>
      </c>
      <c r="R584">
        <v>5</v>
      </c>
      <c r="S584">
        <v>1</v>
      </c>
      <c r="AH584" t="s">
        <v>207</v>
      </c>
      <c r="AI584" t="s">
        <v>209</v>
      </c>
      <c r="AJ584" t="s">
        <v>192</v>
      </c>
      <c r="AK584" t="s">
        <v>190</v>
      </c>
      <c r="AL584" t="s">
        <v>188</v>
      </c>
      <c r="AS584" t="s">
        <v>13</v>
      </c>
      <c r="AU584" s="2" t="str">
        <f>IF(ISBLANK(B584),"", TEXT(B584,"dddd, d \d\e mmmm \d\e aaaa"))</f>
        <v>terça-feira, 14 de abril de 2026</v>
      </c>
      <c r="AX584" s="1" t="str" cm="1">
        <f t="array" ref="AX584">IFERROR(_xlfn.TEXTJOIN(", ",TRUE,_xlfn._xlws.SORT(_xlfn.UNIQUE(_xlfn._xlws.FILTER($K$2:$K$2889,($I$2:$I$2889=I584)*($K$2:$K$2889&lt;&gt;""))))),"")</f>
        <v>Meg</v>
      </c>
      <c r="AY584" s="1" t="str">
        <f>IF(ISBLANK(F584),"", IF(OR(
ISNUMBER(FIND("escovacao",LOWER(F584))),
ISNUMBER(FIND("escovação",LOWER(F584))),
ISNUMBER(FIND("higiene bucal",LOWER(F584))),
ISNUMBER(FIND("tosa",LOWER(F584))),
ISNUMBER(FIND("hidratacao",LOWER(F584))),
ISNUMBER(FIND("hidratação",LOWER(F584))),
ISNUMBER(FIND("spa",LOWER(F584))),
ISNUMBER(FIND("corte de unhas",LOWER(F584))),
ISNUMBER(FIND("desembolo",LOWER(F584))),
ISNUMBER(FIND("clorexidina",LOWER(F584))),
ISNUMBER(FIND("matizacao",LOWER(F584))),
ISNUMBER(FIND("matização",LOWER(F584))),
ISNUMBER(FIND("arredondamento",LOWER(F584))),
ISNUMBER(FIND("remocao",LOWER(F584))),
ISNUMBER(FIND("remoção",LOWER(F584)))
),"Serviços extras",
IF(ISNUMBER(FIND("banho",LOWER(F584))),"Banho","Loja")))</f>
        <v>Serviços extras</v>
      </c>
      <c r="AZ584" s="1" t="str">
        <f>IF(ISBLANK(I584),"", _xlfn.LET(_xlpm.Pedido,TRIM(D584&amp;""),IF(_xlpm.Pedido&lt;&gt;"",_xlpm.Pedido&amp;" | "&amp;K584,I584&amp;" | "&amp;K584&amp;" | "&amp;TEXT(AU584,"0"))))</f>
        <v>2099 | Meg | terça-feira, 14 de abril de 2026</v>
      </c>
      <c r="BA584" s="1" t="str">
        <f>IF(ISBLANK(I584),"", _xlfn.LET(_xlpm.TipoServico,LOWER(H584),IF(ISNUMBER(FIND("banho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4" s="1" t="str">
        <f>IF(ISBLANK(I584),"", _xlfn.LET(
    _xlpm.Servico,TRIM(F584&amp;""),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4" s="1">
        <f>IF(ISBLANK(B584),"", IF(ISBLANK(R584),Q584*S584,R584*S584))</f>
        <v>5</v>
      </c>
    </row>
    <row r="585" spans="1:55" x14ac:dyDescent="0.3">
      <c r="A585" t="s">
        <v>141</v>
      </c>
      <c r="B585">
        <v>46128</v>
      </c>
      <c r="C585" t="s">
        <v>9</v>
      </c>
      <c r="D585">
        <v>5314</v>
      </c>
      <c r="F585" t="s">
        <v>137</v>
      </c>
      <c r="G585" t="s">
        <v>137</v>
      </c>
      <c r="H585" t="s">
        <v>135</v>
      </c>
      <c r="I585">
        <v>2515</v>
      </c>
      <c r="J585" t="s">
        <v>231</v>
      </c>
      <c r="K585" t="s">
        <v>232</v>
      </c>
      <c r="L585">
        <v>11989714704</v>
      </c>
      <c r="N585">
        <v>0</v>
      </c>
      <c r="P585">
        <v>0</v>
      </c>
      <c r="Q585">
        <v>5</v>
      </c>
      <c r="R585">
        <v>5</v>
      </c>
      <c r="S585">
        <v>1</v>
      </c>
      <c r="AH585" t="s">
        <v>229</v>
      </c>
      <c r="AI585" t="s">
        <v>233</v>
      </c>
      <c r="AJ585" t="s">
        <v>192</v>
      </c>
      <c r="AK585" t="s">
        <v>187</v>
      </c>
      <c r="AL585" t="s">
        <v>188</v>
      </c>
      <c r="AS585" t="s">
        <v>13</v>
      </c>
      <c r="AU585" s="2" t="str">
        <f>IF(ISBLANK(B585),"", TEXT(B585,"dddd, d \d\e mmmm \d\e aaaa"))</f>
        <v>quinta-feira, 16 de abril de 2026</v>
      </c>
      <c r="AX585" s="1" t="str" cm="1">
        <f t="array" ref="AX585">IFERROR(_xlfn.TEXTJOIN(", ",TRUE,_xlfn._xlws.SORT(_xlfn.UNIQUE(_xlfn._xlws.FILTER($K$2:$K$2889,($I$2:$I$2889=I585)*($K$2:$K$2889&lt;&gt;""))))),"")</f>
        <v>Vinny</v>
      </c>
      <c r="AY585" s="1" t="str">
        <f>IF(ISBLANK(F585),"", IF(OR(
ISNUMBER(FIND("escovacao",LOWER(F585))),
ISNUMBER(FIND("escovação",LOWER(F585))),
ISNUMBER(FIND("higiene bucal",LOWER(F585))),
ISNUMBER(FIND("tosa",LOWER(F585))),
ISNUMBER(FIND("hidratacao",LOWER(F585))),
ISNUMBER(FIND("hidratação",LOWER(F585))),
ISNUMBER(FIND("spa",LOWER(F585))),
ISNUMBER(FIND("corte de unhas",LOWER(F585))),
ISNUMBER(FIND("desembolo",LOWER(F585))),
ISNUMBER(FIND("clorexidina",LOWER(F585))),
ISNUMBER(FIND("matizacao",LOWER(F585))),
ISNUMBER(FIND("matização",LOWER(F585))),
ISNUMBER(FIND("arredondamento",LOWER(F585))),
ISNUMBER(FIND("remocao",LOWER(F585))),
ISNUMBER(FIND("remoção",LOWER(F585)))
),"Serviços extras",
IF(ISNUMBER(FIND("banho",LOWER(F585))),"Banho","Loja")))</f>
        <v>Serviços extras</v>
      </c>
      <c r="AZ585" s="1" t="str">
        <f>IF(ISBLANK(I585),"", _xlfn.LET(_xlpm.Pedido,TRIM(D585&amp;""),IF(_xlpm.Pedido&lt;&gt;"",_xlpm.Pedido&amp;" | "&amp;K585,I585&amp;" | "&amp;K585&amp;" | "&amp;TEXT(AU585,"0"))))</f>
        <v>5314 | Vinny</v>
      </c>
      <c r="BA585" s="1" t="str">
        <f>IF(ISBLANK(I585),"", _xlfn.LET(_xlpm.TipoServico,LOWER(H585),IF(ISNUMBER(FIND("banho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5" s="1" t="str">
        <f>IF(ISBLANK(I585),"", _xlfn.LET(
    _xlpm.Servico,TRIM(F585&amp;""),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5" s="1">
        <f>IF(ISBLANK(B585),"", IF(ISBLANK(R585),Q585*S585,R585*S585))</f>
        <v>5</v>
      </c>
    </row>
    <row r="586" spans="1:55" x14ac:dyDescent="0.3">
      <c r="A586" t="s">
        <v>133</v>
      </c>
      <c r="B586">
        <v>46128</v>
      </c>
      <c r="C586" t="s">
        <v>9</v>
      </c>
      <c r="F586" t="s">
        <v>137</v>
      </c>
      <c r="G586" t="s">
        <v>137</v>
      </c>
      <c r="H586" t="s">
        <v>135</v>
      </c>
      <c r="I586">
        <v>2826</v>
      </c>
      <c r="J586" t="s">
        <v>215</v>
      </c>
      <c r="K586" t="s">
        <v>216</v>
      </c>
      <c r="L586">
        <v>557388078367</v>
      </c>
      <c r="N586">
        <v>0</v>
      </c>
      <c r="P586">
        <v>0</v>
      </c>
      <c r="Q586">
        <v>5</v>
      </c>
      <c r="R586">
        <v>5</v>
      </c>
      <c r="S586">
        <v>1</v>
      </c>
      <c r="AH586" t="s">
        <v>207</v>
      </c>
      <c r="AS586" t="s">
        <v>13</v>
      </c>
      <c r="AU586" s="2" t="str">
        <f>IF(ISBLANK(B586),"", TEXT(B586,"dddd, d \d\e mmmm \d\e aaaa"))</f>
        <v>quinta-feira, 16 de abril de 2026</v>
      </c>
      <c r="AX586" s="1" t="str" cm="1">
        <f t="array" ref="AX586">IFERROR(_xlfn.TEXTJOIN(", ",TRUE,_xlfn._xlws.SORT(_xlfn.UNIQUE(_xlfn._xlws.FILTER($K$2:$K$2889,($I$2:$I$2889=I586)*($K$2:$K$2889&lt;&gt;""))))),"")</f>
        <v>Chico, Donna</v>
      </c>
      <c r="AY586" s="1" t="str">
        <f>IF(ISBLANK(F586),"", IF(OR(
ISNUMBER(FIND("escovacao",LOWER(F586))),
ISNUMBER(FIND("escovação",LOWER(F586))),
ISNUMBER(FIND("higiene bucal",LOWER(F586))),
ISNUMBER(FIND("tosa",LOWER(F586))),
ISNUMBER(FIND("hidratacao",LOWER(F586))),
ISNUMBER(FIND("hidratação",LOWER(F586))),
ISNUMBER(FIND("spa",LOWER(F586))),
ISNUMBER(FIND("corte de unhas",LOWER(F586))),
ISNUMBER(FIND("desembolo",LOWER(F586))),
ISNUMBER(FIND("clorexidina",LOWER(F586))),
ISNUMBER(FIND("matizacao",LOWER(F586))),
ISNUMBER(FIND("matização",LOWER(F586))),
ISNUMBER(FIND("arredondamento",LOWER(F586))),
ISNUMBER(FIND("remocao",LOWER(F586))),
ISNUMBER(FIND("remoção",LOWER(F586)))
),"Serviços extras",
IF(ISNUMBER(FIND("banho",LOWER(F586))),"Banho","Loja")))</f>
        <v>Serviços extras</v>
      </c>
      <c r="AZ586" s="1" t="str">
        <f>IF(ISBLANK(I586),"", _xlfn.LET(_xlpm.Pedido,TRIM(D586&amp;""),IF(_xlpm.Pedido&lt;&gt;"",_xlpm.Pedido&amp;" | "&amp;K586,I586&amp;" | "&amp;K586&amp;" | "&amp;TEXT(AU586,"0"))))</f>
        <v>2826 | Donna | quinta-feira, 16 de abril de 2026</v>
      </c>
      <c r="BA586" s="1" t="str">
        <f>IF(ISBLANK(I586),"", _xlfn.LET(_xlpm.TipoServico,LOWER(H586),IF(ISNUMBER(FIND("banho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6" s="1" t="str">
        <f>IF(ISBLANK(I586),"", _xlfn.LET(
    _xlpm.Servico,TRIM(F586&amp;""),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6" s="1">
        <f>IF(ISBLANK(B586),"", IF(ISBLANK(R586),Q586*S586,R586*S586))</f>
        <v>5</v>
      </c>
    </row>
    <row r="587" spans="1:55" x14ac:dyDescent="0.3">
      <c r="A587" t="s">
        <v>172</v>
      </c>
      <c r="B587">
        <v>46129</v>
      </c>
      <c r="C587" t="s">
        <v>2</v>
      </c>
      <c r="F587" t="s">
        <v>137</v>
      </c>
      <c r="G587" t="s">
        <v>137</v>
      </c>
      <c r="H587" t="s">
        <v>135</v>
      </c>
      <c r="I587">
        <v>2194</v>
      </c>
      <c r="J587" t="s">
        <v>210</v>
      </c>
      <c r="K587" t="s">
        <v>211</v>
      </c>
      <c r="L587">
        <v>73981806724</v>
      </c>
      <c r="N587">
        <v>0</v>
      </c>
      <c r="P587">
        <v>0</v>
      </c>
      <c r="Q587">
        <v>5</v>
      </c>
      <c r="R587">
        <v>5</v>
      </c>
      <c r="S587">
        <v>1</v>
      </c>
      <c r="AH587" t="s">
        <v>207</v>
      </c>
      <c r="AI587" t="s">
        <v>199</v>
      </c>
      <c r="AJ587" t="s">
        <v>192</v>
      </c>
      <c r="AK587" t="s">
        <v>190</v>
      </c>
      <c r="AL587" t="s">
        <v>188</v>
      </c>
      <c r="AS587" t="s">
        <v>13</v>
      </c>
      <c r="AU587" s="2" t="str">
        <f>IF(ISBLANK(B587),"", TEXT(B587,"dddd, d \d\e mmmm \d\e aaaa"))</f>
        <v>sexta-feira, 17 de abril de 2026</v>
      </c>
      <c r="AX587" s="1" t="str" cm="1">
        <f t="array" ref="AX587">IFERROR(_xlfn.TEXTJOIN(", ",TRUE,_xlfn._xlws.SORT(_xlfn.UNIQUE(_xlfn._xlws.FILTER($K$2:$K$2889,($I$2:$I$2889=I587)*($K$2:$K$2889&lt;&gt;""))))),"")</f>
        <v>Minnie</v>
      </c>
      <c r="AY587" s="1" t="str">
        <f>IF(ISBLANK(F587),"", IF(OR(
ISNUMBER(FIND("escovacao",LOWER(F587))),
ISNUMBER(FIND("escovação",LOWER(F587))),
ISNUMBER(FIND("higiene bucal",LOWER(F587))),
ISNUMBER(FIND("tosa",LOWER(F587))),
ISNUMBER(FIND("hidratacao",LOWER(F587))),
ISNUMBER(FIND("hidratação",LOWER(F587))),
ISNUMBER(FIND("spa",LOWER(F587))),
ISNUMBER(FIND("corte de unhas",LOWER(F587))),
ISNUMBER(FIND("desembolo",LOWER(F587))),
ISNUMBER(FIND("clorexidina",LOWER(F587))),
ISNUMBER(FIND("matizacao",LOWER(F587))),
ISNUMBER(FIND("matização",LOWER(F587))),
ISNUMBER(FIND("arredondamento",LOWER(F587))),
ISNUMBER(FIND("remocao",LOWER(F587))),
ISNUMBER(FIND("remoção",LOWER(F587)))
),"Serviços extras",
IF(ISNUMBER(FIND("banho",LOWER(F587))),"Banho","Loja")))</f>
        <v>Serviços extras</v>
      </c>
      <c r="AZ587" s="1" t="str">
        <f>IF(ISBLANK(I587),"", _xlfn.LET(_xlpm.Pedido,TRIM(D587&amp;""),IF(_xlpm.Pedido&lt;&gt;"",_xlpm.Pedido&amp;" | "&amp;K587,I587&amp;" | "&amp;K587&amp;" | "&amp;TEXT(AU587,"0"))))</f>
        <v>2194 | Minnie | sexta-feira, 17 de abril de 2026</v>
      </c>
      <c r="BA587" s="1" t="str">
        <f>IF(ISBLANK(I587),"", _xlfn.LET(_xlpm.TipoServico,LOWER(H587),IF(ISNUMBER(FIND("banho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7" s="1" t="str">
        <f>IF(ISBLANK(I587),"", _xlfn.LET(
    _xlpm.Servico,TRIM(F587&amp;""),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7" s="1">
        <f>IF(ISBLANK(B587),"", IF(ISBLANK(R587),Q587*S587,R587*S587))</f>
        <v>5</v>
      </c>
    </row>
    <row r="588" spans="1:55" x14ac:dyDescent="0.3">
      <c r="A588" t="s">
        <v>133</v>
      </c>
      <c r="B588">
        <v>46129</v>
      </c>
      <c r="C588" t="s">
        <v>2</v>
      </c>
      <c r="F588" t="s">
        <v>137</v>
      </c>
      <c r="G588" t="s">
        <v>137</v>
      </c>
      <c r="H588" t="s">
        <v>135</v>
      </c>
      <c r="I588">
        <v>2144</v>
      </c>
      <c r="J588" t="s">
        <v>234</v>
      </c>
      <c r="K588" t="s">
        <v>235</v>
      </c>
      <c r="L588">
        <v>73999626480</v>
      </c>
      <c r="N588">
        <v>0</v>
      </c>
      <c r="P588">
        <v>0</v>
      </c>
      <c r="Q588">
        <v>5</v>
      </c>
      <c r="R588">
        <v>5</v>
      </c>
      <c r="S588">
        <v>1</v>
      </c>
      <c r="AH588" t="s">
        <v>207</v>
      </c>
      <c r="AI588" t="s">
        <v>199</v>
      </c>
      <c r="AJ588" t="s">
        <v>192</v>
      </c>
      <c r="AK588" t="s">
        <v>187</v>
      </c>
      <c r="AL588" t="s">
        <v>188</v>
      </c>
      <c r="AS588" t="s">
        <v>13</v>
      </c>
      <c r="AU588" s="2" t="str">
        <f>IF(ISBLANK(B588),"", TEXT(B588,"dddd, d \d\e mmmm \d\e aaaa"))</f>
        <v>sexta-feira, 17 de abril de 2026</v>
      </c>
      <c r="AX588" s="1" t="str" cm="1">
        <f t="array" ref="AX588">IFERROR(_xlfn.TEXTJOIN(", ",TRUE,_xlfn._xlws.SORT(_xlfn.UNIQUE(_xlfn._xlws.FILTER($K$2:$K$2889,($I$2:$I$2889=I588)*($K$2:$K$2889&lt;&gt;""))))),"")</f>
        <v>Duke</v>
      </c>
      <c r="AY588" s="1" t="str">
        <f>IF(ISBLANK(F588),"", IF(OR(
ISNUMBER(FIND("escovacao",LOWER(F588))),
ISNUMBER(FIND("escovação",LOWER(F588))),
ISNUMBER(FIND("higiene bucal",LOWER(F588))),
ISNUMBER(FIND("tosa",LOWER(F588))),
ISNUMBER(FIND("hidratacao",LOWER(F588))),
ISNUMBER(FIND("hidratação",LOWER(F588))),
ISNUMBER(FIND("spa",LOWER(F588))),
ISNUMBER(FIND("corte de unhas",LOWER(F588))),
ISNUMBER(FIND("desembolo",LOWER(F588))),
ISNUMBER(FIND("clorexidina",LOWER(F588))),
ISNUMBER(FIND("matizacao",LOWER(F588))),
ISNUMBER(FIND("matização",LOWER(F588))),
ISNUMBER(FIND("arredondamento",LOWER(F588))),
ISNUMBER(FIND("remocao",LOWER(F588))),
ISNUMBER(FIND("remoção",LOWER(F588)))
),"Serviços extras",
IF(ISNUMBER(FIND("banho",LOWER(F588))),"Banho","Loja")))</f>
        <v>Serviços extras</v>
      </c>
      <c r="AZ588" s="1" t="str">
        <f>IF(ISBLANK(I588),"", _xlfn.LET(_xlpm.Pedido,TRIM(D588&amp;""),IF(_xlpm.Pedido&lt;&gt;"",_xlpm.Pedido&amp;" | "&amp;K588,I588&amp;" | "&amp;K588&amp;" | "&amp;TEXT(AU588,"0"))))</f>
        <v>2144 | Duke | sexta-feira, 17 de abril de 2026</v>
      </c>
      <c r="BA588" s="1" t="str">
        <f>IF(ISBLANK(I588),"", _xlfn.LET(_xlpm.TipoServico,LOWER(H588),IF(ISNUMBER(FIND("banho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8" s="1" t="str">
        <f>IF(ISBLANK(I588),"", _xlfn.LET(
    _xlpm.Servico,TRIM(F588&amp;""),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8" s="1">
        <f>IF(ISBLANK(B588),"", IF(ISBLANK(R588),Q588*S588,R588*S588))</f>
        <v>5</v>
      </c>
    </row>
    <row r="589" spans="1:55" x14ac:dyDescent="0.3">
      <c r="A589" t="s">
        <v>133</v>
      </c>
      <c r="B589">
        <v>46132</v>
      </c>
      <c r="C589" t="s">
        <v>43</v>
      </c>
      <c r="F589" t="s">
        <v>137</v>
      </c>
      <c r="G589" t="s">
        <v>137</v>
      </c>
      <c r="H589" t="s">
        <v>135</v>
      </c>
      <c r="I589">
        <v>2298</v>
      </c>
      <c r="J589" t="s">
        <v>70</v>
      </c>
      <c r="K589" t="s">
        <v>221</v>
      </c>
      <c r="L589">
        <v>71997100766</v>
      </c>
      <c r="N589">
        <v>0</v>
      </c>
      <c r="P589">
        <v>0</v>
      </c>
      <c r="Q589">
        <v>5</v>
      </c>
      <c r="R589">
        <v>5</v>
      </c>
      <c r="S589">
        <v>1</v>
      </c>
      <c r="AH589" t="s">
        <v>222</v>
      </c>
      <c r="AI589" t="s">
        <v>223</v>
      </c>
      <c r="AS589" t="s">
        <v>13</v>
      </c>
      <c r="AU589" s="2" t="str">
        <f>IF(ISBLANK(B589),"", TEXT(B589,"dddd, d \d\e mmmm \d\e aaaa"))</f>
        <v>segunda-feira, 20 de abril de 2026</v>
      </c>
      <c r="AX589" s="1" t="str" cm="1">
        <f t="array" ref="AX589">IFERROR(_xlfn.TEXTJOIN(", ",TRUE,_xlfn._xlws.SORT(_xlfn.UNIQUE(_xlfn._xlws.FILTER($K$2:$K$2889,($I$2:$I$2889=I589)*($K$2:$K$2889&lt;&gt;""))))),"")</f>
        <v>Zara</v>
      </c>
      <c r="AY589" s="1" t="str">
        <f>IF(ISBLANK(F589),"", IF(OR(
ISNUMBER(FIND("escovacao",LOWER(F589))),
ISNUMBER(FIND("escovação",LOWER(F589))),
ISNUMBER(FIND("higiene bucal",LOWER(F589))),
ISNUMBER(FIND("tosa",LOWER(F589))),
ISNUMBER(FIND("hidratacao",LOWER(F589))),
ISNUMBER(FIND("hidratação",LOWER(F589))),
ISNUMBER(FIND("spa",LOWER(F589))),
ISNUMBER(FIND("corte de unhas",LOWER(F589))),
ISNUMBER(FIND("desembolo",LOWER(F589))),
ISNUMBER(FIND("clorexidina",LOWER(F589))),
ISNUMBER(FIND("matizacao",LOWER(F589))),
ISNUMBER(FIND("matização",LOWER(F589))),
ISNUMBER(FIND("arredondamento",LOWER(F589))),
ISNUMBER(FIND("remocao",LOWER(F589))),
ISNUMBER(FIND("remoção",LOWER(F589)))
),"Serviços extras",
IF(ISNUMBER(FIND("banho",LOWER(F589))),"Banho","Loja")))</f>
        <v>Serviços extras</v>
      </c>
      <c r="AZ589" s="1" t="str">
        <f>IF(ISBLANK(I589),"", _xlfn.LET(_xlpm.Pedido,TRIM(D589&amp;""),IF(_xlpm.Pedido&lt;&gt;"",_xlpm.Pedido&amp;" | "&amp;K589,I589&amp;" | "&amp;K589&amp;" | "&amp;TEXT(AU589,"0"))))</f>
        <v>2298 | Zara | segunda-feira, 20 de abril de 2026</v>
      </c>
      <c r="BA589" s="1" t="str">
        <f>IF(ISBLANK(I589),"", _xlfn.LET(_xlpm.TipoServico,LOWER(H589),IF(ISNUMBER(FIND("banho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89" s="1" t="str">
        <f>IF(ISBLANK(I589),"", _xlfn.LET(
    _xlpm.Servico,TRIM(F589&amp;""),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89" s="1">
        <f>IF(ISBLANK(B589),"", IF(ISBLANK(R589),Q589*S589,R589*S589))</f>
        <v>5</v>
      </c>
    </row>
    <row r="590" spans="1:55" x14ac:dyDescent="0.3">
      <c r="A590" t="s">
        <v>133</v>
      </c>
      <c r="B590">
        <v>46132</v>
      </c>
      <c r="C590" t="s">
        <v>43</v>
      </c>
      <c r="F590" t="s">
        <v>137</v>
      </c>
      <c r="G590" t="s">
        <v>137</v>
      </c>
      <c r="H590" t="s">
        <v>135</v>
      </c>
      <c r="I590">
        <v>2320</v>
      </c>
      <c r="J590" t="s">
        <v>236</v>
      </c>
      <c r="K590" t="s">
        <v>238</v>
      </c>
      <c r="L590">
        <v>73982256161</v>
      </c>
      <c r="N590">
        <v>0</v>
      </c>
      <c r="P590">
        <v>0</v>
      </c>
      <c r="Q590">
        <v>5</v>
      </c>
      <c r="R590">
        <v>5</v>
      </c>
      <c r="S590">
        <v>1</v>
      </c>
      <c r="AH590" t="s">
        <v>239</v>
      </c>
      <c r="AI590" t="s">
        <v>196</v>
      </c>
      <c r="AJ590" t="s">
        <v>192</v>
      </c>
      <c r="AK590" t="s">
        <v>187</v>
      </c>
      <c r="AL590" t="s">
        <v>240</v>
      </c>
      <c r="AS590" t="s">
        <v>13</v>
      </c>
      <c r="AU590" s="2" t="str">
        <f>IF(ISBLANK(B590),"", TEXT(B590,"dddd, d \d\e mmmm \d\e aaaa"))</f>
        <v>segunda-feira, 20 de abril de 2026</v>
      </c>
      <c r="AX590" s="1" t="str" cm="1">
        <f t="array" ref="AX590">IFERROR(_xlfn.TEXTJOIN(", ",TRUE,_xlfn._xlws.SORT(_xlfn.UNIQUE(_xlfn._xlws.FILTER($K$2:$K$2889,($I$2:$I$2889=I590)*($K$2:$K$2889&lt;&gt;""))))),"")</f>
        <v>Luke</v>
      </c>
      <c r="AY590" s="1" t="str">
        <f>IF(ISBLANK(F590),"", IF(OR(
ISNUMBER(FIND("escovacao",LOWER(F590))),
ISNUMBER(FIND("escovação",LOWER(F590))),
ISNUMBER(FIND("higiene bucal",LOWER(F590))),
ISNUMBER(FIND("tosa",LOWER(F590))),
ISNUMBER(FIND("hidratacao",LOWER(F590))),
ISNUMBER(FIND("hidratação",LOWER(F590))),
ISNUMBER(FIND("spa",LOWER(F590))),
ISNUMBER(FIND("corte de unhas",LOWER(F590))),
ISNUMBER(FIND("desembolo",LOWER(F590))),
ISNUMBER(FIND("clorexidina",LOWER(F590))),
ISNUMBER(FIND("matizacao",LOWER(F590))),
ISNUMBER(FIND("matização",LOWER(F590))),
ISNUMBER(FIND("arredondamento",LOWER(F590))),
ISNUMBER(FIND("remocao",LOWER(F590))),
ISNUMBER(FIND("remoção",LOWER(F590)))
),"Serviços extras",
IF(ISNUMBER(FIND("banho",LOWER(F590))),"Banho","Loja")))</f>
        <v>Serviços extras</v>
      </c>
      <c r="AZ590" s="1" t="str">
        <f>IF(ISBLANK(I590),"", _xlfn.LET(_xlpm.Pedido,TRIM(D590&amp;""),IF(_xlpm.Pedido&lt;&gt;"",_xlpm.Pedido&amp;" | "&amp;K590,I590&amp;" | "&amp;K590&amp;" | "&amp;TEXT(AU590,"0"))))</f>
        <v>2320 | Luke | segunda-feira, 20 de abril de 2026</v>
      </c>
      <c r="BA590" s="1" t="str">
        <f>IF(ISBLANK(I590),"", _xlfn.LET(_xlpm.TipoServico,LOWER(H590),IF(ISNUMBER(FIND("banho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0" s="1" t="str">
        <f>IF(ISBLANK(I590),"", _xlfn.LET(
    _xlpm.Servico,TRIM(F590&amp;""),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0" s="1">
        <f>IF(ISBLANK(B590),"", IF(ISBLANK(R590),Q590*S590,R590*S590))</f>
        <v>5</v>
      </c>
    </row>
    <row r="591" spans="1:55" x14ac:dyDescent="0.3">
      <c r="A591" t="s">
        <v>172</v>
      </c>
      <c r="B591">
        <v>46134</v>
      </c>
      <c r="C591" t="s">
        <v>53</v>
      </c>
      <c r="F591" t="s">
        <v>137</v>
      </c>
      <c r="G591" t="s">
        <v>137</v>
      </c>
      <c r="H591" t="s">
        <v>135</v>
      </c>
      <c r="I591">
        <v>2142</v>
      </c>
      <c r="J591" t="s">
        <v>76</v>
      </c>
      <c r="K591" t="s">
        <v>218</v>
      </c>
      <c r="L591">
        <v>73991248482</v>
      </c>
      <c r="N591">
        <v>0</v>
      </c>
      <c r="P591">
        <v>0</v>
      </c>
      <c r="Q591">
        <v>5</v>
      </c>
      <c r="R591">
        <v>5</v>
      </c>
      <c r="S591">
        <v>1</v>
      </c>
      <c r="AH591" t="s">
        <v>219</v>
      </c>
      <c r="AI591" t="s">
        <v>220</v>
      </c>
      <c r="AJ591" t="s">
        <v>214</v>
      </c>
      <c r="AK591" t="s">
        <v>190</v>
      </c>
      <c r="AL591" t="s">
        <v>188</v>
      </c>
      <c r="AS591" t="s">
        <v>13</v>
      </c>
      <c r="AU591" s="2" t="str">
        <f>IF(ISBLANK(B591),"", TEXT(B591,"dddd, d \d\e mmmm \d\e aaaa"))</f>
        <v>quarta-feira, 22 de abril de 2026</v>
      </c>
      <c r="AX591" s="1" t="str" cm="1">
        <f t="array" ref="AX591">IFERROR(_xlfn.TEXTJOIN(", ",TRUE,_xlfn._xlws.SORT(_xlfn.UNIQUE(_xlfn._xlws.FILTER($K$2:$K$2889,($I$2:$I$2889=I591)*($K$2:$K$2889&lt;&gt;""))))),"")</f>
        <v>Lila</v>
      </c>
      <c r="AY591" s="1" t="str">
        <f>IF(ISBLANK(F591),"", IF(OR(
ISNUMBER(FIND("escovacao",LOWER(F591))),
ISNUMBER(FIND("escovação",LOWER(F591))),
ISNUMBER(FIND("higiene bucal",LOWER(F591))),
ISNUMBER(FIND("tosa",LOWER(F591))),
ISNUMBER(FIND("hidratacao",LOWER(F591))),
ISNUMBER(FIND("hidratação",LOWER(F591))),
ISNUMBER(FIND("spa",LOWER(F591))),
ISNUMBER(FIND("corte de unhas",LOWER(F591))),
ISNUMBER(FIND("desembolo",LOWER(F591))),
ISNUMBER(FIND("clorexidina",LOWER(F591))),
ISNUMBER(FIND("matizacao",LOWER(F591))),
ISNUMBER(FIND("matização",LOWER(F591))),
ISNUMBER(FIND("arredondamento",LOWER(F591))),
ISNUMBER(FIND("remocao",LOWER(F591))),
ISNUMBER(FIND("remoção",LOWER(F591)))
),"Serviços extras",
IF(ISNUMBER(FIND("banho",LOWER(F591))),"Banho","Loja")))</f>
        <v>Serviços extras</v>
      </c>
      <c r="AZ591" s="1" t="str">
        <f>IF(ISBLANK(I591),"", _xlfn.LET(_xlpm.Pedido,TRIM(D591&amp;""),IF(_xlpm.Pedido&lt;&gt;"",_xlpm.Pedido&amp;" | "&amp;K591,I591&amp;" | "&amp;K591&amp;" | "&amp;TEXT(AU591,"0"))))</f>
        <v>2142 | Lila | quarta-feira, 22 de abril de 2026</v>
      </c>
      <c r="BA591" s="1" t="str">
        <f>IF(ISBLANK(I591),"", _xlfn.LET(_xlpm.TipoServico,LOWER(H591),IF(ISNUMBER(FIND("banho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1" s="1" t="str">
        <f>IF(ISBLANK(I591),"", _xlfn.LET(
    _xlpm.Servico,TRIM(F591&amp;""),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1" s="1">
        <f>IF(ISBLANK(B591),"", IF(ISBLANK(R591),Q591*S591,R591*S591))</f>
        <v>5</v>
      </c>
    </row>
    <row r="592" spans="1:55" x14ac:dyDescent="0.3">
      <c r="A592" t="s">
        <v>133</v>
      </c>
      <c r="B592">
        <v>46134</v>
      </c>
      <c r="C592" t="s">
        <v>53</v>
      </c>
      <c r="D592">
        <v>5502</v>
      </c>
      <c r="F592" t="s">
        <v>137</v>
      </c>
      <c r="H592" t="s">
        <v>135</v>
      </c>
      <c r="I592">
        <v>2268</v>
      </c>
      <c r="J592" t="s">
        <v>241</v>
      </c>
      <c r="K592" t="s">
        <v>242</v>
      </c>
      <c r="L592">
        <v>557391419933</v>
      </c>
      <c r="N592">
        <v>0</v>
      </c>
      <c r="P592">
        <v>0</v>
      </c>
      <c r="Q592">
        <v>5</v>
      </c>
      <c r="R592">
        <v>5</v>
      </c>
      <c r="S592">
        <v>1</v>
      </c>
      <c r="AH592" t="s">
        <v>229</v>
      </c>
      <c r="AI592" t="s">
        <v>230</v>
      </c>
      <c r="AJ592" t="s">
        <v>192</v>
      </c>
      <c r="AK592" t="s">
        <v>190</v>
      </c>
      <c r="AL592" t="s">
        <v>188</v>
      </c>
      <c r="AS592" t="s">
        <v>13</v>
      </c>
      <c r="AU592" s="2" t="str">
        <f>IF(ISBLANK(B592),"", TEXT(B592,"dddd, d \d\e mmmm \d\e aaaa"))</f>
        <v>quarta-feira, 22 de abril de 2026</v>
      </c>
      <c r="AX592" s="1" t="str" cm="1">
        <f t="array" ref="AX592">IFERROR(_xlfn.TEXTJOIN(", ",TRUE,_xlfn._xlws.SORT(_xlfn.UNIQUE(_xlfn._xlws.FILTER($K$2:$K$2889,($I$2:$I$2889=I592)*($K$2:$K$2889&lt;&gt;""))))),"")</f>
        <v>Dafne</v>
      </c>
      <c r="AY592" s="1" t="str">
        <f>IF(ISBLANK(F592),"", IF(OR(
ISNUMBER(FIND("escovacao",LOWER(F592))),
ISNUMBER(FIND("escovação",LOWER(F592))),
ISNUMBER(FIND("higiene bucal",LOWER(F592))),
ISNUMBER(FIND("tosa",LOWER(F592))),
ISNUMBER(FIND("hidratacao",LOWER(F592))),
ISNUMBER(FIND("hidratação",LOWER(F592))),
ISNUMBER(FIND("spa",LOWER(F592))),
ISNUMBER(FIND("corte de unhas",LOWER(F592))),
ISNUMBER(FIND("desembolo",LOWER(F592))),
ISNUMBER(FIND("clorexidina",LOWER(F592))),
ISNUMBER(FIND("matizacao",LOWER(F592))),
ISNUMBER(FIND("matização",LOWER(F592))),
ISNUMBER(FIND("arredondamento",LOWER(F592))),
ISNUMBER(FIND("remocao",LOWER(F592))),
ISNUMBER(FIND("remoção",LOWER(F592)))
),"Serviços extras",
IF(ISNUMBER(FIND("banho",LOWER(F592))),"Banho","Loja")))</f>
        <v>Serviços extras</v>
      </c>
      <c r="AZ592" s="1" t="str">
        <f>IF(ISBLANK(I592),"", _xlfn.LET(_xlpm.Pedido,TRIM(D592&amp;""),IF(_xlpm.Pedido&lt;&gt;"",_xlpm.Pedido&amp;" | "&amp;K592,I592&amp;" | "&amp;K592&amp;" | "&amp;TEXT(AU592,"0"))))</f>
        <v>5502 | Dafne</v>
      </c>
      <c r="BA592" s="1" t="str">
        <f>IF(ISBLANK(I592),"", _xlfn.LET(_xlpm.TipoServico,LOWER(H592),IF(ISNUMBER(FIND("banho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2" s="1" t="str">
        <f>IF(ISBLANK(I592),"", _xlfn.LET(
    _xlpm.Servico,TRIM(F592&amp;""),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2" s="1">
        <f>IF(ISBLANK(B592),"", IF(ISBLANK(R592),Q592*S592,R592*S592))</f>
        <v>5</v>
      </c>
    </row>
    <row r="593" spans="1:55" x14ac:dyDescent="0.3">
      <c r="A593" t="s">
        <v>133</v>
      </c>
      <c r="B593">
        <v>46136</v>
      </c>
      <c r="C593" t="s">
        <v>2</v>
      </c>
      <c r="D593">
        <v>5378</v>
      </c>
      <c r="F593" t="s">
        <v>137</v>
      </c>
      <c r="G593" t="s">
        <v>137</v>
      </c>
      <c r="H593" t="s">
        <v>135</v>
      </c>
      <c r="I593">
        <v>2218</v>
      </c>
      <c r="J593" t="s">
        <v>205</v>
      </c>
      <c r="K593" t="s">
        <v>206</v>
      </c>
      <c r="L593">
        <v>73991335992</v>
      </c>
      <c r="N593">
        <v>0</v>
      </c>
      <c r="P593">
        <v>0</v>
      </c>
      <c r="Q593">
        <v>5</v>
      </c>
      <c r="R593">
        <v>5</v>
      </c>
      <c r="S593">
        <v>1</v>
      </c>
      <c r="AH593" t="s">
        <v>207</v>
      </c>
      <c r="AI593" t="s">
        <v>196</v>
      </c>
      <c r="AJ593" t="s">
        <v>192</v>
      </c>
      <c r="AK593" t="s">
        <v>190</v>
      </c>
      <c r="AL593" t="s">
        <v>188</v>
      </c>
      <c r="AS593" t="s">
        <v>13</v>
      </c>
      <c r="AU593" s="2" t="str">
        <f>IF(ISBLANK(B593),"", TEXT(B593,"dddd, d \d\e mmmm \d\e aaaa"))</f>
        <v>sexta-feira, 24 de abril de 2026</v>
      </c>
      <c r="AX593" s="1" t="str" cm="1">
        <f t="array" ref="AX593">IFERROR(_xlfn.TEXTJOIN(", ",TRUE,_xlfn._xlws.SORT(_xlfn.UNIQUE(_xlfn._xlws.FILTER($K$2:$K$2889,($I$2:$I$2889=I593)*($K$2:$K$2889&lt;&gt;""))))),"")</f>
        <v>Moana</v>
      </c>
      <c r="AY593" s="1" t="str">
        <f>IF(ISBLANK(F593),"", IF(OR(
ISNUMBER(FIND("escovacao",LOWER(F593))),
ISNUMBER(FIND("escovação",LOWER(F593))),
ISNUMBER(FIND("higiene bucal",LOWER(F593))),
ISNUMBER(FIND("tosa",LOWER(F593))),
ISNUMBER(FIND("hidratacao",LOWER(F593))),
ISNUMBER(FIND("hidratação",LOWER(F593))),
ISNUMBER(FIND("spa",LOWER(F593))),
ISNUMBER(FIND("corte de unhas",LOWER(F593))),
ISNUMBER(FIND("desembolo",LOWER(F593))),
ISNUMBER(FIND("clorexidina",LOWER(F593))),
ISNUMBER(FIND("matizacao",LOWER(F593))),
ISNUMBER(FIND("matização",LOWER(F593))),
ISNUMBER(FIND("arredondamento",LOWER(F593))),
ISNUMBER(FIND("remocao",LOWER(F593))),
ISNUMBER(FIND("remoção",LOWER(F593)))
),"Serviços extras",
IF(ISNUMBER(FIND("banho",LOWER(F593))),"Banho","Loja")))</f>
        <v>Serviços extras</v>
      </c>
      <c r="AZ593" s="1" t="str">
        <f>IF(ISBLANK(I593),"", _xlfn.LET(_xlpm.Pedido,TRIM(D593&amp;""),IF(_xlpm.Pedido&lt;&gt;"",_xlpm.Pedido&amp;" | "&amp;K593,I593&amp;" | "&amp;K593&amp;" | "&amp;TEXT(AU593,"0"))))</f>
        <v>5378 | Moana</v>
      </c>
      <c r="BA593" s="1" t="str">
        <f>IF(ISBLANK(I593),"", _xlfn.LET(_xlpm.TipoServico,LOWER(H593),IF(ISNUMBER(FIND("banho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3" s="1" t="str">
        <f>IF(ISBLANK(I593),"", _xlfn.LET(
    _xlpm.Servico,TRIM(F593&amp;""),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3" s="1">
        <f>IF(ISBLANK(B593),"", IF(ISBLANK(R593),Q593*S593,R593*S593))</f>
        <v>5</v>
      </c>
    </row>
    <row r="594" spans="1:55" x14ac:dyDescent="0.3">
      <c r="A594" t="s">
        <v>133</v>
      </c>
      <c r="B594">
        <v>46136</v>
      </c>
      <c r="C594" t="s">
        <v>2</v>
      </c>
      <c r="F594" t="s">
        <v>137</v>
      </c>
      <c r="G594" t="s">
        <v>137</v>
      </c>
      <c r="H594" t="s">
        <v>135</v>
      </c>
      <c r="I594">
        <v>2460</v>
      </c>
      <c r="J594" t="s">
        <v>80</v>
      </c>
      <c r="K594" t="s">
        <v>226</v>
      </c>
      <c r="L594">
        <v>5573999538444</v>
      </c>
      <c r="N594">
        <v>0</v>
      </c>
      <c r="P594">
        <v>0</v>
      </c>
      <c r="Q594">
        <v>5</v>
      </c>
      <c r="R594">
        <v>5</v>
      </c>
      <c r="S594">
        <v>1</v>
      </c>
      <c r="AH594" t="s">
        <v>219</v>
      </c>
      <c r="AI594" t="s">
        <v>227</v>
      </c>
      <c r="AJ594" t="s">
        <v>192</v>
      </c>
      <c r="AK594" t="s">
        <v>187</v>
      </c>
      <c r="AL594" t="s">
        <v>188</v>
      </c>
      <c r="AS594" t="s">
        <v>13</v>
      </c>
      <c r="AU594" s="2" t="str">
        <f>IF(ISBLANK(B594),"", TEXT(B594,"dddd, d \d\e mmmm \d\e aaaa"))</f>
        <v>sexta-feira, 24 de abril de 2026</v>
      </c>
      <c r="AX594" s="1" t="str" cm="1">
        <f t="array" ref="AX594">IFERROR(_xlfn.TEXTJOIN(", ",TRUE,_xlfn._xlws.SORT(_xlfn.UNIQUE(_xlfn._xlws.FILTER($K$2:$K$2889,($I$2:$I$2889=I594)*($K$2:$K$2889&lt;&gt;""))))),"")</f>
        <v>Pepo</v>
      </c>
      <c r="AY594" s="1" t="str">
        <f>IF(ISBLANK(F594),"", IF(OR(
ISNUMBER(FIND("escovacao",LOWER(F594))),
ISNUMBER(FIND("escovação",LOWER(F594))),
ISNUMBER(FIND("higiene bucal",LOWER(F594))),
ISNUMBER(FIND("tosa",LOWER(F594))),
ISNUMBER(FIND("hidratacao",LOWER(F594))),
ISNUMBER(FIND("hidratação",LOWER(F594))),
ISNUMBER(FIND("spa",LOWER(F594))),
ISNUMBER(FIND("corte de unhas",LOWER(F594))),
ISNUMBER(FIND("desembolo",LOWER(F594))),
ISNUMBER(FIND("clorexidina",LOWER(F594))),
ISNUMBER(FIND("matizacao",LOWER(F594))),
ISNUMBER(FIND("matização",LOWER(F594))),
ISNUMBER(FIND("arredondamento",LOWER(F594))),
ISNUMBER(FIND("remocao",LOWER(F594))),
ISNUMBER(FIND("remoção",LOWER(F594)))
),"Serviços extras",
IF(ISNUMBER(FIND("banho",LOWER(F594))),"Banho","Loja")))</f>
        <v>Serviços extras</v>
      </c>
      <c r="AZ594" s="1" t="str">
        <f>IF(ISBLANK(I594),"", _xlfn.LET(_xlpm.Pedido,TRIM(D594&amp;""),IF(_xlpm.Pedido&lt;&gt;"",_xlpm.Pedido&amp;" | "&amp;K594,I594&amp;" | "&amp;K594&amp;" | "&amp;TEXT(AU594,"0"))))</f>
        <v>2460 | Pepo | sexta-feira, 24 de abril de 2026</v>
      </c>
      <c r="BA594" s="1" t="str">
        <f>IF(ISBLANK(I594),"", _xlfn.LET(_xlpm.TipoServico,LOWER(H594),IF(ISNUMBER(FIND("banho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4" s="1" t="str">
        <f>IF(ISBLANK(I594),"", _xlfn.LET(
    _xlpm.Servico,TRIM(F594&amp;""),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4" s="1">
        <f>IF(ISBLANK(B594),"", IF(ISBLANK(R594),Q594*S594,R594*S594))</f>
        <v>5</v>
      </c>
    </row>
    <row r="595" spans="1:55" x14ac:dyDescent="0.3">
      <c r="A595" t="s">
        <v>172</v>
      </c>
      <c r="B595">
        <v>46136</v>
      </c>
      <c r="C595" t="s">
        <v>2</v>
      </c>
      <c r="F595" t="s">
        <v>137</v>
      </c>
      <c r="G595" t="s">
        <v>137</v>
      </c>
      <c r="H595" t="s">
        <v>135</v>
      </c>
      <c r="I595">
        <v>2200</v>
      </c>
      <c r="J595" t="s">
        <v>28</v>
      </c>
      <c r="K595" t="s">
        <v>155</v>
      </c>
      <c r="L595">
        <v>73991226044</v>
      </c>
      <c r="N595">
        <v>0</v>
      </c>
      <c r="P595">
        <v>0</v>
      </c>
      <c r="Q595">
        <v>5</v>
      </c>
      <c r="R595">
        <v>5</v>
      </c>
      <c r="S595">
        <v>1</v>
      </c>
      <c r="AH595" t="s">
        <v>201</v>
      </c>
      <c r="AS595" t="s">
        <v>13</v>
      </c>
      <c r="AU595" s="2" t="str">
        <f>IF(ISBLANK(B595),"", TEXT(B595,"dddd, d \d\e mmmm \d\e aaaa"))</f>
        <v>sexta-feira, 24 de abril de 2026</v>
      </c>
      <c r="AX595" s="1" t="str" cm="1">
        <f t="array" ref="AX595">IFERROR(_xlfn.TEXTJOIN(", ",TRUE,_xlfn._xlws.SORT(_xlfn.UNIQUE(_xlfn._xlws.FILTER($K$2:$K$2889,($I$2:$I$2889=I595)*($K$2:$K$2889&lt;&gt;""))))),"")</f>
        <v>Mel</v>
      </c>
      <c r="AY595" s="1" t="str">
        <f>IF(ISBLANK(F595),"", IF(OR(
ISNUMBER(FIND("escovacao",LOWER(F595))),
ISNUMBER(FIND("escovação",LOWER(F595))),
ISNUMBER(FIND("higiene bucal",LOWER(F595))),
ISNUMBER(FIND("tosa",LOWER(F595))),
ISNUMBER(FIND("hidratacao",LOWER(F595))),
ISNUMBER(FIND("hidratação",LOWER(F595))),
ISNUMBER(FIND("spa",LOWER(F595))),
ISNUMBER(FIND("corte de unhas",LOWER(F595))),
ISNUMBER(FIND("desembolo",LOWER(F595))),
ISNUMBER(FIND("clorexidina",LOWER(F595))),
ISNUMBER(FIND("matizacao",LOWER(F595))),
ISNUMBER(FIND("matização",LOWER(F595))),
ISNUMBER(FIND("arredondamento",LOWER(F595))),
ISNUMBER(FIND("remocao",LOWER(F595))),
ISNUMBER(FIND("remoção",LOWER(F595)))
),"Serviços extras",
IF(ISNUMBER(FIND("banho",LOWER(F595))),"Banho","Loja")))</f>
        <v>Serviços extras</v>
      </c>
      <c r="AZ595" s="1" t="str">
        <f>IF(ISBLANK(I595),"", _xlfn.LET(_xlpm.Pedido,TRIM(D595&amp;""),IF(_xlpm.Pedido&lt;&gt;"",_xlpm.Pedido&amp;" | "&amp;K595,I595&amp;" | "&amp;K595&amp;" | "&amp;TEXT(AU595,"0"))))</f>
        <v>2200 | Mel | sexta-feira, 24 de abril de 2026</v>
      </c>
      <c r="BA595" s="1" t="str">
        <f>IF(ISBLANK(I595),"", _xlfn.LET(_xlpm.TipoServico,LOWER(H595),IF(ISNUMBER(FIND("banho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5" s="1" t="str">
        <f>IF(ISBLANK(I595),"", _xlfn.LET(
    _xlpm.Servico,TRIM(F595&amp;""),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5" s="1">
        <f>IF(ISBLANK(B595),"", IF(ISBLANK(R595),Q595*S595,R595*S595))</f>
        <v>5</v>
      </c>
    </row>
    <row r="596" spans="1:55" x14ac:dyDescent="0.3">
      <c r="A596" t="s">
        <v>133</v>
      </c>
      <c r="B596">
        <v>46140</v>
      </c>
      <c r="C596" t="s">
        <v>46</v>
      </c>
      <c r="F596" t="s">
        <v>137</v>
      </c>
      <c r="G596" t="s">
        <v>137</v>
      </c>
      <c r="H596" t="s">
        <v>135</v>
      </c>
      <c r="I596">
        <v>2298</v>
      </c>
      <c r="J596" t="s">
        <v>70</v>
      </c>
      <c r="K596" t="s">
        <v>221</v>
      </c>
      <c r="L596">
        <v>71997100766</v>
      </c>
      <c r="N596">
        <v>0</v>
      </c>
      <c r="P596">
        <v>0</v>
      </c>
      <c r="Q596">
        <v>5</v>
      </c>
      <c r="R596">
        <v>5</v>
      </c>
      <c r="S596">
        <v>1</v>
      </c>
      <c r="AH596" t="s">
        <v>222</v>
      </c>
      <c r="AI596" t="s">
        <v>223</v>
      </c>
      <c r="AS596" t="s">
        <v>13</v>
      </c>
      <c r="AU596" s="2" t="str">
        <f>IF(ISBLANK(B596),"", TEXT(B596,"dddd, d \d\e mmmm \d\e aaaa"))</f>
        <v>terça-feira, 28 de abril de 2026</v>
      </c>
      <c r="AX596" s="1" t="str" cm="1">
        <f t="array" ref="AX596">IFERROR(_xlfn.TEXTJOIN(", ",TRUE,_xlfn._xlws.SORT(_xlfn.UNIQUE(_xlfn._xlws.FILTER($K$2:$K$2889,($I$2:$I$2889=I596)*($K$2:$K$2889&lt;&gt;""))))),"")</f>
        <v>Zara</v>
      </c>
      <c r="AY596" s="1" t="str">
        <f>IF(ISBLANK(F596),"", IF(OR(
ISNUMBER(FIND("escovacao",LOWER(F596))),
ISNUMBER(FIND("escovação",LOWER(F596))),
ISNUMBER(FIND("higiene bucal",LOWER(F596))),
ISNUMBER(FIND("tosa",LOWER(F596))),
ISNUMBER(FIND("hidratacao",LOWER(F596))),
ISNUMBER(FIND("hidratação",LOWER(F596))),
ISNUMBER(FIND("spa",LOWER(F596))),
ISNUMBER(FIND("corte de unhas",LOWER(F596))),
ISNUMBER(FIND("desembolo",LOWER(F596))),
ISNUMBER(FIND("clorexidina",LOWER(F596))),
ISNUMBER(FIND("matizacao",LOWER(F596))),
ISNUMBER(FIND("matização",LOWER(F596))),
ISNUMBER(FIND("arredondamento",LOWER(F596))),
ISNUMBER(FIND("remocao",LOWER(F596))),
ISNUMBER(FIND("remoção",LOWER(F596)))
),"Serviços extras",
IF(ISNUMBER(FIND("banho",LOWER(F596))),"Banho","Loja")))</f>
        <v>Serviços extras</v>
      </c>
      <c r="AZ596" s="1" t="str">
        <f>IF(ISBLANK(I596),"", _xlfn.LET(_xlpm.Pedido,TRIM(D596&amp;""),IF(_xlpm.Pedido&lt;&gt;"",_xlpm.Pedido&amp;" | "&amp;K596,I596&amp;" | "&amp;K596&amp;" | "&amp;TEXT(AU596,"0"))))</f>
        <v>2298 | Zara | terça-feira, 28 de abril de 2026</v>
      </c>
      <c r="BA596" s="1" t="str">
        <f>IF(ISBLANK(I596),"", _xlfn.LET(_xlpm.TipoServico,LOWER(H596),IF(ISNUMBER(FIND("banho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6" s="1" t="str">
        <f>IF(ISBLANK(I596),"", _xlfn.LET(
    _xlpm.Servico,TRIM(F596&amp;""),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6" s="1">
        <f>IF(ISBLANK(B596),"", IF(ISBLANK(R596),Q596*S596,R596*S596))</f>
        <v>5</v>
      </c>
    </row>
    <row r="597" spans="1:55" x14ac:dyDescent="0.3">
      <c r="A597" t="s">
        <v>133</v>
      </c>
      <c r="B597">
        <v>46140</v>
      </c>
      <c r="C597" t="s">
        <v>46</v>
      </c>
      <c r="F597" t="s">
        <v>137</v>
      </c>
      <c r="G597" t="s">
        <v>137</v>
      </c>
      <c r="H597" t="s">
        <v>135</v>
      </c>
      <c r="I597">
        <v>2099</v>
      </c>
      <c r="J597" t="s">
        <v>69</v>
      </c>
      <c r="K597" t="s">
        <v>208</v>
      </c>
      <c r="L597">
        <v>73988040014</v>
      </c>
      <c r="N597">
        <v>0</v>
      </c>
      <c r="P597">
        <v>0</v>
      </c>
      <c r="Q597">
        <v>5</v>
      </c>
      <c r="R597">
        <v>5</v>
      </c>
      <c r="S597">
        <v>1</v>
      </c>
      <c r="AH597" t="s">
        <v>207</v>
      </c>
      <c r="AI597" t="s">
        <v>209</v>
      </c>
      <c r="AJ597" t="s">
        <v>192</v>
      </c>
      <c r="AK597" t="s">
        <v>190</v>
      </c>
      <c r="AL597" t="s">
        <v>188</v>
      </c>
      <c r="AS597" t="s">
        <v>13</v>
      </c>
      <c r="AU597" s="2" t="str">
        <f>IF(ISBLANK(B597),"", TEXT(B597,"dddd, d \d\e mmmm \d\e aaaa"))</f>
        <v>terça-feira, 28 de abril de 2026</v>
      </c>
      <c r="AX597" s="1" t="str" cm="1">
        <f t="array" ref="AX597">IFERROR(_xlfn.TEXTJOIN(", ",TRUE,_xlfn._xlws.SORT(_xlfn.UNIQUE(_xlfn._xlws.FILTER($K$2:$K$2889,($I$2:$I$2889=I597)*($K$2:$K$2889&lt;&gt;""))))),"")</f>
        <v>Meg</v>
      </c>
      <c r="AY597" s="1" t="str">
        <f>IF(ISBLANK(F597),"", IF(OR(
ISNUMBER(FIND("escovacao",LOWER(F597))),
ISNUMBER(FIND("escovação",LOWER(F597))),
ISNUMBER(FIND("higiene bucal",LOWER(F597))),
ISNUMBER(FIND("tosa",LOWER(F597))),
ISNUMBER(FIND("hidratacao",LOWER(F597))),
ISNUMBER(FIND("hidratação",LOWER(F597))),
ISNUMBER(FIND("spa",LOWER(F597))),
ISNUMBER(FIND("corte de unhas",LOWER(F597))),
ISNUMBER(FIND("desembolo",LOWER(F597))),
ISNUMBER(FIND("clorexidina",LOWER(F597))),
ISNUMBER(FIND("matizacao",LOWER(F597))),
ISNUMBER(FIND("matização",LOWER(F597))),
ISNUMBER(FIND("arredondamento",LOWER(F597))),
ISNUMBER(FIND("remocao",LOWER(F597))),
ISNUMBER(FIND("remoção",LOWER(F597)))
),"Serviços extras",
IF(ISNUMBER(FIND("banho",LOWER(F597))),"Banho","Loja")))</f>
        <v>Serviços extras</v>
      </c>
      <c r="AZ597" s="1" t="str">
        <f>IF(ISBLANK(I597),"", _xlfn.LET(_xlpm.Pedido,TRIM(D597&amp;""),IF(_xlpm.Pedido&lt;&gt;"",_xlpm.Pedido&amp;" | "&amp;K597,I597&amp;" | "&amp;K597&amp;" | "&amp;TEXT(AU597,"0"))))</f>
        <v>2099 | Meg | terça-feira, 28 de abril de 2026</v>
      </c>
      <c r="BA597" s="1" t="str">
        <f>IF(ISBLANK(I597),"", _xlfn.LET(_xlpm.TipoServico,LOWER(H597),IF(ISNUMBER(FIND("banho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7" s="1" t="str">
        <f>IF(ISBLANK(I597),"", _xlfn.LET(
    _xlpm.Servico,TRIM(F597&amp;""),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7" s="1">
        <f>IF(ISBLANK(B597),"", IF(ISBLANK(R597),Q597*S597,R597*S597))</f>
        <v>5</v>
      </c>
    </row>
    <row r="598" spans="1:55" x14ac:dyDescent="0.3">
      <c r="A598" t="s">
        <v>133</v>
      </c>
      <c r="B598">
        <v>46140</v>
      </c>
      <c r="C598" t="s">
        <v>46</v>
      </c>
      <c r="F598" t="s">
        <v>137</v>
      </c>
      <c r="G598" t="s">
        <v>137</v>
      </c>
      <c r="H598" t="s">
        <v>135</v>
      </c>
      <c r="I598">
        <v>2166</v>
      </c>
      <c r="J598" t="s">
        <v>33</v>
      </c>
      <c r="K598" t="s">
        <v>228</v>
      </c>
      <c r="L598">
        <v>73988696868</v>
      </c>
      <c r="N598">
        <v>0</v>
      </c>
      <c r="P598">
        <v>0</v>
      </c>
      <c r="Q598">
        <v>5</v>
      </c>
      <c r="R598">
        <v>5</v>
      </c>
      <c r="S598">
        <v>1</v>
      </c>
      <c r="AH598" t="s">
        <v>229</v>
      </c>
      <c r="AI598" t="s">
        <v>230</v>
      </c>
      <c r="AJ598" t="s">
        <v>192</v>
      </c>
      <c r="AK598" t="s">
        <v>187</v>
      </c>
      <c r="AL598" t="s">
        <v>188</v>
      </c>
      <c r="AS598" t="s">
        <v>13</v>
      </c>
      <c r="AU598" s="2" t="str">
        <f>IF(ISBLANK(B598),"", TEXT(B598,"dddd, d \d\e mmmm \d\e aaaa"))</f>
        <v>terça-feira, 28 de abril de 2026</v>
      </c>
      <c r="AX598" s="1" t="str" cm="1">
        <f t="array" ref="AX598">IFERROR(_xlfn.TEXTJOIN(", ",TRUE,_xlfn._xlws.SORT(_xlfn.UNIQUE(_xlfn._xlws.FILTER($K$2:$K$2889,($I$2:$I$2889=I598)*($K$2:$K$2889&lt;&gt;""))))),"")</f>
        <v>Sun</v>
      </c>
      <c r="AY598" s="1" t="str">
        <f>IF(ISBLANK(F598),"", IF(OR(
ISNUMBER(FIND("escovacao",LOWER(F598))),
ISNUMBER(FIND("escovação",LOWER(F598))),
ISNUMBER(FIND("higiene bucal",LOWER(F598))),
ISNUMBER(FIND("tosa",LOWER(F598))),
ISNUMBER(FIND("hidratacao",LOWER(F598))),
ISNUMBER(FIND("hidratação",LOWER(F598))),
ISNUMBER(FIND("spa",LOWER(F598))),
ISNUMBER(FIND("corte de unhas",LOWER(F598))),
ISNUMBER(FIND("desembolo",LOWER(F598))),
ISNUMBER(FIND("clorexidina",LOWER(F598))),
ISNUMBER(FIND("matizacao",LOWER(F598))),
ISNUMBER(FIND("matização",LOWER(F598))),
ISNUMBER(FIND("arredondamento",LOWER(F598))),
ISNUMBER(FIND("remocao",LOWER(F598))),
ISNUMBER(FIND("remoção",LOWER(F598)))
),"Serviços extras",
IF(ISNUMBER(FIND("banho",LOWER(F598))),"Banho","Loja")))</f>
        <v>Serviços extras</v>
      </c>
      <c r="AZ598" s="1" t="str">
        <f>IF(ISBLANK(I598),"", _xlfn.LET(_xlpm.Pedido,TRIM(D598&amp;""),IF(_xlpm.Pedido&lt;&gt;"",_xlpm.Pedido&amp;" | "&amp;K598,I598&amp;" | "&amp;K598&amp;" | "&amp;TEXT(AU598,"0"))))</f>
        <v>2166 | Sun | terça-feira, 28 de abril de 2026</v>
      </c>
      <c r="BA598" s="1" t="str">
        <f>IF(ISBLANK(I598),"", _xlfn.LET(_xlpm.TipoServico,LOWER(H598),IF(ISNUMBER(FIND("banho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8" s="1" t="str">
        <f>IF(ISBLANK(I598),"", _xlfn.LET(
    _xlpm.Servico,TRIM(F598&amp;""),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8" s="1">
        <f>IF(ISBLANK(B598),"", IF(ISBLANK(R598),Q598*S598,R598*S598))</f>
        <v>5</v>
      </c>
    </row>
    <row r="599" spans="1:55" x14ac:dyDescent="0.3">
      <c r="A599" t="s">
        <v>1</v>
      </c>
      <c r="B599">
        <v>46141</v>
      </c>
      <c r="C599" t="s">
        <v>53</v>
      </c>
      <c r="F599" t="s">
        <v>137</v>
      </c>
      <c r="G599" t="s">
        <v>137</v>
      </c>
      <c r="H599" t="s">
        <v>135</v>
      </c>
      <c r="I599">
        <v>2826</v>
      </c>
      <c r="J599" t="s">
        <v>215</v>
      </c>
      <c r="K599" t="s">
        <v>216</v>
      </c>
      <c r="L599">
        <v>557388078367</v>
      </c>
      <c r="N599">
        <v>0</v>
      </c>
      <c r="P599">
        <v>0</v>
      </c>
      <c r="Q599">
        <v>5</v>
      </c>
      <c r="R599">
        <v>5</v>
      </c>
      <c r="S599">
        <v>1</v>
      </c>
      <c r="AH599" t="s">
        <v>207</v>
      </c>
      <c r="AS599" t="s">
        <v>13</v>
      </c>
      <c r="AU599" s="2" t="str">
        <f>IF(ISBLANK(B599),"", TEXT(B599,"dddd, d \d\e mmmm \d\e aaaa"))</f>
        <v>quarta-feira, 29 de abril de 2026</v>
      </c>
      <c r="AX599" s="1" t="str" cm="1">
        <f t="array" ref="AX599">IFERROR(_xlfn.TEXTJOIN(", ",TRUE,_xlfn._xlws.SORT(_xlfn.UNIQUE(_xlfn._xlws.FILTER($K$2:$K$2889,($I$2:$I$2889=I599)*($K$2:$K$2889&lt;&gt;""))))),"")</f>
        <v>Chico, Donna</v>
      </c>
      <c r="AY599" s="1" t="str">
        <f>IF(ISBLANK(F599),"", IF(OR(
ISNUMBER(FIND("escovacao",LOWER(F599))),
ISNUMBER(FIND("escovação",LOWER(F599))),
ISNUMBER(FIND("higiene bucal",LOWER(F599))),
ISNUMBER(FIND("tosa",LOWER(F599))),
ISNUMBER(FIND("hidratacao",LOWER(F599))),
ISNUMBER(FIND("hidratação",LOWER(F599))),
ISNUMBER(FIND("spa",LOWER(F599))),
ISNUMBER(FIND("corte de unhas",LOWER(F599))),
ISNUMBER(FIND("desembolo",LOWER(F599))),
ISNUMBER(FIND("clorexidina",LOWER(F599))),
ISNUMBER(FIND("matizacao",LOWER(F599))),
ISNUMBER(FIND("matização",LOWER(F599))),
ISNUMBER(FIND("arredondamento",LOWER(F599))),
ISNUMBER(FIND("remocao",LOWER(F599))),
ISNUMBER(FIND("remoção",LOWER(F599)))
),"Serviços extras",
IF(ISNUMBER(FIND("banho",LOWER(F599))),"Banho","Loja")))</f>
        <v>Serviços extras</v>
      </c>
      <c r="AZ599" s="1" t="str">
        <f>IF(ISBLANK(I599),"", _xlfn.LET(_xlpm.Pedido,TRIM(D599&amp;""),IF(_xlpm.Pedido&lt;&gt;"",_xlpm.Pedido&amp;" | "&amp;K599,I599&amp;" | "&amp;K599&amp;" | "&amp;TEXT(AU599,"0"))))</f>
        <v>2826 | Donna | quarta-feira, 29 de abril de 2026</v>
      </c>
      <c r="BA599" s="1" t="str">
        <f>IF(ISBLANK(I599),"", _xlfn.LET(_xlpm.TipoServico,LOWER(H599),IF(ISNUMBER(FIND("banho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599" s="1" t="str">
        <f>IF(ISBLANK(I599),"", _xlfn.LET(
    _xlpm.Servico,TRIM(F599&amp;""),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599" s="1">
        <f>IF(ISBLANK(B599),"", IF(ISBLANK(R599),Q599*S599,R599*S599))</f>
        <v>5</v>
      </c>
    </row>
    <row r="600" spans="1:55" x14ac:dyDescent="0.3">
      <c r="A600" t="s">
        <v>133</v>
      </c>
      <c r="B600">
        <v>46056</v>
      </c>
      <c r="C600" t="s">
        <v>46</v>
      </c>
      <c r="D600">
        <v>4937</v>
      </c>
      <c r="F600" t="s">
        <v>137</v>
      </c>
      <c r="G600" t="s">
        <v>137</v>
      </c>
      <c r="H600" t="s">
        <v>135</v>
      </c>
      <c r="I600">
        <v>2144</v>
      </c>
      <c r="J600" t="s">
        <v>234</v>
      </c>
      <c r="K600" t="s">
        <v>235</v>
      </c>
      <c r="L600">
        <v>73999626480</v>
      </c>
      <c r="N600">
        <v>0</v>
      </c>
      <c r="P600">
        <v>0</v>
      </c>
      <c r="Q600">
        <v>5</v>
      </c>
      <c r="R600">
        <v>5</v>
      </c>
      <c r="S600">
        <v>1</v>
      </c>
      <c r="AH600" t="s">
        <v>207</v>
      </c>
      <c r="AI600" t="s">
        <v>199</v>
      </c>
      <c r="AJ600" t="s">
        <v>192</v>
      </c>
      <c r="AK600" t="s">
        <v>187</v>
      </c>
      <c r="AL600" t="s">
        <v>188</v>
      </c>
      <c r="AU600" s="2" t="str">
        <f>IF(ISBLANK(B600),"", TEXT(B600,"dddd, d \d\e mmmm \d\e aaaa"))</f>
        <v>terça-feira, 3 de fevereiro de 2026</v>
      </c>
      <c r="AX600" s="1" t="str" cm="1">
        <f t="array" ref="AX600">IFERROR(_xlfn.TEXTJOIN(", ",TRUE,_xlfn._xlws.SORT(_xlfn.UNIQUE(_xlfn._xlws.FILTER($K$2:$K$2889,($I$2:$I$2889=I600)*($K$2:$K$2889&lt;&gt;""))))),"")</f>
        <v>Duke</v>
      </c>
      <c r="AY600" s="1" t="str">
        <f>IF(ISBLANK(F600),"", IF(OR(
ISNUMBER(FIND("escovacao",LOWER(F600))),
ISNUMBER(FIND("escovação",LOWER(F600))),
ISNUMBER(FIND("higiene bucal",LOWER(F600))),
ISNUMBER(FIND("tosa",LOWER(F600))),
ISNUMBER(FIND("hidratacao",LOWER(F600))),
ISNUMBER(FIND("hidratação",LOWER(F600))),
ISNUMBER(FIND("spa",LOWER(F600))),
ISNUMBER(FIND("corte de unhas",LOWER(F600))),
ISNUMBER(FIND("desembolo",LOWER(F600))),
ISNUMBER(FIND("clorexidina",LOWER(F600))),
ISNUMBER(FIND("matizacao",LOWER(F600))),
ISNUMBER(FIND("matização",LOWER(F600))),
ISNUMBER(FIND("arredondamento",LOWER(F600))),
ISNUMBER(FIND("remocao",LOWER(F600))),
ISNUMBER(FIND("remoção",LOWER(F600)))
),"Serviços extras",
IF(ISNUMBER(FIND("banho",LOWER(F600))),"Banho","Loja")))</f>
        <v>Serviços extras</v>
      </c>
      <c r="AZ600" s="1" t="str">
        <f>IF(ISBLANK(I600),"", _xlfn.LET(_xlpm.Pedido,TRIM(D600&amp;""),IF(_xlpm.Pedido&lt;&gt;"",_xlpm.Pedido&amp;" | "&amp;K600,I600&amp;" | "&amp;K600&amp;" | "&amp;TEXT(AU600,"0"))))</f>
        <v>4937 | Duke</v>
      </c>
      <c r="BA600" s="1" t="str">
        <f>IF(ISBLANK(I600),"", _xlfn.LET(_xlpm.TipoServico,LOWER(H600),IF(ISNUMBER(FIND("banho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0" s="1" t="str">
        <f>IF(ISBLANK(I600),"", _xlfn.LET(
    _xlpm.Servico,TRIM(F600&amp;""),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0" s="1">
        <f>IF(ISBLANK(B600),"", IF(ISBLANK(R600),Q600*S600,R600*S600))</f>
        <v>5</v>
      </c>
    </row>
    <row r="601" spans="1:55" x14ac:dyDescent="0.3">
      <c r="A601" t="s">
        <v>133</v>
      </c>
      <c r="B601">
        <v>46058</v>
      </c>
      <c r="C601" t="s">
        <v>9</v>
      </c>
      <c r="D601">
        <v>4732</v>
      </c>
      <c r="F601" t="s">
        <v>137</v>
      </c>
      <c r="G601" t="s">
        <v>137</v>
      </c>
      <c r="H601" t="s">
        <v>135</v>
      </c>
      <c r="I601">
        <v>2263</v>
      </c>
      <c r="J601" t="s">
        <v>246</v>
      </c>
      <c r="K601" t="s">
        <v>247</v>
      </c>
      <c r="L601">
        <v>73988806173</v>
      </c>
      <c r="N601">
        <v>0</v>
      </c>
      <c r="P601">
        <v>0</v>
      </c>
      <c r="Q601">
        <v>5</v>
      </c>
      <c r="R601">
        <v>5</v>
      </c>
      <c r="S601">
        <v>1</v>
      </c>
      <c r="AH601" t="s">
        <v>207</v>
      </c>
      <c r="AI601" t="s">
        <v>199</v>
      </c>
      <c r="AJ601" t="s">
        <v>192</v>
      </c>
      <c r="AK601" t="s">
        <v>187</v>
      </c>
      <c r="AL601" t="s">
        <v>188</v>
      </c>
      <c r="AU601" s="2" t="str">
        <f>IF(ISBLANK(B601),"", TEXT(B601,"dddd, d \d\e mmmm \d\e aaaa"))</f>
        <v>quinta-feira, 5 de fevereiro de 2026</v>
      </c>
      <c r="AX601" s="1" t="str" cm="1">
        <f t="array" ref="AX601">IFERROR(_xlfn.TEXTJOIN(", ",TRUE,_xlfn._xlws.SORT(_xlfn.UNIQUE(_xlfn._xlws.FILTER($K$2:$K$2889,($I$2:$I$2889=I601)*($K$2:$K$2889&lt;&gt;""))))),"")</f>
        <v>Theo</v>
      </c>
      <c r="AY601" s="1" t="str">
        <f>IF(ISBLANK(F601),"", IF(OR(
ISNUMBER(FIND("escovacao",LOWER(F601))),
ISNUMBER(FIND("escovação",LOWER(F601))),
ISNUMBER(FIND("higiene bucal",LOWER(F601))),
ISNUMBER(FIND("tosa",LOWER(F601))),
ISNUMBER(FIND("hidratacao",LOWER(F601))),
ISNUMBER(FIND("hidratação",LOWER(F601))),
ISNUMBER(FIND("spa",LOWER(F601))),
ISNUMBER(FIND("corte de unhas",LOWER(F601))),
ISNUMBER(FIND("desembolo",LOWER(F601))),
ISNUMBER(FIND("clorexidina",LOWER(F601))),
ISNUMBER(FIND("matizacao",LOWER(F601))),
ISNUMBER(FIND("matização",LOWER(F601))),
ISNUMBER(FIND("arredondamento",LOWER(F601))),
ISNUMBER(FIND("remocao",LOWER(F601))),
ISNUMBER(FIND("remoção",LOWER(F601)))
),"Serviços extras",
IF(ISNUMBER(FIND("banho",LOWER(F601))),"Banho","Loja")))</f>
        <v>Serviços extras</v>
      </c>
      <c r="AZ601" s="1" t="str">
        <f>IF(ISBLANK(I601),"", _xlfn.LET(_xlpm.Pedido,TRIM(D601&amp;""),IF(_xlpm.Pedido&lt;&gt;"",_xlpm.Pedido&amp;" | "&amp;K601,I601&amp;" | "&amp;K601&amp;" | "&amp;TEXT(AU601,"0"))))</f>
        <v>4732 | Theo</v>
      </c>
      <c r="BA601" s="1" t="str">
        <f>IF(ISBLANK(I601),"", _xlfn.LET(_xlpm.TipoServico,LOWER(H601),IF(ISNUMBER(FIND("banho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1" s="1" t="str">
        <f>IF(ISBLANK(I601),"", _xlfn.LET(
    _xlpm.Servico,TRIM(F601&amp;""),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1" s="1">
        <f>IF(ISBLANK(B601),"", IF(ISBLANK(R601),Q601*S601,R601*S601))</f>
        <v>5</v>
      </c>
    </row>
    <row r="602" spans="1:55" x14ac:dyDescent="0.3">
      <c r="A602" t="s">
        <v>133</v>
      </c>
      <c r="B602">
        <v>46058</v>
      </c>
      <c r="C602" t="s">
        <v>9</v>
      </c>
      <c r="D602">
        <v>4781</v>
      </c>
      <c r="F602" t="s">
        <v>137</v>
      </c>
      <c r="G602" t="s">
        <v>137</v>
      </c>
      <c r="H602" t="s">
        <v>135</v>
      </c>
      <c r="I602">
        <v>2263</v>
      </c>
      <c r="J602" t="s">
        <v>246</v>
      </c>
      <c r="K602" t="s">
        <v>247</v>
      </c>
      <c r="L602">
        <v>73988806173</v>
      </c>
      <c r="N602">
        <v>0</v>
      </c>
      <c r="P602">
        <v>0</v>
      </c>
      <c r="Q602">
        <v>5</v>
      </c>
      <c r="R602">
        <v>5</v>
      </c>
      <c r="S602">
        <v>1</v>
      </c>
      <c r="AH602" t="s">
        <v>207</v>
      </c>
      <c r="AI602" t="s">
        <v>199</v>
      </c>
      <c r="AJ602" t="s">
        <v>192</v>
      </c>
      <c r="AK602" t="s">
        <v>187</v>
      </c>
      <c r="AL602" t="s">
        <v>188</v>
      </c>
      <c r="AU602" s="2" t="str">
        <f>IF(ISBLANK(B602),"", TEXT(B602,"dddd, d \d\e mmmm \d\e aaaa"))</f>
        <v>quinta-feira, 5 de fevereiro de 2026</v>
      </c>
      <c r="AX602" s="1" t="str" cm="1">
        <f t="array" ref="AX602">IFERROR(_xlfn.TEXTJOIN(", ",TRUE,_xlfn._xlws.SORT(_xlfn.UNIQUE(_xlfn._xlws.FILTER($K$2:$K$2889,($I$2:$I$2889=I602)*($K$2:$K$2889&lt;&gt;""))))),"")</f>
        <v>Theo</v>
      </c>
      <c r="AY602" s="1" t="str">
        <f>IF(ISBLANK(F602),"", IF(OR(
ISNUMBER(FIND("escovacao",LOWER(F602))),
ISNUMBER(FIND("escovação",LOWER(F602))),
ISNUMBER(FIND("higiene bucal",LOWER(F602))),
ISNUMBER(FIND("tosa",LOWER(F602))),
ISNUMBER(FIND("hidratacao",LOWER(F602))),
ISNUMBER(FIND("hidratação",LOWER(F602))),
ISNUMBER(FIND("spa",LOWER(F602))),
ISNUMBER(FIND("corte de unhas",LOWER(F602))),
ISNUMBER(FIND("desembolo",LOWER(F602))),
ISNUMBER(FIND("clorexidina",LOWER(F602))),
ISNUMBER(FIND("matizacao",LOWER(F602))),
ISNUMBER(FIND("matização",LOWER(F602))),
ISNUMBER(FIND("arredondamento",LOWER(F602))),
ISNUMBER(FIND("remocao",LOWER(F602))),
ISNUMBER(FIND("remoção",LOWER(F602)))
),"Serviços extras",
IF(ISNUMBER(FIND("banho",LOWER(F602))),"Banho","Loja")))</f>
        <v>Serviços extras</v>
      </c>
      <c r="AZ602" s="1" t="str">
        <f>IF(ISBLANK(I602),"", _xlfn.LET(_xlpm.Pedido,TRIM(D602&amp;""),IF(_xlpm.Pedido&lt;&gt;"",_xlpm.Pedido&amp;" | "&amp;K602,I602&amp;" | "&amp;K602&amp;" | "&amp;TEXT(AU602,"0"))))</f>
        <v>4781 | Theo</v>
      </c>
      <c r="BA602" s="1" t="str">
        <f>IF(ISBLANK(I602),"", _xlfn.LET(_xlpm.TipoServico,LOWER(H602),IF(ISNUMBER(FIND("banho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2" s="1" t="str">
        <f>IF(ISBLANK(I602),"", _xlfn.LET(
    _xlpm.Servico,TRIM(F602&amp;""),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2" s="1">
        <f>IF(ISBLANK(B602),"", IF(ISBLANK(R602),Q602*S602,R602*S602))</f>
        <v>5</v>
      </c>
    </row>
    <row r="603" spans="1:55" x14ac:dyDescent="0.3">
      <c r="A603" t="s">
        <v>178</v>
      </c>
      <c r="B603">
        <v>46059</v>
      </c>
      <c r="C603" t="s">
        <v>2</v>
      </c>
      <c r="D603">
        <v>5082</v>
      </c>
      <c r="F603" t="s">
        <v>137</v>
      </c>
      <c r="G603" t="s">
        <v>137</v>
      </c>
      <c r="H603" t="s">
        <v>135</v>
      </c>
      <c r="I603">
        <v>2298</v>
      </c>
      <c r="J603" t="s">
        <v>70</v>
      </c>
      <c r="K603" t="s">
        <v>221</v>
      </c>
      <c r="L603">
        <v>71997100766</v>
      </c>
      <c r="N603">
        <v>0</v>
      </c>
      <c r="P603">
        <v>0</v>
      </c>
      <c r="Q603">
        <v>5</v>
      </c>
      <c r="R603">
        <v>5</v>
      </c>
      <c r="S603">
        <v>1</v>
      </c>
      <c r="AH603" t="s">
        <v>222</v>
      </c>
      <c r="AI603" t="s">
        <v>223</v>
      </c>
      <c r="AU603" s="2" t="str">
        <f>IF(ISBLANK(B603),"", TEXT(B603,"dddd, d \d\e mmmm \d\e aaaa"))</f>
        <v>sexta-feira, 6 de fevereiro de 2026</v>
      </c>
      <c r="AX603" s="1" t="str" cm="1">
        <f t="array" ref="AX603">IFERROR(_xlfn.TEXTJOIN(", ",TRUE,_xlfn._xlws.SORT(_xlfn.UNIQUE(_xlfn._xlws.FILTER($K$2:$K$2889,($I$2:$I$2889=I603)*($K$2:$K$2889&lt;&gt;""))))),"")</f>
        <v>Zara</v>
      </c>
      <c r="AY603" s="1" t="str">
        <f>IF(ISBLANK(F603),"", IF(OR(
ISNUMBER(FIND("escovacao",LOWER(F603))),
ISNUMBER(FIND("escovação",LOWER(F603))),
ISNUMBER(FIND("higiene bucal",LOWER(F603))),
ISNUMBER(FIND("tosa",LOWER(F603))),
ISNUMBER(FIND("hidratacao",LOWER(F603))),
ISNUMBER(FIND("hidratação",LOWER(F603))),
ISNUMBER(FIND("spa",LOWER(F603))),
ISNUMBER(FIND("corte de unhas",LOWER(F603))),
ISNUMBER(FIND("desembolo",LOWER(F603))),
ISNUMBER(FIND("clorexidina",LOWER(F603))),
ISNUMBER(FIND("matizacao",LOWER(F603))),
ISNUMBER(FIND("matização",LOWER(F603))),
ISNUMBER(FIND("arredondamento",LOWER(F603))),
ISNUMBER(FIND("remocao",LOWER(F603))),
ISNUMBER(FIND("remoção",LOWER(F603)))
),"Serviços extras",
IF(ISNUMBER(FIND("banho",LOWER(F603))),"Banho","Loja")))</f>
        <v>Serviços extras</v>
      </c>
      <c r="AZ603" s="1" t="str">
        <f>IF(ISBLANK(I603),"", _xlfn.LET(_xlpm.Pedido,TRIM(D603&amp;""),IF(_xlpm.Pedido&lt;&gt;"",_xlpm.Pedido&amp;" | "&amp;K603,I603&amp;" | "&amp;K603&amp;" | "&amp;TEXT(AU603,"0"))))</f>
        <v>5082 | Zara</v>
      </c>
      <c r="BA603" s="1" t="str">
        <f>IF(ISBLANK(I603),"", _xlfn.LET(_xlpm.TipoServico,LOWER(H603),IF(ISNUMBER(FIND("banho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3" s="1" t="str">
        <f>IF(ISBLANK(I603),"", _xlfn.LET(
    _xlpm.Servico,TRIM(F603&amp;""),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3" s="1">
        <f>IF(ISBLANK(B603),"", IF(ISBLANK(R603),Q603*S603,R603*S603))</f>
        <v>5</v>
      </c>
    </row>
    <row r="604" spans="1:55" x14ac:dyDescent="0.3">
      <c r="A604" t="s">
        <v>141</v>
      </c>
      <c r="B604">
        <v>46060</v>
      </c>
      <c r="C604" t="s">
        <v>27</v>
      </c>
      <c r="D604">
        <v>4748</v>
      </c>
      <c r="F604" t="s">
        <v>137</v>
      </c>
      <c r="G604" t="s">
        <v>137</v>
      </c>
      <c r="H604" t="s">
        <v>135</v>
      </c>
      <c r="I604">
        <v>2269</v>
      </c>
      <c r="J604" t="s">
        <v>74</v>
      </c>
      <c r="K604" t="s">
        <v>202</v>
      </c>
      <c r="L604">
        <v>557388578054</v>
      </c>
      <c r="N604">
        <v>0</v>
      </c>
      <c r="P604">
        <v>0</v>
      </c>
      <c r="Q604">
        <v>5</v>
      </c>
      <c r="R604">
        <v>5</v>
      </c>
      <c r="S604">
        <v>1</v>
      </c>
      <c r="AH604" t="s">
        <v>203</v>
      </c>
      <c r="AI604" t="s">
        <v>204</v>
      </c>
      <c r="AJ604" t="s">
        <v>192</v>
      </c>
      <c r="AK604" t="s">
        <v>190</v>
      </c>
      <c r="AL604" t="s">
        <v>188</v>
      </c>
      <c r="AU604" s="2" t="str">
        <f>IF(ISBLANK(B604),"", TEXT(B604,"dddd, d \d\e mmmm \d\e aaaa"))</f>
        <v>sábado, 7 de fevereiro de 2026</v>
      </c>
      <c r="AX604" s="1" t="str" cm="1">
        <f t="array" ref="AX604">IFERROR(_xlfn.TEXTJOIN(", ",TRUE,_xlfn._xlws.SORT(_xlfn.UNIQUE(_xlfn._xlws.FILTER($K$2:$K$2889,($I$2:$I$2889=I604)*($K$2:$K$2889&lt;&gt;""))))),"")</f>
        <v>Sophie</v>
      </c>
      <c r="AY604" s="1" t="str">
        <f>IF(ISBLANK(F604),"", IF(OR(
ISNUMBER(FIND("escovacao",LOWER(F604))),
ISNUMBER(FIND("escovação",LOWER(F604))),
ISNUMBER(FIND("higiene bucal",LOWER(F604))),
ISNUMBER(FIND("tosa",LOWER(F604))),
ISNUMBER(FIND("hidratacao",LOWER(F604))),
ISNUMBER(FIND("hidratação",LOWER(F604))),
ISNUMBER(FIND("spa",LOWER(F604))),
ISNUMBER(FIND("corte de unhas",LOWER(F604))),
ISNUMBER(FIND("desembolo",LOWER(F604))),
ISNUMBER(FIND("clorexidina",LOWER(F604))),
ISNUMBER(FIND("matizacao",LOWER(F604))),
ISNUMBER(FIND("matização",LOWER(F604))),
ISNUMBER(FIND("arredondamento",LOWER(F604))),
ISNUMBER(FIND("remocao",LOWER(F604))),
ISNUMBER(FIND("remoção",LOWER(F604)))
),"Serviços extras",
IF(ISNUMBER(FIND("banho",LOWER(F604))),"Banho","Loja")))</f>
        <v>Serviços extras</v>
      </c>
      <c r="AZ604" s="1" t="str">
        <f>IF(ISBLANK(I604),"", _xlfn.LET(_xlpm.Pedido,TRIM(D604&amp;""),IF(_xlpm.Pedido&lt;&gt;"",_xlpm.Pedido&amp;" | "&amp;K604,I604&amp;" | "&amp;K604&amp;" | "&amp;TEXT(AU604,"0"))))</f>
        <v>4748 | Sophie</v>
      </c>
      <c r="BA604" s="1" t="str">
        <f>IF(ISBLANK(I604),"", _xlfn.LET(_xlpm.TipoServico,LOWER(H604),IF(ISNUMBER(FIND("banho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4" s="1" t="str">
        <f>IF(ISBLANK(I604),"", _xlfn.LET(
    _xlpm.Servico,TRIM(F604&amp;""),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4" s="1">
        <f>IF(ISBLANK(B604),"", IF(ISBLANK(R604),Q604*S604,R604*S604))</f>
        <v>5</v>
      </c>
    </row>
    <row r="605" spans="1:55" x14ac:dyDescent="0.3">
      <c r="A605" t="s">
        <v>133</v>
      </c>
      <c r="B605">
        <v>46060</v>
      </c>
      <c r="C605" t="s">
        <v>27</v>
      </c>
      <c r="D605">
        <v>4826</v>
      </c>
      <c r="F605" t="s">
        <v>137</v>
      </c>
      <c r="G605" t="s">
        <v>137</v>
      </c>
      <c r="H605" t="s">
        <v>135</v>
      </c>
      <c r="I605">
        <v>2099</v>
      </c>
      <c r="J605" t="s">
        <v>69</v>
      </c>
      <c r="K605" t="s">
        <v>208</v>
      </c>
      <c r="L605">
        <v>73988040014</v>
      </c>
      <c r="N605">
        <v>0</v>
      </c>
      <c r="P605">
        <v>0</v>
      </c>
      <c r="Q605">
        <v>5</v>
      </c>
      <c r="R605">
        <v>5</v>
      </c>
      <c r="S605">
        <v>1</v>
      </c>
      <c r="AH605" t="s">
        <v>207</v>
      </c>
      <c r="AI605" t="s">
        <v>209</v>
      </c>
      <c r="AJ605" t="s">
        <v>192</v>
      </c>
      <c r="AK605" t="s">
        <v>190</v>
      </c>
      <c r="AL605" t="s">
        <v>188</v>
      </c>
      <c r="AU605" s="2" t="str">
        <f>IF(ISBLANK(B605),"", TEXT(B605,"dddd, d \d\e mmmm \d\e aaaa"))</f>
        <v>sábado, 7 de fevereiro de 2026</v>
      </c>
      <c r="AX605" s="1" t="str" cm="1">
        <f t="array" ref="AX605">IFERROR(_xlfn.TEXTJOIN(", ",TRUE,_xlfn._xlws.SORT(_xlfn.UNIQUE(_xlfn._xlws.FILTER($K$2:$K$2889,($I$2:$I$2889=I605)*($K$2:$K$2889&lt;&gt;""))))),"")</f>
        <v>Meg</v>
      </c>
      <c r="AY605" s="1" t="str">
        <f>IF(ISBLANK(F605),"", IF(OR(
ISNUMBER(FIND("escovacao",LOWER(F605))),
ISNUMBER(FIND("escovação",LOWER(F605))),
ISNUMBER(FIND("higiene bucal",LOWER(F605))),
ISNUMBER(FIND("tosa",LOWER(F605))),
ISNUMBER(FIND("hidratacao",LOWER(F605))),
ISNUMBER(FIND("hidratação",LOWER(F605))),
ISNUMBER(FIND("spa",LOWER(F605))),
ISNUMBER(FIND("corte de unhas",LOWER(F605))),
ISNUMBER(FIND("desembolo",LOWER(F605))),
ISNUMBER(FIND("clorexidina",LOWER(F605))),
ISNUMBER(FIND("matizacao",LOWER(F605))),
ISNUMBER(FIND("matização",LOWER(F605))),
ISNUMBER(FIND("arredondamento",LOWER(F605))),
ISNUMBER(FIND("remocao",LOWER(F605))),
ISNUMBER(FIND("remoção",LOWER(F605)))
),"Serviços extras",
IF(ISNUMBER(FIND("banho",LOWER(F605))),"Banho","Loja")))</f>
        <v>Serviços extras</v>
      </c>
      <c r="AZ605" s="1" t="str">
        <f>IF(ISBLANK(I605),"", _xlfn.LET(_xlpm.Pedido,TRIM(D605&amp;""),IF(_xlpm.Pedido&lt;&gt;"",_xlpm.Pedido&amp;" | "&amp;K605,I605&amp;" | "&amp;K605&amp;" | "&amp;TEXT(AU605,"0"))))</f>
        <v>4826 | Meg</v>
      </c>
      <c r="BA605" s="1" t="str">
        <f>IF(ISBLANK(I605),"", _xlfn.LET(_xlpm.TipoServico,LOWER(H605),IF(ISNUMBER(FIND("banho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5" s="1" t="str">
        <f>IF(ISBLANK(I605),"", _xlfn.LET(
    _xlpm.Servico,TRIM(F605&amp;""),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5" s="1">
        <f>IF(ISBLANK(B605),"", IF(ISBLANK(R605),Q605*S605,R605*S605))</f>
        <v>5</v>
      </c>
    </row>
    <row r="606" spans="1:55" x14ac:dyDescent="0.3">
      <c r="A606" t="s">
        <v>133</v>
      </c>
      <c r="B606">
        <v>46062</v>
      </c>
      <c r="C606" t="s">
        <v>43</v>
      </c>
      <c r="D606">
        <v>5082</v>
      </c>
      <c r="F606" t="s">
        <v>137</v>
      </c>
      <c r="G606" t="s">
        <v>137</v>
      </c>
      <c r="H606" t="s">
        <v>135</v>
      </c>
      <c r="I606">
        <v>2298</v>
      </c>
      <c r="J606" t="s">
        <v>70</v>
      </c>
      <c r="K606" t="s">
        <v>221</v>
      </c>
      <c r="L606">
        <v>71997100766</v>
      </c>
      <c r="N606">
        <v>0</v>
      </c>
      <c r="P606">
        <v>0</v>
      </c>
      <c r="Q606">
        <v>5</v>
      </c>
      <c r="R606">
        <v>5</v>
      </c>
      <c r="S606">
        <v>1</v>
      </c>
      <c r="AH606" t="s">
        <v>222</v>
      </c>
      <c r="AI606" t="s">
        <v>223</v>
      </c>
      <c r="AU606" s="2" t="str">
        <f>IF(ISBLANK(B606),"", TEXT(B606,"dddd, d \d\e mmmm \d\e aaaa"))</f>
        <v>segunda-feira, 9 de fevereiro de 2026</v>
      </c>
      <c r="AX606" s="1" t="str" cm="1">
        <f t="array" ref="AX606">IFERROR(_xlfn.TEXTJOIN(", ",TRUE,_xlfn._xlws.SORT(_xlfn.UNIQUE(_xlfn._xlws.FILTER($K$2:$K$2889,($I$2:$I$2889=I606)*($K$2:$K$2889&lt;&gt;""))))),"")</f>
        <v>Zara</v>
      </c>
      <c r="AY606" s="1" t="str">
        <f>IF(ISBLANK(F606),"", IF(OR(
ISNUMBER(FIND("escovacao",LOWER(F606))),
ISNUMBER(FIND("escovação",LOWER(F606))),
ISNUMBER(FIND("higiene bucal",LOWER(F606))),
ISNUMBER(FIND("tosa",LOWER(F606))),
ISNUMBER(FIND("hidratacao",LOWER(F606))),
ISNUMBER(FIND("hidratação",LOWER(F606))),
ISNUMBER(FIND("spa",LOWER(F606))),
ISNUMBER(FIND("corte de unhas",LOWER(F606))),
ISNUMBER(FIND("desembolo",LOWER(F606))),
ISNUMBER(FIND("clorexidina",LOWER(F606))),
ISNUMBER(FIND("matizacao",LOWER(F606))),
ISNUMBER(FIND("matização",LOWER(F606))),
ISNUMBER(FIND("arredondamento",LOWER(F606))),
ISNUMBER(FIND("remocao",LOWER(F606))),
ISNUMBER(FIND("remoção",LOWER(F606)))
),"Serviços extras",
IF(ISNUMBER(FIND("banho",LOWER(F606))),"Banho","Loja")))</f>
        <v>Serviços extras</v>
      </c>
      <c r="AZ606" s="1" t="str">
        <f>IF(ISBLANK(I606),"", _xlfn.LET(_xlpm.Pedido,TRIM(D606&amp;""),IF(_xlpm.Pedido&lt;&gt;"",_xlpm.Pedido&amp;" | "&amp;K606,I606&amp;" | "&amp;K606&amp;" | "&amp;TEXT(AU606,"0"))))</f>
        <v>5082 | Zara</v>
      </c>
      <c r="BA606" s="1" t="str">
        <f>IF(ISBLANK(I606),"", _xlfn.LET(_xlpm.TipoServico,LOWER(H606),IF(ISNUMBER(FIND("banho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6" s="1" t="str">
        <f>IF(ISBLANK(I606),"", _xlfn.LET(
    _xlpm.Servico,TRIM(F606&amp;""),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6" s="1">
        <f>IF(ISBLANK(B606),"", IF(ISBLANK(R606),Q606*S606,R606*S606))</f>
        <v>5</v>
      </c>
    </row>
    <row r="607" spans="1:55" x14ac:dyDescent="0.3">
      <c r="A607" t="s">
        <v>133</v>
      </c>
      <c r="B607">
        <v>46062</v>
      </c>
      <c r="C607" t="s">
        <v>43</v>
      </c>
      <c r="D607">
        <v>5167</v>
      </c>
      <c r="F607" t="s">
        <v>137</v>
      </c>
      <c r="G607" t="s">
        <v>137</v>
      </c>
      <c r="H607" t="s">
        <v>135</v>
      </c>
      <c r="I607">
        <v>2166</v>
      </c>
      <c r="J607" t="s">
        <v>33</v>
      </c>
      <c r="K607" t="s">
        <v>228</v>
      </c>
      <c r="L607">
        <v>73988696868</v>
      </c>
      <c r="N607">
        <v>0</v>
      </c>
      <c r="P607">
        <v>0</v>
      </c>
      <c r="Q607">
        <v>5</v>
      </c>
      <c r="R607">
        <v>5</v>
      </c>
      <c r="S607">
        <v>1</v>
      </c>
      <c r="AH607" t="s">
        <v>229</v>
      </c>
      <c r="AI607" t="s">
        <v>230</v>
      </c>
      <c r="AJ607" t="s">
        <v>192</v>
      </c>
      <c r="AK607" t="s">
        <v>187</v>
      </c>
      <c r="AL607" t="s">
        <v>188</v>
      </c>
      <c r="AU607" s="2" t="str">
        <f>IF(ISBLANK(B607),"", TEXT(B607,"dddd, d \d\e mmmm \d\e aaaa"))</f>
        <v>segunda-feira, 9 de fevereiro de 2026</v>
      </c>
      <c r="AX607" s="1" t="str" cm="1">
        <f t="array" ref="AX607">IFERROR(_xlfn.TEXTJOIN(", ",TRUE,_xlfn._xlws.SORT(_xlfn.UNIQUE(_xlfn._xlws.FILTER($K$2:$K$2889,($I$2:$I$2889=I607)*($K$2:$K$2889&lt;&gt;""))))),"")</f>
        <v>Sun</v>
      </c>
      <c r="AY607" s="1" t="str">
        <f>IF(ISBLANK(F607),"", IF(OR(
ISNUMBER(FIND("escovacao",LOWER(F607))),
ISNUMBER(FIND("escovação",LOWER(F607))),
ISNUMBER(FIND("higiene bucal",LOWER(F607))),
ISNUMBER(FIND("tosa",LOWER(F607))),
ISNUMBER(FIND("hidratacao",LOWER(F607))),
ISNUMBER(FIND("hidratação",LOWER(F607))),
ISNUMBER(FIND("spa",LOWER(F607))),
ISNUMBER(FIND("corte de unhas",LOWER(F607))),
ISNUMBER(FIND("desembolo",LOWER(F607))),
ISNUMBER(FIND("clorexidina",LOWER(F607))),
ISNUMBER(FIND("matizacao",LOWER(F607))),
ISNUMBER(FIND("matização",LOWER(F607))),
ISNUMBER(FIND("arredondamento",LOWER(F607))),
ISNUMBER(FIND("remocao",LOWER(F607))),
ISNUMBER(FIND("remoção",LOWER(F607)))
),"Serviços extras",
IF(ISNUMBER(FIND("banho",LOWER(F607))),"Banho","Loja")))</f>
        <v>Serviços extras</v>
      </c>
      <c r="AZ607" s="1" t="str">
        <f>IF(ISBLANK(I607),"", _xlfn.LET(_xlpm.Pedido,TRIM(D607&amp;""),IF(_xlpm.Pedido&lt;&gt;"",_xlpm.Pedido&amp;" | "&amp;K607,I607&amp;" | "&amp;K607&amp;" | "&amp;TEXT(AU607,"0"))))</f>
        <v>5167 | Sun</v>
      </c>
      <c r="BA607" s="1" t="str">
        <f>IF(ISBLANK(I607),"", _xlfn.LET(_xlpm.TipoServico,LOWER(H607),IF(ISNUMBER(FIND("banho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7" s="1" t="str">
        <f>IF(ISBLANK(I607),"", _xlfn.LET(
    _xlpm.Servico,TRIM(F607&amp;""),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7" s="1">
        <f>IF(ISBLANK(B607),"", IF(ISBLANK(R607),Q607*S607,R607*S607))</f>
        <v>5</v>
      </c>
    </row>
    <row r="608" spans="1:55" x14ac:dyDescent="0.3">
      <c r="A608" t="s">
        <v>178</v>
      </c>
      <c r="B608">
        <v>46062</v>
      </c>
      <c r="C608" t="s">
        <v>43</v>
      </c>
      <c r="D608">
        <v>5111</v>
      </c>
      <c r="F608" t="s">
        <v>137</v>
      </c>
      <c r="G608" t="s">
        <v>137</v>
      </c>
      <c r="H608" t="s">
        <v>135</v>
      </c>
      <c r="I608">
        <v>2142</v>
      </c>
      <c r="J608" t="s">
        <v>76</v>
      </c>
      <c r="K608" t="s">
        <v>218</v>
      </c>
      <c r="L608">
        <v>73991248482</v>
      </c>
      <c r="N608">
        <v>0</v>
      </c>
      <c r="P608">
        <v>0</v>
      </c>
      <c r="Q608">
        <v>5</v>
      </c>
      <c r="R608">
        <v>5</v>
      </c>
      <c r="S608">
        <v>1</v>
      </c>
      <c r="AH608" t="s">
        <v>219</v>
      </c>
      <c r="AI608" t="s">
        <v>220</v>
      </c>
      <c r="AJ608" t="s">
        <v>214</v>
      </c>
      <c r="AK608" t="s">
        <v>190</v>
      </c>
      <c r="AL608" t="s">
        <v>188</v>
      </c>
      <c r="AU608" s="2" t="str">
        <f>IF(ISBLANK(B608),"", TEXT(B608,"dddd, d \d\e mmmm \d\e aaaa"))</f>
        <v>segunda-feira, 9 de fevereiro de 2026</v>
      </c>
      <c r="AX608" s="1" t="str" cm="1">
        <f t="array" ref="AX608">IFERROR(_xlfn.TEXTJOIN(", ",TRUE,_xlfn._xlws.SORT(_xlfn.UNIQUE(_xlfn._xlws.FILTER($K$2:$K$2889,($I$2:$I$2889=I608)*($K$2:$K$2889&lt;&gt;""))))),"")</f>
        <v>Lila</v>
      </c>
      <c r="AY608" s="1" t="str">
        <f>IF(ISBLANK(F608),"", IF(OR(
ISNUMBER(FIND("escovacao",LOWER(F608))),
ISNUMBER(FIND("escovação",LOWER(F608))),
ISNUMBER(FIND("higiene bucal",LOWER(F608))),
ISNUMBER(FIND("tosa",LOWER(F608))),
ISNUMBER(FIND("hidratacao",LOWER(F608))),
ISNUMBER(FIND("hidratação",LOWER(F608))),
ISNUMBER(FIND("spa",LOWER(F608))),
ISNUMBER(FIND("corte de unhas",LOWER(F608))),
ISNUMBER(FIND("desembolo",LOWER(F608))),
ISNUMBER(FIND("clorexidina",LOWER(F608))),
ISNUMBER(FIND("matizacao",LOWER(F608))),
ISNUMBER(FIND("matização",LOWER(F608))),
ISNUMBER(FIND("arredondamento",LOWER(F608))),
ISNUMBER(FIND("remocao",LOWER(F608))),
ISNUMBER(FIND("remoção",LOWER(F608)))
),"Serviços extras",
IF(ISNUMBER(FIND("banho",LOWER(F608))),"Banho","Loja")))</f>
        <v>Serviços extras</v>
      </c>
      <c r="AZ608" s="1" t="str">
        <f>IF(ISBLANK(I608),"", _xlfn.LET(_xlpm.Pedido,TRIM(D608&amp;""),IF(_xlpm.Pedido&lt;&gt;"",_xlpm.Pedido&amp;" | "&amp;K608,I608&amp;" | "&amp;K608&amp;" | "&amp;TEXT(AU608,"0"))))</f>
        <v>5111 | Lila</v>
      </c>
      <c r="BA608" s="1" t="str">
        <f>IF(ISBLANK(I608),"", _xlfn.LET(_xlpm.TipoServico,LOWER(H608),IF(ISNUMBER(FIND("banho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8" s="1" t="str">
        <f>IF(ISBLANK(I608),"", _xlfn.LET(
    _xlpm.Servico,TRIM(F608&amp;""),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8" s="1">
        <f>IF(ISBLANK(B608),"", IF(ISBLANK(R608),Q608*S608,R608*S608))</f>
        <v>5</v>
      </c>
    </row>
    <row r="609" spans="1:55" x14ac:dyDescent="0.3">
      <c r="A609" t="s">
        <v>133</v>
      </c>
      <c r="B609">
        <v>46063</v>
      </c>
      <c r="C609" t="s">
        <v>46</v>
      </c>
      <c r="D609">
        <v>4971</v>
      </c>
      <c r="F609" t="s">
        <v>137</v>
      </c>
      <c r="G609" t="s">
        <v>137</v>
      </c>
      <c r="H609" t="s">
        <v>135</v>
      </c>
      <c r="I609">
        <v>2420</v>
      </c>
      <c r="J609" t="s">
        <v>224</v>
      </c>
      <c r="K609" t="s">
        <v>225</v>
      </c>
      <c r="L609">
        <v>73999837554</v>
      </c>
      <c r="N609">
        <v>0</v>
      </c>
      <c r="P609">
        <v>0</v>
      </c>
      <c r="Q609">
        <v>5</v>
      </c>
      <c r="R609">
        <v>5</v>
      </c>
      <c r="S609">
        <v>1</v>
      </c>
      <c r="AH609" t="s">
        <v>201</v>
      </c>
      <c r="AI609" t="s">
        <v>204</v>
      </c>
      <c r="AJ609" t="s">
        <v>192</v>
      </c>
      <c r="AK609" t="s">
        <v>187</v>
      </c>
      <c r="AL609" t="s">
        <v>188</v>
      </c>
      <c r="AU609" s="2" t="str">
        <f>IF(ISBLANK(B609),"", TEXT(B609,"dddd, d \d\e mmmm \d\e aaaa"))</f>
        <v>terça-feira, 10 de fevereiro de 2026</v>
      </c>
      <c r="AX609" s="1" t="str" cm="1">
        <f t="array" ref="AX609">IFERROR(_xlfn.TEXTJOIN(", ",TRUE,_xlfn._xlws.SORT(_xlfn.UNIQUE(_xlfn._xlws.FILTER($K$2:$K$2889,($I$2:$I$2889=I609)*($K$2:$K$2889&lt;&gt;""))))),"")</f>
        <v>Tiko</v>
      </c>
      <c r="AY609" s="1" t="str">
        <f>IF(ISBLANK(F609),"", IF(OR(
ISNUMBER(FIND("escovacao",LOWER(F609))),
ISNUMBER(FIND("escovação",LOWER(F609))),
ISNUMBER(FIND("higiene bucal",LOWER(F609))),
ISNUMBER(FIND("tosa",LOWER(F609))),
ISNUMBER(FIND("hidratacao",LOWER(F609))),
ISNUMBER(FIND("hidratação",LOWER(F609))),
ISNUMBER(FIND("spa",LOWER(F609))),
ISNUMBER(FIND("corte de unhas",LOWER(F609))),
ISNUMBER(FIND("desembolo",LOWER(F609))),
ISNUMBER(FIND("clorexidina",LOWER(F609))),
ISNUMBER(FIND("matizacao",LOWER(F609))),
ISNUMBER(FIND("matização",LOWER(F609))),
ISNUMBER(FIND("arredondamento",LOWER(F609))),
ISNUMBER(FIND("remocao",LOWER(F609))),
ISNUMBER(FIND("remoção",LOWER(F609)))
),"Serviços extras",
IF(ISNUMBER(FIND("banho",LOWER(F609))),"Banho","Loja")))</f>
        <v>Serviços extras</v>
      </c>
      <c r="AZ609" s="1" t="str">
        <f>IF(ISBLANK(I609),"", _xlfn.LET(_xlpm.Pedido,TRIM(D609&amp;""),IF(_xlpm.Pedido&lt;&gt;"",_xlpm.Pedido&amp;" | "&amp;K609,I609&amp;" | "&amp;K609&amp;" | "&amp;TEXT(AU609,"0"))))</f>
        <v>4971 | Tiko</v>
      </c>
      <c r="BA609" s="1" t="str">
        <f>IF(ISBLANK(I609),"", _xlfn.LET(_xlpm.TipoServico,LOWER(H609),IF(ISNUMBER(FIND("banho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09" s="1" t="str">
        <f>IF(ISBLANK(I609),"", _xlfn.LET(
    _xlpm.Servico,TRIM(F609&amp;""),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09" s="1">
        <f>IF(ISBLANK(B609),"", IF(ISBLANK(R609),Q609*S609,R609*S609))</f>
        <v>5</v>
      </c>
    </row>
    <row r="610" spans="1:55" x14ac:dyDescent="0.3">
      <c r="A610" t="s">
        <v>141</v>
      </c>
      <c r="B610">
        <v>46064</v>
      </c>
      <c r="C610" t="s">
        <v>53</v>
      </c>
      <c r="D610">
        <v>5127</v>
      </c>
      <c r="F610" t="s">
        <v>137</v>
      </c>
      <c r="G610" t="s">
        <v>137</v>
      </c>
      <c r="H610" t="s">
        <v>135</v>
      </c>
      <c r="I610">
        <v>2821</v>
      </c>
      <c r="J610" t="s">
        <v>77</v>
      </c>
      <c r="K610" t="s">
        <v>248</v>
      </c>
      <c r="L610">
        <v>557388372017</v>
      </c>
      <c r="N610">
        <v>0</v>
      </c>
      <c r="P610">
        <v>0</v>
      </c>
      <c r="Q610">
        <v>5</v>
      </c>
      <c r="R610">
        <v>5</v>
      </c>
      <c r="S610">
        <v>1</v>
      </c>
      <c r="AH610" t="s">
        <v>207</v>
      </c>
      <c r="AU610" s="2" t="str">
        <f>IF(ISBLANK(B610),"", TEXT(B610,"dddd, d \d\e mmmm \d\e aaaa"))</f>
        <v>quarta-feira, 11 de fevereiro de 2026</v>
      </c>
      <c r="AX610" s="1" t="str" cm="1">
        <f t="array" ref="AX610">IFERROR(_xlfn.TEXTJOIN(", ",TRUE,_xlfn._xlws.SORT(_xlfn.UNIQUE(_xlfn._xlws.FILTER($K$2:$K$2889,($I$2:$I$2889=I610)*($K$2:$K$2889&lt;&gt;""))))),"")</f>
        <v>Crystal, Filomena, Tamiko</v>
      </c>
      <c r="AY610" s="1" t="str">
        <f>IF(ISBLANK(F610),"", IF(OR(
ISNUMBER(FIND("escovacao",LOWER(F610))),
ISNUMBER(FIND("escovação",LOWER(F610))),
ISNUMBER(FIND("higiene bucal",LOWER(F610))),
ISNUMBER(FIND("tosa",LOWER(F610))),
ISNUMBER(FIND("hidratacao",LOWER(F610))),
ISNUMBER(FIND("hidratação",LOWER(F610))),
ISNUMBER(FIND("spa",LOWER(F610))),
ISNUMBER(FIND("corte de unhas",LOWER(F610))),
ISNUMBER(FIND("desembolo",LOWER(F610))),
ISNUMBER(FIND("clorexidina",LOWER(F610))),
ISNUMBER(FIND("matizacao",LOWER(F610))),
ISNUMBER(FIND("matização",LOWER(F610))),
ISNUMBER(FIND("arredondamento",LOWER(F610))),
ISNUMBER(FIND("remocao",LOWER(F610))),
ISNUMBER(FIND("remoção",LOWER(F610)))
),"Serviços extras",
IF(ISNUMBER(FIND("banho",LOWER(F610))),"Banho","Loja")))</f>
        <v>Serviços extras</v>
      </c>
      <c r="AZ610" s="1" t="str">
        <f>IF(ISBLANK(I610),"", _xlfn.LET(_xlpm.Pedido,TRIM(D610&amp;""),IF(_xlpm.Pedido&lt;&gt;"",_xlpm.Pedido&amp;" | "&amp;K610,I610&amp;" | "&amp;K610&amp;" | "&amp;TEXT(AU610,"0"))))</f>
        <v>5127 | Crystal</v>
      </c>
      <c r="BA610" s="1" t="str">
        <f>IF(ISBLANK(I610),"", _xlfn.LET(_xlpm.TipoServico,LOWER(H610),IF(ISNUMBER(FIND("banho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0" s="1" t="str">
        <f>IF(ISBLANK(I610),"", _xlfn.LET(
    _xlpm.Servico,TRIM(F610&amp;""),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0" s="1">
        <f>IF(ISBLANK(B610),"", IF(ISBLANK(R610),Q610*S610,R610*S610))</f>
        <v>5</v>
      </c>
    </row>
    <row r="611" spans="1:55" x14ac:dyDescent="0.3">
      <c r="A611" t="s">
        <v>178</v>
      </c>
      <c r="B611">
        <v>46064</v>
      </c>
      <c r="C611" t="s">
        <v>53</v>
      </c>
      <c r="D611">
        <v>5127</v>
      </c>
      <c r="F611" t="s">
        <v>137</v>
      </c>
      <c r="G611" t="s">
        <v>137</v>
      </c>
      <c r="H611" t="s">
        <v>135</v>
      </c>
      <c r="I611">
        <v>2821</v>
      </c>
      <c r="J611" t="s">
        <v>77</v>
      </c>
      <c r="K611" t="s">
        <v>248</v>
      </c>
      <c r="L611">
        <v>557388372017</v>
      </c>
      <c r="N611">
        <v>0</v>
      </c>
      <c r="P611">
        <v>0</v>
      </c>
      <c r="Q611">
        <v>5</v>
      </c>
      <c r="R611">
        <v>5</v>
      </c>
      <c r="S611">
        <v>1</v>
      </c>
      <c r="AH611" t="s">
        <v>207</v>
      </c>
      <c r="AU611" s="2" t="str">
        <f>IF(ISBLANK(B611),"", TEXT(B611,"dddd, d \d\e mmmm \d\e aaaa"))</f>
        <v>quarta-feira, 11 de fevereiro de 2026</v>
      </c>
      <c r="AX611" s="1" t="str" cm="1">
        <f t="array" ref="AX611">IFERROR(_xlfn.TEXTJOIN(", ",TRUE,_xlfn._xlws.SORT(_xlfn.UNIQUE(_xlfn._xlws.FILTER($K$2:$K$2889,($I$2:$I$2889=I611)*($K$2:$K$2889&lt;&gt;""))))),"")</f>
        <v>Crystal, Filomena, Tamiko</v>
      </c>
      <c r="AY611" s="1" t="str">
        <f>IF(ISBLANK(F611),"", IF(OR(
ISNUMBER(FIND("escovacao",LOWER(F611))),
ISNUMBER(FIND("escovação",LOWER(F611))),
ISNUMBER(FIND("higiene bucal",LOWER(F611))),
ISNUMBER(FIND("tosa",LOWER(F611))),
ISNUMBER(FIND("hidratacao",LOWER(F611))),
ISNUMBER(FIND("hidratação",LOWER(F611))),
ISNUMBER(FIND("spa",LOWER(F611))),
ISNUMBER(FIND("corte de unhas",LOWER(F611))),
ISNUMBER(FIND("desembolo",LOWER(F611))),
ISNUMBER(FIND("clorexidina",LOWER(F611))),
ISNUMBER(FIND("matizacao",LOWER(F611))),
ISNUMBER(FIND("matização",LOWER(F611))),
ISNUMBER(FIND("arredondamento",LOWER(F611))),
ISNUMBER(FIND("remocao",LOWER(F611))),
ISNUMBER(FIND("remoção",LOWER(F611)))
),"Serviços extras",
IF(ISNUMBER(FIND("banho",LOWER(F611))),"Banho","Loja")))</f>
        <v>Serviços extras</v>
      </c>
      <c r="AZ611" s="1" t="str">
        <f>IF(ISBLANK(I611),"", _xlfn.LET(_xlpm.Pedido,TRIM(D611&amp;""),IF(_xlpm.Pedido&lt;&gt;"",_xlpm.Pedido&amp;" | "&amp;K611,I611&amp;" | "&amp;K611&amp;" | "&amp;TEXT(AU611,"0"))))</f>
        <v>5127 | Crystal</v>
      </c>
      <c r="BA611" s="1" t="str">
        <f>IF(ISBLANK(I611),"", _xlfn.LET(_xlpm.TipoServico,LOWER(H611),IF(ISNUMBER(FIND("banho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1" s="1" t="str">
        <f>IF(ISBLANK(I611),"", _xlfn.LET(
    _xlpm.Servico,TRIM(F611&amp;""),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1" s="1">
        <f>IF(ISBLANK(B611),"", IF(ISBLANK(R611),Q611*S611,R611*S611))</f>
        <v>5</v>
      </c>
    </row>
    <row r="612" spans="1:55" x14ac:dyDescent="0.3">
      <c r="A612" t="s">
        <v>178</v>
      </c>
      <c r="B612">
        <v>46064</v>
      </c>
      <c r="C612" t="s">
        <v>53</v>
      </c>
      <c r="D612">
        <v>5127</v>
      </c>
      <c r="F612" t="s">
        <v>137</v>
      </c>
      <c r="G612" t="s">
        <v>137</v>
      </c>
      <c r="H612" t="s">
        <v>135</v>
      </c>
      <c r="I612">
        <v>2821</v>
      </c>
      <c r="J612" t="s">
        <v>77</v>
      </c>
      <c r="K612" t="s">
        <v>248</v>
      </c>
      <c r="L612">
        <v>557388372017</v>
      </c>
      <c r="N612">
        <v>0</v>
      </c>
      <c r="P612">
        <v>0</v>
      </c>
      <c r="Q612">
        <v>5</v>
      </c>
      <c r="R612">
        <v>5</v>
      </c>
      <c r="S612">
        <v>1</v>
      </c>
      <c r="AH612" t="s">
        <v>207</v>
      </c>
      <c r="AU612" s="2" t="str">
        <f>IF(ISBLANK(B612),"", TEXT(B612,"dddd, d \d\e mmmm \d\e aaaa"))</f>
        <v>quarta-feira, 11 de fevereiro de 2026</v>
      </c>
      <c r="AX612" s="1" t="str" cm="1">
        <f t="array" ref="AX612">IFERROR(_xlfn.TEXTJOIN(", ",TRUE,_xlfn._xlws.SORT(_xlfn.UNIQUE(_xlfn._xlws.FILTER($K$2:$K$2889,($I$2:$I$2889=I612)*($K$2:$K$2889&lt;&gt;""))))),"")</f>
        <v>Crystal, Filomena, Tamiko</v>
      </c>
      <c r="AY612" s="1" t="str">
        <f>IF(ISBLANK(F612),"", IF(OR(
ISNUMBER(FIND("escovacao",LOWER(F612))),
ISNUMBER(FIND("escovação",LOWER(F612))),
ISNUMBER(FIND("higiene bucal",LOWER(F612))),
ISNUMBER(FIND("tosa",LOWER(F612))),
ISNUMBER(FIND("hidratacao",LOWER(F612))),
ISNUMBER(FIND("hidratação",LOWER(F612))),
ISNUMBER(FIND("spa",LOWER(F612))),
ISNUMBER(FIND("corte de unhas",LOWER(F612))),
ISNUMBER(FIND("desembolo",LOWER(F612))),
ISNUMBER(FIND("clorexidina",LOWER(F612))),
ISNUMBER(FIND("matizacao",LOWER(F612))),
ISNUMBER(FIND("matização",LOWER(F612))),
ISNUMBER(FIND("arredondamento",LOWER(F612))),
ISNUMBER(FIND("remocao",LOWER(F612))),
ISNUMBER(FIND("remoção",LOWER(F612)))
),"Serviços extras",
IF(ISNUMBER(FIND("banho",LOWER(F612))),"Banho","Loja")))</f>
        <v>Serviços extras</v>
      </c>
      <c r="AZ612" s="1" t="str">
        <f>IF(ISBLANK(I612),"", _xlfn.LET(_xlpm.Pedido,TRIM(D612&amp;""),IF(_xlpm.Pedido&lt;&gt;"",_xlpm.Pedido&amp;" | "&amp;K612,I612&amp;" | "&amp;K612&amp;" | "&amp;TEXT(AU612,"0"))))</f>
        <v>5127 | Crystal</v>
      </c>
      <c r="BA612" s="1" t="str">
        <f>IF(ISBLANK(I612),"", _xlfn.LET(_xlpm.TipoServico,LOWER(H612),IF(ISNUMBER(FIND("banho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2" s="1" t="str">
        <f>IF(ISBLANK(I612),"", _xlfn.LET(
    _xlpm.Servico,TRIM(F612&amp;""),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2" s="1">
        <f>IF(ISBLANK(B612),"", IF(ISBLANK(R612),Q612*S612,R612*S612))</f>
        <v>5</v>
      </c>
    </row>
    <row r="613" spans="1:55" x14ac:dyDescent="0.3">
      <c r="A613" t="s">
        <v>178</v>
      </c>
      <c r="B613">
        <v>46064</v>
      </c>
      <c r="C613" t="s">
        <v>53</v>
      </c>
      <c r="D613">
        <v>5175</v>
      </c>
      <c r="F613" t="s">
        <v>137</v>
      </c>
      <c r="G613" t="s">
        <v>137</v>
      </c>
      <c r="H613" t="s">
        <v>135</v>
      </c>
      <c r="I613">
        <v>2263</v>
      </c>
      <c r="J613" t="s">
        <v>246</v>
      </c>
      <c r="K613" t="s">
        <v>247</v>
      </c>
      <c r="L613">
        <v>73988806173</v>
      </c>
      <c r="N613">
        <v>0</v>
      </c>
      <c r="P613">
        <v>0</v>
      </c>
      <c r="Q613">
        <v>5</v>
      </c>
      <c r="R613">
        <v>5</v>
      </c>
      <c r="S613">
        <v>1</v>
      </c>
      <c r="AH613" t="s">
        <v>207</v>
      </c>
      <c r="AI613" t="s">
        <v>199</v>
      </c>
      <c r="AJ613" t="s">
        <v>192</v>
      </c>
      <c r="AK613" t="s">
        <v>187</v>
      </c>
      <c r="AL613" t="s">
        <v>188</v>
      </c>
      <c r="AU613" s="2" t="str">
        <f>IF(ISBLANK(B613),"", TEXT(B613,"dddd, d \d\e mmmm \d\e aaaa"))</f>
        <v>quarta-feira, 11 de fevereiro de 2026</v>
      </c>
      <c r="AX613" s="1" t="str" cm="1">
        <f t="array" ref="AX613">IFERROR(_xlfn.TEXTJOIN(", ",TRUE,_xlfn._xlws.SORT(_xlfn.UNIQUE(_xlfn._xlws.FILTER($K$2:$K$2889,($I$2:$I$2889=I613)*($K$2:$K$2889&lt;&gt;""))))),"")</f>
        <v>Theo</v>
      </c>
      <c r="AY613" s="1" t="str">
        <f>IF(ISBLANK(F613),"", IF(OR(
ISNUMBER(FIND("escovacao",LOWER(F613))),
ISNUMBER(FIND("escovação",LOWER(F613))),
ISNUMBER(FIND("higiene bucal",LOWER(F613))),
ISNUMBER(FIND("tosa",LOWER(F613))),
ISNUMBER(FIND("hidratacao",LOWER(F613))),
ISNUMBER(FIND("hidratação",LOWER(F613))),
ISNUMBER(FIND("spa",LOWER(F613))),
ISNUMBER(FIND("corte de unhas",LOWER(F613))),
ISNUMBER(FIND("desembolo",LOWER(F613))),
ISNUMBER(FIND("clorexidina",LOWER(F613))),
ISNUMBER(FIND("matizacao",LOWER(F613))),
ISNUMBER(FIND("matização",LOWER(F613))),
ISNUMBER(FIND("arredondamento",LOWER(F613))),
ISNUMBER(FIND("remocao",LOWER(F613))),
ISNUMBER(FIND("remoção",LOWER(F613)))
),"Serviços extras",
IF(ISNUMBER(FIND("banho",LOWER(F613))),"Banho","Loja")))</f>
        <v>Serviços extras</v>
      </c>
      <c r="AZ613" s="1" t="str">
        <f>IF(ISBLANK(I613),"", _xlfn.LET(_xlpm.Pedido,TRIM(D613&amp;""),IF(_xlpm.Pedido&lt;&gt;"",_xlpm.Pedido&amp;" | "&amp;K613,I613&amp;" | "&amp;K613&amp;" | "&amp;TEXT(AU613,"0"))))</f>
        <v>5175 | Theo</v>
      </c>
      <c r="BA613" s="1" t="str">
        <f>IF(ISBLANK(I613),"", _xlfn.LET(_xlpm.TipoServico,LOWER(H613),IF(ISNUMBER(FIND("banho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3" s="1" t="str">
        <f>IF(ISBLANK(I613),"", _xlfn.LET(
    _xlpm.Servico,TRIM(F613&amp;""),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3" s="1">
        <f>IF(ISBLANK(B613),"", IF(ISBLANK(R613),Q613*S613,R613*S613))</f>
        <v>5</v>
      </c>
    </row>
    <row r="614" spans="1:55" x14ac:dyDescent="0.3">
      <c r="A614" t="s">
        <v>178</v>
      </c>
      <c r="B614">
        <v>46065</v>
      </c>
      <c r="C614" t="s">
        <v>9</v>
      </c>
      <c r="F614" t="s">
        <v>137</v>
      </c>
      <c r="G614" t="s">
        <v>137</v>
      </c>
      <c r="H614" t="s">
        <v>135</v>
      </c>
      <c r="I614">
        <v>2320</v>
      </c>
      <c r="J614" t="s">
        <v>236</v>
      </c>
      <c r="K614" t="s">
        <v>238</v>
      </c>
      <c r="L614">
        <v>73982256161</v>
      </c>
      <c r="N614">
        <v>0</v>
      </c>
      <c r="P614">
        <v>0</v>
      </c>
      <c r="Q614">
        <v>5</v>
      </c>
      <c r="R614">
        <v>5</v>
      </c>
      <c r="S614">
        <v>1</v>
      </c>
      <c r="AH614" t="s">
        <v>239</v>
      </c>
      <c r="AI614" t="s">
        <v>196</v>
      </c>
      <c r="AJ614" t="s">
        <v>192</v>
      </c>
      <c r="AK614" t="s">
        <v>187</v>
      </c>
      <c r="AL614" t="s">
        <v>240</v>
      </c>
      <c r="AU614" s="2" t="str">
        <f>IF(ISBLANK(B614),"", TEXT(B614,"dddd, d \d\e mmmm \d\e aaaa"))</f>
        <v>quinta-feira, 12 de fevereiro de 2026</v>
      </c>
      <c r="AX614" s="1" t="str" cm="1">
        <f t="array" ref="AX614">IFERROR(_xlfn.TEXTJOIN(", ",TRUE,_xlfn._xlws.SORT(_xlfn.UNIQUE(_xlfn._xlws.FILTER($K$2:$K$2889,($I$2:$I$2889=I614)*($K$2:$K$2889&lt;&gt;""))))),"")</f>
        <v>Luke</v>
      </c>
      <c r="AY614" s="1" t="str">
        <f>IF(ISBLANK(F614),"", IF(OR(
ISNUMBER(FIND("escovacao",LOWER(F614))),
ISNUMBER(FIND("escovação",LOWER(F614))),
ISNUMBER(FIND("higiene bucal",LOWER(F614))),
ISNUMBER(FIND("tosa",LOWER(F614))),
ISNUMBER(FIND("hidratacao",LOWER(F614))),
ISNUMBER(FIND("hidratação",LOWER(F614))),
ISNUMBER(FIND("spa",LOWER(F614))),
ISNUMBER(FIND("corte de unhas",LOWER(F614))),
ISNUMBER(FIND("desembolo",LOWER(F614))),
ISNUMBER(FIND("clorexidina",LOWER(F614))),
ISNUMBER(FIND("matizacao",LOWER(F614))),
ISNUMBER(FIND("matização",LOWER(F614))),
ISNUMBER(FIND("arredondamento",LOWER(F614))),
ISNUMBER(FIND("remocao",LOWER(F614))),
ISNUMBER(FIND("remoção",LOWER(F614)))
),"Serviços extras",
IF(ISNUMBER(FIND("banho",LOWER(F614))),"Banho","Loja")))</f>
        <v>Serviços extras</v>
      </c>
      <c r="AZ614" s="1" t="str">
        <f>IF(ISBLANK(I614),"", _xlfn.LET(_xlpm.Pedido,TRIM(D614&amp;""),IF(_xlpm.Pedido&lt;&gt;"",_xlpm.Pedido&amp;" | "&amp;K614,I614&amp;" | "&amp;K614&amp;" | "&amp;TEXT(AU614,"0"))))</f>
        <v>2320 | Luke | quinta-feira, 12 de fevereiro de 2026</v>
      </c>
      <c r="BA614" s="1" t="str">
        <f>IF(ISBLANK(I614),"", _xlfn.LET(_xlpm.TipoServico,LOWER(H614),IF(ISNUMBER(FIND("banho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4" s="1" t="str">
        <f>IF(ISBLANK(I614),"", _xlfn.LET(
    _xlpm.Servico,TRIM(F614&amp;""),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4" s="1">
        <f>IF(ISBLANK(B614),"", IF(ISBLANK(R614),Q614*S614,R614*S614))</f>
        <v>5</v>
      </c>
    </row>
    <row r="615" spans="1:55" x14ac:dyDescent="0.3">
      <c r="A615" t="s">
        <v>133</v>
      </c>
      <c r="B615">
        <v>46066</v>
      </c>
      <c r="C615" t="s">
        <v>2</v>
      </c>
      <c r="D615">
        <v>5082</v>
      </c>
      <c r="F615" t="s">
        <v>137</v>
      </c>
      <c r="G615" t="s">
        <v>137</v>
      </c>
      <c r="H615" t="s">
        <v>135</v>
      </c>
      <c r="I615">
        <v>2298</v>
      </c>
      <c r="J615" t="s">
        <v>70</v>
      </c>
      <c r="K615" t="s">
        <v>221</v>
      </c>
      <c r="L615">
        <v>71997100766</v>
      </c>
      <c r="N615">
        <v>0</v>
      </c>
      <c r="P615">
        <v>0</v>
      </c>
      <c r="Q615">
        <v>5</v>
      </c>
      <c r="R615">
        <v>5</v>
      </c>
      <c r="S615">
        <v>1</v>
      </c>
      <c r="AH615" t="s">
        <v>222</v>
      </c>
      <c r="AI615" t="s">
        <v>223</v>
      </c>
      <c r="AU615" s="2" t="str">
        <f>IF(ISBLANK(B615),"", TEXT(B615,"dddd, d \d\e mmmm \d\e aaaa"))</f>
        <v>sexta-feira, 13 de fevereiro de 2026</v>
      </c>
      <c r="AX615" s="1" t="str" cm="1">
        <f t="array" ref="AX615">IFERROR(_xlfn.TEXTJOIN(", ",TRUE,_xlfn._xlws.SORT(_xlfn.UNIQUE(_xlfn._xlws.FILTER($K$2:$K$2889,($I$2:$I$2889=I615)*($K$2:$K$2889&lt;&gt;""))))),"")</f>
        <v>Zara</v>
      </c>
      <c r="AY615" s="1" t="str">
        <f>IF(ISBLANK(F615),"", IF(OR(
ISNUMBER(FIND("escovacao",LOWER(F615))),
ISNUMBER(FIND("escovação",LOWER(F615))),
ISNUMBER(FIND("higiene bucal",LOWER(F615))),
ISNUMBER(FIND("tosa",LOWER(F615))),
ISNUMBER(FIND("hidratacao",LOWER(F615))),
ISNUMBER(FIND("hidratação",LOWER(F615))),
ISNUMBER(FIND("spa",LOWER(F615))),
ISNUMBER(FIND("corte de unhas",LOWER(F615))),
ISNUMBER(FIND("desembolo",LOWER(F615))),
ISNUMBER(FIND("clorexidina",LOWER(F615))),
ISNUMBER(FIND("matizacao",LOWER(F615))),
ISNUMBER(FIND("matização",LOWER(F615))),
ISNUMBER(FIND("arredondamento",LOWER(F615))),
ISNUMBER(FIND("remocao",LOWER(F615))),
ISNUMBER(FIND("remoção",LOWER(F615)))
),"Serviços extras",
IF(ISNUMBER(FIND("banho",LOWER(F615))),"Banho","Loja")))</f>
        <v>Serviços extras</v>
      </c>
      <c r="AZ615" s="1" t="str">
        <f>IF(ISBLANK(I615),"", _xlfn.LET(_xlpm.Pedido,TRIM(D615&amp;""),IF(_xlpm.Pedido&lt;&gt;"",_xlpm.Pedido&amp;" | "&amp;K615,I615&amp;" | "&amp;K615&amp;" | "&amp;TEXT(AU615,"0"))))</f>
        <v>5082 | Zara</v>
      </c>
      <c r="BA615" s="1" t="str">
        <f>IF(ISBLANK(I615),"", _xlfn.LET(_xlpm.TipoServico,LOWER(H615),IF(ISNUMBER(FIND("banho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5" s="1" t="str">
        <f>IF(ISBLANK(I615),"", _xlfn.LET(
    _xlpm.Servico,TRIM(F615&amp;""),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5" s="1">
        <f>IF(ISBLANK(B615),"", IF(ISBLANK(R615),Q615*S615,R615*S615))</f>
        <v>5</v>
      </c>
    </row>
    <row r="616" spans="1:55" x14ac:dyDescent="0.3">
      <c r="A616" t="s">
        <v>133</v>
      </c>
      <c r="B616">
        <v>46066</v>
      </c>
      <c r="C616" t="s">
        <v>2</v>
      </c>
      <c r="D616">
        <v>4803</v>
      </c>
      <c r="F616" t="s">
        <v>137</v>
      </c>
      <c r="G616" t="s">
        <v>137</v>
      </c>
      <c r="H616" t="s">
        <v>135</v>
      </c>
      <c r="I616">
        <v>2218</v>
      </c>
      <c r="J616" t="s">
        <v>205</v>
      </c>
      <c r="K616" t="s">
        <v>206</v>
      </c>
      <c r="L616">
        <v>73991335992</v>
      </c>
      <c r="N616">
        <v>0</v>
      </c>
      <c r="P616">
        <v>0</v>
      </c>
      <c r="Q616">
        <v>5</v>
      </c>
      <c r="R616">
        <v>5</v>
      </c>
      <c r="S616">
        <v>1</v>
      </c>
      <c r="AH616" t="s">
        <v>207</v>
      </c>
      <c r="AI616" t="s">
        <v>196</v>
      </c>
      <c r="AJ616" t="s">
        <v>192</v>
      </c>
      <c r="AK616" t="s">
        <v>190</v>
      </c>
      <c r="AL616" t="s">
        <v>188</v>
      </c>
      <c r="AU616" s="2" t="str">
        <f>IF(ISBLANK(B616),"", TEXT(B616,"dddd, d \d\e mmmm \d\e aaaa"))</f>
        <v>sexta-feira, 13 de fevereiro de 2026</v>
      </c>
      <c r="AX616" s="1" t="str" cm="1">
        <f t="array" ref="AX616">IFERROR(_xlfn.TEXTJOIN(", ",TRUE,_xlfn._xlws.SORT(_xlfn.UNIQUE(_xlfn._xlws.FILTER($K$2:$K$2889,($I$2:$I$2889=I616)*($K$2:$K$2889&lt;&gt;""))))),"")</f>
        <v>Moana</v>
      </c>
      <c r="AY616" s="1" t="str">
        <f>IF(ISBLANK(F616),"", IF(OR(
ISNUMBER(FIND("escovacao",LOWER(F616))),
ISNUMBER(FIND("escovação",LOWER(F616))),
ISNUMBER(FIND("higiene bucal",LOWER(F616))),
ISNUMBER(FIND("tosa",LOWER(F616))),
ISNUMBER(FIND("hidratacao",LOWER(F616))),
ISNUMBER(FIND("hidratação",LOWER(F616))),
ISNUMBER(FIND("spa",LOWER(F616))),
ISNUMBER(FIND("corte de unhas",LOWER(F616))),
ISNUMBER(FIND("desembolo",LOWER(F616))),
ISNUMBER(FIND("clorexidina",LOWER(F616))),
ISNUMBER(FIND("matizacao",LOWER(F616))),
ISNUMBER(FIND("matização",LOWER(F616))),
ISNUMBER(FIND("arredondamento",LOWER(F616))),
ISNUMBER(FIND("remocao",LOWER(F616))),
ISNUMBER(FIND("remoção",LOWER(F616)))
),"Serviços extras",
IF(ISNUMBER(FIND("banho",LOWER(F616))),"Banho","Loja")))</f>
        <v>Serviços extras</v>
      </c>
      <c r="AZ616" s="1" t="str">
        <f>IF(ISBLANK(I616),"", _xlfn.LET(_xlpm.Pedido,TRIM(D616&amp;""),IF(_xlpm.Pedido&lt;&gt;"",_xlpm.Pedido&amp;" | "&amp;K616,I616&amp;" | "&amp;K616&amp;" | "&amp;TEXT(AU616,"0"))))</f>
        <v>4803 | Moana</v>
      </c>
      <c r="BA616" s="1" t="str">
        <f>IF(ISBLANK(I616),"", _xlfn.LET(_xlpm.TipoServico,LOWER(H616),IF(ISNUMBER(FIND("banho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6" s="1" t="str">
        <f>IF(ISBLANK(I616),"", _xlfn.LET(
    _xlpm.Servico,TRIM(F616&amp;""),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6" s="1">
        <f>IF(ISBLANK(B616),"", IF(ISBLANK(R616),Q616*S616,R616*S616))</f>
        <v>5</v>
      </c>
    </row>
    <row r="617" spans="1:55" x14ac:dyDescent="0.3">
      <c r="A617" t="s">
        <v>141</v>
      </c>
      <c r="B617">
        <v>46066</v>
      </c>
      <c r="C617" t="s">
        <v>2</v>
      </c>
      <c r="D617">
        <v>5330</v>
      </c>
      <c r="F617" t="s">
        <v>137</v>
      </c>
      <c r="G617" t="s">
        <v>137</v>
      </c>
      <c r="H617" t="s">
        <v>135</v>
      </c>
      <c r="I617">
        <v>2194</v>
      </c>
      <c r="J617" t="s">
        <v>210</v>
      </c>
      <c r="K617" t="s">
        <v>211</v>
      </c>
      <c r="L617">
        <v>73981806724</v>
      </c>
      <c r="N617">
        <v>0</v>
      </c>
      <c r="P617">
        <v>0</v>
      </c>
      <c r="Q617">
        <v>5</v>
      </c>
      <c r="R617">
        <v>5</v>
      </c>
      <c r="S617">
        <v>1</v>
      </c>
      <c r="AH617" t="s">
        <v>207</v>
      </c>
      <c r="AI617" t="s">
        <v>199</v>
      </c>
      <c r="AJ617" t="s">
        <v>192</v>
      </c>
      <c r="AK617" t="s">
        <v>190</v>
      </c>
      <c r="AL617" t="s">
        <v>188</v>
      </c>
      <c r="AU617" s="2" t="str">
        <f>IF(ISBLANK(B617),"", TEXT(B617,"dddd, d \d\e mmmm \d\e aaaa"))</f>
        <v>sexta-feira, 13 de fevereiro de 2026</v>
      </c>
      <c r="AX617" s="1" t="str" cm="1">
        <f t="array" ref="AX617">IFERROR(_xlfn.TEXTJOIN(", ",TRUE,_xlfn._xlws.SORT(_xlfn.UNIQUE(_xlfn._xlws.FILTER($K$2:$K$2889,($I$2:$I$2889=I617)*($K$2:$K$2889&lt;&gt;""))))),"")</f>
        <v>Minnie</v>
      </c>
      <c r="AY617" s="1" t="str">
        <f>IF(ISBLANK(F617),"", IF(OR(
ISNUMBER(FIND("escovacao",LOWER(F617))),
ISNUMBER(FIND("escovação",LOWER(F617))),
ISNUMBER(FIND("higiene bucal",LOWER(F617))),
ISNUMBER(FIND("tosa",LOWER(F617))),
ISNUMBER(FIND("hidratacao",LOWER(F617))),
ISNUMBER(FIND("hidratação",LOWER(F617))),
ISNUMBER(FIND("spa",LOWER(F617))),
ISNUMBER(FIND("corte de unhas",LOWER(F617))),
ISNUMBER(FIND("desembolo",LOWER(F617))),
ISNUMBER(FIND("clorexidina",LOWER(F617))),
ISNUMBER(FIND("matizacao",LOWER(F617))),
ISNUMBER(FIND("matização",LOWER(F617))),
ISNUMBER(FIND("arredondamento",LOWER(F617))),
ISNUMBER(FIND("remocao",LOWER(F617))),
ISNUMBER(FIND("remoção",LOWER(F617)))
),"Serviços extras",
IF(ISNUMBER(FIND("banho",LOWER(F617))),"Banho","Loja")))</f>
        <v>Serviços extras</v>
      </c>
      <c r="AZ617" s="1" t="str">
        <f>IF(ISBLANK(I617),"", _xlfn.LET(_xlpm.Pedido,TRIM(D617&amp;""),IF(_xlpm.Pedido&lt;&gt;"",_xlpm.Pedido&amp;" | "&amp;K617,I617&amp;" | "&amp;K617&amp;" | "&amp;TEXT(AU617,"0"))))</f>
        <v>5330 | Minnie</v>
      </c>
      <c r="BA617" s="1" t="str">
        <f>IF(ISBLANK(I617),"", _xlfn.LET(_xlpm.TipoServico,LOWER(H617),IF(ISNUMBER(FIND("banho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7" s="1" t="str">
        <f>IF(ISBLANK(I617),"", _xlfn.LET(
    _xlpm.Servico,TRIM(F617&amp;""),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7" s="1">
        <f>IF(ISBLANK(B617),"", IF(ISBLANK(R617),Q617*S617,R617*S617))</f>
        <v>5</v>
      </c>
    </row>
    <row r="618" spans="1:55" x14ac:dyDescent="0.3">
      <c r="A618" t="s">
        <v>133</v>
      </c>
      <c r="B618">
        <v>46069</v>
      </c>
      <c r="C618" t="s">
        <v>43</v>
      </c>
      <c r="D618">
        <v>5082</v>
      </c>
      <c r="F618" t="s">
        <v>137</v>
      </c>
      <c r="G618" t="s">
        <v>137</v>
      </c>
      <c r="H618" t="s">
        <v>135</v>
      </c>
      <c r="I618">
        <v>2298</v>
      </c>
      <c r="J618" t="s">
        <v>70</v>
      </c>
      <c r="K618" t="s">
        <v>221</v>
      </c>
      <c r="L618">
        <v>71997100766</v>
      </c>
      <c r="N618">
        <v>0</v>
      </c>
      <c r="P618">
        <v>0</v>
      </c>
      <c r="Q618">
        <v>5</v>
      </c>
      <c r="R618">
        <v>5</v>
      </c>
      <c r="S618">
        <v>1</v>
      </c>
      <c r="AH618" t="s">
        <v>222</v>
      </c>
      <c r="AI618" t="s">
        <v>223</v>
      </c>
      <c r="AU618" s="2" t="str">
        <f>IF(ISBLANK(B618),"", TEXT(B618,"dddd, d \d\e mmmm \d\e aaaa"))</f>
        <v>segunda-feira, 16 de fevereiro de 2026</v>
      </c>
      <c r="AX618" s="1" t="str" cm="1">
        <f t="array" ref="AX618">IFERROR(_xlfn.TEXTJOIN(", ",TRUE,_xlfn._xlws.SORT(_xlfn.UNIQUE(_xlfn._xlws.FILTER($K$2:$K$2889,($I$2:$I$2889=I618)*($K$2:$K$2889&lt;&gt;""))))),"")</f>
        <v>Zara</v>
      </c>
      <c r="AY618" s="1" t="str">
        <f>IF(ISBLANK(F618),"", IF(OR(
ISNUMBER(FIND("escovacao",LOWER(F618))),
ISNUMBER(FIND("escovação",LOWER(F618))),
ISNUMBER(FIND("higiene bucal",LOWER(F618))),
ISNUMBER(FIND("tosa",LOWER(F618))),
ISNUMBER(FIND("hidratacao",LOWER(F618))),
ISNUMBER(FIND("hidratação",LOWER(F618))),
ISNUMBER(FIND("spa",LOWER(F618))),
ISNUMBER(FIND("corte de unhas",LOWER(F618))),
ISNUMBER(FIND("desembolo",LOWER(F618))),
ISNUMBER(FIND("clorexidina",LOWER(F618))),
ISNUMBER(FIND("matizacao",LOWER(F618))),
ISNUMBER(FIND("matização",LOWER(F618))),
ISNUMBER(FIND("arredondamento",LOWER(F618))),
ISNUMBER(FIND("remocao",LOWER(F618))),
ISNUMBER(FIND("remoção",LOWER(F618)))
),"Serviços extras",
IF(ISNUMBER(FIND("banho",LOWER(F618))),"Banho","Loja")))</f>
        <v>Serviços extras</v>
      </c>
      <c r="AZ618" s="1" t="str">
        <f>IF(ISBLANK(I618),"", _xlfn.LET(_xlpm.Pedido,TRIM(D618&amp;""),IF(_xlpm.Pedido&lt;&gt;"",_xlpm.Pedido&amp;" | "&amp;K618,I618&amp;" | "&amp;K618&amp;" | "&amp;TEXT(AU618,"0"))))</f>
        <v>5082 | Zara</v>
      </c>
      <c r="BA618" s="1" t="str">
        <f>IF(ISBLANK(I618),"", _xlfn.LET(_xlpm.TipoServico,LOWER(H618),IF(ISNUMBER(FIND("banho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8" s="1" t="str">
        <f>IF(ISBLANK(I618),"", _xlfn.LET(
    _xlpm.Servico,TRIM(F618&amp;""),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8" s="1">
        <f>IF(ISBLANK(B618),"", IF(ISBLANK(R618),Q618*S618,R618*S618))</f>
        <v>5</v>
      </c>
    </row>
    <row r="619" spans="1:55" x14ac:dyDescent="0.3">
      <c r="A619" t="s">
        <v>141</v>
      </c>
      <c r="B619">
        <v>46069</v>
      </c>
      <c r="C619" t="s">
        <v>43</v>
      </c>
      <c r="D619">
        <v>4826</v>
      </c>
      <c r="F619" t="s">
        <v>137</v>
      </c>
      <c r="G619" t="s">
        <v>137</v>
      </c>
      <c r="H619" t="s">
        <v>135</v>
      </c>
      <c r="I619">
        <v>2099</v>
      </c>
      <c r="J619" t="s">
        <v>69</v>
      </c>
      <c r="K619" t="s">
        <v>208</v>
      </c>
      <c r="L619">
        <v>73988040014</v>
      </c>
      <c r="N619">
        <v>0</v>
      </c>
      <c r="P619">
        <v>0</v>
      </c>
      <c r="Q619">
        <v>5</v>
      </c>
      <c r="R619">
        <v>5</v>
      </c>
      <c r="S619">
        <v>1</v>
      </c>
      <c r="AH619" t="s">
        <v>207</v>
      </c>
      <c r="AI619" t="s">
        <v>209</v>
      </c>
      <c r="AJ619" t="s">
        <v>192</v>
      </c>
      <c r="AK619" t="s">
        <v>190</v>
      </c>
      <c r="AL619" t="s">
        <v>188</v>
      </c>
      <c r="AU619" s="2" t="str">
        <f>IF(ISBLANK(B619),"", TEXT(B619,"dddd, d \d\e mmmm \d\e aaaa"))</f>
        <v>segunda-feira, 16 de fevereiro de 2026</v>
      </c>
      <c r="AX619" s="1" t="str" cm="1">
        <f t="array" ref="AX619">IFERROR(_xlfn.TEXTJOIN(", ",TRUE,_xlfn._xlws.SORT(_xlfn.UNIQUE(_xlfn._xlws.FILTER($K$2:$K$2889,($I$2:$I$2889=I619)*($K$2:$K$2889&lt;&gt;""))))),"")</f>
        <v>Meg</v>
      </c>
      <c r="AY619" s="1" t="str">
        <f>IF(ISBLANK(F619),"", IF(OR(
ISNUMBER(FIND("escovacao",LOWER(F619))),
ISNUMBER(FIND("escovação",LOWER(F619))),
ISNUMBER(FIND("higiene bucal",LOWER(F619))),
ISNUMBER(FIND("tosa",LOWER(F619))),
ISNUMBER(FIND("hidratacao",LOWER(F619))),
ISNUMBER(FIND("hidratação",LOWER(F619))),
ISNUMBER(FIND("spa",LOWER(F619))),
ISNUMBER(FIND("corte de unhas",LOWER(F619))),
ISNUMBER(FIND("desembolo",LOWER(F619))),
ISNUMBER(FIND("clorexidina",LOWER(F619))),
ISNUMBER(FIND("matizacao",LOWER(F619))),
ISNUMBER(FIND("matização",LOWER(F619))),
ISNUMBER(FIND("arredondamento",LOWER(F619))),
ISNUMBER(FIND("remocao",LOWER(F619))),
ISNUMBER(FIND("remoção",LOWER(F619)))
),"Serviços extras",
IF(ISNUMBER(FIND("banho",LOWER(F619))),"Banho","Loja")))</f>
        <v>Serviços extras</v>
      </c>
      <c r="AZ619" s="1" t="str">
        <f>IF(ISBLANK(I619),"", _xlfn.LET(_xlpm.Pedido,TRIM(D619&amp;""),IF(_xlpm.Pedido&lt;&gt;"",_xlpm.Pedido&amp;" | "&amp;K619,I619&amp;" | "&amp;K619&amp;" | "&amp;TEXT(AU619,"0"))))</f>
        <v>4826 | Meg</v>
      </c>
      <c r="BA619" s="1" t="str">
        <f>IF(ISBLANK(I619),"", _xlfn.LET(_xlpm.TipoServico,LOWER(H619),IF(ISNUMBER(FIND("banho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19" s="1" t="str">
        <f>IF(ISBLANK(I619),"", _xlfn.LET(
    _xlpm.Servico,TRIM(F619&amp;""),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19" s="1">
        <f>IF(ISBLANK(B619),"", IF(ISBLANK(R619),Q619*S619,R619*S619))</f>
        <v>5</v>
      </c>
    </row>
    <row r="620" spans="1:55" x14ac:dyDescent="0.3">
      <c r="A620" t="s">
        <v>133</v>
      </c>
      <c r="B620">
        <v>46071</v>
      </c>
      <c r="C620" t="s">
        <v>53</v>
      </c>
      <c r="D620">
        <v>5111</v>
      </c>
      <c r="F620" t="s">
        <v>137</v>
      </c>
      <c r="G620" t="s">
        <v>137</v>
      </c>
      <c r="H620" t="s">
        <v>135</v>
      </c>
      <c r="I620">
        <v>2142</v>
      </c>
      <c r="J620" t="s">
        <v>76</v>
      </c>
      <c r="K620" t="s">
        <v>218</v>
      </c>
      <c r="L620">
        <v>73991248482</v>
      </c>
      <c r="N620">
        <v>0</v>
      </c>
      <c r="P620">
        <v>0</v>
      </c>
      <c r="Q620">
        <v>5</v>
      </c>
      <c r="R620">
        <v>5</v>
      </c>
      <c r="S620">
        <v>1</v>
      </c>
      <c r="AH620" t="s">
        <v>219</v>
      </c>
      <c r="AI620" t="s">
        <v>220</v>
      </c>
      <c r="AJ620" t="s">
        <v>214</v>
      </c>
      <c r="AK620" t="s">
        <v>190</v>
      </c>
      <c r="AL620" t="s">
        <v>188</v>
      </c>
      <c r="AU620" s="2" t="str">
        <f>IF(ISBLANK(B620),"", TEXT(B620,"dddd, d \d\e mmmm \d\e aaaa"))</f>
        <v>quarta-feira, 18 de fevereiro de 2026</v>
      </c>
      <c r="AX620" s="1" t="str" cm="1">
        <f t="array" ref="AX620">IFERROR(_xlfn.TEXTJOIN(", ",TRUE,_xlfn._xlws.SORT(_xlfn.UNIQUE(_xlfn._xlws.FILTER($K$2:$K$2889,($I$2:$I$2889=I620)*($K$2:$K$2889&lt;&gt;""))))),"")</f>
        <v>Lila</v>
      </c>
      <c r="AY620" s="1" t="str">
        <f>IF(ISBLANK(F620),"", IF(OR(
ISNUMBER(FIND("escovacao",LOWER(F620))),
ISNUMBER(FIND("escovação",LOWER(F620))),
ISNUMBER(FIND("higiene bucal",LOWER(F620))),
ISNUMBER(FIND("tosa",LOWER(F620))),
ISNUMBER(FIND("hidratacao",LOWER(F620))),
ISNUMBER(FIND("hidratação",LOWER(F620))),
ISNUMBER(FIND("spa",LOWER(F620))),
ISNUMBER(FIND("corte de unhas",LOWER(F620))),
ISNUMBER(FIND("desembolo",LOWER(F620))),
ISNUMBER(FIND("clorexidina",LOWER(F620))),
ISNUMBER(FIND("matizacao",LOWER(F620))),
ISNUMBER(FIND("matização",LOWER(F620))),
ISNUMBER(FIND("arredondamento",LOWER(F620))),
ISNUMBER(FIND("remocao",LOWER(F620))),
ISNUMBER(FIND("remoção",LOWER(F620)))
),"Serviços extras",
IF(ISNUMBER(FIND("banho",LOWER(F620))),"Banho","Loja")))</f>
        <v>Serviços extras</v>
      </c>
      <c r="AZ620" s="1" t="str">
        <f>IF(ISBLANK(I620),"", _xlfn.LET(_xlpm.Pedido,TRIM(D620&amp;""),IF(_xlpm.Pedido&lt;&gt;"",_xlpm.Pedido&amp;" | "&amp;K620,I620&amp;" | "&amp;K620&amp;" | "&amp;TEXT(AU620,"0"))))</f>
        <v>5111 | Lila</v>
      </c>
      <c r="BA620" s="1" t="str">
        <f>IF(ISBLANK(I620),"", _xlfn.LET(_xlpm.TipoServico,LOWER(H620),IF(ISNUMBER(FIND("banho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0" s="1" t="str">
        <f>IF(ISBLANK(I620),"", _xlfn.LET(
    _xlpm.Servico,TRIM(F620&amp;""),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0" s="1">
        <f>IF(ISBLANK(B620),"", IF(ISBLANK(R620),Q620*S620,R620*S620))</f>
        <v>5</v>
      </c>
    </row>
    <row r="621" spans="1:55" x14ac:dyDescent="0.3">
      <c r="A621" t="s">
        <v>133</v>
      </c>
      <c r="B621">
        <v>46072</v>
      </c>
      <c r="C621" t="s">
        <v>9</v>
      </c>
      <c r="D621">
        <v>4973</v>
      </c>
      <c r="F621" t="s">
        <v>137</v>
      </c>
      <c r="G621" t="s">
        <v>137</v>
      </c>
      <c r="H621" t="s">
        <v>135</v>
      </c>
      <c r="I621">
        <v>2826</v>
      </c>
      <c r="J621" t="s">
        <v>215</v>
      </c>
      <c r="K621" t="s">
        <v>216</v>
      </c>
      <c r="L621">
        <v>557388078367</v>
      </c>
      <c r="N621">
        <v>0</v>
      </c>
      <c r="P621">
        <v>0</v>
      </c>
      <c r="Q621">
        <v>5</v>
      </c>
      <c r="R621">
        <v>5</v>
      </c>
      <c r="S621">
        <v>1</v>
      </c>
      <c r="AH621" t="s">
        <v>207</v>
      </c>
      <c r="AU621" s="2" t="str">
        <f>IF(ISBLANK(B621),"", TEXT(B621,"dddd, d \d\e mmmm \d\e aaaa"))</f>
        <v>quinta-feira, 19 de fevereiro de 2026</v>
      </c>
      <c r="AX621" s="1" t="str" cm="1">
        <f t="array" ref="AX621">IFERROR(_xlfn.TEXTJOIN(", ",TRUE,_xlfn._xlws.SORT(_xlfn.UNIQUE(_xlfn._xlws.FILTER($K$2:$K$2889,($I$2:$I$2889=I621)*($K$2:$K$2889&lt;&gt;""))))),"")</f>
        <v>Chico, Donna</v>
      </c>
      <c r="AY621" s="1" t="str">
        <f>IF(ISBLANK(F621),"", IF(OR(
ISNUMBER(FIND("escovacao",LOWER(F621))),
ISNUMBER(FIND("escovação",LOWER(F621))),
ISNUMBER(FIND("higiene bucal",LOWER(F621))),
ISNUMBER(FIND("tosa",LOWER(F621))),
ISNUMBER(FIND("hidratacao",LOWER(F621))),
ISNUMBER(FIND("hidratação",LOWER(F621))),
ISNUMBER(FIND("spa",LOWER(F621))),
ISNUMBER(FIND("corte de unhas",LOWER(F621))),
ISNUMBER(FIND("desembolo",LOWER(F621))),
ISNUMBER(FIND("clorexidina",LOWER(F621))),
ISNUMBER(FIND("matizacao",LOWER(F621))),
ISNUMBER(FIND("matização",LOWER(F621))),
ISNUMBER(FIND("arredondamento",LOWER(F621))),
ISNUMBER(FIND("remocao",LOWER(F621))),
ISNUMBER(FIND("remoção",LOWER(F621)))
),"Serviços extras",
IF(ISNUMBER(FIND("banho",LOWER(F621))),"Banho","Loja")))</f>
        <v>Serviços extras</v>
      </c>
      <c r="AZ621" s="1" t="str">
        <f>IF(ISBLANK(I621),"", _xlfn.LET(_xlpm.Pedido,TRIM(D621&amp;""),IF(_xlpm.Pedido&lt;&gt;"",_xlpm.Pedido&amp;" | "&amp;K621,I621&amp;" | "&amp;K621&amp;" | "&amp;TEXT(AU621,"0"))))</f>
        <v>4973 | Donna</v>
      </c>
      <c r="BA621" s="1" t="str">
        <f>IF(ISBLANK(I621),"", _xlfn.LET(_xlpm.TipoServico,LOWER(H621),IF(ISNUMBER(FIND("banho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1" s="1" t="str">
        <f>IF(ISBLANK(I621),"", _xlfn.LET(
    _xlpm.Servico,TRIM(F621&amp;""),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1" s="1">
        <f>IF(ISBLANK(B621),"", IF(ISBLANK(R621),Q621*S621,R621*S621))</f>
        <v>5</v>
      </c>
    </row>
    <row r="622" spans="1:55" x14ac:dyDescent="0.3">
      <c r="A622" t="s">
        <v>141</v>
      </c>
      <c r="B622">
        <v>46072</v>
      </c>
      <c r="C622" t="s">
        <v>9</v>
      </c>
      <c r="D622">
        <v>5104</v>
      </c>
      <c r="F622" t="s">
        <v>137</v>
      </c>
      <c r="G622" t="s">
        <v>137</v>
      </c>
      <c r="H622" t="s">
        <v>135</v>
      </c>
      <c r="I622">
        <v>2269</v>
      </c>
      <c r="J622" t="s">
        <v>74</v>
      </c>
      <c r="K622" t="s">
        <v>202</v>
      </c>
      <c r="L622">
        <v>557388578054</v>
      </c>
      <c r="N622">
        <v>0</v>
      </c>
      <c r="P622">
        <v>0</v>
      </c>
      <c r="Q622">
        <v>5</v>
      </c>
      <c r="R622">
        <v>5</v>
      </c>
      <c r="S622">
        <v>1</v>
      </c>
      <c r="AH622" t="s">
        <v>203</v>
      </c>
      <c r="AI622" t="s">
        <v>204</v>
      </c>
      <c r="AJ622" t="s">
        <v>192</v>
      </c>
      <c r="AK622" t="s">
        <v>190</v>
      </c>
      <c r="AL622" t="s">
        <v>188</v>
      </c>
      <c r="AU622" s="2" t="str">
        <f>IF(ISBLANK(B622),"", TEXT(B622,"dddd, d \d\e mmmm \d\e aaaa"))</f>
        <v>quinta-feira, 19 de fevereiro de 2026</v>
      </c>
      <c r="AX622" s="1" t="str" cm="1">
        <f t="array" ref="AX622">IFERROR(_xlfn.TEXTJOIN(", ",TRUE,_xlfn._xlws.SORT(_xlfn.UNIQUE(_xlfn._xlws.FILTER($K$2:$K$2889,($I$2:$I$2889=I622)*($K$2:$K$2889&lt;&gt;""))))),"")</f>
        <v>Sophie</v>
      </c>
      <c r="AY622" s="1" t="str">
        <f>IF(ISBLANK(F622),"", IF(OR(
ISNUMBER(FIND("escovacao",LOWER(F622))),
ISNUMBER(FIND("escovação",LOWER(F622))),
ISNUMBER(FIND("higiene bucal",LOWER(F622))),
ISNUMBER(FIND("tosa",LOWER(F622))),
ISNUMBER(FIND("hidratacao",LOWER(F622))),
ISNUMBER(FIND("hidratação",LOWER(F622))),
ISNUMBER(FIND("spa",LOWER(F622))),
ISNUMBER(FIND("corte de unhas",LOWER(F622))),
ISNUMBER(FIND("desembolo",LOWER(F622))),
ISNUMBER(FIND("clorexidina",LOWER(F622))),
ISNUMBER(FIND("matizacao",LOWER(F622))),
ISNUMBER(FIND("matização",LOWER(F622))),
ISNUMBER(FIND("arredondamento",LOWER(F622))),
ISNUMBER(FIND("remocao",LOWER(F622))),
ISNUMBER(FIND("remoção",LOWER(F622)))
),"Serviços extras",
IF(ISNUMBER(FIND("banho",LOWER(F622))),"Banho","Loja")))</f>
        <v>Serviços extras</v>
      </c>
      <c r="AZ622" s="1" t="str">
        <f>IF(ISBLANK(I622),"", _xlfn.LET(_xlpm.Pedido,TRIM(D622&amp;""),IF(_xlpm.Pedido&lt;&gt;"",_xlpm.Pedido&amp;" | "&amp;K622,I622&amp;" | "&amp;K622&amp;" | "&amp;TEXT(AU622,"0"))))</f>
        <v>5104 | Sophie</v>
      </c>
      <c r="BA622" s="1" t="str">
        <f>IF(ISBLANK(I622),"", _xlfn.LET(_xlpm.TipoServico,LOWER(H622),IF(ISNUMBER(FIND("banho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2" s="1" t="str">
        <f>IF(ISBLANK(I622),"", _xlfn.LET(
    _xlpm.Servico,TRIM(F622&amp;""),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2" s="1">
        <f>IF(ISBLANK(B622),"", IF(ISBLANK(R622),Q622*S622,R622*S622))</f>
        <v>5</v>
      </c>
    </row>
    <row r="623" spans="1:55" x14ac:dyDescent="0.3">
      <c r="A623" t="s">
        <v>133</v>
      </c>
      <c r="B623">
        <v>46073</v>
      </c>
      <c r="C623" t="s">
        <v>2</v>
      </c>
      <c r="D623">
        <v>5082</v>
      </c>
      <c r="F623" t="s">
        <v>137</v>
      </c>
      <c r="G623" t="s">
        <v>137</v>
      </c>
      <c r="H623" t="s">
        <v>135</v>
      </c>
      <c r="I623">
        <v>2298</v>
      </c>
      <c r="J623" t="s">
        <v>70</v>
      </c>
      <c r="K623" t="s">
        <v>221</v>
      </c>
      <c r="L623">
        <v>71997100766</v>
      </c>
      <c r="N623">
        <v>0</v>
      </c>
      <c r="P623">
        <v>0</v>
      </c>
      <c r="Q623">
        <v>5</v>
      </c>
      <c r="R623">
        <v>5</v>
      </c>
      <c r="S623">
        <v>1</v>
      </c>
      <c r="AH623" t="s">
        <v>222</v>
      </c>
      <c r="AI623" t="s">
        <v>223</v>
      </c>
      <c r="AU623" s="2" t="str">
        <f>IF(ISBLANK(B623),"", TEXT(B623,"dddd, d \d\e mmmm \d\e aaaa"))</f>
        <v>sexta-feira, 20 de fevereiro de 2026</v>
      </c>
      <c r="AX623" s="1" t="str" cm="1">
        <f t="array" ref="AX623">IFERROR(_xlfn.TEXTJOIN(", ",TRUE,_xlfn._xlws.SORT(_xlfn.UNIQUE(_xlfn._xlws.FILTER($K$2:$K$2889,($I$2:$I$2889=I623)*($K$2:$K$2889&lt;&gt;""))))),"")</f>
        <v>Zara</v>
      </c>
      <c r="AY623" s="1" t="str">
        <f>IF(ISBLANK(F623),"", IF(OR(
ISNUMBER(FIND("escovacao",LOWER(F623))),
ISNUMBER(FIND("escovação",LOWER(F623))),
ISNUMBER(FIND("higiene bucal",LOWER(F623))),
ISNUMBER(FIND("tosa",LOWER(F623))),
ISNUMBER(FIND("hidratacao",LOWER(F623))),
ISNUMBER(FIND("hidratação",LOWER(F623))),
ISNUMBER(FIND("spa",LOWER(F623))),
ISNUMBER(FIND("corte de unhas",LOWER(F623))),
ISNUMBER(FIND("desembolo",LOWER(F623))),
ISNUMBER(FIND("clorexidina",LOWER(F623))),
ISNUMBER(FIND("matizacao",LOWER(F623))),
ISNUMBER(FIND("matização",LOWER(F623))),
ISNUMBER(FIND("arredondamento",LOWER(F623))),
ISNUMBER(FIND("remocao",LOWER(F623))),
ISNUMBER(FIND("remoção",LOWER(F623)))
),"Serviços extras",
IF(ISNUMBER(FIND("banho",LOWER(F623))),"Banho","Loja")))</f>
        <v>Serviços extras</v>
      </c>
      <c r="AZ623" s="1" t="str">
        <f>IF(ISBLANK(I623),"", _xlfn.LET(_xlpm.Pedido,TRIM(D623&amp;""),IF(_xlpm.Pedido&lt;&gt;"",_xlpm.Pedido&amp;" | "&amp;K623,I623&amp;" | "&amp;K623&amp;" | "&amp;TEXT(AU623,"0"))))</f>
        <v>5082 | Zara</v>
      </c>
      <c r="BA623" s="1" t="str">
        <f>IF(ISBLANK(I623),"", _xlfn.LET(_xlpm.TipoServico,LOWER(H623),IF(ISNUMBER(FIND("banho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3" s="1" t="str">
        <f>IF(ISBLANK(I623),"", _xlfn.LET(
    _xlpm.Servico,TRIM(F623&amp;""),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3" s="1">
        <f>IF(ISBLANK(B623),"", IF(ISBLANK(R623),Q623*S623,R623*S623))</f>
        <v>5</v>
      </c>
    </row>
    <row r="624" spans="1:55" x14ac:dyDescent="0.3">
      <c r="A624" t="s">
        <v>133</v>
      </c>
      <c r="B624">
        <v>46074</v>
      </c>
      <c r="C624" t="s">
        <v>27</v>
      </c>
      <c r="D624">
        <v>5121</v>
      </c>
      <c r="F624" t="s">
        <v>137</v>
      </c>
      <c r="G624" t="s">
        <v>137</v>
      </c>
      <c r="H624" t="s">
        <v>135</v>
      </c>
      <c r="I624">
        <v>2515</v>
      </c>
      <c r="J624" t="s">
        <v>231</v>
      </c>
      <c r="K624" t="s">
        <v>232</v>
      </c>
      <c r="L624">
        <v>11989714704</v>
      </c>
      <c r="N624">
        <v>0</v>
      </c>
      <c r="P624">
        <v>0</v>
      </c>
      <c r="Q624">
        <v>5</v>
      </c>
      <c r="R624">
        <v>5</v>
      </c>
      <c r="S624">
        <v>1</v>
      </c>
      <c r="AH624" t="s">
        <v>229</v>
      </c>
      <c r="AI624" t="s">
        <v>233</v>
      </c>
      <c r="AJ624" t="s">
        <v>192</v>
      </c>
      <c r="AK624" t="s">
        <v>187</v>
      </c>
      <c r="AL624" t="s">
        <v>188</v>
      </c>
      <c r="AU624" s="2" t="str">
        <f>IF(ISBLANK(B624),"", TEXT(B624,"dddd, d \d\e mmmm \d\e aaaa"))</f>
        <v>sábado, 21 de fevereiro de 2026</v>
      </c>
      <c r="AX624" s="1" t="str" cm="1">
        <f t="array" ref="AX624">IFERROR(_xlfn.TEXTJOIN(", ",TRUE,_xlfn._xlws.SORT(_xlfn.UNIQUE(_xlfn._xlws.FILTER($K$2:$K$2889,($I$2:$I$2889=I624)*($K$2:$K$2889&lt;&gt;""))))),"")</f>
        <v>Vinny</v>
      </c>
      <c r="AY624" s="1" t="str">
        <f>IF(ISBLANK(F624),"", IF(OR(
ISNUMBER(FIND("escovacao",LOWER(F624))),
ISNUMBER(FIND("escovação",LOWER(F624))),
ISNUMBER(FIND("higiene bucal",LOWER(F624))),
ISNUMBER(FIND("tosa",LOWER(F624))),
ISNUMBER(FIND("hidratacao",LOWER(F624))),
ISNUMBER(FIND("hidratação",LOWER(F624))),
ISNUMBER(FIND("spa",LOWER(F624))),
ISNUMBER(FIND("corte de unhas",LOWER(F624))),
ISNUMBER(FIND("desembolo",LOWER(F624))),
ISNUMBER(FIND("clorexidina",LOWER(F624))),
ISNUMBER(FIND("matizacao",LOWER(F624))),
ISNUMBER(FIND("matização",LOWER(F624))),
ISNUMBER(FIND("arredondamento",LOWER(F624))),
ISNUMBER(FIND("remocao",LOWER(F624))),
ISNUMBER(FIND("remoção",LOWER(F624)))
),"Serviços extras",
IF(ISNUMBER(FIND("banho",LOWER(F624))),"Banho","Loja")))</f>
        <v>Serviços extras</v>
      </c>
      <c r="AZ624" s="1" t="str">
        <f>IF(ISBLANK(I624),"", _xlfn.LET(_xlpm.Pedido,TRIM(D624&amp;""),IF(_xlpm.Pedido&lt;&gt;"",_xlpm.Pedido&amp;" | "&amp;K624,I624&amp;" | "&amp;K624&amp;" | "&amp;TEXT(AU624,"0"))))</f>
        <v>5121 | Vinny</v>
      </c>
      <c r="BA624" s="1" t="str">
        <f>IF(ISBLANK(I624),"", _xlfn.LET(_xlpm.TipoServico,LOWER(H624),IF(ISNUMBER(FIND("banho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4" s="1" t="str">
        <f>IF(ISBLANK(I624),"", _xlfn.LET(
    _xlpm.Servico,TRIM(F624&amp;""),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4" s="1">
        <f>IF(ISBLANK(B624),"", IF(ISBLANK(R624),Q624*S624,R624*S624))</f>
        <v>5</v>
      </c>
    </row>
    <row r="625" spans="1:55" x14ac:dyDescent="0.3">
      <c r="A625" t="s">
        <v>133</v>
      </c>
      <c r="B625">
        <v>46076</v>
      </c>
      <c r="C625" t="s">
        <v>43</v>
      </c>
      <c r="D625">
        <v>5082</v>
      </c>
      <c r="F625" t="s">
        <v>137</v>
      </c>
      <c r="G625" t="s">
        <v>137</v>
      </c>
      <c r="H625" t="s">
        <v>135</v>
      </c>
      <c r="I625">
        <v>2298</v>
      </c>
      <c r="J625" t="s">
        <v>70</v>
      </c>
      <c r="K625" t="s">
        <v>221</v>
      </c>
      <c r="L625">
        <v>71997100766</v>
      </c>
      <c r="N625">
        <v>0</v>
      </c>
      <c r="P625">
        <v>0</v>
      </c>
      <c r="Q625">
        <v>5</v>
      </c>
      <c r="R625">
        <v>5</v>
      </c>
      <c r="S625">
        <v>1</v>
      </c>
      <c r="AH625" t="s">
        <v>222</v>
      </c>
      <c r="AI625" t="s">
        <v>223</v>
      </c>
      <c r="AU625" s="2" t="str">
        <f>IF(ISBLANK(B625),"", TEXT(B625,"dddd, d \d\e mmmm \d\e aaaa"))</f>
        <v>segunda-feira, 23 de fevereiro de 2026</v>
      </c>
      <c r="AX625" s="1" t="str" cm="1">
        <f t="array" ref="AX625">IFERROR(_xlfn.TEXTJOIN(", ",TRUE,_xlfn._xlws.SORT(_xlfn.UNIQUE(_xlfn._xlws.FILTER($K$2:$K$2889,($I$2:$I$2889=I625)*($K$2:$K$2889&lt;&gt;""))))),"")</f>
        <v>Zara</v>
      </c>
      <c r="AY625" s="1" t="str">
        <f>IF(ISBLANK(F625),"", IF(OR(
ISNUMBER(FIND("escovacao",LOWER(F625))),
ISNUMBER(FIND("escovação",LOWER(F625))),
ISNUMBER(FIND("higiene bucal",LOWER(F625))),
ISNUMBER(FIND("tosa",LOWER(F625))),
ISNUMBER(FIND("hidratacao",LOWER(F625))),
ISNUMBER(FIND("hidratação",LOWER(F625))),
ISNUMBER(FIND("spa",LOWER(F625))),
ISNUMBER(FIND("corte de unhas",LOWER(F625))),
ISNUMBER(FIND("desembolo",LOWER(F625))),
ISNUMBER(FIND("clorexidina",LOWER(F625))),
ISNUMBER(FIND("matizacao",LOWER(F625))),
ISNUMBER(FIND("matização",LOWER(F625))),
ISNUMBER(FIND("arredondamento",LOWER(F625))),
ISNUMBER(FIND("remocao",LOWER(F625))),
ISNUMBER(FIND("remoção",LOWER(F625)))
),"Serviços extras",
IF(ISNUMBER(FIND("banho",LOWER(F625))),"Banho","Loja")))</f>
        <v>Serviços extras</v>
      </c>
      <c r="AZ625" s="1" t="str">
        <f>IF(ISBLANK(I625),"", _xlfn.LET(_xlpm.Pedido,TRIM(D625&amp;""),IF(_xlpm.Pedido&lt;&gt;"",_xlpm.Pedido&amp;" | "&amp;K625,I625&amp;" | "&amp;K625&amp;" | "&amp;TEXT(AU625,"0"))))</f>
        <v>5082 | Zara</v>
      </c>
      <c r="BA625" s="1" t="str">
        <f>IF(ISBLANK(I625),"", _xlfn.LET(_xlpm.TipoServico,LOWER(H625),IF(ISNUMBER(FIND("banho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5" s="1" t="str">
        <f>IF(ISBLANK(I625),"", _xlfn.LET(
    _xlpm.Servico,TRIM(F625&amp;""),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5" s="1">
        <f>IF(ISBLANK(B625),"", IF(ISBLANK(R625),Q625*S625,R625*S625))</f>
        <v>5</v>
      </c>
    </row>
    <row r="626" spans="1:55" x14ac:dyDescent="0.3">
      <c r="A626" t="s">
        <v>133</v>
      </c>
      <c r="B626">
        <v>46078</v>
      </c>
      <c r="C626" t="s">
        <v>53</v>
      </c>
      <c r="F626" t="s">
        <v>137</v>
      </c>
      <c r="G626" t="s">
        <v>137</v>
      </c>
      <c r="H626" t="s">
        <v>135</v>
      </c>
      <c r="I626">
        <v>2320</v>
      </c>
      <c r="J626" t="s">
        <v>236</v>
      </c>
      <c r="K626" t="s">
        <v>238</v>
      </c>
      <c r="L626">
        <v>73982256161</v>
      </c>
      <c r="N626">
        <v>0</v>
      </c>
      <c r="P626">
        <v>0</v>
      </c>
      <c r="Q626">
        <v>5</v>
      </c>
      <c r="R626">
        <v>5</v>
      </c>
      <c r="S626">
        <v>1</v>
      </c>
      <c r="AH626" t="s">
        <v>239</v>
      </c>
      <c r="AI626" t="s">
        <v>196</v>
      </c>
      <c r="AJ626" t="s">
        <v>192</v>
      </c>
      <c r="AK626" t="s">
        <v>187</v>
      </c>
      <c r="AL626" t="s">
        <v>240</v>
      </c>
      <c r="AU626" s="2" t="str">
        <f>IF(ISBLANK(B626),"", TEXT(B626,"dddd, d \d\e mmmm \d\e aaaa"))</f>
        <v>quarta-feira, 25 de fevereiro de 2026</v>
      </c>
      <c r="AX626" s="1" t="str" cm="1">
        <f t="array" ref="AX626">IFERROR(_xlfn.TEXTJOIN(", ",TRUE,_xlfn._xlws.SORT(_xlfn.UNIQUE(_xlfn._xlws.FILTER($K$2:$K$2889,($I$2:$I$2889=I626)*($K$2:$K$2889&lt;&gt;""))))),"")</f>
        <v>Luke</v>
      </c>
      <c r="AY626" s="1" t="str">
        <f>IF(ISBLANK(F626),"", IF(OR(
ISNUMBER(FIND("escovacao",LOWER(F626))),
ISNUMBER(FIND("escovação",LOWER(F626))),
ISNUMBER(FIND("higiene bucal",LOWER(F626))),
ISNUMBER(FIND("tosa",LOWER(F626))),
ISNUMBER(FIND("hidratacao",LOWER(F626))),
ISNUMBER(FIND("hidratação",LOWER(F626))),
ISNUMBER(FIND("spa",LOWER(F626))),
ISNUMBER(FIND("corte de unhas",LOWER(F626))),
ISNUMBER(FIND("desembolo",LOWER(F626))),
ISNUMBER(FIND("clorexidina",LOWER(F626))),
ISNUMBER(FIND("matizacao",LOWER(F626))),
ISNUMBER(FIND("matização",LOWER(F626))),
ISNUMBER(FIND("arredondamento",LOWER(F626))),
ISNUMBER(FIND("remocao",LOWER(F626))),
ISNUMBER(FIND("remoção",LOWER(F626)))
),"Serviços extras",
IF(ISNUMBER(FIND("banho",LOWER(F626))),"Banho","Loja")))</f>
        <v>Serviços extras</v>
      </c>
      <c r="AZ626" s="1" t="str">
        <f>IF(ISBLANK(I626),"", _xlfn.LET(_xlpm.Pedido,TRIM(D626&amp;""),IF(_xlpm.Pedido&lt;&gt;"",_xlpm.Pedido&amp;" | "&amp;K626,I626&amp;" | "&amp;K626&amp;" | "&amp;TEXT(AU626,"0"))))</f>
        <v>2320 | Luke | quarta-feira, 25 de fevereiro de 2026</v>
      </c>
      <c r="BA626" s="1" t="str">
        <f>IF(ISBLANK(I626),"", _xlfn.LET(_xlpm.TipoServico,LOWER(H626),IF(ISNUMBER(FIND("banho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6" s="1" t="str">
        <f>IF(ISBLANK(I626),"", _xlfn.LET(
    _xlpm.Servico,TRIM(F626&amp;""),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6" s="1">
        <f>IF(ISBLANK(B626),"", IF(ISBLANK(R626),Q626*S626,R626*S626))</f>
        <v>5</v>
      </c>
    </row>
    <row r="627" spans="1:55" x14ac:dyDescent="0.3">
      <c r="A627" t="s">
        <v>11</v>
      </c>
      <c r="B627">
        <v>46079</v>
      </c>
      <c r="C627" t="s">
        <v>9</v>
      </c>
      <c r="D627">
        <v>5175</v>
      </c>
      <c r="F627" t="s">
        <v>137</v>
      </c>
      <c r="G627" t="s">
        <v>137</v>
      </c>
      <c r="H627" t="s">
        <v>135</v>
      </c>
      <c r="I627">
        <v>2263</v>
      </c>
      <c r="J627" t="s">
        <v>246</v>
      </c>
      <c r="K627" t="s">
        <v>247</v>
      </c>
      <c r="L627">
        <v>73988806173</v>
      </c>
      <c r="N627">
        <v>0</v>
      </c>
      <c r="P627">
        <v>0</v>
      </c>
      <c r="Q627">
        <v>5</v>
      </c>
      <c r="R627">
        <v>5</v>
      </c>
      <c r="S627">
        <v>1</v>
      </c>
      <c r="AH627" t="s">
        <v>207</v>
      </c>
      <c r="AI627" t="s">
        <v>199</v>
      </c>
      <c r="AJ627" t="s">
        <v>192</v>
      </c>
      <c r="AK627" t="s">
        <v>187</v>
      </c>
      <c r="AL627" t="s">
        <v>188</v>
      </c>
      <c r="AU627" s="2" t="str">
        <f>IF(ISBLANK(B627),"", TEXT(B627,"dddd, d \d\e mmmm \d\e aaaa"))</f>
        <v>quinta-feira, 26 de fevereiro de 2026</v>
      </c>
      <c r="AX627" s="1" t="str" cm="1">
        <f t="array" ref="AX627">IFERROR(_xlfn.TEXTJOIN(", ",TRUE,_xlfn._xlws.SORT(_xlfn.UNIQUE(_xlfn._xlws.FILTER($K$2:$K$2889,($I$2:$I$2889=I627)*($K$2:$K$2889&lt;&gt;""))))),"")</f>
        <v>Theo</v>
      </c>
      <c r="AY627" s="1" t="str">
        <f>IF(ISBLANK(F627),"", IF(OR(
ISNUMBER(FIND("escovacao",LOWER(F627))),
ISNUMBER(FIND("escovação",LOWER(F627))),
ISNUMBER(FIND("higiene bucal",LOWER(F627))),
ISNUMBER(FIND("tosa",LOWER(F627))),
ISNUMBER(FIND("hidratacao",LOWER(F627))),
ISNUMBER(FIND("hidratação",LOWER(F627))),
ISNUMBER(FIND("spa",LOWER(F627))),
ISNUMBER(FIND("corte de unhas",LOWER(F627))),
ISNUMBER(FIND("desembolo",LOWER(F627))),
ISNUMBER(FIND("clorexidina",LOWER(F627))),
ISNUMBER(FIND("matizacao",LOWER(F627))),
ISNUMBER(FIND("matização",LOWER(F627))),
ISNUMBER(FIND("arredondamento",LOWER(F627))),
ISNUMBER(FIND("remocao",LOWER(F627))),
ISNUMBER(FIND("remoção",LOWER(F627)))
),"Serviços extras",
IF(ISNUMBER(FIND("banho",LOWER(F627))),"Banho","Loja")))</f>
        <v>Serviços extras</v>
      </c>
      <c r="AZ627" s="1" t="str">
        <f>IF(ISBLANK(I627),"", _xlfn.LET(_xlpm.Pedido,TRIM(D627&amp;""),IF(_xlpm.Pedido&lt;&gt;"",_xlpm.Pedido&amp;" | "&amp;K627,I627&amp;" | "&amp;K627&amp;" | "&amp;TEXT(AU627,"0"))))</f>
        <v>5175 | Theo</v>
      </c>
      <c r="BA627" s="1" t="str">
        <f>IF(ISBLANK(I627),"", _xlfn.LET(_xlpm.TipoServico,LOWER(H627),IF(ISNUMBER(FIND("banho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7" s="1" t="str">
        <f>IF(ISBLANK(I627),"", _xlfn.LET(
    _xlpm.Servico,TRIM(F627&amp;""),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7" s="1">
        <f>IF(ISBLANK(B627),"", IF(ISBLANK(R627),Q627*S627,R627*S627))</f>
        <v>5</v>
      </c>
    </row>
    <row r="628" spans="1:55" x14ac:dyDescent="0.3">
      <c r="A628" t="s">
        <v>133</v>
      </c>
      <c r="B628">
        <v>46080</v>
      </c>
      <c r="C628" t="s">
        <v>2</v>
      </c>
      <c r="D628">
        <v>5082</v>
      </c>
      <c r="F628" t="s">
        <v>137</v>
      </c>
      <c r="G628" t="s">
        <v>137</v>
      </c>
      <c r="H628" t="s">
        <v>135</v>
      </c>
      <c r="I628">
        <v>2298</v>
      </c>
      <c r="J628" t="s">
        <v>70</v>
      </c>
      <c r="K628" t="s">
        <v>221</v>
      </c>
      <c r="L628">
        <v>71997100766</v>
      </c>
      <c r="N628">
        <v>0</v>
      </c>
      <c r="P628">
        <v>0</v>
      </c>
      <c r="Q628">
        <v>5</v>
      </c>
      <c r="R628">
        <v>5</v>
      </c>
      <c r="S628">
        <v>1</v>
      </c>
      <c r="AH628" t="s">
        <v>222</v>
      </c>
      <c r="AI628" t="s">
        <v>223</v>
      </c>
      <c r="AU628" s="2" t="str">
        <f>IF(ISBLANK(B628),"", TEXT(B628,"dddd, d \d\e mmmm \d\e aaaa"))</f>
        <v>sexta-feira, 27 de fevereiro de 2026</v>
      </c>
      <c r="AX628" s="1" t="str" cm="1">
        <f t="array" ref="AX628">IFERROR(_xlfn.TEXTJOIN(", ",TRUE,_xlfn._xlws.SORT(_xlfn.UNIQUE(_xlfn._xlws.FILTER($K$2:$K$2889,($I$2:$I$2889=I628)*($K$2:$K$2889&lt;&gt;""))))),"")</f>
        <v>Zara</v>
      </c>
      <c r="AY628" s="1" t="str">
        <f>IF(ISBLANK(F628),"", IF(OR(
ISNUMBER(FIND("escovacao",LOWER(F628))),
ISNUMBER(FIND("escovação",LOWER(F628))),
ISNUMBER(FIND("higiene bucal",LOWER(F628))),
ISNUMBER(FIND("tosa",LOWER(F628))),
ISNUMBER(FIND("hidratacao",LOWER(F628))),
ISNUMBER(FIND("hidratação",LOWER(F628))),
ISNUMBER(FIND("spa",LOWER(F628))),
ISNUMBER(FIND("corte de unhas",LOWER(F628))),
ISNUMBER(FIND("desembolo",LOWER(F628))),
ISNUMBER(FIND("clorexidina",LOWER(F628))),
ISNUMBER(FIND("matizacao",LOWER(F628))),
ISNUMBER(FIND("matização",LOWER(F628))),
ISNUMBER(FIND("arredondamento",LOWER(F628))),
ISNUMBER(FIND("remocao",LOWER(F628))),
ISNUMBER(FIND("remoção",LOWER(F628)))
),"Serviços extras",
IF(ISNUMBER(FIND("banho",LOWER(F628))),"Banho","Loja")))</f>
        <v>Serviços extras</v>
      </c>
      <c r="AZ628" s="1" t="str">
        <f>IF(ISBLANK(I628),"", _xlfn.LET(_xlpm.Pedido,TRIM(D628&amp;""),IF(_xlpm.Pedido&lt;&gt;"",_xlpm.Pedido&amp;" | "&amp;K628,I628&amp;" | "&amp;K628&amp;" | "&amp;TEXT(AU628,"0"))))</f>
        <v>5082 | Zara</v>
      </c>
      <c r="BA628" s="1" t="str">
        <f>IF(ISBLANK(I628),"", _xlfn.LET(_xlpm.TipoServico,LOWER(H628),IF(ISNUMBER(FIND("banho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8" s="1" t="str">
        <f>IF(ISBLANK(I628),"", _xlfn.LET(
    _xlpm.Servico,TRIM(F628&amp;""),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8" s="1">
        <f>IF(ISBLANK(B628),"", IF(ISBLANK(R628),Q628*S628,R628*S628))</f>
        <v>5</v>
      </c>
    </row>
    <row r="629" spans="1:55" x14ac:dyDescent="0.3">
      <c r="A629" t="s">
        <v>11</v>
      </c>
      <c r="B629">
        <v>46080</v>
      </c>
      <c r="C629" t="s">
        <v>2</v>
      </c>
      <c r="D629">
        <v>5330</v>
      </c>
      <c r="F629" t="s">
        <v>137</v>
      </c>
      <c r="G629" t="s">
        <v>137</v>
      </c>
      <c r="H629" t="s">
        <v>135</v>
      </c>
      <c r="I629">
        <v>2194</v>
      </c>
      <c r="J629" t="s">
        <v>210</v>
      </c>
      <c r="K629" t="s">
        <v>211</v>
      </c>
      <c r="L629">
        <v>73981806724</v>
      </c>
      <c r="N629">
        <v>0</v>
      </c>
      <c r="P629">
        <v>0</v>
      </c>
      <c r="Q629">
        <v>5</v>
      </c>
      <c r="R629">
        <v>5</v>
      </c>
      <c r="S629">
        <v>1</v>
      </c>
      <c r="AH629" t="s">
        <v>207</v>
      </c>
      <c r="AI629" t="s">
        <v>199</v>
      </c>
      <c r="AJ629" t="s">
        <v>192</v>
      </c>
      <c r="AK629" t="s">
        <v>190</v>
      </c>
      <c r="AL629" t="s">
        <v>188</v>
      </c>
      <c r="AU629" s="2" t="str">
        <f>IF(ISBLANK(B629),"", TEXT(B629,"dddd, d \d\e mmmm \d\e aaaa"))</f>
        <v>sexta-feira, 27 de fevereiro de 2026</v>
      </c>
      <c r="AX629" s="1" t="str" cm="1">
        <f t="array" ref="AX629">IFERROR(_xlfn.TEXTJOIN(", ",TRUE,_xlfn._xlws.SORT(_xlfn.UNIQUE(_xlfn._xlws.FILTER($K$2:$K$2889,($I$2:$I$2889=I629)*($K$2:$K$2889&lt;&gt;""))))),"")</f>
        <v>Minnie</v>
      </c>
      <c r="AY629" s="1" t="str">
        <f>IF(ISBLANK(F629),"", IF(OR(
ISNUMBER(FIND("escovacao",LOWER(F629))),
ISNUMBER(FIND("escovação",LOWER(F629))),
ISNUMBER(FIND("higiene bucal",LOWER(F629))),
ISNUMBER(FIND("tosa",LOWER(F629))),
ISNUMBER(FIND("hidratacao",LOWER(F629))),
ISNUMBER(FIND("hidratação",LOWER(F629))),
ISNUMBER(FIND("spa",LOWER(F629))),
ISNUMBER(FIND("corte de unhas",LOWER(F629))),
ISNUMBER(FIND("desembolo",LOWER(F629))),
ISNUMBER(FIND("clorexidina",LOWER(F629))),
ISNUMBER(FIND("matizacao",LOWER(F629))),
ISNUMBER(FIND("matização",LOWER(F629))),
ISNUMBER(FIND("arredondamento",LOWER(F629))),
ISNUMBER(FIND("remocao",LOWER(F629))),
ISNUMBER(FIND("remoção",LOWER(F629)))
),"Serviços extras",
IF(ISNUMBER(FIND("banho",LOWER(F629))),"Banho","Loja")))</f>
        <v>Serviços extras</v>
      </c>
      <c r="AZ629" s="1" t="str">
        <f>IF(ISBLANK(I629),"", _xlfn.LET(_xlpm.Pedido,TRIM(D629&amp;""),IF(_xlpm.Pedido&lt;&gt;"",_xlpm.Pedido&amp;" | "&amp;K629,I629&amp;" | "&amp;K629&amp;" | "&amp;TEXT(AU629,"0"))))</f>
        <v>5330 | Minnie</v>
      </c>
      <c r="BA629" s="1" t="str">
        <f>IF(ISBLANK(I629),"", _xlfn.LET(_xlpm.TipoServico,LOWER(H629),IF(ISNUMBER(FIND("banho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29" s="1" t="str">
        <f>IF(ISBLANK(I629),"", _xlfn.LET(
    _xlpm.Servico,TRIM(F629&amp;""),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29" s="1">
        <f>IF(ISBLANK(B629),"", IF(ISBLANK(R629),Q629*S629,R629*S629))</f>
        <v>5</v>
      </c>
    </row>
    <row r="630" spans="1:55" x14ac:dyDescent="0.3">
      <c r="A630" t="s">
        <v>11</v>
      </c>
      <c r="B630">
        <v>46080</v>
      </c>
      <c r="C630" t="s">
        <v>2</v>
      </c>
      <c r="D630">
        <v>5096</v>
      </c>
      <c r="F630" t="s">
        <v>137</v>
      </c>
      <c r="G630" t="s">
        <v>137</v>
      </c>
      <c r="H630" t="s">
        <v>135</v>
      </c>
      <c r="I630">
        <v>2099</v>
      </c>
      <c r="J630" t="s">
        <v>69</v>
      </c>
      <c r="K630" t="s">
        <v>208</v>
      </c>
      <c r="L630">
        <v>73988040014</v>
      </c>
      <c r="N630">
        <v>0</v>
      </c>
      <c r="P630">
        <v>0</v>
      </c>
      <c r="Q630">
        <v>5</v>
      </c>
      <c r="R630">
        <v>5</v>
      </c>
      <c r="S630">
        <v>1</v>
      </c>
      <c r="AH630" t="s">
        <v>207</v>
      </c>
      <c r="AI630" t="s">
        <v>209</v>
      </c>
      <c r="AJ630" t="s">
        <v>192</v>
      </c>
      <c r="AK630" t="s">
        <v>190</v>
      </c>
      <c r="AL630" t="s">
        <v>188</v>
      </c>
      <c r="AU630" s="2" t="str">
        <f>IF(ISBLANK(B630),"", TEXT(B630,"dddd, d \d\e mmmm \d\e aaaa"))</f>
        <v>sexta-feira, 27 de fevereiro de 2026</v>
      </c>
      <c r="AX630" s="1" t="str" cm="1">
        <f t="array" ref="AX630">IFERROR(_xlfn.TEXTJOIN(", ",TRUE,_xlfn._xlws.SORT(_xlfn.UNIQUE(_xlfn._xlws.FILTER($K$2:$K$2889,($I$2:$I$2889=I630)*($K$2:$K$2889&lt;&gt;""))))),"")</f>
        <v>Meg</v>
      </c>
      <c r="AY630" s="1" t="str">
        <f>IF(ISBLANK(F630),"", IF(OR(
ISNUMBER(FIND("escovacao",LOWER(F630))),
ISNUMBER(FIND("escovação",LOWER(F630))),
ISNUMBER(FIND("higiene bucal",LOWER(F630))),
ISNUMBER(FIND("tosa",LOWER(F630))),
ISNUMBER(FIND("hidratacao",LOWER(F630))),
ISNUMBER(FIND("hidratação",LOWER(F630))),
ISNUMBER(FIND("spa",LOWER(F630))),
ISNUMBER(FIND("corte de unhas",LOWER(F630))),
ISNUMBER(FIND("desembolo",LOWER(F630))),
ISNUMBER(FIND("clorexidina",LOWER(F630))),
ISNUMBER(FIND("matizacao",LOWER(F630))),
ISNUMBER(FIND("matização",LOWER(F630))),
ISNUMBER(FIND("arredondamento",LOWER(F630))),
ISNUMBER(FIND("remocao",LOWER(F630))),
ISNUMBER(FIND("remoção",LOWER(F630)))
),"Serviços extras",
IF(ISNUMBER(FIND("banho",LOWER(F630))),"Banho","Loja")))</f>
        <v>Serviços extras</v>
      </c>
      <c r="AZ630" s="1" t="str">
        <f>IF(ISBLANK(I630),"", _xlfn.LET(_xlpm.Pedido,TRIM(D630&amp;""),IF(_xlpm.Pedido&lt;&gt;"",_xlpm.Pedido&amp;" | "&amp;K630,I630&amp;" | "&amp;K630&amp;" | "&amp;TEXT(AU630,"0"))))</f>
        <v>5096 | Meg</v>
      </c>
      <c r="BA630" s="1" t="str">
        <f>IF(ISBLANK(I630),"", _xlfn.LET(_xlpm.TipoServico,LOWER(H630),IF(ISNUMBER(FIND("banho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0" s="1" t="str">
        <f>IF(ISBLANK(I630),"", _xlfn.LET(
    _xlpm.Servico,TRIM(F630&amp;""),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0" s="1">
        <f>IF(ISBLANK(B630),"", IF(ISBLANK(R630),Q630*S630,R630*S630))</f>
        <v>5</v>
      </c>
    </row>
    <row r="631" spans="1:55" x14ac:dyDescent="0.3">
      <c r="A631" t="s">
        <v>141</v>
      </c>
      <c r="B631">
        <v>46083</v>
      </c>
      <c r="C631" t="s">
        <v>43</v>
      </c>
      <c r="D631">
        <v>4937</v>
      </c>
      <c r="F631" t="s">
        <v>137</v>
      </c>
      <c r="G631" t="s">
        <v>137</v>
      </c>
      <c r="H631" t="s">
        <v>135</v>
      </c>
      <c r="I631">
        <v>2144</v>
      </c>
      <c r="J631" t="s">
        <v>234</v>
      </c>
      <c r="K631" t="s">
        <v>235</v>
      </c>
      <c r="L631">
        <v>73999626480</v>
      </c>
      <c r="N631">
        <v>0</v>
      </c>
      <c r="P631">
        <v>0</v>
      </c>
      <c r="Q631">
        <v>5</v>
      </c>
      <c r="R631">
        <v>5</v>
      </c>
      <c r="S631">
        <v>1</v>
      </c>
      <c r="AH631" t="s">
        <v>207</v>
      </c>
      <c r="AI631" t="s">
        <v>199</v>
      </c>
      <c r="AJ631" t="s">
        <v>192</v>
      </c>
      <c r="AK631" t="s">
        <v>187</v>
      </c>
      <c r="AL631" t="s">
        <v>188</v>
      </c>
      <c r="AS631" t="s">
        <v>7</v>
      </c>
      <c r="AU631" s="2" t="str">
        <f>IF(ISBLANK(B631),"", TEXT(B631,"dddd, d \d\e mmmm \d\e aaaa"))</f>
        <v>segunda-feira, 2 de março de 2026</v>
      </c>
      <c r="AX631" s="1" t="str" cm="1">
        <f t="array" ref="AX631">IFERROR(_xlfn.TEXTJOIN(", ",TRUE,_xlfn._xlws.SORT(_xlfn.UNIQUE(_xlfn._xlws.FILTER($K$2:$K$2889,($I$2:$I$2889=I631)*($K$2:$K$2889&lt;&gt;""))))),"")</f>
        <v>Duke</v>
      </c>
      <c r="AY631" s="1" t="str">
        <f>IF(ISBLANK(F631),"", IF(OR(
ISNUMBER(FIND("escovacao",LOWER(F631))),
ISNUMBER(FIND("escovação",LOWER(F631))),
ISNUMBER(FIND("higiene bucal",LOWER(F631))),
ISNUMBER(FIND("tosa",LOWER(F631))),
ISNUMBER(FIND("hidratacao",LOWER(F631))),
ISNUMBER(FIND("hidratação",LOWER(F631))),
ISNUMBER(FIND("spa",LOWER(F631))),
ISNUMBER(FIND("corte de unhas",LOWER(F631))),
ISNUMBER(FIND("desembolo",LOWER(F631))),
ISNUMBER(FIND("clorexidina",LOWER(F631))),
ISNUMBER(FIND("matizacao",LOWER(F631))),
ISNUMBER(FIND("matização",LOWER(F631))),
ISNUMBER(FIND("arredondamento",LOWER(F631))),
ISNUMBER(FIND("remocao",LOWER(F631))),
ISNUMBER(FIND("remoção",LOWER(F631)))
),"Serviços extras",
IF(ISNUMBER(FIND("banho",LOWER(F631))),"Banho","Loja")))</f>
        <v>Serviços extras</v>
      </c>
      <c r="AZ631" s="1" t="str">
        <f>IF(ISBLANK(I631),"", _xlfn.LET(_xlpm.Pedido,TRIM(D631&amp;""),IF(_xlpm.Pedido&lt;&gt;"",_xlpm.Pedido&amp;" | "&amp;K631,I631&amp;" | "&amp;K631&amp;" | "&amp;TEXT(AU631,"0"))))</f>
        <v>4937 | Duke</v>
      </c>
      <c r="BA631" s="1" t="str">
        <f>IF(ISBLANK(I631),"", _xlfn.LET(_xlpm.TipoServico,LOWER(H631),IF(ISNUMBER(FIND("banho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1" s="1" t="str">
        <f>IF(ISBLANK(I631),"", _xlfn.LET(
    _xlpm.Servico,TRIM(F631&amp;""),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1" s="1">
        <f>IF(ISBLANK(B631),"", IF(ISBLANK(R631),Q631*S631,R631*S631))</f>
        <v>5</v>
      </c>
    </row>
    <row r="632" spans="1:55" x14ac:dyDescent="0.3">
      <c r="A632" t="s">
        <v>11</v>
      </c>
      <c r="B632">
        <v>46083</v>
      </c>
      <c r="C632" t="s">
        <v>43</v>
      </c>
      <c r="D632">
        <v>5111</v>
      </c>
      <c r="F632" t="s">
        <v>137</v>
      </c>
      <c r="G632" t="s">
        <v>137</v>
      </c>
      <c r="H632" t="s">
        <v>135</v>
      </c>
      <c r="I632">
        <v>2142</v>
      </c>
      <c r="J632" t="s">
        <v>76</v>
      </c>
      <c r="K632" t="s">
        <v>218</v>
      </c>
      <c r="L632">
        <v>73991248482</v>
      </c>
      <c r="N632">
        <v>0</v>
      </c>
      <c r="P632">
        <v>0</v>
      </c>
      <c r="Q632">
        <v>5</v>
      </c>
      <c r="R632">
        <v>5</v>
      </c>
      <c r="S632">
        <v>1</v>
      </c>
      <c r="AH632" t="s">
        <v>219</v>
      </c>
      <c r="AI632" t="s">
        <v>220</v>
      </c>
      <c r="AJ632" t="s">
        <v>214</v>
      </c>
      <c r="AK632" t="s">
        <v>190</v>
      </c>
      <c r="AL632" t="s">
        <v>188</v>
      </c>
      <c r="AS632" t="s">
        <v>7</v>
      </c>
      <c r="AU632" s="2" t="str">
        <f>IF(ISBLANK(B632),"", TEXT(B632,"dddd, d \d\e mmmm \d\e aaaa"))</f>
        <v>segunda-feira, 2 de março de 2026</v>
      </c>
      <c r="AX632" s="1" t="str" cm="1">
        <f t="array" ref="AX632">IFERROR(_xlfn.TEXTJOIN(", ",TRUE,_xlfn._xlws.SORT(_xlfn.UNIQUE(_xlfn._xlws.FILTER($K$2:$K$2889,($I$2:$I$2889=I632)*($K$2:$K$2889&lt;&gt;""))))),"")</f>
        <v>Lila</v>
      </c>
      <c r="AY632" s="1" t="str">
        <f>IF(ISBLANK(F632),"", IF(OR(
ISNUMBER(FIND("escovacao",LOWER(F632))),
ISNUMBER(FIND("escovação",LOWER(F632))),
ISNUMBER(FIND("higiene bucal",LOWER(F632))),
ISNUMBER(FIND("tosa",LOWER(F632))),
ISNUMBER(FIND("hidratacao",LOWER(F632))),
ISNUMBER(FIND("hidratação",LOWER(F632))),
ISNUMBER(FIND("spa",LOWER(F632))),
ISNUMBER(FIND("corte de unhas",LOWER(F632))),
ISNUMBER(FIND("desembolo",LOWER(F632))),
ISNUMBER(FIND("clorexidina",LOWER(F632))),
ISNUMBER(FIND("matizacao",LOWER(F632))),
ISNUMBER(FIND("matização",LOWER(F632))),
ISNUMBER(FIND("arredondamento",LOWER(F632))),
ISNUMBER(FIND("remocao",LOWER(F632))),
ISNUMBER(FIND("remoção",LOWER(F632)))
),"Serviços extras",
IF(ISNUMBER(FIND("banho",LOWER(F632))),"Banho","Loja")))</f>
        <v>Serviços extras</v>
      </c>
      <c r="AZ632" s="1" t="str">
        <f>IF(ISBLANK(I632),"", _xlfn.LET(_xlpm.Pedido,TRIM(D632&amp;""),IF(_xlpm.Pedido&lt;&gt;"",_xlpm.Pedido&amp;" | "&amp;K632,I632&amp;" | "&amp;K632&amp;" | "&amp;TEXT(AU632,"0"))))</f>
        <v>5111 | Lila</v>
      </c>
      <c r="BA632" s="1" t="str">
        <f>IF(ISBLANK(I632),"", _xlfn.LET(_xlpm.TipoServico,LOWER(H632),IF(ISNUMBER(FIND("banho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2" s="1" t="str">
        <f>IF(ISBLANK(I632),"", _xlfn.LET(
    _xlpm.Servico,TRIM(F632&amp;""),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2" s="1">
        <f>IF(ISBLANK(B632),"", IF(ISBLANK(R632),Q632*S632,R632*S632))</f>
        <v>5</v>
      </c>
    </row>
    <row r="633" spans="1:55" x14ac:dyDescent="0.3">
      <c r="A633" t="s">
        <v>133</v>
      </c>
      <c r="B633">
        <v>46084</v>
      </c>
      <c r="C633" t="s">
        <v>46</v>
      </c>
      <c r="D633">
        <v>5082</v>
      </c>
      <c r="F633" t="s">
        <v>137</v>
      </c>
      <c r="G633" t="s">
        <v>137</v>
      </c>
      <c r="H633" t="s">
        <v>135</v>
      </c>
      <c r="I633">
        <v>2298</v>
      </c>
      <c r="J633" t="s">
        <v>70</v>
      </c>
      <c r="K633" t="s">
        <v>221</v>
      </c>
      <c r="L633">
        <v>71997100766</v>
      </c>
      <c r="N633">
        <v>0</v>
      </c>
      <c r="P633">
        <v>0</v>
      </c>
      <c r="Q633">
        <v>5</v>
      </c>
      <c r="R633">
        <v>5</v>
      </c>
      <c r="S633">
        <v>1</v>
      </c>
      <c r="AH633" t="s">
        <v>222</v>
      </c>
      <c r="AI633" t="s">
        <v>223</v>
      </c>
      <c r="AS633" t="s">
        <v>7</v>
      </c>
      <c r="AU633" s="2" t="str">
        <f>IF(ISBLANK(B633),"", TEXT(B633,"dddd, d \d\e mmmm \d\e aaaa"))</f>
        <v>terça-feira, 3 de março de 2026</v>
      </c>
      <c r="AX633" s="1" t="str" cm="1">
        <f t="array" ref="AX633">IFERROR(_xlfn.TEXTJOIN(", ",TRUE,_xlfn._xlws.SORT(_xlfn.UNIQUE(_xlfn._xlws.FILTER($K$2:$K$2889,($I$2:$I$2889=I633)*($K$2:$K$2889&lt;&gt;""))))),"")</f>
        <v>Zara</v>
      </c>
      <c r="AY633" s="1" t="str">
        <f>IF(ISBLANK(F633),"", IF(OR(
ISNUMBER(FIND("escovacao",LOWER(F633))),
ISNUMBER(FIND("escovação",LOWER(F633))),
ISNUMBER(FIND("higiene bucal",LOWER(F633))),
ISNUMBER(FIND("tosa",LOWER(F633))),
ISNUMBER(FIND("hidratacao",LOWER(F633))),
ISNUMBER(FIND("hidratação",LOWER(F633))),
ISNUMBER(FIND("spa",LOWER(F633))),
ISNUMBER(FIND("corte de unhas",LOWER(F633))),
ISNUMBER(FIND("desembolo",LOWER(F633))),
ISNUMBER(FIND("clorexidina",LOWER(F633))),
ISNUMBER(FIND("matizacao",LOWER(F633))),
ISNUMBER(FIND("matização",LOWER(F633))),
ISNUMBER(FIND("arredondamento",LOWER(F633))),
ISNUMBER(FIND("remocao",LOWER(F633))),
ISNUMBER(FIND("remoção",LOWER(F633)))
),"Serviços extras",
IF(ISNUMBER(FIND("banho",LOWER(F633))),"Banho","Loja")))</f>
        <v>Serviços extras</v>
      </c>
      <c r="AZ633" s="1" t="str">
        <f>IF(ISBLANK(I633),"", _xlfn.LET(_xlpm.Pedido,TRIM(D633&amp;""),IF(_xlpm.Pedido&lt;&gt;"",_xlpm.Pedido&amp;" | "&amp;K633,I633&amp;" | "&amp;K633&amp;" | "&amp;TEXT(AU633,"0"))))</f>
        <v>5082 | Zara</v>
      </c>
      <c r="BA633" s="1" t="str">
        <f>IF(ISBLANK(I633),"", _xlfn.LET(_xlpm.TipoServico,LOWER(H633),IF(ISNUMBER(FIND("banho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3" s="1" t="str">
        <f>IF(ISBLANK(I633),"", _xlfn.LET(
    _xlpm.Servico,TRIM(F633&amp;""),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3" s="1">
        <f>IF(ISBLANK(B633),"", IF(ISBLANK(R633),Q633*S633,R633*S633))</f>
        <v>5</v>
      </c>
    </row>
    <row r="634" spans="1:55" x14ac:dyDescent="0.3">
      <c r="A634" t="s">
        <v>133</v>
      </c>
      <c r="B634">
        <v>46085</v>
      </c>
      <c r="C634" t="s">
        <v>53</v>
      </c>
      <c r="D634">
        <v>5127</v>
      </c>
      <c r="F634" t="s">
        <v>137</v>
      </c>
      <c r="G634" t="s">
        <v>137</v>
      </c>
      <c r="H634" t="s">
        <v>135</v>
      </c>
      <c r="I634">
        <v>2821</v>
      </c>
      <c r="J634" t="s">
        <v>77</v>
      </c>
      <c r="K634" t="s">
        <v>248</v>
      </c>
      <c r="L634">
        <v>557388372017</v>
      </c>
      <c r="N634">
        <v>0</v>
      </c>
      <c r="P634">
        <v>0</v>
      </c>
      <c r="Q634">
        <v>5</v>
      </c>
      <c r="R634">
        <v>5</v>
      </c>
      <c r="S634">
        <v>1</v>
      </c>
      <c r="AH634" t="s">
        <v>207</v>
      </c>
      <c r="AS634" t="s">
        <v>7</v>
      </c>
      <c r="AU634" s="2" t="str">
        <f>IF(ISBLANK(B634),"", TEXT(B634,"dddd, d \d\e mmmm \d\e aaaa"))</f>
        <v>quarta-feira, 4 de março de 2026</v>
      </c>
      <c r="AX634" s="1" t="str" cm="1">
        <f t="array" ref="AX634">IFERROR(_xlfn.TEXTJOIN(", ",TRUE,_xlfn._xlws.SORT(_xlfn.UNIQUE(_xlfn._xlws.FILTER($K$2:$K$2889,($I$2:$I$2889=I634)*($K$2:$K$2889&lt;&gt;""))))),"")</f>
        <v>Crystal, Filomena, Tamiko</v>
      </c>
      <c r="AY634" s="1" t="str">
        <f>IF(ISBLANK(F634),"", IF(OR(
ISNUMBER(FIND("escovacao",LOWER(F634))),
ISNUMBER(FIND("escovação",LOWER(F634))),
ISNUMBER(FIND("higiene bucal",LOWER(F634))),
ISNUMBER(FIND("tosa",LOWER(F634))),
ISNUMBER(FIND("hidratacao",LOWER(F634))),
ISNUMBER(FIND("hidratação",LOWER(F634))),
ISNUMBER(FIND("spa",LOWER(F634))),
ISNUMBER(FIND("corte de unhas",LOWER(F634))),
ISNUMBER(FIND("desembolo",LOWER(F634))),
ISNUMBER(FIND("clorexidina",LOWER(F634))),
ISNUMBER(FIND("matizacao",LOWER(F634))),
ISNUMBER(FIND("matização",LOWER(F634))),
ISNUMBER(FIND("arredondamento",LOWER(F634))),
ISNUMBER(FIND("remocao",LOWER(F634))),
ISNUMBER(FIND("remoção",LOWER(F634)))
),"Serviços extras",
IF(ISNUMBER(FIND("banho",LOWER(F634))),"Banho","Loja")))</f>
        <v>Serviços extras</v>
      </c>
      <c r="AZ634" s="1" t="str">
        <f>IF(ISBLANK(I634),"", _xlfn.LET(_xlpm.Pedido,TRIM(D634&amp;""),IF(_xlpm.Pedido&lt;&gt;"",_xlpm.Pedido&amp;" | "&amp;K634,I634&amp;" | "&amp;K634&amp;" | "&amp;TEXT(AU634,"0"))))</f>
        <v>5127 | Crystal</v>
      </c>
      <c r="BA634" s="1" t="str">
        <f>IF(ISBLANK(I634),"", _xlfn.LET(_xlpm.TipoServico,LOWER(H634),IF(ISNUMBER(FIND("banho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4" s="1" t="str">
        <f>IF(ISBLANK(I634),"", _xlfn.LET(
    _xlpm.Servico,TRIM(F634&amp;""),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4" s="1">
        <f>IF(ISBLANK(B634),"", IF(ISBLANK(R634),Q634*S634,R634*S634))</f>
        <v>5</v>
      </c>
    </row>
    <row r="635" spans="1:55" x14ac:dyDescent="0.3">
      <c r="A635" t="s">
        <v>133</v>
      </c>
      <c r="B635">
        <v>46085</v>
      </c>
      <c r="C635" t="s">
        <v>53</v>
      </c>
      <c r="D635">
        <v>5127</v>
      </c>
      <c r="F635" t="s">
        <v>137</v>
      </c>
      <c r="G635" t="s">
        <v>137</v>
      </c>
      <c r="H635" t="s">
        <v>135</v>
      </c>
      <c r="I635">
        <v>2821</v>
      </c>
      <c r="J635" t="s">
        <v>77</v>
      </c>
      <c r="K635" t="s">
        <v>248</v>
      </c>
      <c r="L635">
        <v>557388372017</v>
      </c>
      <c r="N635">
        <v>0</v>
      </c>
      <c r="P635">
        <v>0</v>
      </c>
      <c r="Q635">
        <v>5</v>
      </c>
      <c r="R635">
        <v>5</v>
      </c>
      <c r="S635">
        <v>1</v>
      </c>
      <c r="AH635" t="s">
        <v>207</v>
      </c>
      <c r="AS635" t="s">
        <v>7</v>
      </c>
      <c r="AU635" s="2" t="str">
        <f>IF(ISBLANK(B635),"", TEXT(B635,"dddd, d \d\e mmmm \d\e aaaa"))</f>
        <v>quarta-feira, 4 de março de 2026</v>
      </c>
      <c r="AX635" s="1" t="str" cm="1">
        <f t="array" ref="AX635">IFERROR(_xlfn.TEXTJOIN(", ",TRUE,_xlfn._xlws.SORT(_xlfn.UNIQUE(_xlfn._xlws.FILTER($K$2:$K$2889,($I$2:$I$2889=I635)*($K$2:$K$2889&lt;&gt;""))))),"")</f>
        <v>Crystal, Filomena, Tamiko</v>
      </c>
      <c r="AY635" s="1" t="str">
        <f>IF(ISBLANK(F635),"", IF(OR(
ISNUMBER(FIND("escovacao",LOWER(F635))),
ISNUMBER(FIND("escovação",LOWER(F635))),
ISNUMBER(FIND("higiene bucal",LOWER(F635))),
ISNUMBER(FIND("tosa",LOWER(F635))),
ISNUMBER(FIND("hidratacao",LOWER(F635))),
ISNUMBER(FIND("hidratação",LOWER(F635))),
ISNUMBER(FIND("spa",LOWER(F635))),
ISNUMBER(FIND("corte de unhas",LOWER(F635))),
ISNUMBER(FIND("desembolo",LOWER(F635))),
ISNUMBER(FIND("clorexidina",LOWER(F635))),
ISNUMBER(FIND("matizacao",LOWER(F635))),
ISNUMBER(FIND("matização",LOWER(F635))),
ISNUMBER(FIND("arredondamento",LOWER(F635))),
ISNUMBER(FIND("remocao",LOWER(F635))),
ISNUMBER(FIND("remoção",LOWER(F635)))
),"Serviços extras",
IF(ISNUMBER(FIND("banho",LOWER(F635))),"Banho","Loja")))</f>
        <v>Serviços extras</v>
      </c>
      <c r="AZ635" s="1" t="str">
        <f>IF(ISBLANK(I635),"", _xlfn.LET(_xlpm.Pedido,TRIM(D635&amp;""),IF(_xlpm.Pedido&lt;&gt;"",_xlpm.Pedido&amp;" | "&amp;K635,I635&amp;" | "&amp;K635&amp;" | "&amp;TEXT(AU635,"0"))))</f>
        <v>5127 | Crystal</v>
      </c>
      <c r="BA635" s="1" t="str">
        <f>IF(ISBLANK(I635),"", _xlfn.LET(_xlpm.TipoServico,LOWER(H635),IF(ISNUMBER(FIND("banho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5" s="1" t="str">
        <f>IF(ISBLANK(I635),"", _xlfn.LET(
    _xlpm.Servico,TRIM(F635&amp;""),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5" s="1">
        <f>IF(ISBLANK(B635),"", IF(ISBLANK(R635),Q635*S635,R635*S635))</f>
        <v>5</v>
      </c>
    </row>
    <row r="636" spans="1:55" x14ac:dyDescent="0.3">
      <c r="A636" t="s">
        <v>141</v>
      </c>
      <c r="B636">
        <v>46085</v>
      </c>
      <c r="C636" t="s">
        <v>53</v>
      </c>
      <c r="D636">
        <v>5127</v>
      </c>
      <c r="F636" t="s">
        <v>137</v>
      </c>
      <c r="G636" t="s">
        <v>137</v>
      </c>
      <c r="H636" t="s">
        <v>135</v>
      </c>
      <c r="I636">
        <v>2821</v>
      </c>
      <c r="J636" t="s">
        <v>77</v>
      </c>
      <c r="K636" t="s">
        <v>248</v>
      </c>
      <c r="L636">
        <v>557388372017</v>
      </c>
      <c r="N636">
        <v>0</v>
      </c>
      <c r="P636">
        <v>0</v>
      </c>
      <c r="Q636">
        <v>5</v>
      </c>
      <c r="R636">
        <v>5</v>
      </c>
      <c r="S636">
        <v>1</v>
      </c>
      <c r="AH636" t="s">
        <v>207</v>
      </c>
      <c r="AS636" t="s">
        <v>7</v>
      </c>
      <c r="AU636" s="2" t="str">
        <f>IF(ISBLANK(B636),"", TEXT(B636,"dddd, d \d\e mmmm \d\e aaaa"))</f>
        <v>quarta-feira, 4 de março de 2026</v>
      </c>
      <c r="AX636" s="1" t="str" cm="1">
        <f t="array" ref="AX636">IFERROR(_xlfn.TEXTJOIN(", ",TRUE,_xlfn._xlws.SORT(_xlfn.UNIQUE(_xlfn._xlws.FILTER($K$2:$K$2889,($I$2:$I$2889=I636)*($K$2:$K$2889&lt;&gt;""))))),"")</f>
        <v>Crystal, Filomena, Tamiko</v>
      </c>
      <c r="AY636" s="1" t="str">
        <f>IF(ISBLANK(F636),"", IF(OR(
ISNUMBER(FIND("escovacao",LOWER(F636))),
ISNUMBER(FIND("escovação",LOWER(F636))),
ISNUMBER(FIND("higiene bucal",LOWER(F636))),
ISNUMBER(FIND("tosa",LOWER(F636))),
ISNUMBER(FIND("hidratacao",LOWER(F636))),
ISNUMBER(FIND("hidratação",LOWER(F636))),
ISNUMBER(FIND("spa",LOWER(F636))),
ISNUMBER(FIND("corte de unhas",LOWER(F636))),
ISNUMBER(FIND("desembolo",LOWER(F636))),
ISNUMBER(FIND("clorexidina",LOWER(F636))),
ISNUMBER(FIND("matizacao",LOWER(F636))),
ISNUMBER(FIND("matização",LOWER(F636))),
ISNUMBER(FIND("arredondamento",LOWER(F636))),
ISNUMBER(FIND("remocao",LOWER(F636))),
ISNUMBER(FIND("remoção",LOWER(F636)))
),"Serviços extras",
IF(ISNUMBER(FIND("banho",LOWER(F636))),"Banho","Loja")))</f>
        <v>Serviços extras</v>
      </c>
      <c r="AZ636" s="1" t="str">
        <f>IF(ISBLANK(I636),"", _xlfn.LET(_xlpm.Pedido,TRIM(D636&amp;""),IF(_xlpm.Pedido&lt;&gt;"",_xlpm.Pedido&amp;" | "&amp;K636,I636&amp;" | "&amp;K636&amp;" | "&amp;TEXT(AU636,"0"))))</f>
        <v>5127 | Crystal</v>
      </c>
      <c r="BA636" s="1" t="str">
        <f>IF(ISBLANK(I636),"", _xlfn.LET(_xlpm.TipoServico,LOWER(H636),IF(ISNUMBER(FIND("banho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6" s="1" t="str">
        <f>IF(ISBLANK(I636),"", _xlfn.LET(
    _xlpm.Servico,TRIM(F636&amp;""),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6" s="1">
        <f>IF(ISBLANK(B636),"", IF(ISBLANK(R636),Q636*S636,R636*S636))</f>
        <v>5</v>
      </c>
    </row>
    <row r="637" spans="1:55" x14ac:dyDescent="0.3">
      <c r="A637" t="s">
        <v>133</v>
      </c>
      <c r="B637">
        <v>46086</v>
      </c>
      <c r="C637" t="s">
        <v>9</v>
      </c>
      <c r="D637">
        <v>5104</v>
      </c>
      <c r="F637" t="s">
        <v>137</v>
      </c>
      <c r="G637" t="s">
        <v>137</v>
      </c>
      <c r="H637" t="s">
        <v>135</v>
      </c>
      <c r="I637">
        <v>2269</v>
      </c>
      <c r="J637" t="s">
        <v>74</v>
      </c>
      <c r="K637" t="s">
        <v>202</v>
      </c>
      <c r="L637">
        <v>557388578054</v>
      </c>
      <c r="N637">
        <v>0</v>
      </c>
      <c r="P637">
        <v>0</v>
      </c>
      <c r="Q637">
        <v>5</v>
      </c>
      <c r="R637">
        <v>5</v>
      </c>
      <c r="S637">
        <v>1</v>
      </c>
      <c r="AH637" t="s">
        <v>203</v>
      </c>
      <c r="AI637" t="s">
        <v>204</v>
      </c>
      <c r="AJ637" t="s">
        <v>192</v>
      </c>
      <c r="AK637" t="s">
        <v>190</v>
      </c>
      <c r="AL637" t="s">
        <v>188</v>
      </c>
      <c r="AS637" t="s">
        <v>7</v>
      </c>
      <c r="AU637" s="2" t="str">
        <f>IF(ISBLANK(B637),"", TEXT(B637,"dddd, d \d\e mmmm \d\e aaaa"))</f>
        <v>quinta-feira, 5 de março de 2026</v>
      </c>
      <c r="AX637" s="1" t="str" cm="1">
        <f t="array" ref="AX637">IFERROR(_xlfn.TEXTJOIN(", ",TRUE,_xlfn._xlws.SORT(_xlfn.UNIQUE(_xlfn._xlws.FILTER($K$2:$K$2889,($I$2:$I$2889=I637)*($K$2:$K$2889&lt;&gt;""))))),"")</f>
        <v>Sophie</v>
      </c>
      <c r="AY637" s="1" t="str">
        <f>IF(ISBLANK(F637),"", IF(OR(
ISNUMBER(FIND("escovacao",LOWER(F637))),
ISNUMBER(FIND("escovação",LOWER(F637))),
ISNUMBER(FIND("higiene bucal",LOWER(F637))),
ISNUMBER(FIND("tosa",LOWER(F637))),
ISNUMBER(FIND("hidratacao",LOWER(F637))),
ISNUMBER(FIND("hidratação",LOWER(F637))),
ISNUMBER(FIND("spa",LOWER(F637))),
ISNUMBER(FIND("corte de unhas",LOWER(F637))),
ISNUMBER(FIND("desembolo",LOWER(F637))),
ISNUMBER(FIND("clorexidina",LOWER(F637))),
ISNUMBER(FIND("matizacao",LOWER(F637))),
ISNUMBER(FIND("matização",LOWER(F637))),
ISNUMBER(FIND("arredondamento",LOWER(F637))),
ISNUMBER(FIND("remocao",LOWER(F637))),
ISNUMBER(FIND("remoção",LOWER(F637)))
),"Serviços extras",
IF(ISNUMBER(FIND("banho",LOWER(F637))),"Banho","Loja")))</f>
        <v>Serviços extras</v>
      </c>
      <c r="AZ637" s="1" t="str">
        <f>IF(ISBLANK(I637),"", _xlfn.LET(_xlpm.Pedido,TRIM(D637&amp;""),IF(_xlpm.Pedido&lt;&gt;"",_xlpm.Pedido&amp;" | "&amp;K637,I637&amp;" | "&amp;K637&amp;" | "&amp;TEXT(AU637,"0"))))</f>
        <v>5104 | Sophie</v>
      </c>
      <c r="BA637" s="1" t="str">
        <f>IF(ISBLANK(I637),"", _xlfn.LET(_xlpm.TipoServico,LOWER(H637),IF(ISNUMBER(FIND("banho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7" s="1" t="str">
        <f>IF(ISBLANK(I637),"", _xlfn.LET(
    _xlpm.Servico,TRIM(F637&amp;""),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7" s="1">
        <f>IF(ISBLANK(B637),"", IF(ISBLANK(R637),Q637*S637,R637*S637))</f>
        <v>5</v>
      </c>
    </row>
    <row r="638" spans="1:55" x14ac:dyDescent="0.3">
      <c r="A638" t="s">
        <v>141</v>
      </c>
      <c r="B638">
        <v>46087</v>
      </c>
      <c r="C638" t="s">
        <v>2</v>
      </c>
      <c r="D638">
        <v>4973</v>
      </c>
      <c r="F638" t="s">
        <v>137</v>
      </c>
      <c r="G638" t="s">
        <v>137</v>
      </c>
      <c r="H638" t="s">
        <v>135</v>
      </c>
      <c r="I638">
        <v>2826</v>
      </c>
      <c r="J638" t="s">
        <v>215</v>
      </c>
      <c r="K638" t="s">
        <v>216</v>
      </c>
      <c r="L638">
        <v>557388078367</v>
      </c>
      <c r="N638">
        <v>0</v>
      </c>
      <c r="P638">
        <v>0</v>
      </c>
      <c r="Q638">
        <v>5</v>
      </c>
      <c r="R638">
        <v>5</v>
      </c>
      <c r="S638">
        <v>1</v>
      </c>
      <c r="AH638" t="s">
        <v>207</v>
      </c>
      <c r="AS638" t="s">
        <v>7</v>
      </c>
      <c r="AU638" s="2" t="str">
        <f>IF(ISBLANK(B638),"", TEXT(B638,"dddd, d \d\e mmmm \d\e aaaa"))</f>
        <v>sexta-feira, 6 de março de 2026</v>
      </c>
      <c r="AX638" s="1" t="str" cm="1">
        <f t="array" ref="AX638">IFERROR(_xlfn.TEXTJOIN(", ",TRUE,_xlfn._xlws.SORT(_xlfn.UNIQUE(_xlfn._xlws.FILTER($K$2:$K$2889,($I$2:$I$2889=I638)*($K$2:$K$2889&lt;&gt;""))))),"")</f>
        <v>Chico, Donna</v>
      </c>
      <c r="AY638" s="1" t="str">
        <f>IF(ISBLANK(F638),"", IF(OR(
ISNUMBER(FIND("escovacao",LOWER(F638))),
ISNUMBER(FIND("escovação",LOWER(F638))),
ISNUMBER(FIND("higiene bucal",LOWER(F638))),
ISNUMBER(FIND("tosa",LOWER(F638))),
ISNUMBER(FIND("hidratacao",LOWER(F638))),
ISNUMBER(FIND("hidratação",LOWER(F638))),
ISNUMBER(FIND("spa",LOWER(F638))),
ISNUMBER(FIND("corte de unhas",LOWER(F638))),
ISNUMBER(FIND("desembolo",LOWER(F638))),
ISNUMBER(FIND("clorexidina",LOWER(F638))),
ISNUMBER(FIND("matizacao",LOWER(F638))),
ISNUMBER(FIND("matização",LOWER(F638))),
ISNUMBER(FIND("arredondamento",LOWER(F638))),
ISNUMBER(FIND("remocao",LOWER(F638))),
ISNUMBER(FIND("remoção",LOWER(F638)))
),"Serviços extras",
IF(ISNUMBER(FIND("banho",LOWER(F638))),"Banho","Loja")))</f>
        <v>Serviços extras</v>
      </c>
      <c r="AZ638" s="1" t="str">
        <f>IF(ISBLANK(I638),"", _xlfn.LET(_xlpm.Pedido,TRIM(D638&amp;""),IF(_xlpm.Pedido&lt;&gt;"",_xlpm.Pedido&amp;" | "&amp;K638,I638&amp;" | "&amp;K638&amp;" | "&amp;TEXT(AU638,"0"))))</f>
        <v>4973 | Donna</v>
      </c>
      <c r="BA638" s="1" t="str">
        <f>IF(ISBLANK(I638),"", _xlfn.LET(_xlpm.TipoServico,LOWER(H638),IF(ISNUMBER(FIND("banho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8" s="1" t="str">
        <f>IF(ISBLANK(I638),"", _xlfn.LET(
    _xlpm.Servico,TRIM(F638&amp;""),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8" s="1">
        <f>IF(ISBLANK(B638),"", IF(ISBLANK(R638),Q638*S638,R638*S638))</f>
        <v>5</v>
      </c>
    </row>
    <row r="639" spans="1:55" x14ac:dyDescent="0.3">
      <c r="A639" t="s">
        <v>133</v>
      </c>
      <c r="B639">
        <v>46091</v>
      </c>
      <c r="C639" t="s">
        <v>46</v>
      </c>
      <c r="D639">
        <v>5082</v>
      </c>
      <c r="F639" t="s">
        <v>137</v>
      </c>
      <c r="G639" t="s">
        <v>137</v>
      </c>
      <c r="H639" t="s">
        <v>135</v>
      </c>
      <c r="I639">
        <v>2298</v>
      </c>
      <c r="J639" t="s">
        <v>70</v>
      </c>
      <c r="K639" t="s">
        <v>221</v>
      </c>
      <c r="L639">
        <v>71997100766</v>
      </c>
      <c r="N639">
        <v>0</v>
      </c>
      <c r="P639">
        <v>0</v>
      </c>
      <c r="Q639">
        <v>5</v>
      </c>
      <c r="R639">
        <v>5</v>
      </c>
      <c r="S639">
        <v>1</v>
      </c>
      <c r="AH639" t="s">
        <v>222</v>
      </c>
      <c r="AI639" t="s">
        <v>223</v>
      </c>
      <c r="AS639" t="s">
        <v>7</v>
      </c>
      <c r="AU639" s="2" t="str">
        <f>IF(ISBLANK(B639),"", TEXT(B639,"dddd, d \d\e mmmm \d\e aaaa"))</f>
        <v>terça-feira, 10 de março de 2026</v>
      </c>
      <c r="AX639" s="1" t="str" cm="1">
        <f t="array" ref="AX639">IFERROR(_xlfn.TEXTJOIN(", ",TRUE,_xlfn._xlws.SORT(_xlfn.UNIQUE(_xlfn._xlws.FILTER($K$2:$K$2889,($I$2:$I$2889=I639)*($K$2:$K$2889&lt;&gt;""))))),"")</f>
        <v>Zara</v>
      </c>
      <c r="AY639" s="1" t="str">
        <f>IF(ISBLANK(F639),"", IF(OR(
ISNUMBER(FIND("escovacao",LOWER(F639))),
ISNUMBER(FIND("escovação",LOWER(F639))),
ISNUMBER(FIND("higiene bucal",LOWER(F639))),
ISNUMBER(FIND("tosa",LOWER(F639))),
ISNUMBER(FIND("hidratacao",LOWER(F639))),
ISNUMBER(FIND("hidratação",LOWER(F639))),
ISNUMBER(FIND("spa",LOWER(F639))),
ISNUMBER(FIND("corte de unhas",LOWER(F639))),
ISNUMBER(FIND("desembolo",LOWER(F639))),
ISNUMBER(FIND("clorexidina",LOWER(F639))),
ISNUMBER(FIND("matizacao",LOWER(F639))),
ISNUMBER(FIND("matização",LOWER(F639))),
ISNUMBER(FIND("arredondamento",LOWER(F639))),
ISNUMBER(FIND("remocao",LOWER(F639))),
ISNUMBER(FIND("remoção",LOWER(F639)))
),"Serviços extras",
IF(ISNUMBER(FIND("banho",LOWER(F639))),"Banho","Loja")))</f>
        <v>Serviços extras</v>
      </c>
      <c r="AZ639" s="1" t="str">
        <f>IF(ISBLANK(I639),"", _xlfn.LET(_xlpm.Pedido,TRIM(D639&amp;""),IF(_xlpm.Pedido&lt;&gt;"",_xlpm.Pedido&amp;" | "&amp;K639,I639&amp;" | "&amp;K639&amp;" | "&amp;TEXT(AU639,"0"))))</f>
        <v>5082 | Zara</v>
      </c>
      <c r="BA639" s="1" t="str">
        <f>IF(ISBLANK(I639),"", _xlfn.LET(_xlpm.TipoServico,LOWER(H639),IF(ISNUMBER(FIND("banho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39" s="1" t="str">
        <f>IF(ISBLANK(I639),"", _xlfn.LET(
    _xlpm.Servico,TRIM(F639&amp;""),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39" s="1">
        <f>IF(ISBLANK(B639),"", IF(ISBLANK(R639),Q639*S639,R639*S639))</f>
        <v>5</v>
      </c>
    </row>
    <row r="640" spans="1:55" x14ac:dyDescent="0.3">
      <c r="A640" t="s">
        <v>133</v>
      </c>
      <c r="B640">
        <v>46091</v>
      </c>
      <c r="C640" t="s">
        <v>46</v>
      </c>
      <c r="D640">
        <v>5096</v>
      </c>
      <c r="F640" t="s">
        <v>137</v>
      </c>
      <c r="G640" t="s">
        <v>137</v>
      </c>
      <c r="H640" t="s">
        <v>135</v>
      </c>
      <c r="I640">
        <v>2099</v>
      </c>
      <c r="J640" t="s">
        <v>69</v>
      </c>
      <c r="K640" t="s">
        <v>208</v>
      </c>
      <c r="L640">
        <v>73988040014</v>
      </c>
      <c r="N640">
        <v>0</v>
      </c>
      <c r="P640">
        <v>0</v>
      </c>
      <c r="Q640">
        <v>5</v>
      </c>
      <c r="R640">
        <v>5</v>
      </c>
      <c r="S640">
        <v>1</v>
      </c>
      <c r="AH640" t="s">
        <v>207</v>
      </c>
      <c r="AI640" t="s">
        <v>209</v>
      </c>
      <c r="AJ640" t="s">
        <v>192</v>
      </c>
      <c r="AK640" t="s">
        <v>190</v>
      </c>
      <c r="AL640" t="s">
        <v>188</v>
      </c>
      <c r="AS640" t="s">
        <v>7</v>
      </c>
      <c r="AU640" s="2" t="str">
        <f>IF(ISBLANK(B640),"", TEXT(B640,"dddd, d \d\e mmmm \d\e aaaa"))</f>
        <v>terça-feira, 10 de março de 2026</v>
      </c>
      <c r="AX640" s="1" t="str" cm="1">
        <f t="array" ref="AX640">IFERROR(_xlfn.TEXTJOIN(", ",TRUE,_xlfn._xlws.SORT(_xlfn.UNIQUE(_xlfn._xlws.FILTER($K$2:$K$2889,($I$2:$I$2889=I640)*($K$2:$K$2889&lt;&gt;""))))),"")</f>
        <v>Meg</v>
      </c>
      <c r="AY640" s="1" t="str">
        <f>IF(ISBLANK(F640),"", IF(OR(
ISNUMBER(FIND("escovacao",LOWER(F640))),
ISNUMBER(FIND("escovação",LOWER(F640))),
ISNUMBER(FIND("higiene bucal",LOWER(F640))),
ISNUMBER(FIND("tosa",LOWER(F640))),
ISNUMBER(FIND("hidratacao",LOWER(F640))),
ISNUMBER(FIND("hidratação",LOWER(F640))),
ISNUMBER(FIND("spa",LOWER(F640))),
ISNUMBER(FIND("corte de unhas",LOWER(F640))),
ISNUMBER(FIND("desembolo",LOWER(F640))),
ISNUMBER(FIND("clorexidina",LOWER(F640))),
ISNUMBER(FIND("matizacao",LOWER(F640))),
ISNUMBER(FIND("matização",LOWER(F640))),
ISNUMBER(FIND("arredondamento",LOWER(F640))),
ISNUMBER(FIND("remocao",LOWER(F640))),
ISNUMBER(FIND("remoção",LOWER(F640)))
),"Serviços extras",
IF(ISNUMBER(FIND("banho",LOWER(F640))),"Banho","Loja")))</f>
        <v>Serviços extras</v>
      </c>
      <c r="AZ640" s="1" t="str">
        <f>IF(ISBLANK(I640),"", _xlfn.LET(_xlpm.Pedido,TRIM(D640&amp;""),IF(_xlpm.Pedido&lt;&gt;"",_xlpm.Pedido&amp;" | "&amp;K640,I640&amp;" | "&amp;K640&amp;" | "&amp;TEXT(AU640,"0"))))</f>
        <v>5096 | Meg</v>
      </c>
      <c r="BA640" s="1" t="str">
        <f>IF(ISBLANK(I640),"", _xlfn.LET(_xlpm.TipoServico,LOWER(H640),IF(ISNUMBER(FIND("banho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0" s="1" t="str">
        <f>IF(ISBLANK(I640),"", _xlfn.LET(
    _xlpm.Servico,TRIM(F640&amp;""),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0" s="1">
        <f>IF(ISBLANK(B640),"", IF(ISBLANK(R640),Q640*S640,R640*S640))</f>
        <v>5</v>
      </c>
    </row>
    <row r="641" spans="1:55" x14ac:dyDescent="0.3">
      <c r="A641" t="s">
        <v>133</v>
      </c>
      <c r="B641">
        <v>46091</v>
      </c>
      <c r="C641" t="s">
        <v>46</v>
      </c>
      <c r="D641">
        <v>5175</v>
      </c>
      <c r="F641" t="s">
        <v>137</v>
      </c>
      <c r="G641" t="s">
        <v>137</v>
      </c>
      <c r="H641" t="s">
        <v>135</v>
      </c>
      <c r="I641">
        <v>2263</v>
      </c>
      <c r="J641" t="s">
        <v>246</v>
      </c>
      <c r="K641" t="s">
        <v>247</v>
      </c>
      <c r="L641">
        <v>73988806173</v>
      </c>
      <c r="N641">
        <v>0</v>
      </c>
      <c r="P641">
        <v>0</v>
      </c>
      <c r="Q641">
        <v>5</v>
      </c>
      <c r="R641">
        <v>5</v>
      </c>
      <c r="S641">
        <v>1</v>
      </c>
      <c r="AH641" t="s">
        <v>207</v>
      </c>
      <c r="AI641" t="s">
        <v>199</v>
      </c>
      <c r="AJ641" t="s">
        <v>192</v>
      </c>
      <c r="AK641" t="s">
        <v>187</v>
      </c>
      <c r="AL641" t="s">
        <v>188</v>
      </c>
      <c r="AS641" t="s">
        <v>7</v>
      </c>
      <c r="AU641" s="2" t="str">
        <f>IF(ISBLANK(B641),"", TEXT(B641,"dddd, d \d\e mmmm \d\e aaaa"))</f>
        <v>terça-feira, 10 de março de 2026</v>
      </c>
      <c r="AX641" s="1" t="str" cm="1">
        <f t="array" ref="AX641">IFERROR(_xlfn.TEXTJOIN(", ",TRUE,_xlfn._xlws.SORT(_xlfn.UNIQUE(_xlfn._xlws.FILTER($K$2:$K$2889,($I$2:$I$2889=I641)*($K$2:$K$2889&lt;&gt;""))))),"")</f>
        <v>Theo</v>
      </c>
      <c r="AY641" s="1" t="str">
        <f>IF(ISBLANK(F641),"", IF(OR(
ISNUMBER(FIND("escovacao",LOWER(F641))),
ISNUMBER(FIND("escovação",LOWER(F641))),
ISNUMBER(FIND("higiene bucal",LOWER(F641))),
ISNUMBER(FIND("tosa",LOWER(F641))),
ISNUMBER(FIND("hidratacao",LOWER(F641))),
ISNUMBER(FIND("hidratação",LOWER(F641))),
ISNUMBER(FIND("spa",LOWER(F641))),
ISNUMBER(FIND("corte de unhas",LOWER(F641))),
ISNUMBER(FIND("desembolo",LOWER(F641))),
ISNUMBER(FIND("clorexidina",LOWER(F641))),
ISNUMBER(FIND("matizacao",LOWER(F641))),
ISNUMBER(FIND("matização",LOWER(F641))),
ISNUMBER(FIND("arredondamento",LOWER(F641))),
ISNUMBER(FIND("remocao",LOWER(F641))),
ISNUMBER(FIND("remoção",LOWER(F641)))
),"Serviços extras",
IF(ISNUMBER(FIND("banho",LOWER(F641))),"Banho","Loja")))</f>
        <v>Serviços extras</v>
      </c>
      <c r="AZ641" s="1" t="str">
        <f>IF(ISBLANK(I641),"", _xlfn.LET(_xlpm.Pedido,TRIM(D641&amp;""),IF(_xlpm.Pedido&lt;&gt;"",_xlpm.Pedido&amp;" | "&amp;K641,I641&amp;" | "&amp;K641&amp;" | "&amp;TEXT(AU641,"0"))))</f>
        <v>5175 | Theo</v>
      </c>
      <c r="BA641" s="1" t="str">
        <f>IF(ISBLANK(I641),"", _xlfn.LET(_xlpm.TipoServico,LOWER(H641),IF(ISNUMBER(FIND("banho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1" s="1" t="str">
        <f>IF(ISBLANK(I641),"", _xlfn.LET(
    _xlpm.Servico,TRIM(F641&amp;""),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1" s="1">
        <f>IF(ISBLANK(B641),"", IF(ISBLANK(R641),Q641*S641,R641*S641))</f>
        <v>5</v>
      </c>
    </row>
    <row r="642" spans="1:55" x14ac:dyDescent="0.3">
      <c r="A642" t="s">
        <v>141</v>
      </c>
      <c r="B642">
        <v>46091</v>
      </c>
      <c r="C642" t="s">
        <v>46</v>
      </c>
      <c r="D642">
        <v>5014</v>
      </c>
      <c r="F642" t="s">
        <v>137</v>
      </c>
      <c r="G642" t="s">
        <v>137</v>
      </c>
      <c r="H642" t="s">
        <v>135</v>
      </c>
      <c r="I642">
        <v>2218</v>
      </c>
      <c r="J642" t="s">
        <v>205</v>
      </c>
      <c r="K642" t="s">
        <v>206</v>
      </c>
      <c r="L642">
        <v>73991335992</v>
      </c>
      <c r="N642">
        <v>0</v>
      </c>
      <c r="P642">
        <v>0</v>
      </c>
      <c r="Q642">
        <v>5</v>
      </c>
      <c r="R642">
        <v>5</v>
      </c>
      <c r="S642">
        <v>1</v>
      </c>
      <c r="AH642" t="s">
        <v>207</v>
      </c>
      <c r="AI642" t="s">
        <v>196</v>
      </c>
      <c r="AJ642" t="s">
        <v>192</v>
      </c>
      <c r="AK642" t="s">
        <v>190</v>
      </c>
      <c r="AL642" t="s">
        <v>188</v>
      </c>
      <c r="AS642" t="s">
        <v>7</v>
      </c>
      <c r="AU642" s="2" t="str">
        <f>IF(ISBLANK(B642),"", TEXT(B642,"dddd, d \d\e mmmm \d\e aaaa"))</f>
        <v>terça-feira, 10 de março de 2026</v>
      </c>
      <c r="AX642" s="1" t="str" cm="1">
        <f t="array" ref="AX642">IFERROR(_xlfn.TEXTJOIN(", ",TRUE,_xlfn._xlws.SORT(_xlfn.UNIQUE(_xlfn._xlws.FILTER($K$2:$K$2889,($I$2:$I$2889=I642)*($K$2:$K$2889&lt;&gt;""))))),"")</f>
        <v>Moana</v>
      </c>
      <c r="AY642" s="1" t="str">
        <f>IF(ISBLANK(F642),"", IF(OR(
ISNUMBER(FIND("escovacao",LOWER(F642))),
ISNUMBER(FIND("escovação",LOWER(F642))),
ISNUMBER(FIND("higiene bucal",LOWER(F642))),
ISNUMBER(FIND("tosa",LOWER(F642))),
ISNUMBER(FIND("hidratacao",LOWER(F642))),
ISNUMBER(FIND("hidratação",LOWER(F642))),
ISNUMBER(FIND("spa",LOWER(F642))),
ISNUMBER(FIND("corte de unhas",LOWER(F642))),
ISNUMBER(FIND("desembolo",LOWER(F642))),
ISNUMBER(FIND("clorexidina",LOWER(F642))),
ISNUMBER(FIND("matizacao",LOWER(F642))),
ISNUMBER(FIND("matização",LOWER(F642))),
ISNUMBER(FIND("arredondamento",LOWER(F642))),
ISNUMBER(FIND("remocao",LOWER(F642))),
ISNUMBER(FIND("remoção",LOWER(F642)))
),"Serviços extras",
IF(ISNUMBER(FIND("banho",LOWER(F642))),"Banho","Loja")))</f>
        <v>Serviços extras</v>
      </c>
      <c r="AZ642" s="1" t="str">
        <f>IF(ISBLANK(I642),"", _xlfn.LET(_xlpm.Pedido,TRIM(D642&amp;""),IF(_xlpm.Pedido&lt;&gt;"",_xlpm.Pedido&amp;" | "&amp;K642,I642&amp;" | "&amp;K642&amp;" | "&amp;TEXT(AU642,"0"))))</f>
        <v>5014 | Moana</v>
      </c>
      <c r="BA642" s="1" t="str">
        <f>IF(ISBLANK(I642),"", _xlfn.LET(_xlpm.TipoServico,LOWER(H642),IF(ISNUMBER(FIND("banho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2" s="1" t="str">
        <f>IF(ISBLANK(I642),"", _xlfn.LET(
    _xlpm.Servico,TRIM(F642&amp;""),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2" s="1">
        <f>IF(ISBLANK(B642),"", IF(ISBLANK(R642),Q642*S642,R642*S642))</f>
        <v>5</v>
      </c>
    </row>
    <row r="643" spans="1:55" x14ac:dyDescent="0.3">
      <c r="A643" t="s">
        <v>133</v>
      </c>
      <c r="B643">
        <v>46093</v>
      </c>
      <c r="C643" t="s">
        <v>9</v>
      </c>
      <c r="D643">
        <v>5121</v>
      </c>
      <c r="F643" t="s">
        <v>137</v>
      </c>
      <c r="G643" t="s">
        <v>137</v>
      </c>
      <c r="H643" t="s">
        <v>135</v>
      </c>
      <c r="I643">
        <v>2515</v>
      </c>
      <c r="J643" t="s">
        <v>231</v>
      </c>
      <c r="K643" t="s">
        <v>232</v>
      </c>
      <c r="L643">
        <v>11989714704</v>
      </c>
      <c r="N643">
        <v>0</v>
      </c>
      <c r="P643">
        <v>0</v>
      </c>
      <c r="Q643">
        <v>5</v>
      </c>
      <c r="R643">
        <v>5</v>
      </c>
      <c r="S643">
        <v>1</v>
      </c>
      <c r="AH643" t="s">
        <v>229</v>
      </c>
      <c r="AI643" t="s">
        <v>233</v>
      </c>
      <c r="AJ643" t="s">
        <v>192</v>
      </c>
      <c r="AK643" t="s">
        <v>187</v>
      </c>
      <c r="AL643" t="s">
        <v>188</v>
      </c>
      <c r="AS643" t="s">
        <v>7</v>
      </c>
      <c r="AU643" s="2" t="str">
        <f>IF(ISBLANK(B643),"", TEXT(B643,"dddd, d \d\e mmmm \d\e aaaa"))</f>
        <v>quinta-feira, 12 de março de 2026</v>
      </c>
      <c r="AX643" s="1" t="str" cm="1">
        <f t="array" ref="AX643">IFERROR(_xlfn.TEXTJOIN(", ",TRUE,_xlfn._xlws.SORT(_xlfn.UNIQUE(_xlfn._xlws.FILTER($K$2:$K$2889,($I$2:$I$2889=I643)*($K$2:$K$2889&lt;&gt;""))))),"")</f>
        <v>Vinny</v>
      </c>
      <c r="AY643" s="1" t="str">
        <f>IF(ISBLANK(F643),"", IF(OR(
ISNUMBER(FIND("escovacao",LOWER(F643))),
ISNUMBER(FIND("escovação",LOWER(F643))),
ISNUMBER(FIND("higiene bucal",LOWER(F643))),
ISNUMBER(FIND("tosa",LOWER(F643))),
ISNUMBER(FIND("hidratacao",LOWER(F643))),
ISNUMBER(FIND("hidratação",LOWER(F643))),
ISNUMBER(FIND("spa",LOWER(F643))),
ISNUMBER(FIND("corte de unhas",LOWER(F643))),
ISNUMBER(FIND("desembolo",LOWER(F643))),
ISNUMBER(FIND("clorexidina",LOWER(F643))),
ISNUMBER(FIND("matizacao",LOWER(F643))),
ISNUMBER(FIND("matização",LOWER(F643))),
ISNUMBER(FIND("arredondamento",LOWER(F643))),
ISNUMBER(FIND("remocao",LOWER(F643))),
ISNUMBER(FIND("remoção",LOWER(F643)))
),"Serviços extras",
IF(ISNUMBER(FIND("banho",LOWER(F643))),"Banho","Loja")))</f>
        <v>Serviços extras</v>
      </c>
      <c r="AZ643" s="1" t="str">
        <f>IF(ISBLANK(I643),"", _xlfn.LET(_xlpm.Pedido,TRIM(D643&amp;""),IF(_xlpm.Pedido&lt;&gt;"",_xlpm.Pedido&amp;" | "&amp;K643,I643&amp;" | "&amp;K643&amp;" | "&amp;TEXT(AU643,"0"))))</f>
        <v>5121 | Vinny</v>
      </c>
      <c r="BA643" s="1" t="str">
        <f>IF(ISBLANK(I643),"", _xlfn.LET(_xlpm.TipoServico,LOWER(H643),IF(ISNUMBER(FIND("banho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3" s="1" t="str">
        <f>IF(ISBLANK(I643),"", _xlfn.LET(
    _xlpm.Servico,TRIM(F643&amp;""),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3" s="1">
        <f>IF(ISBLANK(B643),"", IF(ISBLANK(R643),Q643*S643,R643*S643))</f>
        <v>5</v>
      </c>
    </row>
    <row r="644" spans="1:55" x14ac:dyDescent="0.3">
      <c r="A644" t="s">
        <v>141</v>
      </c>
      <c r="B644">
        <v>46097</v>
      </c>
      <c r="C644" t="s">
        <v>43</v>
      </c>
      <c r="D644">
        <v>5111</v>
      </c>
      <c r="F644" t="s">
        <v>137</v>
      </c>
      <c r="G644" t="s">
        <v>137</v>
      </c>
      <c r="H644" t="s">
        <v>135</v>
      </c>
      <c r="I644">
        <v>2142</v>
      </c>
      <c r="J644" t="s">
        <v>76</v>
      </c>
      <c r="K644" t="s">
        <v>218</v>
      </c>
      <c r="L644">
        <v>73991248482</v>
      </c>
      <c r="N644">
        <v>0</v>
      </c>
      <c r="P644">
        <v>0</v>
      </c>
      <c r="Q644">
        <v>5</v>
      </c>
      <c r="R644">
        <v>5</v>
      </c>
      <c r="S644">
        <v>1</v>
      </c>
      <c r="AH644" t="s">
        <v>219</v>
      </c>
      <c r="AI644" t="s">
        <v>220</v>
      </c>
      <c r="AJ644" t="s">
        <v>214</v>
      </c>
      <c r="AK644" t="s">
        <v>190</v>
      </c>
      <c r="AL644" t="s">
        <v>188</v>
      </c>
      <c r="AS644" t="s">
        <v>7</v>
      </c>
      <c r="AU644" s="2" t="str">
        <f>IF(ISBLANK(B644),"", TEXT(B644,"dddd, d \d\e mmmm \d\e aaaa"))</f>
        <v>segunda-feira, 16 de março de 2026</v>
      </c>
      <c r="AX644" s="1" t="str" cm="1">
        <f t="array" ref="AX644">IFERROR(_xlfn.TEXTJOIN(", ",TRUE,_xlfn._xlws.SORT(_xlfn.UNIQUE(_xlfn._xlws.FILTER($K$2:$K$2889,($I$2:$I$2889=I644)*($K$2:$K$2889&lt;&gt;""))))),"")</f>
        <v>Lila</v>
      </c>
      <c r="AY644" s="1" t="str">
        <f>IF(ISBLANK(F644),"", IF(OR(
ISNUMBER(FIND("escovacao",LOWER(F644))),
ISNUMBER(FIND("escovação",LOWER(F644))),
ISNUMBER(FIND("higiene bucal",LOWER(F644))),
ISNUMBER(FIND("tosa",LOWER(F644))),
ISNUMBER(FIND("hidratacao",LOWER(F644))),
ISNUMBER(FIND("hidratação",LOWER(F644))),
ISNUMBER(FIND("spa",LOWER(F644))),
ISNUMBER(FIND("corte de unhas",LOWER(F644))),
ISNUMBER(FIND("desembolo",LOWER(F644))),
ISNUMBER(FIND("clorexidina",LOWER(F644))),
ISNUMBER(FIND("matizacao",LOWER(F644))),
ISNUMBER(FIND("matização",LOWER(F644))),
ISNUMBER(FIND("arredondamento",LOWER(F644))),
ISNUMBER(FIND("remocao",LOWER(F644))),
ISNUMBER(FIND("remoção",LOWER(F644)))
),"Serviços extras",
IF(ISNUMBER(FIND("banho",LOWER(F644))),"Banho","Loja")))</f>
        <v>Serviços extras</v>
      </c>
      <c r="AZ644" s="1" t="str">
        <f>IF(ISBLANK(I644),"", _xlfn.LET(_xlpm.Pedido,TRIM(D644&amp;""),IF(_xlpm.Pedido&lt;&gt;"",_xlpm.Pedido&amp;" | "&amp;K644,I644&amp;" | "&amp;K644&amp;" | "&amp;TEXT(AU644,"0"))))</f>
        <v>5111 | Lila</v>
      </c>
      <c r="BA644" s="1" t="str">
        <f>IF(ISBLANK(I644),"", _xlfn.LET(_xlpm.TipoServico,LOWER(H644),IF(ISNUMBER(FIND("banho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4" s="1" t="str">
        <f>IF(ISBLANK(I644),"", _xlfn.LET(
    _xlpm.Servico,TRIM(F644&amp;""),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4" s="1">
        <f>IF(ISBLANK(B644),"", IF(ISBLANK(R644),Q644*S644,R644*S644))</f>
        <v>5</v>
      </c>
    </row>
    <row r="645" spans="1:55" x14ac:dyDescent="0.3">
      <c r="A645" t="s">
        <v>133</v>
      </c>
      <c r="B645">
        <v>46097</v>
      </c>
      <c r="C645" t="s">
        <v>43</v>
      </c>
      <c r="D645">
        <v>5167</v>
      </c>
      <c r="F645" t="s">
        <v>137</v>
      </c>
      <c r="G645" t="s">
        <v>137</v>
      </c>
      <c r="H645" t="s">
        <v>135</v>
      </c>
      <c r="I645">
        <v>2166</v>
      </c>
      <c r="J645" t="s">
        <v>33</v>
      </c>
      <c r="K645" t="s">
        <v>228</v>
      </c>
      <c r="L645">
        <v>73988696868</v>
      </c>
      <c r="N645">
        <v>0</v>
      </c>
      <c r="P645">
        <v>0</v>
      </c>
      <c r="Q645">
        <v>5</v>
      </c>
      <c r="R645">
        <v>5</v>
      </c>
      <c r="S645">
        <v>1</v>
      </c>
      <c r="AH645" t="s">
        <v>229</v>
      </c>
      <c r="AI645" t="s">
        <v>230</v>
      </c>
      <c r="AJ645" t="s">
        <v>192</v>
      </c>
      <c r="AK645" t="s">
        <v>187</v>
      </c>
      <c r="AL645" t="s">
        <v>188</v>
      </c>
      <c r="AS645" t="s">
        <v>7</v>
      </c>
      <c r="AU645" s="2" t="str">
        <f>IF(ISBLANK(B645),"", TEXT(B645,"dddd, d \d\e mmmm \d\e aaaa"))</f>
        <v>segunda-feira, 16 de março de 2026</v>
      </c>
      <c r="AX645" s="1" t="str" cm="1">
        <f t="array" ref="AX645">IFERROR(_xlfn.TEXTJOIN(", ",TRUE,_xlfn._xlws.SORT(_xlfn.UNIQUE(_xlfn._xlws.FILTER($K$2:$K$2889,($I$2:$I$2889=I645)*($K$2:$K$2889&lt;&gt;""))))),"")</f>
        <v>Sun</v>
      </c>
      <c r="AY645" s="1" t="str">
        <f>IF(ISBLANK(F645),"", IF(OR(
ISNUMBER(FIND("escovacao",LOWER(F645))),
ISNUMBER(FIND("escovação",LOWER(F645))),
ISNUMBER(FIND("higiene bucal",LOWER(F645))),
ISNUMBER(FIND("tosa",LOWER(F645))),
ISNUMBER(FIND("hidratacao",LOWER(F645))),
ISNUMBER(FIND("hidratação",LOWER(F645))),
ISNUMBER(FIND("spa",LOWER(F645))),
ISNUMBER(FIND("corte de unhas",LOWER(F645))),
ISNUMBER(FIND("desembolo",LOWER(F645))),
ISNUMBER(FIND("clorexidina",LOWER(F645))),
ISNUMBER(FIND("matizacao",LOWER(F645))),
ISNUMBER(FIND("matização",LOWER(F645))),
ISNUMBER(FIND("arredondamento",LOWER(F645))),
ISNUMBER(FIND("remocao",LOWER(F645))),
ISNUMBER(FIND("remoção",LOWER(F645)))
),"Serviços extras",
IF(ISNUMBER(FIND("banho",LOWER(F645))),"Banho","Loja")))</f>
        <v>Serviços extras</v>
      </c>
      <c r="AZ645" s="1" t="str">
        <f>IF(ISBLANK(I645),"", _xlfn.LET(_xlpm.Pedido,TRIM(D645&amp;""),IF(_xlpm.Pedido&lt;&gt;"",_xlpm.Pedido&amp;" | "&amp;K645,I645&amp;" | "&amp;K645&amp;" | "&amp;TEXT(AU645,"0"))))</f>
        <v>5167 | Sun</v>
      </c>
      <c r="BA645" s="1" t="str">
        <f>IF(ISBLANK(I645),"", _xlfn.LET(_xlpm.TipoServico,LOWER(H645),IF(ISNUMBER(FIND("banho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5" s="1" t="str">
        <f>IF(ISBLANK(I645),"", _xlfn.LET(
    _xlpm.Servico,TRIM(F645&amp;""),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5" s="1">
        <f>IF(ISBLANK(B645),"", IF(ISBLANK(R645),Q645*S645,R645*S645))</f>
        <v>5</v>
      </c>
    </row>
    <row r="646" spans="1:55" x14ac:dyDescent="0.3">
      <c r="A646" t="s">
        <v>141</v>
      </c>
      <c r="B646">
        <v>46098</v>
      </c>
      <c r="C646" t="s">
        <v>46</v>
      </c>
      <c r="D646">
        <v>5069</v>
      </c>
      <c r="F646" t="s">
        <v>137</v>
      </c>
      <c r="G646" t="s">
        <v>137</v>
      </c>
      <c r="H646" t="s">
        <v>135</v>
      </c>
      <c r="I646">
        <v>2826</v>
      </c>
      <c r="J646" t="s">
        <v>215</v>
      </c>
      <c r="K646" t="s">
        <v>216</v>
      </c>
      <c r="L646">
        <v>557388078367</v>
      </c>
      <c r="N646">
        <v>0</v>
      </c>
      <c r="P646">
        <v>0</v>
      </c>
      <c r="Q646">
        <v>5</v>
      </c>
      <c r="R646">
        <v>5</v>
      </c>
      <c r="S646">
        <v>1</v>
      </c>
      <c r="AH646" t="s">
        <v>207</v>
      </c>
      <c r="AS646" t="s">
        <v>7</v>
      </c>
      <c r="AU646" s="2" t="str">
        <f>IF(ISBLANK(B646),"", TEXT(B646,"dddd, d \d\e mmmm \d\e aaaa"))</f>
        <v>terça-feira, 17 de março de 2026</v>
      </c>
      <c r="AX646" s="1" t="str" cm="1">
        <f t="array" ref="AX646">IFERROR(_xlfn.TEXTJOIN(", ",TRUE,_xlfn._xlws.SORT(_xlfn.UNIQUE(_xlfn._xlws.FILTER($K$2:$K$2889,($I$2:$I$2889=I646)*($K$2:$K$2889&lt;&gt;""))))),"")</f>
        <v>Chico, Donna</v>
      </c>
      <c r="AY646" s="1" t="str">
        <f>IF(ISBLANK(F646),"", IF(OR(
ISNUMBER(FIND("escovacao",LOWER(F646))),
ISNUMBER(FIND("escovação",LOWER(F646))),
ISNUMBER(FIND("higiene bucal",LOWER(F646))),
ISNUMBER(FIND("tosa",LOWER(F646))),
ISNUMBER(FIND("hidratacao",LOWER(F646))),
ISNUMBER(FIND("hidratação",LOWER(F646))),
ISNUMBER(FIND("spa",LOWER(F646))),
ISNUMBER(FIND("corte de unhas",LOWER(F646))),
ISNUMBER(FIND("desembolo",LOWER(F646))),
ISNUMBER(FIND("clorexidina",LOWER(F646))),
ISNUMBER(FIND("matizacao",LOWER(F646))),
ISNUMBER(FIND("matização",LOWER(F646))),
ISNUMBER(FIND("arredondamento",LOWER(F646))),
ISNUMBER(FIND("remocao",LOWER(F646))),
ISNUMBER(FIND("remoção",LOWER(F646)))
),"Serviços extras",
IF(ISNUMBER(FIND("banho",LOWER(F646))),"Banho","Loja")))</f>
        <v>Serviços extras</v>
      </c>
      <c r="AZ646" s="1" t="str">
        <f>IF(ISBLANK(I646),"", _xlfn.LET(_xlpm.Pedido,TRIM(D646&amp;""),IF(_xlpm.Pedido&lt;&gt;"",_xlpm.Pedido&amp;" | "&amp;K646,I646&amp;" | "&amp;K646&amp;" | "&amp;TEXT(AU646,"0"))))</f>
        <v>5069 | Donna</v>
      </c>
      <c r="BA646" s="1" t="str">
        <f>IF(ISBLANK(I646),"", _xlfn.LET(_xlpm.TipoServico,LOWER(H646),IF(ISNUMBER(FIND("banho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6" s="1" t="str">
        <f>IF(ISBLANK(I646),"", _xlfn.LET(
    _xlpm.Servico,TRIM(F646&amp;""),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6" s="1">
        <f>IF(ISBLANK(B646),"", IF(ISBLANK(R646),Q646*S646,R646*S646))</f>
        <v>5</v>
      </c>
    </row>
    <row r="647" spans="1:55" x14ac:dyDescent="0.3">
      <c r="A647" t="s">
        <v>133</v>
      </c>
      <c r="B647">
        <v>46098</v>
      </c>
      <c r="C647" t="s">
        <v>46</v>
      </c>
      <c r="F647" t="s">
        <v>137</v>
      </c>
      <c r="G647" t="s">
        <v>137</v>
      </c>
      <c r="H647" t="s">
        <v>135</v>
      </c>
      <c r="I647">
        <v>2379</v>
      </c>
      <c r="J647" t="s">
        <v>51</v>
      </c>
      <c r="K647" t="s">
        <v>250</v>
      </c>
      <c r="L647">
        <v>7391082880</v>
      </c>
      <c r="N647">
        <v>0</v>
      </c>
      <c r="P647">
        <v>0</v>
      </c>
      <c r="Q647">
        <v>5</v>
      </c>
      <c r="R647">
        <v>5</v>
      </c>
      <c r="S647">
        <v>1</v>
      </c>
      <c r="AH647" t="s">
        <v>219</v>
      </c>
      <c r="AS647" t="s">
        <v>7</v>
      </c>
      <c r="AU647" s="2" t="str">
        <f>IF(ISBLANK(B647),"", TEXT(B647,"dddd, d \d\e mmmm \d\e aaaa"))</f>
        <v>terça-feira, 17 de março de 2026</v>
      </c>
      <c r="AX647" s="1" t="str" cm="1">
        <f t="array" ref="AX647">IFERROR(_xlfn.TEXTJOIN(", ",TRUE,_xlfn._xlws.SORT(_xlfn.UNIQUE(_xlfn._xlws.FILTER($K$2:$K$2889,($I$2:$I$2889=I647)*($K$2:$K$2889&lt;&gt;""))))),"")</f>
        <v>Mariela</v>
      </c>
      <c r="AY647" s="1" t="str">
        <f>IF(ISBLANK(F647),"", IF(OR(
ISNUMBER(FIND("escovacao",LOWER(F647))),
ISNUMBER(FIND("escovação",LOWER(F647))),
ISNUMBER(FIND("higiene bucal",LOWER(F647))),
ISNUMBER(FIND("tosa",LOWER(F647))),
ISNUMBER(FIND("hidratacao",LOWER(F647))),
ISNUMBER(FIND("hidratação",LOWER(F647))),
ISNUMBER(FIND("spa",LOWER(F647))),
ISNUMBER(FIND("corte de unhas",LOWER(F647))),
ISNUMBER(FIND("desembolo",LOWER(F647))),
ISNUMBER(FIND("clorexidina",LOWER(F647))),
ISNUMBER(FIND("matizacao",LOWER(F647))),
ISNUMBER(FIND("matização",LOWER(F647))),
ISNUMBER(FIND("arredondamento",LOWER(F647))),
ISNUMBER(FIND("remocao",LOWER(F647))),
ISNUMBER(FIND("remoção",LOWER(F647)))
),"Serviços extras",
IF(ISNUMBER(FIND("banho",LOWER(F647))),"Banho","Loja")))</f>
        <v>Serviços extras</v>
      </c>
      <c r="AZ647" s="1" t="str">
        <f>IF(ISBLANK(I647),"", _xlfn.LET(_xlpm.Pedido,TRIM(D647&amp;""),IF(_xlpm.Pedido&lt;&gt;"",_xlpm.Pedido&amp;" | "&amp;K647,I647&amp;" | "&amp;K647&amp;" | "&amp;TEXT(AU647,"0"))))</f>
        <v>2379 | Mariela | terça-feira, 17 de março de 2026</v>
      </c>
      <c r="BA647" s="1" t="str">
        <f>IF(ISBLANK(I647),"", _xlfn.LET(_xlpm.TipoServico,LOWER(H647),IF(ISNUMBER(FIND("banho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7" s="1" t="str">
        <f>IF(ISBLANK(I647),"", _xlfn.LET(
    _xlpm.Servico,TRIM(F647&amp;""),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7" s="1">
        <f>IF(ISBLANK(B647),"", IF(ISBLANK(R647),Q647*S647,R647*S647))</f>
        <v>5</v>
      </c>
    </row>
    <row r="648" spans="1:55" x14ac:dyDescent="0.3">
      <c r="A648" t="s">
        <v>133</v>
      </c>
      <c r="B648">
        <v>46100</v>
      </c>
      <c r="C648" t="s">
        <v>9</v>
      </c>
      <c r="D648">
        <v>5082</v>
      </c>
      <c r="F648" t="s">
        <v>137</v>
      </c>
      <c r="G648" t="s">
        <v>137</v>
      </c>
      <c r="H648" t="s">
        <v>135</v>
      </c>
      <c r="I648">
        <v>2298</v>
      </c>
      <c r="J648" t="s">
        <v>70</v>
      </c>
      <c r="K648" t="s">
        <v>221</v>
      </c>
      <c r="L648">
        <v>71997100766</v>
      </c>
      <c r="N648">
        <v>0</v>
      </c>
      <c r="P648">
        <v>0</v>
      </c>
      <c r="Q648">
        <v>5</v>
      </c>
      <c r="R648">
        <v>5</v>
      </c>
      <c r="S648">
        <v>1</v>
      </c>
      <c r="AH648" t="s">
        <v>222</v>
      </c>
      <c r="AI648" t="s">
        <v>223</v>
      </c>
      <c r="AS648" t="s">
        <v>7</v>
      </c>
      <c r="AU648" s="2" t="str">
        <f>IF(ISBLANK(B648),"", TEXT(B648,"dddd, d \d\e mmmm \d\e aaaa"))</f>
        <v>quinta-feira, 19 de março de 2026</v>
      </c>
      <c r="AX648" s="1" t="str" cm="1">
        <f t="array" ref="AX648">IFERROR(_xlfn.TEXTJOIN(", ",TRUE,_xlfn._xlws.SORT(_xlfn.UNIQUE(_xlfn._xlws.FILTER($K$2:$K$2889,($I$2:$I$2889=I648)*($K$2:$K$2889&lt;&gt;""))))),"")</f>
        <v>Zara</v>
      </c>
      <c r="AY648" s="1" t="str">
        <f>IF(ISBLANK(F648),"", IF(OR(
ISNUMBER(FIND("escovacao",LOWER(F648))),
ISNUMBER(FIND("escovação",LOWER(F648))),
ISNUMBER(FIND("higiene bucal",LOWER(F648))),
ISNUMBER(FIND("tosa",LOWER(F648))),
ISNUMBER(FIND("hidratacao",LOWER(F648))),
ISNUMBER(FIND("hidratação",LOWER(F648))),
ISNUMBER(FIND("spa",LOWER(F648))),
ISNUMBER(FIND("corte de unhas",LOWER(F648))),
ISNUMBER(FIND("desembolo",LOWER(F648))),
ISNUMBER(FIND("clorexidina",LOWER(F648))),
ISNUMBER(FIND("matizacao",LOWER(F648))),
ISNUMBER(FIND("matização",LOWER(F648))),
ISNUMBER(FIND("arredondamento",LOWER(F648))),
ISNUMBER(FIND("remocao",LOWER(F648))),
ISNUMBER(FIND("remoção",LOWER(F648)))
),"Serviços extras",
IF(ISNUMBER(FIND("banho",LOWER(F648))),"Banho","Loja")))</f>
        <v>Serviços extras</v>
      </c>
      <c r="AZ648" s="1" t="str">
        <f>IF(ISBLANK(I648),"", _xlfn.LET(_xlpm.Pedido,TRIM(D648&amp;""),IF(_xlpm.Pedido&lt;&gt;"",_xlpm.Pedido&amp;" | "&amp;K648,I648&amp;" | "&amp;K648&amp;" | "&amp;TEXT(AU648,"0"))))</f>
        <v>5082 | Zara</v>
      </c>
      <c r="BA648" s="1" t="str">
        <f>IF(ISBLANK(I648),"", _xlfn.LET(_xlpm.TipoServico,LOWER(H648),IF(ISNUMBER(FIND("banho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8" s="1" t="str">
        <f>IF(ISBLANK(I648),"", _xlfn.LET(
    _xlpm.Servico,TRIM(F648&amp;""),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8" s="1">
        <f>IF(ISBLANK(B648),"", IF(ISBLANK(R648),Q648*S648,R648*S648))</f>
        <v>5</v>
      </c>
    </row>
    <row r="649" spans="1:55" x14ac:dyDescent="0.3">
      <c r="A649" t="s">
        <v>133</v>
      </c>
      <c r="B649">
        <v>46101</v>
      </c>
      <c r="C649" t="s">
        <v>2</v>
      </c>
      <c r="F649" t="s">
        <v>137</v>
      </c>
      <c r="G649" t="s">
        <v>137</v>
      </c>
      <c r="H649" t="s">
        <v>135</v>
      </c>
      <c r="I649">
        <v>2099</v>
      </c>
      <c r="J649" t="s">
        <v>69</v>
      </c>
      <c r="K649" t="s">
        <v>208</v>
      </c>
      <c r="L649">
        <v>73988040014</v>
      </c>
      <c r="N649">
        <v>0</v>
      </c>
      <c r="P649">
        <v>0</v>
      </c>
      <c r="Q649">
        <v>5</v>
      </c>
      <c r="R649">
        <v>5</v>
      </c>
      <c r="S649">
        <v>1</v>
      </c>
      <c r="AH649" t="s">
        <v>207</v>
      </c>
      <c r="AI649" t="s">
        <v>209</v>
      </c>
      <c r="AJ649" t="s">
        <v>192</v>
      </c>
      <c r="AK649" t="s">
        <v>190</v>
      </c>
      <c r="AL649" t="s">
        <v>188</v>
      </c>
      <c r="AS649" t="s">
        <v>7</v>
      </c>
      <c r="AU649" s="2" t="str">
        <f>IF(ISBLANK(B649),"", TEXT(B649,"dddd, d \d\e mmmm \d\e aaaa"))</f>
        <v>sexta-feira, 20 de março de 2026</v>
      </c>
      <c r="AX649" s="1" t="str" cm="1">
        <f t="array" ref="AX649">IFERROR(_xlfn.TEXTJOIN(", ",TRUE,_xlfn._xlws.SORT(_xlfn.UNIQUE(_xlfn._xlws.FILTER($K$2:$K$2889,($I$2:$I$2889=I649)*($K$2:$K$2889&lt;&gt;""))))),"")</f>
        <v>Meg</v>
      </c>
      <c r="AY649" s="1" t="str">
        <f>IF(ISBLANK(F649),"", IF(OR(
ISNUMBER(FIND("escovacao",LOWER(F649))),
ISNUMBER(FIND("escovação",LOWER(F649))),
ISNUMBER(FIND("higiene bucal",LOWER(F649))),
ISNUMBER(FIND("tosa",LOWER(F649))),
ISNUMBER(FIND("hidratacao",LOWER(F649))),
ISNUMBER(FIND("hidratação",LOWER(F649))),
ISNUMBER(FIND("spa",LOWER(F649))),
ISNUMBER(FIND("corte de unhas",LOWER(F649))),
ISNUMBER(FIND("desembolo",LOWER(F649))),
ISNUMBER(FIND("clorexidina",LOWER(F649))),
ISNUMBER(FIND("matizacao",LOWER(F649))),
ISNUMBER(FIND("matização",LOWER(F649))),
ISNUMBER(FIND("arredondamento",LOWER(F649))),
ISNUMBER(FIND("remocao",LOWER(F649))),
ISNUMBER(FIND("remoção",LOWER(F649)))
),"Serviços extras",
IF(ISNUMBER(FIND("banho",LOWER(F649))),"Banho","Loja")))</f>
        <v>Serviços extras</v>
      </c>
      <c r="AZ649" s="1" t="str">
        <f>IF(ISBLANK(I649),"", _xlfn.LET(_xlpm.Pedido,TRIM(D649&amp;""),IF(_xlpm.Pedido&lt;&gt;"",_xlpm.Pedido&amp;" | "&amp;K649,I649&amp;" | "&amp;K649&amp;" | "&amp;TEXT(AU649,"0"))))</f>
        <v>2099 | Meg | sexta-feira, 20 de março de 2026</v>
      </c>
      <c r="BA649" s="1" t="str">
        <f>IF(ISBLANK(I649),"", _xlfn.LET(_xlpm.TipoServico,LOWER(H649),IF(ISNUMBER(FIND("banho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49" s="1" t="str">
        <f>IF(ISBLANK(I649),"", _xlfn.LET(
    _xlpm.Servico,TRIM(F649&amp;""),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49" s="1">
        <f>IF(ISBLANK(B649),"", IF(ISBLANK(R649),Q649*S649,R649*S649))</f>
        <v>5</v>
      </c>
    </row>
    <row r="650" spans="1:55" x14ac:dyDescent="0.3">
      <c r="A650" t="s">
        <v>141</v>
      </c>
      <c r="B650">
        <v>46102</v>
      </c>
      <c r="C650" t="s">
        <v>27</v>
      </c>
      <c r="F650" t="s">
        <v>137</v>
      </c>
      <c r="G650" t="s">
        <v>137</v>
      </c>
      <c r="H650" t="s">
        <v>135</v>
      </c>
      <c r="I650">
        <v>2420</v>
      </c>
      <c r="J650" t="s">
        <v>224</v>
      </c>
      <c r="K650" t="s">
        <v>225</v>
      </c>
      <c r="L650">
        <v>73999837554</v>
      </c>
      <c r="N650">
        <v>0</v>
      </c>
      <c r="P650">
        <v>0</v>
      </c>
      <c r="Q650">
        <v>5</v>
      </c>
      <c r="R650">
        <v>5</v>
      </c>
      <c r="S650">
        <v>1</v>
      </c>
      <c r="AH650" t="s">
        <v>201</v>
      </c>
      <c r="AI650" t="s">
        <v>204</v>
      </c>
      <c r="AJ650" t="s">
        <v>192</v>
      </c>
      <c r="AK650" t="s">
        <v>187</v>
      </c>
      <c r="AL650" t="s">
        <v>188</v>
      </c>
      <c r="AS650" t="s">
        <v>7</v>
      </c>
      <c r="AU650" s="2" t="str">
        <f>IF(ISBLANK(B650),"", TEXT(B650,"dddd, d \d\e mmmm \d\e aaaa"))</f>
        <v>sábado, 21 de março de 2026</v>
      </c>
      <c r="AX650" s="1" t="str" cm="1">
        <f t="array" ref="AX650">IFERROR(_xlfn.TEXTJOIN(", ",TRUE,_xlfn._xlws.SORT(_xlfn.UNIQUE(_xlfn._xlws.FILTER($K$2:$K$2889,($I$2:$I$2889=I650)*($K$2:$K$2889&lt;&gt;""))))),"")</f>
        <v>Tiko</v>
      </c>
      <c r="AY650" s="1" t="str">
        <f>IF(ISBLANK(F650),"", IF(OR(
ISNUMBER(FIND("escovacao",LOWER(F650))),
ISNUMBER(FIND("escovação",LOWER(F650))),
ISNUMBER(FIND("higiene bucal",LOWER(F650))),
ISNUMBER(FIND("tosa",LOWER(F650))),
ISNUMBER(FIND("hidratacao",LOWER(F650))),
ISNUMBER(FIND("hidratação",LOWER(F650))),
ISNUMBER(FIND("spa",LOWER(F650))),
ISNUMBER(FIND("corte de unhas",LOWER(F650))),
ISNUMBER(FIND("desembolo",LOWER(F650))),
ISNUMBER(FIND("clorexidina",LOWER(F650))),
ISNUMBER(FIND("matizacao",LOWER(F650))),
ISNUMBER(FIND("matização",LOWER(F650))),
ISNUMBER(FIND("arredondamento",LOWER(F650))),
ISNUMBER(FIND("remocao",LOWER(F650))),
ISNUMBER(FIND("remoção",LOWER(F650)))
),"Serviços extras",
IF(ISNUMBER(FIND("banho",LOWER(F650))),"Banho","Loja")))</f>
        <v>Serviços extras</v>
      </c>
      <c r="AZ650" s="1" t="str">
        <f>IF(ISBLANK(I650),"", _xlfn.LET(_xlpm.Pedido,TRIM(D650&amp;""),IF(_xlpm.Pedido&lt;&gt;"",_xlpm.Pedido&amp;" | "&amp;K650,I650&amp;" | "&amp;K650&amp;" | "&amp;TEXT(AU650,"0"))))</f>
        <v>2420 | Tiko | sábado, 21 de março de 2026</v>
      </c>
      <c r="BA650" s="1" t="str">
        <f>IF(ISBLANK(I650),"", _xlfn.LET(_xlpm.TipoServico,LOWER(H650),IF(ISNUMBER(FIND("banho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0" s="1" t="str">
        <f>IF(ISBLANK(I650),"", _xlfn.LET(
    _xlpm.Servico,TRIM(F650&amp;""),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0" s="1">
        <f>IF(ISBLANK(B650),"", IF(ISBLANK(R650),Q650*S650,R650*S650))</f>
        <v>5</v>
      </c>
    </row>
    <row r="651" spans="1:55" x14ac:dyDescent="0.3">
      <c r="A651" t="s">
        <v>133</v>
      </c>
      <c r="B651">
        <v>46102</v>
      </c>
      <c r="C651" t="s">
        <v>27</v>
      </c>
      <c r="D651">
        <v>5105</v>
      </c>
      <c r="F651" t="s">
        <v>137</v>
      </c>
      <c r="G651" t="s">
        <v>137</v>
      </c>
      <c r="H651" t="s">
        <v>135</v>
      </c>
      <c r="I651">
        <v>2269</v>
      </c>
      <c r="J651" t="s">
        <v>74</v>
      </c>
      <c r="K651" t="s">
        <v>202</v>
      </c>
      <c r="L651">
        <v>557388578054</v>
      </c>
      <c r="N651">
        <v>0</v>
      </c>
      <c r="P651">
        <v>0</v>
      </c>
      <c r="Q651">
        <v>5</v>
      </c>
      <c r="R651">
        <v>5</v>
      </c>
      <c r="S651">
        <v>1</v>
      </c>
      <c r="AH651" t="s">
        <v>203</v>
      </c>
      <c r="AI651" t="s">
        <v>204</v>
      </c>
      <c r="AJ651" t="s">
        <v>192</v>
      </c>
      <c r="AK651" t="s">
        <v>190</v>
      </c>
      <c r="AL651" t="s">
        <v>188</v>
      </c>
      <c r="AS651" t="s">
        <v>7</v>
      </c>
      <c r="AU651" s="2" t="str">
        <f>IF(ISBLANK(B651),"", TEXT(B651,"dddd, d \d\e mmmm \d\e aaaa"))</f>
        <v>sábado, 21 de março de 2026</v>
      </c>
      <c r="AX651" s="1" t="str" cm="1">
        <f t="array" ref="AX651">IFERROR(_xlfn.TEXTJOIN(", ",TRUE,_xlfn._xlws.SORT(_xlfn.UNIQUE(_xlfn._xlws.FILTER($K$2:$K$2889,($I$2:$I$2889=I651)*($K$2:$K$2889&lt;&gt;""))))),"")</f>
        <v>Sophie</v>
      </c>
      <c r="AY651" s="1" t="str">
        <f>IF(ISBLANK(F651),"", IF(OR(
ISNUMBER(FIND("escovacao",LOWER(F651))),
ISNUMBER(FIND("escovação",LOWER(F651))),
ISNUMBER(FIND("higiene bucal",LOWER(F651))),
ISNUMBER(FIND("tosa",LOWER(F651))),
ISNUMBER(FIND("hidratacao",LOWER(F651))),
ISNUMBER(FIND("hidratação",LOWER(F651))),
ISNUMBER(FIND("spa",LOWER(F651))),
ISNUMBER(FIND("corte de unhas",LOWER(F651))),
ISNUMBER(FIND("desembolo",LOWER(F651))),
ISNUMBER(FIND("clorexidina",LOWER(F651))),
ISNUMBER(FIND("matizacao",LOWER(F651))),
ISNUMBER(FIND("matização",LOWER(F651))),
ISNUMBER(FIND("arredondamento",LOWER(F651))),
ISNUMBER(FIND("remocao",LOWER(F651))),
ISNUMBER(FIND("remoção",LOWER(F651)))
),"Serviços extras",
IF(ISNUMBER(FIND("banho",LOWER(F651))),"Banho","Loja")))</f>
        <v>Serviços extras</v>
      </c>
      <c r="AZ651" s="1" t="str">
        <f>IF(ISBLANK(I651),"", _xlfn.LET(_xlpm.Pedido,TRIM(D651&amp;""),IF(_xlpm.Pedido&lt;&gt;"",_xlpm.Pedido&amp;" | "&amp;K651,I651&amp;" | "&amp;K651&amp;" | "&amp;TEXT(AU651,"0"))))</f>
        <v>5105 | Sophie</v>
      </c>
      <c r="BA651" s="1" t="str">
        <f>IF(ISBLANK(I651),"", _xlfn.LET(_xlpm.TipoServico,LOWER(H651),IF(ISNUMBER(FIND("banho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1" s="1" t="str">
        <f>IF(ISBLANK(I651),"", _xlfn.LET(
    _xlpm.Servico,TRIM(F651&amp;""),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1" s="1">
        <f>IF(ISBLANK(B651),"", IF(ISBLANK(R651),Q651*S651,R651*S651))</f>
        <v>5</v>
      </c>
    </row>
    <row r="652" spans="1:55" x14ac:dyDescent="0.3">
      <c r="A652" t="s">
        <v>141</v>
      </c>
      <c r="B652">
        <v>46104</v>
      </c>
      <c r="C652" t="s">
        <v>43</v>
      </c>
      <c r="F652" t="s">
        <v>137</v>
      </c>
      <c r="G652" t="s">
        <v>137</v>
      </c>
      <c r="H652" t="s">
        <v>135</v>
      </c>
      <c r="I652">
        <v>2142</v>
      </c>
      <c r="J652" t="s">
        <v>76</v>
      </c>
      <c r="K652" t="s">
        <v>218</v>
      </c>
      <c r="L652">
        <v>73991248482</v>
      </c>
      <c r="N652">
        <v>0</v>
      </c>
      <c r="P652">
        <v>0</v>
      </c>
      <c r="Q652">
        <v>5</v>
      </c>
      <c r="R652">
        <v>5</v>
      </c>
      <c r="S652">
        <v>1</v>
      </c>
      <c r="AH652" t="s">
        <v>219</v>
      </c>
      <c r="AI652" t="s">
        <v>220</v>
      </c>
      <c r="AJ652" t="s">
        <v>214</v>
      </c>
      <c r="AK652" t="s">
        <v>190</v>
      </c>
      <c r="AL652" t="s">
        <v>188</v>
      </c>
      <c r="AS652" t="s">
        <v>7</v>
      </c>
      <c r="AU652" s="2" t="str">
        <f>IF(ISBLANK(B652),"", TEXT(B652,"dddd, d \d\e mmmm \d\e aaaa"))</f>
        <v>segunda-feira, 23 de março de 2026</v>
      </c>
      <c r="AX652" s="1" t="str" cm="1">
        <f t="array" ref="AX652">IFERROR(_xlfn.TEXTJOIN(", ",TRUE,_xlfn._xlws.SORT(_xlfn.UNIQUE(_xlfn._xlws.FILTER($K$2:$K$2889,($I$2:$I$2889=I652)*($K$2:$K$2889&lt;&gt;""))))),"")</f>
        <v>Lila</v>
      </c>
      <c r="AY652" s="1" t="str">
        <f>IF(ISBLANK(F652),"", IF(OR(
ISNUMBER(FIND("escovacao",LOWER(F652))),
ISNUMBER(FIND("escovação",LOWER(F652))),
ISNUMBER(FIND("higiene bucal",LOWER(F652))),
ISNUMBER(FIND("tosa",LOWER(F652))),
ISNUMBER(FIND("hidratacao",LOWER(F652))),
ISNUMBER(FIND("hidratação",LOWER(F652))),
ISNUMBER(FIND("spa",LOWER(F652))),
ISNUMBER(FIND("corte de unhas",LOWER(F652))),
ISNUMBER(FIND("desembolo",LOWER(F652))),
ISNUMBER(FIND("clorexidina",LOWER(F652))),
ISNUMBER(FIND("matizacao",LOWER(F652))),
ISNUMBER(FIND("matização",LOWER(F652))),
ISNUMBER(FIND("arredondamento",LOWER(F652))),
ISNUMBER(FIND("remocao",LOWER(F652))),
ISNUMBER(FIND("remoção",LOWER(F652)))
),"Serviços extras",
IF(ISNUMBER(FIND("banho",LOWER(F652))),"Banho","Loja")))</f>
        <v>Serviços extras</v>
      </c>
      <c r="AZ652" s="1" t="str">
        <f>IF(ISBLANK(I652),"", _xlfn.LET(_xlpm.Pedido,TRIM(D652&amp;""),IF(_xlpm.Pedido&lt;&gt;"",_xlpm.Pedido&amp;" | "&amp;K652,I652&amp;" | "&amp;K652&amp;" | "&amp;TEXT(AU652,"0"))))</f>
        <v>2142 | Lila | segunda-feira, 23 de março de 2026</v>
      </c>
      <c r="BA652" s="1" t="str">
        <f>IF(ISBLANK(I652),"", _xlfn.LET(_xlpm.TipoServico,LOWER(H652),IF(ISNUMBER(FIND("banho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2" s="1" t="str">
        <f>IF(ISBLANK(I652),"", _xlfn.LET(
    _xlpm.Servico,TRIM(F652&amp;""),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2" s="1">
        <f>IF(ISBLANK(B652),"", IF(ISBLANK(R652),Q652*S652,R652*S652))</f>
        <v>5</v>
      </c>
    </row>
    <row r="653" spans="1:55" x14ac:dyDescent="0.3">
      <c r="A653" t="s">
        <v>133</v>
      </c>
      <c r="B653">
        <v>46105</v>
      </c>
      <c r="C653" t="s">
        <v>46</v>
      </c>
      <c r="F653" t="s">
        <v>137</v>
      </c>
      <c r="G653" t="s">
        <v>137</v>
      </c>
      <c r="H653" t="s">
        <v>135</v>
      </c>
      <c r="I653">
        <v>2298</v>
      </c>
      <c r="J653" t="s">
        <v>70</v>
      </c>
      <c r="K653" t="s">
        <v>221</v>
      </c>
      <c r="L653">
        <v>71997100766</v>
      </c>
      <c r="N653">
        <v>0</v>
      </c>
      <c r="P653">
        <v>0</v>
      </c>
      <c r="Q653">
        <v>5</v>
      </c>
      <c r="R653">
        <v>5</v>
      </c>
      <c r="S653">
        <v>1</v>
      </c>
      <c r="AH653" t="s">
        <v>222</v>
      </c>
      <c r="AI653" t="s">
        <v>223</v>
      </c>
      <c r="AS653" t="s">
        <v>7</v>
      </c>
      <c r="AU653" s="2" t="str">
        <f>IF(ISBLANK(B653),"", TEXT(B653,"dddd, d \d\e mmmm \d\e aaaa"))</f>
        <v>terça-feira, 24 de março de 2026</v>
      </c>
      <c r="AX653" s="1" t="str" cm="1">
        <f t="array" ref="AX653">IFERROR(_xlfn.TEXTJOIN(", ",TRUE,_xlfn._xlws.SORT(_xlfn.UNIQUE(_xlfn._xlws.FILTER($K$2:$K$2889,($I$2:$I$2889=I653)*($K$2:$K$2889&lt;&gt;""))))),"")</f>
        <v>Zara</v>
      </c>
      <c r="AY653" s="1" t="str">
        <f>IF(ISBLANK(F653),"", IF(OR(
ISNUMBER(FIND("escovacao",LOWER(F653))),
ISNUMBER(FIND("escovação",LOWER(F653))),
ISNUMBER(FIND("higiene bucal",LOWER(F653))),
ISNUMBER(FIND("tosa",LOWER(F653))),
ISNUMBER(FIND("hidratacao",LOWER(F653))),
ISNUMBER(FIND("hidratação",LOWER(F653))),
ISNUMBER(FIND("spa",LOWER(F653))),
ISNUMBER(FIND("corte de unhas",LOWER(F653))),
ISNUMBER(FIND("desembolo",LOWER(F653))),
ISNUMBER(FIND("clorexidina",LOWER(F653))),
ISNUMBER(FIND("matizacao",LOWER(F653))),
ISNUMBER(FIND("matização",LOWER(F653))),
ISNUMBER(FIND("arredondamento",LOWER(F653))),
ISNUMBER(FIND("remocao",LOWER(F653))),
ISNUMBER(FIND("remoção",LOWER(F653)))
),"Serviços extras",
IF(ISNUMBER(FIND("banho",LOWER(F653))),"Banho","Loja")))</f>
        <v>Serviços extras</v>
      </c>
      <c r="AZ653" s="1" t="str">
        <f>IF(ISBLANK(I653),"", _xlfn.LET(_xlpm.Pedido,TRIM(D653&amp;""),IF(_xlpm.Pedido&lt;&gt;"",_xlpm.Pedido&amp;" | "&amp;K653,I653&amp;" | "&amp;K653&amp;" | "&amp;TEXT(AU653,"0"))))</f>
        <v>2298 | Zara | terça-feira, 24 de março de 2026</v>
      </c>
      <c r="BA653" s="1" t="str">
        <f>IF(ISBLANK(I653),"", _xlfn.LET(_xlpm.TipoServico,LOWER(H653),IF(ISNUMBER(FIND("banho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3" s="1" t="str">
        <f>IF(ISBLANK(I653),"", _xlfn.LET(
    _xlpm.Servico,TRIM(F653&amp;""),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3" s="1">
        <f>IF(ISBLANK(B653),"", IF(ISBLANK(R653),Q653*S653,R653*S653))</f>
        <v>5</v>
      </c>
    </row>
    <row r="654" spans="1:55" x14ac:dyDescent="0.3">
      <c r="A654" t="s">
        <v>133</v>
      </c>
      <c r="B654">
        <v>46105</v>
      </c>
      <c r="C654" t="s">
        <v>46</v>
      </c>
      <c r="F654" t="s">
        <v>137</v>
      </c>
      <c r="G654" t="s">
        <v>137</v>
      </c>
      <c r="H654" t="s">
        <v>135</v>
      </c>
      <c r="I654">
        <v>2320</v>
      </c>
      <c r="J654" t="s">
        <v>236</v>
      </c>
      <c r="K654" t="s">
        <v>238</v>
      </c>
      <c r="L654">
        <v>73982256161</v>
      </c>
      <c r="N654">
        <v>0</v>
      </c>
      <c r="P654">
        <v>0</v>
      </c>
      <c r="Q654">
        <v>5</v>
      </c>
      <c r="R654">
        <v>5</v>
      </c>
      <c r="S654">
        <v>1</v>
      </c>
      <c r="AH654" t="s">
        <v>239</v>
      </c>
      <c r="AI654" t="s">
        <v>196</v>
      </c>
      <c r="AJ654" t="s">
        <v>192</v>
      </c>
      <c r="AK654" t="s">
        <v>187</v>
      </c>
      <c r="AL654" t="s">
        <v>240</v>
      </c>
      <c r="AS654" t="s">
        <v>7</v>
      </c>
      <c r="AU654" s="2" t="str">
        <f>IF(ISBLANK(B654),"", TEXT(B654,"dddd, d \d\e mmmm \d\e aaaa"))</f>
        <v>terça-feira, 24 de março de 2026</v>
      </c>
      <c r="AX654" s="1" t="str" cm="1">
        <f t="array" ref="AX654">IFERROR(_xlfn.TEXTJOIN(", ",TRUE,_xlfn._xlws.SORT(_xlfn.UNIQUE(_xlfn._xlws.FILTER($K$2:$K$2889,($I$2:$I$2889=I654)*($K$2:$K$2889&lt;&gt;""))))),"")</f>
        <v>Luke</v>
      </c>
      <c r="AY654" s="1" t="str">
        <f>IF(ISBLANK(F654),"", IF(OR(
ISNUMBER(FIND("escovacao",LOWER(F654))),
ISNUMBER(FIND("escovação",LOWER(F654))),
ISNUMBER(FIND("higiene bucal",LOWER(F654))),
ISNUMBER(FIND("tosa",LOWER(F654))),
ISNUMBER(FIND("hidratacao",LOWER(F654))),
ISNUMBER(FIND("hidratação",LOWER(F654))),
ISNUMBER(FIND("spa",LOWER(F654))),
ISNUMBER(FIND("corte de unhas",LOWER(F654))),
ISNUMBER(FIND("desembolo",LOWER(F654))),
ISNUMBER(FIND("clorexidina",LOWER(F654))),
ISNUMBER(FIND("matizacao",LOWER(F654))),
ISNUMBER(FIND("matização",LOWER(F654))),
ISNUMBER(FIND("arredondamento",LOWER(F654))),
ISNUMBER(FIND("remocao",LOWER(F654))),
ISNUMBER(FIND("remoção",LOWER(F654)))
),"Serviços extras",
IF(ISNUMBER(FIND("banho",LOWER(F654))),"Banho","Loja")))</f>
        <v>Serviços extras</v>
      </c>
      <c r="AZ654" s="1" t="str">
        <f>IF(ISBLANK(I654),"", _xlfn.LET(_xlpm.Pedido,TRIM(D654&amp;""),IF(_xlpm.Pedido&lt;&gt;"",_xlpm.Pedido&amp;" | "&amp;K654,I654&amp;" | "&amp;K654&amp;" | "&amp;TEXT(AU654,"0"))))</f>
        <v>2320 | Luke | terça-feira, 24 de março de 2026</v>
      </c>
      <c r="BA654" s="1" t="str">
        <f>IF(ISBLANK(I654),"", _xlfn.LET(_xlpm.TipoServico,LOWER(H654),IF(ISNUMBER(FIND("banho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4" s="1" t="str">
        <f>IF(ISBLANK(I654),"", _xlfn.LET(
    _xlpm.Servico,TRIM(F654&amp;""),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4" s="1">
        <f>IF(ISBLANK(B654),"", IF(ISBLANK(R654),Q654*S654,R654*S654))</f>
        <v>5</v>
      </c>
    </row>
    <row r="655" spans="1:55" x14ac:dyDescent="0.3">
      <c r="A655" t="s">
        <v>141</v>
      </c>
      <c r="B655">
        <v>46106</v>
      </c>
      <c r="C655" t="s">
        <v>53</v>
      </c>
      <c r="D655">
        <v>5130</v>
      </c>
      <c r="F655" t="s">
        <v>137</v>
      </c>
      <c r="G655" t="s">
        <v>137</v>
      </c>
      <c r="H655" t="s">
        <v>135</v>
      </c>
      <c r="I655">
        <v>2821</v>
      </c>
      <c r="J655" t="s">
        <v>77</v>
      </c>
      <c r="K655" t="s">
        <v>248</v>
      </c>
      <c r="L655">
        <v>557388372017</v>
      </c>
      <c r="N655">
        <v>0</v>
      </c>
      <c r="P655">
        <v>0</v>
      </c>
      <c r="Q655">
        <v>5</v>
      </c>
      <c r="R655">
        <v>5</v>
      </c>
      <c r="S655">
        <v>1</v>
      </c>
      <c r="AH655" t="s">
        <v>207</v>
      </c>
      <c r="AS655" t="s">
        <v>7</v>
      </c>
      <c r="AU655" s="2" t="str">
        <f>IF(ISBLANK(B655),"", TEXT(B655,"dddd, d \d\e mmmm \d\e aaaa"))</f>
        <v>quarta-feira, 25 de março de 2026</v>
      </c>
      <c r="AX655" s="1" t="str" cm="1">
        <f t="array" ref="AX655">IFERROR(_xlfn.TEXTJOIN(", ",TRUE,_xlfn._xlws.SORT(_xlfn.UNIQUE(_xlfn._xlws.FILTER($K$2:$K$2889,($I$2:$I$2889=I655)*($K$2:$K$2889&lt;&gt;""))))),"")</f>
        <v>Crystal, Filomena, Tamiko</v>
      </c>
      <c r="AY655" s="1" t="str">
        <f>IF(ISBLANK(F655),"", IF(OR(
ISNUMBER(FIND("escovacao",LOWER(F655))),
ISNUMBER(FIND("escovação",LOWER(F655))),
ISNUMBER(FIND("higiene bucal",LOWER(F655))),
ISNUMBER(FIND("tosa",LOWER(F655))),
ISNUMBER(FIND("hidratacao",LOWER(F655))),
ISNUMBER(FIND("hidratação",LOWER(F655))),
ISNUMBER(FIND("spa",LOWER(F655))),
ISNUMBER(FIND("corte de unhas",LOWER(F655))),
ISNUMBER(FIND("desembolo",LOWER(F655))),
ISNUMBER(FIND("clorexidina",LOWER(F655))),
ISNUMBER(FIND("matizacao",LOWER(F655))),
ISNUMBER(FIND("matização",LOWER(F655))),
ISNUMBER(FIND("arredondamento",LOWER(F655))),
ISNUMBER(FIND("remocao",LOWER(F655))),
ISNUMBER(FIND("remoção",LOWER(F655)))
),"Serviços extras",
IF(ISNUMBER(FIND("banho",LOWER(F655))),"Banho","Loja")))</f>
        <v>Serviços extras</v>
      </c>
      <c r="AZ655" s="1" t="str">
        <f>IF(ISBLANK(I655),"", _xlfn.LET(_xlpm.Pedido,TRIM(D655&amp;""),IF(_xlpm.Pedido&lt;&gt;"",_xlpm.Pedido&amp;" | "&amp;K655,I655&amp;" | "&amp;K655&amp;" | "&amp;TEXT(AU655,"0"))))</f>
        <v>5130 | Crystal</v>
      </c>
      <c r="BA655" s="1" t="str">
        <f>IF(ISBLANK(I655),"", _xlfn.LET(_xlpm.TipoServico,LOWER(H655),IF(ISNUMBER(FIND("banho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5" s="1" t="str">
        <f>IF(ISBLANK(I655),"", _xlfn.LET(
    _xlpm.Servico,TRIM(F655&amp;""),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5" s="1">
        <f>IF(ISBLANK(B655),"", IF(ISBLANK(R655),Q655*S655,R655*S655))</f>
        <v>5</v>
      </c>
    </row>
    <row r="656" spans="1:55" x14ac:dyDescent="0.3">
      <c r="A656" t="s">
        <v>133</v>
      </c>
      <c r="B656">
        <v>46106</v>
      </c>
      <c r="C656" t="s">
        <v>53</v>
      </c>
      <c r="D656">
        <v>5130</v>
      </c>
      <c r="F656" t="s">
        <v>137</v>
      </c>
      <c r="G656" t="s">
        <v>137</v>
      </c>
      <c r="H656" t="s">
        <v>135</v>
      </c>
      <c r="I656">
        <v>2821</v>
      </c>
      <c r="J656" t="s">
        <v>77</v>
      </c>
      <c r="K656" t="s">
        <v>248</v>
      </c>
      <c r="L656">
        <v>557388372017</v>
      </c>
      <c r="N656">
        <v>0</v>
      </c>
      <c r="P656">
        <v>0</v>
      </c>
      <c r="Q656">
        <v>5</v>
      </c>
      <c r="R656">
        <v>5</v>
      </c>
      <c r="S656">
        <v>1</v>
      </c>
      <c r="AH656" t="s">
        <v>207</v>
      </c>
      <c r="AS656" t="s">
        <v>7</v>
      </c>
      <c r="AU656" s="2" t="str">
        <f>IF(ISBLANK(B656),"", TEXT(B656,"dddd, d \d\e mmmm \d\e aaaa"))</f>
        <v>quarta-feira, 25 de março de 2026</v>
      </c>
      <c r="AX656" s="1" t="str" cm="1">
        <f t="array" ref="AX656">IFERROR(_xlfn.TEXTJOIN(", ",TRUE,_xlfn._xlws.SORT(_xlfn.UNIQUE(_xlfn._xlws.FILTER($K$2:$K$2889,($I$2:$I$2889=I656)*($K$2:$K$2889&lt;&gt;""))))),"")</f>
        <v>Crystal, Filomena, Tamiko</v>
      </c>
      <c r="AY656" s="1" t="str">
        <f>IF(ISBLANK(F656),"", IF(OR(
ISNUMBER(FIND("escovacao",LOWER(F656))),
ISNUMBER(FIND("escovação",LOWER(F656))),
ISNUMBER(FIND("higiene bucal",LOWER(F656))),
ISNUMBER(FIND("tosa",LOWER(F656))),
ISNUMBER(FIND("hidratacao",LOWER(F656))),
ISNUMBER(FIND("hidratação",LOWER(F656))),
ISNUMBER(FIND("spa",LOWER(F656))),
ISNUMBER(FIND("corte de unhas",LOWER(F656))),
ISNUMBER(FIND("desembolo",LOWER(F656))),
ISNUMBER(FIND("clorexidina",LOWER(F656))),
ISNUMBER(FIND("matizacao",LOWER(F656))),
ISNUMBER(FIND("matização",LOWER(F656))),
ISNUMBER(FIND("arredondamento",LOWER(F656))),
ISNUMBER(FIND("remocao",LOWER(F656))),
ISNUMBER(FIND("remoção",LOWER(F656)))
),"Serviços extras",
IF(ISNUMBER(FIND("banho",LOWER(F656))),"Banho","Loja")))</f>
        <v>Serviços extras</v>
      </c>
      <c r="AZ656" s="1" t="str">
        <f>IF(ISBLANK(I656),"", _xlfn.LET(_xlpm.Pedido,TRIM(D656&amp;""),IF(_xlpm.Pedido&lt;&gt;"",_xlpm.Pedido&amp;" | "&amp;K656,I656&amp;" | "&amp;K656&amp;" | "&amp;TEXT(AU656,"0"))))</f>
        <v>5130 | Crystal</v>
      </c>
      <c r="BA656" s="1" t="str">
        <f>IF(ISBLANK(I656),"", _xlfn.LET(_xlpm.TipoServico,LOWER(H656),IF(ISNUMBER(FIND("banho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6" s="1" t="str">
        <f>IF(ISBLANK(I656),"", _xlfn.LET(
    _xlpm.Servico,TRIM(F656&amp;""),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6" s="1">
        <f>IF(ISBLANK(B656),"", IF(ISBLANK(R656),Q656*S656,R656*S656))</f>
        <v>5</v>
      </c>
    </row>
    <row r="657" spans="1:55" x14ac:dyDescent="0.3">
      <c r="A657" t="s">
        <v>133</v>
      </c>
      <c r="B657">
        <v>46106</v>
      </c>
      <c r="C657" t="s">
        <v>53</v>
      </c>
      <c r="D657">
        <v>5130</v>
      </c>
      <c r="F657" t="s">
        <v>137</v>
      </c>
      <c r="G657" t="s">
        <v>137</v>
      </c>
      <c r="H657" t="s">
        <v>135</v>
      </c>
      <c r="I657">
        <v>2821</v>
      </c>
      <c r="J657" t="s">
        <v>77</v>
      </c>
      <c r="K657" t="s">
        <v>248</v>
      </c>
      <c r="L657">
        <v>557388372017</v>
      </c>
      <c r="N657">
        <v>0</v>
      </c>
      <c r="P657">
        <v>0</v>
      </c>
      <c r="Q657">
        <v>5</v>
      </c>
      <c r="R657">
        <v>5</v>
      </c>
      <c r="S657">
        <v>1</v>
      </c>
      <c r="AH657" t="s">
        <v>207</v>
      </c>
      <c r="AS657" t="s">
        <v>7</v>
      </c>
      <c r="AU657" s="2" t="str">
        <f>IF(ISBLANK(B657),"", TEXT(B657,"dddd, d \d\e mmmm \d\e aaaa"))</f>
        <v>quarta-feira, 25 de março de 2026</v>
      </c>
      <c r="AX657" s="1" t="str" cm="1">
        <f t="array" ref="AX657">IFERROR(_xlfn.TEXTJOIN(", ",TRUE,_xlfn._xlws.SORT(_xlfn.UNIQUE(_xlfn._xlws.FILTER($K$2:$K$2889,($I$2:$I$2889=I657)*($K$2:$K$2889&lt;&gt;""))))),"")</f>
        <v>Crystal, Filomena, Tamiko</v>
      </c>
      <c r="AY657" s="1" t="str">
        <f>IF(ISBLANK(F657),"", IF(OR(
ISNUMBER(FIND("escovacao",LOWER(F657))),
ISNUMBER(FIND("escovação",LOWER(F657))),
ISNUMBER(FIND("higiene bucal",LOWER(F657))),
ISNUMBER(FIND("tosa",LOWER(F657))),
ISNUMBER(FIND("hidratacao",LOWER(F657))),
ISNUMBER(FIND("hidratação",LOWER(F657))),
ISNUMBER(FIND("spa",LOWER(F657))),
ISNUMBER(FIND("corte de unhas",LOWER(F657))),
ISNUMBER(FIND("desembolo",LOWER(F657))),
ISNUMBER(FIND("clorexidina",LOWER(F657))),
ISNUMBER(FIND("matizacao",LOWER(F657))),
ISNUMBER(FIND("matização",LOWER(F657))),
ISNUMBER(FIND("arredondamento",LOWER(F657))),
ISNUMBER(FIND("remocao",LOWER(F657))),
ISNUMBER(FIND("remoção",LOWER(F657)))
),"Serviços extras",
IF(ISNUMBER(FIND("banho",LOWER(F657))),"Banho","Loja")))</f>
        <v>Serviços extras</v>
      </c>
      <c r="AZ657" s="1" t="str">
        <f>IF(ISBLANK(I657),"", _xlfn.LET(_xlpm.Pedido,TRIM(D657&amp;""),IF(_xlpm.Pedido&lt;&gt;"",_xlpm.Pedido&amp;" | "&amp;K657,I657&amp;" | "&amp;K657&amp;" | "&amp;TEXT(AU657,"0"))))</f>
        <v>5130 | Crystal</v>
      </c>
      <c r="BA657" s="1" t="str">
        <f>IF(ISBLANK(I657),"", _xlfn.LET(_xlpm.TipoServico,LOWER(H657),IF(ISNUMBER(FIND("banho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7" s="1" t="str">
        <f>IF(ISBLANK(I657),"", _xlfn.LET(
    _xlpm.Servico,TRIM(F657&amp;""),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7" s="1">
        <f>IF(ISBLANK(B657),"", IF(ISBLANK(R657),Q657*S657,R657*S657))</f>
        <v>5</v>
      </c>
    </row>
    <row r="658" spans="1:55" x14ac:dyDescent="0.3">
      <c r="A658" t="s">
        <v>141</v>
      </c>
      <c r="B658">
        <v>46106</v>
      </c>
      <c r="C658" t="s">
        <v>53</v>
      </c>
      <c r="F658" t="s">
        <v>137</v>
      </c>
      <c r="G658" t="s">
        <v>137</v>
      </c>
      <c r="H658" t="s">
        <v>135</v>
      </c>
      <c r="I658">
        <v>2144</v>
      </c>
      <c r="J658" t="s">
        <v>234</v>
      </c>
      <c r="K658" t="s">
        <v>235</v>
      </c>
      <c r="L658">
        <v>73999626480</v>
      </c>
      <c r="N658">
        <v>0</v>
      </c>
      <c r="P658">
        <v>0</v>
      </c>
      <c r="Q658">
        <v>5</v>
      </c>
      <c r="R658">
        <v>5</v>
      </c>
      <c r="S658">
        <v>1</v>
      </c>
      <c r="AH658" t="s">
        <v>207</v>
      </c>
      <c r="AI658" t="s">
        <v>199</v>
      </c>
      <c r="AJ658" t="s">
        <v>192</v>
      </c>
      <c r="AK658" t="s">
        <v>187</v>
      </c>
      <c r="AL658" t="s">
        <v>188</v>
      </c>
      <c r="AS658" t="s">
        <v>7</v>
      </c>
      <c r="AU658" s="2" t="str">
        <f>IF(ISBLANK(B658),"", TEXT(B658,"dddd, d \d\e mmmm \d\e aaaa"))</f>
        <v>quarta-feira, 25 de março de 2026</v>
      </c>
      <c r="AX658" s="1" t="str" cm="1">
        <f t="array" ref="AX658">IFERROR(_xlfn.TEXTJOIN(", ",TRUE,_xlfn._xlws.SORT(_xlfn.UNIQUE(_xlfn._xlws.FILTER($K$2:$K$2889,($I$2:$I$2889=I658)*($K$2:$K$2889&lt;&gt;""))))),"")</f>
        <v>Duke</v>
      </c>
      <c r="AY658" s="1" t="str">
        <f>IF(ISBLANK(F658),"", IF(OR(
ISNUMBER(FIND("escovacao",LOWER(F658))),
ISNUMBER(FIND("escovação",LOWER(F658))),
ISNUMBER(FIND("higiene bucal",LOWER(F658))),
ISNUMBER(FIND("tosa",LOWER(F658))),
ISNUMBER(FIND("hidratacao",LOWER(F658))),
ISNUMBER(FIND("hidratação",LOWER(F658))),
ISNUMBER(FIND("spa",LOWER(F658))),
ISNUMBER(FIND("corte de unhas",LOWER(F658))),
ISNUMBER(FIND("desembolo",LOWER(F658))),
ISNUMBER(FIND("clorexidina",LOWER(F658))),
ISNUMBER(FIND("matizacao",LOWER(F658))),
ISNUMBER(FIND("matização",LOWER(F658))),
ISNUMBER(FIND("arredondamento",LOWER(F658))),
ISNUMBER(FIND("remocao",LOWER(F658))),
ISNUMBER(FIND("remoção",LOWER(F658)))
),"Serviços extras",
IF(ISNUMBER(FIND("banho",LOWER(F658))),"Banho","Loja")))</f>
        <v>Serviços extras</v>
      </c>
      <c r="AZ658" s="1" t="str">
        <f>IF(ISBLANK(I658),"", _xlfn.LET(_xlpm.Pedido,TRIM(D658&amp;""),IF(_xlpm.Pedido&lt;&gt;"",_xlpm.Pedido&amp;" | "&amp;K658,I658&amp;" | "&amp;K658&amp;" | "&amp;TEXT(AU658,"0"))))</f>
        <v>2144 | Duke | quarta-feira, 25 de março de 2026</v>
      </c>
      <c r="BA658" s="1" t="str">
        <f>IF(ISBLANK(I658),"", _xlfn.LET(_xlpm.TipoServico,LOWER(H658),IF(ISNUMBER(FIND("banho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8" s="1" t="str">
        <f>IF(ISBLANK(I658),"", _xlfn.LET(
    _xlpm.Servico,TRIM(F658&amp;""),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8" s="1">
        <f>IF(ISBLANK(B658),"", IF(ISBLANK(R658),Q658*S658,R658*S658))</f>
        <v>5</v>
      </c>
    </row>
    <row r="659" spans="1:55" x14ac:dyDescent="0.3">
      <c r="A659" t="s">
        <v>11</v>
      </c>
      <c r="B659">
        <v>46107</v>
      </c>
      <c r="C659" t="s">
        <v>9</v>
      </c>
      <c r="D659">
        <v>5348</v>
      </c>
      <c r="F659" t="s">
        <v>137</v>
      </c>
      <c r="G659" t="s">
        <v>137</v>
      </c>
      <c r="H659" t="s">
        <v>135</v>
      </c>
      <c r="I659">
        <v>2460</v>
      </c>
      <c r="J659" t="s">
        <v>80</v>
      </c>
      <c r="K659" t="s">
        <v>226</v>
      </c>
      <c r="L659">
        <v>5573999538444</v>
      </c>
      <c r="N659">
        <v>0</v>
      </c>
      <c r="P659">
        <v>0</v>
      </c>
      <c r="Q659">
        <v>5</v>
      </c>
      <c r="R659">
        <v>5</v>
      </c>
      <c r="S659">
        <v>1</v>
      </c>
      <c r="AH659" t="s">
        <v>219</v>
      </c>
      <c r="AI659" t="s">
        <v>227</v>
      </c>
      <c r="AJ659" t="s">
        <v>192</v>
      </c>
      <c r="AK659" t="s">
        <v>187</v>
      </c>
      <c r="AL659" t="s">
        <v>188</v>
      </c>
      <c r="AS659" t="s">
        <v>7</v>
      </c>
      <c r="AU659" s="2" t="str">
        <f>IF(ISBLANK(B659),"", TEXT(B659,"dddd, d \d\e mmmm \d\e aaaa"))</f>
        <v>quinta-feira, 26 de março de 2026</v>
      </c>
      <c r="AX659" s="1" t="str" cm="1">
        <f t="array" ref="AX659">IFERROR(_xlfn.TEXTJOIN(", ",TRUE,_xlfn._xlws.SORT(_xlfn.UNIQUE(_xlfn._xlws.FILTER($K$2:$K$2889,($I$2:$I$2889=I659)*($K$2:$K$2889&lt;&gt;""))))),"")</f>
        <v>Pepo</v>
      </c>
      <c r="AY659" s="1" t="str">
        <f>IF(ISBLANK(F659),"", IF(OR(
ISNUMBER(FIND("escovacao",LOWER(F659))),
ISNUMBER(FIND("escovação",LOWER(F659))),
ISNUMBER(FIND("higiene bucal",LOWER(F659))),
ISNUMBER(FIND("tosa",LOWER(F659))),
ISNUMBER(FIND("hidratacao",LOWER(F659))),
ISNUMBER(FIND("hidratação",LOWER(F659))),
ISNUMBER(FIND("spa",LOWER(F659))),
ISNUMBER(FIND("corte de unhas",LOWER(F659))),
ISNUMBER(FIND("desembolo",LOWER(F659))),
ISNUMBER(FIND("clorexidina",LOWER(F659))),
ISNUMBER(FIND("matizacao",LOWER(F659))),
ISNUMBER(FIND("matização",LOWER(F659))),
ISNUMBER(FIND("arredondamento",LOWER(F659))),
ISNUMBER(FIND("remocao",LOWER(F659))),
ISNUMBER(FIND("remoção",LOWER(F659)))
),"Serviços extras",
IF(ISNUMBER(FIND("banho",LOWER(F659))),"Banho","Loja")))</f>
        <v>Serviços extras</v>
      </c>
      <c r="AZ659" s="1" t="str">
        <f>IF(ISBLANK(I659),"", _xlfn.LET(_xlpm.Pedido,TRIM(D659&amp;""),IF(_xlpm.Pedido&lt;&gt;"",_xlpm.Pedido&amp;" | "&amp;K659,I659&amp;" | "&amp;K659&amp;" | "&amp;TEXT(AU659,"0"))))</f>
        <v>5348 | Pepo</v>
      </c>
      <c r="BA659" s="1" t="str">
        <f>IF(ISBLANK(I659),"", _xlfn.LET(_xlpm.TipoServico,LOWER(H659),IF(ISNUMBER(FIND("banho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59" s="1" t="str">
        <f>IF(ISBLANK(I659),"", _xlfn.LET(
    _xlpm.Servico,TRIM(F659&amp;""),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59" s="1">
        <f>IF(ISBLANK(B659),"", IF(ISBLANK(R659),Q659*S659,R659*S659))</f>
        <v>5</v>
      </c>
    </row>
    <row r="660" spans="1:55" x14ac:dyDescent="0.3">
      <c r="A660" t="s">
        <v>11</v>
      </c>
      <c r="B660">
        <v>46108</v>
      </c>
      <c r="C660" t="s">
        <v>2</v>
      </c>
      <c r="D660">
        <v>5330</v>
      </c>
      <c r="F660" t="s">
        <v>137</v>
      </c>
      <c r="G660" t="s">
        <v>137</v>
      </c>
      <c r="H660" t="s">
        <v>135</v>
      </c>
      <c r="I660">
        <v>2194</v>
      </c>
      <c r="J660" t="s">
        <v>210</v>
      </c>
      <c r="K660" t="s">
        <v>211</v>
      </c>
      <c r="L660">
        <v>73981806724</v>
      </c>
      <c r="N660">
        <v>0</v>
      </c>
      <c r="P660">
        <v>0</v>
      </c>
      <c r="Q660">
        <v>5</v>
      </c>
      <c r="R660">
        <v>5</v>
      </c>
      <c r="S660">
        <v>1</v>
      </c>
      <c r="AH660" t="s">
        <v>207</v>
      </c>
      <c r="AI660" t="s">
        <v>199</v>
      </c>
      <c r="AJ660" t="s">
        <v>192</v>
      </c>
      <c r="AK660" t="s">
        <v>190</v>
      </c>
      <c r="AL660" t="s">
        <v>188</v>
      </c>
      <c r="AS660" t="s">
        <v>7</v>
      </c>
      <c r="AU660" s="2" t="str">
        <f>IF(ISBLANK(B660),"", TEXT(B660,"dddd, d \d\e mmmm \d\e aaaa"))</f>
        <v>sexta-feira, 27 de março de 2026</v>
      </c>
      <c r="AX660" s="1" t="str" cm="1">
        <f t="array" ref="AX660">IFERROR(_xlfn.TEXTJOIN(", ",TRUE,_xlfn._xlws.SORT(_xlfn.UNIQUE(_xlfn._xlws.FILTER($K$2:$K$2889,($I$2:$I$2889=I660)*($K$2:$K$2889&lt;&gt;""))))),"")</f>
        <v>Minnie</v>
      </c>
      <c r="AY660" s="1" t="str">
        <f>IF(ISBLANK(F660),"", IF(OR(
ISNUMBER(FIND("escovacao",LOWER(F660))),
ISNUMBER(FIND("escovação",LOWER(F660))),
ISNUMBER(FIND("higiene bucal",LOWER(F660))),
ISNUMBER(FIND("tosa",LOWER(F660))),
ISNUMBER(FIND("hidratacao",LOWER(F660))),
ISNUMBER(FIND("hidratação",LOWER(F660))),
ISNUMBER(FIND("spa",LOWER(F660))),
ISNUMBER(FIND("corte de unhas",LOWER(F660))),
ISNUMBER(FIND("desembolo",LOWER(F660))),
ISNUMBER(FIND("clorexidina",LOWER(F660))),
ISNUMBER(FIND("matizacao",LOWER(F660))),
ISNUMBER(FIND("matização",LOWER(F660))),
ISNUMBER(FIND("arredondamento",LOWER(F660))),
ISNUMBER(FIND("remocao",LOWER(F660))),
ISNUMBER(FIND("remoção",LOWER(F660)))
),"Serviços extras",
IF(ISNUMBER(FIND("banho",LOWER(F660))),"Banho","Loja")))</f>
        <v>Serviços extras</v>
      </c>
      <c r="AZ660" s="1" t="str">
        <f>IF(ISBLANK(I660),"", _xlfn.LET(_xlpm.Pedido,TRIM(D660&amp;""),IF(_xlpm.Pedido&lt;&gt;"",_xlpm.Pedido&amp;" | "&amp;K660,I660&amp;" | "&amp;K660&amp;" | "&amp;TEXT(AU660,"0"))))</f>
        <v>5330 | Minnie</v>
      </c>
      <c r="BA660" s="1" t="str">
        <f>IF(ISBLANK(I660),"", _xlfn.LET(_xlpm.TipoServico,LOWER(H660),IF(ISNUMBER(FIND("banho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0" s="1" t="str">
        <f>IF(ISBLANK(I660),"", _xlfn.LET(
    _xlpm.Servico,TRIM(F660&amp;""),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60" s="1">
        <f>IF(ISBLANK(B660),"", IF(ISBLANK(R660),Q660*S660,R660*S660))</f>
        <v>5</v>
      </c>
    </row>
    <row r="661" spans="1:55" x14ac:dyDescent="0.3">
      <c r="A661" t="s">
        <v>11</v>
      </c>
      <c r="B661">
        <v>46109</v>
      </c>
      <c r="C661" t="s">
        <v>27</v>
      </c>
      <c r="D661">
        <v>5167</v>
      </c>
      <c r="F661" t="s">
        <v>137</v>
      </c>
      <c r="G661" t="s">
        <v>137</v>
      </c>
      <c r="H661" t="s">
        <v>135</v>
      </c>
      <c r="I661">
        <v>2166</v>
      </c>
      <c r="J661" t="s">
        <v>33</v>
      </c>
      <c r="K661" t="s">
        <v>228</v>
      </c>
      <c r="L661">
        <v>73988696868</v>
      </c>
      <c r="N661">
        <v>0</v>
      </c>
      <c r="P661">
        <v>0</v>
      </c>
      <c r="Q661">
        <v>5</v>
      </c>
      <c r="R661">
        <v>5</v>
      </c>
      <c r="S661">
        <v>1</v>
      </c>
      <c r="AH661" t="s">
        <v>229</v>
      </c>
      <c r="AI661" t="s">
        <v>230</v>
      </c>
      <c r="AJ661" t="s">
        <v>192</v>
      </c>
      <c r="AK661" t="s">
        <v>187</v>
      </c>
      <c r="AL661" t="s">
        <v>188</v>
      </c>
      <c r="AS661" t="s">
        <v>7</v>
      </c>
      <c r="AU661" s="2" t="str">
        <f>IF(ISBLANK(B661),"", TEXT(B661,"dddd, d \d\e mmmm \d\e aaaa"))</f>
        <v>sábado, 28 de março de 2026</v>
      </c>
      <c r="AX661" s="1" t="str" cm="1">
        <f t="array" ref="AX661">IFERROR(_xlfn.TEXTJOIN(", ",TRUE,_xlfn._xlws.SORT(_xlfn.UNIQUE(_xlfn._xlws.FILTER($K$2:$K$2889,($I$2:$I$2889=I661)*($K$2:$K$2889&lt;&gt;""))))),"")</f>
        <v>Sun</v>
      </c>
      <c r="AY661" s="1" t="str">
        <f>IF(ISBLANK(F661),"", IF(OR(
ISNUMBER(FIND("escovacao",LOWER(F661))),
ISNUMBER(FIND("escovação",LOWER(F661))),
ISNUMBER(FIND("higiene bucal",LOWER(F661))),
ISNUMBER(FIND("tosa",LOWER(F661))),
ISNUMBER(FIND("hidratacao",LOWER(F661))),
ISNUMBER(FIND("hidratação",LOWER(F661))),
ISNUMBER(FIND("spa",LOWER(F661))),
ISNUMBER(FIND("corte de unhas",LOWER(F661))),
ISNUMBER(FIND("desembolo",LOWER(F661))),
ISNUMBER(FIND("clorexidina",LOWER(F661))),
ISNUMBER(FIND("matizacao",LOWER(F661))),
ISNUMBER(FIND("matização",LOWER(F661))),
ISNUMBER(FIND("arredondamento",LOWER(F661))),
ISNUMBER(FIND("remocao",LOWER(F661))),
ISNUMBER(FIND("remoção",LOWER(F661)))
),"Serviços extras",
IF(ISNUMBER(FIND("banho",LOWER(F661))),"Banho","Loja")))</f>
        <v>Serviços extras</v>
      </c>
      <c r="AZ661" s="1" t="str">
        <f>IF(ISBLANK(I661),"", _xlfn.LET(_xlpm.Pedido,TRIM(D661&amp;""),IF(_xlpm.Pedido&lt;&gt;"",_xlpm.Pedido&amp;" | "&amp;K661,I661&amp;" | "&amp;K661&amp;" | "&amp;TEXT(AU661,"0"))))</f>
        <v>5167 | Sun</v>
      </c>
      <c r="BA661" s="1" t="str">
        <f>IF(ISBLANK(I661),"", _xlfn.LET(_xlpm.TipoServico,LOWER(H661),IF(ISNUMBER(FIND("banho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1" s="1" t="str">
        <f>IF(ISBLANK(I661),"", _xlfn.LET(
    _xlpm.Servico,TRIM(F661&amp;""),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61" s="1">
        <f>IF(ISBLANK(B661),"", IF(ISBLANK(R661),Q661*S661,R661*S661))</f>
        <v>5</v>
      </c>
    </row>
    <row r="662" spans="1:55" x14ac:dyDescent="0.3">
      <c r="A662" t="s">
        <v>141</v>
      </c>
      <c r="B662">
        <v>46112</v>
      </c>
      <c r="C662" t="s">
        <v>46</v>
      </c>
      <c r="F662" t="s">
        <v>137</v>
      </c>
      <c r="G662" t="s">
        <v>137</v>
      </c>
      <c r="H662" t="s">
        <v>135</v>
      </c>
      <c r="I662">
        <v>2298</v>
      </c>
      <c r="J662" t="s">
        <v>70</v>
      </c>
      <c r="K662" t="s">
        <v>221</v>
      </c>
      <c r="L662">
        <v>71997100766</v>
      </c>
      <c r="N662">
        <v>0</v>
      </c>
      <c r="P662">
        <v>0</v>
      </c>
      <c r="Q662">
        <v>5</v>
      </c>
      <c r="R662">
        <v>5</v>
      </c>
      <c r="S662">
        <v>1</v>
      </c>
      <c r="AH662" t="s">
        <v>222</v>
      </c>
      <c r="AI662" t="s">
        <v>223</v>
      </c>
      <c r="AS662" t="s">
        <v>7</v>
      </c>
      <c r="AU662" s="2" t="str">
        <f>IF(ISBLANK(B662),"", TEXT(B662,"dddd, d \d\e mmmm \d\e aaaa"))</f>
        <v>terça-feira, 31 de março de 2026</v>
      </c>
      <c r="AX662" s="1" t="str" cm="1">
        <f t="array" ref="AX662">IFERROR(_xlfn.TEXTJOIN(", ",TRUE,_xlfn._xlws.SORT(_xlfn.UNIQUE(_xlfn._xlws.FILTER($K$2:$K$2889,($I$2:$I$2889=I662)*($K$2:$K$2889&lt;&gt;""))))),"")</f>
        <v>Zara</v>
      </c>
      <c r="AY662" s="1" t="str">
        <f>IF(ISBLANK(F662),"", IF(OR(
ISNUMBER(FIND("escovacao",LOWER(F662))),
ISNUMBER(FIND("escovação",LOWER(F662))),
ISNUMBER(FIND("higiene bucal",LOWER(F662))),
ISNUMBER(FIND("tosa",LOWER(F662))),
ISNUMBER(FIND("hidratacao",LOWER(F662))),
ISNUMBER(FIND("hidratação",LOWER(F662))),
ISNUMBER(FIND("spa",LOWER(F662))),
ISNUMBER(FIND("corte de unhas",LOWER(F662))),
ISNUMBER(FIND("desembolo",LOWER(F662))),
ISNUMBER(FIND("clorexidina",LOWER(F662))),
ISNUMBER(FIND("matizacao",LOWER(F662))),
ISNUMBER(FIND("matização",LOWER(F662))),
ISNUMBER(FIND("arredondamento",LOWER(F662))),
ISNUMBER(FIND("remocao",LOWER(F662))),
ISNUMBER(FIND("remoção",LOWER(F662)))
),"Serviços extras",
IF(ISNUMBER(FIND("banho",LOWER(F662))),"Banho","Loja")))</f>
        <v>Serviços extras</v>
      </c>
      <c r="AZ662" s="1" t="str">
        <f>IF(ISBLANK(I662),"", _xlfn.LET(_xlpm.Pedido,TRIM(D662&amp;""),IF(_xlpm.Pedido&lt;&gt;"",_xlpm.Pedido&amp;" | "&amp;K662,I662&amp;" | "&amp;K662&amp;" | "&amp;TEXT(AU662,"0"))))</f>
        <v>2298 | Zara | terça-feira, 31 de março de 2026</v>
      </c>
      <c r="BA662" s="1" t="str">
        <f>IF(ISBLANK(I662),"", _xlfn.LET(_xlpm.TipoServico,LOWER(H662),IF(ISNUMBER(FIND("banho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2" s="1" t="str">
        <f>IF(ISBLANK(I662),"", _xlfn.LET(
    _xlpm.Servico,TRIM(F662&amp;""),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62" s="1">
        <f>IF(ISBLANK(B662),"", IF(ISBLANK(R662),Q662*S662,R662*S662))</f>
        <v>5</v>
      </c>
    </row>
    <row r="663" spans="1:55" x14ac:dyDescent="0.3">
      <c r="A663" t="s">
        <v>133</v>
      </c>
      <c r="B663">
        <v>46113</v>
      </c>
      <c r="C663" t="s">
        <v>53</v>
      </c>
      <c r="D663">
        <v>5355</v>
      </c>
      <c r="F663" t="s">
        <v>134</v>
      </c>
      <c r="G663" t="s">
        <v>134</v>
      </c>
      <c r="H663" t="s">
        <v>135</v>
      </c>
      <c r="I663">
        <v>2664</v>
      </c>
      <c r="J663" t="s">
        <v>66</v>
      </c>
      <c r="K663" t="s">
        <v>251</v>
      </c>
      <c r="L663">
        <v>5573999220082</v>
      </c>
      <c r="N663">
        <v>0</v>
      </c>
      <c r="P663">
        <v>0</v>
      </c>
      <c r="Q663">
        <v>62</v>
      </c>
      <c r="R663">
        <v>62</v>
      </c>
      <c r="S663">
        <v>1</v>
      </c>
      <c r="AM663" t="s">
        <v>252</v>
      </c>
      <c r="AS663" t="s">
        <v>13</v>
      </c>
      <c r="AU663" s="2" t="str">
        <f>IF(ISBLANK(B663),"", TEXT(B663,"dddd, d \d\e mmmm \d\e aaaa"))</f>
        <v>quarta-feira, 1 de abril de 2026</v>
      </c>
      <c r="AX663" s="1" t="str" cm="1">
        <f t="array" ref="AX663">IFERROR(_xlfn.TEXTJOIN(", ",TRUE,_xlfn._xlws.SORT(_xlfn.UNIQUE(_xlfn._xlws.FILTER($K$2:$K$2889,($I$2:$I$2889=I663)*($K$2:$K$2889&lt;&gt;""))))),"")</f>
        <v>Cecci</v>
      </c>
      <c r="AY663" s="1" t="str">
        <f>IF(ISBLANK(F663),"", IF(OR(
ISNUMBER(FIND("escovacao",LOWER(F663))),
ISNUMBER(FIND("escovação",LOWER(F663))),
ISNUMBER(FIND("higiene bucal",LOWER(F663))),
ISNUMBER(FIND("tosa",LOWER(F663))),
ISNUMBER(FIND("hidratacao",LOWER(F663))),
ISNUMBER(FIND("hidratação",LOWER(F663))),
ISNUMBER(FIND("spa",LOWER(F663))),
ISNUMBER(FIND("corte de unhas",LOWER(F663))),
ISNUMBER(FIND("desembolo",LOWER(F663))),
ISNUMBER(FIND("clorexidina",LOWER(F663))),
ISNUMBER(FIND("matizacao",LOWER(F663))),
ISNUMBER(FIND("matização",LOWER(F663))),
ISNUMBER(FIND("arredondamento",LOWER(F663))),
ISNUMBER(FIND("remocao",LOWER(F663))),
ISNUMBER(FIND("remoção",LOWER(F663)))
),"Serviços extras",
IF(ISNUMBER(FIND("banho",LOWER(F663))),"Banho","Loja")))</f>
        <v>Banho</v>
      </c>
      <c r="AZ663" s="1" t="str">
        <f>IF(ISBLANK(I663),"", _xlfn.LET(_xlpm.Pedido,TRIM(D663&amp;""),IF(_xlpm.Pedido&lt;&gt;"",_xlpm.Pedido&amp;" | "&amp;K663,I663&amp;" | "&amp;K663&amp;" | "&amp;TEXT(AU663,"0"))))</f>
        <v>5355 | Cecci</v>
      </c>
      <c r="BA663" s="1" t="str">
        <f>IF(ISBLANK(I663),"", _xlfn.LET(_xlpm.TipoServico,LOWER(H663),IF(ISNUMBER(FIND("banho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3" s="1" t="str">
        <f>IF(ISBLANK(I663),"", _xlfn.LET(
    _xlpm.Servico,TRIM(F663&amp;""),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63" s="1">
        <f>IF(ISBLANK(B663),"", IF(ISBLANK(R663),Q663*S663,R663*S663))</f>
        <v>62</v>
      </c>
    </row>
    <row r="664" spans="1:55" x14ac:dyDescent="0.3">
      <c r="A664" t="s">
        <v>133</v>
      </c>
      <c r="B664">
        <v>46113</v>
      </c>
      <c r="C664" t="s">
        <v>53</v>
      </c>
      <c r="D664">
        <v>5355</v>
      </c>
      <c r="F664" t="s">
        <v>137</v>
      </c>
      <c r="G664" t="s">
        <v>137</v>
      </c>
      <c r="H664" t="s">
        <v>135</v>
      </c>
      <c r="I664">
        <v>2664</v>
      </c>
      <c r="J664" t="s">
        <v>66</v>
      </c>
      <c r="K664" t="s">
        <v>251</v>
      </c>
      <c r="L664">
        <v>5573999220082</v>
      </c>
      <c r="N664">
        <v>0</v>
      </c>
      <c r="P664">
        <v>0</v>
      </c>
      <c r="Q664">
        <v>5</v>
      </c>
      <c r="R664">
        <v>5</v>
      </c>
      <c r="S664">
        <v>1</v>
      </c>
      <c r="AM664" t="s">
        <v>252</v>
      </c>
      <c r="AS664" t="s">
        <v>13</v>
      </c>
      <c r="AU664" s="2" t="str">
        <f>IF(ISBLANK(B664),"", TEXT(B664,"dddd, d \d\e mmmm \d\e aaaa"))</f>
        <v>quarta-feira, 1 de abril de 2026</v>
      </c>
      <c r="AX664" s="1" t="str" cm="1">
        <f t="array" ref="AX664">IFERROR(_xlfn.TEXTJOIN(", ",TRUE,_xlfn._xlws.SORT(_xlfn.UNIQUE(_xlfn._xlws.FILTER($K$2:$K$2889,($I$2:$I$2889=I664)*($K$2:$K$2889&lt;&gt;""))))),"")</f>
        <v>Cecci</v>
      </c>
      <c r="AY664" s="1" t="str">
        <f>IF(ISBLANK(F664),"", IF(OR(
ISNUMBER(FIND("escovacao",LOWER(F664))),
ISNUMBER(FIND("escovação",LOWER(F664))),
ISNUMBER(FIND("higiene bucal",LOWER(F664))),
ISNUMBER(FIND("tosa",LOWER(F664))),
ISNUMBER(FIND("hidratacao",LOWER(F664))),
ISNUMBER(FIND("hidratação",LOWER(F664))),
ISNUMBER(FIND("spa",LOWER(F664))),
ISNUMBER(FIND("corte de unhas",LOWER(F664))),
ISNUMBER(FIND("desembolo",LOWER(F664))),
ISNUMBER(FIND("clorexidina",LOWER(F664))),
ISNUMBER(FIND("matizacao",LOWER(F664))),
ISNUMBER(FIND("matização",LOWER(F664))),
ISNUMBER(FIND("arredondamento",LOWER(F664))),
ISNUMBER(FIND("remocao",LOWER(F664))),
ISNUMBER(FIND("remoção",LOWER(F664)))
),"Serviços extras",
IF(ISNUMBER(FIND("banho",LOWER(F664))),"Banho","Loja")))</f>
        <v>Serviços extras</v>
      </c>
      <c r="AZ664" s="1" t="str">
        <f>IF(ISBLANK(I664),"", _xlfn.LET(_xlpm.Pedido,TRIM(D664&amp;""),IF(_xlpm.Pedido&lt;&gt;"",_xlpm.Pedido&amp;" | "&amp;K664,I664&amp;" | "&amp;K664&amp;" | "&amp;TEXT(AU664,"0"))))</f>
        <v>5355 | Cecci</v>
      </c>
      <c r="BA664" s="1" t="str">
        <f>IF(ISBLANK(I664),"", _xlfn.LET(_xlpm.TipoServico,LOWER(H664),IF(ISNUMBER(FIND("banho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4" s="1" t="str">
        <f>IF(ISBLANK(I664),"", _xlfn.LET(
    _xlpm.Servico,TRIM(F664&amp;""),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64" s="1">
        <f>IF(ISBLANK(B664),"", IF(ISBLANK(R664),Q664*S664,R664*S664))</f>
        <v>5</v>
      </c>
    </row>
    <row r="665" spans="1:55" x14ac:dyDescent="0.3">
      <c r="A665" t="s">
        <v>133</v>
      </c>
      <c r="B665">
        <v>46113</v>
      </c>
      <c r="C665" t="s">
        <v>53</v>
      </c>
      <c r="D665">
        <v>5355</v>
      </c>
      <c r="F665" t="s">
        <v>162</v>
      </c>
      <c r="G665" t="s">
        <v>162</v>
      </c>
      <c r="H665" t="s">
        <v>135</v>
      </c>
      <c r="I665">
        <v>2664</v>
      </c>
      <c r="J665" t="s">
        <v>66</v>
      </c>
      <c r="K665" t="s">
        <v>251</v>
      </c>
      <c r="L665">
        <v>5573999220082</v>
      </c>
      <c r="N665">
        <v>0</v>
      </c>
      <c r="P665">
        <v>0</v>
      </c>
      <c r="Q665">
        <v>35</v>
      </c>
      <c r="R665">
        <v>35</v>
      </c>
      <c r="S665">
        <v>1</v>
      </c>
      <c r="AM665" t="s">
        <v>252</v>
      </c>
      <c r="AS665" t="s">
        <v>13</v>
      </c>
      <c r="AU665" s="2" t="str">
        <f>IF(ISBLANK(B665),"", TEXT(B665,"dddd, d \d\e mmmm \d\e aaaa"))</f>
        <v>quarta-feira, 1 de abril de 2026</v>
      </c>
      <c r="AX665" s="1" t="str" cm="1">
        <f t="array" ref="AX665">IFERROR(_xlfn.TEXTJOIN(", ",TRUE,_xlfn._xlws.SORT(_xlfn.UNIQUE(_xlfn._xlws.FILTER($K$2:$K$2889,($I$2:$I$2889=I665)*($K$2:$K$2889&lt;&gt;""))))),"")</f>
        <v>Cecci</v>
      </c>
      <c r="AY665" s="1" t="str">
        <f>IF(ISBLANK(F665),"", IF(OR(
ISNUMBER(FIND("escovacao",LOWER(F665))),
ISNUMBER(FIND("escovação",LOWER(F665))),
ISNUMBER(FIND("higiene bucal",LOWER(F665))),
ISNUMBER(FIND("tosa",LOWER(F665))),
ISNUMBER(FIND("hidratacao",LOWER(F665))),
ISNUMBER(FIND("hidratação",LOWER(F665))),
ISNUMBER(FIND("spa",LOWER(F665))),
ISNUMBER(FIND("corte de unhas",LOWER(F665))),
ISNUMBER(FIND("desembolo",LOWER(F665))),
ISNUMBER(FIND("clorexidina",LOWER(F665))),
ISNUMBER(FIND("matizacao",LOWER(F665))),
ISNUMBER(FIND("matização",LOWER(F665))),
ISNUMBER(FIND("arredondamento",LOWER(F665))),
ISNUMBER(FIND("remocao",LOWER(F665))),
ISNUMBER(FIND("remoção",LOWER(F665)))
),"Serviços extras",
IF(ISNUMBER(FIND("banho",LOWER(F665))),"Banho","Loja")))</f>
        <v>Serviços extras</v>
      </c>
      <c r="AZ665" s="1" t="str">
        <f>IF(ISBLANK(I665),"", _xlfn.LET(_xlpm.Pedido,TRIM(D665&amp;""),IF(_xlpm.Pedido&lt;&gt;"",_xlpm.Pedido&amp;" | "&amp;K665,I665&amp;" | "&amp;K665&amp;" | "&amp;TEXT(AU665,"0"))))</f>
        <v>5355 | Cecci</v>
      </c>
      <c r="BA665" s="1" t="str">
        <f>IF(ISBLANK(I665),"", _xlfn.LET(_xlpm.TipoServico,LOWER(H665),IF(ISNUMBER(FIND("banho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5" s="1" t="str">
        <f>IF(ISBLANK(I665),"", _xlfn.LET(
    _xlpm.Servico,TRIM(F665&amp;""),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665" s="1">
        <f>IF(ISBLANK(B665),"", IF(ISBLANK(R665),Q665*S665,R665*S665))</f>
        <v>35</v>
      </c>
    </row>
    <row r="666" spans="1:55" x14ac:dyDescent="0.3">
      <c r="A666" t="s">
        <v>133</v>
      </c>
      <c r="B666">
        <v>46114</v>
      </c>
      <c r="C666" t="s">
        <v>9</v>
      </c>
      <c r="D666">
        <v>5250</v>
      </c>
      <c r="F666" t="s">
        <v>134</v>
      </c>
      <c r="G666" t="s">
        <v>134</v>
      </c>
      <c r="H666" t="s">
        <v>135</v>
      </c>
      <c r="I666">
        <v>2291</v>
      </c>
      <c r="J666" t="s">
        <v>253</v>
      </c>
      <c r="K666" t="s">
        <v>254</v>
      </c>
      <c r="L666">
        <v>557388111378</v>
      </c>
      <c r="N666">
        <v>0</v>
      </c>
      <c r="P666">
        <v>0</v>
      </c>
      <c r="Q666">
        <v>62</v>
      </c>
      <c r="R666">
        <v>62</v>
      </c>
      <c r="S666">
        <v>1</v>
      </c>
      <c r="AH666" t="s">
        <v>229</v>
      </c>
      <c r="AI666" t="s">
        <v>227</v>
      </c>
      <c r="AJ666" t="s">
        <v>192</v>
      </c>
      <c r="AK666" t="s">
        <v>190</v>
      </c>
      <c r="AL666" t="s">
        <v>188</v>
      </c>
      <c r="AM666" t="s">
        <v>255</v>
      </c>
      <c r="AS666" t="s">
        <v>13</v>
      </c>
      <c r="AU666" s="2" t="str">
        <f>IF(ISBLANK(B666),"", TEXT(B666,"dddd, d \d\e mmmm \d\e aaaa"))</f>
        <v>quinta-feira, 2 de abril de 2026</v>
      </c>
      <c r="AX666" s="1" t="str" cm="1">
        <f t="array" ref="AX666">IFERROR(_xlfn.TEXTJOIN(", ",TRUE,_xlfn._xlws.SORT(_xlfn.UNIQUE(_xlfn._xlws.FILTER($K$2:$K$2889,($I$2:$I$2889=I666)*($K$2:$K$2889&lt;&gt;""))))),"")</f>
        <v>Margot</v>
      </c>
      <c r="AY666" s="1" t="str">
        <f>IF(ISBLANK(F666),"", IF(OR(
ISNUMBER(FIND("escovacao",LOWER(F666))),
ISNUMBER(FIND("escovação",LOWER(F666))),
ISNUMBER(FIND("higiene bucal",LOWER(F666))),
ISNUMBER(FIND("tosa",LOWER(F666))),
ISNUMBER(FIND("hidratacao",LOWER(F666))),
ISNUMBER(FIND("hidratação",LOWER(F666))),
ISNUMBER(FIND("spa",LOWER(F666))),
ISNUMBER(FIND("corte de unhas",LOWER(F666))),
ISNUMBER(FIND("desembolo",LOWER(F666))),
ISNUMBER(FIND("clorexidina",LOWER(F666))),
ISNUMBER(FIND("matizacao",LOWER(F666))),
ISNUMBER(FIND("matização",LOWER(F666))),
ISNUMBER(FIND("arredondamento",LOWER(F666))),
ISNUMBER(FIND("remocao",LOWER(F666))),
ISNUMBER(FIND("remoção",LOWER(F666)))
),"Serviços extras",
IF(ISNUMBER(FIND("banho",LOWER(F666))),"Banho","Loja")))</f>
        <v>Banho</v>
      </c>
      <c r="AZ666" s="1" t="str">
        <f>IF(ISBLANK(I666),"", _xlfn.LET(_xlpm.Pedido,TRIM(D666&amp;""),IF(_xlpm.Pedido&lt;&gt;"",_xlpm.Pedido&amp;" | "&amp;K666,I666&amp;" | "&amp;K666&amp;" | "&amp;TEXT(AU666,"0"))))</f>
        <v>5250 | Margot</v>
      </c>
      <c r="BA666" s="1" t="str">
        <f>IF(ISBLANK(I666),"", _xlfn.LET(_xlpm.TipoServico,LOWER(H666),IF(ISNUMBER(FIND("banho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6" s="1" t="str">
        <f>IF(ISBLANK(I666),"", _xlfn.LET(
    _xlpm.Servico,TRIM(F666&amp;""),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66" s="1">
        <f>IF(ISBLANK(B666),"", IF(ISBLANK(R666),Q666*S666,R666*S666))</f>
        <v>62</v>
      </c>
    </row>
    <row r="667" spans="1:55" x14ac:dyDescent="0.3">
      <c r="A667" t="s">
        <v>133</v>
      </c>
      <c r="B667">
        <v>46114</v>
      </c>
      <c r="C667" t="s">
        <v>9</v>
      </c>
      <c r="D667">
        <v>5250</v>
      </c>
      <c r="F667" t="s">
        <v>169</v>
      </c>
      <c r="G667" t="s">
        <v>169</v>
      </c>
      <c r="H667" t="s">
        <v>135</v>
      </c>
      <c r="I667">
        <v>2291</v>
      </c>
      <c r="J667" t="s">
        <v>253</v>
      </c>
      <c r="K667" t="s">
        <v>254</v>
      </c>
      <c r="L667">
        <v>557388111378</v>
      </c>
      <c r="N667">
        <v>0</v>
      </c>
      <c r="P667">
        <v>0</v>
      </c>
      <c r="Q667">
        <v>10</v>
      </c>
      <c r="R667">
        <v>10</v>
      </c>
      <c r="S667">
        <v>1</v>
      </c>
      <c r="AH667" t="s">
        <v>229</v>
      </c>
      <c r="AI667" t="s">
        <v>227</v>
      </c>
      <c r="AJ667" t="s">
        <v>192</v>
      </c>
      <c r="AK667" t="s">
        <v>190</v>
      </c>
      <c r="AL667" t="s">
        <v>188</v>
      </c>
      <c r="AM667" t="s">
        <v>255</v>
      </c>
      <c r="AS667" t="s">
        <v>13</v>
      </c>
      <c r="AU667" s="2" t="str">
        <f>IF(ISBLANK(B667),"", TEXT(B667,"dddd, d \d\e mmmm \d\e aaaa"))</f>
        <v>quinta-feira, 2 de abril de 2026</v>
      </c>
      <c r="AX667" s="1" t="str" cm="1">
        <f t="array" ref="AX667">IFERROR(_xlfn.TEXTJOIN(", ",TRUE,_xlfn._xlws.SORT(_xlfn.UNIQUE(_xlfn._xlws.FILTER($K$2:$K$2889,($I$2:$I$2889=I667)*($K$2:$K$2889&lt;&gt;""))))),"")</f>
        <v>Margot</v>
      </c>
      <c r="AY667" s="1" t="str">
        <f>IF(ISBLANK(F667),"", IF(OR(
ISNUMBER(FIND("escovacao",LOWER(F667))),
ISNUMBER(FIND("escovação",LOWER(F667))),
ISNUMBER(FIND("higiene bucal",LOWER(F667))),
ISNUMBER(FIND("tosa",LOWER(F667))),
ISNUMBER(FIND("hidratacao",LOWER(F667))),
ISNUMBER(FIND("hidratação",LOWER(F667))),
ISNUMBER(FIND("spa",LOWER(F667))),
ISNUMBER(FIND("corte de unhas",LOWER(F667))),
ISNUMBER(FIND("desembolo",LOWER(F667))),
ISNUMBER(FIND("clorexidina",LOWER(F667))),
ISNUMBER(FIND("matizacao",LOWER(F667))),
ISNUMBER(FIND("matização",LOWER(F667))),
ISNUMBER(FIND("arredondamento",LOWER(F667))),
ISNUMBER(FIND("remocao",LOWER(F667))),
ISNUMBER(FIND("remoção",LOWER(F667)))
),"Serviços extras",
IF(ISNUMBER(FIND("banho",LOWER(F667))),"Banho","Loja")))</f>
        <v>Serviços extras</v>
      </c>
      <c r="AZ667" s="1" t="str">
        <f>IF(ISBLANK(I667),"", _xlfn.LET(_xlpm.Pedido,TRIM(D667&amp;""),IF(_xlpm.Pedido&lt;&gt;"",_xlpm.Pedido&amp;" | "&amp;K667,I667&amp;" | "&amp;K667&amp;" | "&amp;TEXT(AU667,"0"))))</f>
        <v>5250 | Margot</v>
      </c>
      <c r="BA667" s="1" t="str">
        <f>IF(ISBLANK(I667),"", _xlfn.LET(_xlpm.TipoServico,LOWER(H667),IF(ISNUMBER(FIND("banho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7" s="1" t="str">
        <f>IF(ISBLANK(I667),"", _xlfn.LET(
    _xlpm.Servico,TRIM(F667&amp;""),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67" s="1">
        <f>IF(ISBLANK(B667),"", IF(ISBLANK(R667),Q667*S667,R667*S667))</f>
        <v>10</v>
      </c>
    </row>
    <row r="668" spans="1:55" x14ac:dyDescent="0.3">
      <c r="A668" t="s">
        <v>133</v>
      </c>
      <c r="B668">
        <v>46114</v>
      </c>
      <c r="C668" t="s">
        <v>9</v>
      </c>
      <c r="D668">
        <v>5250</v>
      </c>
      <c r="F668" t="s">
        <v>147</v>
      </c>
      <c r="G668" t="s">
        <v>147</v>
      </c>
      <c r="H668" t="s">
        <v>135</v>
      </c>
      <c r="I668">
        <v>2291</v>
      </c>
      <c r="J668" t="s">
        <v>253</v>
      </c>
      <c r="K668" t="s">
        <v>254</v>
      </c>
      <c r="L668">
        <v>557388111378</v>
      </c>
      <c r="N668">
        <v>0</v>
      </c>
      <c r="P668">
        <v>0</v>
      </c>
      <c r="Q668">
        <v>25</v>
      </c>
      <c r="R668">
        <v>25</v>
      </c>
      <c r="S668">
        <v>1</v>
      </c>
      <c r="AH668" t="s">
        <v>229</v>
      </c>
      <c r="AI668" t="s">
        <v>227</v>
      </c>
      <c r="AJ668" t="s">
        <v>192</v>
      </c>
      <c r="AK668" t="s">
        <v>190</v>
      </c>
      <c r="AL668" t="s">
        <v>188</v>
      </c>
      <c r="AM668" t="s">
        <v>255</v>
      </c>
      <c r="AS668" t="s">
        <v>13</v>
      </c>
      <c r="AU668" s="2" t="str">
        <f>IF(ISBLANK(B668),"", TEXT(B668,"dddd, d \d\e mmmm \d\e aaaa"))</f>
        <v>quinta-feira, 2 de abril de 2026</v>
      </c>
      <c r="AX668" s="1" t="str" cm="1">
        <f t="array" ref="AX668">IFERROR(_xlfn.TEXTJOIN(", ",TRUE,_xlfn._xlws.SORT(_xlfn.UNIQUE(_xlfn._xlws.FILTER($K$2:$K$2889,($I$2:$I$2889=I668)*($K$2:$K$2889&lt;&gt;""))))),"")</f>
        <v>Margot</v>
      </c>
      <c r="AY668" s="1" t="str">
        <f>IF(ISBLANK(F668),"", IF(OR(
ISNUMBER(FIND("escovacao",LOWER(F668))),
ISNUMBER(FIND("escovação",LOWER(F668))),
ISNUMBER(FIND("higiene bucal",LOWER(F668))),
ISNUMBER(FIND("tosa",LOWER(F668))),
ISNUMBER(FIND("hidratacao",LOWER(F668))),
ISNUMBER(FIND("hidratação",LOWER(F668))),
ISNUMBER(FIND("spa",LOWER(F668))),
ISNUMBER(FIND("corte de unhas",LOWER(F668))),
ISNUMBER(FIND("desembolo",LOWER(F668))),
ISNUMBER(FIND("clorexidina",LOWER(F668))),
ISNUMBER(FIND("matizacao",LOWER(F668))),
ISNUMBER(FIND("matização",LOWER(F668))),
ISNUMBER(FIND("arredondamento",LOWER(F668))),
ISNUMBER(FIND("remocao",LOWER(F668))),
ISNUMBER(FIND("remoção",LOWER(F668)))
),"Serviços extras",
IF(ISNUMBER(FIND("banho",LOWER(F668))),"Banho","Loja")))</f>
        <v>Serviços extras</v>
      </c>
      <c r="AZ668" s="1" t="str">
        <f>IF(ISBLANK(I668),"", _xlfn.LET(_xlpm.Pedido,TRIM(D668&amp;""),IF(_xlpm.Pedido&lt;&gt;"",_xlpm.Pedido&amp;" | "&amp;K668,I668&amp;" | "&amp;K668&amp;" | "&amp;TEXT(AU668,"0"))))</f>
        <v>5250 | Margot</v>
      </c>
      <c r="BA668" s="1" t="str">
        <f>IF(ISBLANK(I668),"", _xlfn.LET(_xlpm.TipoServico,LOWER(H668),IF(ISNUMBER(FIND("banho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8" s="1" t="str">
        <f>IF(ISBLANK(I668),"", _xlfn.LET(
    _xlpm.Servico,TRIM(F668&amp;""),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668" s="1">
        <f>IF(ISBLANK(B668),"", IF(ISBLANK(R668),Q668*S668,R668*S668))</f>
        <v>25</v>
      </c>
    </row>
    <row r="669" spans="1:55" x14ac:dyDescent="0.3">
      <c r="A669" t="s">
        <v>133</v>
      </c>
      <c r="B669">
        <v>46114</v>
      </c>
      <c r="C669" t="s">
        <v>9</v>
      </c>
      <c r="D669">
        <v>5211</v>
      </c>
      <c r="F669" t="s">
        <v>134</v>
      </c>
      <c r="G669" t="s">
        <v>134</v>
      </c>
      <c r="H669" t="s">
        <v>135</v>
      </c>
      <c r="I669">
        <v>2223</v>
      </c>
      <c r="J669" t="s">
        <v>62</v>
      </c>
      <c r="K669" t="s">
        <v>256</v>
      </c>
      <c r="L669">
        <v>7991086301</v>
      </c>
      <c r="N669">
        <v>0</v>
      </c>
      <c r="P669">
        <v>0</v>
      </c>
      <c r="Q669">
        <v>62</v>
      </c>
      <c r="R669">
        <v>62</v>
      </c>
      <c r="S669">
        <v>1</v>
      </c>
      <c r="AH669" t="s">
        <v>207</v>
      </c>
      <c r="AI669" t="s">
        <v>199</v>
      </c>
      <c r="AJ669" t="s">
        <v>192</v>
      </c>
      <c r="AK669" t="s">
        <v>190</v>
      </c>
      <c r="AL669" t="s">
        <v>188</v>
      </c>
      <c r="AM669" t="s">
        <v>257</v>
      </c>
      <c r="AS669" t="s">
        <v>13</v>
      </c>
      <c r="AU669" s="2" t="str">
        <f>IF(ISBLANK(B669),"", TEXT(B669,"dddd, d \d\e mmmm \d\e aaaa"))</f>
        <v>quinta-feira, 2 de abril de 2026</v>
      </c>
      <c r="AX669" s="1" t="str" cm="1">
        <f t="array" ref="AX669">IFERROR(_xlfn.TEXTJOIN(", ",TRUE,_xlfn._xlws.SORT(_xlfn.UNIQUE(_xlfn._xlws.FILTER($K$2:$K$2889,($I$2:$I$2889=I669)*($K$2:$K$2889&lt;&gt;""))))),"")</f>
        <v>Joey, Phoebe</v>
      </c>
      <c r="AY669" s="1" t="str">
        <f>IF(ISBLANK(F669),"", IF(OR(
ISNUMBER(FIND("escovacao",LOWER(F669))),
ISNUMBER(FIND("escovação",LOWER(F669))),
ISNUMBER(FIND("higiene bucal",LOWER(F669))),
ISNUMBER(FIND("tosa",LOWER(F669))),
ISNUMBER(FIND("hidratacao",LOWER(F669))),
ISNUMBER(FIND("hidratação",LOWER(F669))),
ISNUMBER(FIND("spa",LOWER(F669))),
ISNUMBER(FIND("corte de unhas",LOWER(F669))),
ISNUMBER(FIND("desembolo",LOWER(F669))),
ISNUMBER(FIND("clorexidina",LOWER(F669))),
ISNUMBER(FIND("matizacao",LOWER(F669))),
ISNUMBER(FIND("matização",LOWER(F669))),
ISNUMBER(FIND("arredondamento",LOWER(F669))),
ISNUMBER(FIND("remocao",LOWER(F669))),
ISNUMBER(FIND("remoção",LOWER(F669)))
),"Serviços extras",
IF(ISNUMBER(FIND("banho",LOWER(F669))),"Banho","Loja")))</f>
        <v>Banho</v>
      </c>
      <c r="AZ669" s="1" t="str">
        <f>IF(ISBLANK(I669),"", _xlfn.LET(_xlpm.Pedido,TRIM(D669&amp;""),IF(_xlpm.Pedido&lt;&gt;"",_xlpm.Pedido&amp;" | "&amp;K669,I669&amp;" | "&amp;K669&amp;" | "&amp;TEXT(AU669,"0"))))</f>
        <v>5211 | Phoebe</v>
      </c>
      <c r="BA669" s="1" t="str">
        <f>IF(ISBLANK(I669),"", _xlfn.LET(_xlpm.TipoServico,LOWER(H669),IF(ISNUMBER(FIND("banho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69" s="1" t="str">
        <f>IF(ISBLANK(I669),"", _xlfn.LET(
    _xlpm.Servico,TRIM(F669&amp;""),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69" s="1">
        <f>IF(ISBLANK(B669),"", IF(ISBLANK(R669),Q669*S669,R669*S669))</f>
        <v>62</v>
      </c>
    </row>
    <row r="670" spans="1:55" x14ac:dyDescent="0.3">
      <c r="A670" t="s">
        <v>133</v>
      </c>
      <c r="B670">
        <v>46114</v>
      </c>
      <c r="C670" t="s">
        <v>9</v>
      </c>
      <c r="D670">
        <v>5211</v>
      </c>
      <c r="F670" t="s">
        <v>137</v>
      </c>
      <c r="G670" t="s">
        <v>137</v>
      </c>
      <c r="H670" t="s">
        <v>135</v>
      </c>
      <c r="I670">
        <v>2223</v>
      </c>
      <c r="J670" t="s">
        <v>62</v>
      </c>
      <c r="K670" t="s">
        <v>256</v>
      </c>
      <c r="L670">
        <v>7991086301</v>
      </c>
      <c r="N670">
        <v>0</v>
      </c>
      <c r="P670">
        <v>0</v>
      </c>
      <c r="Q670">
        <v>5</v>
      </c>
      <c r="R670">
        <v>5</v>
      </c>
      <c r="S670">
        <v>1</v>
      </c>
      <c r="AH670" t="s">
        <v>207</v>
      </c>
      <c r="AI670" t="s">
        <v>199</v>
      </c>
      <c r="AJ670" t="s">
        <v>192</v>
      </c>
      <c r="AK670" t="s">
        <v>190</v>
      </c>
      <c r="AL670" t="s">
        <v>188</v>
      </c>
      <c r="AM670" t="s">
        <v>257</v>
      </c>
      <c r="AS670" t="s">
        <v>13</v>
      </c>
      <c r="AU670" s="2" t="str">
        <f>IF(ISBLANK(B670),"", TEXT(B670,"dddd, d \d\e mmmm \d\e aaaa"))</f>
        <v>quinta-feira, 2 de abril de 2026</v>
      </c>
      <c r="AX670" s="1" t="str" cm="1">
        <f t="array" ref="AX670">IFERROR(_xlfn.TEXTJOIN(", ",TRUE,_xlfn._xlws.SORT(_xlfn.UNIQUE(_xlfn._xlws.FILTER($K$2:$K$2889,($I$2:$I$2889=I670)*($K$2:$K$2889&lt;&gt;""))))),"")</f>
        <v>Joey, Phoebe</v>
      </c>
      <c r="AY670" s="1" t="str">
        <f>IF(ISBLANK(F670),"", IF(OR(
ISNUMBER(FIND("escovacao",LOWER(F670))),
ISNUMBER(FIND("escovação",LOWER(F670))),
ISNUMBER(FIND("higiene bucal",LOWER(F670))),
ISNUMBER(FIND("tosa",LOWER(F670))),
ISNUMBER(FIND("hidratacao",LOWER(F670))),
ISNUMBER(FIND("hidratação",LOWER(F670))),
ISNUMBER(FIND("spa",LOWER(F670))),
ISNUMBER(FIND("corte de unhas",LOWER(F670))),
ISNUMBER(FIND("desembolo",LOWER(F670))),
ISNUMBER(FIND("clorexidina",LOWER(F670))),
ISNUMBER(FIND("matizacao",LOWER(F670))),
ISNUMBER(FIND("matização",LOWER(F670))),
ISNUMBER(FIND("arredondamento",LOWER(F670))),
ISNUMBER(FIND("remocao",LOWER(F670))),
ISNUMBER(FIND("remoção",LOWER(F670)))
),"Serviços extras",
IF(ISNUMBER(FIND("banho",LOWER(F670))),"Banho","Loja")))</f>
        <v>Serviços extras</v>
      </c>
      <c r="AZ670" s="1" t="str">
        <f>IF(ISBLANK(I670),"", _xlfn.LET(_xlpm.Pedido,TRIM(D670&amp;""),IF(_xlpm.Pedido&lt;&gt;"",_xlpm.Pedido&amp;" | "&amp;K670,I670&amp;" | "&amp;K670&amp;" | "&amp;TEXT(AU670,"0"))))</f>
        <v>5211 | Phoebe</v>
      </c>
      <c r="BA670" s="1" t="str">
        <f>IF(ISBLANK(I670),"", _xlfn.LET(_xlpm.TipoServico,LOWER(H670),IF(ISNUMBER(FIND("banho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0" s="1" t="str">
        <f>IF(ISBLANK(I670),"", _xlfn.LET(
    _xlpm.Servico,TRIM(F670&amp;""),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70" s="1">
        <f>IF(ISBLANK(B670),"", IF(ISBLANK(R670),Q670*S670,R670*S670))</f>
        <v>5</v>
      </c>
    </row>
    <row r="671" spans="1:55" x14ac:dyDescent="0.3">
      <c r="A671" t="s">
        <v>141</v>
      </c>
      <c r="B671">
        <v>46114</v>
      </c>
      <c r="C671" t="s">
        <v>9</v>
      </c>
      <c r="D671">
        <v>5211</v>
      </c>
      <c r="F671" t="s">
        <v>134</v>
      </c>
      <c r="G671" t="s">
        <v>134</v>
      </c>
      <c r="H671" t="s">
        <v>135</v>
      </c>
      <c r="I671">
        <v>2223</v>
      </c>
      <c r="J671" t="s">
        <v>62</v>
      </c>
      <c r="K671" t="s">
        <v>256</v>
      </c>
      <c r="L671">
        <v>7991086301</v>
      </c>
      <c r="N671">
        <v>0</v>
      </c>
      <c r="P671">
        <v>0</v>
      </c>
      <c r="Q671">
        <v>62</v>
      </c>
      <c r="R671">
        <v>62</v>
      </c>
      <c r="S671">
        <v>1</v>
      </c>
      <c r="AH671" t="s">
        <v>207</v>
      </c>
      <c r="AI671" t="s">
        <v>199</v>
      </c>
      <c r="AJ671" t="s">
        <v>192</v>
      </c>
      <c r="AK671" t="s">
        <v>190</v>
      </c>
      <c r="AL671" t="s">
        <v>188</v>
      </c>
      <c r="AM671" t="s">
        <v>257</v>
      </c>
      <c r="AS671" t="s">
        <v>13</v>
      </c>
      <c r="AU671" s="2" t="str">
        <f>IF(ISBLANK(B671),"", TEXT(B671,"dddd, d \d\e mmmm \d\e aaaa"))</f>
        <v>quinta-feira, 2 de abril de 2026</v>
      </c>
      <c r="AX671" s="1" t="str" cm="1">
        <f t="array" ref="AX671">IFERROR(_xlfn.TEXTJOIN(", ",TRUE,_xlfn._xlws.SORT(_xlfn.UNIQUE(_xlfn._xlws.FILTER($K$2:$K$2889,($I$2:$I$2889=I671)*($K$2:$K$2889&lt;&gt;""))))),"")</f>
        <v>Joey, Phoebe</v>
      </c>
      <c r="AY671" s="1" t="str">
        <f>IF(ISBLANK(F671),"", IF(OR(
ISNUMBER(FIND("escovacao",LOWER(F671))),
ISNUMBER(FIND("escovação",LOWER(F671))),
ISNUMBER(FIND("higiene bucal",LOWER(F671))),
ISNUMBER(FIND("tosa",LOWER(F671))),
ISNUMBER(FIND("hidratacao",LOWER(F671))),
ISNUMBER(FIND("hidratação",LOWER(F671))),
ISNUMBER(FIND("spa",LOWER(F671))),
ISNUMBER(FIND("corte de unhas",LOWER(F671))),
ISNUMBER(FIND("desembolo",LOWER(F671))),
ISNUMBER(FIND("clorexidina",LOWER(F671))),
ISNUMBER(FIND("matizacao",LOWER(F671))),
ISNUMBER(FIND("matização",LOWER(F671))),
ISNUMBER(FIND("arredondamento",LOWER(F671))),
ISNUMBER(FIND("remocao",LOWER(F671))),
ISNUMBER(FIND("remoção",LOWER(F671)))
),"Serviços extras",
IF(ISNUMBER(FIND("banho",LOWER(F671))),"Banho","Loja")))</f>
        <v>Banho</v>
      </c>
      <c r="AZ671" s="1" t="str">
        <f>IF(ISBLANK(I671),"", _xlfn.LET(_xlpm.Pedido,TRIM(D671&amp;""),IF(_xlpm.Pedido&lt;&gt;"",_xlpm.Pedido&amp;" | "&amp;K671,I671&amp;" | "&amp;K671&amp;" | "&amp;TEXT(AU671,"0"))))</f>
        <v>5211 | Phoebe</v>
      </c>
      <c r="BA671" s="1" t="str">
        <f>IF(ISBLANK(I671),"", _xlfn.LET(_xlpm.TipoServico,LOWER(H671),IF(ISNUMBER(FIND("banho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1" s="1" t="str">
        <f>IF(ISBLANK(I671),"", _xlfn.LET(
    _xlpm.Servico,TRIM(F671&amp;""),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71" s="1">
        <f>IF(ISBLANK(B671),"", IF(ISBLANK(R671),Q671*S671,R671*S671))</f>
        <v>62</v>
      </c>
    </row>
    <row r="672" spans="1:55" x14ac:dyDescent="0.3">
      <c r="A672" t="s">
        <v>141</v>
      </c>
      <c r="B672">
        <v>46114</v>
      </c>
      <c r="C672" t="s">
        <v>9</v>
      </c>
      <c r="D672">
        <v>5211</v>
      </c>
      <c r="F672" t="s">
        <v>137</v>
      </c>
      <c r="G672" t="s">
        <v>137</v>
      </c>
      <c r="H672" t="s">
        <v>135</v>
      </c>
      <c r="I672">
        <v>2223</v>
      </c>
      <c r="J672" t="s">
        <v>62</v>
      </c>
      <c r="K672" t="s">
        <v>256</v>
      </c>
      <c r="L672">
        <v>7991086301</v>
      </c>
      <c r="N672">
        <v>0</v>
      </c>
      <c r="P672">
        <v>0</v>
      </c>
      <c r="Q672">
        <v>5</v>
      </c>
      <c r="R672">
        <v>5</v>
      </c>
      <c r="S672">
        <v>1</v>
      </c>
      <c r="AH672" t="s">
        <v>207</v>
      </c>
      <c r="AI672" t="s">
        <v>199</v>
      </c>
      <c r="AJ672" t="s">
        <v>192</v>
      </c>
      <c r="AK672" t="s">
        <v>190</v>
      </c>
      <c r="AL672" t="s">
        <v>188</v>
      </c>
      <c r="AM672" t="s">
        <v>257</v>
      </c>
      <c r="AS672" t="s">
        <v>13</v>
      </c>
      <c r="AU672" s="2" t="str">
        <f>IF(ISBLANK(B672),"", TEXT(B672,"dddd, d \d\e mmmm \d\e aaaa"))</f>
        <v>quinta-feira, 2 de abril de 2026</v>
      </c>
      <c r="AX672" s="1" t="str" cm="1">
        <f t="array" ref="AX672">IFERROR(_xlfn.TEXTJOIN(", ",TRUE,_xlfn._xlws.SORT(_xlfn.UNIQUE(_xlfn._xlws.FILTER($K$2:$K$2889,($I$2:$I$2889=I672)*($K$2:$K$2889&lt;&gt;""))))),"")</f>
        <v>Joey, Phoebe</v>
      </c>
      <c r="AY672" s="1" t="str">
        <f>IF(ISBLANK(F672),"", IF(OR(
ISNUMBER(FIND("escovacao",LOWER(F672))),
ISNUMBER(FIND("escovação",LOWER(F672))),
ISNUMBER(FIND("higiene bucal",LOWER(F672))),
ISNUMBER(FIND("tosa",LOWER(F672))),
ISNUMBER(FIND("hidratacao",LOWER(F672))),
ISNUMBER(FIND("hidratação",LOWER(F672))),
ISNUMBER(FIND("spa",LOWER(F672))),
ISNUMBER(FIND("corte de unhas",LOWER(F672))),
ISNUMBER(FIND("desembolo",LOWER(F672))),
ISNUMBER(FIND("clorexidina",LOWER(F672))),
ISNUMBER(FIND("matizacao",LOWER(F672))),
ISNUMBER(FIND("matização",LOWER(F672))),
ISNUMBER(FIND("arredondamento",LOWER(F672))),
ISNUMBER(FIND("remocao",LOWER(F672))),
ISNUMBER(FIND("remoção",LOWER(F672)))
),"Serviços extras",
IF(ISNUMBER(FIND("banho",LOWER(F672))),"Banho","Loja")))</f>
        <v>Serviços extras</v>
      </c>
      <c r="AZ672" s="1" t="str">
        <f>IF(ISBLANK(I672),"", _xlfn.LET(_xlpm.Pedido,TRIM(D672&amp;""),IF(_xlpm.Pedido&lt;&gt;"",_xlpm.Pedido&amp;" | "&amp;K672,I672&amp;" | "&amp;K672&amp;" | "&amp;TEXT(AU672,"0"))))</f>
        <v>5211 | Phoebe</v>
      </c>
      <c r="BA672" s="1" t="str">
        <f>IF(ISBLANK(I672),"", _xlfn.LET(_xlpm.TipoServico,LOWER(H672),IF(ISNUMBER(FIND("banho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2" s="1" t="str">
        <f>IF(ISBLANK(I672),"", _xlfn.LET(
    _xlpm.Servico,TRIM(F672&amp;""),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72" s="1">
        <f>IF(ISBLANK(B672),"", IF(ISBLANK(R672),Q672*S672,R672*S672))</f>
        <v>5</v>
      </c>
    </row>
    <row r="673" spans="1:55" x14ac:dyDescent="0.3">
      <c r="A673" t="s">
        <v>133</v>
      </c>
      <c r="B673">
        <v>46114</v>
      </c>
      <c r="C673" t="s">
        <v>9</v>
      </c>
      <c r="D673">
        <v>5211</v>
      </c>
      <c r="F673" t="s">
        <v>146</v>
      </c>
      <c r="G673" t="s">
        <v>146</v>
      </c>
      <c r="H673" t="s">
        <v>135</v>
      </c>
      <c r="I673">
        <v>2223</v>
      </c>
      <c r="J673" t="s">
        <v>62</v>
      </c>
      <c r="K673" t="s">
        <v>256</v>
      </c>
      <c r="L673">
        <v>7991086301</v>
      </c>
      <c r="N673">
        <v>0</v>
      </c>
      <c r="P673">
        <v>0</v>
      </c>
      <c r="Q673">
        <v>12</v>
      </c>
      <c r="R673">
        <v>12</v>
      </c>
      <c r="S673">
        <v>1</v>
      </c>
      <c r="AH673" t="s">
        <v>207</v>
      </c>
      <c r="AI673" t="s">
        <v>199</v>
      </c>
      <c r="AJ673" t="s">
        <v>192</v>
      </c>
      <c r="AK673" t="s">
        <v>190</v>
      </c>
      <c r="AL673" t="s">
        <v>188</v>
      </c>
      <c r="AM673" t="s">
        <v>257</v>
      </c>
      <c r="AS673" t="s">
        <v>13</v>
      </c>
      <c r="AU673" s="2" t="str">
        <f>IF(ISBLANK(B673),"", TEXT(B673,"dddd, d \d\e mmmm \d\e aaaa"))</f>
        <v>quinta-feira, 2 de abril de 2026</v>
      </c>
      <c r="AX673" s="1" t="str" cm="1">
        <f t="array" ref="AX673">IFERROR(_xlfn.TEXTJOIN(", ",TRUE,_xlfn._xlws.SORT(_xlfn.UNIQUE(_xlfn._xlws.FILTER($K$2:$K$2889,($I$2:$I$2889=I673)*($K$2:$K$2889&lt;&gt;""))))),"")</f>
        <v>Joey, Phoebe</v>
      </c>
      <c r="AY673" s="1" t="str">
        <f>IF(ISBLANK(F673),"", IF(OR(
ISNUMBER(FIND("escovacao",LOWER(F673))),
ISNUMBER(FIND("escovação",LOWER(F673))),
ISNUMBER(FIND("higiene bucal",LOWER(F673))),
ISNUMBER(FIND("tosa",LOWER(F673))),
ISNUMBER(FIND("hidratacao",LOWER(F673))),
ISNUMBER(FIND("hidratação",LOWER(F673))),
ISNUMBER(FIND("spa",LOWER(F673))),
ISNUMBER(FIND("corte de unhas",LOWER(F673))),
ISNUMBER(FIND("desembolo",LOWER(F673))),
ISNUMBER(FIND("clorexidina",LOWER(F673))),
ISNUMBER(FIND("matizacao",LOWER(F673))),
ISNUMBER(FIND("matização",LOWER(F673))),
ISNUMBER(FIND("arredondamento",LOWER(F673))),
ISNUMBER(FIND("remocao",LOWER(F673))),
ISNUMBER(FIND("remoção",LOWER(F673)))
),"Serviços extras",
IF(ISNUMBER(FIND("banho",LOWER(F673))),"Banho","Loja")))</f>
        <v>Serviços extras</v>
      </c>
      <c r="AZ673" s="1" t="str">
        <f>IF(ISBLANK(I673),"", _xlfn.LET(_xlpm.Pedido,TRIM(D673&amp;""),IF(_xlpm.Pedido&lt;&gt;"",_xlpm.Pedido&amp;" | "&amp;K673,I673&amp;" | "&amp;K673&amp;" | "&amp;TEXT(AU673,"0"))))</f>
        <v>5211 | Phoebe</v>
      </c>
      <c r="BA673" s="1" t="str">
        <f>IF(ISBLANK(I673),"", _xlfn.LET(_xlpm.TipoServico,LOWER(H673),IF(ISNUMBER(FIND("banho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3" s="1" t="str">
        <f>IF(ISBLANK(I673),"", _xlfn.LET(
    _xlpm.Servico,TRIM(F673&amp;""),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73" s="1">
        <f>IF(ISBLANK(B673),"", IF(ISBLANK(R673),Q673*S673,R673*S673))</f>
        <v>12</v>
      </c>
    </row>
    <row r="674" spans="1:55" x14ac:dyDescent="0.3">
      <c r="A674" t="s">
        <v>141</v>
      </c>
      <c r="B674">
        <v>46114</v>
      </c>
      <c r="C674" t="s">
        <v>9</v>
      </c>
      <c r="D674">
        <v>5211</v>
      </c>
      <c r="F674" t="s">
        <v>146</v>
      </c>
      <c r="G674" t="s">
        <v>146</v>
      </c>
      <c r="H674" t="s">
        <v>135</v>
      </c>
      <c r="I674">
        <v>2223</v>
      </c>
      <c r="J674" t="s">
        <v>62</v>
      </c>
      <c r="K674" t="s">
        <v>256</v>
      </c>
      <c r="L674">
        <v>7991086301</v>
      </c>
      <c r="N674">
        <v>0</v>
      </c>
      <c r="P674">
        <v>0</v>
      </c>
      <c r="Q674">
        <v>12</v>
      </c>
      <c r="R674">
        <v>12</v>
      </c>
      <c r="S674">
        <v>1</v>
      </c>
      <c r="AH674" t="s">
        <v>207</v>
      </c>
      <c r="AI674" t="s">
        <v>199</v>
      </c>
      <c r="AJ674" t="s">
        <v>192</v>
      </c>
      <c r="AK674" t="s">
        <v>190</v>
      </c>
      <c r="AL674" t="s">
        <v>188</v>
      </c>
      <c r="AM674" t="s">
        <v>257</v>
      </c>
      <c r="AS674" t="s">
        <v>13</v>
      </c>
      <c r="AU674" s="2" t="str">
        <f>IF(ISBLANK(B674),"", TEXT(B674,"dddd, d \d\e mmmm \d\e aaaa"))</f>
        <v>quinta-feira, 2 de abril de 2026</v>
      </c>
      <c r="AX674" s="1" t="str" cm="1">
        <f t="array" ref="AX674">IFERROR(_xlfn.TEXTJOIN(", ",TRUE,_xlfn._xlws.SORT(_xlfn.UNIQUE(_xlfn._xlws.FILTER($K$2:$K$2889,($I$2:$I$2889=I674)*($K$2:$K$2889&lt;&gt;""))))),"")</f>
        <v>Joey, Phoebe</v>
      </c>
      <c r="AY674" s="1" t="str">
        <f>IF(ISBLANK(F674),"", IF(OR(
ISNUMBER(FIND("escovacao",LOWER(F674))),
ISNUMBER(FIND("escovação",LOWER(F674))),
ISNUMBER(FIND("higiene bucal",LOWER(F674))),
ISNUMBER(FIND("tosa",LOWER(F674))),
ISNUMBER(FIND("hidratacao",LOWER(F674))),
ISNUMBER(FIND("hidratação",LOWER(F674))),
ISNUMBER(FIND("spa",LOWER(F674))),
ISNUMBER(FIND("corte de unhas",LOWER(F674))),
ISNUMBER(FIND("desembolo",LOWER(F674))),
ISNUMBER(FIND("clorexidina",LOWER(F674))),
ISNUMBER(FIND("matizacao",LOWER(F674))),
ISNUMBER(FIND("matização",LOWER(F674))),
ISNUMBER(FIND("arredondamento",LOWER(F674))),
ISNUMBER(FIND("remocao",LOWER(F674))),
ISNUMBER(FIND("remoção",LOWER(F674)))
),"Serviços extras",
IF(ISNUMBER(FIND("banho",LOWER(F674))),"Banho","Loja")))</f>
        <v>Serviços extras</v>
      </c>
      <c r="AZ674" s="1" t="str">
        <f>IF(ISBLANK(I674),"", _xlfn.LET(_xlpm.Pedido,TRIM(D674&amp;""),IF(_xlpm.Pedido&lt;&gt;"",_xlpm.Pedido&amp;" | "&amp;K674,I674&amp;" | "&amp;K674&amp;" | "&amp;TEXT(AU674,"0"))))</f>
        <v>5211 | Phoebe</v>
      </c>
      <c r="BA674" s="1" t="str">
        <f>IF(ISBLANK(I674),"", _xlfn.LET(_xlpm.TipoServico,LOWER(H674),IF(ISNUMBER(FIND("banho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4" s="1" t="str">
        <f>IF(ISBLANK(I674),"", _xlfn.LET(
    _xlpm.Servico,TRIM(F674&amp;""),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74" s="1">
        <f>IF(ISBLANK(B674),"", IF(ISBLANK(R674),Q674*S674,R674*S674))</f>
        <v>12</v>
      </c>
    </row>
    <row r="675" spans="1:55" x14ac:dyDescent="0.3">
      <c r="A675" t="s">
        <v>133</v>
      </c>
      <c r="B675">
        <v>46114</v>
      </c>
      <c r="C675" t="s">
        <v>9</v>
      </c>
      <c r="F675" t="s">
        <v>134</v>
      </c>
      <c r="G675" t="s">
        <v>134</v>
      </c>
      <c r="H675" t="s">
        <v>135</v>
      </c>
      <c r="I675">
        <v>2310</v>
      </c>
      <c r="J675" t="s">
        <v>258</v>
      </c>
      <c r="K675" t="s">
        <v>259</v>
      </c>
      <c r="L675">
        <v>73991536831</v>
      </c>
      <c r="N675">
        <v>0</v>
      </c>
      <c r="P675">
        <v>0</v>
      </c>
      <c r="Q675">
        <v>62</v>
      </c>
      <c r="R675">
        <v>62</v>
      </c>
      <c r="S675">
        <v>1</v>
      </c>
      <c r="AH675" t="s">
        <v>260</v>
      </c>
      <c r="AI675" t="s">
        <v>204</v>
      </c>
      <c r="AJ675" t="s">
        <v>192</v>
      </c>
      <c r="AK675" t="s">
        <v>190</v>
      </c>
      <c r="AL675" t="s">
        <v>188</v>
      </c>
      <c r="AM675" t="s">
        <v>261</v>
      </c>
      <c r="AS675" t="s">
        <v>13</v>
      </c>
      <c r="AU675" s="2" t="str">
        <f>IF(ISBLANK(B675),"", TEXT(B675,"dddd, d \d\e mmmm \d\e aaaa"))</f>
        <v>quinta-feira, 2 de abril de 2026</v>
      </c>
      <c r="AX675" s="1" t="str" cm="1">
        <f t="array" ref="AX675">IFERROR(_xlfn.TEXTJOIN(", ",TRUE,_xlfn._xlws.SORT(_xlfn.UNIQUE(_xlfn._xlws.FILTER($K$2:$K$2889,($I$2:$I$2889=I675)*($K$2:$K$2889&lt;&gt;""))))),"")</f>
        <v>Nina</v>
      </c>
      <c r="AY675" s="1" t="str">
        <f>IF(ISBLANK(F675),"", IF(OR(
ISNUMBER(FIND("escovacao",LOWER(F675))),
ISNUMBER(FIND("escovação",LOWER(F675))),
ISNUMBER(FIND("higiene bucal",LOWER(F675))),
ISNUMBER(FIND("tosa",LOWER(F675))),
ISNUMBER(FIND("hidratacao",LOWER(F675))),
ISNUMBER(FIND("hidratação",LOWER(F675))),
ISNUMBER(FIND("spa",LOWER(F675))),
ISNUMBER(FIND("corte de unhas",LOWER(F675))),
ISNUMBER(FIND("desembolo",LOWER(F675))),
ISNUMBER(FIND("clorexidina",LOWER(F675))),
ISNUMBER(FIND("matizacao",LOWER(F675))),
ISNUMBER(FIND("matização",LOWER(F675))),
ISNUMBER(FIND("arredondamento",LOWER(F675))),
ISNUMBER(FIND("remocao",LOWER(F675))),
ISNUMBER(FIND("remoção",LOWER(F675)))
),"Serviços extras",
IF(ISNUMBER(FIND("banho",LOWER(F675))),"Banho","Loja")))</f>
        <v>Banho</v>
      </c>
      <c r="AZ675" s="1" t="str">
        <f>IF(ISBLANK(I675),"", _xlfn.LET(_xlpm.Pedido,TRIM(D675&amp;""),IF(_xlpm.Pedido&lt;&gt;"",_xlpm.Pedido&amp;" | "&amp;K675,I675&amp;" | "&amp;K675&amp;" | "&amp;TEXT(AU675,"0"))))</f>
        <v>2310 | Nina | quinta-feira, 2 de abril de 2026</v>
      </c>
      <c r="BA675" s="1" t="str">
        <f>IF(ISBLANK(I675),"", _xlfn.LET(_xlpm.TipoServico,LOWER(H675),IF(ISNUMBER(FIND("banho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5" s="1" t="str">
        <f>IF(ISBLANK(I675),"", _xlfn.LET(
    _xlpm.Servico,TRIM(F675&amp;""),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75" s="1">
        <f>IF(ISBLANK(B675),"", IF(ISBLANK(R675),Q675*S675,R675*S675))</f>
        <v>62</v>
      </c>
    </row>
    <row r="676" spans="1:55" x14ac:dyDescent="0.3">
      <c r="A676" t="s">
        <v>133</v>
      </c>
      <c r="B676">
        <v>46114</v>
      </c>
      <c r="C676" t="s">
        <v>9</v>
      </c>
      <c r="F676" t="s">
        <v>137</v>
      </c>
      <c r="G676" t="s">
        <v>137</v>
      </c>
      <c r="H676" t="s">
        <v>135</v>
      </c>
      <c r="I676">
        <v>2310</v>
      </c>
      <c r="J676" t="s">
        <v>258</v>
      </c>
      <c r="K676" t="s">
        <v>259</v>
      </c>
      <c r="L676">
        <v>73991536831</v>
      </c>
      <c r="N676">
        <v>0</v>
      </c>
      <c r="P676">
        <v>0</v>
      </c>
      <c r="Q676">
        <v>5</v>
      </c>
      <c r="R676">
        <v>5</v>
      </c>
      <c r="S676">
        <v>1</v>
      </c>
      <c r="AH676" t="s">
        <v>260</v>
      </c>
      <c r="AI676" t="s">
        <v>204</v>
      </c>
      <c r="AJ676" t="s">
        <v>192</v>
      </c>
      <c r="AK676" t="s">
        <v>190</v>
      </c>
      <c r="AL676" t="s">
        <v>188</v>
      </c>
      <c r="AM676" t="s">
        <v>261</v>
      </c>
      <c r="AS676" t="s">
        <v>13</v>
      </c>
      <c r="AU676" s="2" t="str">
        <f>IF(ISBLANK(B676),"", TEXT(B676,"dddd, d \d\e mmmm \d\e aaaa"))</f>
        <v>quinta-feira, 2 de abril de 2026</v>
      </c>
      <c r="AX676" s="1" t="str" cm="1">
        <f t="array" ref="AX676">IFERROR(_xlfn.TEXTJOIN(", ",TRUE,_xlfn._xlws.SORT(_xlfn.UNIQUE(_xlfn._xlws.FILTER($K$2:$K$2889,($I$2:$I$2889=I676)*($K$2:$K$2889&lt;&gt;""))))),"")</f>
        <v>Nina</v>
      </c>
      <c r="AY676" s="1" t="str">
        <f>IF(ISBLANK(F676),"", IF(OR(
ISNUMBER(FIND("escovacao",LOWER(F676))),
ISNUMBER(FIND("escovação",LOWER(F676))),
ISNUMBER(FIND("higiene bucal",LOWER(F676))),
ISNUMBER(FIND("tosa",LOWER(F676))),
ISNUMBER(FIND("hidratacao",LOWER(F676))),
ISNUMBER(FIND("hidratação",LOWER(F676))),
ISNUMBER(FIND("spa",LOWER(F676))),
ISNUMBER(FIND("corte de unhas",LOWER(F676))),
ISNUMBER(FIND("desembolo",LOWER(F676))),
ISNUMBER(FIND("clorexidina",LOWER(F676))),
ISNUMBER(FIND("matizacao",LOWER(F676))),
ISNUMBER(FIND("matização",LOWER(F676))),
ISNUMBER(FIND("arredondamento",LOWER(F676))),
ISNUMBER(FIND("remocao",LOWER(F676))),
ISNUMBER(FIND("remoção",LOWER(F676)))
),"Serviços extras",
IF(ISNUMBER(FIND("banho",LOWER(F676))),"Banho","Loja")))</f>
        <v>Serviços extras</v>
      </c>
      <c r="AZ676" s="1" t="str">
        <f>IF(ISBLANK(I676),"", _xlfn.LET(_xlpm.Pedido,TRIM(D676&amp;""),IF(_xlpm.Pedido&lt;&gt;"",_xlpm.Pedido&amp;" | "&amp;K676,I676&amp;" | "&amp;K676&amp;" | "&amp;TEXT(AU676,"0"))))</f>
        <v>2310 | Nina | quinta-feira, 2 de abril de 2026</v>
      </c>
      <c r="BA676" s="1" t="str">
        <f>IF(ISBLANK(I676),"", _xlfn.LET(_xlpm.TipoServico,LOWER(H676),IF(ISNUMBER(FIND("banho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6" s="1" t="str">
        <f>IF(ISBLANK(I676),"", _xlfn.LET(
    _xlpm.Servico,TRIM(F676&amp;""),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76" s="1">
        <f>IF(ISBLANK(B676),"", IF(ISBLANK(R676),Q676*S676,R676*S676))</f>
        <v>5</v>
      </c>
    </row>
    <row r="677" spans="1:55" x14ac:dyDescent="0.3">
      <c r="A677" t="s">
        <v>133</v>
      </c>
      <c r="B677">
        <v>46121</v>
      </c>
      <c r="C677" t="s">
        <v>9</v>
      </c>
      <c r="D677">
        <v>5250</v>
      </c>
      <c r="F677" t="s">
        <v>134</v>
      </c>
      <c r="G677" t="s">
        <v>134</v>
      </c>
      <c r="H677" t="s">
        <v>135</v>
      </c>
      <c r="I677">
        <v>2291</v>
      </c>
      <c r="J677" t="s">
        <v>253</v>
      </c>
      <c r="K677" t="s">
        <v>254</v>
      </c>
      <c r="L677">
        <v>557388111378</v>
      </c>
      <c r="N677">
        <v>0</v>
      </c>
      <c r="P677">
        <v>0</v>
      </c>
      <c r="Q677">
        <v>62</v>
      </c>
      <c r="R677">
        <v>62</v>
      </c>
      <c r="S677">
        <v>1</v>
      </c>
      <c r="AH677" t="s">
        <v>229</v>
      </c>
      <c r="AI677" t="s">
        <v>227</v>
      </c>
      <c r="AJ677" t="s">
        <v>192</v>
      </c>
      <c r="AK677" t="s">
        <v>190</v>
      </c>
      <c r="AL677" t="s">
        <v>188</v>
      </c>
      <c r="AM677" t="s">
        <v>255</v>
      </c>
      <c r="AS677" t="s">
        <v>13</v>
      </c>
      <c r="AU677" s="2" t="str">
        <f>IF(ISBLANK(B677),"", TEXT(B677,"dddd, d \d\e mmmm \d\e aaaa"))</f>
        <v>quinta-feira, 9 de abril de 2026</v>
      </c>
      <c r="AX677" s="1" t="str" cm="1">
        <f t="array" ref="AX677">IFERROR(_xlfn.TEXTJOIN(", ",TRUE,_xlfn._xlws.SORT(_xlfn.UNIQUE(_xlfn._xlws.FILTER($K$2:$K$2889,($I$2:$I$2889=I677)*($K$2:$K$2889&lt;&gt;""))))),"")</f>
        <v>Margot</v>
      </c>
      <c r="AY677" s="1" t="str">
        <f>IF(ISBLANK(F677),"", IF(OR(
ISNUMBER(FIND("escovacao",LOWER(F677))),
ISNUMBER(FIND("escovação",LOWER(F677))),
ISNUMBER(FIND("higiene bucal",LOWER(F677))),
ISNUMBER(FIND("tosa",LOWER(F677))),
ISNUMBER(FIND("hidratacao",LOWER(F677))),
ISNUMBER(FIND("hidratação",LOWER(F677))),
ISNUMBER(FIND("spa",LOWER(F677))),
ISNUMBER(FIND("corte de unhas",LOWER(F677))),
ISNUMBER(FIND("desembolo",LOWER(F677))),
ISNUMBER(FIND("clorexidina",LOWER(F677))),
ISNUMBER(FIND("matizacao",LOWER(F677))),
ISNUMBER(FIND("matização",LOWER(F677))),
ISNUMBER(FIND("arredondamento",LOWER(F677))),
ISNUMBER(FIND("remocao",LOWER(F677))),
ISNUMBER(FIND("remoção",LOWER(F677)))
),"Serviços extras",
IF(ISNUMBER(FIND("banho",LOWER(F677))),"Banho","Loja")))</f>
        <v>Banho</v>
      </c>
      <c r="AZ677" s="1" t="str">
        <f>IF(ISBLANK(I677),"", _xlfn.LET(_xlpm.Pedido,TRIM(D677&amp;""),IF(_xlpm.Pedido&lt;&gt;"",_xlpm.Pedido&amp;" | "&amp;K677,I677&amp;" | "&amp;K677&amp;" | "&amp;TEXT(AU677,"0"))))</f>
        <v>5250 | Margot</v>
      </c>
      <c r="BA677" s="1" t="str">
        <f>IF(ISBLANK(I677),"", _xlfn.LET(_xlpm.TipoServico,LOWER(H677),IF(ISNUMBER(FIND("banho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7" s="1" t="str">
        <f>IF(ISBLANK(I677),"", _xlfn.LET(
    _xlpm.Servico,TRIM(F677&amp;""),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77" s="1">
        <f>IF(ISBLANK(B677),"", IF(ISBLANK(R677),Q677*S677,R677*S677))</f>
        <v>62</v>
      </c>
    </row>
    <row r="678" spans="1:55" x14ac:dyDescent="0.3">
      <c r="A678" t="s">
        <v>133</v>
      </c>
      <c r="B678">
        <v>46121</v>
      </c>
      <c r="C678" t="s">
        <v>9</v>
      </c>
      <c r="D678">
        <v>5250</v>
      </c>
      <c r="F678" t="s">
        <v>169</v>
      </c>
      <c r="G678" t="s">
        <v>169</v>
      </c>
      <c r="H678" t="s">
        <v>135</v>
      </c>
      <c r="I678">
        <v>2291</v>
      </c>
      <c r="J678" t="s">
        <v>253</v>
      </c>
      <c r="K678" t="s">
        <v>254</v>
      </c>
      <c r="L678">
        <v>557388111378</v>
      </c>
      <c r="N678">
        <v>0</v>
      </c>
      <c r="P678">
        <v>0</v>
      </c>
      <c r="Q678">
        <v>10</v>
      </c>
      <c r="R678">
        <v>10</v>
      </c>
      <c r="S678">
        <v>1</v>
      </c>
      <c r="AH678" t="s">
        <v>229</v>
      </c>
      <c r="AI678" t="s">
        <v>227</v>
      </c>
      <c r="AJ678" t="s">
        <v>192</v>
      </c>
      <c r="AK678" t="s">
        <v>190</v>
      </c>
      <c r="AL678" t="s">
        <v>188</v>
      </c>
      <c r="AM678" t="s">
        <v>255</v>
      </c>
      <c r="AS678" t="s">
        <v>13</v>
      </c>
      <c r="AU678" s="2" t="str">
        <f>IF(ISBLANK(B678),"", TEXT(B678,"dddd, d \d\e mmmm \d\e aaaa"))</f>
        <v>quinta-feira, 9 de abril de 2026</v>
      </c>
      <c r="AX678" s="1" t="str" cm="1">
        <f t="array" ref="AX678">IFERROR(_xlfn.TEXTJOIN(", ",TRUE,_xlfn._xlws.SORT(_xlfn.UNIQUE(_xlfn._xlws.FILTER($K$2:$K$2889,($I$2:$I$2889=I678)*($K$2:$K$2889&lt;&gt;""))))),"")</f>
        <v>Margot</v>
      </c>
      <c r="AY678" s="1" t="str">
        <f>IF(ISBLANK(F678),"", IF(OR(
ISNUMBER(FIND("escovacao",LOWER(F678))),
ISNUMBER(FIND("escovação",LOWER(F678))),
ISNUMBER(FIND("higiene bucal",LOWER(F678))),
ISNUMBER(FIND("tosa",LOWER(F678))),
ISNUMBER(FIND("hidratacao",LOWER(F678))),
ISNUMBER(FIND("hidratação",LOWER(F678))),
ISNUMBER(FIND("spa",LOWER(F678))),
ISNUMBER(FIND("corte de unhas",LOWER(F678))),
ISNUMBER(FIND("desembolo",LOWER(F678))),
ISNUMBER(FIND("clorexidina",LOWER(F678))),
ISNUMBER(FIND("matizacao",LOWER(F678))),
ISNUMBER(FIND("matização",LOWER(F678))),
ISNUMBER(FIND("arredondamento",LOWER(F678))),
ISNUMBER(FIND("remocao",LOWER(F678))),
ISNUMBER(FIND("remoção",LOWER(F678)))
),"Serviços extras",
IF(ISNUMBER(FIND("banho",LOWER(F678))),"Banho","Loja")))</f>
        <v>Serviços extras</v>
      </c>
      <c r="AZ678" s="1" t="str">
        <f>IF(ISBLANK(I678),"", _xlfn.LET(_xlpm.Pedido,TRIM(D678&amp;""),IF(_xlpm.Pedido&lt;&gt;"",_xlpm.Pedido&amp;" | "&amp;K678,I678&amp;" | "&amp;K678&amp;" | "&amp;TEXT(AU678,"0"))))</f>
        <v>5250 | Margot</v>
      </c>
      <c r="BA678" s="1" t="str">
        <f>IF(ISBLANK(I678),"", _xlfn.LET(_xlpm.TipoServico,LOWER(H678),IF(ISNUMBER(FIND("banho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8" s="1" t="str">
        <f>IF(ISBLANK(I678),"", _xlfn.LET(
    _xlpm.Servico,TRIM(F678&amp;""),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78" s="1">
        <f>IF(ISBLANK(B678),"", IF(ISBLANK(R678),Q678*S678,R678*S678))</f>
        <v>10</v>
      </c>
    </row>
    <row r="679" spans="1:55" x14ac:dyDescent="0.3">
      <c r="A679" t="s">
        <v>141</v>
      </c>
      <c r="B679">
        <v>46123</v>
      </c>
      <c r="C679" t="s">
        <v>27</v>
      </c>
      <c r="F679" t="s">
        <v>134</v>
      </c>
      <c r="G679" t="s">
        <v>134</v>
      </c>
      <c r="H679" t="s">
        <v>135</v>
      </c>
      <c r="I679">
        <v>2310</v>
      </c>
      <c r="J679" t="s">
        <v>258</v>
      </c>
      <c r="K679" t="s">
        <v>259</v>
      </c>
      <c r="L679">
        <v>73991536831</v>
      </c>
      <c r="N679">
        <v>0</v>
      </c>
      <c r="P679">
        <v>0</v>
      </c>
      <c r="Q679">
        <v>62</v>
      </c>
      <c r="R679">
        <v>62</v>
      </c>
      <c r="S679">
        <v>1</v>
      </c>
      <c r="AH679" t="s">
        <v>260</v>
      </c>
      <c r="AI679" t="s">
        <v>204</v>
      </c>
      <c r="AJ679" t="s">
        <v>192</v>
      </c>
      <c r="AK679" t="s">
        <v>190</v>
      </c>
      <c r="AL679" t="s">
        <v>188</v>
      </c>
      <c r="AM679" t="s">
        <v>261</v>
      </c>
      <c r="AS679" t="s">
        <v>13</v>
      </c>
      <c r="AU679" s="2" t="str">
        <f>IF(ISBLANK(B679),"", TEXT(B679,"dddd, d \d\e mmmm \d\e aaaa"))</f>
        <v>sábado, 11 de abril de 2026</v>
      </c>
      <c r="AX679" s="1" t="str" cm="1">
        <f t="array" ref="AX679">IFERROR(_xlfn.TEXTJOIN(", ",TRUE,_xlfn._xlws.SORT(_xlfn.UNIQUE(_xlfn._xlws.FILTER($K$2:$K$2889,($I$2:$I$2889=I679)*($K$2:$K$2889&lt;&gt;""))))),"")</f>
        <v>Nina</v>
      </c>
      <c r="AY679" s="1" t="str">
        <f>IF(ISBLANK(F679),"", IF(OR(
ISNUMBER(FIND("escovacao",LOWER(F679))),
ISNUMBER(FIND("escovação",LOWER(F679))),
ISNUMBER(FIND("higiene bucal",LOWER(F679))),
ISNUMBER(FIND("tosa",LOWER(F679))),
ISNUMBER(FIND("hidratacao",LOWER(F679))),
ISNUMBER(FIND("hidratação",LOWER(F679))),
ISNUMBER(FIND("spa",LOWER(F679))),
ISNUMBER(FIND("corte de unhas",LOWER(F679))),
ISNUMBER(FIND("desembolo",LOWER(F679))),
ISNUMBER(FIND("clorexidina",LOWER(F679))),
ISNUMBER(FIND("matizacao",LOWER(F679))),
ISNUMBER(FIND("matização",LOWER(F679))),
ISNUMBER(FIND("arredondamento",LOWER(F679))),
ISNUMBER(FIND("remocao",LOWER(F679))),
ISNUMBER(FIND("remoção",LOWER(F679)))
),"Serviços extras",
IF(ISNUMBER(FIND("banho",LOWER(F679))),"Banho","Loja")))</f>
        <v>Banho</v>
      </c>
      <c r="AZ679" s="1" t="str">
        <f>IF(ISBLANK(I679),"", _xlfn.LET(_xlpm.Pedido,TRIM(D679&amp;""),IF(_xlpm.Pedido&lt;&gt;"",_xlpm.Pedido&amp;" | "&amp;K679,I679&amp;" | "&amp;K679&amp;" | "&amp;TEXT(AU679,"0"))))</f>
        <v>2310 | Nina | sábado, 11 de abril de 2026</v>
      </c>
      <c r="BA679" s="1" t="str">
        <f>IF(ISBLANK(I679),"", _xlfn.LET(_xlpm.TipoServico,LOWER(H679),IF(ISNUMBER(FIND("banho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79" s="1" t="str">
        <f>IF(ISBLANK(I679),"", _xlfn.LET(
    _xlpm.Servico,TRIM(F679&amp;""),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79" s="1">
        <f>IF(ISBLANK(B679),"", IF(ISBLANK(R679),Q679*S679,R679*S679))</f>
        <v>62</v>
      </c>
    </row>
    <row r="680" spans="1:55" x14ac:dyDescent="0.3">
      <c r="A680" t="s">
        <v>141</v>
      </c>
      <c r="B680">
        <v>46123</v>
      </c>
      <c r="C680" t="s">
        <v>27</v>
      </c>
      <c r="F680" t="s">
        <v>137</v>
      </c>
      <c r="G680" t="s">
        <v>137</v>
      </c>
      <c r="H680" t="s">
        <v>135</v>
      </c>
      <c r="I680">
        <v>2310</v>
      </c>
      <c r="J680" t="s">
        <v>258</v>
      </c>
      <c r="K680" t="s">
        <v>259</v>
      </c>
      <c r="L680">
        <v>73991536831</v>
      </c>
      <c r="N680">
        <v>0</v>
      </c>
      <c r="P680">
        <v>0</v>
      </c>
      <c r="Q680">
        <v>5</v>
      </c>
      <c r="R680">
        <v>5</v>
      </c>
      <c r="S680">
        <v>1</v>
      </c>
      <c r="AH680" t="s">
        <v>260</v>
      </c>
      <c r="AI680" t="s">
        <v>204</v>
      </c>
      <c r="AJ680" t="s">
        <v>192</v>
      </c>
      <c r="AK680" t="s">
        <v>190</v>
      </c>
      <c r="AL680" t="s">
        <v>188</v>
      </c>
      <c r="AM680" t="s">
        <v>261</v>
      </c>
      <c r="AS680" t="s">
        <v>13</v>
      </c>
      <c r="AU680" s="2" t="str">
        <f>IF(ISBLANK(B680),"", TEXT(B680,"dddd, d \d\e mmmm \d\e aaaa"))</f>
        <v>sábado, 11 de abril de 2026</v>
      </c>
      <c r="AX680" s="1" t="str" cm="1">
        <f t="array" ref="AX680">IFERROR(_xlfn.TEXTJOIN(", ",TRUE,_xlfn._xlws.SORT(_xlfn.UNIQUE(_xlfn._xlws.FILTER($K$2:$K$2889,($I$2:$I$2889=I680)*($K$2:$K$2889&lt;&gt;""))))),"")</f>
        <v>Nina</v>
      </c>
      <c r="AY680" s="1" t="str">
        <f>IF(ISBLANK(F680),"", IF(OR(
ISNUMBER(FIND("escovacao",LOWER(F680))),
ISNUMBER(FIND("escovação",LOWER(F680))),
ISNUMBER(FIND("higiene bucal",LOWER(F680))),
ISNUMBER(FIND("tosa",LOWER(F680))),
ISNUMBER(FIND("hidratacao",LOWER(F680))),
ISNUMBER(FIND("hidratação",LOWER(F680))),
ISNUMBER(FIND("spa",LOWER(F680))),
ISNUMBER(FIND("corte de unhas",LOWER(F680))),
ISNUMBER(FIND("desembolo",LOWER(F680))),
ISNUMBER(FIND("clorexidina",LOWER(F680))),
ISNUMBER(FIND("matizacao",LOWER(F680))),
ISNUMBER(FIND("matização",LOWER(F680))),
ISNUMBER(FIND("arredondamento",LOWER(F680))),
ISNUMBER(FIND("remocao",LOWER(F680))),
ISNUMBER(FIND("remoção",LOWER(F680)))
),"Serviços extras",
IF(ISNUMBER(FIND("banho",LOWER(F680))),"Banho","Loja")))</f>
        <v>Serviços extras</v>
      </c>
      <c r="AZ680" s="1" t="str">
        <f>IF(ISBLANK(I680),"", _xlfn.LET(_xlpm.Pedido,TRIM(D680&amp;""),IF(_xlpm.Pedido&lt;&gt;"",_xlpm.Pedido&amp;" | "&amp;K680,I680&amp;" | "&amp;K680&amp;" | "&amp;TEXT(AU680,"0"))))</f>
        <v>2310 | Nina | sábado, 11 de abril de 2026</v>
      </c>
      <c r="BA680" s="1" t="str">
        <f>IF(ISBLANK(I680),"", _xlfn.LET(_xlpm.TipoServico,LOWER(H680),IF(ISNUMBER(FIND("banho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0" s="1" t="str">
        <f>IF(ISBLANK(I680),"", _xlfn.LET(
    _xlpm.Servico,TRIM(F680&amp;""),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80" s="1">
        <f>IF(ISBLANK(B680),"", IF(ISBLANK(R680),Q680*S680,R680*S680))</f>
        <v>5</v>
      </c>
    </row>
    <row r="681" spans="1:55" x14ac:dyDescent="0.3">
      <c r="A681" t="s">
        <v>133</v>
      </c>
      <c r="B681">
        <v>46128</v>
      </c>
      <c r="C681" t="s">
        <v>9</v>
      </c>
      <c r="D681">
        <v>5320</v>
      </c>
      <c r="F681" t="s">
        <v>134</v>
      </c>
      <c r="G681" t="s">
        <v>134</v>
      </c>
      <c r="H681" t="s">
        <v>135</v>
      </c>
      <c r="I681">
        <v>2461</v>
      </c>
      <c r="J681" t="s">
        <v>262</v>
      </c>
      <c r="K681" t="s">
        <v>171</v>
      </c>
      <c r="L681">
        <v>73991912911</v>
      </c>
      <c r="N681">
        <v>0</v>
      </c>
      <c r="P681">
        <v>0</v>
      </c>
      <c r="Q681">
        <v>62</v>
      </c>
      <c r="R681">
        <v>62</v>
      </c>
      <c r="S681">
        <v>1</v>
      </c>
      <c r="AH681" t="s">
        <v>207</v>
      </c>
      <c r="AI681" t="s">
        <v>199</v>
      </c>
      <c r="AJ681" t="s">
        <v>192</v>
      </c>
      <c r="AK681" t="s">
        <v>190</v>
      </c>
      <c r="AL681" t="s">
        <v>188</v>
      </c>
      <c r="AM681" t="s">
        <v>263</v>
      </c>
      <c r="AS681" t="s">
        <v>13</v>
      </c>
      <c r="AU681" s="2" t="str">
        <f>IF(ISBLANK(B681),"", TEXT(B681,"dddd, d \d\e mmmm \d\e aaaa"))</f>
        <v>quinta-feira, 16 de abril de 2026</v>
      </c>
      <c r="AX681" s="1" t="str" cm="1">
        <f t="array" ref="AX681">IFERROR(_xlfn.TEXTJOIN(", ",TRUE,_xlfn._xlws.SORT(_xlfn.UNIQUE(_xlfn._xlws.FILTER($K$2:$K$2889,($I$2:$I$2889=I681)*($K$2:$K$2889&lt;&gt;""))))),"")</f>
        <v>Lua</v>
      </c>
      <c r="AY681" s="1" t="str">
        <f>IF(ISBLANK(F681),"", IF(OR(
ISNUMBER(FIND("escovacao",LOWER(F681))),
ISNUMBER(FIND("escovação",LOWER(F681))),
ISNUMBER(FIND("higiene bucal",LOWER(F681))),
ISNUMBER(FIND("tosa",LOWER(F681))),
ISNUMBER(FIND("hidratacao",LOWER(F681))),
ISNUMBER(FIND("hidratação",LOWER(F681))),
ISNUMBER(FIND("spa",LOWER(F681))),
ISNUMBER(FIND("corte de unhas",LOWER(F681))),
ISNUMBER(FIND("desembolo",LOWER(F681))),
ISNUMBER(FIND("clorexidina",LOWER(F681))),
ISNUMBER(FIND("matizacao",LOWER(F681))),
ISNUMBER(FIND("matização",LOWER(F681))),
ISNUMBER(FIND("arredondamento",LOWER(F681))),
ISNUMBER(FIND("remocao",LOWER(F681))),
ISNUMBER(FIND("remoção",LOWER(F681)))
),"Serviços extras",
IF(ISNUMBER(FIND("banho",LOWER(F681))),"Banho","Loja")))</f>
        <v>Banho</v>
      </c>
      <c r="AZ681" s="1" t="str">
        <f>IF(ISBLANK(I681),"", _xlfn.LET(_xlpm.Pedido,TRIM(D681&amp;""),IF(_xlpm.Pedido&lt;&gt;"",_xlpm.Pedido&amp;" | "&amp;K681,I681&amp;" | "&amp;K681&amp;" | "&amp;TEXT(AU681,"0"))))</f>
        <v>5320 | Lua</v>
      </c>
      <c r="BA681" s="1" t="str">
        <f>IF(ISBLANK(I681),"", _xlfn.LET(_xlpm.TipoServico,LOWER(H681),IF(ISNUMBER(FIND("banho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1" s="1" t="str">
        <f>IF(ISBLANK(I681),"", _xlfn.LET(
    _xlpm.Servico,TRIM(F681&amp;""),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81" s="1">
        <f>IF(ISBLANK(B681),"", IF(ISBLANK(R681),Q681*S681,R681*S681))</f>
        <v>62</v>
      </c>
    </row>
    <row r="682" spans="1:55" x14ac:dyDescent="0.3">
      <c r="A682" t="s">
        <v>133</v>
      </c>
      <c r="B682">
        <v>46128</v>
      </c>
      <c r="C682" t="s">
        <v>9</v>
      </c>
      <c r="D682">
        <v>5320</v>
      </c>
      <c r="F682" t="s">
        <v>137</v>
      </c>
      <c r="G682" t="s">
        <v>137</v>
      </c>
      <c r="H682" t="s">
        <v>135</v>
      </c>
      <c r="I682">
        <v>2461</v>
      </c>
      <c r="J682" t="s">
        <v>262</v>
      </c>
      <c r="K682" t="s">
        <v>171</v>
      </c>
      <c r="L682">
        <v>73991912911</v>
      </c>
      <c r="N682">
        <v>0</v>
      </c>
      <c r="P682">
        <v>0</v>
      </c>
      <c r="Q682">
        <v>5</v>
      </c>
      <c r="R682">
        <v>5</v>
      </c>
      <c r="S682">
        <v>1</v>
      </c>
      <c r="AH682" t="s">
        <v>207</v>
      </c>
      <c r="AI682" t="s">
        <v>199</v>
      </c>
      <c r="AJ682" t="s">
        <v>192</v>
      </c>
      <c r="AK682" t="s">
        <v>190</v>
      </c>
      <c r="AL682" t="s">
        <v>188</v>
      </c>
      <c r="AM682" t="s">
        <v>263</v>
      </c>
      <c r="AS682" t="s">
        <v>13</v>
      </c>
      <c r="AU682" s="2" t="str">
        <f>IF(ISBLANK(B682),"", TEXT(B682,"dddd, d \d\e mmmm \d\e aaaa"))</f>
        <v>quinta-feira, 16 de abril de 2026</v>
      </c>
      <c r="AX682" s="1" t="str" cm="1">
        <f t="array" ref="AX682">IFERROR(_xlfn.TEXTJOIN(", ",TRUE,_xlfn._xlws.SORT(_xlfn.UNIQUE(_xlfn._xlws.FILTER($K$2:$K$2889,($I$2:$I$2889=I682)*($K$2:$K$2889&lt;&gt;""))))),"")</f>
        <v>Lua</v>
      </c>
      <c r="AY682" s="1" t="str">
        <f>IF(ISBLANK(F682),"", IF(OR(
ISNUMBER(FIND("escovacao",LOWER(F682))),
ISNUMBER(FIND("escovação",LOWER(F682))),
ISNUMBER(FIND("higiene bucal",LOWER(F682))),
ISNUMBER(FIND("tosa",LOWER(F682))),
ISNUMBER(FIND("hidratacao",LOWER(F682))),
ISNUMBER(FIND("hidratação",LOWER(F682))),
ISNUMBER(FIND("spa",LOWER(F682))),
ISNUMBER(FIND("corte de unhas",LOWER(F682))),
ISNUMBER(FIND("desembolo",LOWER(F682))),
ISNUMBER(FIND("clorexidina",LOWER(F682))),
ISNUMBER(FIND("matizacao",LOWER(F682))),
ISNUMBER(FIND("matização",LOWER(F682))),
ISNUMBER(FIND("arredondamento",LOWER(F682))),
ISNUMBER(FIND("remocao",LOWER(F682))),
ISNUMBER(FIND("remoção",LOWER(F682)))
),"Serviços extras",
IF(ISNUMBER(FIND("banho",LOWER(F682))),"Banho","Loja")))</f>
        <v>Serviços extras</v>
      </c>
      <c r="AZ682" s="1" t="str">
        <f>IF(ISBLANK(I682),"", _xlfn.LET(_xlpm.Pedido,TRIM(D682&amp;""),IF(_xlpm.Pedido&lt;&gt;"",_xlpm.Pedido&amp;" | "&amp;K682,I682&amp;" | "&amp;K682&amp;" | "&amp;TEXT(AU682,"0"))))</f>
        <v>5320 | Lua</v>
      </c>
      <c r="BA682" s="1" t="str">
        <f>IF(ISBLANK(I682),"", _xlfn.LET(_xlpm.TipoServico,LOWER(H682),IF(ISNUMBER(FIND("banho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2" s="1" t="str">
        <f>IF(ISBLANK(I682),"", _xlfn.LET(
    _xlpm.Servico,TRIM(F682&amp;""),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82" s="1">
        <f>IF(ISBLANK(B682),"", IF(ISBLANK(R682),Q682*S682,R682*S682))</f>
        <v>5</v>
      </c>
    </row>
    <row r="683" spans="1:55" x14ac:dyDescent="0.3">
      <c r="A683" t="s">
        <v>133</v>
      </c>
      <c r="B683">
        <v>46128</v>
      </c>
      <c r="C683" t="s">
        <v>9</v>
      </c>
      <c r="D683">
        <v>5320</v>
      </c>
      <c r="F683" t="s">
        <v>146</v>
      </c>
      <c r="G683" t="s">
        <v>146</v>
      </c>
      <c r="H683" t="s">
        <v>135</v>
      </c>
      <c r="I683">
        <v>2461</v>
      </c>
      <c r="J683" t="s">
        <v>262</v>
      </c>
      <c r="K683" t="s">
        <v>171</v>
      </c>
      <c r="L683">
        <v>73991912911</v>
      </c>
      <c r="N683">
        <v>0</v>
      </c>
      <c r="P683">
        <v>0</v>
      </c>
      <c r="Q683">
        <v>12</v>
      </c>
      <c r="R683">
        <v>12</v>
      </c>
      <c r="S683">
        <v>1</v>
      </c>
      <c r="AH683" t="s">
        <v>207</v>
      </c>
      <c r="AI683" t="s">
        <v>199</v>
      </c>
      <c r="AJ683" t="s">
        <v>192</v>
      </c>
      <c r="AK683" t="s">
        <v>190</v>
      </c>
      <c r="AL683" t="s">
        <v>188</v>
      </c>
      <c r="AM683" t="s">
        <v>263</v>
      </c>
      <c r="AS683" t="s">
        <v>13</v>
      </c>
      <c r="AU683" s="2" t="str">
        <f>IF(ISBLANK(B683),"", TEXT(B683,"dddd, d \d\e mmmm \d\e aaaa"))</f>
        <v>quinta-feira, 16 de abril de 2026</v>
      </c>
      <c r="AX683" s="1" t="str" cm="1">
        <f t="array" ref="AX683">IFERROR(_xlfn.TEXTJOIN(", ",TRUE,_xlfn._xlws.SORT(_xlfn.UNIQUE(_xlfn._xlws.FILTER($K$2:$K$2889,($I$2:$I$2889=I683)*($K$2:$K$2889&lt;&gt;""))))),"")</f>
        <v>Lua</v>
      </c>
      <c r="AY683" s="1" t="str">
        <f>IF(ISBLANK(F683),"", IF(OR(
ISNUMBER(FIND("escovacao",LOWER(F683))),
ISNUMBER(FIND("escovação",LOWER(F683))),
ISNUMBER(FIND("higiene bucal",LOWER(F683))),
ISNUMBER(FIND("tosa",LOWER(F683))),
ISNUMBER(FIND("hidratacao",LOWER(F683))),
ISNUMBER(FIND("hidratação",LOWER(F683))),
ISNUMBER(FIND("spa",LOWER(F683))),
ISNUMBER(FIND("corte de unhas",LOWER(F683))),
ISNUMBER(FIND("desembolo",LOWER(F683))),
ISNUMBER(FIND("clorexidina",LOWER(F683))),
ISNUMBER(FIND("matizacao",LOWER(F683))),
ISNUMBER(FIND("matização",LOWER(F683))),
ISNUMBER(FIND("arredondamento",LOWER(F683))),
ISNUMBER(FIND("remocao",LOWER(F683))),
ISNUMBER(FIND("remoção",LOWER(F683)))
),"Serviços extras",
IF(ISNUMBER(FIND("banho",LOWER(F683))),"Banho","Loja")))</f>
        <v>Serviços extras</v>
      </c>
      <c r="AZ683" s="1" t="str">
        <f>IF(ISBLANK(I683),"", _xlfn.LET(_xlpm.Pedido,TRIM(D683&amp;""),IF(_xlpm.Pedido&lt;&gt;"",_xlpm.Pedido&amp;" | "&amp;K683,I683&amp;" | "&amp;K683&amp;" | "&amp;TEXT(AU683,"0"))))</f>
        <v>5320 | Lua</v>
      </c>
      <c r="BA683" s="1" t="str">
        <f>IF(ISBLANK(I683),"", _xlfn.LET(_xlpm.TipoServico,LOWER(H683),IF(ISNUMBER(FIND("banho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3" s="1" t="str">
        <f>IF(ISBLANK(I683),"", _xlfn.LET(
    _xlpm.Servico,TRIM(F683&amp;""),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83" s="1">
        <f>IF(ISBLANK(B683),"", IF(ISBLANK(R683),Q683*S683,R683*S683))</f>
        <v>12</v>
      </c>
    </row>
    <row r="684" spans="1:55" x14ac:dyDescent="0.3">
      <c r="A684" t="s">
        <v>11</v>
      </c>
      <c r="B684">
        <v>46128</v>
      </c>
      <c r="C684" t="s">
        <v>9</v>
      </c>
      <c r="D684">
        <v>5412</v>
      </c>
      <c r="F684" t="s">
        <v>134</v>
      </c>
      <c r="G684" t="s">
        <v>134</v>
      </c>
      <c r="H684" t="s">
        <v>135</v>
      </c>
      <c r="I684">
        <v>2575</v>
      </c>
      <c r="J684" t="s">
        <v>22</v>
      </c>
      <c r="K684" t="s">
        <v>195</v>
      </c>
      <c r="L684">
        <v>5566974007452</v>
      </c>
      <c r="N684">
        <v>0</v>
      </c>
      <c r="P684">
        <v>0</v>
      </c>
      <c r="Q684">
        <v>62</v>
      </c>
      <c r="R684">
        <v>62</v>
      </c>
      <c r="S684">
        <v>1</v>
      </c>
      <c r="AI684" t="s">
        <v>196</v>
      </c>
      <c r="AK684" t="s">
        <v>187</v>
      </c>
      <c r="AL684" t="s">
        <v>188</v>
      </c>
      <c r="AM684" t="s">
        <v>264</v>
      </c>
      <c r="AS684" t="s">
        <v>13</v>
      </c>
      <c r="AU684" s="2" t="str">
        <f>IF(ISBLANK(B684),"", TEXT(B684,"dddd, d \d\e mmmm \d\e aaaa"))</f>
        <v>quinta-feira, 16 de abril de 2026</v>
      </c>
      <c r="AX684" s="1" t="str" cm="1">
        <f t="array" ref="AX684">IFERROR(_xlfn.TEXTJOIN(", ",TRUE,_xlfn._xlws.SORT(_xlfn.UNIQUE(_xlfn._xlws.FILTER($K$2:$K$2889,($I$2:$I$2889=I684)*($K$2:$K$2889&lt;&gt;""))))),"")</f>
        <v>Hachiko, Theo, Zoe</v>
      </c>
      <c r="AY684" s="1" t="str">
        <f>IF(ISBLANK(F684),"", IF(OR(
ISNUMBER(FIND("escovacao",LOWER(F684))),
ISNUMBER(FIND("escovação",LOWER(F684))),
ISNUMBER(FIND("higiene bucal",LOWER(F684))),
ISNUMBER(FIND("tosa",LOWER(F684))),
ISNUMBER(FIND("hidratacao",LOWER(F684))),
ISNUMBER(FIND("hidratação",LOWER(F684))),
ISNUMBER(FIND("spa",LOWER(F684))),
ISNUMBER(FIND("corte de unhas",LOWER(F684))),
ISNUMBER(FIND("desembolo",LOWER(F684))),
ISNUMBER(FIND("clorexidina",LOWER(F684))),
ISNUMBER(FIND("matizacao",LOWER(F684))),
ISNUMBER(FIND("matização",LOWER(F684))),
ISNUMBER(FIND("arredondamento",LOWER(F684))),
ISNUMBER(FIND("remocao",LOWER(F684))),
ISNUMBER(FIND("remoção",LOWER(F684)))
),"Serviços extras",
IF(ISNUMBER(FIND("banho",LOWER(F684))),"Banho","Loja")))</f>
        <v>Banho</v>
      </c>
      <c r="AZ684" s="1" t="str">
        <f>IF(ISBLANK(I684),"", _xlfn.LET(_xlpm.Pedido,TRIM(D684&amp;""),IF(_xlpm.Pedido&lt;&gt;"",_xlpm.Pedido&amp;" | "&amp;K684,I684&amp;" | "&amp;K684&amp;" | "&amp;TEXT(AU684,"0"))))</f>
        <v>5412 | Hachiko</v>
      </c>
      <c r="BA684" s="1" t="str">
        <f>IF(ISBLANK(I684),"", _xlfn.LET(_xlpm.TipoServico,LOWER(H684),IF(ISNUMBER(FIND("banho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4" s="1" t="str">
        <f>IF(ISBLANK(I684),"", _xlfn.LET(
    _xlpm.Servico,TRIM(F684&amp;""),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84" s="1">
        <f>IF(ISBLANK(B684),"", IF(ISBLANK(R684),Q684*S684,R684*S684))</f>
        <v>62</v>
      </c>
    </row>
    <row r="685" spans="1:55" x14ac:dyDescent="0.3">
      <c r="A685" t="s">
        <v>11</v>
      </c>
      <c r="B685">
        <v>46128</v>
      </c>
      <c r="C685" t="s">
        <v>9</v>
      </c>
      <c r="D685">
        <v>5412</v>
      </c>
      <c r="F685" t="s">
        <v>134</v>
      </c>
      <c r="G685" t="s">
        <v>134</v>
      </c>
      <c r="H685" t="s">
        <v>135</v>
      </c>
      <c r="I685">
        <v>2575</v>
      </c>
      <c r="J685" t="s">
        <v>22</v>
      </c>
      <c r="K685" t="s">
        <v>195</v>
      </c>
      <c r="L685">
        <v>5566974007452</v>
      </c>
      <c r="N685">
        <v>0</v>
      </c>
      <c r="P685">
        <v>0</v>
      </c>
      <c r="Q685">
        <v>62</v>
      </c>
      <c r="R685">
        <v>62</v>
      </c>
      <c r="S685">
        <v>1</v>
      </c>
      <c r="AI685" t="s">
        <v>196</v>
      </c>
      <c r="AK685" t="s">
        <v>187</v>
      </c>
      <c r="AL685" t="s">
        <v>188</v>
      </c>
      <c r="AM685" t="s">
        <v>264</v>
      </c>
      <c r="AS685" t="s">
        <v>13</v>
      </c>
      <c r="AU685" s="2" t="str">
        <f>IF(ISBLANK(B685),"", TEXT(B685,"dddd, d \d\e mmmm \d\e aaaa"))</f>
        <v>quinta-feira, 16 de abril de 2026</v>
      </c>
      <c r="AX685" s="1" t="str" cm="1">
        <f t="array" ref="AX685">IFERROR(_xlfn.TEXTJOIN(", ",TRUE,_xlfn._xlws.SORT(_xlfn.UNIQUE(_xlfn._xlws.FILTER($K$2:$K$2889,($I$2:$I$2889=I685)*($K$2:$K$2889&lt;&gt;""))))),"")</f>
        <v>Hachiko, Theo, Zoe</v>
      </c>
      <c r="AY685" s="1" t="str">
        <f>IF(ISBLANK(F685),"", IF(OR(
ISNUMBER(FIND("escovacao",LOWER(F685))),
ISNUMBER(FIND("escovação",LOWER(F685))),
ISNUMBER(FIND("higiene bucal",LOWER(F685))),
ISNUMBER(FIND("tosa",LOWER(F685))),
ISNUMBER(FIND("hidratacao",LOWER(F685))),
ISNUMBER(FIND("hidratação",LOWER(F685))),
ISNUMBER(FIND("spa",LOWER(F685))),
ISNUMBER(FIND("corte de unhas",LOWER(F685))),
ISNUMBER(FIND("desembolo",LOWER(F685))),
ISNUMBER(FIND("clorexidina",LOWER(F685))),
ISNUMBER(FIND("matizacao",LOWER(F685))),
ISNUMBER(FIND("matização",LOWER(F685))),
ISNUMBER(FIND("arredondamento",LOWER(F685))),
ISNUMBER(FIND("remocao",LOWER(F685))),
ISNUMBER(FIND("remoção",LOWER(F685)))
),"Serviços extras",
IF(ISNUMBER(FIND("banho",LOWER(F685))),"Banho","Loja")))</f>
        <v>Banho</v>
      </c>
      <c r="AZ685" s="1" t="str">
        <f>IF(ISBLANK(I685),"", _xlfn.LET(_xlpm.Pedido,TRIM(D685&amp;""),IF(_xlpm.Pedido&lt;&gt;"",_xlpm.Pedido&amp;" | "&amp;K685,I685&amp;" | "&amp;K685&amp;" | "&amp;TEXT(AU685,"0"))))</f>
        <v>5412 | Hachiko</v>
      </c>
      <c r="BA685" s="1" t="str">
        <f>IF(ISBLANK(I685),"", _xlfn.LET(_xlpm.TipoServico,LOWER(H685),IF(ISNUMBER(FIND("banho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5" s="1" t="str">
        <f>IF(ISBLANK(I685),"", _xlfn.LET(
    _xlpm.Servico,TRIM(F685&amp;""),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85" s="1">
        <f>IF(ISBLANK(B685),"", IF(ISBLANK(R685),Q685*S685,R685*S685))</f>
        <v>62</v>
      </c>
    </row>
    <row r="686" spans="1:55" x14ac:dyDescent="0.3">
      <c r="A686" t="s">
        <v>133</v>
      </c>
      <c r="B686">
        <v>46128</v>
      </c>
      <c r="C686" t="s">
        <v>9</v>
      </c>
      <c r="D686">
        <v>5412</v>
      </c>
      <c r="F686" t="s">
        <v>134</v>
      </c>
      <c r="G686" t="s">
        <v>134</v>
      </c>
      <c r="H686" t="s">
        <v>135</v>
      </c>
      <c r="I686">
        <v>2575</v>
      </c>
      <c r="J686" t="s">
        <v>22</v>
      </c>
      <c r="K686" t="s">
        <v>195</v>
      </c>
      <c r="L686">
        <v>5566974007452</v>
      </c>
      <c r="N686">
        <v>0</v>
      </c>
      <c r="P686">
        <v>0</v>
      </c>
      <c r="Q686">
        <v>62</v>
      </c>
      <c r="R686">
        <v>62</v>
      </c>
      <c r="S686">
        <v>1</v>
      </c>
      <c r="AI686" t="s">
        <v>196</v>
      </c>
      <c r="AK686" t="s">
        <v>187</v>
      </c>
      <c r="AL686" t="s">
        <v>188</v>
      </c>
      <c r="AM686" t="s">
        <v>264</v>
      </c>
      <c r="AS686" t="s">
        <v>13</v>
      </c>
      <c r="AU686" s="2" t="str">
        <f>IF(ISBLANK(B686),"", TEXT(B686,"dddd, d \d\e mmmm \d\e aaaa"))</f>
        <v>quinta-feira, 16 de abril de 2026</v>
      </c>
      <c r="AX686" s="1" t="str" cm="1">
        <f t="array" ref="AX686">IFERROR(_xlfn.TEXTJOIN(", ",TRUE,_xlfn._xlws.SORT(_xlfn.UNIQUE(_xlfn._xlws.FILTER($K$2:$K$2889,($I$2:$I$2889=I686)*($K$2:$K$2889&lt;&gt;""))))),"")</f>
        <v>Hachiko, Theo, Zoe</v>
      </c>
      <c r="AY686" s="1" t="str">
        <f>IF(ISBLANK(F686),"", IF(OR(
ISNUMBER(FIND("escovacao",LOWER(F686))),
ISNUMBER(FIND("escovação",LOWER(F686))),
ISNUMBER(FIND("higiene bucal",LOWER(F686))),
ISNUMBER(FIND("tosa",LOWER(F686))),
ISNUMBER(FIND("hidratacao",LOWER(F686))),
ISNUMBER(FIND("hidratação",LOWER(F686))),
ISNUMBER(FIND("spa",LOWER(F686))),
ISNUMBER(FIND("corte de unhas",LOWER(F686))),
ISNUMBER(FIND("desembolo",LOWER(F686))),
ISNUMBER(FIND("clorexidina",LOWER(F686))),
ISNUMBER(FIND("matizacao",LOWER(F686))),
ISNUMBER(FIND("matização",LOWER(F686))),
ISNUMBER(FIND("arredondamento",LOWER(F686))),
ISNUMBER(FIND("remocao",LOWER(F686))),
ISNUMBER(FIND("remoção",LOWER(F686)))
),"Serviços extras",
IF(ISNUMBER(FIND("banho",LOWER(F686))),"Banho","Loja")))</f>
        <v>Banho</v>
      </c>
      <c r="AZ686" s="1" t="str">
        <f>IF(ISBLANK(I686),"", _xlfn.LET(_xlpm.Pedido,TRIM(D686&amp;""),IF(_xlpm.Pedido&lt;&gt;"",_xlpm.Pedido&amp;" | "&amp;K686,I686&amp;" | "&amp;K686&amp;" | "&amp;TEXT(AU686,"0"))))</f>
        <v>5412 | Hachiko</v>
      </c>
      <c r="BA686" s="1" t="str">
        <f>IF(ISBLANK(I686),"", _xlfn.LET(_xlpm.TipoServico,LOWER(H686),IF(ISNUMBER(FIND("banho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6" s="1" t="str">
        <f>IF(ISBLANK(I686),"", _xlfn.LET(
    _xlpm.Servico,TRIM(F686&amp;""),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86" s="1">
        <f>IF(ISBLANK(B686),"", IF(ISBLANK(R686),Q686*S686,R686*S686))</f>
        <v>62</v>
      </c>
    </row>
    <row r="687" spans="1:55" x14ac:dyDescent="0.3">
      <c r="A687" t="s">
        <v>11</v>
      </c>
      <c r="B687">
        <v>46128</v>
      </c>
      <c r="C687" t="s">
        <v>9</v>
      </c>
      <c r="D687">
        <v>5412</v>
      </c>
      <c r="F687" t="s">
        <v>137</v>
      </c>
      <c r="G687" t="s">
        <v>137</v>
      </c>
      <c r="H687" t="s">
        <v>135</v>
      </c>
      <c r="I687">
        <v>2575</v>
      </c>
      <c r="J687" t="s">
        <v>22</v>
      </c>
      <c r="K687" t="s">
        <v>195</v>
      </c>
      <c r="L687">
        <v>5566974007452</v>
      </c>
      <c r="N687">
        <v>0</v>
      </c>
      <c r="P687">
        <v>0</v>
      </c>
      <c r="Q687">
        <v>5</v>
      </c>
      <c r="R687">
        <v>5</v>
      </c>
      <c r="S687">
        <v>1</v>
      </c>
      <c r="AI687" t="s">
        <v>196</v>
      </c>
      <c r="AK687" t="s">
        <v>187</v>
      </c>
      <c r="AL687" t="s">
        <v>188</v>
      </c>
      <c r="AM687" t="s">
        <v>264</v>
      </c>
      <c r="AS687" t="s">
        <v>13</v>
      </c>
      <c r="AU687" s="2" t="str">
        <f>IF(ISBLANK(B687),"", TEXT(B687,"dddd, d \d\e mmmm \d\e aaaa"))</f>
        <v>quinta-feira, 16 de abril de 2026</v>
      </c>
      <c r="AX687" s="1" t="str" cm="1">
        <f t="array" ref="AX687">IFERROR(_xlfn.TEXTJOIN(", ",TRUE,_xlfn._xlws.SORT(_xlfn.UNIQUE(_xlfn._xlws.FILTER($K$2:$K$2889,($I$2:$I$2889=I687)*($K$2:$K$2889&lt;&gt;""))))),"")</f>
        <v>Hachiko, Theo, Zoe</v>
      </c>
      <c r="AY687" s="1" t="str">
        <f>IF(ISBLANK(F687),"", IF(OR(
ISNUMBER(FIND("escovacao",LOWER(F687))),
ISNUMBER(FIND("escovação",LOWER(F687))),
ISNUMBER(FIND("higiene bucal",LOWER(F687))),
ISNUMBER(FIND("tosa",LOWER(F687))),
ISNUMBER(FIND("hidratacao",LOWER(F687))),
ISNUMBER(FIND("hidratação",LOWER(F687))),
ISNUMBER(FIND("spa",LOWER(F687))),
ISNUMBER(FIND("corte de unhas",LOWER(F687))),
ISNUMBER(FIND("desembolo",LOWER(F687))),
ISNUMBER(FIND("clorexidina",LOWER(F687))),
ISNUMBER(FIND("matizacao",LOWER(F687))),
ISNUMBER(FIND("matização",LOWER(F687))),
ISNUMBER(FIND("arredondamento",LOWER(F687))),
ISNUMBER(FIND("remocao",LOWER(F687))),
ISNUMBER(FIND("remoção",LOWER(F687)))
),"Serviços extras",
IF(ISNUMBER(FIND("banho",LOWER(F687))),"Banho","Loja")))</f>
        <v>Serviços extras</v>
      </c>
      <c r="AZ687" s="1" t="str">
        <f>IF(ISBLANK(I687),"", _xlfn.LET(_xlpm.Pedido,TRIM(D687&amp;""),IF(_xlpm.Pedido&lt;&gt;"",_xlpm.Pedido&amp;" | "&amp;K687,I687&amp;" | "&amp;K687&amp;" | "&amp;TEXT(AU687,"0"))))</f>
        <v>5412 | Hachiko</v>
      </c>
      <c r="BA687" s="1" t="str">
        <f>IF(ISBLANK(I687),"", _xlfn.LET(_xlpm.TipoServico,LOWER(H687),IF(ISNUMBER(FIND("banho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7" s="1" t="str">
        <f>IF(ISBLANK(I687),"", _xlfn.LET(
    _xlpm.Servico,TRIM(F687&amp;""),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87" s="1">
        <f>IF(ISBLANK(B687),"", IF(ISBLANK(R687),Q687*S687,R687*S687))</f>
        <v>5</v>
      </c>
    </row>
    <row r="688" spans="1:55" x14ac:dyDescent="0.3">
      <c r="A688" t="s">
        <v>11</v>
      </c>
      <c r="B688">
        <v>46128</v>
      </c>
      <c r="C688" t="s">
        <v>9</v>
      </c>
      <c r="D688">
        <v>5412</v>
      </c>
      <c r="F688" t="s">
        <v>137</v>
      </c>
      <c r="G688" t="s">
        <v>137</v>
      </c>
      <c r="H688" t="s">
        <v>135</v>
      </c>
      <c r="I688">
        <v>2575</v>
      </c>
      <c r="J688" t="s">
        <v>22</v>
      </c>
      <c r="K688" t="s">
        <v>195</v>
      </c>
      <c r="L688">
        <v>5566974007452</v>
      </c>
      <c r="N688">
        <v>0</v>
      </c>
      <c r="P688">
        <v>0</v>
      </c>
      <c r="Q688">
        <v>5</v>
      </c>
      <c r="R688">
        <v>5</v>
      </c>
      <c r="S688">
        <v>1</v>
      </c>
      <c r="AI688" t="s">
        <v>196</v>
      </c>
      <c r="AK688" t="s">
        <v>187</v>
      </c>
      <c r="AL688" t="s">
        <v>188</v>
      </c>
      <c r="AM688" t="s">
        <v>264</v>
      </c>
      <c r="AS688" t="s">
        <v>13</v>
      </c>
      <c r="AU688" s="2" t="str">
        <f>IF(ISBLANK(B688),"", TEXT(B688,"dddd, d \d\e mmmm \d\e aaaa"))</f>
        <v>quinta-feira, 16 de abril de 2026</v>
      </c>
      <c r="AX688" s="1" t="str" cm="1">
        <f t="array" ref="AX688">IFERROR(_xlfn.TEXTJOIN(", ",TRUE,_xlfn._xlws.SORT(_xlfn.UNIQUE(_xlfn._xlws.FILTER($K$2:$K$2889,($I$2:$I$2889=I688)*($K$2:$K$2889&lt;&gt;""))))),"")</f>
        <v>Hachiko, Theo, Zoe</v>
      </c>
      <c r="AY688" s="1" t="str">
        <f>IF(ISBLANK(F688),"", IF(OR(
ISNUMBER(FIND("escovacao",LOWER(F688))),
ISNUMBER(FIND("escovação",LOWER(F688))),
ISNUMBER(FIND("higiene bucal",LOWER(F688))),
ISNUMBER(FIND("tosa",LOWER(F688))),
ISNUMBER(FIND("hidratacao",LOWER(F688))),
ISNUMBER(FIND("hidratação",LOWER(F688))),
ISNUMBER(FIND("spa",LOWER(F688))),
ISNUMBER(FIND("corte de unhas",LOWER(F688))),
ISNUMBER(FIND("desembolo",LOWER(F688))),
ISNUMBER(FIND("clorexidina",LOWER(F688))),
ISNUMBER(FIND("matizacao",LOWER(F688))),
ISNUMBER(FIND("matização",LOWER(F688))),
ISNUMBER(FIND("arredondamento",LOWER(F688))),
ISNUMBER(FIND("remocao",LOWER(F688))),
ISNUMBER(FIND("remoção",LOWER(F688)))
),"Serviços extras",
IF(ISNUMBER(FIND("banho",LOWER(F688))),"Banho","Loja")))</f>
        <v>Serviços extras</v>
      </c>
      <c r="AZ688" s="1" t="str">
        <f>IF(ISBLANK(I688),"", _xlfn.LET(_xlpm.Pedido,TRIM(D688&amp;""),IF(_xlpm.Pedido&lt;&gt;"",_xlpm.Pedido&amp;" | "&amp;K688,I688&amp;" | "&amp;K688&amp;" | "&amp;TEXT(AU688,"0"))))</f>
        <v>5412 | Hachiko</v>
      </c>
      <c r="BA688" s="1" t="str">
        <f>IF(ISBLANK(I688),"", _xlfn.LET(_xlpm.TipoServico,LOWER(H688),IF(ISNUMBER(FIND("banho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8" s="1" t="str">
        <f>IF(ISBLANK(I688),"", _xlfn.LET(
    _xlpm.Servico,TRIM(F688&amp;""),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88" s="1">
        <f>IF(ISBLANK(B688),"", IF(ISBLANK(R688),Q688*S688,R688*S688))</f>
        <v>5</v>
      </c>
    </row>
    <row r="689" spans="1:55" x14ac:dyDescent="0.3">
      <c r="A689" t="s">
        <v>133</v>
      </c>
      <c r="B689">
        <v>46128</v>
      </c>
      <c r="C689" t="s">
        <v>9</v>
      </c>
      <c r="D689">
        <v>5412</v>
      </c>
      <c r="F689" t="s">
        <v>137</v>
      </c>
      <c r="G689" t="s">
        <v>137</v>
      </c>
      <c r="H689" t="s">
        <v>135</v>
      </c>
      <c r="I689">
        <v>2575</v>
      </c>
      <c r="J689" t="s">
        <v>22</v>
      </c>
      <c r="K689" t="s">
        <v>195</v>
      </c>
      <c r="L689">
        <v>5566974007452</v>
      </c>
      <c r="N689">
        <v>0</v>
      </c>
      <c r="P689">
        <v>0</v>
      </c>
      <c r="Q689">
        <v>5</v>
      </c>
      <c r="R689">
        <v>5</v>
      </c>
      <c r="S689">
        <v>1</v>
      </c>
      <c r="AI689" t="s">
        <v>196</v>
      </c>
      <c r="AK689" t="s">
        <v>187</v>
      </c>
      <c r="AL689" t="s">
        <v>188</v>
      </c>
      <c r="AM689" t="s">
        <v>264</v>
      </c>
      <c r="AS689" t="s">
        <v>13</v>
      </c>
      <c r="AU689" s="2" t="str">
        <f>IF(ISBLANK(B689),"", TEXT(B689,"dddd, d \d\e mmmm \d\e aaaa"))</f>
        <v>quinta-feira, 16 de abril de 2026</v>
      </c>
      <c r="AX689" s="1" t="str" cm="1">
        <f t="array" ref="AX689">IFERROR(_xlfn.TEXTJOIN(", ",TRUE,_xlfn._xlws.SORT(_xlfn.UNIQUE(_xlfn._xlws.FILTER($K$2:$K$2889,($I$2:$I$2889=I689)*($K$2:$K$2889&lt;&gt;""))))),"")</f>
        <v>Hachiko, Theo, Zoe</v>
      </c>
      <c r="AY689" s="1" t="str">
        <f>IF(ISBLANK(F689),"", IF(OR(
ISNUMBER(FIND("escovacao",LOWER(F689))),
ISNUMBER(FIND("escovação",LOWER(F689))),
ISNUMBER(FIND("higiene bucal",LOWER(F689))),
ISNUMBER(FIND("tosa",LOWER(F689))),
ISNUMBER(FIND("hidratacao",LOWER(F689))),
ISNUMBER(FIND("hidratação",LOWER(F689))),
ISNUMBER(FIND("spa",LOWER(F689))),
ISNUMBER(FIND("corte de unhas",LOWER(F689))),
ISNUMBER(FIND("desembolo",LOWER(F689))),
ISNUMBER(FIND("clorexidina",LOWER(F689))),
ISNUMBER(FIND("matizacao",LOWER(F689))),
ISNUMBER(FIND("matização",LOWER(F689))),
ISNUMBER(FIND("arredondamento",LOWER(F689))),
ISNUMBER(FIND("remocao",LOWER(F689))),
ISNUMBER(FIND("remoção",LOWER(F689)))
),"Serviços extras",
IF(ISNUMBER(FIND("banho",LOWER(F689))),"Banho","Loja")))</f>
        <v>Serviços extras</v>
      </c>
      <c r="AZ689" s="1" t="str">
        <f>IF(ISBLANK(I689),"", _xlfn.LET(_xlpm.Pedido,TRIM(D689&amp;""),IF(_xlpm.Pedido&lt;&gt;"",_xlpm.Pedido&amp;" | "&amp;K689,I689&amp;" | "&amp;K689&amp;" | "&amp;TEXT(AU689,"0"))))</f>
        <v>5412 | Hachiko</v>
      </c>
      <c r="BA689" s="1" t="str">
        <f>IF(ISBLANK(I689),"", _xlfn.LET(_xlpm.TipoServico,LOWER(H689),IF(ISNUMBER(FIND("banho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89" s="1" t="str">
        <f>IF(ISBLANK(I689),"", _xlfn.LET(
    _xlpm.Servico,TRIM(F689&amp;""),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89" s="1">
        <f>IF(ISBLANK(B689),"", IF(ISBLANK(R689),Q689*S689,R689*S689))</f>
        <v>5</v>
      </c>
    </row>
    <row r="690" spans="1:55" x14ac:dyDescent="0.3">
      <c r="A690" t="s">
        <v>133</v>
      </c>
      <c r="B690">
        <v>46128</v>
      </c>
      <c r="C690" t="s">
        <v>9</v>
      </c>
      <c r="D690">
        <v>5412</v>
      </c>
      <c r="F690" t="s">
        <v>146</v>
      </c>
      <c r="G690" t="s">
        <v>146</v>
      </c>
      <c r="H690" t="s">
        <v>135</v>
      </c>
      <c r="I690">
        <v>2575</v>
      </c>
      <c r="J690" t="s">
        <v>22</v>
      </c>
      <c r="K690" t="s">
        <v>195</v>
      </c>
      <c r="L690">
        <v>5566974007452</v>
      </c>
      <c r="N690">
        <v>0</v>
      </c>
      <c r="P690">
        <v>0</v>
      </c>
      <c r="Q690">
        <v>12</v>
      </c>
      <c r="R690">
        <v>12</v>
      </c>
      <c r="S690">
        <v>1</v>
      </c>
      <c r="AI690" t="s">
        <v>196</v>
      </c>
      <c r="AK690" t="s">
        <v>187</v>
      </c>
      <c r="AL690" t="s">
        <v>188</v>
      </c>
      <c r="AM690" t="s">
        <v>264</v>
      </c>
      <c r="AS690" t="s">
        <v>13</v>
      </c>
      <c r="AU690" s="2" t="str">
        <f>IF(ISBLANK(B690),"", TEXT(B690,"dddd, d \d\e mmmm \d\e aaaa"))</f>
        <v>quinta-feira, 16 de abril de 2026</v>
      </c>
      <c r="AX690" s="1" t="str" cm="1">
        <f t="array" ref="AX690">IFERROR(_xlfn.TEXTJOIN(", ",TRUE,_xlfn._xlws.SORT(_xlfn.UNIQUE(_xlfn._xlws.FILTER($K$2:$K$2889,($I$2:$I$2889=I690)*($K$2:$K$2889&lt;&gt;""))))),"")</f>
        <v>Hachiko, Theo, Zoe</v>
      </c>
      <c r="AY690" s="1" t="str">
        <f>IF(ISBLANK(F690),"", IF(OR(
ISNUMBER(FIND("escovacao",LOWER(F690))),
ISNUMBER(FIND("escovação",LOWER(F690))),
ISNUMBER(FIND("higiene bucal",LOWER(F690))),
ISNUMBER(FIND("tosa",LOWER(F690))),
ISNUMBER(FIND("hidratacao",LOWER(F690))),
ISNUMBER(FIND("hidratação",LOWER(F690))),
ISNUMBER(FIND("spa",LOWER(F690))),
ISNUMBER(FIND("corte de unhas",LOWER(F690))),
ISNUMBER(FIND("desembolo",LOWER(F690))),
ISNUMBER(FIND("clorexidina",LOWER(F690))),
ISNUMBER(FIND("matizacao",LOWER(F690))),
ISNUMBER(FIND("matização",LOWER(F690))),
ISNUMBER(FIND("arredondamento",LOWER(F690))),
ISNUMBER(FIND("remocao",LOWER(F690))),
ISNUMBER(FIND("remoção",LOWER(F690)))
),"Serviços extras",
IF(ISNUMBER(FIND("banho",LOWER(F690))),"Banho","Loja")))</f>
        <v>Serviços extras</v>
      </c>
      <c r="AZ690" s="1" t="str">
        <f>IF(ISBLANK(I690),"", _xlfn.LET(_xlpm.Pedido,TRIM(D690&amp;""),IF(_xlpm.Pedido&lt;&gt;"",_xlpm.Pedido&amp;" | "&amp;K690,I690&amp;" | "&amp;K690&amp;" | "&amp;TEXT(AU690,"0"))))</f>
        <v>5412 | Hachiko</v>
      </c>
      <c r="BA690" s="1" t="str">
        <f>IF(ISBLANK(I690),"", _xlfn.LET(_xlpm.TipoServico,LOWER(H690),IF(ISNUMBER(FIND("banho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0" s="1" t="str">
        <f>IF(ISBLANK(I690),"", _xlfn.LET(
    _xlpm.Servico,TRIM(F690&amp;""),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90" s="1">
        <f>IF(ISBLANK(B690),"", IF(ISBLANK(R690),Q690*S690,R690*S690))</f>
        <v>12</v>
      </c>
    </row>
    <row r="691" spans="1:55" x14ac:dyDescent="0.3">
      <c r="A691" t="s">
        <v>133</v>
      </c>
      <c r="B691">
        <v>46128</v>
      </c>
      <c r="C691" t="s">
        <v>9</v>
      </c>
      <c r="D691">
        <v>5412</v>
      </c>
      <c r="F691" t="s">
        <v>146</v>
      </c>
      <c r="G691" t="s">
        <v>146</v>
      </c>
      <c r="H691" t="s">
        <v>135</v>
      </c>
      <c r="I691">
        <v>2575</v>
      </c>
      <c r="J691" t="s">
        <v>22</v>
      </c>
      <c r="K691" t="s">
        <v>195</v>
      </c>
      <c r="L691">
        <v>5566974007452</v>
      </c>
      <c r="N691">
        <v>0</v>
      </c>
      <c r="P691">
        <v>0</v>
      </c>
      <c r="Q691">
        <v>12</v>
      </c>
      <c r="R691">
        <v>12</v>
      </c>
      <c r="S691">
        <v>1</v>
      </c>
      <c r="AI691" t="s">
        <v>196</v>
      </c>
      <c r="AK691" t="s">
        <v>187</v>
      </c>
      <c r="AL691" t="s">
        <v>188</v>
      </c>
      <c r="AM691" t="s">
        <v>264</v>
      </c>
      <c r="AS691" t="s">
        <v>13</v>
      </c>
      <c r="AU691" s="2" t="str">
        <f>IF(ISBLANK(B691),"", TEXT(B691,"dddd, d \d\e mmmm \d\e aaaa"))</f>
        <v>quinta-feira, 16 de abril de 2026</v>
      </c>
      <c r="AX691" s="1" t="str" cm="1">
        <f t="array" ref="AX691">IFERROR(_xlfn.TEXTJOIN(", ",TRUE,_xlfn._xlws.SORT(_xlfn.UNIQUE(_xlfn._xlws.FILTER($K$2:$K$2889,($I$2:$I$2889=I691)*($K$2:$K$2889&lt;&gt;""))))),"")</f>
        <v>Hachiko, Theo, Zoe</v>
      </c>
      <c r="AY691" s="1" t="str">
        <f>IF(ISBLANK(F691),"", IF(OR(
ISNUMBER(FIND("escovacao",LOWER(F691))),
ISNUMBER(FIND("escovação",LOWER(F691))),
ISNUMBER(FIND("higiene bucal",LOWER(F691))),
ISNUMBER(FIND("tosa",LOWER(F691))),
ISNUMBER(FIND("hidratacao",LOWER(F691))),
ISNUMBER(FIND("hidratação",LOWER(F691))),
ISNUMBER(FIND("spa",LOWER(F691))),
ISNUMBER(FIND("corte de unhas",LOWER(F691))),
ISNUMBER(FIND("desembolo",LOWER(F691))),
ISNUMBER(FIND("clorexidina",LOWER(F691))),
ISNUMBER(FIND("matizacao",LOWER(F691))),
ISNUMBER(FIND("matização",LOWER(F691))),
ISNUMBER(FIND("arredondamento",LOWER(F691))),
ISNUMBER(FIND("remocao",LOWER(F691))),
ISNUMBER(FIND("remoção",LOWER(F691)))
),"Serviços extras",
IF(ISNUMBER(FIND("banho",LOWER(F691))),"Banho","Loja")))</f>
        <v>Serviços extras</v>
      </c>
      <c r="AZ691" s="1" t="str">
        <f>IF(ISBLANK(I691),"", _xlfn.LET(_xlpm.Pedido,TRIM(D691&amp;""),IF(_xlpm.Pedido&lt;&gt;"",_xlpm.Pedido&amp;" | "&amp;K691,I691&amp;" | "&amp;K691&amp;" | "&amp;TEXT(AU691,"0"))))</f>
        <v>5412 | Hachiko</v>
      </c>
      <c r="BA691" s="1" t="str">
        <f>IF(ISBLANK(I691),"", _xlfn.LET(_xlpm.TipoServico,LOWER(H691),IF(ISNUMBER(FIND("banho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1" s="1" t="str">
        <f>IF(ISBLANK(I691),"", _xlfn.LET(
    _xlpm.Servico,TRIM(F691&amp;""),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91" s="1">
        <f>IF(ISBLANK(B691),"", IF(ISBLANK(R691),Q691*S691,R691*S691))</f>
        <v>12</v>
      </c>
    </row>
    <row r="692" spans="1:55" x14ac:dyDescent="0.3">
      <c r="A692" t="s">
        <v>141</v>
      </c>
      <c r="B692">
        <v>46128</v>
      </c>
      <c r="C692" t="s">
        <v>9</v>
      </c>
      <c r="D692">
        <v>5412</v>
      </c>
      <c r="F692" t="s">
        <v>146</v>
      </c>
      <c r="G692" t="s">
        <v>146</v>
      </c>
      <c r="H692" t="s">
        <v>135</v>
      </c>
      <c r="I692">
        <v>2575</v>
      </c>
      <c r="J692" t="s">
        <v>22</v>
      </c>
      <c r="K692" t="s">
        <v>195</v>
      </c>
      <c r="L692">
        <v>5566974007452</v>
      </c>
      <c r="N692">
        <v>0</v>
      </c>
      <c r="P692">
        <v>0</v>
      </c>
      <c r="Q692">
        <v>12</v>
      </c>
      <c r="R692">
        <v>12</v>
      </c>
      <c r="S692">
        <v>1</v>
      </c>
      <c r="AI692" t="s">
        <v>196</v>
      </c>
      <c r="AK692" t="s">
        <v>187</v>
      </c>
      <c r="AL692" t="s">
        <v>188</v>
      </c>
      <c r="AM692" t="s">
        <v>264</v>
      </c>
      <c r="AS692" t="s">
        <v>13</v>
      </c>
      <c r="AU692" s="2" t="str">
        <f>IF(ISBLANK(B692),"", TEXT(B692,"dddd, d \d\e mmmm \d\e aaaa"))</f>
        <v>quinta-feira, 16 de abril de 2026</v>
      </c>
      <c r="AX692" s="1" t="str" cm="1">
        <f t="array" ref="AX692">IFERROR(_xlfn.TEXTJOIN(", ",TRUE,_xlfn._xlws.SORT(_xlfn.UNIQUE(_xlfn._xlws.FILTER($K$2:$K$2889,($I$2:$I$2889=I692)*($K$2:$K$2889&lt;&gt;""))))),"")</f>
        <v>Hachiko, Theo, Zoe</v>
      </c>
      <c r="AY692" s="1" t="str">
        <f>IF(ISBLANK(F692),"", IF(OR(
ISNUMBER(FIND("escovacao",LOWER(F692))),
ISNUMBER(FIND("escovação",LOWER(F692))),
ISNUMBER(FIND("higiene bucal",LOWER(F692))),
ISNUMBER(FIND("tosa",LOWER(F692))),
ISNUMBER(FIND("hidratacao",LOWER(F692))),
ISNUMBER(FIND("hidratação",LOWER(F692))),
ISNUMBER(FIND("spa",LOWER(F692))),
ISNUMBER(FIND("corte de unhas",LOWER(F692))),
ISNUMBER(FIND("desembolo",LOWER(F692))),
ISNUMBER(FIND("clorexidina",LOWER(F692))),
ISNUMBER(FIND("matizacao",LOWER(F692))),
ISNUMBER(FIND("matização",LOWER(F692))),
ISNUMBER(FIND("arredondamento",LOWER(F692))),
ISNUMBER(FIND("remocao",LOWER(F692))),
ISNUMBER(FIND("remoção",LOWER(F692)))
),"Serviços extras",
IF(ISNUMBER(FIND("banho",LOWER(F692))),"Banho","Loja")))</f>
        <v>Serviços extras</v>
      </c>
      <c r="AZ692" s="1" t="str">
        <f>IF(ISBLANK(I692),"", _xlfn.LET(_xlpm.Pedido,TRIM(D692&amp;""),IF(_xlpm.Pedido&lt;&gt;"",_xlpm.Pedido&amp;" | "&amp;K692,I692&amp;" | "&amp;K692&amp;" | "&amp;TEXT(AU692,"0"))))</f>
        <v>5412 | Hachiko</v>
      </c>
      <c r="BA692" s="1" t="str">
        <f>IF(ISBLANK(I692),"", _xlfn.LET(_xlpm.TipoServico,LOWER(H692),IF(ISNUMBER(FIND("banho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2" s="1" t="str">
        <f>IF(ISBLANK(I692),"", _xlfn.LET(
    _xlpm.Servico,TRIM(F692&amp;""),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92" s="1">
        <f>IF(ISBLANK(B692),"", IF(ISBLANK(R692),Q692*S692,R692*S692))</f>
        <v>12</v>
      </c>
    </row>
    <row r="693" spans="1:55" x14ac:dyDescent="0.3">
      <c r="A693" t="s">
        <v>141</v>
      </c>
      <c r="B693">
        <v>46132</v>
      </c>
      <c r="C693" t="s">
        <v>43</v>
      </c>
      <c r="D693">
        <v>5355</v>
      </c>
      <c r="F693" t="s">
        <v>134</v>
      </c>
      <c r="G693" t="s">
        <v>134</v>
      </c>
      <c r="H693" t="s">
        <v>135</v>
      </c>
      <c r="I693">
        <v>2664</v>
      </c>
      <c r="J693" t="s">
        <v>66</v>
      </c>
      <c r="K693" t="s">
        <v>251</v>
      </c>
      <c r="L693">
        <v>5573999220082</v>
      </c>
      <c r="N693">
        <v>0</v>
      </c>
      <c r="P693">
        <v>0</v>
      </c>
      <c r="Q693">
        <v>62</v>
      </c>
      <c r="R693">
        <v>62</v>
      </c>
      <c r="S693">
        <v>1</v>
      </c>
      <c r="AM693" t="s">
        <v>252</v>
      </c>
      <c r="AS693" t="s">
        <v>13</v>
      </c>
      <c r="AU693" s="2" t="str">
        <f>IF(ISBLANK(B693),"", TEXT(B693,"dddd, d \d\e mmmm \d\e aaaa"))</f>
        <v>segunda-feira, 20 de abril de 2026</v>
      </c>
      <c r="AX693" s="1" t="str" cm="1">
        <f t="array" ref="AX693">IFERROR(_xlfn.TEXTJOIN(", ",TRUE,_xlfn._xlws.SORT(_xlfn.UNIQUE(_xlfn._xlws.FILTER($K$2:$K$2889,($I$2:$I$2889=I693)*($K$2:$K$2889&lt;&gt;""))))),"")</f>
        <v>Cecci</v>
      </c>
      <c r="AY693" s="1" t="str">
        <f>IF(ISBLANK(F693),"", IF(OR(
ISNUMBER(FIND("escovacao",LOWER(F693))),
ISNUMBER(FIND("escovação",LOWER(F693))),
ISNUMBER(FIND("higiene bucal",LOWER(F693))),
ISNUMBER(FIND("tosa",LOWER(F693))),
ISNUMBER(FIND("hidratacao",LOWER(F693))),
ISNUMBER(FIND("hidratação",LOWER(F693))),
ISNUMBER(FIND("spa",LOWER(F693))),
ISNUMBER(FIND("corte de unhas",LOWER(F693))),
ISNUMBER(FIND("desembolo",LOWER(F693))),
ISNUMBER(FIND("clorexidina",LOWER(F693))),
ISNUMBER(FIND("matizacao",LOWER(F693))),
ISNUMBER(FIND("matização",LOWER(F693))),
ISNUMBER(FIND("arredondamento",LOWER(F693))),
ISNUMBER(FIND("remocao",LOWER(F693))),
ISNUMBER(FIND("remoção",LOWER(F693)))
),"Serviços extras",
IF(ISNUMBER(FIND("banho",LOWER(F693))),"Banho","Loja")))</f>
        <v>Banho</v>
      </c>
      <c r="AZ693" s="1" t="str">
        <f>IF(ISBLANK(I693),"", _xlfn.LET(_xlpm.Pedido,TRIM(D693&amp;""),IF(_xlpm.Pedido&lt;&gt;"",_xlpm.Pedido&amp;" | "&amp;K693,I693&amp;" | "&amp;K693&amp;" | "&amp;TEXT(AU693,"0"))))</f>
        <v>5355 | Cecci</v>
      </c>
      <c r="BA693" s="1" t="str">
        <f>IF(ISBLANK(I693),"", _xlfn.LET(_xlpm.TipoServico,LOWER(H693),IF(ISNUMBER(FIND("banho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3" s="1" t="str">
        <f>IF(ISBLANK(I693),"", _xlfn.LET(
    _xlpm.Servico,TRIM(F693&amp;""),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93" s="1">
        <f>IF(ISBLANK(B693),"", IF(ISBLANK(R693),Q693*S693,R693*S693))</f>
        <v>62</v>
      </c>
    </row>
    <row r="694" spans="1:55" x14ac:dyDescent="0.3">
      <c r="A694" t="s">
        <v>141</v>
      </c>
      <c r="B694">
        <v>46132</v>
      </c>
      <c r="C694" t="s">
        <v>43</v>
      </c>
      <c r="D694">
        <v>5355</v>
      </c>
      <c r="F694" t="s">
        <v>137</v>
      </c>
      <c r="G694" t="s">
        <v>137</v>
      </c>
      <c r="H694" t="s">
        <v>135</v>
      </c>
      <c r="I694">
        <v>2664</v>
      </c>
      <c r="J694" t="s">
        <v>66</v>
      </c>
      <c r="K694" t="s">
        <v>251</v>
      </c>
      <c r="L694">
        <v>5573999220082</v>
      </c>
      <c r="N694">
        <v>0</v>
      </c>
      <c r="P694">
        <v>0</v>
      </c>
      <c r="Q694">
        <v>5</v>
      </c>
      <c r="R694">
        <v>5</v>
      </c>
      <c r="S694">
        <v>1</v>
      </c>
      <c r="AM694" t="s">
        <v>252</v>
      </c>
      <c r="AS694" t="s">
        <v>13</v>
      </c>
      <c r="AU694" s="2" t="str">
        <f>IF(ISBLANK(B694),"", TEXT(B694,"dddd, d \d\e mmmm \d\e aaaa"))</f>
        <v>segunda-feira, 20 de abril de 2026</v>
      </c>
      <c r="AX694" s="1" t="str" cm="1">
        <f t="array" ref="AX694">IFERROR(_xlfn.TEXTJOIN(", ",TRUE,_xlfn._xlws.SORT(_xlfn.UNIQUE(_xlfn._xlws.FILTER($K$2:$K$2889,($I$2:$I$2889=I694)*($K$2:$K$2889&lt;&gt;""))))),"")</f>
        <v>Cecci</v>
      </c>
      <c r="AY694" s="1" t="str">
        <f>IF(ISBLANK(F694),"", IF(OR(
ISNUMBER(FIND("escovacao",LOWER(F694))),
ISNUMBER(FIND("escovação",LOWER(F694))),
ISNUMBER(FIND("higiene bucal",LOWER(F694))),
ISNUMBER(FIND("tosa",LOWER(F694))),
ISNUMBER(FIND("hidratacao",LOWER(F694))),
ISNUMBER(FIND("hidratação",LOWER(F694))),
ISNUMBER(FIND("spa",LOWER(F694))),
ISNUMBER(FIND("corte de unhas",LOWER(F694))),
ISNUMBER(FIND("desembolo",LOWER(F694))),
ISNUMBER(FIND("clorexidina",LOWER(F694))),
ISNUMBER(FIND("matizacao",LOWER(F694))),
ISNUMBER(FIND("matização",LOWER(F694))),
ISNUMBER(FIND("arredondamento",LOWER(F694))),
ISNUMBER(FIND("remocao",LOWER(F694))),
ISNUMBER(FIND("remoção",LOWER(F694)))
),"Serviços extras",
IF(ISNUMBER(FIND("banho",LOWER(F694))),"Banho","Loja")))</f>
        <v>Serviços extras</v>
      </c>
      <c r="AZ694" s="1" t="str">
        <f>IF(ISBLANK(I694),"", _xlfn.LET(_xlpm.Pedido,TRIM(D694&amp;""),IF(_xlpm.Pedido&lt;&gt;"",_xlpm.Pedido&amp;" | "&amp;K694,I694&amp;" | "&amp;K694&amp;" | "&amp;TEXT(AU694,"0"))))</f>
        <v>5355 | Cecci</v>
      </c>
      <c r="BA694" s="1" t="str">
        <f>IF(ISBLANK(I694),"", _xlfn.LET(_xlpm.TipoServico,LOWER(H694),IF(ISNUMBER(FIND("banho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4" s="1" t="str">
        <f>IF(ISBLANK(I694),"", _xlfn.LET(
    _xlpm.Servico,TRIM(F694&amp;""),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94" s="1">
        <f>IF(ISBLANK(B694),"", IF(ISBLANK(R694),Q694*S694,R694*S694))</f>
        <v>5</v>
      </c>
    </row>
    <row r="695" spans="1:55" x14ac:dyDescent="0.3">
      <c r="A695" t="s">
        <v>141</v>
      </c>
      <c r="B695">
        <v>46132</v>
      </c>
      <c r="C695" t="s">
        <v>43</v>
      </c>
      <c r="D695">
        <v>5355</v>
      </c>
      <c r="F695" t="s">
        <v>162</v>
      </c>
      <c r="G695" t="s">
        <v>162</v>
      </c>
      <c r="H695" t="s">
        <v>135</v>
      </c>
      <c r="I695">
        <v>2664</v>
      </c>
      <c r="J695" t="s">
        <v>66</v>
      </c>
      <c r="K695" t="s">
        <v>251</v>
      </c>
      <c r="L695">
        <v>5573999220082</v>
      </c>
      <c r="N695">
        <v>0</v>
      </c>
      <c r="P695">
        <v>0</v>
      </c>
      <c r="Q695">
        <v>35</v>
      </c>
      <c r="R695">
        <v>35</v>
      </c>
      <c r="S695">
        <v>1</v>
      </c>
      <c r="AM695" t="s">
        <v>252</v>
      </c>
      <c r="AS695" t="s">
        <v>13</v>
      </c>
      <c r="AU695" s="2" t="str">
        <f>IF(ISBLANK(B695),"", TEXT(B695,"dddd, d \d\e mmmm \d\e aaaa"))</f>
        <v>segunda-feira, 20 de abril de 2026</v>
      </c>
      <c r="AX695" s="1" t="str" cm="1">
        <f t="array" ref="AX695">IFERROR(_xlfn.TEXTJOIN(", ",TRUE,_xlfn._xlws.SORT(_xlfn.UNIQUE(_xlfn._xlws.FILTER($K$2:$K$2889,($I$2:$I$2889=I695)*($K$2:$K$2889&lt;&gt;""))))),"")</f>
        <v>Cecci</v>
      </c>
      <c r="AY695" s="1" t="str">
        <f>IF(ISBLANK(F695),"", IF(OR(
ISNUMBER(FIND("escovacao",LOWER(F695))),
ISNUMBER(FIND("escovação",LOWER(F695))),
ISNUMBER(FIND("higiene bucal",LOWER(F695))),
ISNUMBER(FIND("tosa",LOWER(F695))),
ISNUMBER(FIND("hidratacao",LOWER(F695))),
ISNUMBER(FIND("hidratação",LOWER(F695))),
ISNUMBER(FIND("spa",LOWER(F695))),
ISNUMBER(FIND("corte de unhas",LOWER(F695))),
ISNUMBER(FIND("desembolo",LOWER(F695))),
ISNUMBER(FIND("clorexidina",LOWER(F695))),
ISNUMBER(FIND("matizacao",LOWER(F695))),
ISNUMBER(FIND("matização",LOWER(F695))),
ISNUMBER(FIND("arredondamento",LOWER(F695))),
ISNUMBER(FIND("remocao",LOWER(F695))),
ISNUMBER(FIND("remoção",LOWER(F695)))
),"Serviços extras",
IF(ISNUMBER(FIND("banho",LOWER(F695))),"Banho","Loja")))</f>
        <v>Serviços extras</v>
      </c>
      <c r="AZ695" s="1" t="str">
        <f>IF(ISBLANK(I695),"", _xlfn.LET(_xlpm.Pedido,TRIM(D695&amp;""),IF(_xlpm.Pedido&lt;&gt;"",_xlpm.Pedido&amp;" | "&amp;K695,I695&amp;" | "&amp;K695&amp;" | "&amp;TEXT(AU695,"0"))))</f>
        <v>5355 | Cecci</v>
      </c>
      <c r="BA695" s="1" t="str">
        <f>IF(ISBLANK(I695),"", _xlfn.LET(_xlpm.TipoServico,LOWER(H695),IF(ISNUMBER(FIND("banho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5" s="1" t="str">
        <f>IF(ISBLANK(I695),"", _xlfn.LET(
    _xlpm.Servico,TRIM(F695&amp;""),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695" s="1">
        <f>IF(ISBLANK(B695),"", IF(ISBLANK(R695),Q695*S695,R695*S695))</f>
        <v>35</v>
      </c>
    </row>
    <row r="696" spans="1:55" x14ac:dyDescent="0.3">
      <c r="A696" t="s">
        <v>172</v>
      </c>
      <c r="B696">
        <v>46134</v>
      </c>
      <c r="C696" t="s">
        <v>53</v>
      </c>
      <c r="F696" t="s">
        <v>134</v>
      </c>
      <c r="G696" t="s">
        <v>134</v>
      </c>
      <c r="H696" t="s">
        <v>135</v>
      </c>
      <c r="I696">
        <v>2310</v>
      </c>
      <c r="J696" t="s">
        <v>258</v>
      </c>
      <c r="K696" t="s">
        <v>259</v>
      </c>
      <c r="L696">
        <v>73991536831</v>
      </c>
      <c r="N696">
        <v>0</v>
      </c>
      <c r="P696">
        <v>0</v>
      </c>
      <c r="Q696">
        <v>62</v>
      </c>
      <c r="R696">
        <v>62</v>
      </c>
      <c r="S696">
        <v>1</v>
      </c>
      <c r="AH696" t="s">
        <v>260</v>
      </c>
      <c r="AI696" t="s">
        <v>204</v>
      </c>
      <c r="AJ696" t="s">
        <v>192</v>
      </c>
      <c r="AK696" t="s">
        <v>190</v>
      </c>
      <c r="AL696" t="s">
        <v>188</v>
      </c>
      <c r="AM696" t="s">
        <v>261</v>
      </c>
      <c r="AS696" t="s">
        <v>13</v>
      </c>
      <c r="AU696" s="2" t="str">
        <f>IF(ISBLANK(B696),"", TEXT(B696,"dddd, d \d\e mmmm \d\e aaaa"))</f>
        <v>quarta-feira, 22 de abril de 2026</v>
      </c>
      <c r="AX696" s="1" t="str" cm="1">
        <f t="array" ref="AX696">IFERROR(_xlfn.TEXTJOIN(", ",TRUE,_xlfn._xlws.SORT(_xlfn.UNIQUE(_xlfn._xlws.FILTER($K$2:$K$2889,($I$2:$I$2889=I696)*($K$2:$K$2889&lt;&gt;""))))),"")</f>
        <v>Nina</v>
      </c>
      <c r="AY696" s="1" t="str">
        <f>IF(ISBLANK(F696),"", IF(OR(
ISNUMBER(FIND("escovacao",LOWER(F696))),
ISNUMBER(FIND("escovação",LOWER(F696))),
ISNUMBER(FIND("higiene bucal",LOWER(F696))),
ISNUMBER(FIND("tosa",LOWER(F696))),
ISNUMBER(FIND("hidratacao",LOWER(F696))),
ISNUMBER(FIND("hidratação",LOWER(F696))),
ISNUMBER(FIND("spa",LOWER(F696))),
ISNUMBER(FIND("corte de unhas",LOWER(F696))),
ISNUMBER(FIND("desembolo",LOWER(F696))),
ISNUMBER(FIND("clorexidina",LOWER(F696))),
ISNUMBER(FIND("matizacao",LOWER(F696))),
ISNUMBER(FIND("matização",LOWER(F696))),
ISNUMBER(FIND("arredondamento",LOWER(F696))),
ISNUMBER(FIND("remocao",LOWER(F696))),
ISNUMBER(FIND("remoção",LOWER(F696)))
),"Serviços extras",
IF(ISNUMBER(FIND("banho",LOWER(F696))),"Banho","Loja")))</f>
        <v>Banho</v>
      </c>
      <c r="AZ696" s="1" t="str">
        <f>IF(ISBLANK(I696),"", _xlfn.LET(_xlpm.Pedido,TRIM(D696&amp;""),IF(_xlpm.Pedido&lt;&gt;"",_xlpm.Pedido&amp;" | "&amp;K696,I696&amp;" | "&amp;K696&amp;" | "&amp;TEXT(AU696,"0"))))</f>
        <v>2310 | Nina | quarta-feira, 22 de abril de 2026</v>
      </c>
      <c r="BA696" s="1" t="str">
        <f>IF(ISBLANK(I696),"", _xlfn.LET(_xlpm.TipoServico,LOWER(H696),IF(ISNUMBER(FIND("banho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6" s="1" t="str">
        <f>IF(ISBLANK(I696),"", _xlfn.LET(
    _xlpm.Servico,TRIM(F696&amp;""),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96" s="1">
        <f>IF(ISBLANK(B696),"", IF(ISBLANK(R696),Q696*S696,R696*S696))</f>
        <v>62</v>
      </c>
    </row>
    <row r="697" spans="1:55" x14ac:dyDescent="0.3">
      <c r="A697" t="s">
        <v>172</v>
      </c>
      <c r="B697">
        <v>46134</v>
      </c>
      <c r="C697" t="s">
        <v>53</v>
      </c>
      <c r="F697" t="s">
        <v>137</v>
      </c>
      <c r="G697" t="s">
        <v>137</v>
      </c>
      <c r="H697" t="s">
        <v>135</v>
      </c>
      <c r="I697">
        <v>2310</v>
      </c>
      <c r="J697" t="s">
        <v>258</v>
      </c>
      <c r="K697" t="s">
        <v>259</v>
      </c>
      <c r="L697">
        <v>73991536831</v>
      </c>
      <c r="N697">
        <v>0</v>
      </c>
      <c r="P697">
        <v>0</v>
      </c>
      <c r="Q697">
        <v>5</v>
      </c>
      <c r="R697">
        <v>5</v>
      </c>
      <c r="S697">
        <v>1</v>
      </c>
      <c r="AH697" t="s">
        <v>260</v>
      </c>
      <c r="AI697" t="s">
        <v>204</v>
      </c>
      <c r="AJ697" t="s">
        <v>192</v>
      </c>
      <c r="AK697" t="s">
        <v>190</v>
      </c>
      <c r="AL697" t="s">
        <v>188</v>
      </c>
      <c r="AM697" t="s">
        <v>261</v>
      </c>
      <c r="AS697" t="s">
        <v>13</v>
      </c>
      <c r="AU697" s="2" t="str">
        <f>IF(ISBLANK(B697),"", TEXT(B697,"dddd, d \d\e mmmm \d\e aaaa"))</f>
        <v>quarta-feira, 22 de abril de 2026</v>
      </c>
      <c r="AX697" s="1" t="str" cm="1">
        <f t="array" ref="AX697">IFERROR(_xlfn.TEXTJOIN(", ",TRUE,_xlfn._xlws.SORT(_xlfn.UNIQUE(_xlfn._xlws.FILTER($K$2:$K$2889,($I$2:$I$2889=I697)*($K$2:$K$2889&lt;&gt;""))))),"")</f>
        <v>Nina</v>
      </c>
      <c r="AY697" s="1" t="str">
        <f>IF(ISBLANK(F697),"", IF(OR(
ISNUMBER(FIND("escovacao",LOWER(F697))),
ISNUMBER(FIND("escovação",LOWER(F697))),
ISNUMBER(FIND("higiene bucal",LOWER(F697))),
ISNUMBER(FIND("tosa",LOWER(F697))),
ISNUMBER(FIND("hidratacao",LOWER(F697))),
ISNUMBER(FIND("hidratação",LOWER(F697))),
ISNUMBER(FIND("spa",LOWER(F697))),
ISNUMBER(FIND("corte de unhas",LOWER(F697))),
ISNUMBER(FIND("desembolo",LOWER(F697))),
ISNUMBER(FIND("clorexidina",LOWER(F697))),
ISNUMBER(FIND("matizacao",LOWER(F697))),
ISNUMBER(FIND("matização",LOWER(F697))),
ISNUMBER(FIND("arredondamento",LOWER(F697))),
ISNUMBER(FIND("remocao",LOWER(F697))),
ISNUMBER(FIND("remoção",LOWER(F697)))
),"Serviços extras",
IF(ISNUMBER(FIND("banho",LOWER(F697))),"Banho","Loja")))</f>
        <v>Serviços extras</v>
      </c>
      <c r="AZ697" s="1" t="str">
        <f>IF(ISBLANK(I697),"", _xlfn.LET(_xlpm.Pedido,TRIM(D697&amp;""),IF(_xlpm.Pedido&lt;&gt;"",_xlpm.Pedido&amp;" | "&amp;K697,I697&amp;" | "&amp;K697&amp;" | "&amp;TEXT(AU697,"0"))))</f>
        <v>2310 | Nina | quarta-feira, 22 de abril de 2026</v>
      </c>
      <c r="BA697" s="1" t="str">
        <f>IF(ISBLANK(I697),"", _xlfn.LET(_xlpm.TipoServico,LOWER(H697),IF(ISNUMBER(FIND("banho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7" s="1" t="str">
        <f>IF(ISBLANK(I697),"", _xlfn.LET(
    _xlpm.Servico,TRIM(F697&amp;""),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97" s="1">
        <f>IF(ISBLANK(B697),"", IF(ISBLANK(R697),Q697*S697,R697*S697))</f>
        <v>5</v>
      </c>
    </row>
    <row r="698" spans="1:55" x14ac:dyDescent="0.3">
      <c r="A698" t="s">
        <v>141</v>
      </c>
      <c r="B698">
        <v>46139</v>
      </c>
      <c r="C698" t="s">
        <v>43</v>
      </c>
      <c r="D698">
        <v>5405</v>
      </c>
      <c r="F698" t="s">
        <v>134</v>
      </c>
      <c r="G698" t="s">
        <v>134</v>
      </c>
      <c r="H698" t="s">
        <v>135</v>
      </c>
      <c r="I698">
        <v>2223</v>
      </c>
      <c r="J698" t="s">
        <v>62</v>
      </c>
      <c r="K698" t="s">
        <v>256</v>
      </c>
      <c r="L698">
        <v>7991086301</v>
      </c>
      <c r="N698">
        <v>0</v>
      </c>
      <c r="P698">
        <v>0</v>
      </c>
      <c r="Q698">
        <v>62</v>
      </c>
      <c r="R698">
        <v>62</v>
      </c>
      <c r="S698">
        <v>1</v>
      </c>
      <c r="AH698" t="s">
        <v>207</v>
      </c>
      <c r="AI698" t="s">
        <v>199</v>
      </c>
      <c r="AJ698" t="s">
        <v>192</v>
      </c>
      <c r="AK698" t="s">
        <v>190</v>
      </c>
      <c r="AL698" t="s">
        <v>188</v>
      </c>
      <c r="AM698" t="s">
        <v>257</v>
      </c>
      <c r="AS698" t="s">
        <v>13</v>
      </c>
      <c r="AU698" s="2" t="str">
        <f>IF(ISBLANK(B698),"", TEXT(B698,"dddd, d \d\e mmmm \d\e aaaa"))</f>
        <v>segunda-feira, 27 de abril de 2026</v>
      </c>
      <c r="AX698" s="1" t="str" cm="1">
        <f t="array" ref="AX698">IFERROR(_xlfn.TEXTJOIN(", ",TRUE,_xlfn._xlws.SORT(_xlfn.UNIQUE(_xlfn._xlws.FILTER($K$2:$K$2889,($I$2:$I$2889=I698)*($K$2:$K$2889&lt;&gt;""))))),"")</f>
        <v>Joey, Phoebe</v>
      </c>
      <c r="AY698" s="1" t="str">
        <f>IF(ISBLANK(F698),"", IF(OR(
ISNUMBER(FIND("escovacao",LOWER(F698))),
ISNUMBER(FIND("escovação",LOWER(F698))),
ISNUMBER(FIND("higiene bucal",LOWER(F698))),
ISNUMBER(FIND("tosa",LOWER(F698))),
ISNUMBER(FIND("hidratacao",LOWER(F698))),
ISNUMBER(FIND("hidratação",LOWER(F698))),
ISNUMBER(FIND("spa",LOWER(F698))),
ISNUMBER(FIND("corte de unhas",LOWER(F698))),
ISNUMBER(FIND("desembolo",LOWER(F698))),
ISNUMBER(FIND("clorexidina",LOWER(F698))),
ISNUMBER(FIND("matizacao",LOWER(F698))),
ISNUMBER(FIND("matização",LOWER(F698))),
ISNUMBER(FIND("arredondamento",LOWER(F698))),
ISNUMBER(FIND("remocao",LOWER(F698))),
ISNUMBER(FIND("remoção",LOWER(F698)))
),"Serviços extras",
IF(ISNUMBER(FIND("banho",LOWER(F698))),"Banho","Loja")))</f>
        <v>Banho</v>
      </c>
      <c r="AZ698" s="1" t="str">
        <f>IF(ISBLANK(I698),"", _xlfn.LET(_xlpm.Pedido,TRIM(D698&amp;""),IF(_xlpm.Pedido&lt;&gt;"",_xlpm.Pedido&amp;" | "&amp;K698,I698&amp;" | "&amp;K698&amp;" | "&amp;TEXT(AU698,"0"))))</f>
        <v>5405 | Phoebe</v>
      </c>
      <c r="BA698" s="1" t="str">
        <f>IF(ISBLANK(I698),"", _xlfn.LET(_xlpm.TipoServico,LOWER(H698),IF(ISNUMBER(FIND("banho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8" s="1" t="str">
        <f>IF(ISBLANK(I698),"", _xlfn.LET(
    _xlpm.Servico,TRIM(F698&amp;""),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698" s="1">
        <f>IF(ISBLANK(B698),"", IF(ISBLANK(R698),Q698*S698,R698*S698))</f>
        <v>62</v>
      </c>
    </row>
    <row r="699" spans="1:55" x14ac:dyDescent="0.3">
      <c r="A699" t="s">
        <v>141</v>
      </c>
      <c r="B699">
        <v>46139</v>
      </c>
      <c r="C699" t="s">
        <v>43</v>
      </c>
      <c r="D699">
        <v>5405</v>
      </c>
      <c r="F699" t="s">
        <v>137</v>
      </c>
      <c r="G699" t="s">
        <v>137</v>
      </c>
      <c r="H699" t="s">
        <v>135</v>
      </c>
      <c r="I699">
        <v>2223</v>
      </c>
      <c r="J699" t="s">
        <v>62</v>
      </c>
      <c r="K699" t="s">
        <v>256</v>
      </c>
      <c r="L699">
        <v>7991086301</v>
      </c>
      <c r="N699">
        <v>0</v>
      </c>
      <c r="P699">
        <v>0</v>
      </c>
      <c r="Q699">
        <v>5</v>
      </c>
      <c r="R699">
        <v>5</v>
      </c>
      <c r="S699">
        <v>1</v>
      </c>
      <c r="AH699" t="s">
        <v>207</v>
      </c>
      <c r="AI699" t="s">
        <v>199</v>
      </c>
      <c r="AJ699" t="s">
        <v>192</v>
      </c>
      <c r="AK699" t="s">
        <v>190</v>
      </c>
      <c r="AL699" t="s">
        <v>188</v>
      </c>
      <c r="AM699" t="s">
        <v>257</v>
      </c>
      <c r="AS699" t="s">
        <v>13</v>
      </c>
      <c r="AU699" s="2" t="str">
        <f>IF(ISBLANK(B699),"", TEXT(B699,"dddd, d \d\e mmmm \d\e aaaa"))</f>
        <v>segunda-feira, 27 de abril de 2026</v>
      </c>
      <c r="AX699" s="1" t="str" cm="1">
        <f t="array" ref="AX699">IFERROR(_xlfn.TEXTJOIN(", ",TRUE,_xlfn._xlws.SORT(_xlfn.UNIQUE(_xlfn._xlws.FILTER($K$2:$K$2889,($I$2:$I$2889=I699)*($K$2:$K$2889&lt;&gt;""))))),"")</f>
        <v>Joey, Phoebe</v>
      </c>
      <c r="AY699" s="1" t="str">
        <f>IF(ISBLANK(F699),"", IF(OR(
ISNUMBER(FIND("escovacao",LOWER(F699))),
ISNUMBER(FIND("escovação",LOWER(F699))),
ISNUMBER(FIND("higiene bucal",LOWER(F699))),
ISNUMBER(FIND("tosa",LOWER(F699))),
ISNUMBER(FIND("hidratacao",LOWER(F699))),
ISNUMBER(FIND("hidratação",LOWER(F699))),
ISNUMBER(FIND("spa",LOWER(F699))),
ISNUMBER(FIND("corte de unhas",LOWER(F699))),
ISNUMBER(FIND("desembolo",LOWER(F699))),
ISNUMBER(FIND("clorexidina",LOWER(F699))),
ISNUMBER(FIND("matizacao",LOWER(F699))),
ISNUMBER(FIND("matização",LOWER(F699))),
ISNUMBER(FIND("arredondamento",LOWER(F699))),
ISNUMBER(FIND("remocao",LOWER(F699))),
ISNUMBER(FIND("remoção",LOWER(F699)))
),"Serviços extras",
IF(ISNUMBER(FIND("banho",LOWER(F699))),"Banho","Loja")))</f>
        <v>Serviços extras</v>
      </c>
      <c r="AZ699" s="1" t="str">
        <f>IF(ISBLANK(I699),"", _xlfn.LET(_xlpm.Pedido,TRIM(D699&amp;""),IF(_xlpm.Pedido&lt;&gt;"",_xlpm.Pedido&amp;" | "&amp;K699,I699&amp;" | "&amp;K699&amp;" | "&amp;TEXT(AU699,"0"))))</f>
        <v>5405 | Phoebe</v>
      </c>
      <c r="BA699" s="1" t="str">
        <f>IF(ISBLANK(I699),"", _xlfn.LET(_xlpm.TipoServico,LOWER(H699),IF(ISNUMBER(FIND("banho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699" s="1" t="str">
        <f>IF(ISBLANK(I699),"", _xlfn.LET(
    _xlpm.Servico,TRIM(F699&amp;""),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699" s="1">
        <f>IF(ISBLANK(B699),"", IF(ISBLANK(R699),Q699*S699,R699*S699))</f>
        <v>5</v>
      </c>
    </row>
    <row r="700" spans="1:55" x14ac:dyDescent="0.3">
      <c r="A700" t="s">
        <v>172</v>
      </c>
      <c r="B700">
        <v>46139</v>
      </c>
      <c r="C700" t="s">
        <v>43</v>
      </c>
      <c r="D700">
        <v>5405</v>
      </c>
      <c r="F700" t="s">
        <v>134</v>
      </c>
      <c r="G700" t="s">
        <v>134</v>
      </c>
      <c r="H700" t="s">
        <v>135</v>
      </c>
      <c r="I700">
        <v>2223</v>
      </c>
      <c r="J700" t="s">
        <v>62</v>
      </c>
      <c r="K700" t="s">
        <v>256</v>
      </c>
      <c r="L700">
        <v>7991086301</v>
      </c>
      <c r="N700">
        <v>0</v>
      </c>
      <c r="P700">
        <v>0</v>
      </c>
      <c r="Q700">
        <v>62</v>
      </c>
      <c r="R700">
        <v>62</v>
      </c>
      <c r="S700">
        <v>1</v>
      </c>
      <c r="AH700" t="s">
        <v>207</v>
      </c>
      <c r="AI700" t="s">
        <v>199</v>
      </c>
      <c r="AJ700" t="s">
        <v>192</v>
      </c>
      <c r="AK700" t="s">
        <v>190</v>
      </c>
      <c r="AL700" t="s">
        <v>188</v>
      </c>
      <c r="AM700" t="s">
        <v>257</v>
      </c>
      <c r="AS700" t="s">
        <v>13</v>
      </c>
      <c r="AU700" s="2" t="str">
        <f>IF(ISBLANK(B700),"", TEXT(B700,"dddd, d \d\e mmmm \d\e aaaa"))</f>
        <v>segunda-feira, 27 de abril de 2026</v>
      </c>
      <c r="AX700" s="1" t="str" cm="1">
        <f t="array" ref="AX700">IFERROR(_xlfn.TEXTJOIN(", ",TRUE,_xlfn._xlws.SORT(_xlfn.UNIQUE(_xlfn._xlws.FILTER($K$2:$K$2889,($I$2:$I$2889=I700)*($K$2:$K$2889&lt;&gt;""))))),"")</f>
        <v>Joey, Phoebe</v>
      </c>
      <c r="AY700" s="1" t="str">
        <f>IF(ISBLANK(F700),"", IF(OR(
ISNUMBER(FIND("escovacao",LOWER(F700))),
ISNUMBER(FIND("escovação",LOWER(F700))),
ISNUMBER(FIND("higiene bucal",LOWER(F700))),
ISNUMBER(FIND("tosa",LOWER(F700))),
ISNUMBER(FIND("hidratacao",LOWER(F700))),
ISNUMBER(FIND("hidratação",LOWER(F700))),
ISNUMBER(FIND("spa",LOWER(F700))),
ISNUMBER(FIND("corte de unhas",LOWER(F700))),
ISNUMBER(FIND("desembolo",LOWER(F700))),
ISNUMBER(FIND("clorexidina",LOWER(F700))),
ISNUMBER(FIND("matizacao",LOWER(F700))),
ISNUMBER(FIND("matização",LOWER(F700))),
ISNUMBER(FIND("arredondamento",LOWER(F700))),
ISNUMBER(FIND("remocao",LOWER(F700))),
ISNUMBER(FIND("remoção",LOWER(F700)))
),"Serviços extras",
IF(ISNUMBER(FIND("banho",LOWER(F700))),"Banho","Loja")))</f>
        <v>Banho</v>
      </c>
      <c r="AZ700" s="1" t="str">
        <f>IF(ISBLANK(I700),"", _xlfn.LET(_xlpm.Pedido,TRIM(D700&amp;""),IF(_xlpm.Pedido&lt;&gt;"",_xlpm.Pedido&amp;" | "&amp;K700,I700&amp;" | "&amp;K700&amp;" | "&amp;TEXT(AU700,"0"))))</f>
        <v>5405 | Phoebe</v>
      </c>
      <c r="BA700" s="1" t="str">
        <f>IF(ISBLANK(I700),"", _xlfn.LET(_xlpm.TipoServico,LOWER(H700),IF(ISNUMBER(FIND("banho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0" s="1" t="str">
        <f>IF(ISBLANK(I700),"", _xlfn.LET(
    _xlpm.Servico,TRIM(F700&amp;""),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00" s="1">
        <f>IF(ISBLANK(B700),"", IF(ISBLANK(R700),Q700*S700,R700*S700))</f>
        <v>62</v>
      </c>
    </row>
    <row r="701" spans="1:55" x14ac:dyDescent="0.3">
      <c r="A701" t="s">
        <v>172</v>
      </c>
      <c r="B701">
        <v>46139</v>
      </c>
      <c r="C701" t="s">
        <v>43</v>
      </c>
      <c r="D701">
        <v>5405</v>
      </c>
      <c r="F701" t="s">
        <v>137</v>
      </c>
      <c r="G701" t="s">
        <v>137</v>
      </c>
      <c r="H701" t="s">
        <v>135</v>
      </c>
      <c r="I701">
        <v>2223</v>
      </c>
      <c r="J701" t="s">
        <v>62</v>
      </c>
      <c r="K701" t="s">
        <v>256</v>
      </c>
      <c r="L701">
        <v>7991086301</v>
      </c>
      <c r="N701">
        <v>0</v>
      </c>
      <c r="P701">
        <v>0</v>
      </c>
      <c r="Q701">
        <v>5</v>
      </c>
      <c r="R701">
        <v>5</v>
      </c>
      <c r="S701">
        <v>1</v>
      </c>
      <c r="AH701" t="s">
        <v>207</v>
      </c>
      <c r="AI701" t="s">
        <v>199</v>
      </c>
      <c r="AJ701" t="s">
        <v>192</v>
      </c>
      <c r="AK701" t="s">
        <v>190</v>
      </c>
      <c r="AL701" t="s">
        <v>188</v>
      </c>
      <c r="AM701" t="s">
        <v>257</v>
      </c>
      <c r="AS701" t="s">
        <v>13</v>
      </c>
      <c r="AU701" s="2" t="str">
        <f>IF(ISBLANK(B701),"", TEXT(B701,"dddd, d \d\e mmmm \d\e aaaa"))</f>
        <v>segunda-feira, 27 de abril de 2026</v>
      </c>
      <c r="AX701" s="1" t="str" cm="1">
        <f t="array" ref="AX701">IFERROR(_xlfn.TEXTJOIN(", ",TRUE,_xlfn._xlws.SORT(_xlfn.UNIQUE(_xlfn._xlws.FILTER($K$2:$K$2889,($I$2:$I$2889=I701)*($K$2:$K$2889&lt;&gt;""))))),"")</f>
        <v>Joey, Phoebe</v>
      </c>
      <c r="AY701" s="1" t="str">
        <f>IF(ISBLANK(F701),"", IF(OR(
ISNUMBER(FIND("escovacao",LOWER(F701))),
ISNUMBER(FIND("escovação",LOWER(F701))),
ISNUMBER(FIND("higiene bucal",LOWER(F701))),
ISNUMBER(FIND("tosa",LOWER(F701))),
ISNUMBER(FIND("hidratacao",LOWER(F701))),
ISNUMBER(FIND("hidratação",LOWER(F701))),
ISNUMBER(FIND("spa",LOWER(F701))),
ISNUMBER(FIND("corte de unhas",LOWER(F701))),
ISNUMBER(FIND("desembolo",LOWER(F701))),
ISNUMBER(FIND("clorexidina",LOWER(F701))),
ISNUMBER(FIND("matizacao",LOWER(F701))),
ISNUMBER(FIND("matização",LOWER(F701))),
ISNUMBER(FIND("arredondamento",LOWER(F701))),
ISNUMBER(FIND("remocao",LOWER(F701))),
ISNUMBER(FIND("remoção",LOWER(F701)))
),"Serviços extras",
IF(ISNUMBER(FIND("banho",LOWER(F701))),"Banho","Loja")))</f>
        <v>Serviços extras</v>
      </c>
      <c r="AZ701" s="1" t="str">
        <f>IF(ISBLANK(I701),"", _xlfn.LET(_xlpm.Pedido,TRIM(D701&amp;""),IF(_xlpm.Pedido&lt;&gt;"",_xlpm.Pedido&amp;" | "&amp;K701,I701&amp;" | "&amp;K701&amp;" | "&amp;TEXT(AU701,"0"))))</f>
        <v>5405 | Phoebe</v>
      </c>
      <c r="BA701" s="1" t="str">
        <f>IF(ISBLANK(I701),"", _xlfn.LET(_xlpm.TipoServico,LOWER(H701),IF(ISNUMBER(FIND("banho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1" s="1" t="str">
        <f>IF(ISBLANK(I701),"", _xlfn.LET(
    _xlpm.Servico,TRIM(F701&amp;""),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01" s="1">
        <f>IF(ISBLANK(B701),"", IF(ISBLANK(R701),Q701*S701,R701*S701))</f>
        <v>5</v>
      </c>
    </row>
    <row r="702" spans="1:55" x14ac:dyDescent="0.3">
      <c r="A702" t="s">
        <v>172</v>
      </c>
      <c r="B702">
        <v>46139</v>
      </c>
      <c r="C702" t="s">
        <v>43</v>
      </c>
      <c r="D702">
        <v>5405</v>
      </c>
      <c r="F702" t="s">
        <v>146</v>
      </c>
      <c r="G702" t="s">
        <v>146</v>
      </c>
      <c r="H702" t="s">
        <v>135</v>
      </c>
      <c r="I702">
        <v>2223</v>
      </c>
      <c r="J702" t="s">
        <v>62</v>
      </c>
      <c r="K702" t="s">
        <v>256</v>
      </c>
      <c r="L702">
        <v>7991086301</v>
      </c>
      <c r="N702">
        <v>0</v>
      </c>
      <c r="P702">
        <v>0</v>
      </c>
      <c r="Q702">
        <v>12</v>
      </c>
      <c r="R702">
        <v>12</v>
      </c>
      <c r="S702">
        <v>1</v>
      </c>
      <c r="AH702" t="s">
        <v>207</v>
      </c>
      <c r="AI702" t="s">
        <v>199</v>
      </c>
      <c r="AJ702" t="s">
        <v>192</v>
      </c>
      <c r="AK702" t="s">
        <v>190</v>
      </c>
      <c r="AL702" t="s">
        <v>188</v>
      </c>
      <c r="AM702" t="s">
        <v>257</v>
      </c>
      <c r="AS702" t="s">
        <v>13</v>
      </c>
      <c r="AU702" s="2" t="str">
        <f>IF(ISBLANK(B702),"", TEXT(B702,"dddd, d \d\e mmmm \d\e aaaa"))</f>
        <v>segunda-feira, 27 de abril de 2026</v>
      </c>
      <c r="AX702" s="1" t="str" cm="1">
        <f t="array" ref="AX702">IFERROR(_xlfn.TEXTJOIN(", ",TRUE,_xlfn._xlws.SORT(_xlfn.UNIQUE(_xlfn._xlws.FILTER($K$2:$K$2889,($I$2:$I$2889=I702)*($K$2:$K$2889&lt;&gt;""))))),"")</f>
        <v>Joey, Phoebe</v>
      </c>
      <c r="AY702" s="1" t="str">
        <f>IF(ISBLANK(F702),"", IF(OR(
ISNUMBER(FIND("escovacao",LOWER(F702))),
ISNUMBER(FIND("escovação",LOWER(F702))),
ISNUMBER(FIND("higiene bucal",LOWER(F702))),
ISNUMBER(FIND("tosa",LOWER(F702))),
ISNUMBER(FIND("hidratacao",LOWER(F702))),
ISNUMBER(FIND("hidratação",LOWER(F702))),
ISNUMBER(FIND("spa",LOWER(F702))),
ISNUMBER(FIND("corte de unhas",LOWER(F702))),
ISNUMBER(FIND("desembolo",LOWER(F702))),
ISNUMBER(FIND("clorexidina",LOWER(F702))),
ISNUMBER(FIND("matizacao",LOWER(F702))),
ISNUMBER(FIND("matização",LOWER(F702))),
ISNUMBER(FIND("arredondamento",LOWER(F702))),
ISNUMBER(FIND("remocao",LOWER(F702))),
ISNUMBER(FIND("remoção",LOWER(F702)))
),"Serviços extras",
IF(ISNUMBER(FIND("banho",LOWER(F702))),"Banho","Loja")))</f>
        <v>Serviços extras</v>
      </c>
      <c r="AZ702" s="1" t="str">
        <f>IF(ISBLANK(I702),"", _xlfn.LET(_xlpm.Pedido,TRIM(D702&amp;""),IF(_xlpm.Pedido&lt;&gt;"",_xlpm.Pedido&amp;" | "&amp;K702,I702&amp;" | "&amp;K702&amp;" | "&amp;TEXT(AU702,"0"))))</f>
        <v>5405 | Phoebe</v>
      </c>
      <c r="BA702" s="1" t="str">
        <f>IF(ISBLANK(I702),"", _xlfn.LET(_xlpm.TipoServico,LOWER(H702),IF(ISNUMBER(FIND("banho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2" s="1" t="str">
        <f>IF(ISBLANK(I702),"", _xlfn.LET(
    _xlpm.Servico,TRIM(F702&amp;""),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02" s="1">
        <f>IF(ISBLANK(B702),"", IF(ISBLANK(R702),Q702*S702,R702*S702))</f>
        <v>12</v>
      </c>
    </row>
    <row r="703" spans="1:55" x14ac:dyDescent="0.3">
      <c r="A703" t="s">
        <v>133</v>
      </c>
      <c r="B703">
        <v>46139</v>
      </c>
      <c r="C703" t="s">
        <v>43</v>
      </c>
      <c r="D703">
        <v>5409</v>
      </c>
      <c r="F703" t="s">
        <v>134</v>
      </c>
      <c r="G703" t="s">
        <v>134</v>
      </c>
      <c r="H703" t="s">
        <v>135</v>
      </c>
      <c r="I703">
        <v>2291</v>
      </c>
      <c r="J703" t="s">
        <v>253</v>
      </c>
      <c r="K703" t="s">
        <v>254</v>
      </c>
      <c r="L703">
        <v>557388111378</v>
      </c>
      <c r="N703">
        <v>0</v>
      </c>
      <c r="P703">
        <v>0</v>
      </c>
      <c r="Q703">
        <v>62</v>
      </c>
      <c r="R703">
        <v>62</v>
      </c>
      <c r="S703">
        <v>1</v>
      </c>
      <c r="AH703" t="s">
        <v>229</v>
      </c>
      <c r="AI703" t="s">
        <v>227</v>
      </c>
      <c r="AJ703" t="s">
        <v>192</v>
      </c>
      <c r="AK703" t="s">
        <v>190</v>
      </c>
      <c r="AL703" t="s">
        <v>188</v>
      </c>
      <c r="AM703" t="s">
        <v>255</v>
      </c>
      <c r="AS703" t="s">
        <v>13</v>
      </c>
      <c r="AU703" s="2" t="str">
        <f>IF(ISBLANK(B703),"", TEXT(B703,"dddd, d \d\e mmmm \d\e aaaa"))</f>
        <v>segunda-feira, 27 de abril de 2026</v>
      </c>
      <c r="AX703" s="1" t="str" cm="1">
        <f t="array" ref="AX703">IFERROR(_xlfn.TEXTJOIN(", ",TRUE,_xlfn._xlws.SORT(_xlfn.UNIQUE(_xlfn._xlws.FILTER($K$2:$K$2889,($I$2:$I$2889=I703)*($K$2:$K$2889&lt;&gt;""))))),"")</f>
        <v>Margot</v>
      </c>
      <c r="AY703" s="1" t="str">
        <f>IF(ISBLANK(F703),"", IF(OR(
ISNUMBER(FIND("escovacao",LOWER(F703))),
ISNUMBER(FIND("escovação",LOWER(F703))),
ISNUMBER(FIND("higiene bucal",LOWER(F703))),
ISNUMBER(FIND("tosa",LOWER(F703))),
ISNUMBER(FIND("hidratacao",LOWER(F703))),
ISNUMBER(FIND("hidratação",LOWER(F703))),
ISNUMBER(FIND("spa",LOWER(F703))),
ISNUMBER(FIND("corte de unhas",LOWER(F703))),
ISNUMBER(FIND("desembolo",LOWER(F703))),
ISNUMBER(FIND("clorexidina",LOWER(F703))),
ISNUMBER(FIND("matizacao",LOWER(F703))),
ISNUMBER(FIND("matização",LOWER(F703))),
ISNUMBER(FIND("arredondamento",LOWER(F703))),
ISNUMBER(FIND("remocao",LOWER(F703))),
ISNUMBER(FIND("remoção",LOWER(F703)))
),"Serviços extras",
IF(ISNUMBER(FIND("banho",LOWER(F703))),"Banho","Loja")))</f>
        <v>Banho</v>
      </c>
      <c r="AZ703" s="1" t="str">
        <f>IF(ISBLANK(I703),"", _xlfn.LET(_xlpm.Pedido,TRIM(D703&amp;""),IF(_xlpm.Pedido&lt;&gt;"",_xlpm.Pedido&amp;" | "&amp;K703,I703&amp;" | "&amp;K703&amp;" | "&amp;TEXT(AU703,"0"))))</f>
        <v>5409 | Margot</v>
      </c>
      <c r="BA703" s="1" t="str">
        <f>IF(ISBLANK(I703),"", _xlfn.LET(_xlpm.TipoServico,LOWER(H703),IF(ISNUMBER(FIND("banho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3" s="1" t="str">
        <f>IF(ISBLANK(I703),"", _xlfn.LET(
    _xlpm.Servico,TRIM(F703&amp;""),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03" s="1">
        <f>IF(ISBLANK(B703),"", IF(ISBLANK(R703),Q703*S703,R703*S703))</f>
        <v>62</v>
      </c>
    </row>
    <row r="704" spans="1:55" x14ac:dyDescent="0.3">
      <c r="A704" t="s">
        <v>133</v>
      </c>
      <c r="B704">
        <v>46139</v>
      </c>
      <c r="C704" t="s">
        <v>43</v>
      </c>
      <c r="D704">
        <v>5409</v>
      </c>
      <c r="F704" t="s">
        <v>169</v>
      </c>
      <c r="G704" t="s">
        <v>169</v>
      </c>
      <c r="H704" t="s">
        <v>135</v>
      </c>
      <c r="I704">
        <v>2291</v>
      </c>
      <c r="J704" t="s">
        <v>253</v>
      </c>
      <c r="K704" t="s">
        <v>254</v>
      </c>
      <c r="L704">
        <v>557388111378</v>
      </c>
      <c r="N704">
        <v>0</v>
      </c>
      <c r="P704">
        <v>0</v>
      </c>
      <c r="Q704">
        <v>10</v>
      </c>
      <c r="R704">
        <v>10</v>
      </c>
      <c r="S704">
        <v>1</v>
      </c>
      <c r="AH704" t="s">
        <v>229</v>
      </c>
      <c r="AI704" t="s">
        <v>227</v>
      </c>
      <c r="AJ704" t="s">
        <v>192</v>
      </c>
      <c r="AK704" t="s">
        <v>190</v>
      </c>
      <c r="AL704" t="s">
        <v>188</v>
      </c>
      <c r="AM704" t="s">
        <v>255</v>
      </c>
      <c r="AS704" t="s">
        <v>13</v>
      </c>
      <c r="AU704" s="2" t="str">
        <f>IF(ISBLANK(B704),"", TEXT(B704,"dddd, d \d\e mmmm \d\e aaaa"))</f>
        <v>segunda-feira, 27 de abril de 2026</v>
      </c>
      <c r="AX704" s="1" t="str" cm="1">
        <f t="array" ref="AX704">IFERROR(_xlfn.TEXTJOIN(", ",TRUE,_xlfn._xlws.SORT(_xlfn.UNIQUE(_xlfn._xlws.FILTER($K$2:$K$2889,($I$2:$I$2889=I704)*($K$2:$K$2889&lt;&gt;""))))),"")</f>
        <v>Margot</v>
      </c>
      <c r="AY704" s="1" t="str">
        <f>IF(ISBLANK(F704),"", IF(OR(
ISNUMBER(FIND("escovacao",LOWER(F704))),
ISNUMBER(FIND("escovação",LOWER(F704))),
ISNUMBER(FIND("higiene bucal",LOWER(F704))),
ISNUMBER(FIND("tosa",LOWER(F704))),
ISNUMBER(FIND("hidratacao",LOWER(F704))),
ISNUMBER(FIND("hidratação",LOWER(F704))),
ISNUMBER(FIND("spa",LOWER(F704))),
ISNUMBER(FIND("corte de unhas",LOWER(F704))),
ISNUMBER(FIND("desembolo",LOWER(F704))),
ISNUMBER(FIND("clorexidina",LOWER(F704))),
ISNUMBER(FIND("matizacao",LOWER(F704))),
ISNUMBER(FIND("matização",LOWER(F704))),
ISNUMBER(FIND("arredondamento",LOWER(F704))),
ISNUMBER(FIND("remocao",LOWER(F704))),
ISNUMBER(FIND("remoção",LOWER(F704)))
),"Serviços extras",
IF(ISNUMBER(FIND("banho",LOWER(F704))),"Banho","Loja")))</f>
        <v>Serviços extras</v>
      </c>
      <c r="AZ704" s="1" t="str">
        <f>IF(ISBLANK(I704),"", _xlfn.LET(_xlpm.Pedido,TRIM(D704&amp;""),IF(_xlpm.Pedido&lt;&gt;"",_xlpm.Pedido&amp;" | "&amp;K704,I704&amp;" | "&amp;K704&amp;" | "&amp;TEXT(AU704,"0"))))</f>
        <v>5409 | Margot</v>
      </c>
      <c r="BA704" s="1" t="str">
        <f>IF(ISBLANK(I704),"", _xlfn.LET(_xlpm.TipoServico,LOWER(H704),IF(ISNUMBER(FIND("banho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4" s="1" t="str">
        <f>IF(ISBLANK(I704),"", _xlfn.LET(
    _xlpm.Servico,TRIM(F704&amp;""),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04" s="1">
        <f>IF(ISBLANK(B704),"", IF(ISBLANK(R704),Q704*S704,R704*S704))</f>
        <v>10</v>
      </c>
    </row>
    <row r="705" spans="1:55" x14ac:dyDescent="0.3">
      <c r="A705" t="s">
        <v>141</v>
      </c>
      <c r="B705">
        <v>46140</v>
      </c>
      <c r="C705" t="s">
        <v>46</v>
      </c>
      <c r="D705">
        <v>5412</v>
      </c>
      <c r="F705" t="s">
        <v>134</v>
      </c>
      <c r="G705" t="s">
        <v>134</v>
      </c>
      <c r="H705" t="s">
        <v>135</v>
      </c>
      <c r="I705">
        <v>2575</v>
      </c>
      <c r="J705" t="s">
        <v>22</v>
      </c>
      <c r="K705" t="s">
        <v>195</v>
      </c>
      <c r="L705">
        <v>5566974007452</v>
      </c>
      <c r="N705">
        <v>0</v>
      </c>
      <c r="P705">
        <v>0</v>
      </c>
      <c r="Q705">
        <v>62</v>
      </c>
      <c r="R705">
        <v>62</v>
      </c>
      <c r="S705">
        <v>1</v>
      </c>
      <c r="AI705" t="s">
        <v>196</v>
      </c>
      <c r="AK705" t="s">
        <v>187</v>
      </c>
      <c r="AL705" t="s">
        <v>188</v>
      </c>
      <c r="AM705" t="s">
        <v>264</v>
      </c>
      <c r="AS705" t="s">
        <v>13</v>
      </c>
      <c r="AU705" s="2" t="str">
        <f>IF(ISBLANK(B705),"", TEXT(B705,"dddd, d \d\e mmmm \d\e aaaa"))</f>
        <v>terça-feira, 28 de abril de 2026</v>
      </c>
      <c r="AX705" s="1" t="str" cm="1">
        <f t="array" ref="AX705">IFERROR(_xlfn.TEXTJOIN(", ",TRUE,_xlfn._xlws.SORT(_xlfn.UNIQUE(_xlfn._xlws.FILTER($K$2:$K$2889,($I$2:$I$2889=I705)*($K$2:$K$2889&lt;&gt;""))))),"")</f>
        <v>Hachiko, Theo, Zoe</v>
      </c>
      <c r="AY705" s="1" t="str">
        <f>IF(ISBLANK(F705),"", IF(OR(
ISNUMBER(FIND("escovacao",LOWER(F705))),
ISNUMBER(FIND("escovação",LOWER(F705))),
ISNUMBER(FIND("higiene bucal",LOWER(F705))),
ISNUMBER(FIND("tosa",LOWER(F705))),
ISNUMBER(FIND("hidratacao",LOWER(F705))),
ISNUMBER(FIND("hidratação",LOWER(F705))),
ISNUMBER(FIND("spa",LOWER(F705))),
ISNUMBER(FIND("corte de unhas",LOWER(F705))),
ISNUMBER(FIND("desembolo",LOWER(F705))),
ISNUMBER(FIND("clorexidina",LOWER(F705))),
ISNUMBER(FIND("matizacao",LOWER(F705))),
ISNUMBER(FIND("matização",LOWER(F705))),
ISNUMBER(FIND("arredondamento",LOWER(F705))),
ISNUMBER(FIND("remocao",LOWER(F705))),
ISNUMBER(FIND("remoção",LOWER(F705)))
),"Serviços extras",
IF(ISNUMBER(FIND("banho",LOWER(F705))),"Banho","Loja")))</f>
        <v>Banho</v>
      </c>
      <c r="AZ705" s="1" t="str">
        <f>IF(ISBLANK(I705),"", _xlfn.LET(_xlpm.Pedido,TRIM(D705&amp;""),IF(_xlpm.Pedido&lt;&gt;"",_xlpm.Pedido&amp;" | "&amp;K705,I705&amp;" | "&amp;K705&amp;" | "&amp;TEXT(AU705,"0"))))</f>
        <v>5412 | Hachiko</v>
      </c>
      <c r="BA705" s="1" t="str">
        <f>IF(ISBLANK(I705),"", _xlfn.LET(_xlpm.TipoServico,LOWER(H705),IF(ISNUMBER(FIND("banho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5" s="1" t="str">
        <f>IF(ISBLANK(I705),"", _xlfn.LET(
    _xlpm.Servico,TRIM(F705&amp;""),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05" s="1">
        <f>IF(ISBLANK(B705),"", IF(ISBLANK(R705),Q705*S705,R705*S705))</f>
        <v>62</v>
      </c>
    </row>
    <row r="706" spans="1:55" x14ac:dyDescent="0.3">
      <c r="A706" t="s">
        <v>141</v>
      </c>
      <c r="B706">
        <v>46140</v>
      </c>
      <c r="C706" t="s">
        <v>46</v>
      </c>
      <c r="D706">
        <v>5412</v>
      </c>
      <c r="F706" t="s">
        <v>137</v>
      </c>
      <c r="G706" t="s">
        <v>137</v>
      </c>
      <c r="H706" t="s">
        <v>135</v>
      </c>
      <c r="I706">
        <v>2575</v>
      </c>
      <c r="J706" t="s">
        <v>22</v>
      </c>
      <c r="K706" t="s">
        <v>195</v>
      </c>
      <c r="L706">
        <v>5566974007452</v>
      </c>
      <c r="N706">
        <v>0</v>
      </c>
      <c r="P706">
        <v>0</v>
      </c>
      <c r="Q706">
        <v>5</v>
      </c>
      <c r="R706">
        <v>5</v>
      </c>
      <c r="S706">
        <v>1</v>
      </c>
      <c r="AI706" t="s">
        <v>196</v>
      </c>
      <c r="AK706" t="s">
        <v>187</v>
      </c>
      <c r="AL706" t="s">
        <v>188</v>
      </c>
      <c r="AM706" t="s">
        <v>264</v>
      </c>
      <c r="AS706" t="s">
        <v>13</v>
      </c>
      <c r="AU706" s="2" t="str">
        <f>IF(ISBLANK(B706),"", TEXT(B706,"dddd, d \d\e mmmm \d\e aaaa"))</f>
        <v>terça-feira, 28 de abril de 2026</v>
      </c>
      <c r="AX706" s="1" t="str" cm="1">
        <f t="array" ref="AX706">IFERROR(_xlfn.TEXTJOIN(", ",TRUE,_xlfn._xlws.SORT(_xlfn.UNIQUE(_xlfn._xlws.FILTER($K$2:$K$2889,($I$2:$I$2889=I706)*($K$2:$K$2889&lt;&gt;""))))),"")</f>
        <v>Hachiko, Theo, Zoe</v>
      </c>
      <c r="AY706" s="1" t="str">
        <f>IF(ISBLANK(F706),"", IF(OR(
ISNUMBER(FIND("escovacao",LOWER(F706))),
ISNUMBER(FIND("escovação",LOWER(F706))),
ISNUMBER(FIND("higiene bucal",LOWER(F706))),
ISNUMBER(FIND("tosa",LOWER(F706))),
ISNUMBER(FIND("hidratacao",LOWER(F706))),
ISNUMBER(FIND("hidratação",LOWER(F706))),
ISNUMBER(FIND("spa",LOWER(F706))),
ISNUMBER(FIND("corte de unhas",LOWER(F706))),
ISNUMBER(FIND("desembolo",LOWER(F706))),
ISNUMBER(FIND("clorexidina",LOWER(F706))),
ISNUMBER(FIND("matizacao",LOWER(F706))),
ISNUMBER(FIND("matização",LOWER(F706))),
ISNUMBER(FIND("arredondamento",LOWER(F706))),
ISNUMBER(FIND("remocao",LOWER(F706))),
ISNUMBER(FIND("remoção",LOWER(F706)))
),"Serviços extras",
IF(ISNUMBER(FIND("banho",LOWER(F706))),"Banho","Loja")))</f>
        <v>Serviços extras</v>
      </c>
      <c r="AZ706" s="1" t="str">
        <f>IF(ISBLANK(I706),"", _xlfn.LET(_xlpm.Pedido,TRIM(D706&amp;""),IF(_xlpm.Pedido&lt;&gt;"",_xlpm.Pedido&amp;" | "&amp;K706,I706&amp;" | "&amp;K706&amp;" | "&amp;TEXT(AU706,"0"))))</f>
        <v>5412 | Hachiko</v>
      </c>
      <c r="BA706" s="1" t="str">
        <f>IF(ISBLANK(I706),"", _xlfn.LET(_xlpm.TipoServico,LOWER(H706),IF(ISNUMBER(FIND("banho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6" s="1" t="str">
        <f>IF(ISBLANK(I706),"", _xlfn.LET(
    _xlpm.Servico,TRIM(F706&amp;""),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06" s="1">
        <f>IF(ISBLANK(B706),"", IF(ISBLANK(R706),Q706*S706,R706*S706))</f>
        <v>5</v>
      </c>
    </row>
    <row r="707" spans="1:55" x14ac:dyDescent="0.3">
      <c r="A707" t="s">
        <v>172</v>
      </c>
      <c r="B707">
        <v>46140</v>
      </c>
      <c r="C707" t="s">
        <v>46</v>
      </c>
      <c r="D707">
        <v>5412</v>
      </c>
      <c r="F707" t="s">
        <v>134</v>
      </c>
      <c r="G707" t="s">
        <v>134</v>
      </c>
      <c r="H707" t="s">
        <v>135</v>
      </c>
      <c r="I707">
        <v>2575</v>
      </c>
      <c r="J707" t="s">
        <v>22</v>
      </c>
      <c r="K707" t="s">
        <v>195</v>
      </c>
      <c r="L707">
        <v>5566974007452</v>
      </c>
      <c r="N707">
        <v>0</v>
      </c>
      <c r="P707">
        <v>0</v>
      </c>
      <c r="Q707">
        <v>62</v>
      </c>
      <c r="R707">
        <v>62</v>
      </c>
      <c r="S707">
        <v>1</v>
      </c>
      <c r="AI707" t="s">
        <v>196</v>
      </c>
      <c r="AK707" t="s">
        <v>187</v>
      </c>
      <c r="AL707" t="s">
        <v>188</v>
      </c>
      <c r="AM707" t="s">
        <v>264</v>
      </c>
      <c r="AS707" t="s">
        <v>13</v>
      </c>
      <c r="AU707" s="2" t="str">
        <f>IF(ISBLANK(B707),"", TEXT(B707,"dddd, d \d\e mmmm \d\e aaaa"))</f>
        <v>terça-feira, 28 de abril de 2026</v>
      </c>
      <c r="AX707" s="1" t="str" cm="1">
        <f t="array" ref="AX707">IFERROR(_xlfn.TEXTJOIN(", ",TRUE,_xlfn._xlws.SORT(_xlfn.UNIQUE(_xlfn._xlws.FILTER($K$2:$K$2889,($I$2:$I$2889=I707)*($K$2:$K$2889&lt;&gt;""))))),"")</f>
        <v>Hachiko, Theo, Zoe</v>
      </c>
      <c r="AY707" s="1" t="str">
        <f>IF(ISBLANK(F707),"", IF(OR(
ISNUMBER(FIND("escovacao",LOWER(F707))),
ISNUMBER(FIND("escovação",LOWER(F707))),
ISNUMBER(FIND("higiene bucal",LOWER(F707))),
ISNUMBER(FIND("tosa",LOWER(F707))),
ISNUMBER(FIND("hidratacao",LOWER(F707))),
ISNUMBER(FIND("hidratação",LOWER(F707))),
ISNUMBER(FIND("spa",LOWER(F707))),
ISNUMBER(FIND("corte de unhas",LOWER(F707))),
ISNUMBER(FIND("desembolo",LOWER(F707))),
ISNUMBER(FIND("clorexidina",LOWER(F707))),
ISNUMBER(FIND("matizacao",LOWER(F707))),
ISNUMBER(FIND("matização",LOWER(F707))),
ISNUMBER(FIND("arredondamento",LOWER(F707))),
ISNUMBER(FIND("remocao",LOWER(F707))),
ISNUMBER(FIND("remoção",LOWER(F707)))
),"Serviços extras",
IF(ISNUMBER(FIND("banho",LOWER(F707))),"Banho","Loja")))</f>
        <v>Banho</v>
      </c>
      <c r="AZ707" s="1" t="str">
        <f>IF(ISBLANK(I707),"", _xlfn.LET(_xlpm.Pedido,TRIM(D707&amp;""),IF(_xlpm.Pedido&lt;&gt;"",_xlpm.Pedido&amp;" | "&amp;K707,I707&amp;" | "&amp;K707&amp;" | "&amp;TEXT(AU707,"0"))))</f>
        <v>5412 | Hachiko</v>
      </c>
      <c r="BA707" s="1" t="str">
        <f>IF(ISBLANK(I707),"", _xlfn.LET(_xlpm.TipoServico,LOWER(H707),IF(ISNUMBER(FIND("banho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7" s="1" t="str">
        <f>IF(ISBLANK(I707),"", _xlfn.LET(
    _xlpm.Servico,TRIM(F707&amp;""),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07" s="1">
        <f>IF(ISBLANK(B707),"", IF(ISBLANK(R707),Q707*S707,R707*S707))</f>
        <v>62</v>
      </c>
    </row>
    <row r="708" spans="1:55" x14ac:dyDescent="0.3">
      <c r="A708" t="s">
        <v>172</v>
      </c>
      <c r="B708">
        <v>46140</v>
      </c>
      <c r="C708" t="s">
        <v>46</v>
      </c>
      <c r="D708">
        <v>5412</v>
      </c>
      <c r="F708" t="s">
        <v>137</v>
      </c>
      <c r="G708" t="s">
        <v>137</v>
      </c>
      <c r="H708" t="s">
        <v>135</v>
      </c>
      <c r="I708">
        <v>2575</v>
      </c>
      <c r="J708" t="s">
        <v>22</v>
      </c>
      <c r="K708" t="s">
        <v>195</v>
      </c>
      <c r="L708">
        <v>5566974007452</v>
      </c>
      <c r="N708">
        <v>0</v>
      </c>
      <c r="P708">
        <v>0</v>
      </c>
      <c r="Q708">
        <v>5</v>
      </c>
      <c r="R708">
        <v>5</v>
      </c>
      <c r="S708">
        <v>1</v>
      </c>
      <c r="AI708" t="s">
        <v>196</v>
      </c>
      <c r="AK708" t="s">
        <v>187</v>
      </c>
      <c r="AL708" t="s">
        <v>188</v>
      </c>
      <c r="AM708" t="s">
        <v>264</v>
      </c>
      <c r="AS708" t="s">
        <v>13</v>
      </c>
      <c r="AU708" s="2" t="str">
        <f>IF(ISBLANK(B708),"", TEXT(B708,"dddd, d \d\e mmmm \d\e aaaa"))</f>
        <v>terça-feira, 28 de abril de 2026</v>
      </c>
      <c r="AX708" s="1" t="str" cm="1">
        <f t="array" ref="AX708">IFERROR(_xlfn.TEXTJOIN(", ",TRUE,_xlfn._xlws.SORT(_xlfn.UNIQUE(_xlfn._xlws.FILTER($K$2:$K$2889,($I$2:$I$2889=I708)*($K$2:$K$2889&lt;&gt;""))))),"")</f>
        <v>Hachiko, Theo, Zoe</v>
      </c>
      <c r="AY708" s="1" t="str">
        <f>IF(ISBLANK(F708),"", IF(OR(
ISNUMBER(FIND("escovacao",LOWER(F708))),
ISNUMBER(FIND("escovação",LOWER(F708))),
ISNUMBER(FIND("higiene bucal",LOWER(F708))),
ISNUMBER(FIND("tosa",LOWER(F708))),
ISNUMBER(FIND("hidratacao",LOWER(F708))),
ISNUMBER(FIND("hidratação",LOWER(F708))),
ISNUMBER(FIND("spa",LOWER(F708))),
ISNUMBER(FIND("corte de unhas",LOWER(F708))),
ISNUMBER(FIND("desembolo",LOWER(F708))),
ISNUMBER(FIND("clorexidina",LOWER(F708))),
ISNUMBER(FIND("matizacao",LOWER(F708))),
ISNUMBER(FIND("matização",LOWER(F708))),
ISNUMBER(FIND("arredondamento",LOWER(F708))),
ISNUMBER(FIND("remocao",LOWER(F708))),
ISNUMBER(FIND("remoção",LOWER(F708)))
),"Serviços extras",
IF(ISNUMBER(FIND("banho",LOWER(F708))),"Banho","Loja")))</f>
        <v>Serviços extras</v>
      </c>
      <c r="AZ708" s="1" t="str">
        <f>IF(ISBLANK(I708),"", _xlfn.LET(_xlpm.Pedido,TRIM(D708&amp;""),IF(_xlpm.Pedido&lt;&gt;"",_xlpm.Pedido&amp;" | "&amp;K708,I708&amp;" | "&amp;K708&amp;" | "&amp;TEXT(AU708,"0"))))</f>
        <v>5412 | Hachiko</v>
      </c>
      <c r="BA708" s="1" t="str">
        <f>IF(ISBLANK(I708),"", _xlfn.LET(_xlpm.TipoServico,LOWER(H708),IF(ISNUMBER(FIND("banho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8" s="1" t="str">
        <f>IF(ISBLANK(I708),"", _xlfn.LET(
    _xlpm.Servico,TRIM(F708&amp;""),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08" s="1">
        <f>IF(ISBLANK(B708),"", IF(ISBLANK(R708),Q708*S708,R708*S708))</f>
        <v>5</v>
      </c>
    </row>
    <row r="709" spans="1:55" x14ac:dyDescent="0.3">
      <c r="A709" t="s">
        <v>172</v>
      </c>
      <c r="B709">
        <v>46140</v>
      </c>
      <c r="C709" t="s">
        <v>46</v>
      </c>
      <c r="D709">
        <v>5412</v>
      </c>
      <c r="F709" t="s">
        <v>134</v>
      </c>
      <c r="G709" t="s">
        <v>134</v>
      </c>
      <c r="H709" t="s">
        <v>135</v>
      </c>
      <c r="I709">
        <v>2575</v>
      </c>
      <c r="J709" t="s">
        <v>22</v>
      </c>
      <c r="K709" t="s">
        <v>195</v>
      </c>
      <c r="L709">
        <v>5566974007452</v>
      </c>
      <c r="N709">
        <v>0</v>
      </c>
      <c r="P709">
        <v>0</v>
      </c>
      <c r="Q709">
        <v>62</v>
      </c>
      <c r="R709">
        <v>62</v>
      </c>
      <c r="S709">
        <v>1</v>
      </c>
      <c r="AI709" t="s">
        <v>196</v>
      </c>
      <c r="AK709" t="s">
        <v>187</v>
      </c>
      <c r="AL709" t="s">
        <v>188</v>
      </c>
      <c r="AM709" t="s">
        <v>264</v>
      </c>
      <c r="AS709" t="s">
        <v>13</v>
      </c>
      <c r="AU709" s="2" t="str">
        <f>IF(ISBLANK(B709),"", TEXT(B709,"dddd, d \d\e mmmm \d\e aaaa"))</f>
        <v>terça-feira, 28 de abril de 2026</v>
      </c>
      <c r="AX709" s="1" t="str" cm="1">
        <f t="array" ref="AX709">IFERROR(_xlfn.TEXTJOIN(", ",TRUE,_xlfn._xlws.SORT(_xlfn.UNIQUE(_xlfn._xlws.FILTER($K$2:$K$2889,($I$2:$I$2889=I709)*($K$2:$K$2889&lt;&gt;""))))),"")</f>
        <v>Hachiko, Theo, Zoe</v>
      </c>
      <c r="AY709" s="1" t="str">
        <f>IF(ISBLANK(F709),"", IF(OR(
ISNUMBER(FIND("escovacao",LOWER(F709))),
ISNUMBER(FIND("escovação",LOWER(F709))),
ISNUMBER(FIND("higiene bucal",LOWER(F709))),
ISNUMBER(FIND("tosa",LOWER(F709))),
ISNUMBER(FIND("hidratacao",LOWER(F709))),
ISNUMBER(FIND("hidratação",LOWER(F709))),
ISNUMBER(FIND("spa",LOWER(F709))),
ISNUMBER(FIND("corte de unhas",LOWER(F709))),
ISNUMBER(FIND("desembolo",LOWER(F709))),
ISNUMBER(FIND("clorexidina",LOWER(F709))),
ISNUMBER(FIND("matizacao",LOWER(F709))),
ISNUMBER(FIND("matização",LOWER(F709))),
ISNUMBER(FIND("arredondamento",LOWER(F709))),
ISNUMBER(FIND("remocao",LOWER(F709))),
ISNUMBER(FIND("remoção",LOWER(F709)))
),"Serviços extras",
IF(ISNUMBER(FIND("banho",LOWER(F709))),"Banho","Loja")))</f>
        <v>Banho</v>
      </c>
      <c r="AZ709" s="1" t="str">
        <f>IF(ISBLANK(I709),"", _xlfn.LET(_xlpm.Pedido,TRIM(D709&amp;""),IF(_xlpm.Pedido&lt;&gt;"",_xlpm.Pedido&amp;" | "&amp;K709,I709&amp;" | "&amp;K709&amp;" | "&amp;TEXT(AU709,"0"))))</f>
        <v>5412 | Hachiko</v>
      </c>
      <c r="BA709" s="1" t="str">
        <f>IF(ISBLANK(I709),"", _xlfn.LET(_xlpm.TipoServico,LOWER(H709),IF(ISNUMBER(FIND("banho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09" s="1" t="str">
        <f>IF(ISBLANK(I709),"", _xlfn.LET(
    _xlpm.Servico,TRIM(F709&amp;""),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09" s="1">
        <f>IF(ISBLANK(B709),"", IF(ISBLANK(R709),Q709*S709,R709*S709))</f>
        <v>62</v>
      </c>
    </row>
    <row r="710" spans="1:55" x14ac:dyDescent="0.3">
      <c r="A710" t="s">
        <v>172</v>
      </c>
      <c r="B710">
        <v>46140</v>
      </c>
      <c r="C710" t="s">
        <v>46</v>
      </c>
      <c r="D710">
        <v>5412</v>
      </c>
      <c r="F710" t="s">
        <v>137</v>
      </c>
      <c r="G710" t="s">
        <v>137</v>
      </c>
      <c r="H710" t="s">
        <v>135</v>
      </c>
      <c r="I710">
        <v>2575</v>
      </c>
      <c r="J710" t="s">
        <v>22</v>
      </c>
      <c r="K710" t="s">
        <v>195</v>
      </c>
      <c r="L710">
        <v>5566974007452</v>
      </c>
      <c r="N710">
        <v>0</v>
      </c>
      <c r="P710">
        <v>0</v>
      </c>
      <c r="Q710">
        <v>5</v>
      </c>
      <c r="R710">
        <v>5</v>
      </c>
      <c r="S710">
        <v>1</v>
      </c>
      <c r="AI710" t="s">
        <v>196</v>
      </c>
      <c r="AK710" t="s">
        <v>187</v>
      </c>
      <c r="AL710" t="s">
        <v>188</v>
      </c>
      <c r="AM710" t="s">
        <v>264</v>
      </c>
      <c r="AS710" t="s">
        <v>13</v>
      </c>
      <c r="AU710" s="2" t="str">
        <f>IF(ISBLANK(B710),"", TEXT(B710,"dddd, d \d\e mmmm \d\e aaaa"))</f>
        <v>terça-feira, 28 de abril de 2026</v>
      </c>
      <c r="AX710" s="1" t="str" cm="1">
        <f t="array" ref="AX710">IFERROR(_xlfn.TEXTJOIN(", ",TRUE,_xlfn._xlws.SORT(_xlfn.UNIQUE(_xlfn._xlws.FILTER($K$2:$K$2889,($I$2:$I$2889=I710)*($K$2:$K$2889&lt;&gt;""))))),"")</f>
        <v>Hachiko, Theo, Zoe</v>
      </c>
      <c r="AY710" s="1" t="str">
        <f>IF(ISBLANK(F710),"", IF(OR(
ISNUMBER(FIND("escovacao",LOWER(F710))),
ISNUMBER(FIND("escovação",LOWER(F710))),
ISNUMBER(FIND("higiene bucal",LOWER(F710))),
ISNUMBER(FIND("tosa",LOWER(F710))),
ISNUMBER(FIND("hidratacao",LOWER(F710))),
ISNUMBER(FIND("hidratação",LOWER(F710))),
ISNUMBER(FIND("spa",LOWER(F710))),
ISNUMBER(FIND("corte de unhas",LOWER(F710))),
ISNUMBER(FIND("desembolo",LOWER(F710))),
ISNUMBER(FIND("clorexidina",LOWER(F710))),
ISNUMBER(FIND("matizacao",LOWER(F710))),
ISNUMBER(FIND("matização",LOWER(F710))),
ISNUMBER(FIND("arredondamento",LOWER(F710))),
ISNUMBER(FIND("remocao",LOWER(F710))),
ISNUMBER(FIND("remoção",LOWER(F710)))
),"Serviços extras",
IF(ISNUMBER(FIND("banho",LOWER(F710))),"Banho","Loja")))</f>
        <v>Serviços extras</v>
      </c>
      <c r="AZ710" s="1" t="str">
        <f>IF(ISBLANK(I710),"", _xlfn.LET(_xlpm.Pedido,TRIM(D710&amp;""),IF(_xlpm.Pedido&lt;&gt;"",_xlpm.Pedido&amp;" | "&amp;K710,I710&amp;" | "&amp;K710&amp;" | "&amp;TEXT(AU710,"0"))))</f>
        <v>5412 | Hachiko</v>
      </c>
      <c r="BA710" s="1" t="str">
        <f>IF(ISBLANK(I710),"", _xlfn.LET(_xlpm.TipoServico,LOWER(H710),IF(ISNUMBER(FIND("banho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0" s="1" t="str">
        <f>IF(ISBLANK(I710),"", _xlfn.LET(
    _xlpm.Servico,TRIM(F710&amp;""),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10" s="1">
        <f>IF(ISBLANK(B710),"", IF(ISBLANK(R710),Q710*S710,R710*S710))</f>
        <v>5</v>
      </c>
    </row>
    <row r="711" spans="1:55" x14ac:dyDescent="0.3">
      <c r="A711" t="s">
        <v>172</v>
      </c>
      <c r="B711">
        <v>46140</v>
      </c>
      <c r="C711" t="s">
        <v>46</v>
      </c>
      <c r="D711">
        <v>5412</v>
      </c>
      <c r="F711" t="s">
        <v>146</v>
      </c>
      <c r="G711" t="s">
        <v>146</v>
      </c>
      <c r="H711" t="s">
        <v>135</v>
      </c>
      <c r="I711">
        <v>2575</v>
      </c>
      <c r="J711" t="s">
        <v>22</v>
      </c>
      <c r="K711" t="s">
        <v>195</v>
      </c>
      <c r="L711">
        <v>5566974007452</v>
      </c>
      <c r="N711">
        <v>0</v>
      </c>
      <c r="P711">
        <v>0</v>
      </c>
      <c r="Q711">
        <v>12</v>
      </c>
      <c r="R711">
        <v>12</v>
      </c>
      <c r="S711">
        <v>1</v>
      </c>
      <c r="AI711" t="s">
        <v>196</v>
      </c>
      <c r="AK711" t="s">
        <v>187</v>
      </c>
      <c r="AL711" t="s">
        <v>188</v>
      </c>
      <c r="AM711" t="s">
        <v>264</v>
      </c>
      <c r="AS711" t="s">
        <v>13</v>
      </c>
      <c r="AU711" s="2" t="str">
        <f>IF(ISBLANK(B711),"", TEXT(B711,"dddd, d \d\e mmmm \d\e aaaa"))</f>
        <v>terça-feira, 28 de abril de 2026</v>
      </c>
      <c r="AX711" s="1" t="str" cm="1">
        <f t="array" ref="AX711">IFERROR(_xlfn.TEXTJOIN(", ",TRUE,_xlfn._xlws.SORT(_xlfn.UNIQUE(_xlfn._xlws.FILTER($K$2:$K$2889,($I$2:$I$2889=I711)*($K$2:$K$2889&lt;&gt;""))))),"")</f>
        <v>Hachiko, Theo, Zoe</v>
      </c>
      <c r="AY711" s="1" t="str">
        <f>IF(ISBLANK(F711),"", IF(OR(
ISNUMBER(FIND("escovacao",LOWER(F711))),
ISNUMBER(FIND("escovação",LOWER(F711))),
ISNUMBER(FIND("higiene bucal",LOWER(F711))),
ISNUMBER(FIND("tosa",LOWER(F711))),
ISNUMBER(FIND("hidratacao",LOWER(F711))),
ISNUMBER(FIND("hidratação",LOWER(F711))),
ISNUMBER(FIND("spa",LOWER(F711))),
ISNUMBER(FIND("corte de unhas",LOWER(F711))),
ISNUMBER(FIND("desembolo",LOWER(F711))),
ISNUMBER(FIND("clorexidina",LOWER(F711))),
ISNUMBER(FIND("matizacao",LOWER(F711))),
ISNUMBER(FIND("matização",LOWER(F711))),
ISNUMBER(FIND("arredondamento",LOWER(F711))),
ISNUMBER(FIND("remocao",LOWER(F711))),
ISNUMBER(FIND("remoção",LOWER(F711)))
),"Serviços extras",
IF(ISNUMBER(FIND("banho",LOWER(F711))),"Banho","Loja")))</f>
        <v>Serviços extras</v>
      </c>
      <c r="AZ711" s="1" t="str">
        <f>IF(ISBLANK(I711),"", _xlfn.LET(_xlpm.Pedido,TRIM(D711&amp;""),IF(_xlpm.Pedido&lt;&gt;"",_xlpm.Pedido&amp;" | "&amp;K711,I711&amp;" | "&amp;K711&amp;" | "&amp;TEXT(AU711,"0"))))</f>
        <v>5412 | Hachiko</v>
      </c>
      <c r="BA711" s="1" t="str">
        <f>IF(ISBLANK(I711),"", _xlfn.LET(_xlpm.TipoServico,LOWER(H711),IF(ISNUMBER(FIND("banho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1" s="1" t="str">
        <f>IF(ISBLANK(I711),"", _xlfn.LET(
    _xlpm.Servico,TRIM(F711&amp;""),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11" s="1">
        <f>IF(ISBLANK(B711),"", IF(ISBLANK(R711),Q711*S711,R711*S711))</f>
        <v>12</v>
      </c>
    </row>
    <row r="712" spans="1:55" x14ac:dyDescent="0.3">
      <c r="A712" t="s">
        <v>133</v>
      </c>
      <c r="B712">
        <v>46142</v>
      </c>
      <c r="C712" t="s">
        <v>9</v>
      </c>
      <c r="D712">
        <v>5434</v>
      </c>
      <c r="F712" t="s">
        <v>134</v>
      </c>
      <c r="G712" t="s">
        <v>134</v>
      </c>
      <c r="H712" t="s">
        <v>135</v>
      </c>
      <c r="I712">
        <v>2664</v>
      </c>
      <c r="J712" t="s">
        <v>66</v>
      </c>
      <c r="K712" t="s">
        <v>251</v>
      </c>
      <c r="L712">
        <v>5573999220082</v>
      </c>
      <c r="N712">
        <v>0</v>
      </c>
      <c r="P712">
        <v>0</v>
      </c>
      <c r="Q712">
        <v>62</v>
      </c>
      <c r="R712">
        <v>62</v>
      </c>
      <c r="S712">
        <v>1</v>
      </c>
      <c r="AM712" t="s">
        <v>252</v>
      </c>
      <c r="AS712" t="s">
        <v>13</v>
      </c>
      <c r="AU712" s="2" t="str">
        <f>IF(ISBLANK(B712),"", TEXT(B712,"dddd, d \d\e mmmm \d\e aaaa"))</f>
        <v>quinta-feira, 30 de abril de 2026</v>
      </c>
      <c r="AX712" s="1" t="str" cm="1">
        <f t="array" ref="AX712">IFERROR(_xlfn.TEXTJOIN(", ",TRUE,_xlfn._xlws.SORT(_xlfn.UNIQUE(_xlfn._xlws.FILTER($K$2:$K$2889,($I$2:$I$2889=I712)*($K$2:$K$2889&lt;&gt;""))))),"")</f>
        <v>Cecci</v>
      </c>
      <c r="AY712" s="1" t="str">
        <f>IF(ISBLANK(F712),"", IF(OR(
ISNUMBER(FIND("escovacao",LOWER(F712))),
ISNUMBER(FIND("escovação",LOWER(F712))),
ISNUMBER(FIND("higiene bucal",LOWER(F712))),
ISNUMBER(FIND("tosa",LOWER(F712))),
ISNUMBER(FIND("hidratacao",LOWER(F712))),
ISNUMBER(FIND("hidratação",LOWER(F712))),
ISNUMBER(FIND("spa",LOWER(F712))),
ISNUMBER(FIND("corte de unhas",LOWER(F712))),
ISNUMBER(FIND("desembolo",LOWER(F712))),
ISNUMBER(FIND("clorexidina",LOWER(F712))),
ISNUMBER(FIND("matizacao",LOWER(F712))),
ISNUMBER(FIND("matização",LOWER(F712))),
ISNUMBER(FIND("arredondamento",LOWER(F712))),
ISNUMBER(FIND("remocao",LOWER(F712))),
ISNUMBER(FIND("remoção",LOWER(F712)))
),"Serviços extras",
IF(ISNUMBER(FIND("banho",LOWER(F712))),"Banho","Loja")))</f>
        <v>Banho</v>
      </c>
      <c r="AZ712" s="1" t="str">
        <f>IF(ISBLANK(I712),"", _xlfn.LET(_xlpm.Pedido,TRIM(D712&amp;""),IF(_xlpm.Pedido&lt;&gt;"",_xlpm.Pedido&amp;" | "&amp;K712,I712&amp;" | "&amp;K712&amp;" | "&amp;TEXT(AU712,"0"))))</f>
        <v>5434 | Cecci</v>
      </c>
      <c r="BA712" s="1" t="str">
        <f>IF(ISBLANK(I712),"", _xlfn.LET(_xlpm.TipoServico,LOWER(H712),IF(ISNUMBER(FIND("banho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2" s="1" t="str">
        <f>IF(ISBLANK(I712),"", _xlfn.LET(
    _xlpm.Servico,TRIM(F712&amp;""),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12" s="1">
        <f>IF(ISBLANK(B712),"", IF(ISBLANK(R712),Q712*S712,R712*S712))</f>
        <v>62</v>
      </c>
    </row>
    <row r="713" spans="1:55" x14ac:dyDescent="0.3">
      <c r="A713" t="s">
        <v>133</v>
      </c>
      <c r="B713">
        <v>46142</v>
      </c>
      <c r="C713" t="s">
        <v>9</v>
      </c>
      <c r="D713">
        <v>5434</v>
      </c>
      <c r="F713" t="s">
        <v>137</v>
      </c>
      <c r="G713" t="s">
        <v>137</v>
      </c>
      <c r="H713" t="s">
        <v>135</v>
      </c>
      <c r="I713">
        <v>2664</v>
      </c>
      <c r="J713" t="s">
        <v>66</v>
      </c>
      <c r="K713" t="s">
        <v>251</v>
      </c>
      <c r="L713">
        <v>5573999220082</v>
      </c>
      <c r="N713">
        <v>0</v>
      </c>
      <c r="P713">
        <v>0</v>
      </c>
      <c r="Q713">
        <v>5</v>
      </c>
      <c r="R713">
        <v>5</v>
      </c>
      <c r="S713">
        <v>1</v>
      </c>
      <c r="AM713" t="s">
        <v>252</v>
      </c>
      <c r="AS713" t="s">
        <v>13</v>
      </c>
      <c r="AU713" s="2" t="str">
        <f>IF(ISBLANK(B713),"", TEXT(B713,"dddd, d \d\e mmmm \d\e aaaa"))</f>
        <v>quinta-feira, 30 de abril de 2026</v>
      </c>
      <c r="AX713" s="1" t="str" cm="1">
        <f t="array" ref="AX713">IFERROR(_xlfn.TEXTJOIN(", ",TRUE,_xlfn._xlws.SORT(_xlfn.UNIQUE(_xlfn._xlws.FILTER($K$2:$K$2889,($I$2:$I$2889=I713)*($K$2:$K$2889&lt;&gt;""))))),"")</f>
        <v>Cecci</v>
      </c>
      <c r="AY713" s="1" t="str">
        <f>IF(ISBLANK(F713),"", IF(OR(
ISNUMBER(FIND("escovacao",LOWER(F713))),
ISNUMBER(FIND("escovação",LOWER(F713))),
ISNUMBER(FIND("higiene bucal",LOWER(F713))),
ISNUMBER(FIND("tosa",LOWER(F713))),
ISNUMBER(FIND("hidratacao",LOWER(F713))),
ISNUMBER(FIND("hidratação",LOWER(F713))),
ISNUMBER(FIND("spa",LOWER(F713))),
ISNUMBER(FIND("corte de unhas",LOWER(F713))),
ISNUMBER(FIND("desembolo",LOWER(F713))),
ISNUMBER(FIND("clorexidina",LOWER(F713))),
ISNUMBER(FIND("matizacao",LOWER(F713))),
ISNUMBER(FIND("matização",LOWER(F713))),
ISNUMBER(FIND("arredondamento",LOWER(F713))),
ISNUMBER(FIND("remocao",LOWER(F713))),
ISNUMBER(FIND("remoção",LOWER(F713)))
),"Serviços extras",
IF(ISNUMBER(FIND("banho",LOWER(F713))),"Banho","Loja")))</f>
        <v>Serviços extras</v>
      </c>
      <c r="AZ713" s="1" t="str">
        <f>IF(ISBLANK(I713),"", _xlfn.LET(_xlpm.Pedido,TRIM(D713&amp;""),IF(_xlpm.Pedido&lt;&gt;"",_xlpm.Pedido&amp;" | "&amp;K713,I713&amp;" | "&amp;K713&amp;" | "&amp;TEXT(AU713,"0"))))</f>
        <v>5434 | Cecci</v>
      </c>
      <c r="BA713" s="1" t="str">
        <f>IF(ISBLANK(I713),"", _xlfn.LET(_xlpm.TipoServico,LOWER(H713),IF(ISNUMBER(FIND("banho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3" s="1" t="str">
        <f>IF(ISBLANK(I713),"", _xlfn.LET(
    _xlpm.Servico,TRIM(F713&amp;""),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13" s="1">
        <f>IF(ISBLANK(B713),"", IF(ISBLANK(R713),Q713*S713,R713*S713))</f>
        <v>5</v>
      </c>
    </row>
    <row r="714" spans="1:55" x14ac:dyDescent="0.3">
      <c r="A714" t="s">
        <v>133</v>
      </c>
      <c r="B714">
        <v>46142</v>
      </c>
      <c r="C714" t="s">
        <v>9</v>
      </c>
      <c r="D714">
        <v>5434</v>
      </c>
      <c r="F714" t="s">
        <v>162</v>
      </c>
      <c r="G714" t="s">
        <v>162</v>
      </c>
      <c r="H714" t="s">
        <v>135</v>
      </c>
      <c r="I714">
        <v>2664</v>
      </c>
      <c r="J714" t="s">
        <v>66</v>
      </c>
      <c r="K714" t="s">
        <v>251</v>
      </c>
      <c r="L714">
        <v>5573999220082</v>
      </c>
      <c r="N714">
        <v>0</v>
      </c>
      <c r="P714">
        <v>0</v>
      </c>
      <c r="Q714">
        <v>35</v>
      </c>
      <c r="R714">
        <v>35</v>
      </c>
      <c r="S714">
        <v>1</v>
      </c>
      <c r="AM714" t="s">
        <v>252</v>
      </c>
      <c r="AS714" t="s">
        <v>13</v>
      </c>
      <c r="AU714" s="2" t="str">
        <f>IF(ISBLANK(B714),"", TEXT(B714,"dddd, d \d\e mmmm \d\e aaaa"))</f>
        <v>quinta-feira, 30 de abril de 2026</v>
      </c>
      <c r="AX714" s="1" t="str" cm="1">
        <f t="array" ref="AX714">IFERROR(_xlfn.TEXTJOIN(", ",TRUE,_xlfn._xlws.SORT(_xlfn.UNIQUE(_xlfn._xlws.FILTER($K$2:$K$2889,($I$2:$I$2889=I714)*($K$2:$K$2889&lt;&gt;""))))),"")</f>
        <v>Cecci</v>
      </c>
      <c r="AY714" s="1" t="str">
        <f>IF(ISBLANK(F714),"", IF(OR(
ISNUMBER(FIND("escovacao",LOWER(F714))),
ISNUMBER(FIND("escovação",LOWER(F714))),
ISNUMBER(FIND("higiene bucal",LOWER(F714))),
ISNUMBER(FIND("tosa",LOWER(F714))),
ISNUMBER(FIND("hidratacao",LOWER(F714))),
ISNUMBER(FIND("hidratação",LOWER(F714))),
ISNUMBER(FIND("spa",LOWER(F714))),
ISNUMBER(FIND("corte de unhas",LOWER(F714))),
ISNUMBER(FIND("desembolo",LOWER(F714))),
ISNUMBER(FIND("clorexidina",LOWER(F714))),
ISNUMBER(FIND("matizacao",LOWER(F714))),
ISNUMBER(FIND("matização",LOWER(F714))),
ISNUMBER(FIND("arredondamento",LOWER(F714))),
ISNUMBER(FIND("remocao",LOWER(F714))),
ISNUMBER(FIND("remoção",LOWER(F714)))
),"Serviços extras",
IF(ISNUMBER(FIND("banho",LOWER(F714))),"Banho","Loja")))</f>
        <v>Serviços extras</v>
      </c>
      <c r="AZ714" s="1" t="str">
        <f>IF(ISBLANK(I714),"", _xlfn.LET(_xlpm.Pedido,TRIM(D714&amp;""),IF(_xlpm.Pedido&lt;&gt;"",_xlpm.Pedido&amp;" | "&amp;K714,I714&amp;" | "&amp;K714&amp;" | "&amp;TEXT(AU714,"0"))))</f>
        <v>5434 | Cecci</v>
      </c>
      <c r="BA714" s="1" t="str">
        <f>IF(ISBLANK(I714),"", _xlfn.LET(_xlpm.TipoServico,LOWER(H714),IF(ISNUMBER(FIND("banho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4" s="1" t="str">
        <f>IF(ISBLANK(I714),"", _xlfn.LET(
    _xlpm.Servico,TRIM(F714&amp;""),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714" s="1">
        <f>IF(ISBLANK(B714),"", IF(ISBLANK(R714),Q714*S714,R714*S714))</f>
        <v>35</v>
      </c>
    </row>
    <row r="715" spans="1:55" x14ac:dyDescent="0.3">
      <c r="A715" t="s">
        <v>141</v>
      </c>
      <c r="B715">
        <v>46142</v>
      </c>
      <c r="C715" t="s">
        <v>9</v>
      </c>
      <c r="D715">
        <v>5446</v>
      </c>
      <c r="F715" t="s">
        <v>134</v>
      </c>
      <c r="G715" t="s">
        <v>134</v>
      </c>
      <c r="H715" t="s">
        <v>135</v>
      </c>
      <c r="I715">
        <v>2461</v>
      </c>
      <c r="J715" t="s">
        <v>262</v>
      </c>
      <c r="K715" t="s">
        <v>171</v>
      </c>
      <c r="L715">
        <v>73991912911</v>
      </c>
      <c r="N715">
        <v>0</v>
      </c>
      <c r="P715">
        <v>0</v>
      </c>
      <c r="Q715">
        <v>62</v>
      </c>
      <c r="R715">
        <v>62</v>
      </c>
      <c r="S715">
        <v>1</v>
      </c>
      <c r="AH715" t="s">
        <v>207</v>
      </c>
      <c r="AI715" t="s">
        <v>199</v>
      </c>
      <c r="AJ715" t="s">
        <v>192</v>
      </c>
      <c r="AK715" t="s">
        <v>190</v>
      </c>
      <c r="AL715" t="s">
        <v>188</v>
      </c>
      <c r="AM715" t="s">
        <v>263</v>
      </c>
      <c r="AS715" t="s">
        <v>13</v>
      </c>
      <c r="AU715" s="2" t="str">
        <f>IF(ISBLANK(B715),"", TEXT(B715,"dddd, d \d\e mmmm \d\e aaaa"))</f>
        <v>quinta-feira, 30 de abril de 2026</v>
      </c>
      <c r="AX715" s="1" t="str" cm="1">
        <f t="array" ref="AX715">IFERROR(_xlfn.TEXTJOIN(", ",TRUE,_xlfn._xlws.SORT(_xlfn.UNIQUE(_xlfn._xlws.FILTER($K$2:$K$2889,($I$2:$I$2889=I715)*($K$2:$K$2889&lt;&gt;""))))),"")</f>
        <v>Lua</v>
      </c>
      <c r="AY715" s="1" t="str">
        <f>IF(ISBLANK(F715),"", IF(OR(
ISNUMBER(FIND("escovacao",LOWER(F715))),
ISNUMBER(FIND("escovação",LOWER(F715))),
ISNUMBER(FIND("higiene bucal",LOWER(F715))),
ISNUMBER(FIND("tosa",LOWER(F715))),
ISNUMBER(FIND("hidratacao",LOWER(F715))),
ISNUMBER(FIND("hidratação",LOWER(F715))),
ISNUMBER(FIND("spa",LOWER(F715))),
ISNUMBER(FIND("corte de unhas",LOWER(F715))),
ISNUMBER(FIND("desembolo",LOWER(F715))),
ISNUMBER(FIND("clorexidina",LOWER(F715))),
ISNUMBER(FIND("matizacao",LOWER(F715))),
ISNUMBER(FIND("matização",LOWER(F715))),
ISNUMBER(FIND("arredondamento",LOWER(F715))),
ISNUMBER(FIND("remocao",LOWER(F715))),
ISNUMBER(FIND("remoção",LOWER(F715)))
),"Serviços extras",
IF(ISNUMBER(FIND("banho",LOWER(F715))),"Banho","Loja")))</f>
        <v>Banho</v>
      </c>
      <c r="AZ715" s="1" t="str">
        <f>IF(ISBLANK(I715),"", _xlfn.LET(_xlpm.Pedido,TRIM(D715&amp;""),IF(_xlpm.Pedido&lt;&gt;"",_xlpm.Pedido&amp;" | "&amp;K715,I715&amp;" | "&amp;K715&amp;" | "&amp;TEXT(AU715,"0"))))</f>
        <v>5446 | Lua</v>
      </c>
      <c r="BA715" s="1" t="str">
        <f>IF(ISBLANK(I715),"", _xlfn.LET(_xlpm.TipoServico,LOWER(H715),IF(ISNUMBER(FIND("banho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5" s="1" t="str">
        <f>IF(ISBLANK(I715),"", _xlfn.LET(
    _xlpm.Servico,TRIM(F715&amp;""),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15" s="1">
        <f>IF(ISBLANK(B715),"", IF(ISBLANK(R715),Q715*S715,R715*S715))</f>
        <v>62</v>
      </c>
    </row>
    <row r="716" spans="1:55" x14ac:dyDescent="0.3">
      <c r="A716" t="s">
        <v>141</v>
      </c>
      <c r="B716">
        <v>46142</v>
      </c>
      <c r="C716" t="s">
        <v>9</v>
      </c>
      <c r="D716">
        <v>5446</v>
      </c>
      <c r="F716" t="s">
        <v>137</v>
      </c>
      <c r="G716" t="s">
        <v>137</v>
      </c>
      <c r="H716" t="s">
        <v>135</v>
      </c>
      <c r="I716">
        <v>2461</v>
      </c>
      <c r="J716" t="s">
        <v>262</v>
      </c>
      <c r="K716" t="s">
        <v>171</v>
      </c>
      <c r="L716">
        <v>73991912911</v>
      </c>
      <c r="N716">
        <v>0</v>
      </c>
      <c r="P716">
        <v>0</v>
      </c>
      <c r="Q716">
        <v>5</v>
      </c>
      <c r="R716">
        <v>5</v>
      </c>
      <c r="S716">
        <v>1</v>
      </c>
      <c r="AH716" t="s">
        <v>207</v>
      </c>
      <c r="AI716" t="s">
        <v>199</v>
      </c>
      <c r="AJ716" t="s">
        <v>192</v>
      </c>
      <c r="AK716" t="s">
        <v>190</v>
      </c>
      <c r="AL716" t="s">
        <v>188</v>
      </c>
      <c r="AM716" t="s">
        <v>263</v>
      </c>
      <c r="AS716" t="s">
        <v>13</v>
      </c>
      <c r="AU716" s="2" t="str">
        <f>IF(ISBLANK(B716),"", TEXT(B716,"dddd, d \d\e mmmm \d\e aaaa"))</f>
        <v>quinta-feira, 30 de abril de 2026</v>
      </c>
      <c r="AX716" s="1" t="str" cm="1">
        <f t="array" ref="AX716">IFERROR(_xlfn.TEXTJOIN(", ",TRUE,_xlfn._xlws.SORT(_xlfn.UNIQUE(_xlfn._xlws.FILTER($K$2:$K$2889,($I$2:$I$2889=I716)*($K$2:$K$2889&lt;&gt;""))))),"")</f>
        <v>Lua</v>
      </c>
      <c r="AY716" s="1" t="str">
        <f>IF(ISBLANK(F716),"", IF(OR(
ISNUMBER(FIND("escovacao",LOWER(F716))),
ISNUMBER(FIND("escovação",LOWER(F716))),
ISNUMBER(FIND("higiene bucal",LOWER(F716))),
ISNUMBER(FIND("tosa",LOWER(F716))),
ISNUMBER(FIND("hidratacao",LOWER(F716))),
ISNUMBER(FIND("hidratação",LOWER(F716))),
ISNUMBER(FIND("spa",LOWER(F716))),
ISNUMBER(FIND("corte de unhas",LOWER(F716))),
ISNUMBER(FIND("desembolo",LOWER(F716))),
ISNUMBER(FIND("clorexidina",LOWER(F716))),
ISNUMBER(FIND("matizacao",LOWER(F716))),
ISNUMBER(FIND("matização",LOWER(F716))),
ISNUMBER(FIND("arredondamento",LOWER(F716))),
ISNUMBER(FIND("remocao",LOWER(F716))),
ISNUMBER(FIND("remoção",LOWER(F716)))
),"Serviços extras",
IF(ISNUMBER(FIND("banho",LOWER(F716))),"Banho","Loja")))</f>
        <v>Serviços extras</v>
      </c>
      <c r="AZ716" s="1" t="str">
        <f>IF(ISBLANK(I716),"", _xlfn.LET(_xlpm.Pedido,TRIM(D716&amp;""),IF(_xlpm.Pedido&lt;&gt;"",_xlpm.Pedido&amp;" | "&amp;K716,I716&amp;" | "&amp;K716&amp;" | "&amp;TEXT(AU716,"0"))))</f>
        <v>5446 | Lua</v>
      </c>
      <c r="BA716" s="1" t="str">
        <f>IF(ISBLANK(I716),"", _xlfn.LET(_xlpm.TipoServico,LOWER(H716),IF(ISNUMBER(FIND("banho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6" s="1" t="str">
        <f>IF(ISBLANK(I716),"", _xlfn.LET(
    _xlpm.Servico,TRIM(F716&amp;""),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16" s="1">
        <f>IF(ISBLANK(B716),"", IF(ISBLANK(R716),Q716*S716,R716*S716))</f>
        <v>5</v>
      </c>
    </row>
    <row r="717" spans="1:55" x14ac:dyDescent="0.3">
      <c r="A717" t="s">
        <v>178</v>
      </c>
      <c r="B717">
        <v>46056</v>
      </c>
      <c r="C717" t="s">
        <v>46</v>
      </c>
      <c r="D717">
        <v>5211</v>
      </c>
      <c r="F717" t="s">
        <v>134</v>
      </c>
      <c r="G717" t="s">
        <v>134</v>
      </c>
      <c r="H717" t="s">
        <v>135</v>
      </c>
      <c r="I717">
        <v>2223</v>
      </c>
      <c r="J717" t="s">
        <v>62</v>
      </c>
      <c r="K717" t="s">
        <v>256</v>
      </c>
      <c r="L717">
        <v>7991086301</v>
      </c>
      <c r="N717">
        <v>0</v>
      </c>
      <c r="P717">
        <v>0</v>
      </c>
      <c r="Q717">
        <v>62</v>
      </c>
      <c r="R717">
        <v>62</v>
      </c>
      <c r="S717">
        <v>1</v>
      </c>
      <c r="AH717" t="s">
        <v>207</v>
      </c>
      <c r="AI717" t="s">
        <v>199</v>
      </c>
      <c r="AJ717" t="s">
        <v>192</v>
      </c>
      <c r="AK717" t="s">
        <v>190</v>
      </c>
      <c r="AL717" t="s">
        <v>188</v>
      </c>
      <c r="AM717">
        <v>465</v>
      </c>
      <c r="AU717" s="2" t="str">
        <f>IF(ISBLANK(B717),"", TEXT(B717,"dddd, d \d\e mmmm \d\e aaaa"))</f>
        <v>terça-feira, 3 de fevereiro de 2026</v>
      </c>
      <c r="AX717" s="1" t="str" cm="1">
        <f t="array" ref="AX717">IFERROR(_xlfn.TEXTJOIN(", ",TRUE,_xlfn._xlws.SORT(_xlfn.UNIQUE(_xlfn._xlws.FILTER($K$2:$K$2889,($I$2:$I$2889=I717)*($K$2:$K$2889&lt;&gt;""))))),"")</f>
        <v>Joey, Phoebe</v>
      </c>
      <c r="AY717" s="1" t="str">
        <f>IF(ISBLANK(F717),"", IF(OR(
ISNUMBER(FIND("escovacao",LOWER(F717))),
ISNUMBER(FIND("escovação",LOWER(F717))),
ISNUMBER(FIND("higiene bucal",LOWER(F717))),
ISNUMBER(FIND("tosa",LOWER(F717))),
ISNUMBER(FIND("hidratacao",LOWER(F717))),
ISNUMBER(FIND("hidratação",LOWER(F717))),
ISNUMBER(FIND("spa",LOWER(F717))),
ISNUMBER(FIND("corte de unhas",LOWER(F717))),
ISNUMBER(FIND("desembolo",LOWER(F717))),
ISNUMBER(FIND("clorexidina",LOWER(F717))),
ISNUMBER(FIND("matizacao",LOWER(F717))),
ISNUMBER(FIND("matização",LOWER(F717))),
ISNUMBER(FIND("arredondamento",LOWER(F717))),
ISNUMBER(FIND("remocao",LOWER(F717))),
ISNUMBER(FIND("remoção",LOWER(F717)))
),"Serviços extras",
IF(ISNUMBER(FIND("banho",LOWER(F717))),"Banho","Loja")))</f>
        <v>Banho</v>
      </c>
      <c r="AZ717" s="1" t="str">
        <f>IF(ISBLANK(I717),"", _xlfn.LET(_xlpm.Pedido,TRIM(D717&amp;""),IF(_xlpm.Pedido&lt;&gt;"",_xlpm.Pedido&amp;" | "&amp;K717,I717&amp;" | "&amp;K717&amp;" | "&amp;TEXT(AU717,"0"))))</f>
        <v>5211 | Phoebe</v>
      </c>
      <c r="BA717" s="1" t="str">
        <f>IF(ISBLANK(I717),"", _xlfn.LET(_xlpm.TipoServico,LOWER(H717),IF(ISNUMBER(FIND("banho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7" s="1" t="str">
        <f>IF(ISBLANK(I717),"", _xlfn.LET(
    _xlpm.Servico,TRIM(F717&amp;""),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17" s="1">
        <f>IF(ISBLANK(B717),"", IF(ISBLANK(R717),Q717*S717,R717*S717))</f>
        <v>62</v>
      </c>
    </row>
    <row r="718" spans="1:55" x14ac:dyDescent="0.3">
      <c r="A718" t="s">
        <v>178</v>
      </c>
      <c r="B718">
        <v>46056</v>
      </c>
      <c r="C718" t="s">
        <v>46</v>
      </c>
      <c r="D718">
        <v>5211</v>
      </c>
      <c r="F718" t="s">
        <v>137</v>
      </c>
      <c r="G718" t="s">
        <v>137</v>
      </c>
      <c r="H718" t="s">
        <v>135</v>
      </c>
      <c r="I718">
        <v>2223</v>
      </c>
      <c r="J718" t="s">
        <v>62</v>
      </c>
      <c r="K718" t="s">
        <v>256</v>
      </c>
      <c r="L718">
        <v>7991086301</v>
      </c>
      <c r="N718">
        <v>0</v>
      </c>
      <c r="P718">
        <v>0</v>
      </c>
      <c r="Q718">
        <v>5</v>
      </c>
      <c r="R718">
        <v>5</v>
      </c>
      <c r="S718">
        <v>1</v>
      </c>
      <c r="AH718" t="s">
        <v>207</v>
      </c>
      <c r="AI718" t="s">
        <v>199</v>
      </c>
      <c r="AJ718" t="s">
        <v>192</v>
      </c>
      <c r="AK718" t="s">
        <v>190</v>
      </c>
      <c r="AL718" t="s">
        <v>188</v>
      </c>
      <c r="AM718">
        <v>465</v>
      </c>
      <c r="AU718" s="2" t="str">
        <f>IF(ISBLANK(B718),"", TEXT(B718,"dddd, d \d\e mmmm \d\e aaaa"))</f>
        <v>terça-feira, 3 de fevereiro de 2026</v>
      </c>
      <c r="AX718" s="1" t="str" cm="1">
        <f t="array" ref="AX718">IFERROR(_xlfn.TEXTJOIN(", ",TRUE,_xlfn._xlws.SORT(_xlfn.UNIQUE(_xlfn._xlws.FILTER($K$2:$K$2889,($I$2:$I$2889=I718)*($K$2:$K$2889&lt;&gt;""))))),"")</f>
        <v>Joey, Phoebe</v>
      </c>
      <c r="AY718" s="1" t="str">
        <f>IF(ISBLANK(F718),"", IF(OR(
ISNUMBER(FIND("escovacao",LOWER(F718))),
ISNUMBER(FIND("escovação",LOWER(F718))),
ISNUMBER(FIND("higiene bucal",LOWER(F718))),
ISNUMBER(FIND("tosa",LOWER(F718))),
ISNUMBER(FIND("hidratacao",LOWER(F718))),
ISNUMBER(FIND("hidratação",LOWER(F718))),
ISNUMBER(FIND("spa",LOWER(F718))),
ISNUMBER(FIND("corte de unhas",LOWER(F718))),
ISNUMBER(FIND("desembolo",LOWER(F718))),
ISNUMBER(FIND("clorexidina",LOWER(F718))),
ISNUMBER(FIND("matizacao",LOWER(F718))),
ISNUMBER(FIND("matização",LOWER(F718))),
ISNUMBER(FIND("arredondamento",LOWER(F718))),
ISNUMBER(FIND("remocao",LOWER(F718))),
ISNUMBER(FIND("remoção",LOWER(F718)))
),"Serviços extras",
IF(ISNUMBER(FIND("banho",LOWER(F718))),"Banho","Loja")))</f>
        <v>Serviços extras</v>
      </c>
      <c r="AZ718" s="1" t="str">
        <f>IF(ISBLANK(I718),"", _xlfn.LET(_xlpm.Pedido,TRIM(D718&amp;""),IF(_xlpm.Pedido&lt;&gt;"",_xlpm.Pedido&amp;" | "&amp;K718,I718&amp;" | "&amp;K718&amp;" | "&amp;TEXT(AU718,"0"))))</f>
        <v>5211 | Phoebe</v>
      </c>
      <c r="BA718" s="1" t="str">
        <f>IF(ISBLANK(I718),"", _xlfn.LET(_xlpm.TipoServico,LOWER(H718),IF(ISNUMBER(FIND("banho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8" s="1" t="str">
        <f>IF(ISBLANK(I718),"", _xlfn.LET(
    _xlpm.Servico,TRIM(F718&amp;""),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18" s="1">
        <f>IF(ISBLANK(B718),"", IF(ISBLANK(R718),Q718*S718,R718*S718))</f>
        <v>5</v>
      </c>
    </row>
    <row r="719" spans="1:55" x14ac:dyDescent="0.3">
      <c r="A719" t="s">
        <v>178</v>
      </c>
      <c r="B719">
        <v>46056</v>
      </c>
      <c r="C719" t="s">
        <v>46</v>
      </c>
      <c r="D719">
        <v>5211</v>
      </c>
      <c r="F719" t="s">
        <v>146</v>
      </c>
      <c r="G719" t="s">
        <v>146</v>
      </c>
      <c r="H719" t="s">
        <v>135</v>
      </c>
      <c r="I719">
        <v>2223</v>
      </c>
      <c r="J719" t="s">
        <v>62</v>
      </c>
      <c r="K719" t="s">
        <v>256</v>
      </c>
      <c r="L719">
        <v>7991086301</v>
      </c>
      <c r="N719">
        <v>0</v>
      </c>
      <c r="P719">
        <v>0</v>
      </c>
      <c r="Q719">
        <v>12</v>
      </c>
      <c r="R719">
        <v>12</v>
      </c>
      <c r="S719">
        <v>1</v>
      </c>
      <c r="AH719" t="s">
        <v>207</v>
      </c>
      <c r="AI719" t="s">
        <v>199</v>
      </c>
      <c r="AJ719" t="s">
        <v>192</v>
      </c>
      <c r="AK719" t="s">
        <v>190</v>
      </c>
      <c r="AL719" t="s">
        <v>188</v>
      </c>
      <c r="AM719">
        <v>465</v>
      </c>
      <c r="AU719" s="2" t="str">
        <f>IF(ISBLANK(B719),"", TEXT(B719,"dddd, d \d\e mmmm \d\e aaaa"))</f>
        <v>terça-feira, 3 de fevereiro de 2026</v>
      </c>
      <c r="AX719" s="1" t="str" cm="1">
        <f t="array" ref="AX719">IFERROR(_xlfn.TEXTJOIN(", ",TRUE,_xlfn._xlws.SORT(_xlfn.UNIQUE(_xlfn._xlws.FILTER($K$2:$K$2889,($I$2:$I$2889=I719)*($K$2:$K$2889&lt;&gt;""))))),"")</f>
        <v>Joey, Phoebe</v>
      </c>
      <c r="AY719" s="1" t="str">
        <f>IF(ISBLANK(F719),"", IF(OR(
ISNUMBER(FIND("escovacao",LOWER(F719))),
ISNUMBER(FIND("escovação",LOWER(F719))),
ISNUMBER(FIND("higiene bucal",LOWER(F719))),
ISNUMBER(FIND("tosa",LOWER(F719))),
ISNUMBER(FIND("hidratacao",LOWER(F719))),
ISNUMBER(FIND("hidratação",LOWER(F719))),
ISNUMBER(FIND("spa",LOWER(F719))),
ISNUMBER(FIND("corte de unhas",LOWER(F719))),
ISNUMBER(FIND("desembolo",LOWER(F719))),
ISNUMBER(FIND("clorexidina",LOWER(F719))),
ISNUMBER(FIND("matizacao",LOWER(F719))),
ISNUMBER(FIND("matização",LOWER(F719))),
ISNUMBER(FIND("arredondamento",LOWER(F719))),
ISNUMBER(FIND("remocao",LOWER(F719))),
ISNUMBER(FIND("remoção",LOWER(F719)))
),"Serviços extras",
IF(ISNUMBER(FIND("banho",LOWER(F719))),"Banho","Loja")))</f>
        <v>Serviços extras</v>
      </c>
      <c r="AZ719" s="1" t="str">
        <f>IF(ISBLANK(I719),"", _xlfn.LET(_xlpm.Pedido,TRIM(D719&amp;""),IF(_xlpm.Pedido&lt;&gt;"",_xlpm.Pedido&amp;" | "&amp;K719,I719&amp;" | "&amp;K719&amp;" | "&amp;TEXT(AU719,"0"))))</f>
        <v>5211 | Phoebe</v>
      </c>
      <c r="BA719" s="1" t="str">
        <f>IF(ISBLANK(I719),"", _xlfn.LET(_xlpm.TipoServico,LOWER(H719),IF(ISNUMBER(FIND("banho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19" s="1" t="str">
        <f>IF(ISBLANK(I719),"", _xlfn.LET(
    _xlpm.Servico,TRIM(F719&amp;""),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19" s="1">
        <f>IF(ISBLANK(B719),"", IF(ISBLANK(R719),Q719*S719,R719*S719))</f>
        <v>12</v>
      </c>
    </row>
    <row r="720" spans="1:55" x14ac:dyDescent="0.3">
      <c r="A720" t="s">
        <v>178</v>
      </c>
      <c r="B720">
        <v>46056</v>
      </c>
      <c r="C720" t="s">
        <v>46</v>
      </c>
      <c r="D720">
        <v>5211</v>
      </c>
      <c r="F720" t="s">
        <v>134</v>
      </c>
      <c r="G720" t="s">
        <v>134</v>
      </c>
      <c r="H720" t="s">
        <v>135</v>
      </c>
      <c r="I720">
        <v>2223</v>
      </c>
      <c r="J720" t="s">
        <v>62</v>
      </c>
      <c r="K720" t="s">
        <v>256</v>
      </c>
      <c r="L720">
        <v>7991086301</v>
      </c>
      <c r="N720">
        <v>0</v>
      </c>
      <c r="P720">
        <v>0</v>
      </c>
      <c r="Q720">
        <v>62</v>
      </c>
      <c r="R720">
        <v>62</v>
      </c>
      <c r="S720">
        <v>1</v>
      </c>
      <c r="AH720" t="s">
        <v>207</v>
      </c>
      <c r="AI720" t="s">
        <v>199</v>
      </c>
      <c r="AJ720" t="s">
        <v>192</v>
      </c>
      <c r="AK720" t="s">
        <v>190</v>
      </c>
      <c r="AL720" t="s">
        <v>188</v>
      </c>
      <c r="AM720">
        <v>465</v>
      </c>
      <c r="AU720" s="2" t="str">
        <f>IF(ISBLANK(B720),"", TEXT(B720,"dddd, d \d\e mmmm \d\e aaaa"))</f>
        <v>terça-feira, 3 de fevereiro de 2026</v>
      </c>
      <c r="AX720" s="1" t="str" cm="1">
        <f t="array" ref="AX720">IFERROR(_xlfn.TEXTJOIN(", ",TRUE,_xlfn._xlws.SORT(_xlfn.UNIQUE(_xlfn._xlws.FILTER($K$2:$K$2889,($I$2:$I$2889=I720)*($K$2:$K$2889&lt;&gt;""))))),"")</f>
        <v>Joey, Phoebe</v>
      </c>
      <c r="AY720" s="1" t="str">
        <f>IF(ISBLANK(F720),"", IF(OR(
ISNUMBER(FIND("escovacao",LOWER(F720))),
ISNUMBER(FIND("escovação",LOWER(F720))),
ISNUMBER(FIND("higiene bucal",LOWER(F720))),
ISNUMBER(FIND("tosa",LOWER(F720))),
ISNUMBER(FIND("hidratacao",LOWER(F720))),
ISNUMBER(FIND("hidratação",LOWER(F720))),
ISNUMBER(FIND("spa",LOWER(F720))),
ISNUMBER(FIND("corte de unhas",LOWER(F720))),
ISNUMBER(FIND("desembolo",LOWER(F720))),
ISNUMBER(FIND("clorexidina",LOWER(F720))),
ISNUMBER(FIND("matizacao",LOWER(F720))),
ISNUMBER(FIND("matização",LOWER(F720))),
ISNUMBER(FIND("arredondamento",LOWER(F720))),
ISNUMBER(FIND("remocao",LOWER(F720))),
ISNUMBER(FIND("remoção",LOWER(F720)))
),"Serviços extras",
IF(ISNUMBER(FIND("banho",LOWER(F720))),"Banho","Loja")))</f>
        <v>Banho</v>
      </c>
      <c r="AZ720" s="1" t="str">
        <f>IF(ISBLANK(I720),"", _xlfn.LET(_xlpm.Pedido,TRIM(D720&amp;""),IF(_xlpm.Pedido&lt;&gt;"",_xlpm.Pedido&amp;" | "&amp;K720,I720&amp;" | "&amp;K720&amp;" | "&amp;TEXT(AU720,"0"))))</f>
        <v>5211 | Phoebe</v>
      </c>
      <c r="BA720" s="1" t="str">
        <f>IF(ISBLANK(I720),"", _xlfn.LET(_xlpm.TipoServico,LOWER(H720),IF(ISNUMBER(FIND("banho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0" s="1" t="str">
        <f>IF(ISBLANK(I720),"", _xlfn.LET(
    _xlpm.Servico,TRIM(F720&amp;""),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20" s="1">
        <f>IF(ISBLANK(B720),"", IF(ISBLANK(R720),Q720*S720,R720*S720))</f>
        <v>62</v>
      </c>
    </row>
    <row r="721" spans="1:55" x14ac:dyDescent="0.3">
      <c r="A721" t="s">
        <v>178</v>
      </c>
      <c r="B721">
        <v>46056</v>
      </c>
      <c r="C721" t="s">
        <v>46</v>
      </c>
      <c r="D721">
        <v>5211</v>
      </c>
      <c r="F721" t="s">
        <v>137</v>
      </c>
      <c r="G721" t="s">
        <v>137</v>
      </c>
      <c r="H721" t="s">
        <v>135</v>
      </c>
      <c r="I721">
        <v>2223</v>
      </c>
      <c r="J721" t="s">
        <v>62</v>
      </c>
      <c r="K721" t="s">
        <v>256</v>
      </c>
      <c r="L721">
        <v>7991086301</v>
      </c>
      <c r="N721">
        <v>0</v>
      </c>
      <c r="P721">
        <v>0</v>
      </c>
      <c r="Q721">
        <v>5</v>
      </c>
      <c r="R721">
        <v>5</v>
      </c>
      <c r="S721">
        <v>1</v>
      </c>
      <c r="AH721" t="s">
        <v>207</v>
      </c>
      <c r="AI721" t="s">
        <v>199</v>
      </c>
      <c r="AJ721" t="s">
        <v>192</v>
      </c>
      <c r="AK721" t="s">
        <v>190</v>
      </c>
      <c r="AL721" t="s">
        <v>188</v>
      </c>
      <c r="AM721">
        <v>465</v>
      </c>
      <c r="AU721" s="2" t="str">
        <f>IF(ISBLANK(B721),"", TEXT(B721,"dddd, d \d\e mmmm \d\e aaaa"))</f>
        <v>terça-feira, 3 de fevereiro de 2026</v>
      </c>
      <c r="AX721" s="1" t="str" cm="1">
        <f t="array" ref="AX721">IFERROR(_xlfn.TEXTJOIN(", ",TRUE,_xlfn._xlws.SORT(_xlfn.UNIQUE(_xlfn._xlws.FILTER($K$2:$K$2889,($I$2:$I$2889=I721)*($K$2:$K$2889&lt;&gt;""))))),"")</f>
        <v>Joey, Phoebe</v>
      </c>
      <c r="AY721" s="1" t="str">
        <f>IF(ISBLANK(F721),"", IF(OR(
ISNUMBER(FIND("escovacao",LOWER(F721))),
ISNUMBER(FIND("escovação",LOWER(F721))),
ISNUMBER(FIND("higiene bucal",LOWER(F721))),
ISNUMBER(FIND("tosa",LOWER(F721))),
ISNUMBER(FIND("hidratacao",LOWER(F721))),
ISNUMBER(FIND("hidratação",LOWER(F721))),
ISNUMBER(FIND("spa",LOWER(F721))),
ISNUMBER(FIND("corte de unhas",LOWER(F721))),
ISNUMBER(FIND("desembolo",LOWER(F721))),
ISNUMBER(FIND("clorexidina",LOWER(F721))),
ISNUMBER(FIND("matizacao",LOWER(F721))),
ISNUMBER(FIND("matização",LOWER(F721))),
ISNUMBER(FIND("arredondamento",LOWER(F721))),
ISNUMBER(FIND("remocao",LOWER(F721))),
ISNUMBER(FIND("remoção",LOWER(F721)))
),"Serviços extras",
IF(ISNUMBER(FIND("banho",LOWER(F721))),"Banho","Loja")))</f>
        <v>Serviços extras</v>
      </c>
      <c r="AZ721" s="1" t="str">
        <f>IF(ISBLANK(I721),"", _xlfn.LET(_xlpm.Pedido,TRIM(D721&amp;""),IF(_xlpm.Pedido&lt;&gt;"",_xlpm.Pedido&amp;" | "&amp;K721,I721&amp;" | "&amp;K721&amp;" | "&amp;TEXT(AU721,"0"))))</f>
        <v>5211 | Phoebe</v>
      </c>
      <c r="BA721" s="1" t="str">
        <f>IF(ISBLANK(I721),"", _xlfn.LET(_xlpm.TipoServico,LOWER(H721),IF(ISNUMBER(FIND("banho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1" s="1" t="str">
        <f>IF(ISBLANK(I721),"", _xlfn.LET(
    _xlpm.Servico,TRIM(F721&amp;""),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21" s="1">
        <f>IF(ISBLANK(B721),"", IF(ISBLANK(R721),Q721*S721,R721*S721))</f>
        <v>5</v>
      </c>
    </row>
    <row r="722" spans="1:55" x14ac:dyDescent="0.3">
      <c r="A722" t="s">
        <v>178</v>
      </c>
      <c r="B722">
        <v>46056</v>
      </c>
      <c r="C722" t="s">
        <v>46</v>
      </c>
      <c r="D722">
        <v>5211</v>
      </c>
      <c r="F722" t="s">
        <v>146</v>
      </c>
      <c r="G722" t="s">
        <v>146</v>
      </c>
      <c r="H722" t="s">
        <v>135</v>
      </c>
      <c r="I722">
        <v>2223</v>
      </c>
      <c r="J722" t="s">
        <v>62</v>
      </c>
      <c r="K722" t="s">
        <v>256</v>
      </c>
      <c r="L722">
        <v>7991086301</v>
      </c>
      <c r="N722">
        <v>0</v>
      </c>
      <c r="P722">
        <v>0</v>
      </c>
      <c r="Q722">
        <v>12</v>
      </c>
      <c r="R722">
        <v>12</v>
      </c>
      <c r="S722">
        <v>1</v>
      </c>
      <c r="AH722" t="s">
        <v>207</v>
      </c>
      <c r="AI722" t="s">
        <v>199</v>
      </c>
      <c r="AJ722" t="s">
        <v>192</v>
      </c>
      <c r="AK722" t="s">
        <v>190</v>
      </c>
      <c r="AL722" t="s">
        <v>188</v>
      </c>
      <c r="AM722">
        <v>465</v>
      </c>
      <c r="AU722" s="2" t="str">
        <f>IF(ISBLANK(B722),"", TEXT(B722,"dddd, d \d\e mmmm \d\e aaaa"))</f>
        <v>terça-feira, 3 de fevereiro de 2026</v>
      </c>
      <c r="AX722" s="1" t="str" cm="1">
        <f t="array" ref="AX722">IFERROR(_xlfn.TEXTJOIN(", ",TRUE,_xlfn._xlws.SORT(_xlfn.UNIQUE(_xlfn._xlws.FILTER($K$2:$K$2889,($I$2:$I$2889=I722)*($K$2:$K$2889&lt;&gt;""))))),"")</f>
        <v>Joey, Phoebe</v>
      </c>
      <c r="AY722" s="1" t="str">
        <f>IF(ISBLANK(F722),"", IF(OR(
ISNUMBER(FIND("escovacao",LOWER(F722))),
ISNUMBER(FIND("escovação",LOWER(F722))),
ISNUMBER(FIND("higiene bucal",LOWER(F722))),
ISNUMBER(FIND("tosa",LOWER(F722))),
ISNUMBER(FIND("hidratacao",LOWER(F722))),
ISNUMBER(FIND("hidratação",LOWER(F722))),
ISNUMBER(FIND("spa",LOWER(F722))),
ISNUMBER(FIND("corte de unhas",LOWER(F722))),
ISNUMBER(FIND("desembolo",LOWER(F722))),
ISNUMBER(FIND("clorexidina",LOWER(F722))),
ISNUMBER(FIND("matizacao",LOWER(F722))),
ISNUMBER(FIND("matização",LOWER(F722))),
ISNUMBER(FIND("arredondamento",LOWER(F722))),
ISNUMBER(FIND("remocao",LOWER(F722))),
ISNUMBER(FIND("remoção",LOWER(F722)))
),"Serviços extras",
IF(ISNUMBER(FIND("banho",LOWER(F722))),"Banho","Loja")))</f>
        <v>Serviços extras</v>
      </c>
      <c r="AZ722" s="1" t="str">
        <f>IF(ISBLANK(I722),"", _xlfn.LET(_xlpm.Pedido,TRIM(D722&amp;""),IF(_xlpm.Pedido&lt;&gt;"",_xlpm.Pedido&amp;" | "&amp;K722,I722&amp;" | "&amp;K722&amp;" | "&amp;TEXT(AU722,"0"))))</f>
        <v>5211 | Phoebe</v>
      </c>
      <c r="BA722" s="1" t="str">
        <f>IF(ISBLANK(I722),"", _xlfn.LET(_xlpm.TipoServico,LOWER(H722),IF(ISNUMBER(FIND("banho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2" s="1" t="str">
        <f>IF(ISBLANK(I722),"", _xlfn.LET(
    _xlpm.Servico,TRIM(F722&amp;""),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22" s="1">
        <f>IF(ISBLANK(B722),"", IF(ISBLANK(R722),Q722*S722,R722*S722))</f>
        <v>12</v>
      </c>
    </row>
    <row r="723" spans="1:55" x14ac:dyDescent="0.3">
      <c r="A723" t="s">
        <v>178</v>
      </c>
      <c r="B723">
        <v>46058</v>
      </c>
      <c r="C723" t="s">
        <v>9</v>
      </c>
      <c r="D723">
        <v>4790</v>
      </c>
      <c r="F723" t="s">
        <v>134</v>
      </c>
      <c r="G723" t="s">
        <v>134</v>
      </c>
      <c r="H723" t="s">
        <v>135</v>
      </c>
      <c r="I723">
        <v>2291</v>
      </c>
      <c r="J723" t="s">
        <v>253</v>
      </c>
      <c r="K723" t="s">
        <v>254</v>
      </c>
      <c r="L723">
        <v>557388111378</v>
      </c>
      <c r="N723">
        <v>0</v>
      </c>
      <c r="P723">
        <v>0</v>
      </c>
      <c r="Q723">
        <v>62</v>
      </c>
      <c r="R723">
        <v>62</v>
      </c>
      <c r="S723">
        <v>1</v>
      </c>
      <c r="AH723" t="s">
        <v>229</v>
      </c>
      <c r="AI723" t="s">
        <v>227</v>
      </c>
      <c r="AJ723" t="s">
        <v>192</v>
      </c>
      <c r="AK723" t="s">
        <v>190</v>
      </c>
      <c r="AL723" t="s">
        <v>188</v>
      </c>
      <c r="AM723">
        <v>355</v>
      </c>
      <c r="AU723" s="2" t="str">
        <f>IF(ISBLANK(B723),"", TEXT(B723,"dddd, d \d\e mmmm \d\e aaaa"))</f>
        <v>quinta-feira, 5 de fevereiro de 2026</v>
      </c>
      <c r="AX723" s="1" t="str" cm="1">
        <f t="array" ref="AX723">IFERROR(_xlfn.TEXTJOIN(", ",TRUE,_xlfn._xlws.SORT(_xlfn.UNIQUE(_xlfn._xlws.FILTER($K$2:$K$2889,($I$2:$I$2889=I723)*($K$2:$K$2889&lt;&gt;""))))),"")</f>
        <v>Margot</v>
      </c>
      <c r="AY723" s="1" t="str">
        <f>IF(ISBLANK(F723),"", IF(OR(
ISNUMBER(FIND("escovacao",LOWER(F723))),
ISNUMBER(FIND("escovação",LOWER(F723))),
ISNUMBER(FIND("higiene bucal",LOWER(F723))),
ISNUMBER(FIND("tosa",LOWER(F723))),
ISNUMBER(FIND("hidratacao",LOWER(F723))),
ISNUMBER(FIND("hidratação",LOWER(F723))),
ISNUMBER(FIND("spa",LOWER(F723))),
ISNUMBER(FIND("corte de unhas",LOWER(F723))),
ISNUMBER(FIND("desembolo",LOWER(F723))),
ISNUMBER(FIND("clorexidina",LOWER(F723))),
ISNUMBER(FIND("matizacao",LOWER(F723))),
ISNUMBER(FIND("matização",LOWER(F723))),
ISNUMBER(FIND("arredondamento",LOWER(F723))),
ISNUMBER(FIND("remocao",LOWER(F723))),
ISNUMBER(FIND("remoção",LOWER(F723)))
),"Serviços extras",
IF(ISNUMBER(FIND("banho",LOWER(F723))),"Banho","Loja")))</f>
        <v>Banho</v>
      </c>
      <c r="AZ723" s="1" t="str">
        <f>IF(ISBLANK(I723),"", _xlfn.LET(_xlpm.Pedido,TRIM(D723&amp;""),IF(_xlpm.Pedido&lt;&gt;"",_xlpm.Pedido&amp;" | "&amp;K723,I723&amp;" | "&amp;K723&amp;" | "&amp;TEXT(AU723,"0"))))</f>
        <v>4790 | Margot</v>
      </c>
      <c r="BA723" s="1" t="str">
        <f>IF(ISBLANK(I723),"", _xlfn.LET(_xlpm.TipoServico,LOWER(H723),IF(ISNUMBER(FIND("banho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3" s="1" t="str">
        <f>IF(ISBLANK(I723),"", _xlfn.LET(
    _xlpm.Servico,TRIM(F723&amp;""),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23" s="1">
        <f>IF(ISBLANK(B723),"", IF(ISBLANK(R723),Q723*S723,R723*S723))</f>
        <v>62</v>
      </c>
    </row>
    <row r="724" spans="1:55" x14ac:dyDescent="0.3">
      <c r="A724" t="s">
        <v>178</v>
      </c>
      <c r="B724">
        <v>46058</v>
      </c>
      <c r="C724" t="s">
        <v>9</v>
      </c>
      <c r="D724">
        <v>4790</v>
      </c>
      <c r="F724" t="s">
        <v>169</v>
      </c>
      <c r="G724" t="s">
        <v>169</v>
      </c>
      <c r="H724" t="s">
        <v>135</v>
      </c>
      <c r="I724">
        <v>2291</v>
      </c>
      <c r="J724" t="s">
        <v>253</v>
      </c>
      <c r="K724" t="s">
        <v>254</v>
      </c>
      <c r="L724">
        <v>557388111378</v>
      </c>
      <c r="N724">
        <v>0</v>
      </c>
      <c r="P724">
        <v>0</v>
      </c>
      <c r="Q724">
        <v>10</v>
      </c>
      <c r="R724">
        <v>10</v>
      </c>
      <c r="S724">
        <v>1</v>
      </c>
      <c r="AH724" t="s">
        <v>229</v>
      </c>
      <c r="AI724" t="s">
        <v>227</v>
      </c>
      <c r="AJ724" t="s">
        <v>192</v>
      </c>
      <c r="AK724" t="s">
        <v>190</v>
      </c>
      <c r="AL724" t="s">
        <v>188</v>
      </c>
      <c r="AM724">
        <v>355</v>
      </c>
      <c r="AU724" s="2" t="str">
        <f>IF(ISBLANK(B724),"", TEXT(B724,"dddd, d \d\e mmmm \d\e aaaa"))</f>
        <v>quinta-feira, 5 de fevereiro de 2026</v>
      </c>
      <c r="AX724" s="1" t="str" cm="1">
        <f t="array" ref="AX724">IFERROR(_xlfn.TEXTJOIN(", ",TRUE,_xlfn._xlws.SORT(_xlfn.UNIQUE(_xlfn._xlws.FILTER($K$2:$K$2889,($I$2:$I$2889=I724)*($K$2:$K$2889&lt;&gt;""))))),"")</f>
        <v>Margot</v>
      </c>
      <c r="AY724" s="1" t="str">
        <f>IF(ISBLANK(F724),"", IF(OR(
ISNUMBER(FIND("escovacao",LOWER(F724))),
ISNUMBER(FIND("escovação",LOWER(F724))),
ISNUMBER(FIND("higiene bucal",LOWER(F724))),
ISNUMBER(FIND("tosa",LOWER(F724))),
ISNUMBER(FIND("hidratacao",LOWER(F724))),
ISNUMBER(FIND("hidratação",LOWER(F724))),
ISNUMBER(FIND("spa",LOWER(F724))),
ISNUMBER(FIND("corte de unhas",LOWER(F724))),
ISNUMBER(FIND("desembolo",LOWER(F724))),
ISNUMBER(FIND("clorexidina",LOWER(F724))),
ISNUMBER(FIND("matizacao",LOWER(F724))),
ISNUMBER(FIND("matização",LOWER(F724))),
ISNUMBER(FIND("arredondamento",LOWER(F724))),
ISNUMBER(FIND("remocao",LOWER(F724))),
ISNUMBER(FIND("remoção",LOWER(F724)))
),"Serviços extras",
IF(ISNUMBER(FIND("banho",LOWER(F724))),"Banho","Loja")))</f>
        <v>Serviços extras</v>
      </c>
      <c r="AZ724" s="1" t="str">
        <f>IF(ISBLANK(I724),"", _xlfn.LET(_xlpm.Pedido,TRIM(D724&amp;""),IF(_xlpm.Pedido&lt;&gt;"",_xlpm.Pedido&amp;" | "&amp;K724,I724&amp;" | "&amp;K724&amp;" | "&amp;TEXT(AU724,"0"))))</f>
        <v>4790 | Margot</v>
      </c>
      <c r="BA724" s="1" t="str">
        <f>IF(ISBLANK(I724),"", _xlfn.LET(_xlpm.TipoServico,LOWER(H724),IF(ISNUMBER(FIND("banho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4" s="1" t="str">
        <f>IF(ISBLANK(I724),"", _xlfn.LET(
    _xlpm.Servico,TRIM(F724&amp;""),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24" s="1">
        <f>IF(ISBLANK(B724),"", IF(ISBLANK(R724),Q724*S724,R724*S724))</f>
        <v>10</v>
      </c>
    </row>
    <row r="725" spans="1:55" x14ac:dyDescent="0.3">
      <c r="A725" t="s">
        <v>178</v>
      </c>
      <c r="B725">
        <v>46058</v>
      </c>
      <c r="C725" t="s">
        <v>9</v>
      </c>
      <c r="D725">
        <v>4790</v>
      </c>
      <c r="F725" t="s">
        <v>147</v>
      </c>
      <c r="G725" t="s">
        <v>147</v>
      </c>
      <c r="H725" t="s">
        <v>135</v>
      </c>
      <c r="I725">
        <v>2291</v>
      </c>
      <c r="J725" t="s">
        <v>253</v>
      </c>
      <c r="K725" t="s">
        <v>254</v>
      </c>
      <c r="L725">
        <v>557388111378</v>
      </c>
      <c r="N725">
        <v>0</v>
      </c>
      <c r="P725">
        <v>0</v>
      </c>
      <c r="Q725">
        <v>25</v>
      </c>
      <c r="R725">
        <v>25</v>
      </c>
      <c r="S725">
        <v>1</v>
      </c>
      <c r="AH725" t="s">
        <v>229</v>
      </c>
      <c r="AI725" t="s">
        <v>227</v>
      </c>
      <c r="AJ725" t="s">
        <v>192</v>
      </c>
      <c r="AK725" t="s">
        <v>190</v>
      </c>
      <c r="AL725" t="s">
        <v>188</v>
      </c>
      <c r="AM725">
        <v>355</v>
      </c>
      <c r="AU725" s="2" t="str">
        <f>IF(ISBLANK(B725),"", TEXT(B725,"dddd, d \d\e mmmm \d\e aaaa"))</f>
        <v>quinta-feira, 5 de fevereiro de 2026</v>
      </c>
      <c r="AX725" s="1" t="str" cm="1">
        <f t="array" ref="AX725">IFERROR(_xlfn.TEXTJOIN(", ",TRUE,_xlfn._xlws.SORT(_xlfn.UNIQUE(_xlfn._xlws.FILTER($K$2:$K$2889,($I$2:$I$2889=I725)*($K$2:$K$2889&lt;&gt;""))))),"")</f>
        <v>Margot</v>
      </c>
      <c r="AY725" s="1" t="str">
        <f>IF(ISBLANK(F725),"", IF(OR(
ISNUMBER(FIND("escovacao",LOWER(F725))),
ISNUMBER(FIND("escovação",LOWER(F725))),
ISNUMBER(FIND("higiene bucal",LOWER(F725))),
ISNUMBER(FIND("tosa",LOWER(F725))),
ISNUMBER(FIND("hidratacao",LOWER(F725))),
ISNUMBER(FIND("hidratação",LOWER(F725))),
ISNUMBER(FIND("spa",LOWER(F725))),
ISNUMBER(FIND("corte de unhas",LOWER(F725))),
ISNUMBER(FIND("desembolo",LOWER(F725))),
ISNUMBER(FIND("clorexidina",LOWER(F725))),
ISNUMBER(FIND("matizacao",LOWER(F725))),
ISNUMBER(FIND("matização",LOWER(F725))),
ISNUMBER(FIND("arredondamento",LOWER(F725))),
ISNUMBER(FIND("remocao",LOWER(F725))),
ISNUMBER(FIND("remoção",LOWER(F725)))
),"Serviços extras",
IF(ISNUMBER(FIND("banho",LOWER(F725))),"Banho","Loja")))</f>
        <v>Serviços extras</v>
      </c>
      <c r="AZ725" s="1" t="str">
        <f>IF(ISBLANK(I725),"", _xlfn.LET(_xlpm.Pedido,TRIM(D725&amp;""),IF(_xlpm.Pedido&lt;&gt;"",_xlpm.Pedido&amp;" | "&amp;K725,I725&amp;" | "&amp;K725&amp;" | "&amp;TEXT(AU725,"0"))))</f>
        <v>4790 | Margot</v>
      </c>
      <c r="BA725" s="1" t="str">
        <f>IF(ISBLANK(I725),"", _xlfn.LET(_xlpm.TipoServico,LOWER(H725),IF(ISNUMBER(FIND("banho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5" s="1" t="str">
        <f>IF(ISBLANK(I725),"", _xlfn.LET(
    _xlpm.Servico,TRIM(F725&amp;""),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725" s="1">
        <f>IF(ISBLANK(B725),"", IF(ISBLANK(R725),Q725*S725,R725*S725))</f>
        <v>25</v>
      </c>
    </row>
    <row r="726" spans="1:55" x14ac:dyDescent="0.3">
      <c r="A726" t="s">
        <v>178</v>
      </c>
      <c r="B726">
        <v>46060</v>
      </c>
      <c r="C726" t="s">
        <v>27</v>
      </c>
      <c r="D726">
        <v>5211</v>
      </c>
      <c r="F726" t="s">
        <v>134</v>
      </c>
      <c r="G726" t="s">
        <v>134</v>
      </c>
      <c r="H726" t="s">
        <v>135</v>
      </c>
      <c r="I726">
        <v>2223</v>
      </c>
      <c r="J726" t="s">
        <v>62</v>
      </c>
      <c r="K726" t="s">
        <v>256</v>
      </c>
      <c r="L726">
        <v>7991086301</v>
      </c>
      <c r="N726">
        <v>0</v>
      </c>
      <c r="P726">
        <v>0</v>
      </c>
      <c r="Q726">
        <v>62</v>
      </c>
      <c r="R726">
        <v>62</v>
      </c>
      <c r="S726">
        <v>1</v>
      </c>
      <c r="AH726" t="s">
        <v>207</v>
      </c>
      <c r="AI726" t="s">
        <v>199</v>
      </c>
      <c r="AJ726" t="s">
        <v>192</v>
      </c>
      <c r="AK726" t="s">
        <v>190</v>
      </c>
      <c r="AL726" t="s">
        <v>188</v>
      </c>
      <c r="AM726">
        <v>465</v>
      </c>
      <c r="AU726" s="2" t="str">
        <f>IF(ISBLANK(B726),"", TEXT(B726,"dddd, d \d\e mmmm \d\e aaaa"))</f>
        <v>sábado, 7 de fevereiro de 2026</v>
      </c>
      <c r="AX726" s="1" t="str" cm="1">
        <f t="array" ref="AX726">IFERROR(_xlfn.TEXTJOIN(", ",TRUE,_xlfn._xlws.SORT(_xlfn.UNIQUE(_xlfn._xlws.FILTER($K$2:$K$2889,($I$2:$I$2889=I726)*($K$2:$K$2889&lt;&gt;""))))),"")</f>
        <v>Joey, Phoebe</v>
      </c>
      <c r="AY726" s="1" t="str">
        <f>IF(ISBLANK(F726),"", IF(OR(
ISNUMBER(FIND("escovacao",LOWER(F726))),
ISNUMBER(FIND("escovação",LOWER(F726))),
ISNUMBER(FIND("higiene bucal",LOWER(F726))),
ISNUMBER(FIND("tosa",LOWER(F726))),
ISNUMBER(FIND("hidratacao",LOWER(F726))),
ISNUMBER(FIND("hidratação",LOWER(F726))),
ISNUMBER(FIND("spa",LOWER(F726))),
ISNUMBER(FIND("corte de unhas",LOWER(F726))),
ISNUMBER(FIND("desembolo",LOWER(F726))),
ISNUMBER(FIND("clorexidina",LOWER(F726))),
ISNUMBER(FIND("matizacao",LOWER(F726))),
ISNUMBER(FIND("matização",LOWER(F726))),
ISNUMBER(FIND("arredondamento",LOWER(F726))),
ISNUMBER(FIND("remocao",LOWER(F726))),
ISNUMBER(FIND("remoção",LOWER(F726)))
),"Serviços extras",
IF(ISNUMBER(FIND("banho",LOWER(F726))),"Banho","Loja")))</f>
        <v>Banho</v>
      </c>
      <c r="AZ726" s="1" t="str">
        <f>IF(ISBLANK(I726),"", _xlfn.LET(_xlpm.Pedido,TRIM(D726&amp;""),IF(_xlpm.Pedido&lt;&gt;"",_xlpm.Pedido&amp;" | "&amp;K726,I726&amp;" | "&amp;K726&amp;" | "&amp;TEXT(AU726,"0"))))</f>
        <v>5211 | Phoebe</v>
      </c>
      <c r="BA726" s="1" t="str">
        <f>IF(ISBLANK(I726),"", _xlfn.LET(_xlpm.TipoServico,LOWER(H726),IF(ISNUMBER(FIND("banho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6" s="1" t="str">
        <f>IF(ISBLANK(I726),"", _xlfn.LET(
    _xlpm.Servico,TRIM(F726&amp;""),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26" s="1">
        <f>IF(ISBLANK(B726),"", IF(ISBLANK(R726),Q726*S726,R726*S726))</f>
        <v>62</v>
      </c>
    </row>
    <row r="727" spans="1:55" x14ac:dyDescent="0.3">
      <c r="A727" t="s">
        <v>178</v>
      </c>
      <c r="B727">
        <v>46060</v>
      </c>
      <c r="C727" t="s">
        <v>27</v>
      </c>
      <c r="D727">
        <v>5211</v>
      </c>
      <c r="F727" t="s">
        <v>137</v>
      </c>
      <c r="G727" t="s">
        <v>137</v>
      </c>
      <c r="H727" t="s">
        <v>135</v>
      </c>
      <c r="I727">
        <v>2223</v>
      </c>
      <c r="J727" t="s">
        <v>62</v>
      </c>
      <c r="K727" t="s">
        <v>256</v>
      </c>
      <c r="L727">
        <v>7991086301</v>
      </c>
      <c r="N727">
        <v>0</v>
      </c>
      <c r="P727">
        <v>0</v>
      </c>
      <c r="Q727">
        <v>5</v>
      </c>
      <c r="R727">
        <v>5</v>
      </c>
      <c r="S727">
        <v>1</v>
      </c>
      <c r="AH727" t="s">
        <v>207</v>
      </c>
      <c r="AI727" t="s">
        <v>199</v>
      </c>
      <c r="AJ727" t="s">
        <v>192</v>
      </c>
      <c r="AK727" t="s">
        <v>190</v>
      </c>
      <c r="AL727" t="s">
        <v>188</v>
      </c>
      <c r="AM727">
        <v>465</v>
      </c>
      <c r="AU727" s="2" t="str">
        <f>IF(ISBLANK(B727),"", TEXT(B727,"dddd, d \d\e mmmm \d\e aaaa"))</f>
        <v>sábado, 7 de fevereiro de 2026</v>
      </c>
      <c r="AX727" s="1" t="str" cm="1">
        <f t="array" ref="AX727">IFERROR(_xlfn.TEXTJOIN(", ",TRUE,_xlfn._xlws.SORT(_xlfn.UNIQUE(_xlfn._xlws.FILTER($K$2:$K$2889,($I$2:$I$2889=I727)*($K$2:$K$2889&lt;&gt;""))))),"")</f>
        <v>Joey, Phoebe</v>
      </c>
      <c r="AY727" s="1" t="str">
        <f>IF(ISBLANK(F727),"", IF(OR(
ISNUMBER(FIND("escovacao",LOWER(F727))),
ISNUMBER(FIND("escovação",LOWER(F727))),
ISNUMBER(FIND("higiene bucal",LOWER(F727))),
ISNUMBER(FIND("tosa",LOWER(F727))),
ISNUMBER(FIND("hidratacao",LOWER(F727))),
ISNUMBER(FIND("hidratação",LOWER(F727))),
ISNUMBER(FIND("spa",LOWER(F727))),
ISNUMBER(FIND("corte de unhas",LOWER(F727))),
ISNUMBER(FIND("desembolo",LOWER(F727))),
ISNUMBER(FIND("clorexidina",LOWER(F727))),
ISNUMBER(FIND("matizacao",LOWER(F727))),
ISNUMBER(FIND("matização",LOWER(F727))),
ISNUMBER(FIND("arredondamento",LOWER(F727))),
ISNUMBER(FIND("remocao",LOWER(F727))),
ISNUMBER(FIND("remoção",LOWER(F727)))
),"Serviços extras",
IF(ISNUMBER(FIND("banho",LOWER(F727))),"Banho","Loja")))</f>
        <v>Serviços extras</v>
      </c>
      <c r="AZ727" s="1" t="str">
        <f>IF(ISBLANK(I727),"", _xlfn.LET(_xlpm.Pedido,TRIM(D727&amp;""),IF(_xlpm.Pedido&lt;&gt;"",_xlpm.Pedido&amp;" | "&amp;K727,I727&amp;" | "&amp;K727&amp;" | "&amp;TEXT(AU727,"0"))))</f>
        <v>5211 | Phoebe</v>
      </c>
      <c r="BA727" s="1" t="str">
        <f>IF(ISBLANK(I727),"", _xlfn.LET(_xlpm.TipoServico,LOWER(H727),IF(ISNUMBER(FIND("banho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7" s="1" t="str">
        <f>IF(ISBLANK(I727),"", _xlfn.LET(
    _xlpm.Servico,TRIM(F727&amp;""),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27" s="1">
        <f>IF(ISBLANK(B727),"", IF(ISBLANK(R727),Q727*S727,R727*S727))</f>
        <v>5</v>
      </c>
    </row>
    <row r="728" spans="1:55" x14ac:dyDescent="0.3">
      <c r="A728" t="s">
        <v>178</v>
      </c>
      <c r="B728">
        <v>46064</v>
      </c>
      <c r="C728" t="s">
        <v>53</v>
      </c>
      <c r="D728">
        <v>5211</v>
      </c>
      <c r="F728" t="s">
        <v>134</v>
      </c>
      <c r="G728" t="s">
        <v>134</v>
      </c>
      <c r="H728" t="s">
        <v>135</v>
      </c>
      <c r="I728">
        <v>2223</v>
      </c>
      <c r="J728" t="s">
        <v>62</v>
      </c>
      <c r="K728" t="s">
        <v>256</v>
      </c>
      <c r="L728">
        <v>7991086301</v>
      </c>
      <c r="N728">
        <v>0</v>
      </c>
      <c r="P728">
        <v>0</v>
      </c>
      <c r="Q728">
        <v>62</v>
      </c>
      <c r="R728">
        <v>62</v>
      </c>
      <c r="S728">
        <v>1</v>
      </c>
      <c r="AH728" t="s">
        <v>207</v>
      </c>
      <c r="AI728" t="s">
        <v>199</v>
      </c>
      <c r="AJ728" t="s">
        <v>192</v>
      </c>
      <c r="AK728" t="s">
        <v>190</v>
      </c>
      <c r="AL728" t="s">
        <v>188</v>
      </c>
      <c r="AM728">
        <v>465</v>
      </c>
      <c r="AU728" s="2" t="str">
        <f>IF(ISBLANK(B728),"", TEXT(B728,"dddd, d \d\e mmmm \d\e aaaa"))</f>
        <v>quarta-feira, 11 de fevereiro de 2026</v>
      </c>
      <c r="AX728" s="1" t="str" cm="1">
        <f t="array" ref="AX728">IFERROR(_xlfn.TEXTJOIN(", ",TRUE,_xlfn._xlws.SORT(_xlfn.UNIQUE(_xlfn._xlws.FILTER($K$2:$K$2889,($I$2:$I$2889=I728)*($K$2:$K$2889&lt;&gt;""))))),"")</f>
        <v>Joey, Phoebe</v>
      </c>
      <c r="AY728" s="1" t="str">
        <f>IF(ISBLANK(F728),"", IF(OR(
ISNUMBER(FIND("escovacao",LOWER(F728))),
ISNUMBER(FIND("escovação",LOWER(F728))),
ISNUMBER(FIND("higiene bucal",LOWER(F728))),
ISNUMBER(FIND("tosa",LOWER(F728))),
ISNUMBER(FIND("hidratacao",LOWER(F728))),
ISNUMBER(FIND("hidratação",LOWER(F728))),
ISNUMBER(FIND("spa",LOWER(F728))),
ISNUMBER(FIND("corte de unhas",LOWER(F728))),
ISNUMBER(FIND("desembolo",LOWER(F728))),
ISNUMBER(FIND("clorexidina",LOWER(F728))),
ISNUMBER(FIND("matizacao",LOWER(F728))),
ISNUMBER(FIND("matização",LOWER(F728))),
ISNUMBER(FIND("arredondamento",LOWER(F728))),
ISNUMBER(FIND("remocao",LOWER(F728))),
ISNUMBER(FIND("remoção",LOWER(F728)))
),"Serviços extras",
IF(ISNUMBER(FIND("banho",LOWER(F728))),"Banho","Loja")))</f>
        <v>Banho</v>
      </c>
      <c r="AZ728" s="1" t="str">
        <f>IF(ISBLANK(I728),"", _xlfn.LET(_xlpm.Pedido,TRIM(D728&amp;""),IF(_xlpm.Pedido&lt;&gt;"",_xlpm.Pedido&amp;" | "&amp;K728,I728&amp;" | "&amp;K728&amp;" | "&amp;TEXT(AU728,"0"))))</f>
        <v>5211 | Phoebe</v>
      </c>
      <c r="BA728" s="1" t="str">
        <f>IF(ISBLANK(I728),"", _xlfn.LET(_xlpm.TipoServico,LOWER(H728),IF(ISNUMBER(FIND("banho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8" s="1" t="str">
        <f>IF(ISBLANK(I728),"", _xlfn.LET(
    _xlpm.Servico,TRIM(F728&amp;""),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28" s="1">
        <f>IF(ISBLANK(B728),"", IF(ISBLANK(R728),Q728*S728,R728*S728))</f>
        <v>62</v>
      </c>
    </row>
    <row r="729" spans="1:55" x14ac:dyDescent="0.3">
      <c r="A729" t="s">
        <v>178</v>
      </c>
      <c r="B729">
        <v>46064</v>
      </c>
      <c r="C729" t="s">
        <v>53</v>
      </c>
      <c r="D729">
        <v>5211</v>
      </c>
      <c r="F729" t="s">
        <v>137</v>
      </c>
      <c r="G729" t="s">
        <v>137</v>
      </c>
      <c r="H729" t="s">
        <v>135</v>
      </c>
      <c r="I729">
        <v>2223</v>
      </c>
      <c r="J729" t="s">
        <v>62</v>
      </c>
      <c r="K729" t="s">
        <v>256</v>
      </c>
      <c r="L729">
        <v>7991086301</v>
      </c>
      <c r="N729">
        <v>0</v>
      </c>
      <c r="P729">
        <v>0</v>
      </c>
      <c r="Q729">
        <v>5</v>
      </c>
      <c r="R729">
        <v>5</v>
      </c>
      <c r="S729">
        <v>1</v>
      </c>
      <c r="AH729" t="s">
        <v>207</v>
      </c>
      <c r="AI729" t="s">
        <v>199</v>
      </c>
      <c r="AJ729" t="s">
        <v>192</v>
      </c>
      <c r="AK729" t="s">
        <v>190</v>
      </c>
      <c r="AL729" t="s">
        <v>188</v>
      </c>
      <c r="AM729">
        <v>465</v>
      </c>
      <c r="AU729" s="2" t="str">
        <f>IF(ISBLANK(B729),"", TEXT(B729,"dddd, d \d\e mmmm \d\e aaaa"))</f>
        <v>quarta-feira, 11 de fevereiro de 2026</v>
      </c>
      <c r="AX729" s="1" t="str" cm="1">
        <f t="array" ref="AX729">IFERROR(_xlfn.TEXTJOIN(", ",TRUE,_xlfn._xlws.SORT(_xlfn.UNIQUE(_xlfn._xlws.FILTER($K$2:$K$2889,($I$2:$I$2889=I729)*($K$2:$K$2889&lt;&gt;""))))),"")</f>
        <v>Joey, Phoebe</v>
      </c>
      <c r="AY729" s="1" t="str">
        <f>IF(ISBLANK(F729),"", IF(OR(
ISNUMBER(FIND("escovacao",LOWER(F729))),
ISNUMBER(FIND("escovação",LOWER(F729))),
ISNUMBER(FIND("higiene bucal",LOWER(F729))),
ISNUMBER(FIND("tosa",LOWER(F729))),
ISNUMBER(FIND("hidratacao",LOWER(F729))),
ISNUMBER(FIND("hidratação",LOWER(F729))),
ISNUMBER(FIND("spa",LOWER(F729))),
ISNUMBER(FIND("corte de unhas",LOWER(F729))),
ISNUMBER(FIND("desembolo",LOWER(F729))),
ISNUMBER(FIND("clorexidina",LOWER(F729))),
ISNUMBER(FIND("matizacao",LOWER(F729))),
ISNUMBER(FIND("matização",LOWER(F729))),
ISNUMBER(FIND("arredondamento",LOWER(F729))),
ISNUMBER(FIND("remocao",LOWER(F729))),
ISNUMBER(FIND("remoção",LOWER(F729)))
),"Serviços extras",
IF(ISNUMBER(FIND("banho",LOWER(F729))),"Banho","Loja")))</f>
        <v>Serviços extras</v>
      </c>
      <c r="AZ729" s="1" t="str">
        <f>IF(ISBLANK(I729),"", _xlfn.LET(_xlpm.Pedido,TRIM(D729&amp;""),IF(_xlpm.Pedido&lt;&gt;"",_xlpm.Pedido&amp;" | "&amp;K729,I729&amp;" | "&amp;K729&amp;" | "&amp;TEXT(AU729,"0"))))</f>
        <v>5211 | Phoebe</v>
      </c>
      <c r="BA729" s="1" t="str">
        <f>IF(ISBLANK(I729),"", _xlfn.LET(_xlpm.TipoServico,LOWER(H729),IF(ISNUMBER(FIND("banho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29" s="1" t="str">
        <f>IF(ISBLANK(I729),"", _xlfn.LET(
    _xlpm.Servico,TRIM(F729&amp;""),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29" s="1">
        <f>IF(ISBLANK(B729),"", IF(ISBLANK(R729),Q729*S729,R729*S729))</f>
        <v>5</v>
      </c>
    </row>
    <row r="730" spans="1:55" x14ac:dyDescent="0.3">
      <c r="A730" t="s">
        <v>133</v>
      </c>
      <c r="B730">
        <v>46065</v>
      </c>
      <c r="C730" t="s">
        <v>9</v>
      </c>
      <c r="D730">
        <v>4790</v>
      </c>
      <c r="F730" t="s">
        <v>134</v>
      </c>
      <c r="G730" t="s">
        <v>134</v>
      </c>
      <c r="H730" t="s">
        <v>135</v>
      </c>
      <c r="I730">
        <v>2291</v>
      </c>
      <c r="J730" t="s">
        <v>253</v>
      </c>
      <c r="K730" t="s">
        <v>254</v>
      </c>
      <c r="L730">
        <v>557388111378</v>
      </c>
      <c r="N730">
        <v>0</v>
      </c>
      <c r="P730">
        <v>0</v>
      </c>
      <c r="Q730">
        <v>62</v>
      </c>
      <c r="R730">
        <v>62</v>
      </c>
      <c r="S730">
        <v>1</v>
      </c>
      <c r="AH730" t="s">
        <v>229</v>
      </c>
      <c r="AI730" t="s">
        <v>227</v>
      </c>
      <c r="AJ730" t="s">
        <v>192</v>
      </c>
      <c r="AK730" t="s">
        <v>190</v>
      </c>
      <c r="AL730" t="s">
        <v>188</v>
      </c>
      <c r="AM730">
        <v>355</v>
      </c>
      <c r="AU730" s="2" t="str">
        <f>IF(ISBLANK(B730),"", TEXT(B730,"dddd, d \d\e mmmm \d\e aaaa"))</f>
        <v>quinta-feira, 12 de fevereiro de 2026</v>
      </c>
      <c r="AX730" s="1" t="str" cm="1">
        <f t="array" ref="AX730">IFERROR(_xlfn.TEXTJOIN(", ",TRUE,_xlfn._xlws.SORT(_xlfn.UNIQUE(_xlfn._xlws.FILTER($K$2:$K$2889,($I$2:$I$2889=I730)*($K$2:$K$2889&lt;&gt;""))))),"")</f>
        <v>Margot</v>
      </c>
      <c r="AY730" s="1" t="str">
        <f>IF(ISBLANK(F730),"", IF(OR(
ISNUMBER(FIND("escovacao",LOWER(F730))),
ISNUMBER(FIND("escovação",LOWER(F730))),
ISNUMBER(FIND("higiene bucal",LOWER(F730))),
ISNUMBER(FIND("tosa",LOWER(F730))),
ISNUMBER(FIND("hidratacao",LOWER(F730))),
ISNUMBER(FIND("hidratação",LOWER(F730))),
ISNUMBER(FIND("spa",LOWER(F730))),
ISNUMBER(FIND("corte de unhas",LOWER(F730))),
ISNUMBER(FIND("desembolo",LOWER(F730))),
ISNUMBER(FIND("clorexidina",LOWER(F730))),
ISNUMBER(FIND("matizacao",LOWER(F730))),
ISNUMBER(FIND("matização",LOWER(F730))),
ISNUMBER(FIND("arredondamento",LOWER(F730))),
ISNUMBER(FIND("remocao",LOWER(F730))),
ISNUMBER(FIND("remoção",LOWER(F730)))
),"Serviços extras",
IF(ISNUMBER(FIND("banho",LOWER(F730))),"Banho","Loja")))</f>
        <v>Banho</v>
      </c>
      <c r="AZ730" s="1" t="str">
        <f>IF(ISBLANK(I730),"", _xlfn.LET(_xlpm.Pedido,TRIM(D730&amp;""),IF(_xlpm.Pedido&lt;&gt;"",_xlpm.Pedido&amp;" | "&amp;K730,I730&amp;" | "&amp;K730&amp;" | "&amp;TEXT(AU730,"0"))))</f>
        <v>4790 | Margot</v>
      </c>
      <c r="BA730" s="1" t="str">
        <f>IF(ISBLANK(I730),"", _xlfn.LET(_xlpm.TipoServico,LOWER(H730),IF(ISNUMBER(FIND("banho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0" s="1" t="str">
        <f>IF(ISBLANK(I730),"", _xlfn.LET(
    _xlpm.Servico,TRIM(F730&amp;""),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30" s="1">
        <f>IF(ISBLANK(B730),"", IF(ISBLANK(R730),Q730*S730,R730*S730))</f>
        <v>62</v>
      </c>
    </row>
    <row r="731" spans="1:55" x14ac:dyDescent="0.3">
      <c r="A731" t="s">
        <v>133</v>
      </c>
      <c r="B731">
        <v>46065</v>
      </c>
      <c r="C731" t="s">
        <v>9</v>
      </c>
      <c r="D731">
        <v>4790</v>
      </c>
      <c r="F731" t="s">
        <v>169</v>
      </c>
      <c r="G731" t="s">
        <v>169</v>
      </c>
      <c r="H731" t="s">
        <v>135</v>
      </c>
      <c r="I731">
        <v>2291</v>
      </c>
      <c r="J731" t="s">
        <v>253</v>
      </c>
      <c r="K731" t="s">
        <v>254</v>
      </c>
      <c r="L731">
        <v>557388111378</v>
      </c>
      <c r="N731">
        <v>0</v>
      </c>
      <c r="P731">
        <v>0</v>
      </c>
      <c r="Q731">
        <v>10</v>
      </c>
      <c r="R731">
        <v>10</v>
      </c>
      <c r="S731">
        <v>1</v>
      </c>
      <c r="AH731" t="s">
        <v>229</v>
      </c>
      <c r="AI731" t="s">
        <v>227</v>
      </c>
      <c r="AJ731" t="s">
        <v>192</v>
      </c>
      <c r="AK731" t="s">
        <v>190</v>
      </c>
      <c r="AL731" t="s">
        <v>188</v>
      </c>
      <c r="AM731">
        <v>355</v>
      </c>
      <c r="AU731" s="2" t="str">
        <f>IF(ISBLANK(B731),"", TEXT(B731,"dddd, d \d\e mmmm \d\e aaaa"))</f>
        <v>quinta-feira, 12 de fevereiro de 2026</v>
      </c>
      <c r="AX731" s="1" t="str" cm="1">
        <f t="array" ref="AX731">IFERROR(_xlfn.TEXTJOIN(", ",TRUE,_xlfn._xlws.SORT(_xlfn.UNIQUE(_xlfn._xlws.FILTER($K$2:$K$2889,($I$2:$I$2889=I731)*($K$2:$K$2889&lt;&gt;""))))),"")</f>
        <v>Margot</v>
      </c>
      <c r="AY731" s="1" t="str">
        <f>IF(ISBLANK(F731),"", IF(OR(
ISNUMBER(FIND("escovacao",LOWER(F731))),
ISNUMBER(FIND("escovação",LOWER(F731))),
ISNUMBER(FIND("higiene bucal",LOWER(F731))),
ISNUMBER(FIND("tosa",LOWER(F731))),
ISNUMBER(FIND("hidratacao",LOWER(F731))),
ISNUMBER(FIND("hidratação",LOWER(F731))),
ISNUMBER(FIND("spa",LOWER(F731))),
ISNUMBER(FIND("corte de unhas",LOWER(F731))),
ISNUMBER(FIND("desembolo",LOWER(F731))),
ISNUMBER(FIND("clorexidina",LOWER(F731))),
ISNUMBER(FIND("matizacao",LOWER(F731))),
ISNUMBER(FIND("matização",LOWER(F731))),
ISNUMBER(FIND("arredondamento",LOWER(F731))),
ISNUMBER(FIND("remocao",LOWER(F731))),
ISNUMBER(FIND("remoção",LOWER(F731)))
),"Serviços extras",
IF(ISNUMBER(FIND("banho",LOWER(F731))),"Banho","Loja")))</f>
        <v>Serviços extras</v>
      </c>
      <c r="AZ731" s="1" t="str">
        <f>IF(ISBLANK(I731),"", _xlfn.LET(_xlpm.Pedido,TRIM(D731&amp;""),IF(_xlpm.Pedido&lt;&gt;"",_xlpm.Pedido&amp;" | "&amp;K731,I731&amp;" | "&amp;K731&amp;" | "&amp;TEXT(AU731,"0"))))</f>
        <v>4790 | Margot</v>
      </c>
      <c r="BA731" s="1" t="str">
        <f>IF(ISBLANK(I731),"", _xlfn.LET(_xlpm.TipoServico,LOWER(H731),IF(ISNUMBER(FIND("banho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1" s="1" t="str">
        <f>IF(ISBLANK(I731),"", _xlfn.LET(
    _xlpm.Servico,TRIM(F731&amp;""),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31" s="1">
        <f>IF(ISBLANK(B731),"", IF(ISBLANK(R731),Q731*S731,R731*S731))</f>
        <v>10</v>
      </c>
    </row>
    <row r="732" spans="1:55" x14ac:dyDescent="0.3">
      <c r="A732" t="s">
        <v>133</v>
      </c>
      <c r="B732">
        <v>46065</v>
      </c>
      <c r="C732" t="s">
        <v>9</v>
      </c>
      <c r="D732">
        <v>4790</v>
      </c>
      <c r="F732" t="s">
        <v>147</v>
      </c>
      <c r="G732" t="s">
        <v>147</v>
      </c>
      <c r="H732" t="s">
        <v>135</v>
      </c>
      <c r="I732">
        <v>2291</v>
      </c>
      <c r="J732" t="s">
        <v>253</v>
      </c>
      <c r="K732" t="s">
        <v>254</v>
      </c>
      <c r="L732">
        <v>557388111378</v>
      </c>
      <c r="N732">
        <v>0</v>
      </c>
      <c r="P732">
        <v>0</v>
      </c>
      <c r="Q732">
        <v>25</v>
      </c>
      <c r="R732">
        <v>25</v>
      </c>
      <c r="S732">
        <v>1</v>
      </c>
      <c r="AH732" t="s">
        <v>229</v>
      </c>
      <c r="AI732" t="s">
        <v>227</v>
      </c>
      <c r="AJ732" t="s">
        <v>192</v>
      </c>
      <c r="AK732" t="s">
        <v>190</v>
      </c>
      <c r="AL732" t="s">
        <v>188</v>
      </c>
      <c r="AM732">
        <v>355</v>
      </c>
      <c r="AU732" s="2" t="str">
        <f>IF(ISBLANK(B732),"", TEXT(B732,"dddd, d \d\e mmmm \d\e aaaa"))</f>
        <v>quinta-feira, 12 de fevereiro de 2026</v>
      </c>
      <c r="AX732" s="1" t="str" cm="1">
        <f t="array" ref="AX732">IFERROR(_xlfn.TEXTJOIN(", ",TRUE,_xlfn._xlws.SORT(_xlfn.UNIQUE(_xlfn._xlws.FILTER($K$2:$K$2889,($I$2:$I$2889=I732)*($K$2:$K$2889&lt;&gt;""))))),"")</f>
        <v>Margot</v>
      </c>
      <c r="AY732" s="1" t="str">
        <f>IF(ISBLANK(F732),"", IF(OR(
ISNUMBER(FIND("escovacao",LOWER(F732))),
ISNUMBER(FIND("escovação",LOWER(F732))),
ISNUMBER(FIND("higiene bucal",LOWER(F732))),
ISNUMBER(FIND("tosa",LOWER(F732))),
ISNUMBER(FIND("hidratacao",LOWER(F732))),
ISNUMBER(FIND("hidratação",LOWER(F732))),
ISNUMBER(FIND("spa",LOWER(F732))),
ISNUMBER(FIND("corte de unhas",LOWER(F732))),
ISNUMBER(FIND("desembolo",LOWER(F732))),
ISNUMBER(FIND("clorexidina",LOWER(F732))),
ISNUMBER(FIND("matizacao",LOWER(F732))),
ISNUMBER(FIND("matização",LOWER(F732))),
ISNUMBER(FIND("arredondamento",LOWER(F732))),
ISNUMBER(FIND("remocao",LOWER(F732))),
ISNUMBER(FIND("remoção",LOWER(F732)))
),"Serviços extras",
IF(ISNUMBER(FIND("banho",LOWER(F732))),"Banho","Loja")))</f>
        <v>Serviços extras</v>
      </c>
      <c r="AZ732" s="1" t="str">
        <f>IF(ISBLANK(I732),"", _xlfn.LET(_xlpm.Pedido,TRIM(D732&amp;""),IF(_xlpm.Pedido&lt;&gt;"",_xlpm.Pedido&amp;" | "&amp;K732,I732&amp;" | "&amp;K732&amp;" | "&amp;TEXT(AU732,"0"))))</f>
        <v>4790 | Margot</v>
      </c>
      <c r="BA732" s="1" t="str">
        <f>IF(ISBLANK(I732),"", _xlfn.LET(_xlpm.TipoServico,LOWER(H732),IF(ISNUMBER(FIND("banho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2" s="1" t="str">
        <f>IF(ISBLANK(I732),"", _xlfn.LET(
    _xlpm.Servico,TRIM(F732&amp;""),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732" s="1">
        <f>IF(ISBLANK(B732),"", IF(ISBLANK(R732),Q732*S732,R732*S732))</f>
        <v>25</v>
      </c>
    </row>
    <row r="733" spans="1:55" x14ac:dyDescent="0.3">
      <c r="A733" t="s">
        <v>133</v>
      </c>
      <c r="B733">
        <v>46065</v>
      </c>
      <c r="C733" t="s">
        <v>9</v>
      </c>
      <c r="D733">
        <v>4790</v>
      </c>
      <c r="F733" t="s">
        <v>146</v>
      </c>
      <c r="G733" t="s">
        <v>146</v>
      </c>
      <c r="H733" t="s">
        <v>135</v>
      </c>
      <c r="I733">
        <v>2291</v>
      </c>
      <c r="J733" t="s">
        <v>253</v>
      </c>
      <c r="K733" t="s">
        <v>254</v>
      </c>
      <c r="L733">
        <v>557388111378</v>
      </c>
      <c r="N733">
        <v>0</v>
      </c>
      <c r="P733">
        <v>0</v>
      </c>
      <c r="Q733">
        <v>12</v>
      </c>
      <c r="R733">
        <v>12</v>
      </c>
      <c r="S733">
        <v>1</v>
      </c>
      <c r="AH733" t="s">
        <v>229</v>
      </c>
      <c r="AI733" t="s">
        <v>227</v>
      </c>
      <c r="AJ733" t="s">
        <v>192</v>
      </c>
      <c r="AK733" t="s">
        <v>190</v>
      </c>
      <c r="AL733" t="s">
        <v>188</v>
      </c>
      <c r="AM733">
        <v>355</v>
      </c>
      <c r="AU733" s="2" t="str">
        <f>IF(ISBLANK(B733),"", TEXT(B733,"dddd, d \d\e mmmm \d\e aaaa"))</f>
        <v>quinta-feira, 12 de fevereiro de 2026</v>
      </c>
      <c r="AX733" s="1" t="str" cm="1">
        <f t="array" ref="AX733">IFERROR(_xlfn.TEXTJOIN(", ",TRUE,_xlfn._xlws.SORT(_xlfn.UNIQUE(_xlfn._xlws.FILTER($K$2:$K$2889,($I$2:$I$2889=I733)*($K$2:$K$2889&lt;&gt;""))))),"")</f>
        <v>Margot</v>
      </c>
      <c r="AY733" s="1" t="str">
        <f>IF(ISBLANK(F733),"", IF(OR(
ISNUMBER(FIND("escovacao",LOWER(F733))),
ISNUMBER(FIND("escovação",LOWER(F733))),
ISNUMBER(FIND("higiene bucal",LOWER(F733))),
ISNUMBER(FIND("tosa",LOWER(F733))),
ISNUMBER(FIND("hidratacao",LOWER(F733))),
ISNUMBER(FIND("hidratação",LOWER(F733))),
ISNUMBER(FIND("spa",LOWER(F733))),
ISNUMBER(FIND("corte de unhas",LOWER(F733))),
ISNUMBER(FIND("desembolo",LOWER(F733))),
ISNUMBER(FIND("clorexidina",LOWER(F733))),
ISNUMBER(FIND("matizacao",LOWER(F733))),
ISNUMBER(FIND("matização",LOWER(F733))),
ISNUMBER(FIND("arredondamento",LOWER(F733))),
ISNUMBER(FIND("remocao",LOWER(F733))),
ISNUMBER(FIND("remoção",LOWER(F733)))
),"Serviços extras",
IF(ISNUMBER(FIND("banho",LOWER(F733))),"Banho","Loja")))</f>
        <v>Serviços extras</v>
      </c>
      <c r="AZ733" s="1" t="str">
        <f>IF(ISBLANK(I733),"", _xlfn.LET(_xlpm.Pedido,TRIM(D733&amp;""),IF(_xlpm.Pedido&lt;&gt;"",_xlpm.Pedido&amp;" | "&amp;K733,I733&amp;" | "&amp;K733&amp;" | "&amp;TEXT(AU733,"0"))))</f>
        <v>4790 | Margot</v>
      </c>
      <c r="BA733" s="1" t="str">
        <f>IF(ISBLANK(I733),"", _xlfn.LET(_xlpm.TipoServico,LOWER(H733),IF(ISNUMBER(FIND("banho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3" s="1" t="str">
        <f>IF(ISBLANK(I733),"", _xlfn.LET(
    _xlpm.Servico,TRIM(F733&amp;""),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33" s="1">
        <f>IF(ISBLANK(B733),"", IF(ISBLANK(R733),Q733*S733,R733*S733))</f>
        <v>12</v>
      </c>
    </row>
    <row r="734" spans="1:55" x14ac:dyDescent="0.3">
      <c r="A734" t="s">
        <v>178</v>
      </c>
      <c r="B734">
        <v>46069</v>
      </c>
      <c r="C734" t="s">
        <v>43</v>
      </c>
      <c r="D734">
        <v>5211</v>
      </c>
      <c r="F734" t="s">
        <v>134</v>
      </c>
      <c r="G734" t="s">
        <v>134</v>
      </c>
      <c r="H734" t="s">
        <v>135</v>
      </c>
      <c r="I734">
        <v>2223</v>
      </c>
      <c r="J734" t="s">
        <v>62</v>
      </c>
      <c r="K734" t="s">
        <v>256</v>
      </c>
      <c r="L734">
        <v>7991086301</v>
      </c>
      <c r="N734">
        <v>0</v>
      </c>
      <c r="P734">
        <v>0</v>
      </c>
      <c r="Q734">
        <v>62</v>
      </c>
      <c r="R734">
        <v>62</v>
      </c>
      <c r="S734">
        <v>1</v>
      </c>
      <c r="AH734" t="s">
        <v>207</v>
      </c>
      <c r="AI734" t="s">
        <v>199</v>
      </c>
      <c r="AJ734" t="s">
        <v>192</v>
      </c>
      <c r="AK734" t="s">
        <v>190</v>
      </c>
      <c r="AL734" t="s">
        <v>188</v>
      </c>
      <c r="AM734">
        <v>465</v>
      </c>
      <c r="AU734" s="2" t="str">
        <f>IF(ISBLANK(B734),"", TEXT(B734,"dddd, d \d\e mmmm \d\e aaaa"))</f>
        <v>segunda-feira, 16 de fevereiro de 2026</v>
      </c>
      <c r="AX734" s="1" t="str" cm="1">
        <f t="array" ref="AX734">IFERROR(_xlfn.TEXTJOIN(", ",TRUE,_xlfn._xlws.SORT(_xlfn.UNIQUE(_xlfn._xlws.FILTER($K$2:$K$2889,($I$2:$I$2889=I734)*($K$2:$K$2889&lt;&gt;""))))),"")</f>
        <v>Joey, Phoebe</v>
      </c>
      <c r="AY734" s="1" t="str">
        <f>IF(ISBLANK(F734),"", IF(OR(
ISNUMBER(FIND("escovacao",LOWER(F734))),
ISNUMBER(FIND("escovação",LOWER(F734))),
ISNUMBER(FIND("higiene bucal",LOWER(F734))),
ISNUMBER(FIND("tosa",LOWER(F734))),
ISNUMBER(FIND("hidratacao",LOWER(F734))),
ISNUMBER(FIND("hidratação",LOWER(F734))),
ISNUMBER(FIND("spa",LOWER(F734))),
ISNUMBER(FIND("corte de unhas",LOWER(F734))),
ISNUMBER(FIND("desembolo",LOWER(F734))),
ISNUMBER(FIND("clorexidina",LOWER(F734))),
ISNUMBER(FIND("matizacao",LOWER(F734))),
ISNUMBER(FIND("matização",LOWER(F734))),
ISNUMBER(FIND("arredondamento",LOWER(F734))),
ISNUMBER(FIND("remocao",LOWER(F734))),
ISNUMBER(FIND("remoção",LOWER(F734)))
),"Serviços extras",
IF(ISNUMBER(FIND("banho",LOWER(F734))),"Banho","Loja")))</f>
        <v>Banho</v>
      </c>
      <c r="AZ734" s="1" t="str">
        <f>IF(ISBLANK(I734),"", _xlfn.LET(_xlpm.Pedido,TRIM(D734&amp;""),IF(_xlpm.Pedido&lt;&gt;"",_xlpm.Pedido&amp;" | "&amp;K734,I734&amp;" | "&amp;K734&amp;" | "&amp;TEXT(AU734,"0"))))</f>
        <v>5211 | Phoebe</v>
      </c>
      <c r="BA734" s="1" t="str">
        <f>IF(ISBLANK(I734),"", _xlfn.LET(_xlpm.TipoServico,LOWER(H734),IF(ISNUMBER(FIND("banho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4" s="1" t="str">
        <f>IF(ISBLANK(I734),"", _xlfn.LET(
    _xlpm.Servico,TRIM(F734&amp;""),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34" s="1">
        <f>IF(ISBLANK(B734),"", IF(ISBLANK(R734),Q734*S734,R734*S734))</f>
        <v>62</v>
      </c>
    </row>
    <row r="735" spans="1:55" x14ac:dyDescent="0.3">
      <c r="A735" t="s">
        <v>141</v>
      </c>
      <c r="B735">
        <v>46069</v>
      </c>
      <c r="C735" t="s">
        <v>43</v>
      </c>
      <c r="D735">
        <v>5211</v>
      </c>
      <c r="F735" t="s">
        <v>137</v>
      </c>
      <c r="G735" t="s">
        <v>137</v>
      </c>
      <c r="H735" t="s">
        <v>135</v>
      </c>
      <c r="I735">
        <v>2223</v>
      </c>
      <c r="J735" t="s">
        <v>62</v>
      </c>
      <c r="K735" t="s">
        <v>256</v>
      </c>
      <c r="L735">
        <v>7991086301</v>
      </c>
      <c r="N735">
        <v>0</v>
      </c>
      <c r="P735">
        <v>0</v>
      </c>
      <c r="Q735">
        <v>5</v>
      </c>
      <c r="R735">
        <v>5</v>
      </c>
      <c r="S735">
        <v>1</v>
      </c>
      <c r="AH735" t="s">
        <v>207</v>
      </c>
      <c r="AI735" t="s">
        <v>199</v>
      </c>
      <c r="AJ735" t="s">
        <v>192</v>
      </c>
      <c r="AK735" t="s">
        <v>190</v>
      </c>
      <c r="AL735" t="s">
        <v>188</v>
      </c>
      <c r="AM735">
        <v>465</v>
      </c>
      <c r="AU735" s="2" t="str">
        <f>IF(ISBLANK(B735),"", TEXT(B735,"dddd, d \d\e mmmm \d\e aaaa"))</f>
        <v>segunda-feira, 16 de fevereiro de 2026</v>
      </c>
      <c r="AX735" s="1" t="str" cm="1">
        <f t="array" ref="AX735">IFERROR(_xlfn.TEXTJOIN(", ",TRUE,_xlfn._xlws.SORT(_xlfn.UNIQUE(_xlfn._xlws.FILTER($K$2:$K$2889,($I$2:$I$2889=I735)*($K$2:$K$2889&lt;&gt;""))))),"")</f>
        <v>Joey, Phoebe</v>
      </c>
      <c r="AY735" s="1" t="str">
        <f>IF(ISBLANK(F735),"", IF(OR(
ISNUMBER(FIND("escovacao",LOWER(F735))),
ISNUMBER(FIND("escovação",LOWER(F735))),
ISNUMBER(FIND("higiene bucal",LOWER(F735))),
ISNUMBER(FIND("tosa",LOWER(F735))),
ISNUMBER(FIND("hidratacao",LOWER(F735))),
ISNUMBER(FIND("hidratação",LOWER(F735))),
ISNUMBER(FIND("spa",LOWER(F735))),
ISNUMBER(FIND("corte de unhas",LOWER(F735))),
ISNUMBER(FIND("desembolo",LOWER(F735))),
ISNUMBER(FIND("clorexidina",LOWER(F735))),
ISNUMBER(FIND("matizacao",LOWER(F735))),
ISNUMBER(FIND("matização",LOWER(F735))),
ISNUMBER(FIND("arredondamento",LOWER(F735))),
ISNUMBER(FIND("remocao",LOWER(F735))),
ISNUMBER(FIND("remoção",LOWER(F735)))
),"Serviços extras",
IF(ISNUMBER(FIND("banho",LOWER(F735))),"Banho","Loja")))</f>
        <v>Serviços extras</v>
      </c>
      <c r="AZ735" s="1" t="str">
        <f>IF(ISBLANK(I735),"", _xlfn.LET(_xlpm.Pedido,TRIM(D735&amp;""),IF(_xlpm.Pedido&lt;&gt;"",_xlpm.Pedido&amp;" | "&amp;K735,I735&amp;" | "&amp;K735&amp;" | "&amp;TEXT(AU735,"0"))))</f>
        <v>5211 | Phoebe</v>
      </c>
      <c r="BA735" s="1" t="str">
        <f>IF(ISBLANK(I735),"", _xlfn.LET(_xlpm.TipoServico,LOWER(H735),IF(ISNUMBER(FIND("banho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5" s="1" t="str">
        <f>IF(ISBLANK(I735),"", _xlfn.LET(
    _xlpm.Servico,TRIM(F735&amp;""),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35" s="1">
        <f>IF(ISBLANK(B735),"", IF(ISBLANK(R735),Q735*S735,R735*S735))</f>
        <v>5</v>
      </c>
    </row>
    <row r="736" spans="1:55" x14ac:dyDescent="0.3">
      <c r="A736" t="s">
        <v>141</v>
      </c>
      <c r="B736">
        <v>46073</v>
      </c>
      <c r="C736" t="s">
        <v>2</v>
      </c>
      <c r="D736">
        <v>4859</v>
      </c>
      <c r="F736" t="s">
        <v>134</v>
      </c>
      <c r="G736" t="s">
        <v>134</v>
      </c>
      <c r="H736" t="s">
        <v>135</v>
      </c>
      <c r="I736">
        <v>2291</v>
      </c>
      <c r="J736" t="s">
        <v>253</v>
      </c>
      <c r="K736" t="s">
        <v>254</v>
      </c>
      <c r="L736">
        <v>557388111378</v>
      </c>
      <c r="N736">
        <v>0</v>
      </c>
      <c r="P736">
        <v>0</v>
      </c>
      <c r="Q736">
        <v>62</v>
      </c>
      <c r="R736">
        <v>62</v>
      </c>
      <c r="S736">
        <v>1</v>
      </c>
      <c r="AH736" t="s">
        <v>229</v>
      </c>
      <c r="AI736" t="s">
        <v>227</v>
      </c>
      <c r="AJ736" t="s">
        <v>192</v>
      </c>
      <c r="AK736" t="s">
        <v>190</v>
      </c>
      <c r="AL736" t="s">
        <v>188</v>
      </c>
      <c r="AM736">
        <v>355</v>
      </c>
      <c r="AU736" s="2" t="str">
        <f>IF(ISBLANK(B736),"", TEXT(B736,"dddd, d \d\e mmmm \d\e aaaa"))</f>
        <v>sexta-feira, 20 de fevereiro de 2026</v>
      </c>
      <c r="AX736" s="1" t="str" cm="1">
        <f t="array" ref="AX736">IFERROR(_xlfn.TEXTJOIN(", ",TRUE,_xlfn._xlws.SORT(_xlfn.UNIQUE(_xlfn._xlws.FILTER($K$2:$K$2889,($I$2:$I$2889=I736)*($K$2:$K$2889&lt;&gt;""))))),"")</f>
        <v>Margot</v>
      </c>
      <c r="AY736" s="1" t="str">
        <f>IF(ISBLANK(F736),"", IF(OR(
ISNUMBER(FIND("escovacao",LOWER(F736))),
ISNUMBER(FIND("escovação",LOWER(F736))),
ISNUMBER(FIND("higiene bucal",LOWER(F736))),
ISNUMBER(FIND("tosa",LOWER(F736))),
ISNUMBER(FIND("hidratacao",LOWER(F736))),
ISNUMBER(FIND("hidratação",LOWER(F736))),
ISNUMBER(FIND("spa",LOWER(F736))),
ISNUMBER(FIND("corte de unhas",LOWER(F736))),
ISNUMBER(FIND("desembolo",LOWER(F736))),
ISNUMBER(FIND("clorexidina",LOWER(F736))),
ISNUMBER(FIND("matizacao",LOWER(F736))),
ISNUMBER(FIND("matização",LOWER(F736))),
ISNUMBER(FIND("arredondamento",LOWER(F736))),
ISNUMBER(FIND("remocao",LOWER(F736))),
ISNUMBER(FIND("remoção",LOWER(F736)))
),"Serviços extras",
IF(ISNUMBER(FIND("banho",LOWER(F736))),"Banho","Loja")))</f>
        <v>Banho</v>
      </c>
      <c r="AZ736" s="1" t="str">
        <f>IF(ISBLANK(I736),"", _xlfn.LET(_xlpm.Pedido,TRIM(D736&amp;""),IF(_xlpm.Pedido&lt;&gt;"",_xlpm.Pedido&amp;" | "&amp;K736,I736&amp;" | "&amp;K736&amp;" | "&amp;TEXT(AU736,"0"))))</f>
        <v>4859 | Margot</v>
      </c>
      <c r="BA736" s="1" t="str">
        <f>IF(ISBLANK(I736),"", _xlfn.LET(_xlpm.TipoServico,LOWER(H736),IF(ISNUMBER(FIND("banho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6" s="1" t="str">
        <f>IF(ISBLANK(I736),"", _xlfn.LET(
    _xlpm.Servico,TRIM(F736&amp;""),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36" s="1">
        <f>IF(ISBLANK(B736),"", IF(ISBLANK(R736),Q736*S736,R736*S736))</f>
        <v>62</v>
      </c>
    </row>
    <row r="737" spans="1:55" x14ac:dyDescent="0.3">
      <c r="A737" t="s">
        <v>141</v>
      </c>
      <c r="B737">
        <v>46073</v>
      </c>
      <c r="C737" t="s">
        <v>2</v>
      </c>
      <c r="D737">
        <v>4859</v>
      </c>
      <c r="F737" t="s">
        <v>169</v>
      </c>
      <c r="G737" t="s">
        <v>169</v>
      </c>
      <c r="H737" t="s">
        <v>135</v>
      </c>
      <c r="I737">
        <v>2291</v>
      </c>
      <c r="J737" t="s">
        <v>253</v>
      </c>
      <c r="K737" t="s">
        <v>254</v>
      </c>
      <c r="L737">
        <v>557388111378</v>
      </c>
      <c r="N737">
        <v>0</v>
      </c>
      <c r="P737">
        <v>0</v>
      </c>
      <c r="Q737">
        <v>10</v>
      </c>
      <c r="R737">
        <v>10</v>
      </c>
      <c r="S737">
        <v>1</v>
      </c>
      <c r="AH737" t="s">
        <v>229</v>
      </c>
      <c r="AI737" t="s">
        <v>227</v>
      </c>
      <c r="AJ737" t="s">
        <v>192</v>
      </c>
      <c r="AK737" t="s">
        <v>190</v>
      </c>
      <c r="AL737" t="s">
        <v>188</v>
      </c>
      <c r="AM737">
        <v>355</v>
      </c>
      <c r="AU737" s="2" t="str">
        <f>IF(ISBLANK(B737),"", TEXT(B737,"dddd, d \d\e mmmm \d\e aaaa"))</f>
        <v>sexta-feira, 20 de fevereiro de 2026</v>
      </c>
      <c r="AX737" s="1" t="str" cm="1">
        <f t="array" ref="AX737">IFERROR(_xlfn.TEXTJOIN(", ",TRUE,_xlfn._xlws.SORT(_xlfn.UNIQUE(_xlfn._xlws.FILTER($K$2:$K$2889,($I$2:$I$2889=I737)*($K$2:$K$2889&lt;&gt;""))))),"")</f>
        <v>Margot</v>
      </c>
      <c r="AY737" s="1" t="str">
        <f>IF(ISBLANK(F737),"", IF(OR(
ISNUMBER(FIND("escovacao",LOWER(F737))),
ISNUMBER(FIND("escovação",LOWER(F737))),
ISNUMBER(FIND("higiene bucal",LOWER(F737))),
ISNUMBER(FIND("tosa",LOWER(F737))),
ISNUMBER(FIND("hidratacao",LOWER(F737))),
ISNUMBER(FIND("hidratação",LOWER(F737))),
ISNUMBER(FIND("spa",LOWER(F737))),
ISNUMBER(FIND("corte de unhas",LOWER(F737))),
ISNUMBER(FIND("desembolo",LOWER(F737))),
ISNUMBER(FIND("clorexidina",LOWER(F737))),
ISNUMBER(FIND("matizacao",LOWER(F737))),
ISNUMBER(FIND("matização",LOWER(F737))),
ISNUMBER(FIND("arredondamento",LOWER(F737))),
ISNUMBER(FIND("remocao",LOWER(F737))),
ISNUMBER(FIND("remoção",LOWER(F737)))
),"Serviços extras",
IF(ISNUMBER(FIND("banho",LOWER(F737))),"Banho","Loja")))</f>
        <v>Serviços extras</v>
      </c>
      <c r="AZ737" s="1" t="str">
        <f>IF(ISBLANK(I737),"", _xlfn.LET(_xlpm.Pedido,TRIM(D737&amp;""),IF(_xlpm.Pedido&lt;&gt;"",_xlpm.Pedido&amp;" | "&amp;K737,I737&amp;" | "&amp;K737&amp;" | "&amp;TEXT(AU737,"0"))))</f>
        <v>4859 | Margot</v>
      </c>
      <c r="BA737" s="1" t="str">
        <f>IF(ISBLANK(I737),"", _xlfn.LET(_xlpm.TipoServico,LOWER(H737),IF(ISNUMBER(FIND("banho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7" s="1" t="str">
        <f>IF(ISBLANK(I737),"", _xlfn.LET(
    _xlpm.Servico,TRIM(F737&amp;""),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37" s="1">
        <f>IF(ISBLANK(B737),"", IF(ISBLANK(R737),Q737*S737,R737*S737))</f>
        <v>10</v>
      </c>
    </row>
    <row r="738" spans="1:55" x14ac:dyDescent="0.3">
      <c r="A738" t="s">
        <v>133</v>
      </c>
      <c r="B738">
        <v>46078</v>
      </c>
      <c r="C738" t="s">
        <v>53</v>
      </c>
      <c r="D738">
        <v>5250</v>
      </c>
      <c r="F738" t="s">
        <v>134</v>
      </c>
      <c r="G738" t="s">
        <v>134</v>
      </c>
      <c r="H738" t="s">
        <v>135</v>
      </c>
      <c r="I738">
        <v>2291</v>
      </c>
      <c r="J738" t="s">
        <v>253</v>
      </c>
      <c r="K738" t="s">
        <v>254</v>
      </c>
      <c r="L738">
        <v>557388111378</v>
      </c>
      <c r="N738">
        <v>0</v>
      </c>
      <c r="P738">
        <v>0</v>
      </c>
      <c r="Q738">
        <v>62</v>
      </c>
      <c r="R738">
        <v>62</v>
      </c>
      <c r="S738">
        <v>1</v>
      </c>
      <c r="AH738" t="s">
        <v>229</v>
      </c>
      <c r="AI738" t="s">
        <v>227</v>
      </c>
      <c r="AJ738" t="s">
        <v>192</v>
      </c>
      <c r="AK738" t="s">
        <v>190</v>
      </c>
      <c r="AL738" t="s">
        <v>188</v>
      </c>
      <c r="AM738">
        <v>355</v>
      </c>
      <c r="AU738" s="2" t="str">
        <f>IF(ISBLANK(B738),"", TEXT(B738,"dddd, d \d\e mmmm \d\e aaaa"))</f>
        <v>quarta-feira, 25 de fevereiro de 2026</v>
      </c>
      <c r="AX738" s="1" t="str" cm="1">
        <f t="array" ref="AX738">IFERROR(_xlfn.TEXTJOIN(", ",TRUE,_xlfn._xlws.SORT(_xlfn.UNIQUE(_xlfn._xlws.FILTER($K$2:$K$2889,($I$2:$I$2889=I738)*($K$2:$K$2889&lt;&gt;""))))),"")</f>
        <v>Margot</v>
      </c>
      <c r="AY738" s="1" t="str">
        <f>IF(ISBLANK(F738),"", IF(OR(
ISNUMBER(FIND("escovacao",LOWER(F738))),
ISNUMBER(FIND("escovação",LOWER(F738))),
ISNUMBER(FIND("higiene bucal",LOWER(F738))),
ISNUMBER(FIND("tosa",LOWER(F738))),
ISNUMBER(FIND("hidratacao",LOWER(F738))),
ISNUMBER(FIND("hidratação",LOWER(F738))),
ISNUMBER(FIND("spa",LOWER(F738))),
ISNUMBER(FIND("corte de unhas",LOWER(F738))),
ISNUMBER(FIND("desembolo",LOWER(F738))),
ISNUMBER(FIND("clorexidina",LOWER(F738))),
ISNUMBER(FIND("matizacao",LOWER(F738))),
ISNUMBER(FIND("matização",LOWER(F738))),
ISNUMBER(FIND("arredondamento",LOWER(F738))),
ISNUMBER(FIND("remocao",LOWER(F738))),
ISNUMBER(FIND("remoção",LOWER(F738)))
),"Serviços extras",
IF(ISNUMBER(FIND("banho",LOWER(F738))),"Banho","Loja")))</f>
        <v>Banho</v>
      </c>
      <c r="AZ738" s="1" t="str">
        <f>IF(ISBLANK(I738),"", _xlfn.LET(_xlpm.Pedido,TRIM(D738&amp;""),IF(_xlpm.Pedido&lt;&gt;"",_xlpm.Pedido&amp;" | "&amp;K738,I738&amp;" | "&amp;K738&amp;" | "&amp;TEXT(AU738,"0"))))</f>
        <v>5250 | Margot</v>
      </c>
      <c r="BA738" s="1" t="str">
        <f>IF(ISBLANK(I738),"", _xlfn.LET(_xlpm.TipoServico,LOWER(H738),IF(ISNUMBER(FIND("banho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8" s="1" t="str">
        <f>IF(ISBLANK(I738),"", _xlfn.LET(
    _xlpm.Servico,TRIM(F738&amp;""),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38" s="1">
        <f>IF(ISBLANK(B738),"", IF(ISBLANK(R738),Q738*S738,R738*S738))</f>
        <v>62</v>
      </c>
    </row>
    <row r="739" spans="1:55" x14ac:dyDescent="0.3">
      <c r="A739" t="s">
        <v>133</v>
      </c>
      <c r="B739">
        <v>46078</v>
      </c>
      <c r="C739" t="s">
        <v>53</v>
      </c>
      <c r="D739">
        <v>5250</v>
      </c>
      <c r="F739" t="s">
        <v>169</v>
      </c>
      <c r="G739" t="s">
        <v>169</v>
      </c>
      <c r="H739" t="s">
        <v>135</v>
      </c>
      <c r="I739">
        <v>2291</v>
      </c>
      <c r="J739" t="s">
        <v>253</v>
      </c>
      <c r="K739" t="s">
        <v>254</v>
      </c>
      <c r="L739">
        <v>557388111378</v>
      </c>
      <c r="N739">
        <v>0</v>
      </c>
      <c r="P739">
        <v>0</v>
      </c>
      <c r="Q739">
        <v>10</v>
      </c>
      <c r="R739">
        <v>10</v>
      </c>
      <c r="S739">
        <v>1</v>
      </c>
      <c r="AH739" t="s">
        <v>229</v>
      </c>
      <c r="AI739" t="s">
        <v>227</v>
      </c>
      <c r="AJ739" t="s">
        <v>192</v>
      </c>
      <c r="AK739" t="s">
        <v>190</v>
      </c>
      <c r="AL739" t="s">
        <v>188</v>
      </c>
      <c r="AM739">
        <v>355</v>
      </c>
      <c r="AU739" s="2" t="str">
        <f>IF(ISBLANK(B739),"", TEXT(B739,"dddd, d \d\e mmmm \d\e aaaa"))</f>
        <v>quarta-feira, 25 de fevereiro de 2026</v>
      </c>
      <c r="AX739" s="1" t="str" cm="1">
        <f t="array" ref="AX739">IFERROR(_xlfn.TEXTJOIN(", ",TRUE,_xlfn._xlws.SORT(_xlfn.UNIQUE(_xlfn._xlws.FILTER($K$2:$K$2889,($I$2:$I$2889=I739)*($K$2:$K$2889&lt;&gt;""))))),"")</f>
        <v>Margot</v>
      </c>
      <c r="AY739" s="1" t="str">
        <f>IF(ISBLANK(F739),"", IF(OR(
ISNUMBER(FIND("escovacao",LOWER(F739))),
ISNUMBER(FIND("escovação",LOWER(F739))),
ISNUMBER(FIND("higiene bucal",LOWER(F739))),
ISNUMBER(FIND("tosa",LOWER(F739))),
ISNUMBER(FIND("hidratacao",LOWER(F739))),
ISNUMBER(FIND("hidratação",LOWER(F739))),
ISNUMBER(FIND("spa",LOWER(F739))),
ISNUMBER(FIND("corte de unhas",LOWER(F739))),
ISNUMBER(FIND("desembolo",LOWER(F739))),
ISNUMBER(FIND("clorexidina",LOWER(F739))),
ISNUMBER(FIND("matizacao",LOWER(F739))),
ISNUMBER(FIND("matização",LOWER(F739))),
ISNUMBER(FIND("arredondamento",LOWER(F739))),
ISNUMBER(FIND("remocao",LOWER(F739))),
ISNUMBER(FIND("remoção",LOWER(F739)))
),"Serviços extras",
IF(ISNUMBER(FIND("banho",LOWER(F739))),"Banho","Loja")))</f>
        <v>Serviços extras</v>
      </c>
      <c r="AZ739" s="1" t="str">
        <f>IF(ISBLANK(I739),"", _xlfn.LET(_xlpm.Pedido,TRIM(D739&amp;""),IF(_xlpm.Pedido&lt;&gt;"",_xlpm.Pedido&amp;" | "&amp;K739,I739&amp;" | "&amp;K739&amp;" | "&amp;TEXT(AU739,"0"))))</f>
        <v>5250 | Margot</v>
      </c>
      <c r="BA739" s="1" t="str">
        <f>IF(ISBLANK(I739),"", _xlfn.LET(_xlpm.TipoServico,LOWER(H739),IF(ISNUMBER(FIND("banho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39" s="1" t="str">
        <f>IF(ISBLANK(I739),"", _xlfn.LET(
    _xlpm.Servico,TRIM(F739&amp;""),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39" s="1">
        <f>IF(ISBLANK(B739),"", IF(ISBLANK(R739),Q739*S739,R739*S739))</f>
        <v>10</v>
      </c>
    </row>
    <row r="740" spans="1:55" x14ac:dyDescent="0.3">
      <c r="A740" t="s">
        <v>11</v>
      </c>
      <c r="B740">
        <v>46079</v>
      </c>
      <c r="C740" t="s">
        <v>9</v>
      </c>
      <c r="D740">
        <v>5211</v>
      </c>
      <c r="F740" t="s">
        <v>134</v>
      </c>
      <c r="G740" t="s">
        <v>134</v>
      </c>
      <c r="H740" t="s">
        <v>135</v>
      </c>
      <c r="I740">
        <v>2223</v>
      </c>
      <c r="J740" t="s">
        <v>62</v>
      </c>
      <c r="K740" t="s">
        <v>256</v>
      </c>
      <c r="L740">
        <v>7991086301</v>
      </c>
      <c r="N740">
        <v>0</v>
      </c>
      <c r="P740">
        <v>0</v>
      </c>
      <c r="Q740">
        <v>62</v>
      </c>
      <c r="R740">
        <v>62</v>
      </c>
      <c r="S740">
        <v>1</v>
      </c>
      <c r="AH740" t="s">
        <v>207</v>
      </c>
      <c r="AI740" t="s">
        <v>199</v>
      </c>
      <c r="AJ740" t="s">
        <v>192</v>
      </c>
      <c r="AK740" t="s">
        <v>190</v>
      </c>
      <c r="AL740" t="s">
        <v>188</v>
      </c>
      <c r="AM740">
        <v>465</v>
      </c>
      <c r="AU740" s="2" t="str">
        <f>IF(ISBLANK(B740),"", TEXT(B740,"dddd, d \d\e mmmm \d\e aaaa"))</f>
        <v>quinta-feira, 26 de fevereiro de 2026</v>
      </c>
      <c r="AX740" s="1" t="str" cm="1">
        <f t="array" ref="AX740">IFERROR(_xlfn.TEXTJOIN(", ",TRUE,_xlfn._xlws.SORT(_xlfn.UNIQUE(_xlfn._xlws.FILTER($K$2:$K$2889,($I$2:$I$2889=I740)*($K$2:$K$2889&lt;&gt;""))))),"")</f>
        <v>Joey, Phoebe</v>
      </c>
      <c r="AY740" s="1" t="str">
        <f>IF(ISBLANK(F740),"", IF(OR(
ISNUMBER(FIND("escovacao",LOWER(F740))),
ISNUMBER(FIND("escovação",LOWER(F740))),
ISNUMBER(FIND("higiene bucal",LOWER(F740))),
ISNUMBER(FIND("tosa",LOWER(F740))),
ISNUMBER(FIND("hidratacao",LOWER(F740))),
ISNUMBER(FIND("hidratação",LOWER(F740))),
ISNUMBER(FIND("spa",LOWER(F740))),
ISNUMBER(FIND("corte de unhas",LOWER(F740))),
ISNUMBER(FIND("desembolo",LOWER(F740))),
ISNUMBER(FIND("clorexidina",LOWER(F740))),
ISNUMBER(FIND("matizacao",LOWER(F740))),
ISNUMBER(FIND("matização",LOWER(F740))),
ISNUMBER(FIND("arredondamento",LOWER(F740))),
ISNUMBER(FIND("remocao",LOWER(F740))),
ISNUMBER(FIND("remoção",LOWER(F740)))
),"Serviços extras",
IF(ISNUMBER(FIND("banho",LOWER(F740))),"Banho","Loja")))</f>
        <v>Banho</v>
      </c>
      <c r="AZ740" s="1" t="str">
        <f>IF(ISBLANK(I740),"", _xlfn.LET(_xlpm.Pedido,TRIM(D740&amp;""),IF(_xlpm.Pedido&lt;&gt;"",_xlpm.Pedido&amp;" | "&amp;K740,I740&amp;" | "&amp;K740&amp;" | "&amp;TEXT(AU740,"0"))))</f>
        <v>5211 | Phoebe</v>
      </c>
      <c r="BA740" s="1" t="str">
        <f>IF(ISBLANK(I740),"", _xlfn.LET(_xlpm.TipoServico,LOWER(H740),IF(ISNUMBER(FIND("banho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0" s="1" t="str">
        <f>IF(ISBLANK(I740),"", _xlfn.LET(
    _xlpm.Servico,TRIM(F740&amp;""),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40" s="1">
        <f>IF(ISBLANK(B740),"", IF(ISBLANK(R740),Q740*S740,R740*S740))</f>
        <v>62</v>
      </c>
    </row>
    <row r="741" spans="1:55" x14ac:dyDescent="0.3">
      <c r="A741" t="s">
        <v>11</v>
      </c>
      <c r="B741">
        <v>46079</v>
      </c>
      <c r="C741" t="s">
        <v>9</v>
      </c>
      <c r="D741">
        <v>5211</v>
      </c>
      <c r="F741" t="s">
        <v>137</v>
      </c>
      <c r="G741" t="s">
        <v>137</v>
      </c>
      <c r="H741" t="s">
        <v>135</v>
      </c>
      <c r="I741">
        <v>2223</v>
      </c>
      <c r="J741" t="s">
        <v>62</v>
      </c>
      <c r="K741" t="s">
        <v>256</v>
      </c>
      <c r="L741">
        <v>7991086301</v>
      </c>
      <c r="N741">
        <v>0</v>
      </c>
      <c r="P741">
        <v>0</v>
      </c>
      <c r="Q741">
        <v>5</v>
      </c>
      <c r="R741">
        <v>5</v>
      </c>
      <c r="S741">
        <v>1</v>
      </c>
      <c r="AH741" t="s">
        <v>207</v>
      </c>
      <c r="AI741" t="s">
        <v>199</v>
      </c>
      <c r="AJ741" t="s">
        <v>192</v>
      </c>
      <c r="AK741" t="s">
        <v>190</v>
      </c>
      <c r="AL741" t="s">
        <v>188</v>
      </c>
      <c r="AM741">
        <v>465</v>
      </c>
      <c r="AU741" s="2" t="str">
        <f>IF(ISBLANK(B741),"", TEXT(B741,"dddd, d \d\e mmmm \d\e aaaa"))</f>
        <v>quinta-feira, 26 de fevereiro de 2026</v>
      </c>
      <c r="AX741" s="1" t="str" cm="1">
        <f t="array" ref="AX741">IFERROR(_xlfn.TEXTJOIN(", ",TRUE,_xlfn._xlws.SORT(_xlfn.UNIQUE(_xlfn._xlws.FILTER($K$2:$K$2889,($I$2:$I$2889=I741)*($K$2:$K$2889&lt;&gt;""))))),"")</f>
        <v>Joey, Phoebe</v>
      </c>
      <c r="AY741" s="1" t="str">
        <f>IF(ISBLANK(F741),"", IF(OR(
ISNUMBER(FIND("escovacao",LOWER(F741))),
ISNUMBER(FIND("escovação",LOWER(F741))),
ISNUMBER(FIND("higiene bucal",LOWER(F741))),
ISNUMBER(FIND("tosa",LOWER(F741))),
ISNUMBER(FIND("hidratacao",LOWER(F741))),
ISNUMBER(FIND("hidratação",LOWER(F741))),
ISNUMBER(FIND("spa",LOWER(F741))),
ISNUMBER(FIND("corte de unhas",LOWER(F741))),
ISNUMBER(FIND("desembolo",LOWER(F741))),
ISNUMBER(FIND("clorexidina",LOWER(F741))),
ISNUMBER(FIND("matizacao",LOWER(F741))),
ISNUMBER(FIND("matização",LOWER(F741))),
ISNUMBER(FIND("arredondamento",LOWER(F741))),
ISNUMBER(FIND("remocao",LOWER(F741))),
ISNUMBER(FIND("remoção",LOWER(F741)))
),"Serviços extras",
IF(ISNUMBER(FIND("banho",LOWER(F741))),"Banho","Loja")))</f>
        <v>Serviços extras</v>
      </c>
      <c r="AZ741" s="1" t="str">
        <f>IF(ISBLANK(I741),"", _xlfn.LET(_xlpm.Pedido,TRIM(D741&amp;""),IF(_xlpm.Pedido&lt;&gt;"",_xlpm.Pedido&amp;" | "&amp;K741,I741&amp;" | "&amp;K741&amp;" | "&amp;TEXT(AU741,"0"))))</f>
        <v>5211 | Phoebe</v>
      </c>
      <c r="BA741" s="1" t="str">
        <f>IF(ISBLANK(I741),"", _xlfn.LET(_xlpm.TipoServico,LOWER(H741),IF(ISNUMBER(FIND("banho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1" s="1" t="str">
        <f>IF(ISBLANK(I741),"", _xlfn.LET(
    _xlpm.Servico,TRIM(F741&amp;""),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41" s="1">
        <f>IF(ISBLANK(B741),"", IF(ISBLANK(R741),Q741*S741,R741*S741))</f>
        <v>5</v>
      </c>
    </row>
    <row r="742" spans="1:55" x14ac:dyDescent="0.3">
      <c r="A742" t="s">
        <v>11</v>
      </c>
      <c r="B742">
        <v>46079</v>
      </c>
      <c r="C742" t="s">
        <v>9</v>
      </c>
      <c r="D742">
        <v>5211</v>
      </c>
      <c r="F742" t="s">
        <v>146</v>
      </c>
      <c r="G742" t="s">
        <v>146</v>
      </c>
      <c r="H742" t="s">
        <v>135</v>
      </c>
      <c r="I742">
        <v>2223</v>
      </c>
      <c r="J742" t="s">
        <v>62</v>
      </c>
      <c r="K742" t="s">
        <v>256</v>
      </c>
      <c r="L742">
        <v>7991086301</v>
      </c>
      <c r="N742">
        <v>0</v>
      </c>
      <c r="P742">
        <v>0</v>
      </c>
      <c r="Q742">
        <v>12</v>
      </c>
      <c r="R742">
        <v>12</v>
      </c>
      <c r="S742">
        <v>1</v>
      </c>
      <c r="AH742" t="s">
        <v>207</v>
      </c>
      <c r="AI742" t="s">
        <v>199</v>
      </c>
      <c r="AJ742" t="s">
        <v>192</v>
      </c>
      <c r="AK742" t="s">
        <v>190</v>
      </c>
      <c r="AL742" t="s">
        <v>188</v>
      </c>
      <c r="AM742">
        <v>465</v>
      </c>
      <c r="AU742" s="2" t="str">
        <f>IF(ISBLANK(B742),"", TEXT(B742,"dddd, d \d\e mmmm \d\e aaaa"))</f>
        <v>quinta-feira, 26 de fevereiro de 2026</v>
      </c>
      <c r="AX742" s="1" t="str" cm="1">
        <f t="array" ref="AX742">IFERROR(_xlfn.TEXTJOIN(", ",TRUE,_xlfn._xlws.SORT(_xlfn.UNIQUE(_xlfn._xlws.FILTER($K$2:$K$2889,($I$2:$I$2889=I742)*($K$2:$K$2889&lt;&gt;""))))),"")</f>
        <v>Joey, Phoebe</v>
      </c>
      <c r="AY742" s="1" t="str">
        <f>IF(ISBLANK(F742),"", IF(OR(
ISNUMBER(FIND("escovacao",LOWER(F742))),
ISNUMBER(FIND("escovação",LOWER(F742))),
ISNUMBER(FIND("higiene bucal",LOWER(F742))),
ISNUMBER(FIND("tosa",LOWER(F742))),
ISNUMBER(FIND("hidratacao",LOWER(F742))),
ISNUMBER(FIND("hidratação",LOWER(F742))),
ISNUMBER(FIND("spa",LOWER(F742))),
ISNUMBER(FIND("corte de unhas",LOWER(F742))),
ISNUMBER(FIND("desembolo",LOWER(F742))),
ISNUMBER(FIND("clorexidina",LOWER(F742))),
ISNUMBER(FIND("matizacao",LOWER(F742))),
ISNUMBER(FIND("matização",LOWER(F742))),
ISNUMBER(FIND("arredondamento",LOWER(F742))),
ISNUMBER(FIND("remocao",LOWER(F742))),
ISNUMBER(FIND("remoção",LOWER(F742)))
),"Serviços extras",
IF(ISNUMBER(FIND("banho",LOWER(F742))),"Banho","Loja")))</f>
        <v>Serviços extras</v>
      </c>
      <c r="AZ742" s="1" t="str">
        <f>IF(ISBLANK(I742),"", _xlfn.LET(_xlpm.Pedido,TRIM(D742&amp;""),IF(_xlpm.Pedido&lt;&gt;"",_xlpm.Pedido&amp;" | "&amp;K742,I742&amp;" | "&amp;K742&amp;" | "&amp;TEXT(AU742,"0"))))</f>
        <v>5211 | Phoebe</v>
      </c>
      <c r="BA742" s="1" t="str">
        <f>IF(ISBLANK(I742),"", _xlfn.LET(_xlpm.TipoServico,LOWER(H742),IF(ISNUMBER(FIND("banho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2" s="1" t="str">
        <f>IF(ISBLANK(I742),"", _xlfn.LET(
    _xlpm.Servico,TRIM(F742&amp;""),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42" s="1">
        <f>IF(ISBLANK(B742),"", IF(ISBLANK(R742),Q742*S742,R742*S742))</f>
        <v>12</v>
      </c>
    </row>
    <row r="743" spans="1:55" x14ac:dyDescent="0.3">
      <c r="A743" t="s">
        <v>133</v>
      </c>
      <c r="B743">
        <v>46092</v>
      </c>
      <c r="C743" t="s">
        <v>53</v>
      </c>
      <c r="D743">
        <v>5250</v>
      </c>
      <c r="F743" t="s">
        <v>134</v>
      </c>
      <c r="G743" t="s">
        <v>134</v>
      </c>
      <c r="H743" t="s">
        <v>135</v>
      </c>
      <c r="I743">
        <v>2291</v>
      </c>
      <c r="J743" t="s">
        <v>253</v>
      </c>
      <c r="K743" t="s">
        <v>254</v>
      </c>
      <c r="L743">
        <v>557388111378</v>
      </c>
      <c r="N743">
        <v>0</v>
      </c>
      <c r="P743">
        <v>0</v>
      </c>
      <c r="Q743">
        <v>62</v>
      </c>
      <c r="R743">
        <v>62</v>
      </c>
      <c r="S743">
        <v>1</v>
      </c>
      <c r="AH743" t="s">
        <v>229</v>
      </c>
      <c r="AI743" t="s">
        <v>227</v>
      </c>
      <c r="AJ743" t="s">
        <v>192</v>
      </c>
      <c r="AK743" t="s">
        <v>190</v>
      </c>
      <c r="AL743" t="s">
        <v>188</v>
      </c>
      <c r="AM743">
        <v>355</v>
      </c>
      <c r="AS743" t="s">
        <v>7</v>
      </c>
      <c r="AU743" s="2" t="str">
        <f>IF(ISBLANK(B743),"", TEXT(B743,"dddd, d \d\e mmmm \d\e aaaa"))</f>
        <v>quarta-feira, 11 de março de 2026</v>
      </c>
      <c r="AX743" s="1" t="str" cm="1">
        <f t="array" ref="AX743">IFERROR(_xlfn.TEXTJOIN(", ",TRUE,_xlfn._xlws.SORT(_xlfn.UNIQUE(_xlfn._xlws.FILTER($K$2:$K$2889,($I$2:$I$2889=I743)*($K$2:$K$2889&lt;&gt;""))))),"")</f>
        <v>Margot</v>
      </c>
      <c r="AY743" s="1" t="str">
        <f>IF(ISBLANK(F743),"", IF(OR(
ISNUMBER(FIND("escovacao",LOWER(F743))),
ISNUMBER(FIND("escovação",LOWER(F743))),
ISNUMBER(FIND("higiene bucal",LOWER(F743))),
ISNUMBER(FIND("tosa",LOWER(F743))),
ISNUMBER(FIND("hidratacao",LOWER(F743))),
ISNUMBER(FIND("hidratação",LOWER(F743))),
ISNUMBER(FIND("spa",LOWER(F743))),
ISNUMBER(FIND("corte de unhas",LOWER(F743))),
ISNUMBER(FIND("desembolo",LOWER(F743))),
ISNUMBER(FIND("clorexidina",LOWER(F743))),
ISNUMBER(FIND("matizacao",LOWER(F743))),
ISNUMBER(FIND("matização",LOWER(F743))),
ISNUMBER(FIND("arredondamento",LOWER(F743))),
ISNUMBER(FIND("remocao",LOWER(F743))),
ISNUMBER(FIND("remoção",LOWER(F743)))
),"Serviços extras",
IF(ISNUMBER(FIND("banho",LOWER(F743))),"Banho","Loja")))</f>
        <v>Banho</v>
      </c>
      <c r="AZ743" s="1" t="str">
        <f>IF(ISBLANK(I743),"", _xlfn.LET(_xlpm.Pedido,TRIM(D743&amp;""),IF(_xlpm.Pedido&lt;&gt;"",_xlpm.Pedido&amp;" | "&amp;K743,I743&amp;" | "&amp;K743&amp;" | "&amp;TEXT(AU743,"0"))))</f>
        <v>5250 | Margot</v>
      </c>
      <c r="BA743" s="1" t="str">
        <f>IF(ISBLANK(I743),"", _xlfn.LET(_xlpm.TipoServico,LOWER(H743),IF(ISNUMBER(FIND("banho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3" s="1" t="str">
        <f>IF(ISBLANK(I743),"", _xlfn.LET(
    _xlpm.Servico,TRIM(F743&amp;""),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43" s="1">
        <f>IF(ISBLANK(B743),"", IF(ISBLANK(R743),Q743*S743,R743*S743))</f>
        <v>62</v>
      </c>
    </row>
    <row r="744" spans="1:55" x14ac:dyDescent="0.3">
      <c r="A744" t="s">
        <v>133</v>
      </c>
      <c r="B744">
        <v>46092</v>
      </c>
      <c r="C744" t="s">
        <v>53</v>
      </c>
      <c r="D744">
        <v>5250</v>
      </c>
      <c r="F744" t="s">
        <v>169</v>
      </c>
      <c r="G744" t="s">
        <v>169</v>
      </c>
      <c r="H744" t="s">
        <v>135</v>
      </c>
      <c r="I744">
        <v>2291</v>
      </c>
      <c r="J744" t="s">
        <v>253</v>
      </c>
      <c r="K744" t="s">
        <v>254</v>
      </c>
      <c r="L744">
        <v>557388111378</v>
      </c>
      <c r="N744">
        <v>0</v>
      </c>
      <c r="P744">
        <v>0</v>
      </c>
      <c r="Q744">
        <v>10</v>
      </c>
      <c r="R744">
        <v>10</v>
      </c>
      <c r="S744">
        <v>1</v>
      </c>
      <c r="AH744" t="s">
        <v>229</v>
      </c>
      <c r="AI744" t="s">
        <v>227</v>
      </c>
      <c r="AJ744" t="s">
        <v>192</v>
      </c>
      <c r="AK744" t="s">
        <v>190</v>
      </c>
      <c r="AL744" t="s">
        <v>188</v>
      </c>
      <c r="AM744">
        <v>355</v>
      </c>
      <c r="AS744" t="s">
        <v>7</v>
      </c>
      <c r="AU744" s="2" t="str">
        <f>IF(ISBLANK(B744),"", TEXT(B744,"dddd, d \d\e mmmm \d\e aaaa"))</f>
        <v>quarta-feira, 11 de março de 2026</v>
      </c>
      <c r="AX744" s="1" t="str" cm="1">
        <f t="array" ref="AX744">IFERROR(_xlfn.TEXTJOIN(", ",TRUE,_xlfn._xlws.SORT(_xlfn.UNIQUE(_xlfn._xlws.FILTER($K$2:$K$2889,($I$2:$I$2889=I744)*($K$2:$K$2889&lt;&gt;""))))),"")</f>
        <v>Margot</v>
      </c>
      <c r="AY744" s="1" t="str">
        <f>IF(ISBLANK(F744),"", IF(OR(
ISNUMBER(FIND("escovacao",LOWER(F744))),
ISNUMBER(FIND("escovação",LOWER(F744))),
ISNUMBER(FIND("higiene bucal",LOWER(F744))),
ISNUMBER(FIND("tosa",LOWER(F744))),
ISNUMBER(FIND("hidratacao",LOWER(F744))),
ISNUMBER(FIND("hidratação",LOWER(F744))),
ISNUMBER(FIND("spa",LOWER(F744))),
ISNUMBER(FIND("corte de unhas",LOWER(F744))),
ISNUMBER(FIND("desembolo",LOWER(F744))),
ISNUMBER(FIND("clorexidina",LOWER(F744))),
ISNUMBER(FIND("matizacao",LOWER(F744))),
ISNUMBER(FIND("matização",LOWER(F744))),
ISNUMBER(FIND("arredondamento",LOWER(F744))),
ISNUMBER(FIND("remocao",LOWER(F744))),
ISNUMBER(FIND("remoção",LOWER(F744)))
),"Serviços extras",
IF(ISNUMBER(FIND("banho",LOWER(F744))),"Banho","Loja")))</f>
        <v>Serviços extras</v>
      </c>
      <c r="AZ744" s="1" t="str">
        <f>IF(ISBLANK(I744),"", _xlfn.LET(_xlpm.Pedido,TRIM(D744&amp;""),IF(_xlpm.Pedido&lt;&gt;"",_xlpm.Pedido&amp;" | "&amp;K744,I744&amp;" | "&amp;K744&amp;" | "&amp;TEXT(AU744,"0"))))</f>
        <v>5250 | Margot</v>
      </c>
      <c r="BA744" s="1" t="str">
        <f>IF(ISBLANK(I744),"", _xlfn.LET(_xlpm.TipoServico,LOWER(H744),IF(ISNUMBER(FIND("banho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4" s="1" t="str">
        <f>IF(ISBLANK(I744),"", _xlfn.LET(
    _xlpm.Servico,TRIM(F744&amp;""),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44" s="1">
        <f>IF(ISBLANK(B744),"", IF(ISBLANK(R744),Q744*S744,R744*S744))</f>
        <v>10</v>
      </c>
    </row>
    <row r="745" spans="1:55" x14ac:dyDescent="0.3">
      <c r="A745" t="s">
        <v>133</v>
      </c>
      <c r="B745">
        <v>46092</v>
      </c>
      <c r="C745" t="s">
        <v>53</v>
      </c>
      <c r="D745">
        <v>5250</v>
      </c>
      <c r="F745" t="s">
        <v>146</v>
      </c>
      <c r="G745" t="s">
        <v>146</v>
      </c>
      <c r="H745" t="s">
        <v>135</v>
      </c>
      <c r="I745">
        <v>2291</v>
      </c>
      <c r="J745" t="s">
        <v>253</v>
      </c>
      <c r="K745" t="s">
        <v>254</v>
      </c>
      <c r="L745">
        <v>557388111378</v>
      </c>
      <c r="N745">
        <v>0</v>
      </c>
      <c r="P745">
        <v>0</v>
      </c>
      <c r="Q745">
        <v>12</v>
      </c>
      <c r="R745">
        <v>12</v>
      </c>
      <c r="S745">
        <v>1</v>
      </c>
      <c r="AH745" t="s">
        <v>229</v>
      </c>
      <c r="AI745" t="s">
        <v>227</v>
      </c>
      <c r="AJ745" t="s">
        <v>192</v>
      </c>
      <c r="AK745" t="s">
        <v>190</v>
      </c>
      <c r="AL745" t="s">
        <v>188</v>
      </c>
      <c r="AM745">
        <v>355</v>
      </c>
      <c r="AS745" t="s">
        <v>7</v>
      </c>
      <c r="AU745" s="2" t="str">
        <f>IF(ISBLANK(B745),"", TEXT(B745,"dddd, d \d\e mmmm \d\e aaaa"))</f>
        <v>quarta-feira, 11 de março de 2026</v>
      </c>
      <c r="AX745" s="1" t="str" cm="1">
        <f t="array" ref="AX745">IFERROR(_xlfn.TEXTJOIN(", ",TRUE,_xlfn._xlws.SORT(_xlfn.UNIQUE(_xlfn._xlws.FILTER($K$2:$K$2889,($I$2:$I$2889=I745)*($K$2:$K$2889&lt;&gt;""))))),"")</f>
        <v>Margot</v>
      </c>
      <c r="AY745" s="1" t="str">
        <f>IF(ISBLANK(F745),"", IF(OR(
ISNUMBER(FIND("escovacao",LOWER(F745))),
ISNUMBER(FIND("escovação",LOWER(F745))),
ISNUMBER(FIND("higiene bucal",LOWER(F745))),
ISNUMBER(FIND("tosa",LOWER(F745))),
ISNUMBER(FIND("hidratacao",LOWER(F745))),
ISNUMBER(FIND("hidratação",LOWER(F745))),
ISNUMBER(FIND("spa",LOWER(F745))),
ISNUMBER(FIND("corte de unhas",LOWER(F745))),
ISNUMBER(FIND("desembolo",LOWER(F745))),
ISNUMBER(FIND("clorexidina",LOWER(F745))),
ISNUMBER(FIND("matizacao",LOWER(F745))),
ISNUMBER(FIND("matização",LOWER(F745))),
ISNUMBER(FIND("arredondamento",LOWER(F745))),
ISNUMBER(FIND("remocao",LOWER(F745))),
ISNUMBER(FIND("remoção",LOWER(F745)))
),"Serviços extras",
IF(ISNUMBER(FIND("banho",LOWER(F745))),"Banho","Loja")))</f>
        <v>Serviços extras</v>
      </c>
      <c r="AZ745" s="1" t="str">
        <f>IF(ISBLANK(I745),"", _xlfn.LET(_xlpm.Pedido,TRIM(D745&amp;""),IF(_xlpm.Pedido&lt;&gt;"",_xlpm.Pedido&amp;" | "&amp;K745,I745&amp;" | "&amp;K745&amp;" | "&amp;TEXT(AU745,"0"))))</f>
        <v>5250 | Margot</v>
      </c>
      <c r="BA745" s="1" t="str">
        <f>IF(ISBLANK(I745),"", _xlfn.LET(_xlpm.TipoServico,LOWER(H745),IF(ISNUMBER(FIND("banho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5" s="1" t="str">
        <f>IF(ISBLANK(I745),"", _xlfn.LET(
    _xlpm.Servico,TRIM(F745&amp;""),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45" s="1">
        <f>IF(ISBLANK(B745),"", IF(ISBLANK(R745),Q745*S745,R745*S745))</f>
        <v>12</v>
      </c>
    </row>
    <row r="746" spans="1:55" x14ac:dyDescent="0.3">
      <c r="A746" t="s">
        <v>133</v>
      </c>
      <c r="B746">
        <v>46101</v>
      </c>
      <c r="C746" t="s">
        <v>2</v>
      </c>
      <c r="D746">
        <v>5189</v>
      </c>
      <c r="F746" t="s">
        <v>134</v>
      </c>
      <c r="G746" t="s">
        <v>134</v>
      </c>
      <c r="H746" t="s">
        <v>135</v>
      </c>
      <c r="I746">
        <v>2664</v>
      </c>
      <c r="J746" t="s">
        <v>66</v>
      </c>
      <c r="K746" t="s">
        <v>251</v>
      </c>
      <c r="L746">
        <v>5573999220082</v>
      </c>
      <c r="N746">
        <v>0</v>
      </c>
      <c r="P746">
        <v>0</v>
      </c>
      <c r="Q746">
        <v>62</v>
      </c>
      <c r="R746">
        <v>62</v>
      </c>
      <c r="S746">
        <v>1</v>
      </c>
      <c r="AM746">
        <v>185</v>
      </c>
      <c r="AS746" t="s">
        <v>7</v>
      </c>
      <c r="AU746" s="2" t="str">
        <f>IF(ISBLANK(B746),"", TEXT(B746,"dddd, d \d\e mmmm \d\e aaaa"))</f>
        <v>sexta-feira, 20 de março de 2026</v>
      </c>
      <c r="AX746" s="1" t="str" cm="1">
        <f t="array" ref="AX746">IFERROR(_xlfn.TEXTJOIN(", ",TRUE,_xlfn._xlws.SORT(_xlfn.UNIQUE(_xlfn._xlws.FILTER($K$2:$K$2889,($I$2:$I$2889=I746)*($K$2:$K$2889&lt;&gt;""))))),"")</f>
        <v>Cecci</v>
      </c>
      <c r="AY746" s="1" t="str">
        <f>IF(ISBLANK(F746),"", IF(OR(
ISNUMBER(FIND("escovacao",LOWER(F746))),
ISNUMBER(FIND("escovação",LOWER(F746))),
ISNUMBER(FIND("higiene bucal",LOWER(F746))),
ISNUMBER(FIND("tosa",LOWER(F746))),
ISNUMBER(FIND("hidratacao",LOWER(F746))),
ISNUMBER(FIND("hidratação",LOWER(F746))),
ISNUMBER(FIND("spa",LOWER(F746))),
ISNUMBER(FIND("corte de unhas",LOWER(F746))),
ISNUMBER(FIND("desembolo",LOWER(F746))),
ISNUMBER(FIND("clorexidina",LOWER(F746))),
ISNUMBER(FIND("matizacao",LOWER(F746))),
ISNUMBER(FIND("matização",LOWER(F746))),
ISNUMBER(FIND("arredondamento",LOWER(F746))),
ISNUMBER(FIND("remocao",LOWER(F746))),
ISNUMBER(FIND("remoção",LOWER(F746)))
),"Serviços extras",
IF(ISNUMBER(FIND("banho",LOWER(F746))),"Banho","Loja")))</f>
        <v>Banho</v>
      </c>
      <c r="AZ746" s="1" t="str">
        <f>IF(ISBLANK(I746),"", _xlfn.LET(_xlpm.Pedido,TRIM(D746&amp;""),IF(_xlpm.Pedido&lt;&gt;"",_xlpm.Pedido&amp;" | "&amp;K746,I746&amp;" | "&amp;K746&amp;" | "&amp;TEXT(AU746,"0"))))</f>
        <v>5189 | Cecci</v>
      </c>
      <c r="BA746" s="1" t="str">
        <f>IF(ISBLANK(I746),"", _xlfn.LET(_xlpm.TipoServico,LOWER(H746),IF(ISNUMBER(FIND("banho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6" s="1" t="str">
        <f>IF(ISBLANK(I746),"", _xlfn.LET(
    _xlpm.Servico,TRIM(F746&amp;""),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46" s="1">
        <f>IF(ISBLANK(B746),"", IF(ISBLANK(R746),Q746*S746,R746*S746))</f>
        <v>62</v>
      </c>
    </row>
    <row r="747" spans="1:55" x14ac:dyDescent="0.3">
      <c r="A747" t="s">
        <v>133</v>
      </c>
      <c r="B747">
        <v>46101</v>
      </c>
      <c r="C747" t="s">
        <v>2</v>
      </c>
      <c r="D747">
        <v>5189</v>
      </c>
      <c r="F747" t="s">
        <v>137</v>
      </c>
      <c r="G747" t="s">
        <v>137</v>
      </c>
      <c r="H747" t="s">
        <v>135</v>
      </c>
      <c r="I747">
        <v>2664</v>
      </c>
      <c r="J747" t="s">
        <v>66</v>
      </c>
      <c r="K747" t="s">
        <v>251</v>
      </c>
      <c r="L747">
        <v>5573999220082</v>
      </c>
      <c r="N747">
        <v>0</v>
      </c>
      <c r="P747">
        <v>0</v>
      </c>
      <c r="Q747">
        <v>5</v>
      </c>
      <c r="R747">
        <v>5</v>
      </c>
      <c r="S747">
        <v>1</v>
      </c>
      <c r="AM747">
        <v>185</v>
      </c>
      <c r="AS747" t="s">
        <v>7</v>
      </c>
      <c r="AU747" s="2" t="str">
        <f>IF(ISBLANK(B747),"", TEXT(B747,"dddd, d \d\e mmmm \d\e aaaa"))</f>
        <v>sexta-feira, 20 de março de 2026</v>
      </c>
      <c r="AX747" s="1" t="str" cm="1">
        <f t="array" ref="AX747">IFERROR(_xlfn.TEXTJOIN(", ",TRUE,_xlfn._xlws.SORT(_xlfn.UNIQUE(_xlfn._xlws.FILTER($K$2:$K$2889,($I$2:$I$2889=I747)*($K$2:$K$2889&lt;&gt;""))))),"")</f>
        <v>Cecci</v>
      </c>
      <c r="AY747" s="1" t="str">
        <f>IF(ISBLANK(F747),"", IF(OR(
ISNUMBER(FIND("escovacao",LOWER(F747))),
ISNUMBER(FIND("escovação",LOWER(F747))),
ISNUMBER(FIND("higiene bucal",LOWER(F747))),
ISNUMBER(FIND("tosa",LOWER(F747))),
ISNUMBER(FIND("hidratacao",LOWER(F747))),
ISNUMBER(FIND("hidratação",LOWER(F747))),
ISNUMBER(FIND("spa",LOWER(F747))),
ISNUMBER(FIND("corte de unhas",LOWER(F747))),
ISNUMBER(FIND("desembolo",LOWER(F747))),
ISNUMBER(FIND("clorexidina",LOWER(F747))),
ISNUMBER(FIND("matizacao",LOWER(F747))),
ISNUMBER(FIND("matização",LOWER(F747))),
ISNUMBER(FIND("arredondamento",LOWER(F747))),
ISNUMBER(FIND("remocao",LOWER(F747))),
ISNUMBER(FIND("remoção",LOWER(F747)))
),"Serviços extras",
IF(ISNUMBER(FIND("banho",LOWER(F747))),"Banho","Loja")))</f>
        <v>Serviços extras</v>
      </c>
      <c r="AZ747" s="1" t="str">
        <f>IF(ISBLANK(I747),"", _xlfn.LET(_xlpm.Pedido,TRIM(D747&amp;""),IF(_xlpm.Pedido&lt;&gt;"",_xlpm.Pedido&amp;" | "&amp;K747,I747&amp;" | "&amp;K747&amp;" | "&amp;TEXT(AU747,"0"))))</f>
        <v>5189 | Cecci</v>
      </c>
      <c r="BA747" s="1" t="str">
        <f>IF(ISBLANK(I747),"", _xlfn.LET(_xlpm.TipoServico,LOWER(H747),IF(ISNUMBER(FIND("banho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7" s="1" t="str">
        <f>IF(ISBLANK(I747),"", _xlfn.LET(
    _xlpm.Servico,TRIM(F747&amp;""),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47" s="1">
        <f>IF(ISBLANK(B747),"", IF(ISBLANK(R747),Q747*S747,R747*S747))</f>
        <v>5</v>
      </c>
    </row>
    <row r="748" spans="1:55" x14ac:dyDescent="0.3">
      <c r="A748" t="s">
        <v>141</v>
      </c>
      <c r="B748">
        <v>46104</v>
      </c>
      <c r="C748" t="s">
        <v>43</v>
      </c>
      <c r="D748">
        <v>5320</v>
      </c>
      <c r="F748" t="s">
        <v>134</v>
      </c>
      <c r="G748" t="s">
        <v>134</v>
      </c>
      <c r="H748" t="s">
        <v>135</v>
      </c>
      <c r="I748">
        <v>2461</v>
      </c>
      <c r="J748" t="s">
        <v>262</v>
      </c>
      <c r="K748" t="s">
        <v>171</v>
      </c>
      <c r="L748">
        <v>73991912911</v>
      </c>
      <c r="N748">
        <v>0</v>
      </c>
      <c r="P748">
        <v>0</v>
      </c>
      <c r="Q748">
        <v>62</v>
      </c>
      <c r="R748">
        <v>62</v>
      </c>
      <c r="S748">
        <v>1</v>
      </c>
      <c r="AH748" t="s">
        <v>207</v>
      </c>
      <c r="AI748" t="s">
        <v>199</v>
      </c>
      <c r="AJ748" t="s">
        <v>192</v>
      </c>
      <c r="AK748" t="s">
        <v>190</v>
      </c>
      <c r="AL748" t="s">
        <v>188</v>
      </c>
      <c r="AM748">
        <v>430</v>
      </c>
      <c r="AS748" t="s">
        <v>7</v>
      </c>
      <c r="AU748" s="2" t="str">
        <f>IF(ISBLANK(B748),"", TEXT(B748,"dddd, d \d\e mmmm \d\e aaaa"))</f>
        <v>segunda-feira, 23 de março de 2026</v>
      </c>
      <c r="AX748" s="1" t="str" cm="1">
        <f t="array" ref="AX748">IFERROR(_xlfn.TEXTJOIN(", ",TRUE,_xlfn._xlws.SORT(_xlfn.UNIQUE(_xlfn._xlws.FILTER($K$2:$K$2889,($I$2:$I$2889=I748)*($K$2:$K$2889&lt;&gt;""))))),"")</f>
        <v>Lua</v>
      </c>
      <c r="AY748" s="1" t="str">
        <f>IF(ISBLANK(F748),"", IF(OR(
ISNUMBER(FIND("escovacao",LOWER(F748))),
ISNUMBER(FIND("escovação",LOWER(F748))),
ISNUMBER(FIND("higiene bucal",LOWER(F748))),
ISNUMBER(FIND("tosa",LOWER(F748))),
ISNUMBER(FIND("hidratacao",LOWER(F748))),
ISNUMBER(FIND("hidratação",LOWER(F748))),
ISNUMBER(FIND("spa",LOWER(F748))),
ISNUMBER(FIND("corte de unhas",LOWER(F748))),
ISNUMBER(FIND("desembolo",LOWER(F748))),
ISNUMBER(FIND("clorexidina",LOWER(F748))),
ISNUMBER(FIND("matizacao",LOWER(F748))),
ISNUMBER(FIND("matização",LOWER(F748))),
ISNUMBER(FIND("arredondamento",LOWER(F748))),
ISNUMBER(FIND("remocao",LOWER(F748))),
ISNUMBER(FIND("remoção",LOWER(F748)))
),"Serviços extras",
IF(ISNUMBER(FIND("banho",LOWER(F748))),"Banho","Loja")))</f>
        <v>Banho</v>
      </c>
      <c r="AZ748" s="1" t="str">
        <f>IF(ISBLANK(I748),"", _xlfn.LET(_xlpm.Pedido,TRIM(D748&amp;""),IF(_xlpm.Pedido&lt;&gt;"",_xlpm.Pedido&amp;" | "&amp;K748,I748&amp;" | "&amp;K748&amp;" | "&amp;TEXT(AU748,"0"))))</f>
        <v>5320 | Lua</v>
      </c>
      <c r="BA748" s="1" t="str">
        <f>IF(ISBLANK(I748),"", _xlfn.LET(_xlpm.TipoServico,LOWER(H748),IF(ISNUMBER(FIND("banho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8" s="1" t="str">
        <f>IF(ISBLANK(I748),"", _xlfn.LET(
    _xlpm.Servico,TRIM(F748&amp;""),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48" s="1">
        <f>IF(ISBLANK(B748),"", IF(ISBLANK(R748),Q748*S748,R748*S748))</f>
        <v>62</v>
      </c>
    </row>
    <row r="749" spans="1:55" x14ac:dyDescent="0.3">
      <c r="A749" t="s">
        <v>133</v>
      </c>
      <c r="B749">
        <v>46104</v>
      </c>
      <c r="C749" t="s">
        <v>43</v>
      </c>
      <c r="D749">
        <v>5320</v>
      </c>
      <c r="F749" t="s">
        <v>137</v>
      </c>
      <c r="G749" t="s">
        <v>137</v>
      </c>
      <c r="H749" t="s">
        <v>135</v>
      </c>
      <c r="I749">
        <v>2461</v>
      </c>
      <c r="J749" t="s">
        <v>262</v>
      </c>
      <c r="K749" t="s">
        <v>171</v>
      </c>
      <c r="L749">
        <v>73991912911</v>
      </c>
      <c r="N749">
        <v>0</v>
      </c>
      <c r="P749">
        <v>0</v>
      </c>
      <c r="Q749">
        <v>5</v>
      </c>
      <c r="R749">
        <v>5</v>
      </c>
      <c r="S749">
        <v>1</v>
      </c>
      <c r="AH749" t="s">
        <v>207</v>
      </c>
      <c r="AI749" t="s">
        <v>199</v>
      </c>
      <c r="AJ749" t="s">
        <v>192</v>
      </c>
      <c r="AK749" t="s">
        <v>190</v>
      </c>
      <c r="AL749" t="s">
        <v>188</v>
      </c>
      <c r="AM749">
        <v>430</v>
      </c>
      <c r="AS749" t="s">
        <v>7</v>
      </c>
      <c r="AU749" s="2" t="str">
        <f>IF(ISBLANK(B749),"", TEXT(B749,"dddd, d \d\e mmmm \d\e aaaa"))</f>
        <v>segunda-feira, 23 de março de 2026</v>
      </c>
      <c r="AX749" s="1" t="str" cm="1">
        <f t="array" ref="AX749">IFERROR(_xlfn.TEXTJOIN(", ",TRUE,_xlfn._xlws.SORT(_xlfn.UNIQUE(_xlfn._xlws.FILTER($K$2:$K$2889,($I$2:$I$2889=I749)*($K$2:$K$2889&lt;&gt;""))))),"")</f>
        <v>Lua</v>
      </c>
      <c r="AY749" s="1" t="str">
        <f>IF(ISBLANK(F749),"", IF(OR(
ISNUMBER(FIND("escovacao",LOWER(F749))),
ISNUMBER(FIND("escovação",LOWER(F749))),
ISNUMBER(FIND("higiene bucal",LOWER(F749))),
ISNUMBER(FIND("tosa",LOWER(F749))),
ISNUMBER(FIND("hidratacao",LOWER(F749))),
ISNUMBER(FIND("hidratação",LOWER(F749))),
ISNUMBER(FIND("spa",LOWER(F749))),
ISNUMBER(FIND("corte de unhas",LOWER(F749))),
ISNUMBER(FIND("desembolo",LOWER(F749))),
ISNUMBER(FIND("clorexidina",LOWER(F749))),
ISNUMBER(FIND("matizacao",LOWER(F749))),
ISNUMBER(FIND("matização",LOWER(F749))),
ISNUMBER(FIND("arredondamento",LOWER(F749))),
ISNUMBER(FIND("remocao",LOWER(F749))),
ISNUMBER(FIND("remoção",LOWER(F749)))
),"Serviços extras",
IF(ISNUMBER(FIND("banho",LOWER(F749))),"Banho","Loja")))</f>
        <v>Serviços extras</v>
      </c>
      <c r="AZ749" s="1" t="str">
        <f>IF(ISBLANK(I749),"", _xlfn.LET(_xlpm.Pedido,TRIM(D749&amp;""),IF(_xlpm.Pedido&lt;&gt;"",_xlpm.Pedido&amp;" | "&amp;K749,I749&amp;" | "&amp;K749&amp;" | "&amp;TEXT(AU749,"0"))))</f>
        <v>5320 | Lua</v>
      </c>
      <c r="BA749" s="1" t="str">
        <f>IF(ISBLANK(I749),"", _xlfn.LET(_xlpm.TipoServico,LOWER(H749),IF(ISNUMBER(FIND("banho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49" s="1" t="str">
        <f>IF(ISBLANK(I749),"", _xlfn.LET(
    _xlpm.Servico,TRIM(F749&amp;""),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49" s="1">
        <f>IF(ISBLANK(B749),"", IF(ISBLANK(R749),Q749*S749,R749*S749))</f>
        <v>5</v>
      </c>
    </row>
    <row r="750" spans="1:55" x14ac:dyDescent="0.3">
      <c r="A750" t="s">
        <v>133</v>
      </c>
      <c r="B750">
        <v>46104</v>
      </c>
      <c r="C750" t="s">
        <v>43</v>
      </c>
      <c r="D750">
        <v>5320</v>
      </c>
      <c r="F750" t="s">
        <v>147</v>
      </c>
      <c r="G750" t="s">
        <v>147</v>
      </c>
      <c r="H750" t="s">
        <v>135</v>
      </c>
      <c r="I750">
        <v>2461</v>
      </c>
      <c r="J750" t="s">
        <v>262</v>
      </c>
      <c r="K750" t="s">
        <v>171</v>
      </c>
      <c r="L750">
        <v>73991912911</v>
      </c>
      <c r="N750">
        <v>0</v>
      </c>
      <c r="P750">
        <v>0</v>
      </c>
      <c r="Q750">
        <v>25</v>
      </c>
      <c r="R750">
        <v>25</v>
      </c>
      <c r="S750">
        <v>1</v>
      </c>
      <c r="AH750" t="s">
        <v>207</v>
      </c>
      <c r="AI750" t="s">
        <v>199</v>
      </c>
      <c r="AJ750" t="s">
        <v>192</v>
      </c>
      <c r="AK750" t="s">
        <v>190</v>
      </c>
      <c r="AL750" t="s">
        <v>188</v>
      </c>
      <c r="AM750">
        <v>430</v>
      </c>
      <c r="AS750" t="s">
        <v>7</v>
      </c>
      <c r="AU750" s="2" t="str">
        <f>IF(ISBLANK(B750),"", TEXT(B750,"dddd, d \d\e mmmm \d\e aaaa"))</f>
        <v>segunda-feira, 23 de março de 2026</v>
      </c>
      <c r="AX750" s="1" t="str" cm="1">
        <f t="array" ref="AX750">IFERROR(_xlfn.TEXTJOIN(", ",TRUE,_xlfn._xlws.SORT(_xlfn.UNIQUE(_xlfn._xlws.FILTER($K$2:$K$2889,($I$2:$I$2889=I750)*($K$2:$K$2889&lt;&gt;""))))),"")</f>
        <v>Lua</v>
      </c>
      <c r="AY750" s="1" t="str">
        <f>IF(ISBLANK(F750),"", IF(OR(
ISNUMBER(FIND("escovacao",LOWER(F750))),
ISNUMBER(FIND("escovação",LOWER(F750))),
ISNUMBER(FIND("higiene bucal",LOWER(F750))),
ISNUMBER(FIND("tosa",LOWER(F750))),
ISNUMBER(FIND("hidratacao",LOWER(F750))),
ISNUMBER(FIND("hidratação",LOWER(F750))),
ISNUMBER(FIND("spa",LOWER(F750))),
ISNUMBER(FIND("corte de unhas",LOWER(F750))),
ISNUMBER(FIND("desembolo",LOWER(F750))),
ISNUMBER(FIND("clorexidina",LOWER(F750))),
ISNUMBER(FIND("matizacao",LOWER(F750))),
ISNUMBER(FIND("matização",LOWER(F750))),
ISNUMBER(FIND("arredondamento",LOWER(F750))),
ISNUMBER(FIND("remocao",LOWER(F750))),
ISNUMBER(FIND("remoção",LOWER(F750)))
),"Serviços extras",
IF(ISNUMBER(FIND("banho",LOWER(F750))),"Banho","Loja")))</f>
        <v>Serviços extras</v>
      </c>
      <c r="AZ750" s="1" t="str">
        <f>IF(ISBLANK(I750),"", _xlfn.LET(_xlpm.Pedido,TRIM(D750&amp;""),IF(_xlpm.Pedido&lt;&gt;"",_xlpm.Pedido&amp;" | "&amp;K750,I750&amp;" | "&amp;K750&amp;" | "&amp;TEXT(AU750,"0"))))</f>
        <v>5320 | Lua</v>
      </c>
      <c r="BA750" s="1" t="str">
        <f>IF(ISBLANK(I750),"", _xlfn.LET(_xlpm.TipoServico,LOWER(H750),IF(ISNUMBER(FIND("banho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50" s="1" t="str">
        <f>IF(ISBLANK(I750),"", _xlfn.LET(
    _xlpm.Servico,TRIM(F750&amp;""),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750" s="1">
        <f>IF(ISBLANK(B750),"", IF(ISBLANK(R750),Q750*S750,R750*S750))</f>
        <v>25</v>
      </c>
    </row>
    <row r="751" spans="1:55" x14ac:dyDescent="0.3">
      <c r="A751" t="s">
        <v>11</v>
      </c>
      <c r="B751">
        <v>46108</v>
      </c>
      <c r="C751" t="s">
        <v>2</v>
      </c>
      <c r="D751">
        <v>5250</v>
      </c>
      <c r="F751" t="s">
        <v>134</v>
      </c>
      <c r="G751" t="s">
        <v>134</v>
      </c>
      <c r="H751" t="s">
        <v>135</v>
      </c>
      <c r="I751">
        <v>2291</v>
      </c>
      <c r="J751" t="s">
        <v>253</v>
      </c>
      <c r="K751" t="s">
        <v>254</v>
      </c>
      <c r="L751">
        <v>557388111378</v>
      </c>
      <c r="N751">
        <v>0</v>
      </c>
      <c r="P751">
        <v>0</v>
      </c>
      <c r="Q751">
        <v>62</v>
      </c>
      <c r="R751">
        <v>62</v>
      </c>
      <c r="S751">
        <v>1</v>
      </c>
      <c r="AH751" t="s">
        <v>229</v>
      </c>
      <c r="AI751" t="s">
        <v>227</v>
      </c>
      <c r="AJ751" t="s">
        <v>192</v>
      </c>
      <c r="AK751" t="s">
        <v>190</v>
      </c>
      <c r="AL751" t="s">
        <v>188</v>
      </c>
      <c r="AM751">
        <v>355</v>
      </c>
      <c r="AS751" t="s">
        <v>7</v>
      </c>
      <c r="AU751" s="2" t="str">
        <f>IF(ISBLANK(B751),"", TEXT(B751,"dddd, d \d\e mmmm \d\e aaaa"))</f>
        <v>sexta-feira, 27 de março de 2026</v>
      </c>
      <c r="AX751" s="1" t="str" cm="1">
        <f t="array" ref="AX751">IFERROR(_xlfn.TEXTJOIN(", ",TRUE,_xlfn._xlws.SORT(_xlfn.UNIQUE(_xlfn._xlws.FILTER($K$2:$K$2889,($I$2:$I$2889=I751)*($K$2:$K$2889&lt;&gt;""))))),"")</f>
        <v>Margot</v>
      </c>
      <c r="AY751" s="1" t="str">
        <f>IF(ISBLANK(F751),"", IF(OR(
ISNUMBER(FIND("escovacao",LOWER(F751))),
ISNUMBER(FIND("escovação",LOWER(F751))),
ISNUMBER(FIND("higiene bucal",LOWER(F751))),
ISNUMBER(FIND("tosa",LOWER(F751))),
ISNUMBER(FIND("hidratacao",LOWER(F751))),
ISNUMBER(FIND("hidratação",LOWER(F751))),
ISNUMBER(FIND("spa",LOWER(F751))),
ISNUMBER(FIND("corte de unhas",LOWER(F751))),
ISNUMBER(FIND("desembolo",LOWER(F751))),
ISNUMBER(FIND("clorexidina",LOWER(F751))),
ISNUMBER(FIND("matizacao",LOWER(F751))),
ISNUMBER(FIND("matização",LOWER(F751))),
ISNUMBER(FIND("arredondamento",LOWER(F751))),
ISNUMBER(FIND("remocao",LOWER(F751))),
ISNUMBER(FIND("remoção",LOWER(F751)))
),"Serviços extras",
IF(ISNUMBER(FIND("banho",LOWER(F751))),"Banho","Loja")))</f>
        <v>Banho</v>
      </c>
      <c r="AZ751" s="1" t="str">
        <f>IF(ISBLANK(I751),"", _xlfn.LET(_xlpm.Pedido,TRIM(D751&amp;""),IF(_xlpm.Pedido&lt;&gt;"",_xlpm.Pedido&amp;" | "&amp;K751,I751&amp;" | "&amp;K751&amp;" | "&amp;TEXT(AU751,"0"))))</f>
        <v>5250 | Margot</v>
      </c>
      <c r="BA751" s="1" t="str">
        <f>IF(ISBLANK(I751),"", _xlfn.LET(_xlpm.TipoServico,LOWER(H751),IF(ISNUMBER(FIND("banho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51" s="1" t="str">
        <f>IF(ISBLANK(I751),"", _xlfn.LET(
    _xlpm.Servico,TRIM(F751&amp;""),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51" s="1">
        <f>IF(ISBLANK(B751),"", IF(ISBLANK(R751),Q751*S751,R751*S751))</f>
        <v>62</v>
      </c>
    </row>
    <row r="752" spans="1:55" x14ac:dyDescent="0.3">
      <c r="A752" t="s">
        <v>11</v>
      </c>
      <c r="B752">
        <v>46108</v>
      </c>
      <c r="C752" t="s">
        <v>2</v>
      </c>
      <c r="D752">
        <v>5250</v>
      </c>
      <c r="F752" t="s">
        <v>169</v>
      </c>
      <c r="G752" t="s">
        <v>169</v>
      </c>
      <c r="H752" t="s">
        <v>135</v>
      </c>
      <c r="I752">
        <v>2291</v>
      </c>
      <c r="J752" t="s">
        <v>253</v>
      </c>
      <c r="K752" t="s">
        <v>254</v>
      </c>
      <c r="L752">
        <v>557388111378</v>
      </c>
      <c r="N752">
        <v>0</v>
      </c>
      <c r="P752">
        <v>0</v>
      </c>
      <c r="Q752">
        <v>10</v>
      </c>
      <c r="R752">
        <v>10</v>
      </c>
      <c r="S752">
        <v>1</v>
      </c>
      <c r="AH752" t="s">
        <v>229</v>
      </c>
      <c r="AI752" t="s">
        <v>227</v>
      </c>
      <c r="AJ752" t="s">
        <v>192</v>
      </c>
      <c r="AK752" t="s">
        <v>190</v>
      </c>
      <c r="AL752" t="s">
        <v>188</v>
      </c>
      <c r="AM752">
        <v>355</v>
      </c>
      <c r="AS752" t="s">
        <v>7</v>
      </c>
      <c r="AU752" s="2" t="str">
        <f>IF(ISBLANK(B752),"", TEXT(B752,"dddd, d \d\e mmmm \d\e aaaa"))</f>
        <v>sexta-feira, 27 de março de 2026</v>
      </c>
      <c r="AX752" s="1" t="str" cm="1">
        <f t="array" ref="AX752">IFERROR(_xlfn.TEXTJOIN(", ",TRUE,_xlfn._xlws.SORT(_xlfn.UNIQUE(_xlfn._xlws.FILTER($K$2:$K$2889,($I$2:$I$2889=I752)*($K$2:$K$2889&lt;&gt;""))))),"")</f>
        <v>Margot</v>
      </c>
      <c r="AY752" s="1" t="str">
        <f>IF(ISBLANK(F752),"", IF(OR(
ISNUMBER(FIND("escovacao",LOWER(F752))),
ISNUMBER(FIND("escovação",LOWER(F752))),
ISNUMBER(FIND("higiene bucal",LOWER(F752))),
ISNUMBER(FIND("tosa",LOWER(F752))),
ISNUMBER(FIND("hidratacao",LOWER(F752))),
ISNUMBER(FIND("hidratação",LOWER(F752))),
ISNUMBER(FIND("spa",LOWER(F752))),
ISNUMBER(FIND("corte de unhas",LOWER(F752))),
ISNUMBER(FIND("desembolo",LOWER(F752))),
ISNUMBER(FIND("clorexidina",LOWER(F752))),
ISNUMBER(FIND("matizacao",LOWER(F752))),
ISNUMBER(FIND("matização",LOWER(F752))),
ISNUMBER(FIND("arredondamento",LOWER(F752))),
ISNUMBER(FIND("remocao",LOWER(F752))),
ISNUMBER(FIND("remoção",LOWER(F752)))
),"Serviços extras",
IF(ISNUMBER(FIND("banho",LOWER(F752))),"Banho","Loja")))</f>
        <v>Serviços extras</v>
      </c>
      <c r="AZ752" s="1" t="str">
        <f>IF(ISBLANK(I752),"", _xlfn.LET(_xlpm.Pedido,TRIM(D752&amp;""),IF(_xlpm.Pedido&lt;&gt;"",_xlpm.Pedido&amp;" | "&amp;K752,I752&amp;" | "&amp;K752&amp;" | "&amp;TEXT(AU752,"0"))))</f>
        <v>5250 | Margot</v>
      </c>
      <c r="BA752" s="1" t="str">
        <f>IF(ISBLANK(I752),"", _xlfn.LET(_xlpm.TipoServico,LOWER(H752),IF(ISNUMBER(FIND("banho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52" s="1" t="str">
        <f>IF(ISBLANK(I752),"", _xlfn.LET(
    _xlpm.Servico,TRIM(F752&amp;""),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52" s="1">
        <f>IF(ISBLANK(B752),"", IF(ISBLANK(R752),Q752*S752,R752*S752))</f>
        <v>10</v>
      </c>
    </row>
    <row r="753" spans="1:55" x14ac:dyDescent="0.3">
      <c r="A753" t="s">
        <v>11</v>
      </c>
      <c r="B753">
        <v>46108</v>
      </c>
      <c r="C753" t="s">
        <v>2</v>
      </c>
      <c r="D753">
        <v>5250</v>
      </c>
      <c r="F753" t="s">
        <v>147</v>
      </c>
      <c r="G753" t="s">
        <v>147</v>
      </c>
      <c r="H753" t="s">
        <v>135</v>
      </c>
      <c r="I753">
        <v>2291</v>
      </c>
      <c r="J753" t="s">
        <v>253</v>
      </c>
      <c r="K753" t="s">
        <v>254</v>
      </c>
      <c r="L753">
        <v>557388111378</v>
      </c>
      <c r="N753">
        <v>0</v>
      </c>
      <c r="P753">
        <v>0</v>
      </c>
      <c r="Q753">
        <v>25</v>
      </c>
      <c r="R753">
        <v>25</v>
      </c>
      <c r="S753">
        <v>1</v>
      </c>
      <c r="AH753" t="s">
        <v>229</v>
      </c>
      <c r="AI753" t="s">
        <v>227</v>
      </c>
      <c r="AJ753" t="s">
        <v>192</v>
      </c>
      <c r="AK753" t="s">
        <v>190</v>
      </c>
      <c r="AL753" t="s">
        <v>188</v>
      </c>
      <c r="AM753">
        <v>355</v>
      </c>
      <c r="AS753" t="s">
        <v>7</v>
      </c>
      <c r="AU753" s="2" t="str">
        <f>IF(ISBLANK(B753),"", TEXT(B753,"dddd, d \d\e mmmm \d\e aaaa"))</f>
        <v>sexta-feira, 27 de março de 2026</v>
      </c>
      <c r="AX753" s="1" t="str" cm="1">
        <f t="array" ref="AX753">IFERROR(_xlfn.TEXTJOIN(", ",TRUE,_xlfn._xlws.SORT(_xlfn.UNIQUE(_xlfn._xlws.FILTER($K$2:$K$2889,($I$2:$I$2889=I753)*($K$2:$K$2889&lt;&gt;""))))),"")</f>
        <v>Margot</v>
      </c>
      <c r="AY753" s="1" t="str">
        <f>IF(ISBLANK(F753),"", IF(OR(
ISNUMBER(FIND("escovacao",LOWER(F753))),
ISNUMBER(FIND("escovação",LOWER(F753))),
ISNUMBER(FIND("higiene bucal",LOWER(F753))),
ISNUMBER(FIND("tosa",LOWER(F753))),
ISNUMBER(FIND("hidratacao",LOWER(F753))),
ISNUMBER(FIND("hidratação",LOWER(F753))),
ISNUMBER(FIND("spa",LOWER(F753))),
ISNUMBER(FIND("corte de unhas",LOWER(F753))),
ISNUMBER(FIND("desembolo",LOWER(F753))),
ISNUMBER(FIND("clorexidina",LOWER(F753))),
ISNUMBER(FIND("matizacao",LOWER(F753))),
ISNUMBER(FIND("matização",LOWER(F753))),
ISNUMBER(FIND("arredondamento",LOWER(F753))),
ISNUMBER(FIND("remocao",LOWER(F753))),
ISNUMBER(FIND("remoção",LOWER(F753)))
),"Serviços extras",
IF(ISNUMBER(FIND("banho",LOWER(F753))),"Banho","Loja")))</f>
        <v>Serviços extras</v>
      </c>
      <c r="AZ753" s="1" t="str">
        <f>IF(ISBLANK(I753),"", _xlfn.LET(_xlpm.Pedido,TRIM(D753&amp;""),IF(_xlpm.Pedido&lt;&gt;"",_xlpm.Pedido&amp;" | "&amp;K753,I753&amp;" | "&amp;K753&amp;" | "&amp;TEXT(AU753,"0"))))</f>
        <v>5250 | Margot</v>
      </c>
      <c r="BA753" s="1" t="str">
        <f>IF(ISBLANK(I753),"", _xlfn.LET(_xlpm.TipoServico,LOWER(H753),IF(ISNUMBER(FIND("banho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753" s="1" t="str">
        <f>IF(ISBLANK(I753),"", _xlfn.LET(
    _xlpm.Servico,TRIM(F753&amp;""),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753" s="1">
        <f>IF(ISBLANK(B753),"", IF(ISBLANK(R753),Q753*S753,R753*S753))</f>
        <v>25</v>
      </c>
    </row>
    <row r="754" spans="1:55" x14ac:dyDescent="0.3">
      <c r="A754" t="s">
        <v>265</v>
      </c>
      <c r="B754">
        <v>46140</v>
      </c>
      <c r="C754" t="s">
        <v>46</v>
      </c>
      <c r="D754">
        <v>5412</v>
      </c>
      <c r="F754" t="s">
        <v>266</v>
      </c>
      <c r="H754" t="s">
        <v>267</v>
      </c>
      <c r="I754">
        <v>2575</v>
      </c>
      <c r="J754" t="s">
        <v>22</v>
      </c>
      <c r="K754" t="s">
        <v>195</v>
      </c>
      <c r="L754">
        <v>5566974007452</v>
      </c>
      <c r="N754">
        <v>50</v>
      </c>
      <c r="O754" t="s">
        <v>268</v>
      </c>
      <c r="P754">
        <v>70</v>
      </c>
      <c r="Q754">
        <v>140</v>
      </c>
      <c r="R754">
        <v>140</v>
      </c>
      <c r="S754">
        <v>1</v>
      </c>
      <c r="T754">
        <v>140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6</v>
      </c>
      <c r="AG754">
        <v>410.7</v>
      </c>
      <c r="AI754" t="s">
        <v>196</v>
      </c>
      <c r="AK754" t="s">
        <v>187</v>
      </c>
      <c r="AL754" t="s">
        <v>188</v>
      </c>
      <c r="AM754" t="s">
        <v>264</v>
      </c>
      <c r="AT754" t="s">
        <v>269</v>
      </c>
      <c r="AU754" s="2" t="str">
        <f>IF(ISBLANK(B754),"", TEXT(B754,"dddd, d \d\e mmmm \d\e aaaa"))</f>
        <v>terça-feira, 28 de abril de 2026</v>
      </c>
      <c r="AX754" s="1" t="str" cm="1">
        <f t="array" ref="AX754">IFERROR(_xlfn.TEXTJOIN(", ",TRUE,_xlfn._xlws.SORT(_xlfn.UNIQUE(_xlfn._xlws.FILTER($K$2:$K$2889,($I$2:$I$2889=I754)*($K$2:$K$2889&lt;&gt;""))))),"")</f>
        <v>Hachiko, Theo, Zoe</v>
      </c>
      <c r="AY754" s="1" t="str">
        <f>IF(ISBLANK(F754),"", IF(OR(
ISNUMBER(FIND("escovacao",LOWER(F754))),
ISNUMBER(FIND("escovação",LOWER(F754))),
ISNUMBER(FIND("higiene bucal",LOWER(F754))),
ISNUMBER(FIND("tosa",LOWER(F754))),
ISNUMBER(FIND("hidratacao",LOWER(F754))),
ISNUMBER(FIND("hidratação",LOWER(F754))),
ISNUMBER(FIND("spa",LOWER(F754))),
ISNUMBER(FIND("corte de unhas",LOWER(F754))),
ISNUMBER(FIND("desembolo",LOWER(F754))),
ISNUMBER(FIND("clorexidina",LOWER(F754))),
ISNUMBER(FIND("matizacao",LOWER(F754))),
ISNUMBER(FIND("matização",LOWER(F754))),
ISNUMBER(FIND("arredondamento",LOWER(F754))),
ISNUMBER(FIND("remocao",LOWER(F754))),
ISNUMBER(FIND("remoção",LOWER(F754)))
),"Serviços extras",
IF(ISNUMBER(FIND("banho",LOWER(F754))),"Banho","Loja")))</f>
        <v>Loja</v>
      </c>
      <c r="AZ754" s="1" t="str">
        <f>IF(ISBLANK(I754),"", _xlfn.LET(_xlpm.Pedido,TRIM(D754&amp;""),IF(_xlpm.Pedido&lt;&gt;"",_xlpm.Pedido&amp;" | "&amp;K754,I754&amp;" | "&amp;K754&amp;" | "&amp;TEXT(AU754,"0"))))</f>
        <v>5412 | Hachiko</v>
      </c>
      <c r="BA754" s="1" t="str">
        <f>IF(ISBLANK(I754),"", _xlfn.LET(_xlpm.TipoServico,LOWER(H754),IF(ISNUMBER(FIND("banho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754" s="1" t="str">
        <f>IF(ISBLANK(I754),"", _xlfn.LET(
    _xlpm.Servico,TRIM(F754&amp;""),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54" s="1">
        <f>IF(ISBLANK(B754),"", IF(ISBLANK(R754),Q754*S754,R754*S754))</f>
        <v>140</v>
      </c>
    </row>
    <row r="755" spans="1:55" x14ac:dyDescent="0.3">
      <c r="A755" t="s">
        <v>265</v>
      </c>
      <c r="B755">
        <v>46140</v>
      </c>
      <c r="C755" t="s">
        <v>46</v>
      </c>
      <c r="D755">
        <v>5412</v>
      </c>
      <c r="F755" t="s">
        <v>270</v>
      </c>
      <c r="H755" t="s">
        <v>267</v>
      </c>
      <c r="I755">
        <v>2575</v>
      </c>
      <c r="J755" t="s">
        <v>22</v>
      </c>
      <c r="K755" t="s">
        <v>195</v>
      </c>
      <c r="L755">
        <v>5566974007452</v>
      </c>
      <c r="N755">
        <v>20</v>
      </c>
      <c r="O755" t="s">
        <v>271</v>
      </c>
      <c r="P755">
        <v>12</v>
      </c>
      <c r="Q755">
        <v>60</v>
      </c>
      <c r="R755">
        <v>60</v>
      </c>
      <c r="S755">
        <v>1</v>
      </c>
      <c r="T755">
        <v>60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6</v>
      </c>
      <c r="AG755">
        <v>410.7</v>
      </c>
      <c r="AI755" t="s">
        <v>196</v>
      </c>
      <c r="AK755" t="s">
        <v>187</v>
      </c>
      <c r="AL755" t="s">
        <v>188</v>
      </c>
      <c r="AM755" t="s">
        <v>264</v>
      </c>
      <c r="AT755" t="s">
        <v>272</v>
      </c>
      <c r="AU755" s="2" t="str">
        <f>IF(ISBLANK(B755),"", TEXT(B755,"dddd, d \d\e mmmm \d\e aaaa"))</f>
        <v>terça-feira, 28 de abril de 2026</v>
      </c>
      <c r="AX755" s="1" t="str" cm="1">
        <f t="array" ref="AX755">IFERROR(_xlfn.TEXTJOIN(", ",TRUE,_xlfn._xlws.SORT(_xlfn.UNIQUE(_xlfn._xlws.FILTER($K$2:$K$2889,($I$2:$I$2889=I755)*($K$2:$K$2889&lt;&gt;""))))),"")</f>
        <v>Hachiko, Theo, Zoe</v>
      </c>
      <c r="AY755" s="1" t="str">
        <f>IF(ISBLANK(F755),"", IF(OR(
ISNUMBER(FIND("escovacao",LOWER(F755))),
ISNUMBER(FIND("escovação",LOWER(F755))),
ISNUMBER(FIND("higiene bucal",LOWER(F755))),
ISNUMBER(FIND("tosa",LOWER(F755))),
ISNUMBER(FIND("hidratacao",LOWER(F755))),
ISNUMBER(FIND("hidratação",LOWER(F755))),
ISNUMBER(FIND("spa",LOWER(F755))),
ISNUMBER(FIND("corte de unhas",LOWER(F755))),
ISNUMBER(FIND("desembolo",LOWER(F755))),
ISNUMBER(FIND("clorexidina",LOWER(F755))),
ISNUMBER(FIND("matizacao",LOWER(F755))),
ISNUMBER(FIND("matização",LOWER(F755))),
ISNUMBER(FIND("arredondamento",LOWER(F755))),
ISNUMBER(FIND("remocao",LOWER(F755))),
ISNUMBER(FIND("remoção",LOWER(F755)))
),"Serviços extras",
IF(ISNUMBER(FIND("banho",LOWER(F755))),"Banho","Loja")))</f>
        <v>Loja</v>
      </c>
      <c r="AZ755" s="1" t="str">
        <f>IF(ISBLANK(I755),"", _xlfn.LET(_xlpm.Pedido,TRIM(D755&amp;""),IF(_xlpm.Pedido&lt;&gt;"",_xlpm.Pedido&amp;" | "&amp;K755,I755&amp;" | "&amp;K755&amp;" | "&amp;TEXT(AU755,"0"))))</f>
        <v>5412 | Hachiko</v>
      </c>
      <c r="BA755" s="1" t="str">
        <f>IF(ISBLANK(I755),"", _xlfn.LET(_xlpm.TipoServico,LOWER(H755),IF(ISNUMBER(FIND("banho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755" s="1" t="str">
        <f>IF(ISBLANK(I755),"", _xlfn.LET(
    _xlpm.Servico,TRIM(F755&amp;""),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55" s="1">
        <f>IF(ISBLANK(B755),"", IF(ISBLANK(R755),Q755*S755,R755*S755))</f>
        <v>60</v>
      </c>
    </row>
    <row r="756" spans="1:55" x14ac:dyDescent="0.3">
      <c r="A756" t="s">
        <v>141</v>
      </c>
      <c r="B756">
        <v>46114</v>
      </c>
      <c r="C756" t="s">
        <v>9</v>
      </c>
      <c r="D756">
        <v>5211</v>
      </c>
      <c r="F756" t="s">
        <v>275</v>
      </c>
      <c r="H756" t="s">
        <v>276</v>
      </c>
      <c r="I756">
        <v>2223</v>
      </c>
      <c r="J756" t="s">
        <v>62</v>
      </c>
      <c r="K756" t="s">
        <v>256</v>
      </c>
      <c r="L756">
        <v>7991086301</v>
      </c>
      <c r="N756">
        <v>0</v>
      </c>
      <c r="O756" t="s">
        <v>5</v>
      </c>
      <c r="P756">
        <v>0</v>
      </c>
      <c r="Q756">
        <v>35</v>
      </c>
      <c r="R756">
        <v>35</v>
      </c>
      <c r="S756">
        <v>1</v>
      </c>
      <c r="T756">
        <v>35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6</v>
      </c>
      <c r="AG756">
        <v>35</v>
      </c>
      <c r="AH756" t="s">
        <v>207</v>
      </c>
      <c r="AI756" t="s">
        <v>199</v>
      </c>
      <c r="AJ756" t="s">
        <v>192</v>
      </c>
      <c r="AK756" t="s">
        <v>190</v>
      </c>
      <c r="AL756" t="s">
        <v>188</v>
      </c>
      <c r="AM756" t="s">
        <v>257</v>
      </c>
      <c r="AU756" s="2" t="str">
        <f>IF(ISBLANK(B756),"", TEXT(B756,"dddd, d \d\e mmmm \d\e aaaa"))</f>
        <v>quinta-feira, 2 de abril de 2026</v>
      </c>
      <c r="AX756" s="1" t="str" cm="1">
        <f t="array" ref="AX756">IFERROR(_xlfn.TEXTJOIN(", ",TRUE,_xlfn._xlws.SORT(_xlfn.UNIQUE(_xlfn._xlws.FILTER($K$2:$K$2889,($I$2:$I$2889=I756)*($K$2:$K$2889&lt;&gt;""))))),"")</f>
        <v>Joey, Phoebe</v>
      </c>
      <c r="AY756" s="1" t="str">
        <f>IF(ISBLANK(F756),"", IF(OR(
ISNUMBER(FIND("escovacao",LOWER(F756))),
ISNUMBER(FIND("escovação",LOWER(F756))),
ISNUMBER(FIND("higiene bucal",LOWER(F756))),
ISNUMBER(FIND("tosa",LOWER(F756))),
ISNUMBER(FIND("hidratacao",LOWER(F756))),
ISNUMBER(FIND("hidratação",LOWER(F756))),
ISNUMBER(FIND("spa",LOWER(F756))),
ISNUMBER(FIND("corte de unhas",LOWER(F756))),
ISNUMBER(FIND("desembolo",LOWER(F756))),
ISNUMBER(FIND("clorexidina",LOWER(F756))),
ISNUMBER(FIND("matizacao",LOWER(F756))),
ISNUMBER(FIND("matização",LOWER(F756))),
ISNUMBER(FIND("arredondamento",LOWER(F756))),
ISNUMBER(FIND("remocao",LOWER(F756))),
ISNUMBER(FIND("remoção",LOWER(F756)))
),"Serviços extras",
IF(ISNUMBER(FIND("banho",LOWER(F756))),"Banho","Loja")))</f>
        <v>Serviços extras</v>
      </c>
      <c r="AZ756" s="1" t="str">
        <f>IF(ISBLANK(I756),"", _xlfn.LET(_xlpm.Pedido,TRIM(D756&amp;""),IF(_xlpm.Pedido&lt;&gt;"",_xlpm.Pedido&amp;" | "&amp;K756,I756&amp;" | "&amp;K756&amp;" | "&amp;TEXT(AU756,"0"))))</f>
        <v>5211 | Phoebe</v>
      </c>
      <c r="BA756" s="1" t="str">
        <f>IF(ISBLANK(I756),"", _xlfn.LET(_xlpm.TipoServico,LOWER(H756),IF(ISNUMBER(FIND("banho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56" s="1" t="str">
        <f>IF(ISBLANK(I756),"", _xlfn.LET(
    _xlpm.Servico,TRIM(F756&amp;""),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756" s="1">
        <f>IF(ISBLANK(B756),"", IF(ISBLANK(R756),Q756*S756,R756*S756))</f>
        <v>35</v>
      </c>
    </row>
    <row r="757" spans="1:55" x14ac:dyDescent="0.3">
      <c r="A757" t="s">
        <v>141</v>
      </c>
      <c r="B757">
        <v>46114</v>
      </c>
      <c r="C757" t="s">
        <v>9</v>
      </c>
      <c r="D757">
        <v>5210</v>
      </c>
      <c r="F757" t="s">
        <v>134</v>
      </c>
      <c r="H757" t="s">
        <v>276</v>
      </c>
      <c r="I757">
        <v>2392</v>
      </c>
      <c r="J757" t="s">
        <v>277</v>
      </c>
      <c r="K757" t="s">
        <v>278</v>
      </c>
      <c r="L757">
        <v>5573991192929</v>
      </c>
      <c r="N757">
        <v>0</v>
      </c>
      <c r="O757" t="s">
        <v>5</v>
      </c>
      <c r="P757">
        <v>0</v>
      </c>
      <c r="Q757">
        <v>7</v>
      </c>
      <c r="R757">
        <v>7</v>
      </c>
      <c r="S757">
        <v>1</v>
      </c>
      <c r="T757">
        <v>7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6</v>
      </c>
      <c r="AG757">
        <v>72</v>
      </c>
      <c r="AH757" t="s">
        <v>207</v>
      </c>
      <c r="AI757" t="s">
        <v>209</v>
      </c>
      <c r="AJ757" t="s">
        <v>192</v>
      </c>
      <c r="AK757" t="s">
        <v>187</v>
      </c>
      <c r="AL757" t="s">
        <v>188</v>
      </c>
      <c r="AM757" t="s">
        <v>279</v>
      </c>
      <c r="AU757" s="2" t="str">
        <f>IF(ISBLANK(B757),"", TEXT(B757,"dddd, d \d\e mmmm \d\e aaaa"))</f>
        <v>quinta-feira, 2 de abril de 2026</v>
      </c>
      <c r="AX757" s="1" t="str" cm="1">
        <f t="array" ref="AX757">IFERROR(_xlfn.TEXTJOIN(", ",TRUE,_xlfn._xlws.SORT(_xlfn.UNIQUE(_xlfn._xlws.FILTER($K$2:$K$2889,($I$2:$I$2889=I757)*($K$2:$K$2889&lt;&gt;""))))),"")</f>
        <v>Loki</v>
      </c>
      <c r="AY757" s="1" t="str">
        <f>IF(ISBLANK(F757),"", IF(OR(
ISNUMBER(FIND("escovacao",LOWER(F757))),
ISNUMBER(FIND("escovação",LOWER(F757))),
ISNUMBER(FIND("higiene bucal",LOWER(F757))),
ISNUMBER(FIND("tosa",LOWER(F757))),
ISNUMBER(FIND("hidratacao",LOWER(F757))),
ISNUMBER(FIND("hidratação",LOWER(F757))),
ISNUMBER(FIND("spa",LOWER(F757))),
ISNUMBER(FIND("corte de unhas",LOWER(F757))),
ISNUMBER(FIND("desembolo",LOWER(F757))),
ISNUMBER(FIND("clorexidina",LOWER(F757))),
ISNUMBER(FIND("matizacao",LOWER(F757))),
ISNUMBER(FIND("matização",LOWER(F757))),
ISNUMBER(FIND("arredondamento",LOWER(F757))),
ISNUMBER(FIND("remocao",LOWER(F757))),
ISNUMBER(FIND("remoção",LOWER(F757)))
),"Serviços extras",
IF(ISNUMBER(FIND("banho",LOWER(F757))),"Banho","Loja")))</f>
        <v>Banho</v>
      </c>
      <c r="AZ757" s="1" t="str">
        <f>IF(ISBLANK(I757),"", _xlfn.LET(_xlpm.Pedido,TRIM(D757&amp;""),IF(_xlpm.Pedido&lt;&gt;"",_xlpm.Pedido&amp;" | "&amp;K757,I757&amp;" | "&amp;K757&amp;" | "&amp;TEXT(AU757,"0"))))</f>
        <v>5210 | Loki</v>
      </c>
      <c r="BA757" s="1" t="str">
        <f>IF(ISBLANK(I757),"", _xlfn.LET(_xlpm.TipoServico,LOWER(H757),IF(ISNUMBER(FIND("banho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57" s="1" t="str">
        <f>IF(ISBLANK(I757),"", _xlfn.LET(
    _xlpm.Servico,TRIM(F757&amp;""),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57" s="1">
        <f>IF(ISBLANK(B757),"", IF(ISBLANK(R757),Q757*S757,R757*S757))</f>
        <v>7</v>
      </c>
    </row>
    <row r="758" spans="1:55" x14ac:dyDescent="0.3">
      <c r="A758" t="s">
        <v>141</v>
      </c>
      <c r="B758">
        <v>46114</v>
      </c>
      <c r="C758" t="s">
        <v>9</v>
      </c>
      <c r="D758">
        <v>5210</v>
      </c>
      <c r="F758" t="s">
        <v>169</v>
      </c>
      <c r="H758" t="s">
        <v>276</v>
      </c>
      <c r="I758">
        <v>2392</v>
      </c>
      <c r="J758" t="s">
        <v>277</v>
      </c>
      <c r="K758" t="s">
        <v>278</v>
      </c>
      <c r="L758">
        <v>5573991192929</v>
      </c>
      <c r="N758">
        <v>0</v>
      </c>
      <c r="O758" t="s">
        <v>5</v>
      </c>
      <c r="P758">
        <v>0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6</v>
      </c>
      <c r="AG758">
        <v>72</v>
      </c>
      <c r="AH758" t="s">
        <v>207</v>
      </c>
      <c r="AI758" t="s">
        <v>209</v>
      </c>
      <c r="AJ758" t="s">
        <v>192</v>
      </c>
      <c r="AK758" t="s">
        <v>187</v>
      </c>
      <c r="AL758" t="s">
        <v>188</v>
      </c>
      <c r="AM758" t="s">
        <v>279</v>
      </c>
      <c r="AU758" s="2" t="str">
        <f>IF(ISBLANK(B758),"", TEXT(B758,"dddd, d \d\e mmmm \d\e aaaa"))</f>
        <v>quinta-feira, 2 de abril de 2026</v>
      </c>
      <c r="AX758" s="1" t="str" cm="1">
        <f t="array" ref="AX758">IFERROR(_xlfn.TEXTJOIN(", ",TRUE,_xlfn._xlws.SORT(_xlfn.UNIQUE(_xlfn._xlws.FILTER($K$2:$K$2889,($I$2:$I$2889=I758)*($K$2:$K$2889&lt;&gt;""))))),"")</f>
        <v>Loki</v>
      </c>
      <c r="AY758" s="1" t="str">
        <f>IF(ISBLANK(F758),"", IF(OR(
ISNUMBER(FIND("escovacao",LOWER(F758))),
ISNUMBER(FIND("escovação",LOWER(F758))),
ISNUMBER(FIND("higiene bucal",LOWER(F758))),
ISNUMBER(FIND("tosa",LOWER(F758))),
ISNUMBER(FIND("hidratacao",LOWER(F758))),
ISNUMBER(FIND("hidratação",LOWER(F758))),
ISNUMBER(FIND("spa",LOWER(F758))),
ISNUMBER(FIND("corte de unhas",LOWER(F758))),
ISNUMBER(FIND("desembolo",LOWER(F758))),
ISNUMBER(FIND("clorexidina",LOWER(F758))),
ISNUMBER(FIND("matizacao",LOWER(F758))),
ISNUMBER(FIND("matização",LOWER(F758))),
ISNUMBER(FIND("arredondamento",LOWER(F758))),
ISNUMBER(FIND("remocao",LOWER(F758))),
ISNUMBER(FIND("remoção",LOWER(F758)))
),"Serviços extras",
IF(ISNUMBER(FIND("banho",LOWER(F758))),"Banho","Loja")))</f>
        <v>Serviços extras</v>
      </c>
      <c r="AZ758" s="1" t="str">
        <f>IF(ISBLANK(I758),"", _xlfn.LET(_xlpm.Pedido,TRIM(D758&amp;""),IF(_xlpm.Pedido&lt;&gt;"",_xlpm.Pedido&amp;" | "&amp;K758,I758&amp;" | "&amp;K758&amp;" | "&amp;TEXT(AU758,"0"))))</f>
        <v>5210 | Loki</v>
      </c>
      <c r="BA758" s="1" t="str">
        <f>IF(ISBLANK(I758),"", _xlfn.LET(_xlpm.TipoServico,LOWER(H758),IF(ISNUMBER(FIND("banho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58" s="1" t="str">
        <f>IF(ISBLANK(I758),"", _xlfn.LET(
    _xlpm.Servico,TRIM(F758&amp;""),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58" s="1">
        <f>IF(ISBLANK(B758),"", IF(ISBLANK(R758),Q758*S758,R758*S758))</f>
        <v>1</v>
      </c>
    </row>
    <row r="759" spans="1:55" x14ac:dyDescent="0.3">
      <c r="A759" t="s">
        <v>133</v>
      </c>
      <c r="B759">
        <v>46114</v>
      </c>
      <c r="C759" t="s">
        <v>9</v>
      </c>
      <c r="D759">
        <v>5208</v>
      </c>
      <c r="F759" t="s">
        <v>134</v>
      </c>
      <c r="H759" t="s">
        <v>276</v>
      </c>
      <c r="I759">
        <v>2204</v>
      </c>
      <c r="J759" t="s">
        <v>41</v>
      </c>
      <c r="K759" t="s">
        <v>182</v>
      </c>
      <c r="L759">
        <v>73991645013</v>
      </c>
      <c r="N759">
        <v>0</v>
      </c>
      <c r="O759" t="s">
        <v>5</v>
      </c>
      <c r="P759">
        <v>0</v>
      </c>
      <c r="Q759">
        <v>7</v>
      </c>
      <c r="R759">
        <v>7</v>
      </c>
      <c r="S759">
        <v>1</v>
      </c>
      <c r="T759">
        <v>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6</v>
      </c>
      <c r="AG759">
        <v>67</v>
      </c>
      <c r="AH759" t="s">
        <v>207</v>
      </c>
      <c r="AI759" t="s">
        <v>280</v>
      </c>
      <c r="AJ759" t="s">
        <v>192</v>
      </c>
      <c r="AK759" t="s">
        <v>190</v>
      </c>
      <c r="AL759" t="s">
        <v>188</v>
      </c>
      <c r="AM759" t="s">
        <v>281</v>
      </c>
      <c r="AU759" s="2" t="str">
        <f>IF(ISBLANK(B759),"", TEXT(B759,"dddd, d \d\e mmmm \d\e aaaa"))</f>
        <v>quinta-feira, 2 de abril de 2026</v>
      </c>
      <c r="AX759" s="1" t="str" cm="1">
        <f t="array" ref="AX759">IFERROR(_xlfn.TEXTJOIN(", ",TRUE,_xlfn._xlws.SORT(_xlfn.UNIQUE(_xlfn._xlws.FILTER($K$2:$K$2889,($I$2:$I$2889=I759)*($K$2:$K$2889&lt;&gt;""))))),"")</f>
        <v>Amora</v>
      </c>
      <c r="AY759" s="1" t="str">
        <f>IF(ISBLANK(F759),"", IF(OR(
ISNUMBER(FIND("escovacao",LOWER(F759))),
ISNUMBER(FIND("escovação",LOWER(F759))),
ISNUMBER(FIND("higiene bucal",LOWER(F759))),
ISNUMBER(FIND("tosa",LOWER(F759))),
ISNUMBER(FIND("hidratacao",LOWER(F759))),
ISNUMBER(FIND("hidratação",LOWER(F759))),
ISNUMBER(FIND("spa",LOWER(F759))),
ISNUMBER(FIND("corte de unhas",LOWER(F759))),
ISNUMBER(FIND("desembolo",LOWER(F759))),
ISNUMBER(FIND("clorexidina",LOWER(F759))),
ISNUMBER(FIND("matizacao",LOWER(F759))),
ISNUMBER(FIND("matização",LOWER(F759))),
ISNUMBER(FIND("arredondamento",LOWER(F759))),
ISNUMBER(FIND("remocao",LOWER(F759))),
ISNUMBER(FIND("remoção",LOWER(F759)))
),"Serviços extras",
IF(ISNUMBER(FIND("banho",LOWER(F759))),"Banho","Loja")))</f>
        <v>Banho</v>
      </c>
      <c r="AZ759" s="1" t="str">
        <f>IF(ISBLANK(I759),"", _xlfn.LET(_xlpm.Pedido,TRIM(D759&amp;""),IF(_xlpm.Pedido&lt;&gt;"",_xlpm.Pedido&amp;" | "&amp;K759,I759&amp;" | "&amp;K759&amp;" | "&amp;TEXT(AU759,"0"))))</f>
        <v>5208 | Amora</v>
      </c>
      <c r="BA759" s="1" t="str">
        <f>IF(ISBLANK(I759),"", _xlfn.LET(_xlpm.TipoServico,LOWER(H759),IF(ISNUMBER(FIND("banho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59" s="1" t="str">
        <f>IF(ISBLANK(I759),"", _xlfn.LET(
    _xlpm.Servico,TRIM(F759&amp;""),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59" s="1">
        <f>IF(ISBLANK(B759),"", IF(ISBLANK(R759),Q759*S759,R759*S759))</f>
        <v>7</v>
      </c>
    </row>
    <row r="760" spans="1:55" x14ac:dyDescent="0.3">
      <c r="A760" t="s">
        <v>133</v>
      </c>
      <c r="B760">
        <v>46114</v>
      </c>
      <c r="C760" t="s">
        <v>9</v>
      </c>
      <c r="D760">
        <v>5208</v>
      </c>
      <c r="F760" t="s">
        <v>137</v>
      </c>
      <c r="H760" t="s">
        <v>276</v>
      </c>
      <c r="I760">
        <v>2204</v>
      </c>
      <c r="J760" t="s">
        <v>41</v>
      </c>
      <c r="K760" t="s">
        <v>182</v>
      </c>
      <c r="L760">
        <v>73991645013</v>
      </c>
      <c r="N760">
        <v>0</v>
      </c>
      <c r="O760" t="s">
        <v>5</v>
      </c>
      <c r="P760">
        <v>0</v>
      </c>
      <c r="Q760">
        <v>1</v>
      </c>
      <c r="R760">
        <v>1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 t="s">
        <v>6</v>
      </c>
      <c r="AG760">
        <v>67</v>
      </c>
      <c r="AH760" t="s">
        <v>207</v>
      </c>
      <c r="AI760" t="s">
        <v>280</v>
      </c>
      <c r="AJ760" t="s">
        <v>192</v>
      </c>
      <c r="AK760" t="s">
        <v>190</v>
      </c>
      <c r="AL760" t="s">
        <v>188</v>
      </c>
      <c r="AM760" t="s">
        <v>281</v>
      </c>
      <c r="AU760" s="2" t="str">
        <f>IF(ISBLANK(B760),"", TEXT(B760,"dddd, d \d\e mmmm \d\e aaaa"))</f>
        <v>quinta-feira, 2 de abril de 2026</v>
      </c>
      <c r="AX760" s="1" t="str" cm="1">
        <f t="array" ref="AX760">IFERROR(_xlfn.TEXTJOIN(", ",TRUE,_xlfn._xlws.SORT(_xlfn.UNIQUE(_xlfn._xlws.FILTER($K$2:$K$2889,($I$2:$I$2889=I760)*($K$2:$K$2889&lt;&gt;""))))),"")</f>
        <v>Amora</v>
      </c>
      <c r="AY760" s="1" t="str">
        <f>IF(ISBLANK(F760),"", IF(OR(
ISNUMBER(FIND("escovacao",LOWER(F760))),
ISNUMBER(FIND("escovação",LOWER(F760))),
ISNUMBER(FIND("higiene bucal",LOWER(F760))),
ISNUMBER(FIND("tosa",LOWER(F760))),
ISNUMBER(FIND("hidratacao",LOWER(F760))),
ISNUMBER(FIND("hidratação",LOWER(F760))),
ISNUMBER(FIND("spa",LOWER(F760))),
ISNUMBER(FIND("corte de unhas",LOWER(F760))),
ISNUMBER(FIND("desembolo",LOWER(F760))),
ISNUMBER(FIND("clorexidina",LOWER(F760))),
ISNUMBER(FIND("matizacao",LOWER(F760))),
ISNUMBER(FIND("matização",LOWER(F760))),
ISNUMBER(FIND("arredondamento",LOWER(F760))),
ISNUMBER(FIND("remocao",LOWER(F760))),
ISNUMBER(FIND("remoção",LOWER(F760)))
),"Serviços extras",
IF(ISNUMBER(FIND("banho",LOWER(F760))),"Banho","Loja")))</f>
        <v>Serviços extras</v>
      </c>
      <c r="AZ760" s="1" t="str">
        <f>IF(ISBLANK(I760),"", _xlfn.LET(_xlpm.Pedido,TRIM(D760&amp;""),IF(_xlpm.Pedido&lt;&gt;"",_xlpm.Pedido&amp;" | "&amp;K760,I760&amp;" | "&amp;K760&amp;" | "&amp;TEXT(AU760,"0"))))</f>
        <v>5208 | Amora</v>
      </c>
      <c r="BA760" s="1" t="str">
        <f>IF(ISBLANK(I760),"", _xlfn.LET(_xlpm.TipoServico,LOWER(H760),IF(ISNUMBER(FIND("banho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60" s="1" t="str">
        <f>IF(ISBLANK(I760),"", _xlfn.LET(
    _xlpm.Servico,TRIM(F760&amp;""),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60" s="1">
        <f>IF(ISBLANK(B760),"", IF(ISBLANK(R760),Q760*S760,R760*S760))</f>
        <v>1</v>
      </c>
    </row>
    <row r="761" spans="1:55" x14ac:dyDescent="0.3">
      <c r="A761" t="s">
        <v>133</v>
      </c>
      <c r="B761">
        <v>46121</v>
      </c>
      <c r="C761" t="s">
        <v>9</v>
      </c>
      <c r="D761">
        <v>5250</v>
      </c>
      <c r="F761" t="s">
        <v>282</v>
      </c>
      <c r="H761" t="s">
        <v>276</v>
      </c>
      <c r="I761">
        <v>2291</v>
      </c>
      <c r="J761" t="s">
        <v>253</v>
      </c>
      <c r="K761" t="s">
        <v>254</v>
      </c>
      <c r="L761">
        <v>557388111378</v>
      </c>
      <c r="N761">
        <v>0</v>
      </c>
      <c r="O761" t="s">
        <v>5</v>
      </c>
      <c r="P761">
        <v>0</v>
      </c>
      <c r="Q761">
        <v>35</v>
      </c>
      <c r="R761">
        <v>35</v>
      </c>
      <c r="S761">
        <v>1</v>
      </c>
      <c r="T761">
        <v>35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6</v>
      </c>
      <c r="AG761">
        <v>35</v>
      </c>
      <c r="AH761" t="s">
        <v>229</v>
      </c>
      <c r="AI761" t="s">
        <v>227</v>
      </c>
      <c r="AJ761" t="s">
        <v>192</v>
      </c>
      <c r="AK761" t="s">
        <v>190</v>
      </c>
      <c r="AL761" t="s">
        <v>188</v>
      </c>
      <c r="AM761" t="s">
        <v>255</v>
      </c>
      <c r="AU761" s="2" t="str">
        <f>IF(ISBLANK(B761),"", TEXT(B761,"dddd, d \d\e mmmm \d\e aaaa"))</f>
        <v>quinta-feira, 9 de abril de 2026</v>
      </c>
      <c r="AX761" s="1" t="str" cm="1">
        <f t="array" ref="AX761">IFERROR(_xlfn.TEXTJOIN(", ",TRUE,_xlfn._xlws.SORT(_xlfn.UNIQUE(_xlfn._xlws.FILTER($K$2:$K$2889,($I$2:$I$2889=I761)*($K$2:$K$2889&lt;&gt;""))))),"")</f>
        <v>Margot</v>
      </c>
      <c r="AY761" s="1" t="str">
        <f>IF(ISBLANK(F761),"", IF(OR(
ISNUMBER(FIND("escovacao",LOWER(F761))),
ISNUMBER(FIND("escovação",LOWER(F761))),
ISNUMBER(FIND("higiene bucal",LOWER(F761))),
ISNUMBER(FIND("tosa",LOWER(F761))),
ISNUMBER(FIND("hidratacao",LOWER(F761))),
ISNUMBER(FIND("hidratação",LOWER(F761))),
ISNUMBER(FIND("spa",LOWER(F761))),
ISNUMBER(FIND("corte de unhas",LOWER(F761))),
ISNUMBER(FIND("desembolo",LOWER(F761))),
ISNUMBER(FIND("clorexidina",LOWER(F761))),
ISNUMBER(FIND("matizacao",LOWER(F761))),
ISNUMBER(FIND("matização",LOWER(F761))),
ISNUMBER(FIND("arredondamento",LOWER(F761))),
ISNUMBER(FIND("remocao",LOWER(F761))),
ISNUMBER(FIND("remoção",LOWER(F761)))
),"Serviços extras",
IF(ISNUMBER(FIND("banho",LOWER(F761))),"Banho","Loja")))</f>
        <v>Serviços extras</v>
      </c>
      <c r="AZ761" s="1" t="str">
        <f>IF(ISBLANK(I761),"", _xlfn.LET(_xlpm.Pedido,TRIM(D761&amp;""),IF(_xlpm.Pedido&lt;&gt;"",_xlpm.Pedido&amp;" | "&amp;K761,I761&amp;" | "&amp;K761&amp;" | "&amp;TEXT(AU761,"0"))))</f>
        <v>5250 | Margot</v>
      </c>
      <c r="BA761" s="1" t="str">
        <f>IF(ISBLANK(I761),"", _xlfn.LET(_xlpm.TipoServico,LOWER(H761),IF(ISNUMBER(FIND("banho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61" s="1" t="str">
        <f>IF(ISBLANK(I761),"", _xlfn.LET(
    _xlpm.Servico,TRIM(F761&amp;""),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761" s="1">
        <f>IF(ISBLANK(B761),"", IF(ISBLANK(R761),Q761*S761,R761*S761))</f>
        <v>35</v>
      </c>
    </row>
    <row r="762" spans="1:55" x14ac:dyDescent="0.3">
      <c r="A762" t="s">
        <v>11</v>
      </c>
      <c r="B762">
        <v>46123</v>
      </c>
      <c r="C762" t="s">
        <v>27</v>
      </c>
      <c r="D762">
        <v>5273</v>
      </c>
      <c r="F762" t="s">
        <v>237</v>
      </c>
      <c r="H762" t="s">
        <v>276</v>
      </c>
      <c r="I762">
        <v>2447</v>
      </c>
      <c r="J762" t="s">
        <v>283</v>
      </c>
      <c r="K762" t="s">
        <v>155</v>
      </c>
      <c r="L762">
        <v>73988192568</v>
      </c>
      <c r="N762">
        <v>0</v>
      </c>
      <c r="O762" t="s">
        <v>5</v>
      </c>
      <c r="P762">
        <v>0</v>
      </c>
      <c r="Q762">
        <v>105</v>
      </c>
      <c r="R762">
        <v>105</v>
      </c>
      <c r="S762">
        <v>1</v>
      </c>
      <c r="T762">
        <v>105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6</v>
      </c>
      <c r="AG762">
        <v>190</v>
      </c>
      <c r="AM762" t="s">
        <v>284</v>
      </c>
      <c r="AU762" s="2" t="str">
        <f>IF(ISBLANK(B762),"", TEXT(B762,"dddd, d \d\e mmmm \d\e aaaa"))</f>
        <v>sábado, 11 de abril de 2026</v>
      </c>
      <c r="AX762" s="1" t="str" cm="1">
        <f t="array" ref="AX762">IFERROR(_xlfn.TEXTJOIN(", ",TRUE,_xlfn._xlws.SORT(_xlfn.UNIQUE(_xlfn._xlws.FILTER($K$2:$K$2889,($I$2:$I$2889=I762)*($K$2:$K$2889&lt;&gt;""))))),"")</f>
        <v>Mel</v>
      </c>
      <c r="AY762" s="1" t="str">
        <f>IF(ISBLANK(F762),"", IF(OR(
ISNUMBER(FIND("escovacao",LOWER(F762))),
ISNUMBER(FIND("escovação",LOWER(F762))),
ISNUMBER(FIND("higiene bucal",LOWER(F762))),
ISNUMBER(FIND("tosa",LOWER(F762))),
ISNUMBER(FIND("hidratacao",LOWER(F762))),
ISNUMBER(FIND("hidratação",LOWER(F762))),
ISNUMBER(FIND("spa",LOWER(F762))),
ISNUMBER(FIND("corte de unhas",LOWER(F762))),
ISNUMBER(FIND("desembolo",LOWER(F762))),
ISNUMBER(FIND("clorexidina",LOWER(F762))),
ISNUMBER(FIND("matizacao",LOWER(F762))),
ISNUMBER(FIND("matização",LOWER(F762))),
ISNUMBER(FIND("arredondamento",LOWER(F762))),
ISNUMBER(FIND("remocao",LOWER(F762))),
ISNUMBER(FIND("remoção",LOWER(F762)))
),"Serviços extras",
IF(ISNUMBER(FIND("banho",LOWER(F762))),"Banho","Loja")))</f>
        <v>Banho</v>
      </c>
      <c r="AZ762" s="1" t="str">
        <f>IF(ISBLANK(I762),"", _xlfn.LET(_xlpm.Pedido,TRIM(D762&amp;""),IF(_xlpm.Pedido&lt;&gt;"",_xlpm.Pedido&amp;" | "&amp;K762,I762&amp;" | "&amp;K762&amp;" | "&amp;TEXT(AU762,"0"))))</f>
        <v>5273 | Mel</v>
      </c>
      <c r="BA762" s="1" t="str">
        <f>IF(ISBLANK(I762),"", _xlfn.LET(_xlpm.TipoServico,LOWER(H762),IF(ISNUMBER(FIND("banho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62" s="1" t="str">
        <f>IF(ISBLANK(I762),"", _xlfn.LET(
    _xlpm.Servico,TRIM(F762&amp;""),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762" s="1">
        <f>IF(ISBLANK(B762),"", IF(ISBLANK(R762),Q762*S762,R762*S762))</f>
        <v>105</v>
      </c>
    </row>
    <row r="763" spans="1:55" x14ac:dyDescent="0.3">
      <c r="A763" t="s">
        <v>11</v>
      </c>
      <c r="B763">
        <v>46123</v>
      </c>
      <c r="C763" t="s">
        <v>27</v>
      </c>
      <c r="D763">
        <v>5273</v>
      </c>
      <c r="F763" t="s">
        <v>169</v>
      </c>
      <c r="H763" t="s">
        <v>276</v>
      </c>
      <c r="I763">
        <v>2447</v>
      </c>
      <c r="J763" t="s">
        <v>283</v>
      </c>
      <c r="K763" t="s">
        <v>155</v>
      </c>
      <c r="L763">
        <v>73988192568</v>
      </c>
      <c r="N763">
        <v>0</v>
      </c>
      <c r="O763" t="s">
        <v>5</v>
      </c>
      <c r="P763">
        <v>0</v>
      </c>
      <c r="Q763">
        <v>10</v>
      </c>
      <c r="R763">
        <v>10</v>
      </c>
      <c r="S763">
        <v>1</v>
      </c>
      <c r="T763">
        <v>10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6</v>
      </c>
      <c r="AG763">
        <v>190</v>
      </c>
      <c r="AM763" t="s">
        <v>284</v>
      </c>
      <c r="AU763" s="2" t="str">
        <f>IF(ISBLANK(B763),"", TEXT(B763,"dddd, d \d\e mmmm \d\e aaaa"))</f>
        <v>sábado, 11 de abril de 2026</v>
      </c>
      <c r="AX763" s="1" t="str" cm="1">
        <f t="array" ref="AX763">IFERROR(_xlfn.TEXTJOIN(", ",TRUE,_xlfn._xlws.SORT(_xlfn.UNIQUE(_xlfn._xlws.FILTER($K$2:$K$2889,($I$2:$I$2889=I763)*($K$2:$K$2889&lt;&gt;""))))),"")</f>
        <v>Mel</v>
      </c>
      <c r="AY763" s="1" t="str">
        <f>IF(ISBLANK(F763),"", IF(OR(
ISNUMBER(FIND("escovacao",LOWER(F763))),
ISNUMBER(FIND("escovação",LOWER(F763))),
ISNUMBER(FIND("higiene bucal",LOWER(F763))),
ISNUMBER(FIND("tosa",LOWER(F763))),
ISNUMBER(FIND("hidratacao",LOWER(F763))),
ISNUMBER(FIND("hidratação",LOWER(F763))),
ISNUMBER(FIND("spa",LOWER(F763))),
ISNUMBER(FIND("corte de unhas",LOWER(F763))),
ISNUMBER(FIND("desembolo",LOWER(F763))),
ISNUMBER(FIND("clorexidina",LOWER(F763))),
ISNUMBER(FIND("matizacao",LOWER(F763))),
ISNUMBER(FIND("matização",LOWER(F763))),
ISNUMBER(FIND("arredondamento",LOWER(F763))),
ISNUMBER(FIND("remocao",LOWER(F763))),
ISNUMBER(FIND("remoção",LOWER(F763)))
),"Serviços extras",
IF(ISNUMBER(FIND("banho",LOWER(F763))),"Banho","Loja")))</f>
        <v>Serviços extras</v>
      </c>
      <c r="AZ763" s="1" t="str">
        <f>IF(ISBLANK(I763),"", _xlfn.LET(_xlpm.Pedido,TRIM(D763&amp;""),IF(_xlpm.Pedido&lt;&gt;"",_xlpm.Pedido&amp;" | "&amp;K763,I763&amp;" | "&amp;K763&amp;" | "&amp;TEXT(AU763,"0"))))</f>
        <v>5273 | Mel</v>
      </c>
      <c r="BA763" s="1" t="str">
        <f>IF(ISBLANK(I763),"", _xlfn.LET(_xlpm.TipoServico,LOWER(H763),IF(ISNUMBER(FIND("banho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63" s="1" t="str">
        <f>IF(ISBLANK(I763),"", _xlfn.LET(
    _xlpm.Servico,TRIM(F763&amp;""),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63" s="1">
        <f>IF(ISBLANK(B763),"", IF(ISBLANK(R763),Q763*S763,R763*S763))</f>
        <v>10</v>
      </c>
    </row>
    <row r="764" spans="1:55" x14ac:dyDescent="0.3">
      <c r="A764" t="s">
        <v>11</v>
      </c>
      <c r="B764">
        <v>46123</v>
      </c>
      <c r="C764" t="s">
        <v>27</v>
      </c>
      <c r="D764">
        <v>5273</v>
      </c>
      <c r="F764" t="s">
        <v>285</v>
      </c>
      <c r="H764" t="s">
        <v>276</v>
      </c>
      <c r="I764">
        <v>2447</v>
      </c>
      <c r="J764" t="s">
        <v>283</v>
      </c>
      <c r="K764" t="s">
        <v>155</v>
      </c>
      <c r="L764">
        <v>73988192568</v>
      </c>
      <c r="N764">
        <v>0</v>
      </c>
      <c r="O764" t="s">
        <v>5</v>
      </c>
      <c r="P764">
        <v>0</v>
      </c>
      <c r="Q764">
        <v>55</v>
      </c>
      <c r="R764">
        <v>55</v>
      </c>
      <c r="S764">
        <v>1</v>
      </c>
      <c r="T764">
        <v>55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6</v>
      </c>
      <c r="AG764">
        <v>190</v>
      </c>
      <c r="AM764" t="s">
        <v>284</v>
      </c>
      <c r="AU764" s="2" t="str">
        <f>IF(ISBLANK(B764),"", TEXT(B764,"dddd, d \d\e mmmm \d\e aaaa"))</f>
        <v>sábado, 11 de abril de 2026</v>
      </c>
      <c r="AX764" s="1" t="str" cm="1">
        <f t="array" ref="AX764">IFERROR(_xlfn.TEXTJOIN(", ",TRUE,_xlfn._xlws.SORT(_xlfn.UNIQUE(_xlfn._xlws.FILTER($K$2:$K$2889,($I$2:$I$2889=I764)*($K$2:$K$2889&lt;&gt;""))))),"")</f>
        <v>Mel</v>
      </c>
      <c r="AY764" s="1" t="str">
        <f>IF(ISBLANK(F764),"", IF(OR(
ISNUMBER(FIND("escovacao",LOWER(F764))),
ISNUMBER(FIND("escovação",LOWER(F764))),
ISNUMBER(FIND("higiene bucal",LOWER(F764))),
ISNUMBER(FIND("tosa",LOWER(F764))),
ISNUMBER(FIND("hidratacao",LOWER(F764))),
ISNUMBER(FIND("hidratação",LOWER(F764))),
ISNUMBER(FIND("spa",LOWER(F764))),
ISNUMBER(FIND("corte de unhas",LOWER(F764))),
ISNUMBER(FIND("desembolo",LOWER(F764))),
ISNUMBER(FIND("clorexidina",LOWER(F764))),
ISNUMBER(FIND("matizacao",LOWER(F764))),
ISNUMBER(FIND("matização",LOWER(F764))),
ISNUMBER(FIND("arredondamento",LOWER(F764))),
ISNUMBER(FIND("remocao",LOWER(F764))),
ISNUMBER(FIND("remoção",LOWER(F764)))
),"Serviços extras",
IF(ISNUMBER(FIND("banho",LOWER(F764))),"Banho","Loja")))</f>
        <v>Serviços extras</v>
      </c>
      <c r="AZ764" s="1" t="str">
        <f>IF(ISBLANK(I764),"", _xlfn.LET(_xlpm.Pedido,TRIM(D764&amp;""),IF(_xlpm.Pedido&lt;&gt;"",_xlpm.Pedido&amp;" | "&amp;K764,I764&amp;" | "&amp;K764&amp;" | "&amp;TEXT(AU764,"0"))))</f>
        <v>5273 | Mel</v>
      </c>
      <c r="BA764" s="1" t="str">
        <f>IF(ISBLANK(I764),"", _xlfn.LET(_xlpm.TipoServico,LOWER(H764),IF(ISNUMBER(FIND("banho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64" s="1" t="str">
        <f>IF(ISBLANK(I764),"", _xlfn.LET(
    _xlpm.Servico,TRIM(F764&amp;""),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3 M longo</v>
      </c>
      <c r="BC764" s="1">
        <f>IF(ISBLANK(B764),"", IF(ISBLANK(R764),Q764*S764,R764*S764))</f>
        <v>55</v>
      </c>
    </row>
    <row r="765" spans="1:55" x14ac:dyDescent="0.3">
      <c r="A765" t="s">
        <v>141</v>
      </c>
      <c r="B765">
        <v>46123</v>
      </c>
      <c r="C765" t="s">
        <v>27</v>
      </c>
      <c r="D765">
        <v>5273</v>
      </c>
      <c r="F765" t="s">
        <v>249</v>
      </c>
      <c r="H765" t="s">
        <v>276</v>
      </c>
      <c r="I765">
        <v>2447</v>
      </c>
      <c r="J765" t="s">
        <v>283</v>
      </c>
      <c r="K765" t="s">
        <v>155</v>
      </c>
      <c r="L765">
        <v>73988192568</v>
      </c>
      <c r="N765">
        <v>0</v>
      </c>
      <c r="O765" t="s">
        <v>5</v>
      </c>
      <c r="P765">
        <v>0</v>
      </c>
      <c r="Q765">
        <v>20</v>
      </c>
      <c r="R765">
        <v>20</v>
      </c>
      <c r="S765">
        <v>1</v>
      </c>
      <c r="T765">
        <v>20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6</v>
      </c>
      <c r="AG765">
        <v>190</v>
      </c>
      <c r="AM765" t="s">
        <v>284</v>
      </c>
      <c r="AU765" s="2" t="str">
        <f>IF(ISBLANK(B765),"", TEXT(B765,"dddd, d \d\e mmmm \d\e aaaa"))</f>
        <v>sábado, 11 de abril de 2026</v>
      </c>
      <c r="AX765" s="1" t="str" cm="1">
        <f t="array" ref="AX765">IFERROR(_xlfn.TEXTJOIN(", ",TRUE,_xlfn._xlws.SORT(_xlfn.UNIQUE(_xlfn._xlws.FILTER($K$2:$K$2889,($I$2:$I$2889=I765)*($K$2:$K$2889&lt;&gt;""))))),"")</f>
        <v>Mel</v>
      </c>
      <c r="AY765" s="1" t="str">
        <f>IF(ISBLANK(F765),"", IF(OR(
ISNUMBER(FIND("escovacao",LOWER(F765))),
ISNUMBER(FIND("escovação",LOWER(F765))),
ISNUMBER(FIND("higiene bucal",LOWER(F765))),
ISNUMBER(FIND("tosa",LOWER(F765))),
ISNUMBER(FIND("hidratacao",LOWER(F765))),
ISNUMBER(FIND("hidratação",LOWER(F765))),
ISNUMBER(FIND("spa",LOWER(F765))),
ISNUMBER(FIND("corte de unhas",LOWER(F765))),
ISNUMBER(FIND("desembolo",LOWER(F765))),
ISNUMBER(FIND("clorexidina",LOWER(F765))),
ISNUMBER(FIND("matizacao",LOWER(F765))),
ISNUMBER(FIND("matização",LOWER(F765))),
ISNUMBER(FIND("arredondamento",LOWER(F765))),
ISNUMBER(FIND("remocao",LOWER(F765))),
ISNUMBER(FIND("remoção",LOWER(F765)))
),"Serviços extras",
IF(ISNUMBER(FIND("banho",LOWER(F765))),"Banho","Loja")))</f>
        <v>Serviços extras</v>
      </c>
      <c r="AZ765" s="1" t="str">
        <f>IF(ISBLANK(I765),"", _xlfn.LET(_xlpm.Pedido,TRIM(D765&amp;""),IF(_xlpm.Pedido&lt;&gt;"",_xlpm.Pedido&amp;" | "&amp;K765,I765&amp;" | "&amp;K765&amp;" | "&amp;TEXT(AU765,"0"))))</f>
        <v>5273 | Mel</v>
      </c>
      <c r="BA765" s="1" t="str">
        <f>IF(ISBLANK(I765),"", _xlfn.LET(_xlpm.TipoServico,LOWER(H765),IF(ISNUMBER(FIND("banho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65" s="1" t="str">
        <f>IF(ISBLANK(I765),"", _xlfn.LET(
    _xlpm.Servico,TRIM(F765&amp;""),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65" s="1">
        <f>IF(ISBLANK(B765),"", IF(ISBLANK(R765),Q765*S765,R765*S765))</f>
        <v>20</v>
      </c>
    </row>
    <row r="766" spans="1:55" x14ac:dyDescent="0.3">
      <c r="A766" t="s">
        <v>141</v>
      </c>
      <c r="B766">
        <v>46126</v>
      </c>
      <c r="C766" t="s">
        <v>46</v>
      </c>
      <c r="D766">
        <v>5294</v>
      </c>
      <c r="F766" t="s">
        <v>134</v>
      </c>
      <c r="H766" t="s">
        <v>276</v>
      </c>
      <c r="I766">
        <v>2138</v>
      </c>
      <c r="J766" t="s">
        <v>19</v>
      </c>
      <c r="K766" t="s">
        <v>286</v>
      </c>
      <c r="L766">
        <v>73981226271</v>
      </c>
      <c r="N766">
        <v>0</v>
      </c>
      <c r="O766" t="s">
        <v>5</v>
      </c>
      <c r="P766">
        <v>0</v>
      </c>
      <c r="Q766">
        <v>7</v>
      </c>
      <c r="R766">
        <v>7</v>
      </c>
      <c r="S766">
        <v>1</v>
      </c>
      <c r="T766">
        <v>7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6</v>
      </c>
      <c r="AG766">
        <v>164.9</v>
      </c>
      <c r="AH766" t="s">
        <v>207</v>
      </c>
      <c r="AI766" t="s">
        <v>209</v>
      </c>
      <c r="AJ766" t="s">
        <v>192</v>
      </c>
      <c r="AK766" t="s">
        <v>187</v>
      </c>
      <c r="AL766" t="s">
        <v>188</v>
      </c>
      <c r="AM766" t="s">
        <v>287</v>
      </c>
      <c r="AU766" s="2" t="str">
        <f>IF(ISBLANK(B766),"", TEXT(B766,"dddd, d \d\e mmmm \d\e aaaa"))</f>
        <v>terça-feira, 14 de abril de 2026</v>
      </c>
      <c r="AX766" s="1" t="str" cm="1">
        <f t="array" ref="AX766">IFERROR(_xlfn.TEXTJOIN(", ",TRUE,_xlfn._xlws.SORT(_xlfn.UNIQUE(_xlfn._xlws.FILTER($K$2:$K$2889,($I$2:$I$2889=I766)*($K$2:$K$2889&lt;&gt;""))))),"")</f>
        <v>Olaf</v>
      </c>
      <c r="AY766" s="1" t="str">
        <f>IF(ISBLANK(F766),"", IF(OR(
ISNUMBER(FIND("escovacao",LOWER(F766))),
ISNUMBER(FIND("escovação",LOWER(F766))),
ISNUMBER(FIND("higiene bucal",LOWER(F766))),
ISNUMBER(FIND("tosa",LOWER(F766))),
ISNUMBER(FIND("hidratacao",LOWER(F766))),
ISNUMBER(FIND("hidratação",LOWER(F766))),
ISNUMBER(FIND("spa",LOWER(F766))),
ISNUMBER(FIND("corte de unhas",LOWER(F766))),
ISNUMBER(FIND("desembolo",LOWER(F766))),
ISNUMBER(FIND("clorexidina",LOWER(F766))),
ISNUMBER(FIND("matizacao",LOWER(F766))),
ISNUMBER(FIND("matização",LOWER(F766))),
ISNUMBER(FIND("arredondamento",LOWER(F766))),
ISNUMBER(FIND("remocao",LOWER(F766))),
ISNUMBER(FIND("remoção",LOWER(F766)))
),"Serviços extras",
IF(ISNUMBER(FIND("banho",LOWER(F766))),"Banho","Loja")))</f>
        <v>Banho</v>
      </c>
      <c r="AZ766" s="1" t="str">
        <f>IF(ISBLANK(I766),"", _xlfn.LET(_xlpm.Pedido,TRIM(D766&amp;""),IF(_xlpm.Pedido&lt;&gt;"",_xlpm.Pedido&amp;" | "&amp;K766,I766&amp;" | "&amp;K766&amp;" | "&amp;TEXT(AU766,"0"))))</f>
        <v>5294 | Olaf</v>
      </c>
      <c r="BA766" s="1" t="str">
        <f>IF(ISBLANK(I766),"", _xlfn.LET(_xlpm.TipoServico,LOWER(H766),IF(ISNUMBER(FIND("banho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66" s="1" t="str">
        <f>IF(ISBLANK(I766),"", _xlfn.LET(
    _xlpm.Servico,TRIM(F766&amp;""),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66" s="1">
        <f>IF(ISBLANK(B766),"", IF(ISBLANK(R766),Q766*S766,R766*S766))</f>
        <v>7</v>
      </c>
    </row>
    <row r="767" spans="1:55" x14ac:dyDescent="0.3">
      <c r="A767" t="s">
        <v>141</v>
      </c>
      <c r="B767">
        <v>46126</v>
      </c>
      <c r="C767" t="s">
        <v>46</v>
      </c>
      <c r="D767">
        <v>5294</v>
      </c>
      <c r="F767" t="s">
        <v>183</v>
      </c>
      <c r="H767" t="s">
        <v>276</v>
      </c>
      <c r="I767">
        <v>2138</v>
      </c>
      <c r="J767" t="s">
        <v>19</v>
      </c>
      <c r="K767" t="s">
        <v>286</v>
      </c>
      <c r="L767">
        <v>73981226271</v>
      </c>
      <c r="N767">
        <v>0</v>
      </c>
      <c r="O767" t="s">
        <v>5</v>
      </c>
      <c r="P767">
        <v>0</v>
      </c>
      <c r="Q767">
        <v>63</v>
      </c>
      <c r="R767">
        <v>63</v>
      </c>
      <c r="S767">
        <v>1</v>
      </c>
      <c r="T767">
        <v>63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6</v>
      </c>
      <c r="AG767">
        <v>164.9</v>
      </c>
      <c r="AH767" t="s">
        <v>207</v>
      </c>
      <c r="AI767" t="s">
        <v>209</v>
      </c>
      <c r="AJ767" t="s">
        <v>192</v>
      </c>
      <c r="AK767" t="s">
        <v>187</v>
      </c>
      <c r="AL767" t="s">
        <v>188</v>
      </c>
      <c r="AM767" t="s">
        <v>287</v>
      </c>
      <c r="AU767" s="2" t="str">
        <f>IF(ISBLANK(B767),"", TEXT(B767,"dddd, d \d\e mmmm \d\e aaaa"))</f>
        <v>terça-feira, 14 de abril de 2026</v>
      </c>
      <c r="AX767" s="1" t="str" cm="1">
        <f t="array" ref="AX767">IFERROR(_xlfn.TEXTJOIN(", ",TRUE,_xlfn._xlws.SORT(_xlfn.UNIQUE(_xlfn._xlws.FILTER($K$2:$K$2889,($I$2:$I$2889=I767)*($K$2:$K$2889&lt;&gt;""))))),"")</f>
        <v>Olaf</v>
      </c>
      <c r="AY767" s="1" t="str">
        <f>IF(ISBLANK(F767),"", IF(OR(
ISNUMBER(FIND("escovacao",LOWER(F767))),
ISNUMBER(FIND("escovação",LOWER(F767))),
ISNUMBER(FIND("higiene bucal",LOWER(F767))),
ISNUMBER(FIND("tosa",LOWER(F767))),
ISNUMBER(FIND("hidratacao",LOWER(F767))),
ISNUMBER(FIND("hidratação",LOWER(F767))),
ISNUMBER(FIND("spa",LOWER(F767))),
ISNUMBER(FIND("corte de unhas",LOWER(F767))),
ISNUMBER(FIND("desembolo",LOWER(F767))),
ISNUMBER(FIND("clorexidina",LOWER(F767))),
ISNUMBER(FIND("matizacao",LOWER(F767))),
ISNUMBER(FIND("matização",LOWER(F767))),
ISNUMBER(FIND("arredondamento",LOWER(F767))),
ISNUMBER(FIND("remocao",LOWER(F767))),
ISNUMBER(FIND("remoção",LOWER(F767)))
),"Serviços extras",
IF(ISNUMBER(FIND("banho",LOWER(F767))),"Banho","Loja")))</f>
        <v>Serviços extras</v>
      </c>
      <c r="AZ767" s="1" t="str">
        <f>IF(ISBLANK(I767),"", _xlfn.LET(_xlpm.Pedido,TRIM(D767&amp;""),IF(_xlpm.Pedido&lt;&gt;"",_xlpm.Pedido&amp;" | "&amp;K767,I767&amp;" | "&amp;K767&amp;" | "&amp;TEXT(AU767,"0"))))</f>
        <v>5294 | Olaf</v>
      </c>
      <c r="BA767" s="1" t="str">
        <f>IF(ISBLANK(I767),"", _xlfn.LET(_xlpm.TipoServico,LOWER(H767),IF(ISNUMBER(FIND("banho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67" s="1" t="str">
        <f>IF(ISBLANK(I767),"", _xlfn.LET(
    _xlpm.Servico,TRIM(F767&amp;""),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67" s="1">
        <f>IF(ISBLANK(B767),"", IF(ISBLANK(R767),Q767*S767,R767*S767))</f>
        <v>63</v>
      </c>
    </row>
    <row r="768" spans="1:55" x14ac:dyDescent="0.3">
      <c r="A768" t="s">
        <v>141</v>
      </c>
      <c r="B768">
        <v>46126</v>
      </c>
      <c r="C768" t="s">
        <v>46</v>
      </c>
      <c r="D768">
        <v>5294</v>
      </c>
      <c r="F768" t="s">
        <v>169</v>
      </c>
      <c r="H768" t="s">
        <v>276</v>
      </c>
      <c r="I768">
        <v>2138</v>
      </c>
      <c r="J768" t="s">
        <v>19</v>
      </c>
      <c r="K768" t="s">
        <v>286</v>
      </c>
      <c r="L768">
        <v>73981226271</v>
      </c>
      <c r="N768">
        <v>0</v>
      </c>
      <c r="O768" t="s">
        <v>5</v>
      </c>
      <c r="P768">
        <v>0</v>
      </c>
      <c r="Q768">
        <v>1</v>
      </c>
      <c r="R768">
        <v>1</v>
      </c>
      <c r="S768">
        <v>1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6</v>
      </c>
      <c r="AG768">
        <v>164.9</v>
      </c>
      <c r="AH768" t="s">
        <v>207</v>
      </c>
      <c r="AI768" t="s">
        <v>209</v>
      </c>
      <c r="AJ768" t="s">
        <v>192</v>
      </c>
      <c r="AK768" t="s">
        <v>187</v>
      </c>
      <c r="AL768" t="s">
        <v>188</v>
      </c>
      <c r="AM768" t="s">
        <v>287</v>
      </c>
      <c r="AU768" s="2" t="str">
        <f>IF(ISBLANK(B768),"", TEXT(B768,"dddd, d \d\e mmmm \d\e aaaa"))</f>
        <v>terça-feira, 14 de abril de 2026</v>
      </c>
      <c r="AX768" s="1" t="str" cm="1">
        <f t="array" ref="AX768">IFERROR(_xlfn.TEXTJOIN(", ",TRUE,_xlfn._xlws.SORT(_xlfn.UNIQUE(_xlfn._xlws.FILTER($K$2:$K$2889,($I$2:$I$2889=I768)*($K$2:$K$2889&lt;&gt;""))))),"")</f>
        <v>Olaf</v>
      </c>
      <c r="AY768" s="1" t="str">
        <f>IF(ISBLANK(F768),"", IF(OR(
ISNUMBER(FIND("escovacao",LOWER(F768))),
ISNUMBER(FIND("escovação",LOWER(F768))),
ISNUMBER(FIND("higiene bucal",LOWER(F768))),
ISNUMBER(FIND("tosa",LOWER(F768))),
ISNUMBER(FIND("hidratacao",LOWER(F768))),
ISNUMBER(FIND("hidratação",LOWER(F768))),
ISNUMBER(FIND("spa",LOWER(F768))),
ISNUMBER(FIND("corte de unhas",LOWER(F768))),
ISNUMBER(FIND("desembolo",LOWER(F768))),
ISNUMBER(FIND("clorexidina",LOWER(F768))),
ISNUMBER(FIND("matizacao",LOWER(F768))),
ISNUMBER(FIND("matização",LOWER(F768))),
ISNUMBER(FIND("arredondamento",LOWER(F768))),
ISNUMBER(FIND("remocao",LOWER(F768))),
ISNUMBER(FIND("remoção",LOWER(F768)))
),"Serviços extras",
IF(ISNUMBER(FIND("banho",LOWER(F768))),"Banho","Loja")))</f>
        <v>Serviços extras</v>
      </c>
      <c r="AZ768" s="1" t="str">
        <f>IF(ISBLANK(I768),"", _xlfn.LET(_xlpm.Pedido,TRIM(D768&amp;""),IF(_xlpm.Pedido&lt;&gt;"",_xlpm.Pedido&amp;" | "&amp;K768,I768&amp;" | "&amp;K768&amp;" | "&amp;TEXT(AU768,"0"))))</f>
        <v>5294 | Olaf</v>
      </c>
      <c r="BA768" s="1" t="str">
        <f>IF(ISBLANK(I768),"", _xlfn.LET(_xlpm.TipoServico,LOWER(H768),IF(ISNUMBER(FIND("banho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68" s="1" t="str">
        <f>IF(ISBLANK(I768),"", _xlfn.LET(
    _xlpm.Servico,TRIM(F768&amp;""),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68" s="1">
        <f>IF(ISBLANK(B768),"", IF(ISBLANK(R768),Q768*S768,R768*S768))</f>
        <v>1</v>
      </c>
    </row>
    <row r="769" spans="1:55" x14ac:dyDescent="0.3">
      <c r="A769" t="s">
        <v>1</v>
      </c>
      <c r="B769">
        <v>46128</v>
      </c>
      <c r="C769" t="s">
        <v>9</v>
      </c>
      <c r="D769">
        <v>5317</v>
      </c>
      <c r="F769" t="s">
        <v>288</v>
      </c>
      <c r="H769" t="s">
        <v>289</v>
      </c>
      <c r="I769">
        <v>2575</v>
      </c>
      <c r="J769" t="s">
        <v>22</v>
      </c>
      <c r="K769" t="s">
        <v>195</v>
      </c>
      <c r="L769">
        <v>5566974007452</v>
      </c>
      <c r="N769">
        <v>0</v>
      </c>
      <c r="O769" t="s">
        <v>5</v>
      </c>
      <c r="P769">
        <v>0</v>
      </c>
      <c r="Q769">
        <v>612</v>
      </c>
      <c r="R769">
        <v>612</v>
      </c>
      <c r="S769">
        <v>1</v>
      </c>
      <c r="T769">
        <v>612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6</v>
      </c>
      <c r="AG769">
        <v>672</v>
      </c>
      <c r="AI769" t="s">
        <v>196</v>
      </c>
      <c r="AK769" t="s">
        <v>187</v>
      </c>
      <c r="AL769" t="s">
        <v>188</v>
      </c>
      <c r="AM769" t="s">
        <v>264</v>
      </c>
      <c r="AU769" s="2" t="str">
        <f>IF(ISBLANK(B769),"", TEXT(B769,"dddd, d \d\e mmmm \d\e aaaa"))</f>
        <v>quinta-feira, 16 de abril de 2026</v>
      </c>
      <c r="AX769" s="1" t="str" cm="1">
        <f t="array" ref="AX769">IFERROR(_xlfn.TEXTJOIN(", ",TRUE,_xlfn._xlws.SORT(_xlfn.UNIQUE(_xlfn._xlws.FILTER($K$2:$K$2889,($I$2:$I$2889=I769)*($K$2:$K$2889&lt;&gt;""))))),"")</f>
        <v>Hachiko, Theo, Zoe</v>
      </c>
      <c r="AY769" s="1" t="str">
        <f>IF(ISBLANK(F769),"", IF(OR(
ISNUMBER(FIND("escovacao",LOWER(F769))),
ISNUMBER(FIND("escovação",LOWER(F769))),
ISNUMBER(FIND("higiene bucal",LOWER(F769))),
ISNUMBER(FIND("tosa",LOWER(F769))),
ISNUMBER(FIND("hidratacao",LOWER(F769))),
ISNUMBER(FIND("hidratação",LOWER(F769))),
ISNUMBER(FIND("spa",LOWER(F769))),
ISNUMBER(FIND("corte de unhas",LOWER(F769))),
ISNUMBER(FIND("desembolo",LOWER(F769))),
ISNUMBER(FIND("clorexidina",LOWER(F769))),
ISNUMBER(FIND("matizacao",LOWER(F769))),
ISNUMBER(FIND("matização",LOWER(F769))),
ISNUMBER(FIND("arredondamento",LOWER(F769))),
ISNUMBER(FIND("remocao",LOWER(F769))),
ISNUMBER(FIND("remoção",LOWER(F769)))
),"Serviços extras",
IF(ISNUMBER(FIND("banho",LOWER(F769))),"Banho","Loja")))</f>
        <v>Banho</v>
      </c>
      <c r="AZ769" s="1" t="str">
        <f>IF(ISBLANK(I769),"", _xlfn.LET(_xlpm.Pedido,TRIM(D769&amp;""),IF(_xlpm.Pedido&lt;&gt;"",_xlpm.Pedido&amp;" | "&amp;K769,I769&amp;" | "&amp;K769&amp;" | "&amp;TEXT(AU769,"0"))))</f>
        <v>5317 | Hachiko</v>
      </c>
      <c r="BA769" s="1" t="str">
        <f>IF(ISBLANK(I769),"", _xlfn.LET(_xlpm.TipoServico,LOWER(H769),IF(ISNUMBER(FIND("banho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769" s="1" t="str">
        <f>IF(ISBLANK(I769),"", _xlfn.LET(
    _xlpm.Servico,TRIM(F769&amp;""),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69" s="1">
        <f>IF(ISBLANK(B769),"", IF(ISBLANK(R769),Q769*S769,R769*S769))</f>
        <v>612</v>
      </c>
    </row>
    <row r="770" spans="1:55" x14ac:dyDescent="0.3">
      <c r="A770" t="s">
        <v>1</v>
      </c>
      <c r="B770">
        <v>46128</v>
      </c>
      <c r="C770" t="s">
        <v>9</v>
      </c>
      <c r="D770">
        <v>5317</v>
      </c>
      <c r="F770" t="s">
        <v>290</v>
      </c>
      <c r="H770" t="s">
        <v>289</v>
      </c>
      <c r="I770">
        <v>2575</v>
      </c>
      <c r="J770" t="s">
        <v>22</v>
      </c>
      <c r="K770" t="s">
        <v>195</v>
      </c>
      <c r="L770">
        <v>5566974007452</v>
      </c>
      <c r="N770">
        <v>0</v>
      </c>
      <c r="O770" t="s">
        <v>5</v>
      </c>
      <c r="P770">
        <v>0</v>
      </c>
      <c r="Q770">
        <v>60</v>
      </c>
      <c r="R770">
        <v>60</v>
      </c>
      <c r="S770">
        <v>1</v>
      </c>
      <c r="T770">
        <v>60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6</v>
      </c>
      <c r="AG770">
        <v>672</v>
      </c>
      <c r="AI770" t="s">
        <v>196</v>
      </c>
      <c r="AK770" t="s">
        <v>187</v>
      </c>
      <c r="AL770" t="s">
        <v>188</v>
      </c>
      <c r="AM770" t="s">
        <v>264</v>
      </c>
      <c r="AU770" s="2" t="str">
        <f>IF(ISBLANK(B770),"", TEXT(B770,"dddd, d \d\e mmmm \d\e aaaa"))</f>
        <v>quinta-feira, 16 de abril de 2026</v>
      </c>
      <c r="AX770" s="1" t="str" cm="1">
        <f t="array" ref="AX770">IFERROR(_xlfn.TEXTJOIN(", ",TRUE,_xlfn._xlws.SORT(_xlfn.UNIQUE(_xlfn._xlws.FILTER($K$2:$K$2889,($I$2:$I$2889=I770)*($K$2:$K$2889&lt;&gt;""))))),"")</f>
        <v>Hachiko, Theo, Zoe</v>
      </c>
      <c r="AY770" s="1" t="str">
        <f>IF(ISBLANK(F770),"", IF(OR(
ISNUMBER(FIND("escovacao",LOWER(F770))),
ISNUMBER(FIND("escovação",LOWER(F770))),
ISNUMBER(FIND("higiene bucal",LOWER(F770))),
ISNUMBER(FIND("tosa",LOWER(F770))),
ISNUMBER(FIND("hidratacao",LOWER(F770))),
ISNUMBER(FIND("hidratação",LOWER(F770))),
ISNUMBER(FIND("spa",LOWER(F770))),
ISNUMBER(FIND("corte de unhas",LOWER(F770))),
ISNUMBER(FIND("desembolo",LOWER(F770))),
ISNUMBER(FIND("clorexidina",LOWER(F770))),
ISNUMBER(FIND("matizacao",LOWER(F770))),
ISNUMBER(FIND("matização",LOWER(F770))),
ISNUMBER(FIND("arredondamento",LOWER(F770))),
ISNUMBER(FIND("remocao",LOWER(F770))),
ISNUMBER(FIND("remoção",LOWER(F770)))
),"Serviços extras",
IF(ISNUMBER(FIND("banho",LOWER(F770))),"Banho","Loja")))</f>
        <v>Serviços extras</v>
      </c>
      <c r="AZ770" s="1" t="str">
        <f>IF(ISBLANK(I770),"", _xlfn.LET(_xlpm.Pedido,TRIM(D770&amp;""),IF(_xlpm.Pedido&lt;&gt;"",_xlpm.Pedido&amp;" | "&amp;K770,I770&amp;" | "&amp;K770&amp;" | "&amp;TEXT(AU770,"0"))))</f>
        <v>5317 | Hachiko</v>
      </c>
      <c r="BA770" s="1" t="str">
        <f>IF(ISBLANK(I770),"", _xlfn.LET(_xlpm.TipoServico,LOWER(H770),IF(ISNUMBER(FIND("banho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770" s="1" t="str">
        <f>IF(ISBLANK(I770),"", _xlfn.LET(
    _xlpm.Servico,TRIM(F770&amp;""),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70" s="1">
        <f>IF(ISBLANK(B770),"", IF(ISBLANK(R770),Q770*S770,R770*S770))</f>
        <v>60</v>
      </c>
    </row>
    <row r="771" spans="1:55" x14ac:dyDescent="0.3">
      <c r="A771" t="s">
        <v>133</v>
      </c>
      <c r="B771">
        <v>46128</v>
      </c>
      <c r="C771" t="s">
        <v>9</v>
      </c>
      <c r="D771">
        <v>5320</v>
      </c>
      <c r="F771" t="s">
        <v>275</v>
      </c>
      <c r="H771" t="s">
        <v>276</v>
      </c>
      <c r="I771">
        <v>2461</v>
      </c>
      <c r="J771" t="s">
        <v>262</v>
      </c>
      <c r="K771" t="s">
        <v>171</v>
      </c>
      <c r="L771">
        <v>73991912911</v>
      </c>
      <c r="N771">
        <v>0</v>
      </c>
      <c r="O771" t="s">
        <v>5</v>
      </c>
      <c r="P771">
        <v>0</v>
      </c>
      <c r="Q771">
        <v>35</v>
      </c>
      <c r="R771">
        <v>35</v>
      </c>
      <c r="S771">
        <v>1</v>
      </c>
      <c r="T771">
        <v>35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6</v>
      </c>
      <c r="AG771">
        <v>180</v>
      </c>
      <c r="AH771" t="s">
        <v>207</v>
      </c>
      <c r="AI771" t="s">
        <v>199</v>
      </c>
      <c r="AJ771" t="s">
        <v>192</v>
      </c>
      <c r="AK771" t="s">
        <v>190</v>
      </c>
      <c r="AL771" t="s">
        <v>188</v>
      </c>
      <c r="AM771" t="s">
        <v>263</v>
      </c>
      <c r="AU771" s="2" t="str">
        <f>IF(ISBLANK(B771),"", TEXT(B771,"dddd, d \d\e mmmm \d\e aaaa"))</f>
        <v>quinta-feira, 16 de abril de 2026</v>
      </c>
      <c r="AX771" s="1" t="str" cm="1">
        <f t="array" ref="AX771">IFERROR(_xlfn.TEXTJOIN(", ",TRUE,_xlfn._xlws.SORT(_xlfn.UNIQUE(_xlfn._xlws.FILTER($K$2:$K$2889,($I$2:$I$2889=I771)*($K$2:$K$2889&lt;&gt;""))))),"")</f>
        <v>Lua</v>
      </c>
      <c r="AY771" s="1" t="str">
        <f>IF(ISBLANK(F771),"", IF(OR(
ISNUMBER(FIND("escovacao",LOWER(F771))),
ISNUMBER(FIND("escovação",LOWER(F771))),
ISNUMBER(FIND("higiene bucal",LOWER(F771))),
ISNUMBER(FIND("tosa",LOWER(F771))),
ISNUMBER(FIND("hidratacao",LOWER(F771))),
ISNUMBER(FIND("hidratação",LOWER(F771))),
ISNUMBER(FIND("spa",LOWER(F771))),
ISNUMBER(FIND("corte de unhas",LOWER(F771))),
ISNUMBER(FIND("desembolo",LOWER(F771))),
ISNUMBER(FIND("clorexidina",LOWER(F771))),
ISNUMBER(FIND("matizacao",LOWER(F771))),
ISNUMBER(FIND("matização",LOWER(F771))),
ISNUMBER(FIND("arredondamento",LOWER(F771))),
ISNUMBER(FIND("remocao",LOWER(F771))),
ISNUMBER(FIND("remoção",LOWER(F771)))
),"Serviços extras",
IF(ISNUMBER(FIND("banho",LOWER(F771))),"Banho","Loja")))</f>
        <v>Serviços extras</v>
      </c>
      <c r="AZ771" s="1" t="str">
        <f>IF(ISBLANK(I771),"", _xlfn.LET(_xlpm.Pedido,TRIM(D771&amp;""),IF(_xlpm.Pedido&lt;&gt;"",_xlpm.Pedido&amp;" | "&amp;K771,I771&amp;" | "&amp;K771&amp;" | "&amp;TEXT(AU771,"0"))))</f>
        <v>5320 | Lua</v>
      </c>
      <c r="BA771" s="1" t="str">
        <f>IF(ISBLANK(I771),"", _xlfn.LET(_xlpm.TipoServico,LOWER(H771),IF(ISNUMBER(FIND("banho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71" s="1" t="str">
        <f>IF(ISBLANK(I771),"", _xlfn.LET(
    _xlpm.Servico,TRIM(F771&amp;""),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771" s="1">
        <f>IF(ISBLANK(B771),"", IF(ISBLANK(R771),Q771*S771,R771*S771))</f>
        <v>35</v>
      </c>
    </row>
    <row r="772" spans="1:55" x14ac:dyDescent="0.3">
      <c r="A772" t="s">
        <v>141</v>
      </c>
      <c r="B772">
        <v>46134</v>
      </c>
      <c r="C772" t="s">
        <v>53</v>
      </c>
      <c r="D772">
        <v>5373</v>
      </c>
      <c r="F772" t="s">
        <v>134</v>
      </c>
      <c r="H772" t="s">
        <v>276</v>
      </c>
      <c r="I772">
        <v>2392</v>
      </c>
      <c r="J772" t="s">
        <v>277</v>
      </c>
      <c r="K772" t="s">
        <v>278</v>
      </c>
      <c r="L772">
        <v>5573991192929</v>
      </c>
      <c r="N772">
        <v>0</v>
      </c>
      <c r="O772" t="s">
        <v>5</v>
      </c>
      <c r="P772">
        <v>0</v>
      </c>
      <c r="Q772">
        <v>7</v>
      </c>
      <c r="R772">
        <v>7</v>
      </c>
      <c r="S772">
        <v>1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6</v>
      </c>
      <c r="AG772">
        <v>230</v>
      </c>
      <c r="AH772" t="s">
        <v>207</v>
      </c>
      <c r="AI772" t="s">
        <v>209</v>
      </c>
      <c r="AJ772" t="s">
        <v>192</v>
      </c>
      <c r="AK772" t="s">
        <v>187</v>
      </c>
      <c r="AL772" t="s">
        <v>188</v>
      </c>
      <c r="AM772" t="s">
        <v>279</v>
      </c>
      <c r="AU772" s="2" t="str">
        <f>IF(ISBLANK(B772),"", TEXT(B772,"dddd, d \d\e mmmm \d\e aaaa"))</f>
        <v>quarta-feira, 22 de abril de 2026</v>
      </c>
      <c r="AX772" s="1" t="str" cm="1">
        <f t="array" ref="AX772">IFERROR(_xlfn.TEXTJOIN(", ",TRUE,_xlfn._xlws.SORT(_xlfn.UNIQUE(_xlfn._xlws.FILTER($K$2:$K$2889,($I$2:$I$2889=I772)*($K$2:$K$2889&lt;&gt;""))))),"")</f>
        <v>Loki</v>
      </c>
      <c r="AY772" s="1" t="str">
        <f>IF(ISBLANK(F772),"", IF(OR(
ISNUMBER(FIND("escovacao",LOWER(F772))),
ISNUMBER(FIND("escovação",LOWER(F772))),
ISNUMBER(FIND("higiene bucal",LOWER(F772))),
ISNUMBER(FIND("tosa",LOWER(F772))),
ISNUMBER(FIND("hidratacao",LOWER(F772))),
ISNUMBER(FIND("hidratação",LOWER(F772))),
ISNUMBER(FIND("spa",LOWER(F772))),
ISNUMBER(FIND("corte de unhas",LOWER(F772))),
ISNUMBER(FIND("desembolo",LOWER(F772))),
ISNUMBER(FIND("clorexidina",LOWER(F772))),
ISNUMBER(FIND("matizacao",LOWER(F772))),
ISNUMBER(FIND("matização",LOWER(F772))),
ISNUMBER(FIND("arredondamento",LOWER(F772))),
ISNUMBER(FIND("remocao",LOWER(F772))),
ISNUMBER(FIND("remoção",LOWER(F772)))
),"Serviços extras",
IF(ISNUMBER(FIND("banho",LOWER(F772))),"Banho","Loja")))</f>
        <v>Banho</v>
      </c>
      <c r="AZ772" s="1" t="str">
        <f>IF(ISBLANK(I772),"", _xlfn.LET(_xlpm.Pedido,TRIM(D772&amp;""),IF(_xlpm.Pedido&lt;&gt;"",_xlpm.Pedido&amp;" | "&amp;K772,I772&amp;" | "&amp;K772&amp;" | "&amp;TEXT(AU772,"0"))))</f>
        <v>5373 | Loki</v>
      </c>
      <c r="BA772" s="1" t="str">
        <f>IF(ISBLANK(I772),"", _xlfn.LET(_xlpm.TipoServico,LOWER(H772),IF(ISNUMBER(FIND("banho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72" s="1" t="str">
        <f>IF(ISBLANK(I772),"", _xlfn.LET(
    _xlpm.Servico,TRIM(F772&amp;""),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72" s="1">
        <f>IF(ISBLANK(B772),"", IF(ISBLANK(R772),Q772*S772,R772*S772))</f>
        <v>7</v>
      </c>
    </row>
    <row r="773" spans="1:55" x14ac:dyDescent="0.3">
      <c r="A773" t="s">
        <v>141</v>
      </c>
      <c r="B773">
        <v>46134</v>
      </c>
      <c r="C773" t="s">
        <v>53</v>
      </c>
      <c r="D773">
        <v>5373</v>
      </c>
      <c r="F773" t="s">
        <v>291</v>
      </c>
      <c r="H773" t="s">
        <v>276</v>
      </c>
      <c r="I773">
        <v>2392</v>
      </c>
      <c r="J773" t="s">
        <v>277</v>
      </c>
      <c r="K773" t="s">
        <v>278</v>
      </c>
      <c r="L773">
        <v>5573991192929</v>
      </c>
      <c r="N773">
        <v>0</v>
      </c>
      <c r="O773" t="s">
        <v>5</v>
      </c>
      <c r="P773">
        <v>0</v>
      </c>
      <c r="Q773">
        <v>43</v>
      </c>
      <c r="R773">
        <v>43</v>
      </c>
      <c r="S773">
        <v>1</v>
      </c>
      <c r="T773">
        <v>43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6</v>
      </c>
      <c r="AG773">
        <v>230</v>
      </c>
      <c r="AH773" t="s">
        <v>207</v>
      </c>
      <c r="AI773" t="s">
        <v>209</v>
      </c>
      <c r="AJ773" t="s">
        <v>192</v>
      </c>
      <c r="AK773" t="s">
        <v>187</v>
      </c>
      <c r="AL773" t="s">
        <v>188</v>
      </c>
      <c r="AM773" t="s">
        <v>279</v>
      </c>
      <c r="AU773" s="2" t="str">
        <f>IF(ISBLANK(B773),"", TEXT(B773,"dddd, d \d\e mmmm \d\e aaaa"))</f>
        <v>quarta-feira, 22 de abril de 2026</v>
      </c>
      <c r="AX773" s="1" t="str" cm="1">
        <f t="array" ref="AX773">IFERROR(_xlfn.TEXTJOIN(", ",TRUE,_xlfn._xlws.SORT(_xlfn.UNIQUE(_xlfn._xlws.FILTER($K$2:$K$2889,($I$2:$I$2889=I773)*($K$2:$K$2889&lt;&gt;""))))),"")</f>
        <v>Loki</v>
      </c>
      <c r="AY773" s="1" t="str">
        <f>IF(ISBLANK(F773),"", IF(OR(
ISNUMBER(FIND("escovacao",LOWER(F773))),
ISNUMBER(FIND("escovação",LOWER(F773))),
ISNUMBER(FIND("higiene bucal",LOWER(F773))),
ISNUMBER(FIND("tosa",LOWER(F773))),
ISNUMBER(FIND("hidratacao",LOWER(F773))),
ISNUMBER(FIND("hidratação",LOWER(F773))),
ISNUMBER(FIND("spa",LOWER(F773))),
ISNUMBER(FIND("corte de unhas",LOWER(F773))),
ISNUMBER(FIND("desembolo",LOWER(F773))),
ISNUMBER(FIND("clorexidina",LOWER(F773))),
ISNUMBER(FIND("matizacao",LOWER(F773))),
ISNUMBER(FIND("matização",LOWER(F773))),
ISNUMBER(FIND("arredondamento",LOWER(F773))),
ISNUMBER(FIND("remocao",LOWER(F773))),
ISNUMBER(FIND("remoção",LOWER(F773)))
),"Serviços extras",
IF(ISNUMBER(FIND("banho",LOWER(F773))),"Banho","Loja")))</f>
        <v>Serviços extras</v>
      </c>
      <c r="AZ773" s="1" t="str">
        <f>IF(ISBLANK(I773),"", _xlfn.LET(_xlpm.Pedido,TRIM(D773&amp;""),IF(_xlpm.Pedido&lt;&gt;"",_xlpm.Pedido&amp;" | "&amp;K773,I773&amp;" | "&amp;K773&amp;" | "&amp;TEXT(AU773,"0"))))</f>
        <v>5373 | Loki</v>
      </c>
      <c r="BA773" s="1" t="str">
        <f>IF(ISBLANK(I773),"", _xlfn.LET(_xlpm.TipoServico,LOWER(H773),IF(ISNUMBER(FIND("banho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73" s="1" t="str">
        <f>IF(ISBLANK(I773),"", _xlfn.LET(
    _xlpm.Servico,TRIM(F773&amp;""),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73" s="1">
        <f>IF(ISBLANK(B773),"", IF(ISBLANK(R773),Q773*S773,R773*S773))</f>
        <v>43</v>
      </c>
    </row>
    <row r="774" spans="1:55" x14ac:dyDescent="0.3">
      <c r="A774" t="s">
        <v>141</v>
      </c>
      <c r="B774">
        <v>46139</v>
      </c>
      <c r="C774" t="s">
        <v>43</v>
      </c>
      <c r="D774">
        <v>5405</v>
      </c>
      <c r="F774" t="s">
        <v>292</v>
      </c>
      <c r="H774" t="s">
        <v>276</v>
      </c>
      <c r="I774">
        <v>2223</v>
      </c>
      <c r="J774" t="s">
        <v>62</v>
      </c>
      <c r="K774" t="s">
        <v>256</v>
      </c>
      <c r="L774">
        <v>7991086301</v>
      </c>
      <c r="N774">
        <v>0</v>
      </c>
      <c r="O774" t="s">
        <v>5</v>
      </c>
      <c r="P774">
        <v>0</v>
      </c>
      <c r="Q774">
        <v>93</v>
      </c>
      <c r="R774">
        <v>93</v>
      </c>
      <c r="S774">
        <v>1</v>
      </c>
      <c r="T774">
        <v>93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 t="s">
        <v>6</v>
      </c>
      <c r="AG774">
        <v>163</v>
      </c>
      <c r="AH774" t="s">
        <v>207</v>
      </c>
      <c r="AI774" t="s">
        <v>199</v>
      </c>
      <c r="AJ774" t="s">
        <v>192</v>
      </c>
      <c r="AK774" t="s">
        <v>190</v>
      </c>
      <c r="AL774" t="s">
        <v>188</v>
      </c>
      <c r="AM774" t="s">
        <v>257</v>
      </c>
      <c r="AU774" s="2" t="str">
        <f>IF(ISBLANK(B774),"", TEXT(B774,"dddd, d \d\e mmmm \d\e aaaa"))</f>
        <v>segunda-feira, 27 de abril de 2026</v>
      </c>
      <c r="AX774" s="1" t="str" cm="1">
        <f t="array" ref="AX774">IFERROR(_xlfn.TEXTJOIN(", ",TRUE,_xlfn._xlws.SORT(_xlfn.UNIQUE(_xlfn._xlws.FILTER($K$2:$K$2889,($I$2:$I$2889=I774)*($K$2:$K$2889&lt;&gt;""))))),"")</f>
        <v>Joey, Phoebe</v>
      </c>
      <c r="AY774" s="1" t="str">
        <f>IF(ISBLANK(F774),"", IF(OR(
ISNUMBER(FIND("escovacao",LOWER(F774))),
ISNUMBER(FIND("escovação",LOWER(F774))),
ISNUMBER(FIND("higiene bucal",LOWER(F774))),
ISNUMBER(FIND("tosa",LOWER(F774))),
ISNUMBER(FIND("hidratacao",LOWER(F774))),
ISNUMBER(FIND("hidratação",LOWER(F774))),
ISNUMBER(FIND("spa",LOWER(F774))),
ISNUMBER(FIND("corte de unhas",LOWER(F774))),
ISNUMBER(FIND("desembolo",LOWER(F774))),
ISNUMBER(FIND("clorexidina",LOWER(F774))),
ISNUMBER(FIND("matizacao",LOWER(F774))),
ISNUMBER(FIND("matização",LOWER(F774))),
ISNUMBER(FIND("arredondamento",LOWER(F774))),
ISNUMBER(FIND("remocao",LOWER(F774))),
ISNUMBER(FIND("remoção",LOWER(F774)))
),"Serviços extras",
IF(ISNUMBER(FIND("banho",LOWER(F774))),"Banho","Loja")))</f>
        <v>Serviços extras</v>
      </c>
      <c r="AZ774" s="1" t="str">
        <f>IF(ISBLANK(I774),"", _xlfn.LET(_xlpm.Pedido,TRIM(D774&amp;""),IF(_xlpm.Pedido&lt;&gt;"",_xlpm.Pedido&amp;" | "&amp;K774,I774&amp;" | "&amp;K774&amp;" | "&amp;TEXT(AU774,"0"))))</f>
        <v>5405 | Phoebe</v>
      </c>
      <c r="BA774" s="1" t="str">
        <f>IF(ISBLANK(I774),"", _xlfn.LET(_xlpm.TipoServico,LOWER(H774),IF(ISNUMBER(FIND("banho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74" s="1" t="str">
        <f>IF(ISBLANK(I774),"", _xlfn.LET(
    _xlpm.Servico,TRIM(F774&amp;""),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74" s="1">
        <f>IF(ISBLANK(B774),"", IF(ISBLANK(R774),Q774*S774,R774*S774))</f>
        <v>93</v>
      </c>
    </row>
    <row r="775" spans="1:55" x14ac:dyDescent="0.3">
      <c r="A775" t="s">
        <v>141</v>
      </c>
      <c r="B775">
        <v>46139</v>
      </c>
      <c r="C775" t="s">
        <v>43</v>
      </c>
      <c r="D775">
        <v>5405</v>
      </c>
      <c r="F775" t="s">
        <v>162</v>
      </c>
      <c r="H775" t="s">
        <v>276</v>
      </c>
      <c r="I775">
        <v>2223</v>
      </c>
      <c r="J775" t="s">
        <v>62</v>
      </c>
      <c r="K775" t="s">
        <v>256</v>
      </c>
      <c r="L775">
        <v>7991086301</v>
      </c>
      <c r="N775">
        <v>0</v>
      </c>
      <c r="O775" t="s">
        <v>5</v>
      </c>
      <c r="P775">
        <v>0</v>
      </c>
      <c r="Q775">
        <v>35</v>
      </c>
      <c r="R775">
        <v>35</v>
      </c>
      <c r="S775">
        <v>1</v>
      </c>
      <c r="T775">
        <v>35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6</v>
      </c>
      <c r="AG775">
        <v>163</v>
      </c>
      <c r="AH775" t="s">
        <v>207</v>
      </c>
      <c r="AI775" t="s">
        <v>199</v>
      </c>
      <c r="AJ775" t="s">
        <v>192</v>
      </c>
      <c r="AK775" t="s">
        <v>190</v>
      </c>
      <c r="AL775" t="s">
        <v>188</v>
      </c>
      <c r="AM775" t="s">
        <v>257</v>
      </c>
      <c r="AU775" s="2" t="str">
        <f>IF(ISBLANK(B775),"", TEXT(B775,"dddd, d \d\e mmmm \d\e aaaa"))</f>
        <v>segunda-feira, 27 de abril de 2026</v>
      </c>
      <c r="AX775" s="1" t="str" cm="1">
        <f t="array" ref="AX775">IFERROR(_xlfn.TEXTJOIN(", ",TRUE,_xlfn._xlws.SORT(_xlfn.UNIQUE(_xlfn._xlws.FILTER($K$2:$K$2889,($I$2:$I$2889=I775)*($K$2:$K$2889&lt;&gt;""))))),"")</f>
        <v>Joey, Phoebe</v>
      </c>
      <c r="AY775" s="1" t="str">
        <f>IF(ISBLANK(F775),"", IF(OR(
ISNUMBER(FIND("escovacao",LOWER(F775))),
ISNUMBER(FIND("escovação",LOWER(F775))),
ISNUMBER(FIND("higiene bucal",LOWER(F775))),
ISNUMBER(FIND("tosa",LOWER(F775))),
ISNUMBER(FIND("hidratacao",LOWER(F775))),
ISNUMBER(FIND("hidratação",LOWER(F775))),
ISNUMBER(FIND("spa",LOWER(F775))),
ISNUMBER(FIND("corte de unhas",LOWER(F775))),
ISNUMBER(FIND("desembolo",LOWER(F775))),
ISNUMBER(FIND("clorexidina",LOWER(F775))),
ISNUMBER(FIND("matizacao",LOWER(F775))),
ISNUMBER(FIND("matização",LOWER(F775))),
ISNUMBER(FIND("arredondamento",LOWER(F775))),
ISNUMBER(FIND("remocao",LOWER(F775))),
ISNUMBER(FIND("remoção",LOWER(F775)))
),"Serviços extras",
IF(ISNUMBER(FIND("banho",LOWER(F775))),"Banho","Loja")))</f>
        <v>Serviços extras</v>
      </c>
      <c r="AZ775" s="1" t="str">
        <f>IF(ISBLANK(I775),"", _xlfn.LET(_xlpm.Pedido,TRIM(D775&amp;""),IF(_xlpm.Pedido&lt;&gt;"",_xlpm.Pedido&amp;" | "&amp;K775,I775&amp;" | "&amp;K775&amp;" | "&amp;TEXT(AU775,"0"))))</f>
        <v>5405 | Phoebe</v>
      </c>
      <c r="BA775" s="1" t="str">
        <f>IF(ISBLANK(I775),"", _xlfn.LET(_xlpm.TipoServico,LOWER(H775),IF(ISNUMBER(FIND("banho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75" s="1" t="str">
        <f>IF(ISBLANK(I775),"", _xlfn.LET(
    _xlpm.Servico,TRIM(F775&amp;""),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775" s="1">
        <f>IF(ISBLANK(B775),"", IF(ISBLANK(R775),Q775*S775,R775*S775))</f>
        <v>35</v>
      </c>
    </row>
    <row r="776" spans="1:55" x14ac:dyDescent="0.3">
      <c r="A776" t="s">
        <v>133</v>
      </c>
      <c r="B776">
        <v>46139</v>
      </c>
      <c r="C776" t="s">
        <v>43</v>
      </c>
      <c r="D776">
        <v>5403</v>
      </c>
      <c r="F776" t="s">
        <v>134</v>
      </c>
      <c r="H776" t="s">
        <v>276</v>
      </c>
      <c r="I776">
        <v>2896</v>
      </c>
      <c r="J776" t="s">
        <v>273</v>
      </c>
      <c r="K776" t="s">
        <v>167</v>
      </c>
      <c r="L776">
        <v>73981652177</v>
      </c>
      <c r="N776">
        <v>0</v>
      </c>
      <c r="O776" t="s">
        <v>5</v>
      </c>
      <c r="P776">
        <v>0</v>
      </c>
      <c r="Q776">
        <v>7</v>
      </c>
      <c r="R776">
        <v>7</v>
      </c>
      <c r="S776">
        <v>1</v>
      </c>
      <c r="T776">
        <v>7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</v>
      </c>
      <c r="AG776">
        <v>62</v>
      </c>
      <c r="AM776" t="s">
        <v>293</v>
      </c>
      <c r="AU776" s="2" t="str">
        <f>IF(ISBLANK(B776),"", TEXT(B776,"dddd, d \d\e mmmm \d\e aaaa"))</f>
        <v>segunda-feira, 27 de abril de 2026</v>
      </c>
      <c r="AX776" s="1" t="str" cm="1">
        <f t="array" ref="AX776">IFERROR(_xlfn.TEXTJOIN(", ",TRUE,_xlfn._xlws.SORT(_xlfn.UNIQUE(_xlfn._xlws.FILTER($K$2:$K$2889,($I$2:$I$2889=I776)*($K$2:$K$2889&lt;&gt;""))))),"")</f>
        <v>Lucky</v>
      </c>
      <c r="AY776" s="1" t="str">
        <f>IF(ISBLANK(F776),"", IF(OR(
ISNUMBER(FIND("escovacao",LOWER(F776))),
ISNUMBER(FIND("escovação",LOWER(F776))),
ISNUMBER(FIND("higiene bucal",LOWER(F776))),
ISNUMBER(FIND("tosa",LOWER(F776))),
ISNUMBER(FIND("hidratacao",LOWER(F776))),
ISNUMBER(FIND("hidratação",LOWER(F776))),
ISNUMBER(FIND("spa",LOWER(F776))),
ISNUMBER(FIND("corte de unhas",LOWER(F776))),
ISNUMBER(FIND("desembolo",LOWER(F776))),
ISNUMBER(FIND("clorexidina",LOWER(F776))),
ISNUMBER(FIND("matizacao",LOWER(F776))),
ISNUMBER(FIND("matização",LOWER(F776))),
ISNUMBER(FIND("arredondamento",LOWER(F776))),
ISNUMBER(FIND("remocao",LOWER(F776))),
ISNUMBER(FIND("remoção",LOWER(F776)))
),"Serviços extras",
IF(ISNUMBER(FIND("banho",LOWER(F776))),"Banho","Loja")))</f>
        <v>Banho</v>
      </c>
      <c r="AZ776" s="1" t="str">
        <f>IF(ISBLANK(I776),"", _xlfn.LET(_xlpm.Pedido,TRIM(D776&amp;""),IF(_xlpm.Pedido&lt;&gt;"",_xlpm.Pedido&amp;" | "&amp;K776,I776&amp;" | "&amp;K776&amp;" | "&amp;TEXT(AU776,"0"))))</f>
        <v>5403 | Lucky</v>
      </c>
      <c r="BA776" s="1" t="str">
        <f>IF(ISBLANK(I776),"", _xlfn.LET(_xlpm.TipoServico,LOWER(H776),IF(ISNUMBER(FIND("banho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76" s="1" t="str">
        <f>IF(ISBLANK(I776),"", _xlfn.LET(
    _xlpm.Servico,TRIM(F776&amp;""),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76" s="1">
        <f>IF(ISBLANK(B776),"", IF(ISBLANK(R776),Q776*S776,R776*S776))</f>
        <v>7</v>
      </c>
    </row>
    <row r="777" spans="1:55" x14ac:dyDescent="0.3">
      <c r="A777" t="s">
        <v>172</v>
      </c>
      <c r="B777">
        <v>46139</v>
      </c>
      <c r="C777" t="s">
        <v>43</v>
      </c>
      <c r="D777">
        <v>5405</v>
      </c>
      <c r="F777" t="s">
        <v>162</v>
      </c>
      <c r="H777" t="s">
        <v>276</v>
      </c>
      <c r="I777">
        <v>2223</v>
      </c>
      <c r="J777" t="s">
        <v>62</v>
      </c>
      <c r="K777" t="s">
        <v>294</v>
      </c>
      <c r="L777">
        <v>7991086301</v>
      </c>
      <c r="N777">
        <v>0</v>
      </c>
      <c r="O777" t="s">
        <v>5</v>
      </c>
      <c r="P777">
        <v>0</v>
      </c>
      <c r="Q777">
        <v>35</v>
      </c>
      <c r="R777">
        <v>35</v>
      </c>
      <c r="S777">
        <v>1</v>
      </c>
      <c r="T777">
        <v>35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6</v>
      </c>
      <c r="AG777">
        <v>163</v>
      </c>
      <c r="AH777" t="s">
        <v>201</v>
      </c>
      <c r="AI777" t="s">
        <v>295</v>
      </c>
      <c r="AJ777" t="s">
        <v>296</v>
      </c>
      <c r="AK777" t="s">
        <v>187</v>
      </c>
      <c r="AL777" t="s">
        <v>188</v>
      </c>
      <c r="AM777" t="s">
        <v>297</v>
      </c>
      <c r="AU777" s="2" t="str">
        <f>IF(ISBLANK(B777),"", TEXT(B777,"dddd, d \d\e mmmm \d\e aaaa"))</f>
        <v>segunda-feira, 27 de abril de 2026</v>
      </c>
      <c r="AX777" s="1" t="str" cm="1">
        <f t="array" ref="AX777">IFERROR(_xlfn.TEXTJOIN(", ",TRUE,_xlfn._xlws.SORT(_xlfn.UNIQUE(_xlfn._xlws.FILTER($K$2:$K$2889,($I$2:$I$2889=I777)*($K$2:$K$2889&lt;&gt;""))))),"")</f>
        <v>Joey, Phoebe</v>
      </c>
      <c r="AY777" s="1" t="str">
        <f>IF(ISBLANK(F777),"", IF(OR(
ISNUMBER(FIND("escovacao",LOWER(F777))),
ISNUMBER(FIND("escovação",LOWER(F777))),
ISNUMBER(FIND("higiene bucal",LOWER(F777))),
ISNUMBER(FIND("tosa",LOWER(F777))),
ISNUMBER(FIND("hidratacao",LOWER(F777))),
ISNUMBER(FIND("hidratação",LOWER(F777))),
ISNUMBER(FIND("spa",LOWER(F777))),
ISNUMBER(FIND("corte de unhas",LOWER(F777))),
ISNUMBER(FIND("desembolo",LOWER(F777))),
ISNUMBER(FIND("clorexidina",LOWER(F777))),
ISNUMBER(FIND("matizacao",LOWER(F777))),
ISNUMBER(FIND("matização",LOWER(F777))),
ISNUMBER(FIND("arredondamento",LOWER(F777))),
ISNUMBER(FIND("remocao",LOWER(F777))),
ISNUMBER(FIND("remoção",LOWER(F777)))
),"Serviços extras",
IF(ISNUMBER(FIND("banho",LOWER(F777))),"Banho","Loja")))</f>
        <v>Serviços extras</v>
      </c>
      <c r="AZ777" s="1" t="str">
        <f>IF(ISBLANK(I777),"", _xlfn.LET(_xlpm.Pedido,TRIM(D777&amp;""),IF(_xlpm.Pedido&lt;&gt;"",_xlpm.Pedido&amp;" | "&amp;K777,I777&amp;" | "&amp;K777&amp;" | "&amp;TEXT(AU777,"0"))))</f>
        <v>5405 | Joey</v>
      </c>
      <c r="BA777" s="1" t="str">
        <f>IF(ISBLANK(I777),"", _xlfn.LET(_xlpm.TipoServico,LOWER(H777),IF(ISNUMBER(FIND("banho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77" s="1" t="str">
        <f>IF(ISBLANK(I777),"", _xlfn.LET(
    _xlpm.Servico,TRIM(F777&amp;""),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777" s="1">
        <f>IF(ISBLANK(B777),"", IF(ISBLANK(R777),Q777*S777,R777*S777))</f>
        <v>35</v>
      </c>
    </row>
    <row r="778" spans="1:55" x14ac:dyDescent="0.3">
      <c r="A778" t="s">
        <v>133</v>
      </c>
      <c r="B778">
        <v>46139</v>
      </c>
      <c r="C778" t="s">
        <v>43</v>
      </c>
      <c r="D778">
        <v>5409</v>
      </c>
      <c r="F778" t="s">
        <v>275</v>
      </c>
      <c r="H778" t="s">
        <v>276</v>
      </c>
      <c r="I778">
        <v>2291</v>
      </c>
      <c r="J778" t="s">
        <v>253</v>
      </c>
      <c r="K778" t="s">
        <v>254</v>
      </c>
      <c r="L778">
        <v>557388111378</v>
      </c>
      <c r="N778">
        <v>0</v>
      </c>
      <c r="O778" t="s">
        <v>5</v>
      </c>
      <c r="P778">
        <v>0</v>
      </c>
      <c r="Q778">
        <v>35</v>
      </c>
      <c r="R778">
        <v>35</v>
      </c>
      <c r="S778">
        <v>1</v>
      </c>
      <c r="T778">
        <v>35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6</v>
      </c>
      <c r="AG778">
        <v>35</v>
      </c>
      <c r="AH778" t="s">
        <v>229</v>
      </c>
      <c r="AI778" t="s">
        <v>227</v>
      </c>
      <c r="AJ778" t="s">
        <v>192</v>
      </c>
      <c r="AK778" t="s">
        <v>190</v>
      </c>
      <c r="AL778" t="s">
        <v>188</v>
      </c>
      <c r="AM778" t="s">
        <v>255</v>
      </c>
      <c r="AU778" s="2" t="str">
        <f>IF(ISBLANK(B778),"", TEXT(B778,"dddd, d \d\e mmmm \d\e aaaa"))</f>
        <v>segunda-feira, 27 de abril de 2026</v>
      </c>
      <c r="AX778" s="1" t="str" cm="1">
        <f t="array" ref="AX778">IFERROR(_xlfn.TEXTJOIN(", ",TRUE,_xlfn._xlws.SORT(_xlfn.UNIQUE(_xlfn._xlws.FILTER($K$2:$K$2889,($I$2:$I$2889=I778)*($K$2:$K$2889&lt;&gt;""))))),"")</f>
        <v>Margot</v>
      </c>
      <c r="AY778" s="1" t="str">
        <f>IF(ISBLANK(F778),"", IF(OR(
ISNUMBER(FIND("escovacao",LOWER(F778))),
ISNUMBER(FIND("escovação",LOWER(F778))),
ISNUMBER(FIND("higiene bucal",LOWER(F778))),
ISNUMBER(FIND("tosa",LOWER(F778))),
ISNUMBER(FIND("hidratacao",LOWER(F778))),
ISNUMBER(FIND("hidratação",LOWER(F778))),
ISNUMBER(FIND("spa",LOWER(F778))),
ISNUMBER(FIND("corte de unhas",LOWER(F778))),
ISNUMBER(FIND("desembolo",LOWER(F778))),
ISNUMBER(FIND("clorexidina",LOWER(F778))),
ISNUMBER(FIND("matizacao",LOWER(F778))),
ISNUMBER(FIND("matização",LOWER(F778))),
ISNUMBER(FIND("arredondamento",LOWER(F778))),
ISNUMBER(FIND("remocao",LOWER(F778))),
ISNUMBER(FIND("remoção",LOWER(F778)))
),"Serviços extras",
IF(ISNUMBER(FIND("banho",LOWER(F778))),"Banho","Loja")))</f>
        <v>Serviços extras</v>
      </c>
      <c r="AZ778" s="1" t="str">
        <f>IF(ISBLANK(I778),"", _xlfn.LET(_xlpm.Pedido,TRIM(D778&amp;""),IF(_xlpm.Pedido&lt;&gt;"",_xlpm.Pedido&amp;" | "&amp;K778,I778&amp;" | "&amp;K778&amp;" | "&amp;TEXT(AU778,"0"))))</f>
        <v>5409 | Margot</v>
      </c>
      <c r="BA778" s="1" t="str">
        <f>IF(ISBLANK(I778),"", _xlfn.LET(_xlpm.TipoServico,LOWER(H778),IF(ISNUMBER(FIND("banho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78" s="1" t="str">
        <f>IF(ISBLANK(I778),"", _xlfn.LET(
    _xlpm.Servico,TRIM(F778&amp;""),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778" s="1">
        <f>IF(ISBLANK(B778),"", IF(ISBLANK(R778),Q778*S778,R778*S778))</f>
        <v>35</v>
      </c>
    </row>
    <row r="779" spans="1:55" x14ac:dyDescent="0.3">
      <c r="A779" t="s">
        <v>141</v>
      </c>
      <c r="B779">
        <v>46140</v>
      </c>
      <c r="C779" t="s">
        <v>46</v>
      </c>
      <c r="D779">
        <v>5412</v>
      </c>
      <c r="F779" t="s">
        <v>183</v>
      </c>
      <c r="H779" t="s">
        <v>276</v>
      </c>
      <c r="I779">
        <v>2575</v>
      </c>
      <c r="J779" t="s">
        <v>22</v>
      </c>
      <c r="K779" t="s">
        <v>195</v>
      </c>
      <c r="L779">
        <v>5566974007452</v>
      </c>
      <c r="N779">
        <v>0</v>
      </c>
      <c r="O779" t="s">
        <v>5</v>
      </c>
      <c r="P779">
        <v>0</v>
      </c>
      <c r="Q779">
        <v>63</v>
      </c>
      <c r="R779">
        <v>63</v>
      </c>
      <c r="S779">
        <v>1</v>
      </c>
      <c r="T779">
        <v>63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6</v>
      </c>
      <c r="AG779">
        <v>410.7</v>
      </c>
      <c r="AI779" t="s">
        <v>196</v>
      </c>
      <c r="AK779" t="s">
        <v>187</v>
      </c>
      <c r="AL779" t="s">
        <v>188</v>
      </c>
      <c r="AM779" t="s">
        <v>264</v>
      </c>
      <c r="AU779" s="2" t="str">
        <f>IF(ISBLANK(B779),"", TEXT(B779,"dddd, d \d\e mmmm \d\e aaaa"))</f>
        <v>terça-feira, 28 de abril de 2026</v>
      </c>
      <c r="AX779" s="1" t="str" cm="1">
        <f t="array" ref="AX779">IFERROR(_xlfn.TEXTJOIN(", ",TRUE,_xlfn._xlws.SORT(_xlfn.UNIQUE(_xlfn._xlws.FILTER($K$2:$K$2889,($I$2:$I$2889=I779)*($K$2:$K$2889&lt;&gt;""))))),"")</f>
        <v>Hachiko, Theo, Zoe</v>
      </c>
      <c r="AY779" s="1" t="str">
        <f>IF(ISBLANK(F779),"", IF(OR(
ISNUMBER(FIND("escovacao",LOWER(F779))),
ISNUMBER(FIND("escovação",LOWER(F779))),
ISNUMBER(FIND("higiene bucal",LOWER(F779))),
ISNUMBER(FIND("tosa",LOWER(F779))),
ISNUMBER(FIND("hidratacao",LOWER(F779))),
ISNUMBER(FIND("hidratação",LOWER(F779))),
ISNUMBER(FIND("spa",LOWER(F779))),
ISNUMBER(FIND("corte de unhas",LOWER(F779))),
ISNUMBER(FIND("desembolo",LOWER(F779))),
ISNUMBER(FIND("clorexidina",LOWER(F779))),
ISNUMBER(FIND("matizacao",LOWER(F779))),
ISNUMBER(FIND("matização",LOWER(F779))),
ISNUMBER(FIND("arredondamento",LOWER(F779))),
ISNUMBER(FIND("remocao",LOWER(F779))),
ISNUMBER(FIND("remoção",LOWER(F779)))
),"Serviços extras",
IF(ISNUMBER(FIND("banho",LOWER(F779))),"Banho","Loja")))</f>
        <v>Serviços extras</v>
      </c>
      <c r="AZ779" s="1" t="str">
        <f>IF(ISBLANK(I779),"", _xlfn.LET(_xlpm.Pedido,TRIM(D779&amp;""),IF(_xlpm.Pedido&lt;&gt;"",_xlpm.Pedido&amp;" | "&amp;K779,I779&amp;" | "&amp;K779&amp;" | "&amp;TEXT(AU779,"0"))))</f>
        <v>5412 | Hachiko</v>
      </c>
      <c r="BA779" s="1" t="str">
        <f>IF(ISBLANK(I779),"", _xlfn.LET(_xlpm.TipoServico,LOWER(H779),IF(ISNUMBER(FIND("banho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79" s="1" t="str">
        <f>IF(ISBLANK(I779),"", _xlfn.LET(
    _xlpm.Servico,TRIM(F779&amp;""),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79" s="1">
        <f>IF(ISBLANK(B779),"", IF(ISBLANK(R779),Q779*S779,R779*S779))</f>
        <v>63</v>
      </c>
    </row>
    <row r="780" spans="1:55" x14ac:dyDescent="0.3">
      <c r="A780" t="s">
        <v>141</v>
      </c>
      <c r="B780">
        <v>46140</v>
      </c>
      <c r="C780" t="s">
        <v>46</v>
      </c>
      <c r="D780">
        <v>5412</v>
      </c>
      <c r="F780" t="s">
        <v>183</v>
      </c>
      <c r="H780" t="s">
        <v>276</v>
      </c>
      <c r="I780">
        <v>2575</v>
      </c>
      <c r="J780" t="s">
        <v>22</v>
      </c>
      <c r="K780" t="s">
        <v>195</v>
      </c>
      <c r="L780">
        <v>5566974007452</v>
      </c>
      <c r="N780">
        <v>0</v>
      </c>
      <c r="O780" t="s">
        <v>5</v>
      </c>
      <c r="P780">
        <v>0</v>
      </c>
      <c r="Q780">
        <v>63</v>
      </c>
      <c r="R780">
        <v>63</v>
      </c>
      <c r="S780">
        <v>1</v>
      </c>
      <c r="T780">
        <v>63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6</v>
      </c>
      <c r="AG780">
        <v>410.7</v>
      </c>
      <c r="AI780" t="s">
        <v>196</v>
      </c>
      <c r="AK780" t="s">
        <v>187</v>
      </c>
      <c r="AL780" t="s">
        <v>188</v>
      </c>
      <c r="AM780" t="s">
        <v>264</v>
      </c>
      <c r="AU780" s="2" t="str">
        <f>IF(ISBLANK(B780),"", TEXT(B780,"dddd, d \d\e mmmm \d\e aaaa"))</f>
        <v>terça-feira, 28 de abril de 2026</v>
      </c>
      <c r="AX780" s="1" t="str" cm="1">
        <f t="array" ref="AX780">IFERROR(_xlfn.TEXTJOIN(", ",TRUE,_xlfn._xlws.SORT(_xlfn.UNIQUE(_xlfn._xlws.FILTER($K$2:$K$2889,($I$2:$I$2889=I780)*($K$2:$K$2889&lt;&gt;""))))),"")</f>
        <v>Hachiko, Theo, Zoe</v>
      </c>
      <c r="AY780" s="1" t="str">
        <f>IF(ISBLANK(F780),"", IF(OR(
ISNUMBER(FIND("escovacao",LOWER(F780))),
ISNUMBER(FIND("escovação",LOWER(F780))),
ISNUMBER(FIND("higiene bucal",LOWER(F780))),
ISNUMBER(FIND("tosa",LOWER(F780))),
ISNUMBER(FIND("hidratacao",LOWER(F780))),
ISNUMBER(FIND("hidratação",LOWER(F780))),
ISNUMBER(FIND("spa",LOWER(F780))),
ISNUMBER(FIND("corte de unhas",LOWER(F780))),
ISNUMBER(FIND("desembolo",LOWER(F780))),
ISNUMBER(FIND("clorexidina",LOWER(F780))),
ISNUMBER(FIND("matizacao",LOWER(F780))),
ISNUMBER(FIND("matização",LOWER(F780))),
ISNUMBER(FIND("arredondamento",LOWER(F780))),
ISNUMBER(FIND("remocao",LOWER(F780))),
ISNUMBER(FIND("remoção",LOWER(F780)))
),"Serviços extras",
IF(ISNUMBER(FIND("banho",LOWER(F780))),"Banho","Loja")))</f>
        <v>Serviços extras</v>
      </c>
      <c r="AZ780" s="1" t="str">
        <f>IF(ISBLANK(I780),"", _xlfn.LET(_xlpm.Pedido,TRIM(D780&amp;""),IF(_xlpm.Pedido&lt;&gt;"",_xlpm.Pedido&amp;" | "&amp;K780,I780&amp;" | "&amp;K780&amp;" | "&amp;TEXT(AU780,"0"))))</f>
        <v>5412 | Hachiko</v>
      </c>
      <c r="BA780" s="1" t="str">
        <f>IF(ISBLANK(I780),"", _xlfn.LET(_xlpm.TipoServico,LOWER(H780),IF(ISNUMBER(FIND("banho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0" s="1" t="str">
        <f>IF(ISBLANK(I780),"", _xlfn.LET(
    _xlpm.Servico,TRIM(F780&amp;""),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80" s="1">
        <f>IF(ISBLANK(B780),"", IF(ISBLANK(R780),Q780*S780,R780*S780))</f>
        <v>63</v>
      </c>
    </row>
    <row r="781" spans="1:55" x14ac:dyDescent="0.3">
      <c r="A781" t="s">
        <v>172</v>
      </c>
      <c r="B781">
        <v>46140</v>
      </c>
      <c r="C781" t="s">
        <v>46</v>
      </c>
      <c r="D781">
        <v>5412</v>
      </c>
      <c r="F781" t="s">
        <v>298</v>
      </c>
      <c r="H781" t="s">
        <v>276</v>
      </c>
      <c r="I781">
        <v>2575</v>
      </c>
      <c r="J781" t="s">
        <v>22</v>
      </c>
      <c r="K781" t="s">
        <v>195</v>
      </c>
      <c r="L781">
        <v>5566974007452</v>
      </c>
      <c r="N781">
        <v>0</v>
      </c>
      <c r="O781" t="s">
        <v>5</v>
      </c>
      <c r="P781">
        <v>0</v>
      </c>
      <c r="Q781">
        <v>40</v>
      </c>
      <c r="R781">
        <v>40</v>
      </c>
      <c r="S781">
        <v>1</v>
      </c>
      <c r="T781">
        <v>40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6</v>
      </c>
      <c r="AG781">
        <v>410.7</v>
      </c>
      <c r="AI781" t="s">
        <v>196</v>
      </c>
      <c r="AK781" t="s">
        <v>187</v>
      </c>
      <c r="AL781" t="s">
        <v>188</v>
      </c>
      <c r="AM781" t="s">
        <v>264</v>
      </c>
      <c r="AU781" s="2" t="str">
        <f>IF(ISBLANK(B781),"", TEXT(B781,"dddd, d \d\e mmmm \d\e aaaa"))</f>
        <v>terça-feira, 28 de abril de 2026</v>
      </c>
      <c r="AX781" s="1" t="str" cm="1">
        <f t="array" ref="AX781">IFERROR(_xlfn.TEXTJOIN(", ",TRUE,_xlfn._xlws.SORT(_xlfn.UNIQUE(_xlfn._xlws.FILTER($K$2:$K$2889,($I$2:$I$2889=I781)*($K$2:$K$2889&lt;&gt;""))))),"")</f>
        <v>Hachiko, Theo, Zoe</v>
      </c>
      <c r="AY781" s="1" t="str">
        <f>IF(ISBLANK(F781),"", IF(OR(
ISNUMBER(FIND("escovacao",LOWER(F781))),
ISNUMBER(FIND("escovação",LOWER(F781))),
ISNUMBER(FIND("higiene bucal",LOWER(F781))),
ISNUMBER(FIND("tosa",LOWER(F781))),
ISNUMBER(FIND("hidratacao",LOWER(F781))),
ISNUMBER(FIND("hidratação",LOWER(F781))),
ISNUMBER(FIND("spa",LOWER(F781))),
ISNUMBER(FIND("corte de unhas",LOWER(F781))),
ISNUMBER(FIND("desembolo",LOWER(F781))),
ISNUMBER(FIND("clorexidina",LOWER(F781))),
ISNUMBER(FIND("matizacao",LOWER(F781))),
ISNUMBER(FIND("matização",LOWER(F781))),
ISNUMBER(FIND("arredondamento",LOWER(F781))),
ISNUMBER(FIND("remocao",LOWER(F781))),
ISNUMBER(FIND("remoção",LOWER(F781)))
),"Serviços extras",
IF(ISNUMBER(FIND("banho",LOWER(F781))),"Banho","Loja")))</f>
        <v>Serviços extras</v>
      </c>
      <c r="AZ781" s="1" t="str">
        <f>IF(ISBLANK(I781),"", _xlfn.LET(_xlpm.Pedido,TRIM(D781&amp;""),IF(_xlpm.Pedido&lt;&gt;"",_xlpm.Pedido&amp;" | "&amp;K781,I781&amp;" | "&amp;K781&amp;" | "&amp;TEXT(AU781,"0"))))</f>
        <v>5412 | Hachiko</v>
      </c>
      <c r="BA781" s="1" t="str">
        <f>IF(ISBLANK(I781),"", _xlfn.LET(_xlpm.TipoServico,LOWER(H781),IF(ISNUMBER(FIND("banho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1" s="1" t="str">
        <f>IF(ISBLANK(I781),"", _xlfn.LET(
    _xlpm.Servico,TRIM(F781&amp;""),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81" s="1">
        <f>IF(ISBLANK(B781),"", IF(ISBLANK(R781),Q781*S781,R781*S781))</f>
        <v>40</v>
      </c>
    </row>
    <row r="782" spans="1:55" x14ac:dyDescent="0.3">
      <c r="A782" t="s">
        <v>172</v>
      </c>
      <c r="B782">
        <v>46140</v>
      </c>
      <c r="C782" t="s">
        <v>46</v>
      </c>
      <c r="D782">
        <v>5411</v>
      </c>
      <c r="F782" t="s">
        <v>134</v>
      </c>
      <c r="H782" t="s">
        <v>276</v>
      </c>
      <c r="I782">
        <v>2330</v>
      </c>
      <c r="J782" t="s">
        <v>299</v>
      </c>
      <c r="K782" t="s">
        <v>300</v>
      </c>
      <c r="L782">
        <v>557381185756</v>
      </c>
      <c r="N782">
        <v>0</v>
      </c>
      <c r="O782" t="s">
        <v>5</v>
      </c>
      <c r="P782">
        <v>0</v>
      </c>
      <c r="Q782">
        <v>7</v>
      </c>
      <c r="R782">
        <v>7</v>
      </c>
      <c r="S782">
        <v>1</v>
      </c>
      <c r="T782">
        <v>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6</v>
      </c>
      <c r="AG782">
        <v>84</v>
      </c>
      <c r="AM782" t="s">
        <v>301</v>
      </c>
      <c r="AU782" s="2" t="str">
        <f>IF(ISBLANK(B782),"", TEXT(B782,"dddd, d \d\e mmmm \d\e aaaa"))</f>
        <v>terça-feira, 28 de abril de 2026</v>
      </c>
      <c r="AX782" s="1" t="str" cm="1">
        <f t="array" ref="AX782">IFERROR(_xlfn.TEXTJOIN(", ",TRUE,_xlfn._xlws.SORT(_xlfn.UNIQUE(_xlfn._xlws.FILTER($K$2:$K$2889,($I$2:$I$2889=I782)*($K$2:$K$2889&lt;&gt;""))))),"")</f>
        <v>Nick</v>
      </c>
      <c r="AY782" s="1" t="str">
        <f>IF(ISBLANK(F782),"", IF(OR(
ISNUMBER(FIND("escovacao",LOWER(F782))),
ISNUMBER(FIND("escovação",LOWER(F782))),
ISNUMBER(FIND("higiene bucal",LOWER(F782))),
ISNUMBER(FIND("tosa",LOWER(F782))),
ISNUMBER(FIND("hidratacao",LOWER(F782))),
ISNUMBER(FIND("hidratação",LOWER(F782))),
ISNUMBER(FIND("spa",LOWER(F782))),
ISNUMBER(FIND("corte de unhas",LOWER(F782))),
ISNUMBER(FIND("desembolo",LOWER(F782))),
ISNUMBER(FIND("clorexidina",LOWER(F782))),
ISNUMBER(FIND("matizacao",LOWER(F782))),
ISNUMBER(FIND("matização",LOWER(F782))),
ISNUMBER(FIND("arredondamento",LOWER(F782))),
ISNUMBER(FIND("remocao",LOWER(F782))),
ISNUMBER(FIND("remoção",LOWER(F782)))
),"Serviços extras",
IF(ISNUMBER(FIND("banho",LOWER(F782))),"Banho","Loja")))</f>
        <v>Banho</v>
      </c>
      <c r="AZ782" s="1" t="str">
        <f>IF(ISBLANK(I782),"", _xlfn.LET(_xlpm.Pedido,TRIM(D782&amp;""),IF(_xlpm.Pedido&lt;&gt;"",_xlpm.Pedido&amp;" | "&amp;K782,I782&amp;" | "&amp;K782&amp;" | "&amp;TEXT(AU782,"0"))))</f>
        <v>5411 | Nick</v>
      </c>
      <c r="BA782" s="1" t="str">
        <f>IF(ISBLANK(I782),"", _xlfn.LET(_xlpm.TipoServico,LOWER(H782),IF(ISNUMBER(FIND("banho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2" s="1" t="str">
        <f>IF(ISBLANK(I782),"", _xlfn.LET(
    _xlpm.Servico,TRIM(F782&amp;""),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82" s="1">
        <f>IF(ISBLANK(B782),"", IF(ISBLANK(R782),Q782*S782,R782*S782))</f>
        <v>7</v>
      </c>
    </row>
    <row r="783" spans="1:55" x14ac:dyDescent="0.3">
      <c r="A783" t="s">
        <v>133</v>
      </c>
      <c r="B783">
        <v>46140</v>
      </c>
      <c r="C783" t="s">
        <v>46</v>
      </c>
      <c r="D783">
        <v>5411</v>
      </c>
      <c r="F783" t="s">
        <v>169</v>
      </c>
      <c r="H783" t="s">
        <v>276</v>
      </c>
      <c r="I783">
        <v>2330</v>
      </c>
      <c r="J783" t="s">
        <v>299</v>
      </c>
      <c r="K783" t="s">
        <v>300</v>
      </c>
      <c r="L783">
        <v>557381185756</v>
      </c>
      <c r="N783">
        <v>0</v>
      </c>
      <c r="O783" t="s">
        <v>5</v>
      </c>
      <c r="P783">
        <v>0</v>
      </c>
      <c r="Q783">
        <v>1</v>
      </c>
      <c r="R783">
        <v>1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6</v>
      </c>
      <c r="AG783">
        <v>84</v>
      </c>
      <c r="AM783" t="s">
        <v>301</v>
      </c>
      <c r="AU783" s="2" t="str">
        <f>IF(ISBLANK(B783),"", TEXT(B783,"dddd, d \d\e mmmm \d\e aaaa"))</f>
        <v>terça-feira, 28 de abril de 2026</v>
      </c>
      <c r="AX783" s="1" t="str" cm="1">
        <f t="array" ref="AX783">IFERROR(_xlfn.TEXTJOIN(", ",TRUE,_xlfn._xlws.SORT(_xlfn.UNIQUE(_xlfn._xlws.FILTER($K$2:$K$2889,($I$2:$I$2889=I783)*($K$2:$K$2889&lt;&gt;""))))),"")</f>
        <v>Nick</v>
      </c>
      <c r="AY783" s="1" t="str">
        <f>IF(ISBLANK(F783),"", IF(OR(
ISNUMBER(FIND("escovacao",LOWER(F783))),
ISNUMBER(FIND("escovação",LOWER(F783))),
ISNUMBER(FIND("higiene bucal",LOWER(F783))),
ISNUMBER(FIND("tosa",LOWER(F783))),
ISNUMBER(FIND("hidratacao",LOWER(F783))),
ISNUMBER(FIND("hidratação",LOWER(F783))),
ISNUMBER(FIND("spa",LOWER(F783))),
ISNUMBER(FIND("corte de unhas",LOWER(F783))),
ISNUMBER(FIND("desembolo",LOWER(F783))),
ISNUMBER(FIND("clorexidina",LOWER(F783))),
ISNUMBER(FIND("matizacao",LOWER(F783))),
ISNUMBER(FIND("matização",LOWER(F783))),
ISNUMBER(FIND("arredondamento",LOWER(F783))),
ISNUMBER(FIND("remocao",LOWER(F783))),
ISNUMBER(FIND("remoção",LOWER(F783)))
),"Serviços extras",
IF(ISNUMBER(FIND("banho",LOWER(F783))),"Banho","Loja")))</f>
        <v>Serviços extras</v>
      </c>
      <c r="AZ783" s="1" t="str">
        <f>IF(ISBLANK(I783),"", _xlfn.LET(_xlpm.Pedido,TRIM(D783&amp;""),IF(_xlpm.Pedido&lt;&gt;"",_xlpm.Pedido&amp;" | "&amp;K783,I783&amp;" | "&amp;K783&amp;" | "&amp;TEXT(AU783,"0"))))</f>
        <v>5411 | Nick</v>
      </c>
      <c r="BA783" s="1" t="str">
        <f>IF(ISBLANK(I783),"", _xlfn.LET(_xlpm.TipoServico,LOWER(H783),IF(ISNUMBER(FIND("banho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3" s="1" t="str">
        <f>IF(ISBLANK(I783),"", _xlfn.LET(
    _xlpm.Servico,TRIM(F783&amp;""),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83" s="1">
        <f>IF(ISBLANK(B783),"", IF(ISBLANK(R783),Q783*S783,R783*S783))</f>
        <v>1</v>
      </c>
    </row>
    <row r="784" spans="1:55" x14ac:dyDescent="0.3">
      <c r="A784" t="s">
        <v>133</v>
      </c>
      <c r="B784">
        <v>46140</v>
      </c>
      <c r="C784" t="s">
        <v>46</v>
      </c>
      <c r="D784">
        <v>5411</v>
      </c>
      <c r="F784" t="s">
        <v>146</v>
      </c>
      <c r="H784" t="s">
        <v>276</v>
      </c>
      <c r="I784">
        <v>2330</v>
      </c>
      <c r="J784" t="s">
        <v>299</v>
      </c>
      <c r="K784" t="s">
        <v>300</v>
      </c>
      <c r="L784">
        <v>557381185756</v>
      </c>
      <c r="N784">
        <v>0</v>
      </c>
      <c r="O784" t="s">
        <v>5</v>
      </c>
      <c r="P784">
        <v>0</v>
      </c>
      <c r="Q784">
        <v>12</v>
      </c>
      <c r="R784">
        <v>12</v>
      </c>
      <c r="S784">
        <v>1</v>
      </c>
      <c r="T784">
        <v>12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6</v>
      </c>
      <c r="AG784">
        <v>84</v>
      </c>
      <c r="AM784" t="s">
        <v>301</v>
      </c>
      <c r="AU784" s="2" t="str">
        <f>IF(ISBLANK(B784),"", TEXT(B784,"dddd, d \d\e mmmm \d\e aaaa"))</f>
        <v>terça-feira, 28 de abril de 2026</v>
      </c>
      <c r="AX784" s="1" t="str" cm="1">
        <f t="array" ref="AX784">IFERROR(_xlfn.TEXTJOIN(", ",TRUE,_xlfn._xlws.SORT(_xlfn.UNIQUE(_xlfn._xlws.FILTER($K$2:$K$2889,($I$2:$I$2889=I784)*($K$2:$K$2889&lt;&gt;""))))),"")</f>
        <v>Nick</v>
      </c>
      <c r="AY784" s="1" t="str">
        <f>IF(ISBLANK(F784),"", IF(OR(
ISNUMBER(FIND("escovacao",LOWER(F784))),
ISNUMBER(FIND("escovação",LOWER(F784))),
ISNUMBER(FIND("higiene bucal",LOWER(F784))),
ISNUMBER(FIND("tosa",LOWER(F784))),
ISNUMBER(FIND("hidratacao",LOWER(F784))),
ISNUMBER(FIND("hidratação",LOWER(F784))),
ISNUMBER(FIND("spa",LOWER(F784))),
ISNUMBER(FIND("corte de unhas",LOWER(F784))),
ISNUMBER(FIND("desembolo",LOWER(F784))),
ISNUMBER(FIND("clorexidina",LOWER(F784))),
ISNUMBER(FIND("matizacao",LOWER(F784))),
ISNUMBER(FIND("matização",LOWER(F784))),
ISNUMBER(FIND("arredondamento",LOWER(F784))),
ISNUMBER(FIND("remocao",LOWER(F784))),
ISNUMBER(FIND("remoção",LOWER(F784)))
),"Serviços extras",
IF(ISNUMBER(FIND("banho",LOWER(F784))),"Banho","Loja")))</f>
        <v>Serviços extras</v>
      </c>
      <c r="AZ784" s="1" t="str">
        <f>IF(ISBLANK(I784),"", _xlfn.LET(_xlpm.Pedido,TRIM(D784&amp;""),IF(_xlpm.Pedido&lt;&gt;"",_xlpm.Pedido&amp;" | "&amp;K784,I784&amp;" | "&amp;K784&amp;" | "&amp;TEXT(AU784,"0"))))</f>
        <v>5411 | Nick</v>
      </c>
      <c r="BA784" s="1" t="str">
        <f>IF(ISBLANK(I784),"", _xlfn.LET(_xlpm.TipoServico,LOWER(H784),IF(ISNUMBER(FIND("banho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4" s="1" t="str">
        <f>IF(ISBLANK(I784),"", _xlfn.LET(
    _xlpm.Servico,TRIM(F784&amp;""),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84" s="1">
        <f>IF(ISBLANK(B784),"", IF(ISBLANK(R784),Q784*S784,R784*S784))</f>
        <v>12</v>
      </c>
    </row>
    <row r="785" spans="1:55" x14ac:dyDescent="0.3">
      <c r="A785" t="s">
        <v>141</v>
      </c>
      <c r="B785">
        <v>46142</v>
      </c>
      <c r="C785" t="s">
        <v>9</v>
      </c>
      <c r="D785">
        <v>5446</v>
      </c>
      <c r="F785" t="s">
        <v>162</v>
      </c>
      <c r="H785" t="s">
        <v>276</v>
      </c>
      <c r="I785">
        <v>2461</v>
      </c>
      <c r="J785" t="s">
        <v>262</v>
      </c>
      <c r="K785" t="s">
        <v>171</v>
      </c>
      <c r="L785">
        <v>73991912911</v>
      </c>
      <c r="N785">
        <v>0</v>
      </c>
      <c r="O785" t="s">
        <v>5</v>
      </c>
      <c r="P785">
        <v>0</v>
      </c>
      <c r="Q785">
        <v>35</v>
      </c>
      <c r="R785">
        <v>35</v>
      </c>
      <c r="S785">
        <v>1</v>
      </c>
      <c r="T785">
        <v>35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6</v>
      </c>
      <c r="AG785">
        <v>35</v>
      </c>
      <c r="AH785" t="s">
        <v>207</v>
      </c>
      <c r="AI785" t="s">
        <v>199</v>
      </c>
      <c r="AJ785" t="s">
        <v>192</v>
      </c>
      <c r="AK785" t="s">
        <v>190</v>
      </c>
      <c r="AL785" t="s">
        <v>188</v>
      </c>
      <c r="AM785" t="s">
        <v>263</v>
      </c>
      <c r="AU785" s="2" t="str">
        <f>IF(ISBLANK(B785),"", TEXT(B785,"dddd, d \d\e mmmm \d\e aaaa"))</f>
        <v>quinta-feira, 30 de abril de 2026</v>
      </c>
      <c r="AX785" s="1" t="str" cm="1">
        <f t="array" ref="AX785">IFERROR(_xlfn.TEXTJOIN(", ",TRUE,_xlfn._xlws.SORT(_xlfn.UNIQUE(_xlfn._xlws.FILTER($K$2:$K$2889,($I$2:$I$2889=I785)*($K$2:$K$2889&lt;&gt;""))))),"")</f>
        <v>Lua</v>
      </c>
      <c r="AY785" s="1" t="str">
        <f>IF(ISBLANK(F785),"", IF(OR(
ISNUMBER(FIND("escovacao",LOWER(F785))),
ISNUMBER(FIND("escovação",LOWER(F785))),
ISNUMBER(FIND("higiene bucal",LOWER(F785))),
ISNUMBER(FIND("tosa",LOWER(F785))),
ISNUMBER(FIND("hidratacao",LOWER(F785))),
ISNUMBER(FIND("hidratação",LOWER(F785))),
ISNUMBER(FIND("spa",LOWER(F785))),
ISNUMBER(FIND("corte de unhas",LOWER(F785))),
ISNUMBER(FIND("desembolo",LOWER(F785))),
ISNUMBER(FIND("clorexidina",LOWER(F785))),
ISNUMBER(FIND("matizacao",LOWER(F785))),
ISNUMBER(FIND("matização",LOWER(F785))),
ISNUMBER(FIND("arredondamento",LOWER(F785))),
ISNUMBER(FIND("remocao",LOWER(F785))),
ISNUMBER(FIND("remoção",LOWER(F785)))
),"Serviços extras",
IF(ISNUMBER(FIND("banho",LOWER(F785))),"Banho","Loja")))</f>
        <v>Serviços extras</v>
      </c>
      <c r="AZ785" s="1" t="str">
        <f>IF(ISBLANK(I785),"", _xlfn.LET(_xlpm.Pedido,TRIM(D785&amp;""),IF(_xlpm.Pedido&lt;&gt;"",_xlpm.Pedido&amp;" | "&amp;K785,I785&amp;" | "&amp;K785&amp;" | "&amp;TEXT(AU785,"0"))))</f>
        <v>5446 | Lua</v>
      </c>
      <c r="BA785" s="1" t="str">
        <f>IF(ISBLANK(I785),"", _xlfn.LET(_xlpm.TipoServico,LOWER(H785),IF(ISNUMBER(FIND("banho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5" s="1" t="str">
        <f>IF(ISBLANK(I785),"", _xlfn.LET(
    _xlpm.Servico,TRIM(F785&amp;""),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785" s="1">
        <f>IF(ISBLANK(B785),"", IF(ISBLANK(R785),Q785*S785,R785*S785))</f>
        <v>35</v>
      </c>
    </row>
    <row r="786" spans="1:55" x14ac:dyDescent="0.3">
      <c r="A786" t="s">
        <v>133</v>
      </c>
      <c r="B786">
        <v>46060</v>
      </c>
      <c r="C786" t="s">
        <v>27</v>
      </c>
      <c r="D786">
        <v>4757</v>
      </c>
      <c r="F786" t="s">
        <v>134</v>
      </c>
      <c r="H786" t="s">
        <v>276</v>
      </c>
      <c r="I786">
        <v>2392</v>
      </c>
      <c r="J786" t="s">
        <v>277</v>
      </c>
      <c r="K786" t="s">
        <v>278</v>
      </c>
      <c r="L786">
        <v>5573991192929</v>
      </c>
      <c r="N786">
        <v>0</v>
      </c>
      <c r="O786" t="s">
        <v>5</v>
      </c>
      <c r="P786">
        <v>0</v>
      </c>
      <c r="Q786">
        <v>57</v>
      </c>
      <c r="R786">
        <v>57</v>
      </c>
      <c r="S786">
        <v>1</v>
      </c>
      <c r="T786">
        <v>57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6</v>
      </c>
      <c r="AG786">
        <v>114</v>
      </c>
      <c r="AH786" t="s">
        <v>207</v>
      </c>
      <c r="AI786" t="s">
        <v>209</v>
      </c>
      <c r="AJ786" t="s">
        <v>192</v>
      </c>
      <c r="AK786" t="s">
        <v>187</v>
      </c>
      <c r="AL786" t="s">
        <v>188</v>
      </c>
      <c r="AM786">
        <v>775</v>
      </c>
      <c r="AU786" s="2" t="str">
        <f>IF(ISBLANK(B786),"", TEXT(B786,"dddd, d \d\e mmmm \d\e aaaa"))</f>
        <v>sábado, 7 de fevereiro de 2026</v>
      </c>
      <c r="AX786" s="1" t="str" cm="1">
        <f t="array" ref="AX786">IFERROR(_xlfn.TEXTJOIN(", ",TRUE,_xlfn._xlws.SORT(_xlfn.UNIQUE(_xlfn._xlws.FILTER($K$2:$K$2889,($I$2:$I$2889=I786)*($K$2:$K$2889&lt;&gt;""))))),"")</f>
        <v>Loki</v>
      </c>
      <c r="AY786" s="1" t="str">
        <f>IF(ISBLANK(F786),"", IF(OR(
ISNUMBER(FIND("escovacao",LOWER(F786))),
ISNUMBER(FIND("escovação",LOWER(F786))),
ISNUMBER(FIND("higiene bucal",LOWER(F786))),
ISNUMBER(FIND("tosa",LOWER(F786))),
ISNUMBER(FIND("hidratacao",LOWER(F786))),
ISNUMBER(FIND("hidratação",LOWER(F786))),
ISNUMBER(FIND("spa",LOWER(F786))),
ISNUMBER(FIND("corte de unhas",LOWER(F786))),
ISNUMBER(FIND("desembolo",LOWER(F786))),
ISNUMBER(FIND("clorexidina",LOWER(F786))),
ISNUMBER(FIND("matizacao",LOWER(F786))),
ISNUMBER(FIND("matização",LOWER(F786))),
ISNUMBER(FIND("arredondamento",LOWER(F786))),
ISNUMBER(FIND("remocao",LOWER(F786))),
ISNUMBER(FIND("remoção",LOWER(F786)))
),"Serviços extras",
IF(ISNUMBER(FIND("banho",LOWER(F786))),"Banho","Loja")))</f>
        <v>Banho</v>
      </c>
      <c r="AZ786" s="1" t="str">
        <f>IF(ISBLANK(I786),"", _xlfn.LET(_xlpm.Pedido,TRIM(D786&amp;""),IF(_xlpm.Pedido&lt;&gt;"",_xlpm.Pedido&amp;" | "&amp;K786,I786&amp;" | "&amp;K786&amp;" | "&amp;TEXT(AU786,"0"))))</f>
        <v>4757 | Loki</v>
      </c>
      <c r="BA786" s="1" t="str">
        <f>IF(ISBLANK(I786),"", _xlfn.LET(_xlpm.TipoServico,LOWER(H786),IF(ISNUMBER(FIND("banho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6" s="1" t="str">
        <f>IF(ISBLANK(I786),"", _xlfn.LET(
    _xlpm.Servico,TRIM(F786&amp;""),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86" s="1">
        <f>IF(ISBLANK(B786),"", IF(ISBLANK(R786),Q786*S786,R786*S786))</f>
        <v>57</v>
      </c>
    </row>
    <row r="787" spans="1:55" x14ac:dyDescent="0.3">
      <c r="A787" t="s">
        <v>133</v>
      </c>
      <c r="B787">
        <v>46060</v>
      </c>
      <c r="C787" t="s">
        <v>27</v>
      </c>
      <c r="D787">
        <v>4757</v>
      </c>
      <c r="F787" t="s">
        <v>169</v>
      </c>
      <c r="H787" t="s">
        <v>276</v>
      </c>
      <c r="I787">
        <v>2392</v>
      </c>
      <c r="J787" t="s">
        <v>277</v>
      </c>
      <c r="K787" t="s">
        <v>278</v>
      </c>
      <c r="L787">
        <v>5573991192929</v>
      </c>
      <c r="N787">
        <v>0</v>
      </c>
      <c r="O787" t="s">
        <v>5</v>
      </c>
      <c r="P787">
        <v>0</v>
      </c>
      <c r="Q787">
        <v>10</v>
      </c>
      <c r="R787">
        <v>10</v>
      </c>
      <c r="S787">
        <v>1</v>
      </c>
      <c r="T787">
        <v>10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6</v>
      </c>
      <c r="AG787">
        <v>114</v>
      </c>
      <c r="AH787" t="s">
        <v>207</v>
      </c>
      <c r="AI787" t="s">
        <v>209</v>
      </c>
      <c r="AJ787" t="s">
        <v>192</v>
      </c>
      <c r="AK787" t="s">
        <v>187</v>
      </c>
      <c r="AL787" t="s">
        <v>188</v>
      </c>
      <c r="AM787">
        <v>775</v>
      </c>
      <c r="AU787" s="2" t="str">
        <f>IF(ISBLANK(B787),"", TEXT(B787,"dddd, d \d\e mmmm \d\e aaaa"))</f>
        <v>sábado, 7 de fevereiro de 2026</v>
      </c>
      <c r="AX787" s="1" t="str" cm="1">
        <f t="array" ref="AX787">IFERROR(_xlfn.TEXTJOIN(", ",TRUE,_xlfn._xlws.SORT(_xlfn.UNIQUE(_xlfn._xlws.FILTER($K$2:$K$2889,($I$2:$I$2889=I787)*($K$2:$K$2889&lt;&gt;""))))),"")</f>
        <v>Loki</v>
      </c>
      <c r="AY787" s="1" t="str">
        <f>IF(ISBLANK(F787),"", IF(OR(
ISNUMBER(FIND("escovacao",LOWER(F787))),
ISNUMBER(FIND("escovação",LOWER(F787))),
ISNUMBER(FIND("higiene bucal",LOWER(F787))),
ISNUMBER(FIND("tosa",LOWER(F787))),
ISNUMBER(FIND("hidratacao",LOWER(F787))),
ISNUMBER(FIND("hidratação",LOWER(F787))),
ISNUMBER(FIND("spa",LOWER(F787))),
ISNUMBER(FIND("corte de unhas",LOWER(F787))),
ISNUMBER(FIND("desembolo",LOWER(F787))),
ISNUMBER(FIND("clorexidina",LOWER(F787))),
ISNUMBER(FIND("matizacao",LOWER(F787))),
ISNUMBER(FIND("matização",LOWER(F787))),
ISNUMBER(FIND("arredondamento",LOWER(F787))),
ISNUMBER(FIND("remocao",LOWER(F787))),
ISNUMBER(FIND("remoção",LOWER(F787)))
),"Serviços extras",
IF(ISNUMBER(FIND("banho",LOWER(F787))),"Banho","Loja")))</f>
        <v>Serviços extras</v>
      </c>
      <c r="AZ787" s="1" t="str">
        <f>IF(ISBLANK(I787),"", _xlfn.LET(_xlpm.Pedido,TRIM(D787&amp;""),IF(_xlpm.Pedido&lt;&gt;"",_xlpm.Pedido&amp;" | "&amp;K787,I787&amp;" | "&amp;K787&amp;" | "&amp;TEXT(AU787,"0"))))</f>
        <v>4757 | Loki</v>
      </c>
      <c r="BA787" s="1" t="str">
        <f>IF(ISBLANK(I787),"", _xlfn.LET(_xlpm.TipoServico,LOWER(H787),IF(ISNUMBER(FIND("banho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7" s="1" t="str">
        <f>IF(ISBLANK(I787),"", _xlfn.LET(
    _xlpm.Servico,TRIM(F787&amp;""),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87" s="1">
        <f>IF(ISBLANK(B787),"", IF(ISBLANK(R787),Q787*S787,R787*S787))</f>
        <v>10</v>
      </c>
    </row>
    <row r="788" spans="1:55" x14ac:dyDescent="0.3">
      <c r="A788" t="s">
        <v>133</v>
      </c>
      <c r="B788">
        <v>46060</v>
      </c>
      <c r="C788" t="s">
        <v>27</v>
      </c>
      <c r="D788">
        <v>4757</v>
      </c>
      <c r="F788" t="s">
        <v>146</v>
      </c>
      <c r="H788" t="s">
        <v>276</v>
      </c>
      <c r="I788">
        <v>2392</v>
      </c>
      <c r="J788" t="s">
        <v>277</v>
      </c>
      <c r="K788" t="s">
        <v>278</v>
      </c>
      <c r="L788">
        <v>5573991192929</v>
      </c>
      <c r="N788">
        <v>0</v>
      </c>
      <c r="O788" t="s">
        <v>5</v>
      </c>
      <c r="P788">
        <v>0</v>
      </c>
      <c r="Q788">
        <v>12</v>
      </c>
      <c r="R788">
        <v>12</v>
      </c>
      <c r="S788">
        <v>1</v>
      </c>
      <c r="T788">
        <v>12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6</v>
      </c>
      <c r="AG788">
        <v>114</v>
      </c>
      <c r="AH788" t="s">
        <v>207</v>
      </c>
      <c r="AI788" t="s">
        <v>209</v>
      </c>
      <c r="AJ788" t="s">
        <v>192</v>
      </c>
      <c r="AK788" t="s">
        <v>187</v>
      </c>
      <c r="AL788" t="s">
        <v>188</v>
      </c>
      <c r="AM788">
        <v>775</v>
      </c>
      <c r="AU788" s="2" t="str">
        <f>IF(ISBLANK(B788),"", TEXT(B788,"dddd, d \d\e mmmm \d\e aaaa"))</f>
        <v>sábado, 7 de fevereiro de 2026</v>
      </c>
      <c r="AX788" s="1" t="str" cm="1">
        <f t="array" ref="AX788">IFERROR(_xlfn.TEXTJOIN(", ",TRUE,_xlfn._xlws.SORT(_xlfn.UNIQUE(_xlfn._xlws.FILTER($K$2:$K$2889,($I$2:$I$2889=I788)*($K$2:$K$2889&lt;&gt;""))))),"")</f>
        <v>Loki</v>
      </c>
      <c r="AY788" s="1" t="str">
        <f>IF(ISBLANK(F788),"", IF(OR(
ISNUMBER(FIND("escovacao",LOWER(F788))),
ISNUMBER(FIND("escovação",LOWER(F788))),
ISNUMBER(FIND("higiene bucal",LOWER(F788))),
ISNUMBER(FIND("tosa",LOWER(F788))),
ISNUMBER(FIND("hidratacao",LOWER(F788))),
ISNUMBER(FIND("hidratação",LOWER(F788))),
ISNUMBER(FIND("spa",LOWER(F788))),
ISNUMBER(FIND("corte de unhas",LOWER(F788))),
ISNUMBER(FIND("desembolo",LOWER(F788))),
ISNUMBER(FIND("clorexidina",LOWER(F788))),
ISNUMBER(FIND("matizacao",LOWER(F788))),
ISNUMBER(FIND("matização",LOWER(F788))),
ISNUMBER(FIND("arredondamento",LOWER(F788))),
ISNUMBER(FIND("remocao",LOWER(F788))),
ISNUMBER(FIND("remoção",LOWER(F788)))
),"Serviços extras",
IF(ISNUMBER(FIND("banho",LOWER(F788))),"Banho","Loja")))</f>
        <v>Serviços extras</v>
      </c>
      <c r="AZ788" s="1" t="str">
        <f>IF(ISBLANK(I788),"", _xlfn.LET(_xlpm.Pedido,TRIM(D788&amp;""),IF(_xlpm.Pedido&lt;&gt;"",_xlpm.Pedido&amp;" | "&amp;K788,I788&amp;" | "&amp;K788&amp;" | "&amp;TEXT(AU788,"0"))))</f>
        <v>4757 | Loki</v>
      </c>
      <c r="BA788" s="1" t="str">
        <f>IF(ISBLANK(I788),"", _xlfn.LET(_xlpm.TipoServico,LOWER(H788),IF(ISNUMBER(FIND("banho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8" s="1" t="str">
        <f>IF(ISBLANK(I788),"", _xlfn.LET(
    _xlpm.Servico,TRIM(F788&amp;""),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88" s="1">
        <f>IF(ISBLANK(B788),"", IF(ISBLANK(R788),Q788*S788,R788*S788))</f>
        <v>12</v>
      </c>
    </row>
    <row r="789" spans="1:55" x14ac:dyDescent="0.3">
      <c r="A789" t="s">
        <v>133</v>
      </c>
      <c r="B789">
        <v>46060</v>
      </c>
      <c r="C789" t="s">
        <v>27</v>
      </c>
      <c r="D789">
        <v>4757</v>
      </c>
      <c r="F789" t="s">
        <v>162</v>
      </c>
      <c r="H789" t="s">
        <v>276</v>
      </c>
      <c r="I789">
        <v>2392</v>
      </c>
      <c r="J789" t="s">
        <v>277</v>
      </c>
      <c r="K789" t="s">
        <v>278</v>
      </c>
      <c r="L789">
        <v>5573991192929</v>
      </c>
      <c r="N789">
        <v>0</v>
      </c>
      <c r="O789" t="s">
        <v>5</v>
      </c>
      <c r="P789">
        <v>0</v>
      </c>
      <c r="Q789">
        <v>35</v>
      </c>
      <c r="R789">
        <v>35</v>
      </c>
      <c r="S789">
        <v>1</v>
      </c>
      <c r="T789">
        <v>35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6</v>
      </c>
      <c r="AG789">
        <v>114</v>
      </c>
      <c r="AH789" t="s">
        <v>207</v>
      </c>
      <c r="AI789" t="s">
        <v>209</v>
      </c>
      <c r="AJ789" t="s">
        <v>192</v>
      </c>
      <c r="AK789" t="s">
        <v>187</v>
      </c>
      <c r="AL789" t="s">
        <v>188</v>
      </c>
      <c r="AM789">
        <v>775</v>
      </c>
      <c r="AU789" s="2" t="str">
        <f>IF(ISBLANK(B789),"", TEXT(B789,"dddd, d \d\e mmmm \d\e aaaa"))</f>
        <v>sábado, 7 de fevereiro de 2026</v>
      </c>
      <c r="AX789" s="1" t="str" cm="1">
        <f t="array" ref="AX789">IFERROR(_xlfn.TEXTJOIN(", ",TRUE,_xlfn._xlws.SORT(_xlfn.UNIQUE(_xlfn._xlws.FILTER($K$2:$K$2889,($I$2:$I$2889=I789)*($K$2:$K$2889&lt;&gt;""))))),"")</f>
        <v>Loki</v>
      </c>
      <c r="AY789" s="1" t="str">
        <f>IF(ISBLANK(F789),"", IF(OR(
ISNUMBER(FIND("escovacao",LOWER(F789))),
ISNUMBER(FIND("escovação",LOWER(F789))),
ISNUMBER(FIND("higiene bucal",LOWER(F789))),
ISNUMBER(FIND("tosa",LOWER(F789))),
ISNUMBER(FIND("hidratacao",LOWER(F789))),
ISNUMBER(FIND("hidratação",LOWER(F789))),
ISNUMBER(FIND("spa",LOWER(F789))),
ISNUMBER(FIND("corte de unhas",LOWER(F789))),
ISNUMBER(FIND("desembolo",LOWER(F789))),
ISNUMBER(FIND("clorexidina",LOWER(F789))),
ISNUMBER(FIND("matizacao",LOWER(F789))),
ISNUMBER(FIND("matização",LOWER(F789))),
ISNUMBER(FIND("arredondamento",LOWER(F789))),
ISNUMBER(FIND("remocao",LOWER(F789))),
ISNUMBER(FIND("remoção",LOWER(F789)))
),"Serviços extras",
IF(ISNUMBER(FIND("banho",LOWER(F789))),"Banho","Loja")))</f>
        <v>Serviços extras</v>
      </c>
      <c r="AZ789" s="1" t="str">
        <f>IF(ISBLANK(I789),"", _xlfn.LET(_xlpm.Pedido,TRIM(D789&amp;""),IF(_xlpm.Pedido&lt;&gt;"",_xlpm.Pedido&amp;" | "&amp;K789,I789&amp;" | "&amp;K789&amp;" | "&amp;TEXT(AU789,"0"))))</f>
        <v>4757 | Loki</v>
      </c>
      <c r="BA789" s="1" t="str">
        <f>IF(ISBLANK(I789),"", _xlfn.LET(_xlpm.TipoServico,LOWER(H789),IF(ISNUMBER(FIND("banho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89" s="1" t="str">
        <f>IF(ISBLANK(I789),"", _xlfn.LET(
    _xlpm.Servico,TRIM(F789&amp;""),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789" s="1">
        <f>IF(ISBLANK(B789),"", IF(ISBLANK(R789),Q789*S789,R789*S789))</f>
        <v>35</v>
      </c>
    </row>
    <row r="790" spans="1:55" x14ac:dyDescent="0.3">
      <c r="A790" t="s">
        <v>11</v>
      </c>
      <c r="B790">
        <v>46057</v>
      </c>
      <c r="C790" t="s">
        <v>53</v>
      </c>
      <c r="D790">
        <v>4713</v>
      </c>
      <c r="F790" t="s">
        <v>134</v>
      </c>
      <c r="H790" t="s">
        <v>276</v>
      </c>
      <c r="I790">
        <v>2204</v>
      </c>
      <c r="J790" t="s">
        <v>41</v>
      </c>
      <c r="K790" t="s">
        <v>182</v>
      </c>
      <c r="L790">
        <v>73991645013</v>
      </c>
      <c r="N790">
        <v>0</v>
      </c>
      <c r="O790" t="s">
        <v>5</v>
      </c>
      <c r="P790">
        <v>0</v>
      </c>
      <c r="Q790">
        <v>57</v>
      </c>
      <c r="R790">
        <v>57</v>
      </c>
      <c r="S790">
        <v>1</v>
      </c>
      <c r="T790">
        <v>57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6</v>
      </c>
      <c r="AG790">
        <v>74</v>
      </c>
      <c r="AH790" t="s">
        <v>207</v>
      </c>
      <c r="AI790" t="s">
        <v>280</v>
      </c>
      <c r="AJ790" t="s">
        <v>192</v>
      </c>
      <c r="AK790" t="s">
        <v>190</v>
      </c>
      <c r="AL790" t="s">
        <v>188</v>
      </c>
      <c r="AM790">
        <v>530</v>
      </c>
      <c r="AU790" s="2" t="str">
        <f>IF(ISBLANK(B790),"", TEXT(B790,"dddd, d \d\e mmmm \d\e aaaa"))</f>
        <v>quarta-feira, 4 de fevereiro de 2026</v>
      </c>
      <c r="AX790" s="1" t="str" cm="1">
        <f t="array" ref="AX790">IFERROR(_xlfn.TEXTJOIN(", ",TRUE,_xlfn._xlws.SORT(_xlfn.UNIQUE(_xlfn._xlws.FILTER($K$2:$K$2889,($I$2:$I$2889=I790)*($K$2:$K$2889&lt;&gt;""))))),"")</f>
        <v>Amora</v>
      </c>
      <c r="AY790" s="1" t="str">
        <f>IF(ISBLANK(F790),"", IF(OR(
ISNUMBER(FIND("escovacao",LOWER(F790))),
ISNUMBER(FIND("escovação",LOWER(F790))),
ISNUMBER(FIND("higiene bucal",LOWER(F790))),
ISNUMBER(FIND("tosa",LOWER(F790))),
ISNUMBER(FIND("hidratacao",LOWER(F790))),
ISNUMBER(FIND("hidratação",LOWER(F790))),
ISNUMBER(FIND("spa",LOWER(F790))),
ISNUMBER(FIND("corte de unhas",LOWER(F790))),
ISNUMBER(FIND("desembolo",LOWER(F790))),
ISNUMBER(FIND("clorexidina",LOWER(F790))),
ISNUMBER(FIND("matizacao",LOWER(F790))),
ISNUMBER(FIND("matização",LOWER(F790))),
ISNUMBER(FIND("arredondamento",LOWER(F790))),
ISNUMBER(FIND("remocao",LOWER(F790))),
ISNUMBER(FIND("remoção",LOWER(F790)))
),"Serviços extras",
IF(ISNUMBER(FIND("banho",LOWER(F790))),"Banho","Loja")))</f>
        <v>Banho</v>
      </c>
      <c r="AZ790" s="1" t="str">
        <f>IF(ISBLANK(I790),"", _xlfn.LET(_xlpm.Pedido,TRIM(D790&amp;""),IF(_xlpm.Pedido&lt;&gt;"",_xlpm.Pedido&amp;" | "&amp;K790,I790&amp;" | "&amp;K790&amp;" | "&amp;TEXT(AU790,"0"))))</f>
        <v>4713 | Amora</v>
      </c>
      <c r="BA790" s="1" t="str">
        <f>IF(ISBLANK(I790),"", _xlfn.LET(_xlpm.TipoServico,LOWER(H790),IF(ISNUMBER(FIND("banho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0" s="1" t="str">
        <f>IF(ISBLANK(I790),"", _xlfn.LET(
    _xlpm.Servico,TRIM(F790&amp;""),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90" s="1">
        <f>IF(ISBLANK(B790),"", IF(ISBLANK(R790),Q790*S790,R790*S790))</f>
        <v>57</v>
      </c>
    </row>
    <row r="791" spans="1:55" x14ac:dyDescent="0.3">
      <c r="A791" t="s">
        <v>11</v>
      </c>
      <c r="B791">
        <v>46057</v>
      </c>
      <c r="C791" t="s">
        <v>53</v>
      </c>
      <c r="D791">
        <v>4713</v>
      </c>
      <c r="F791" t="s">
        <v>137</v>
      </c>
      <c r="H791" t="s">
        <v>276</v>
      </c>
      <c r="I791">
        <v>2204</v>
      </c>
      <c r="J791" t="s">
        <v>41</v>
      </c>
      <c r="K791" t="s">
        <v>182</v>
      </c>
      <c r="L791">
        <v>73991645013</v>
      </c>
      <c r="N791">
        <v>0</v>
      </c>
      <c r="O791" t="s">
        <v>5</v>
      </c>
      <c r="P791">
        <v>0</v>
      </c>
      <c r="Q791">
        <v>5</v>
      </c>
      <c r="R791">
        <v>5</v>
      </c>
      <c r="S791">
        <v>1</v>
      </c>
      <c r="T791">
        <v>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6</v>
      </c>
      <c r="AG791">
        <v>74</v>
      </c>
      <c r="AH791" t="s">
        <v>207</v>
      </c>
      <c r="AI791" t="s">
        <v>280</v>
      </c>
      <c r="AJ791" t="s">
        <v>192</v>
      </c>
      <c r="AK791" t="s">
        <v>190</v>
      </c>
      <c r="AL791" t="s">
        <v>188</v>
      </c>
      <c r="AM791">
        <v>530</v>
      </c>
      <c r="AU791" s="2" t="str">
        <f>IF(ISBLANK(B791),"", TEXT(B791,"dddd, d \d\e mmmm \d\e aaaa"))</f>
        <v>quarta-feira, 4 de fevereiro de 2026</v>
      </c>
      <c r="AX791" s="1" t="str" cm="1">
        <f t="array" ref="AX791">IFERROR(_xlfn.TEXTJOIN(", ",TRUE,_xlfn._xlws.SORT(_xlfn.UNIQUE(_xlfn._xlws.FILTER($K$2:$K$2889,($I$2:$I$2889=I791)*($K$2:$K$2889&lt;&gt;""))))),"")</f>
        <v>Amora</v>
      </c>
      <c r="AY791" s="1" t="str">
        <f>IF(ISBLANK(F791),"", IF(OR(
ISNUMBER(FIND("escovacao",LOWER(F791))),
ISNUMBER(FIND("escovação",LOWER(F791))),
ISNUMBER(FIND("higiene bucal",LOWER(F791))),
ISNUMBER(FIND("tosa",LOWER(F791))),
ISNUMBER(FIND("hidratacao",LOWER(F791))),
ISNUMBER(FIND("hidratação",LOWER(F791))),
ISNUMBER(FIND("spa",LOWER(F791))),
ISNUMBER(FIND("corte de unhas",LOWER(F791))),
ISNUMBER(FIND("desembolo",LOWER(F791))),
ISNUMBER(FIND("clorexidina",LOWER(F791))),
ISNUMBER(FIND("matizacao",LOWER(F791))),
ISNUMBER(FIND("matização",LOWER(F791))),
ISNUMBER(FIND("arredondamento",LOWER(F791))),
ISNUMBER(FIND("remocao",LOWER(F791))),
ISNUMBER(FIND("remoção",LOWER(F791)))
),"Serviços extras",
IF(ISNUMBER(FIND("banho",LOWER(F791))),"Banho","Loja")))</f>
        <v>Serviços extras</v>
      </c>
      <c r="AZ791" s="1" t="str">
        <f>IF(ISBLANK(I791),"", _xlfn.LET(_xlpm.Pedido,TRIM(D791&amp;""),IF(_xlpm.Pedido&lt;&gt;"",_xlpm.Pedido&amp;" | "&amp;K791,I791&amp;" | "&amp;K791&amp;" | "&amp;TEXT(AU791,"0"))))</f>
        <v>4713 | Amora</v>
      </c>
      <c r="BA791" s="1" t="str">
        <f>IF(ISBLANK(I791),"", _xlfn.LET(_xlpm.TipoServico,LOWER(H791),IF(ISNUMBER(FIND("banho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1" s="1" t="str">
        <f>IF(ISBLANK(I791),"", _xlfn.LET(
    _xlpm.Servico,TRIM(F791&amp;""),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91" s="1">
        <f>IF(ISBLANK(B791),"", IF(ISBLANK(R791),Q791*S791,R791*S791))</f>
        <v>5</v>
      </c>
    </row>
    <row r="792" spans="1:55" x14ac:dyDescent="0.3">
      <c r="A792" t="s">
        <v>11</v>
      </c>
      <c r="B792">
        <v>46057</v>
      </c>
      <c r="C792" t="s">
        <v>53</v>
      </c>
      <c r="D792">
        <v>4713</v>
      </c>
      <c r="F792" t="s">
        <v>146</v>
      </c>
      <c r="H792" t="s">
        <v>276</v>
      </c>
      <c r="I792">
        <v>2204</v>
      </c>
      <c r="J792" t="s">
        <v>41</v>
      </c>
      <c r="K792" t="s">
        <v>182</v>
      </c>
      <c r="L792">
        <v>73991645013</v>
      </c>
      <c r="N792">
        <v>0</v>
      </c>
      <c r="O792" t="s">
        <v>5</v>
      </c>
      <c r="P792">
        <v>0</v>
      </c>
      <c r="Q792">
        <v>12</v>
      </c>
      <c r="R792">
        <v>12</v>
      </c>
      <c r="S792">
        <v>1</v>
      </c>
      <c r="T792">
        <v>12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6</v>
      </c>
      <c r="AG792">
        <v>74</v>
      </c>
      <c r="AH792" t="s">
        <v>207</v>
      </c>
      <c r="AI792" t="s">
        <v>280</v>
      </c>
      <c r="AJ792" t="s">
        <v>192</v>
      </c>
      <c r="AK792" t="s">
        <v>190</v>
      </c>
      <c r="AL792" t="s">
        <v>188</v>
      </c>
      <c r="AM792">
        <v>530</v>
      </c>
      <c r="AU792" s="2" t="str">
        <f>IF(ISBLANK(B792),"", TEXT(B792,"dddd, d \d\e mmmm \d\e aaaa"))</f>
        <v>quarta-feira, 4 de fevereiro de 2026</v>
      </c>
      <c r="AX792" s="1" t="str" cm="1">
        <f t="array" ref="AX792">IFERROR(_xlfn.TEXTJOIN(", ",TRUE,_xlfn._xlws.SORT(_xlfn.UNIQUE(_xlfn._xlws.FILTER($K$2:$K$2889,($I$2:$I$2889=I792)*($K$2:$K$2889&lt;&gt;""))))),"")</f>
        <v>Amora</v>
      </c>
      <c r="AY792" s="1" t="str">
        <f>IF(ISBLANK(F792),"", IF(OR(
ISNUMBER(FIND("escovacao",LOWER(F792))),
ISNUMBER(FIND("escovação",LOWER(F792))),
ISNUMBER(FIND("higiene bucal",LOWER(F792))),
ISNUMBER(FIND("tosa",LOWER(F792))),
ISNUMBER(FIND("hidratacao",LOWER(F792))),
ISNUMBER(FIND("hidratação",LOWER(F792))),
ISNUMBER(FIND("spa",LOWER(F792))),
ISNUMBER(FIND("corte de unhas",LOWER(F792))),
ISNUMBER(FIND("desembolo",LOWER(F792))),
ISNUMBER(FIND("clorexidina",LOWER(F792))),
ISNUMBER(FIND("matizacao",LOWER(F792))),
ISNUMBER(FIND("matização",LOWER(F792))),
ISNUMBER(FIND("arredondamento",LOWER(F792))),
ISNUMBER(FIND("remocao",LOWER(F792))),
ISNUMBER(FIND("remoção",LOWER(F792)))
),"Serviços extras",
IF(ISNUMBER(FIND("banho",LOWER(F792))),"Banho","Loja")))</f>
        <v>Serviços extras</v>
      </c>
      <c r="AZ792" s="1" t="str">
        <f>IF(ISBLANK(I792),"", _xlfn.LET(_xlpm.Pedido,TRIM(D792&amp;""),IF(_xlpm.Pedido&lt;&gt;"",_xlpm.Pedido&amp;" | "&amp;K792,I792&amp;" | "&amp;K792&amp;" | "&amp;TEXT(AU792,"0"))))</f>
        <v>4713 | Amora</v>
      </c>
      <c r="BA792" s="1" t="str">
        <f>IF(ISBLANK(I792),"", _xlfn.LET(_xlpm.TipoServico,LOWER(H792),IF(ISNUMBER(FIND("banho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2" s="1" t="str">
        <f>IF(ISBLANK(I792),"", _xlfn.LET(
    _xlpm.Servico,TRIM(F792&amp;""),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92" s="1">
        <f>IF(ISBLANK(B792),"", IF(ISBLANK(R792),Q792*S792,R792*S792))</f>
        <v>12</v>
      </c>
    </row>
    <row r="793" spans="1:55" x14ac:dyDescent="0.3">
      <c r="A793" t="s">
        <v>133</v>
      </c>
      <c r="B793">
        <v>46065</v>
      </c>
      <c r="C793" t="s">
        <v>9</v>
      </c>
      <c r="D793">
        <v>4795</v>
      </c>
      <c r="F793" t="s">
        <v>134</v>
      </c>
      <c r="H793" t="s">
        <v>276</v>
      </c>
      <c r="I793">
        <v>2204</v>
      </c>
      <c r="J793" t="s">
        <v>41</v>
      </c>
      <c r="K793" t="s">
        <v>182</v>
      </c>
      <c r="L793">
        <v>73991645013</v>
      </c>
      <c r="N793">
        <v>0</v>
      </c>
      <c r="O793" t="s">
        <v>5</v>
      </c>
      <c r="P793">
        <v>0</v>
      </c>
      <c r="Q793">
        <v>57</v>
      </c>
      <c r="R793">
        <v>57</v>
      </c>
      <c r="S793">
        <v>1</v>
      </c>
      <c r="T793">
        <v>57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6</v>
      </c>
      <c r="AG793">
        <v>109</v>
      </c>
      <c r="AH793" t="s">
        <v>207</v>
      </c>
      <c r="AI793" t="s">
        <v>280</v>
      </c>
      <c r="AJ793" t="s">
        <v>192</v>
      </c>
      <c r="AK793" t="s">
        <v>190</v>
      </c>
      <c r="AL793" t="s">
        <v>188</v>
      </c>
      <c r="AM793">
        <v>530</v>
      </c>
      <c r="AU793" s="2" t="str">
        <f>IF(ISBLANK(B793),"", TEXT(B793,"dddd, d \d\e mmmm \d\e aaaa"))</f>
        <v>quinta-feira, 12 de fevereiro de 2026</v>
      </c>
      <c r="AX793" s="1" t="str" cm="1">
        <f t="array" ref="AX793">IFERROR(_xlfn.TEXTJOIN(", ",TRUE,_xlfn._xlws.SORT(_xlfn.UNIQUE(_xlfn._xlws.FILTER($K$2:$K$2889,($I$2:$I$2889=I793)*($K$2:$K$2889&lt;&gt;""))))),"")</f>
        <v>Amora</v>
      </c>
      <c r="AY793" s="1" t="str">
        <f>IF(ISBLANK(F793),"", IF(OR(
ISNUMBER(FIND("escovacao",LOWER(F793))),
ISNUMBER(FIND("escovação",LOWER(F793))),
ISNUMBER(FIND("higiene bucal",LOWER(F793))),
ISNUMBER(FIND("tosa",LOWER(F793))),
ISNUMBER(FIND("hidratacao",LOWER(F793))),
ISNUMBER(FIND("hidratação",LOWER(F793))),
ISNUMBER(FIND("spa",LOWER(F793))),
ISNUMBER(FIND("corte de unhas",LOWER(F793))),
ISNUMBER(FIND("desembolo",LOWER(F793))),
ISNUMBER(FIND("clorexidina",LOWER(F793))),
ISNUMBER(FIND("matizacao",LOWER(F793))),
ISNUMBER(FIND("matização",LOWER(F793))),
ISNUMBER(FIND("arredondamento",LOWER(F793))),
ISNUMBER(FIND("remocao",LOWER(F793))),
ISNUMBER(FIND("remoção",LOWER(F793)))
),"Serviços extras",
IF(ISNUMBER(FIND("banho",LOWER(F793))),"Banho","Loja")))</f>
        <v>Banho</v>
      </c>
      <c r="AZ793" s="1" t="str">
        <f>IF(ISBLANK(I793),"", _xlfn.LET(_xlpm.Pedido,TRIM(D793&amp;""),IF(_xlpm.Pedido&lt;&gt;"",_xlpm.Pedido&amp;" | "&amp;K793,I793&amp;" | "&amp;K793&amp;" | "&amp;TEXT(AU793,"0"))))</f>
        <v>4795 | Amora</v>
      </c>
      <c r="BA793" s="1" t="str">
        <f>IF(ISBLANK(I793),"", _xlfn.LET(_xlpm.TipoServico,LOWER(H793),IF(ISNUMBER(FIND("banho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3" s="1" t="str">
        <f>IF(ISBLANK(I793),"", _xlfn.LET(
    _xlpm.Servico,TRIM(F793&amp;""),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93" s="1">
        <f>IF(ISBLANK(B793),"", IF(ISBLANK(R793),Q793*S793,R793*S793))</f>
        <v>57</v>
      </c>
    </row>
    <row r="794" spans="1:55" x14ac:dyDescent="0.3">
      <c r="A794" t="s">
        <v>133</v>
      </c>
      <c r="B794">
        <v>46065</v>
      </c>
      <c r="C794" t="s">
        <v>9</v>
      </c>
      <c r="D794">
        <v>4795</v>
      </c>
      <c r="F794" t="s">
        <v>282</v>
      </c>
      <c r="H794" t="s">
        <v>276</v>
      </c>
      <c r="I794">
        <v>2204</v>
      </c>
      <c r="J794" t="s">
        <v>41</v>
      </c>
      <c r="K794" t="s">
        <v>182</v>
      </c>
      <c r="L794">
        <v>73991645013</v>
      </c>
      <c r="N794">
        <v>0</v>
      </c>
      <c r="O794" t="s">
        <v>5</v>
      </c>
      <c r="P794">
        <v>0</v>
      </c>
      <c r="Q794">
        <v>35</v>
      </c>
      <c r="R794">
        <v>35</v>
      </c>
      <c r="S794">
        <v>1</v>
      </c>
      <c r="T794">
        <v>35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6</v>
      </c>
      <c r="AG794">
        <v>109</v>
      </c>
      <c r="AH794" t="s">
        <v>207</v>
      </c>
      <c r="AI794" t="s">
        <v>280</v>
      </c>
      <c r="AJ794" t="s">
        <v>192</v>
      </c>
      <c r="AK794" t="s">
        <v>190</v>
      </c>
      <c r="AL794" t="s">
        <v>188</v>
      </c>
      <c r="AM794">
        <v>530</v>
      </c>
      <c r="AU794" s="2" t="str">
        <f>IF(ISBLANK(B794),"", TEXT(B794,"dddd, d \d\e mmmm \d\e aaaa"))</f>
        <v>quinta-feira, 12 de fevereiro de 2026</v>
      </c>
      <c r="AX794" s="1" t="str" cm="1">
        <f t="array" ref="AX794">IFERROR(_xlfn.TEXTJOIN(", ",TRUE,_xlfn._xlws.SORT(_xlfn.UNIQUE(_xlfn._xlws.FILTER($K$2:$K$2889,($I$2:$I$2889=I794)*($K$2:$K$2889&lt;&gt;""))))),"")</f>
        <v>Amora</v>
      </c>
      <c r="AY794" s="1" t="str">
        <f>IF(ISBLANK(F794),"", IF(OR(
ISNUMBER(FIND("escovacao",LOWER(F794))),
ISNUMBER(FIND("escovação",LOWER(F794))),
ISNUMBER(FIND("higiene bucal",LOWER(F794))),
ISNUMBER(FIND("tosa",LOWER(F794))),
ISNUMBER(FIND("hidratacao",LOWER(F794))),
ISNUMBER(FIND("hidratação",LOWER(F794))),
ISNUMBER(FIND("spa",LOWER(F794))),
ISNUMBER(FIND("corte de unhas",LOWER(F794))),
ISNUMBER(FIND("desembolo",LOWER(F794))),
ISNUMBER(FIND("clorexidina",LOWER(F794))),
ISNUMBER(FIND("matizacao",LOWER(F794))),
ISNUMBER(FIND("matização",LOWER(F794))),
ISNUMBER(FIND("arredondamento",LOWER(F794))),
ISNUMBER(FIND("remocao",LOWER(F794))),
ISNUMBER(FIND("remoção",LOWER(F794)))
),"Serviços extras",
IF(ISNUMBER(FIND("banho",LOWER(F794))),"Banho","Loja")))</f>
        <v>Serviços extras</v>
      </c>
      <c r="AZ794" s="1" t="str">
        <f>IF(ISBLANK(I794),"", _xlfn.LET(_xlpm.Pedido,TRIM(D794&amp;""),IF(_xlpm.Pedido&lt;&gt;"",_xlpm.Pedido&amp;" | "&amp;K794,I794&amp;" | "&amp;K794&amp;" | "&amp;TEXT(AU794,"0"))))</f>
        <v>4795 | Amora</v>
      </c>
      <c r="BA794" s="1" t="str">
        <f>IF(ISBLANK(I794),"", _xlfn.LET(_xlpm.TipoServico,LOWER(H794),IF(ISNUMBER(FIND("banho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4" s="1" t="str">
        <f>IF(ISBLANK(I794),"", _xlfn.LET(
    _xlpm.Servico,TRIM(F794&amp;""),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794" s="1">
        <f>IF(ISBLANK(B794),"", IF(ISBLANK(R794),Q794*S794,R794*S794))</f>
        <v>35</v>
      </c>
    </row>
    <row r="795" spans="1:55" x14ac:dyDescent="0.3">
      <c r="A795" t="s">
        <v>133</v>
      </c>
      <c r="B795">
        <v>46065</v>
      </c>
      <c r="C795" t="s">
        <v>9</v>
      </c>
      <c r="D795">
        <v>4795</v>
      </c>
      <c r="F795" t="s">
        <v>304</v>
      </c>
      <c r="H795" t="s">
        <v>276</v>
      </c>
      <c r="I795">
        <v>2204</v>
      </c>
      <c r="J795" t="s">
        <v>41</v>
      </c>
      <c r="K795" t="s">
        <v>182</v>
      </c>
      <c r="L795">
        <v>73991645013</v>
      </c>
      <c r="N795">
        <v>0</v>
      </c>
      <c r="O795" t="s">
        <v>5</v>
      </c>
      <c r="P795">
        <v>0</v>
      </c>
      <c r="Q795">
        <v>12</v>
      </c>
      <c r="R795">
        <v>12</v>
      </c>
      <c r="S795">
        <v>1</v>
      </c>
      <c r="T795">
        <v>12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6</v>
      </c>
      <c r="AG795">
        <v>109</v>
      </c>
      <c r="AH795" t="s">
        <v>207</v>
      </c>
      <c r="AI795" t="s">
        <v>280</v>
      </c>
      <c r="AJ795" t="s">
        <v>192</v>
      </c>
      <c r="AK795" t="s">
        <v>190</v>
      </c>
      <c r="AL795" t="s">
        <v>188</v>
      </c>
      <c r="AM795">
        <v>530</v>
      </c>
      <c r="AU795" s="2" t="str">
        <f>IF(ISBLANK(B795),"", TEXT(B795,"dddd, d \d\e mmmm \d\e aaaa"))</f>
        <v>quinta-feira, 12 de fevereiro de 2026</v>
      </c>
      <c r="AX795" s="1" t="str" cm="1">
        <f t="array" ref="AX795">IFERROR(_xlfn.TEXTJOIN(", ",TRUE,_xlfn._xlws.SORT(_xlfn.UNIQUE(_xlfn._xlws.FILTER($K$2:$K$2889,($I$2:$I$2889=I795)*($K$2:$K$2889&lt;&gt;""))))),"")</f>
        <v>Amora</v>
      </c>
      <c r="AY795" s="1" t="str">
        <f>IF(ISBLANK(F795),"", IF(OR(
ISNUMBER(FIND("escovacao",LOWER(F795))),
ISNUMBER(FIND("escovação",LOWER(F795))),
ISNUMBER(FIND("higiene bucal",LOWER(F795))),
ISNUMBER(FIND("tosa",LOWER(F795))),
ISNUMBER(FIND("hidratacao",LOWER(F795))),
ISNUMBER(FIND("hidratação",LOWER(F795))),
ISNUMBER(FIND("spa",LOWER(F795))),
ISNUMBER(FIND("corte de unhas",LOWER(F795))),
ISNUMBER(FIND("desembolo",LOWER(F795))),
ISNUMBER(FIND("clorexidina",LOWER(F795))),
ISNUMBER(FIND("matizacao",LOWER(F795))),
ISNUMBER(FIND("matização",LOWER(F795))),
ISNUMBER(FIND("arredondamento",LOWER(F795))),
ISNUMBER(FIND("remocao",LOWER(F795))),
ISNUMBER(FIND("remoção",LOWER(F795)))
),"Serviços extras",
IF(ISNUMBER(FIND("banho",LOWER(F795))),"Banho","Loja")))</f>
        <v>Serviços extras</v>
      </c>
      <c r="AZ795" s="1" t="str">
        <f>IF(ISBLANK(I795),"", _xlfn.LET(_xlpm.Pedido,TRIM(D795&amp;""),IF(_xlpm.Pedido&lt;&gt;"",_xlpm.Pedido&amp;" | "&amp;K795,I795&amp;" | "&amp;K795&amp;" | "&amp;TEXT(AU795,"0"))))</f>
        <v>4795 | Amora</v>
      </c>
      <c r="BA795" s="1" t="str">
        <f>IF(ISBLANK(I795),"", _xlfn.LET(_xlpm.TipoServico,LOWER(H795),IF(ISNUMBER(FIND("banho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5" s="1" t="str">
        <f>IF(ISBLANK(I795),"", _xlfn.LET(
    _xlpm.Servico,TRIM(F795&amp;""),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95" s="1">
        <f>IF(ISBLANK(B795),"", IF(ISBLANK(R795),Q795*S795,R795*S795))</f>
        <v>12</v>
      </c>
    </row>
    <row r="796" spans="1:55" x14ac:dyDescent="0.3">
      <c r="A796" t="s">
        <v>133</v>
      </c>
      <c r="B796">
        <v>46065</v>
      </c>
      <c r="C796" t="s">
        <v>9</v>
      </c>
      <c r="D796">
        <v>4795</v>
      </c>
      <c r="F796" t="s">
        <v>137</v>
      </c>
      <c r="H796" t="s">
        <v>276</v>
      </c>
      <c r="I796">
        <v>2204</v>
      </c>
      <c r="J796" t="s">
        <v>41</v>
      </c>
      <c r="K796" t="s">
        <v>182</v>
      </c>
      <c r="L796">
        <v>73991645013</v>
      </c>
      <c r="N796">
        <v>0</v>
      </c>
      <c r="O796" t="s">
        <v>5</v>
      </c>
      <c r="P796">
        <v>0</v>
      </c>
      <c r="Q796">
        <v>5</v>
      </c>
      <c r="R796">
        <v>5</v>
      </c>
      <c r="S796">
        <v>1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6</v>
      </c>
      <c r="AG796">
        <v>109</v>
      </c>
      <c r="AH796" t="s">
        <v>207</v>
      </c>
      <c r="AI796" t="s">
        <v>280</v>
      </c>
      <c r="AJ796" t="s">
        <v>192</v>
      </c>
      <c r="AK796" t="s">
        <v>190</v>
      </c>
      <c r="AL796" t="s">
        <v>188</v>
      </c>
      <c r="AM796">
        <v>530</v>
      </c>
      <c r="AU796" s="2" t="str">
        <f>IF(ISBLANK(B796),"", TEXT(B796,"dddd, d \d\e mmmm \d\e aaaa"))</f>
        <v>quinta-feira, 12 de fevereiro de 2026</v>
      </c>
      <c r="AX796" s="1" t="str" cm="1">
        <f t="array" ref="AX796">IFERROR(_xlfn.TEXTJOIN(", ",TRUE,_xlfn._xlws.SORT(_xlfn.UNIQUE(_xlfn._xlws.FILTER($K$2:$K$2889,($I$2:$I$2889=I796)*($K$2:$K$2889&lt;&gt;""))))),"")</f>
        <v>Amora</v>
      </c>
      <c r="AY796" s="1" t="str">
        <f>IF(ISBLANK(F796),"", IF(OR(
ISNUMBER(FIND("escovacao",LOWER(F796))),
ISNUMBER(FIND("escovação",LOWER(F796))),
ISNUMBER(FIND("higiene bucal",LOWER(F796))),
ISNUMBER(FIND("tosa",LOWER(F796))),
ISNUMBER(FIND("hidratacao",LOWER(F796))),
ISNUMBER(FIND("hidratação",LOWER(F796))),
ISNUMBER(FIND("spa",LOWER(F796))),
ISNUMBER(FIND("corte de unhas",LOWER(F796))),
ISNUMBER(FIND("desembolo",LOWER(F796))),
ISNUMBER(FIND("clorexidina",LOWER(F796))),
ISNUMBER(FIND("matizacao",LOWER(F796))),
ISNUMBER(FIND("matização",LOWER(F796))),
ISNUMBER(FIND("arredondamento",LOWER(F796))),
ISNUMBER(FIND("remocao",LOWER(F796))),
ISNUMBER(FIND("remoção",LOWER(F796)))
),"Serviços extras",
IF(ISNUMBER(FIND("banho",LOWER(F796))),"Banho","Loja")))</f>
        <v>Serviços extras</v>
      </c>
      <c r="AZ796" s="1" t="str">
        <f>IF(ISBLANK(I796),"", _xlfn.LET(_xlpm.Pedido,TRIM(D796&amp;""),IF(_xlpm.Pedido&lt;&gt;"",_xlpm.Pedido&amp;" | "&amp;K796,I796&amp;" | "&amp;K796&amp;" | "&amp;TEXT(AU796,"0"))))</f>
        <v>4795 | Amora</v>
      </c>
      <c r="BA796" s="1" t="str">
        <f>IF(ISBLANK(I796),"", _xlfn.LET(_xlpm.TipoServico,LOWER(H796),IF(ISNUMBER(FIND("banho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6" s="1" t="str">
        <f>IF(ISBLANK(I796),"", _xlfn.LET(
    _xlpm.Servico,TRIM(F796&amp;""),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96" s="1">
        <f>IF(ISBLANK(B796),"", IF(ISBLANK(R796),Q796*S796,R796*S796))</f>
        <v>5</v>
      </c>
    </row>
    <row r="797" spans="1:55" x14ac:dyDescent="0.3">
      <c r="A797" t="s">
        <v>133</v>
      </c>
      <c r="B797">
        <v>46065</v>
      </c>
      <c r="C797" t="s">
        <v>9</v>
      </c>
      <c r="D797">
        <v>4790</v>
      </c>
      <c r="F797" t="s">
        <v>304</v>
      </c>
      <c r="H797" t="s">
        <v>276</v>
      </c>
      <c r="I797">
        <v>2291</v>
      </c>
      <c r="J797" t="s">
        <v>253</v>
      </c>
      <c r="K797" t="s">
        <v>254</v>
      </c>
      <c r="L797">
        <v>557388111378</v>
      </c>
      <c r="N797">
        <v>0</v>
      </c>
      <c r="O797" t="s">
        <v>5</v>
      </c>
      <c r="P797">
        <v>0</v>
      </c>
      <c r="Q797">
        <v>12</v>
      </c>
      <c r="R797">
        <v>12</v>
      </c>
      <c r="S797">
        <v>1</v>
      </c>
      <c r="T797">
        <v>12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6</v>
      </c>
      <c r="AG797">
        <v>12</v>
      </c>
      <c r="AH797" t="s">
        <v>229</v>
      </c>
      <c r="AI797" t="s">
        <v>227</v>
      </c>
      <c r="AJ797" t="s">
        <v>192</v>
      </c>
      <c r="AK797" t="s">
        <v>190</v>
      </c>
      <c r="AL797" t="s">
        <v>188</v>
      </c>
      <c r="AM797">
        <v>355</v>
      </c>
      <c r="AU797" s="2" t="str">
        <f>IF(ISBLANK(B797),"", TEXT(B797,"dddd, d \d\e mmmm \d\e aaaa"))</f>
        <v>quinta-feira, 12 de fevereiro de 2026</v>
      </c>
      <c r="AX797" s="1" t="str" cm="1">
        <f t="array" ref="AX797">IFERROR(_xlfn.TEXTJOIN(", ",TRUE,_xlfn._xlws.SORT(_xlfn.UNIQUE(_xlfn._xlws.FILTER($K$2:$K$2889,($I$2:$I$2889=I797)*($K$2:$K$2889&lt;&gt;""))))),"")</f>
        <v>Margot</v>
      </c>
      <c r="AY797" s="1" t="str">
        <f>IF(ISBLANK(F797),"", IF(OR(
ISNUMBER(FIND("escovacao",LOWER(F797))),
ISNUMBER(FIND("escovação",LOWER(F797))),
ISNUMBER(FIND("higiene bucal",LOWER(F797))),
ISNUMBER(FIND("tosa",LOWER(F797))),
ISNUMBER(FIND("hidratacao",LOWER(F797))),
ISNUMBER(FIND("hidratação",LOWER(F797))),
ISNUMBER(FIND("spa",LOWER(F797))),
ISNUMBER(FIND("corte de unhas",LOWER(F797))),
ISNUMBER(FIND("desembolo",LOWER(F797))),
ISNUMBER(FIND("clorexidina",LOWER(F797))),
ISNUMBER(FIND("matizacao",LOWER(F797))),
ISNUMBER(FIND("matização",LOWER(F797))),
ISNUMBER(FIND("arredondamento",LOWER(F797))),
ISNUMBER(FIND("remocao",LOWER(F797))),
ISNUMBER(FIND("remoção",LOWER(F797)))
),"Serviços extras",
IF(ISNUMBER(FIND("banho",LOWER(F797))),"Banho","Loja")))</f>
        <v>Serviços extras</v>
      </c>
      <c r="AZ797" s="1" t="str">
        <f>IF(ISBLANK(I797),"", _xlfn.LET(_xlpm.Pedido,TRIM(D797&amp;""),IF(_xlpm.Pedido&lt;&gt;"",_xlpm.Pedido&amp;" | "&amp;K797,I797&amp;" | "&amp;K797&amp;" | "&amp;TEXT(AU797,"0"))))</f>
        <v>4790 | Margot</v>
      </c>
      <c r="BA797" s="1" t="str">
        <f>IF(ISBLANK(I797),"", _xlfn.LET(_xlpm.TipoServico,LOWER(H797),IF(ISNUMBER(FIND("banho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7" s="1" t="str">
        <f>IF(ISBLANK(I797),"", _xlfn.LET(
    _xlpm.Servico,TRIM(F797&amp;""),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97" s="1">
        <f>IF(ISBLANK(B797),"", IF(ISBLANK(R797),Q797*S797,R797*S797))</f>
        <v>12</v>
      </c>
    </row>
    <row r="798" spans="1:55" x14ac:dyDescent="0.3">
      <c r="A798" t="s">
        <v>178</v>
      </c>
      <c r="B798">
        <v>46059</v>
      </c>
      <c r="C798" t="s">
        <v>2</v>
      </c>
      <c r="D798">
        <v>4741</v>
      </c>
      <c r="F798" t="s">
        <v>134</v>
      </c>
      <c r="H798" t="s">
        <v>276</v>
      </c>
      <c r="I798">
        <v>2138</v>
      </c>
      <c r="J798" t="s">
        <v>19</v>
      </c>
      <c r="K798" t="s">
        <v>286</v>
      </c>
      <c r="L798">
        <v>73981226271</v>
      </c>
      <c r="N798">
        <v>0</v>
      </c>
      <c r="O798" t="s">
        <v>5</v>
      </c>
      <c r="P798">
        <v>0</v>
      </c>
      <c r="Q798">
        <v>57</v>
      </c>
      <c r="R798">
        <v>57</v>
      </c>
      <c r="S798">
        <v>1</v>
      </c>
      <c r="T798">
        <v>57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6</v>
      </c>
      <c r="AG798">
        <v>67</v>
      </c>
      <c r="AH798" t="s">
        <v>207</v>
      </c>
      <c r="AI798" t="s">
        <v>209</v>
      </c>
      <c r="AJ798" t="s">
        <v>192</v>
      </c>
      <c r="AK798" t="s">
        <v>187</v>
      </c>
      <c r="AL798" t="s">
        <v>188</v>
      </c>
      <c r="AM798">
        <v>570</v>
      </c>
      <c r="AU798" s="2" t="str">
        <f>IF(ISBLANK(B798),"", TEXT(B798,"dddd, d \d\e mmmm \d\e aaaa"))</f>
        <v>sexta-feira, 6 de fevereiro de 2026</v>
      </c>
      <c r="AX798" s="1" t="str" cm="1">
        <f t="array" ref="AX798">IFERROR(_xlfn.TEXTJOIN(", ",TRUE,_xlfn._xlws.SORT(_xlfn.UNIQUE(_xlfn._xlws.FILTER($K$2:$K$2889,($I$2:$I$2889=I798)*($K$2:$K$2889&lt;&gt;""))))),"")</f>
        <v>Olaf</v>
      </c>
      <c r="AY798" s="1" t="str">
        <f>IF(ISBLANK(F798),"", IF(OR(
ISNUMBER(FIND("escovacao",LOWER(F798))),
ISNUMBER(FIND("escovação",LOWER(F798))),
ISNUMBER(FIND("higiene bucal",LOWER(F798))),
ISNUMBER(FIND("tosa",LOWER(F798))),
ISNUMBER(FIND("hidratacao",LOWER(F798))),
ISNUMBER(FIND("hidratação",LOWER(F798))),
ISNUMBER(FIND("spa",LOWER(F798))),
ISNUMBER(FIND("corte de unhas",LOWER(F798))),
ISNUMBER(FIND("desembolo",LOWER(F798))),
ISNUMBER(FIND("clorexidina",LOWER(F798))),
ISNUMBER(FIND("matizacao",LOWER(F798))),
ISNUMBER(FIND("matização",LOWER(F798))),
ISNUMBER(FIND("arredondamento",LOWER(F798))),
ISNUMBER(FIND("remocao",LOWER(F798))),
ISNUMBER(FIND("remoção",LOWER(F798)))
),"Serviços extras",
IF(ISNUMBER(FIND("banho",LOWER(F798))),"Banho","Loja")))</f>
        <v>Banho</v>
      </c>
      <c r="AZ798" s="1" t="str">
        <f>IF(ISBLANK(I798),"", _xlfn.LET(_xlpm.Pedido,TRIM(D798&amp;""),IF(_xlpm.Pedido&lt;&gt;"",_xlpm.Pedido&amp;" | "&amp;K798,I798&amp;" | "&amp;K798&amp;" | "&amp;TEXT(AU798,"0"))))</f>
        <v>4741 | Olaf</v>
      </c>
      <c r="BA798" s="1" t="str">
        <f>IF(ISBLANK(I798),"", _xlfn.LET(_xlpm.TipoServico,LOWER(H798),IF(ISNUMBER(FIND("banho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8" s="1" t="str">
        <f>IF(ISBLANK(I798),"", _xlfn.LET(
    _xlpm.Servico,TRIM(F798&amp;""),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798" s="1">
        <f>IF(ISBLANK(B798),"", IF(ISBLANK(R798),Q798*S798,R798*S798))</f>
        <v>57</v>
      </c>
    </row>
    <row r="799" spans="1:55" x14ac:dyDescent="0.3">
      <c r="A799" t="s">
        <v>178</v>
      </c>
      <c r="B799">
        <v>46059</v>
      </c>
      <c r="C799" t="s">
        <v>2</v>
      </c>
      <c r="D799">
        <v>4741</v>
      </c>
      <c r="F799" t="s">
        <v>169</v>
      </c>
      <c r="H799" t="s">
        <v>276</v>
      </c>
      <c r="I799">
        <v>2138</v>
      </c>
      <c r="J799" t="s">
        <v>19</v>
      </c>
      <c r="K799" t="s">
        <v>286</v>
      </c>
      <c r="L799">
        <v>73981226271</v>
      </c>
      <c r="N799">
        <v>0</v>
      </c>
      <c r="O799" t="s">
        <v>5</v>
      </c>
      <c r="P799">
        <v>0</v>
      </c>
      <c r="Q799">
        <v>10</v>
      </c>
      <c r="R799">
        <v>10</v>
      </c>
      <c r="S799">
        <v>1</v>
      </c>
      <c r="T799">
        <v>10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6</v>
      </c>
      <c r="AG799">
        <v>67</v>
      </c>
      <c r="AH799" t="s">
        <v>207</v>
      </c>
      <c r="AI799" t="s">
        <v>209</v>
      </c>
      <c r="AJ799" t="s">
        <v>192</v>
      </c>
      <c r="AK799" t="s">
        <v>187</v>
      </c>
      <c r="AL799" t="s">
        <v>188</v>
      </c>
      <c r="AM799">
        <v>570</v>
      </c>
      <c r="AU799" s="2" t="str">
        <f>IF(ISBLANK(B799),"", TEXT(B799,"dddd, d \d\e mmmm \d\e aaaa"))</f>
        <v>sexta-feira, 6 de fevereiro de 2026</v>
      </c>
      <c r="AX799" s="1" t="str" cm="1">
        <f t="array" ref="AX799">IFERROR(_xlfn.TEXTJOIN(", ",TRUE,_xlfn._xlws.SORT(_xlfn.UNIQUE(_xlfn._xlws.FILTER($K$2:$K$2889,($I$2:$I$2889=I799)*($K$2:$K$2889&lt;&gt;""))))),"")</f>
        <v>Olaf</v>
      </c>
      <c r="AY799" s="1" t="str">
        <f>IF(ISBLANK(F799),"", IF(OR(
ISNUMBER(FIND("escovacao",LOWER(F799))),
ISNUMBER(FIND("escovação",LOWER(F799))),
ISNUMBER(FIND("higiene bucal",LOWER(F799))),
ISNUMBER(FIND("tosa",LOWER(F799))),
ISNUMBER(FIND("hidratacao",LOWER(F799))),
ISNUMBER(FIND("hidratação",LOWER(F799))),
ISNUMBER(FIND("spa",LOWER(F799))),
ISNUMBER(FIND("corte de unhas",LOWER(F799))),
ISNUMBER(FIND("desembolo",LOWER(F799))),
ISNUMBER(FIND("clorexidina",LOWER(F799))),
ISNUMBER(FIND("matizacao",LOWER(F799))),
ISNUMBER(FIND("matização",LOWER(F799))),
ISNUMBER(FIND("arredondamento",LOWER(F799))),
ISNUMBER(FIND("remocao",LOWER(F799))),
ISNUMBER(FIND("remoção",LOWER(F799)))
),"Serviços extras",
IF(ISNUMBER(FIND("banho",LOWER(F799))),"Banho","Loja")))</f>
        <v>Serviços extras</v>
      </c>
      <c r="AZ799" s="1" t="str">
        <f>IF(ISBLANK(I799),"", _xlfn.LET(_xlpm.Pedido,TRIM(D799&amp;""),IF(_xlpm.Pedido&lt;&gt;"",_xlpm.Pedido&amp;" | "&amp;K799,I799&amp;" | "&amp;K799&amp;" | "&amp;TEXT(AU799,"0"))))</f>
        <v>4741 | Olaf</v>
      </c>
      <c r="BA799" s="1" t="str">
        <f>IF(ISBLANK(I799),"", _xlfn.LET(_xlpm.TipoServico,LOWER(H799),IF(ISNUMBER(FIND("banho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799" s="1" t="str">
        <f>IF(ISBLANK(I799),"", _xlfn.LET(
    _xlpm.Servico,TRIM(F799&amp;""),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799" s="1">
        <f>IF(ISBLANK(B799),"", IF(ISBLANK(R799),Q799*S799,R799*S799))</f>
        <v>10</v>
      </c>
    </row>
    <row r="800" spans="1:55" x14ac:dyDescent="0.3">
      <c r="A800" t="s">
        <v>178</v>
      </c>
      <c r="B800">
        <v>46056</v>
      </c>
      <c r="C800" t="s">
        <v>46</v>
      </c>
      <c r="D800">
        <v>4702</v>
      </c>
      <c r="F800" t="s">
        <v>134</v>
      </c>
      <c r="H800" t="s">
        <v>276</v>
      </c>
      <c r="I800">
        <v>2664</v>
      </c>
      <c r="J800" t="s">
        <v>66</v>
      </c>
      <c r="K800" t="s">
        <v>251</v>
      </c>
      <c r="L800">
        <v>5573999220082</v>
      </c>
      <c r="N800">
        <v>0</v>
      </c>
      <c r="O800" t="s">
        <v>5</v>
      </c>
      <c r="P800">
        <v>0</v>
      </c>
      <c r="Q800">
        <v>57</v>
      </c>
      <c r="R800">
        <v>57</v>
      </c>
      <c r="S800">
        <v>1</v>
      </c>
      <c r="T800">
        <v>57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6</v>
      </c>
      <c r="AG800">
        <v>141.9</v>
      </c>
      <c r="AM800">
        <v>185</v>
      </c>
      <c r="AU800" s="2" t="str">
        <f>IF(ISBLANK(B800),"", TEXT(B800,"dddd, d \d\e mmmm \d\e aaaa"))</f>
        <v>terça-feira, 3 de fevereiro de 2026</v>
      </c>
      <c r="AX800" s="1" t="str" cm="1">
        <f t="array" ref="AX800">IFERROR(_xlfn.TEXTJOIN(", ",TRUE,_xlfn._xlws.SORT(_xlfn.UNIQUE(_xlfn._xlws.FILTER($K$2:$K$2889,($I$2:$I$2889=I800)*($K$2:$K$2889&lt;&gt;""))))),"")</f>
        <v>Cecci</v>
      </c>
      <c r="AY800" s="1" t="str">
        <f>IF(ISBLANK(F800),"", IF(OR(
ISNUMBER(FIND("escovacao",LOWER(F800))),
ISNUMBER(FIND("escovação",LOWER(F800))),
ISNUMBER(FIND("higiene bucal",LOWER(F800))),
ISNUMBER(FIND("tosa",LOWER(F800))),
ISNUMBER(FIND("hidratacao",LOWER(F800))),
ISNUMBER(FIND("hidratação",LOWER(F800))),
ISNUMBER(FIND("spa",LOWER(F800))),
ISNUMBER(FIND("corte de unhas",LOWER(F800))),
ISNUMBER(FIND("desembolo",LOWER(F800))),
ISNUMBER(FIND("clorexidina",LOWER(F800))),
ISNUMBER(FIND("matizacao",LOWER(F800))),
ISNUMBER(FIND("matização",LOWER(F800))),
ISNUMBER(FIND("arredondamento",LOWER(F800))),
ISNUMBER(FIND("remocao",LOWER(F800))),
ISNUMBER(FIND("remoção",LOWER(F800)))
),"Serviços extras",
IF(ISNUMBER(FIND("banho",LOWER(F800))),"Banho","Loja")))</f>
        <v>Banho</v>
      </c>
      <c r="AZ800" s="1" t="str">
        <f>IF(ISBLANK(I800),"", _xlfn.LET(_xlpm.Pedido,TRIM(D800&amp;""),IF(_xlpm.Pedido&lt;&gt;"",_xlpm.Pedido&amp;" | "&amp;K800,I800&amp;" | "&amp;K800&amp;" | "&amp;TEXT(AU800,"0"))))</f>
        <v>4702 | Cecci</v>
      </c>
      <c r="BA800" s="1" t="str">
        <f>IF(ISBLANK(I800),"", _xlfn.LET(_xlpm.TipoServico,LOWER(H800),IF(ISNUMBER(FIND("banho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00" s="1" t="str">
        <f>IF(ISBLANK(I800),"", _xlfn.LET(
    _xlpm.Servico,TRIM(F800&amp;""),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00" s="1">
        <f>IF(ISBLANK(B800),"", IF(ISBLANK(R800),Q800*S800,R800*S800))</f>
        <v>57</v>
      </c>
    </row>
    <row r="801" spans="1:55" x14ac:dyDescent="0.3">
      <c r="A801" t="s">
        <v>178</v>
      </c>
      <c r="B801">
        <v>46056</v>
      </c>
      <c r="C801" t="s">
        <v>46</v>
      </c>
      <c r="D801">
        <v>4702</v>
      </c>
      <c r="F801" t="s">
        <v>169</v>
      </c>
      <c r="H801" t="s">
        <v>276</v>
      </c>
      <c r="I801">
        <v>2664</v>
      </c>
      <c r="J801" t="s">
        <v>66</v>
      </c>
      <c r="K801" t="s">
        <v>251</v>
      </c>
      <c r="L801">
        <v>5573999220082</v>
      </c>
      <c r="N801">
        <v>0</v>
      </c>
      <c r="O801" t="s">
        <v>5</v>
      </c>
      <c r="P801">
        <v>0</v>
      </c>
      <c r="Q801">
        <v>10</v>
      </c>
      <c r="R801">
        <v>10</v>
      </c>
      <c r="S801">
        <v>1</v>
      </c>
      <c r="T801">
        <v>10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6</v>
      </c>
      <c r="AG801">
        <v>141.9</v>
      </c>
      <c r="AM801">
        <v>185</v>
      </c>
      <c r="AU801" s="2" t="str">
        <f>IF(ISBLANK(B801),"", TEXT(B801,"dddd, d \d\e mmmm \d\e aaaa"))</f>
        <v>terça-feira, 3 de fevereiro de 2026</v>
      </c>
      <c r="AX801" s="1" t="str" cm="1">
        <f t="array" ref="AX801">IFERROR(_xlfn.TEXTJOIN(", ",TRUE,_xlfn._xlws.SORT(_xlfn.UNIQUE(_xlfn._xlws.FILTER($K$2:$K$2889,($I$2:$I$2889=I801)*($K$2:$K$2889&lt;&gt;""))))),"")</f>
        <v>Cecci</v>
      </c>
      <c r="AY801" s="1" t="str">
        <f>IF(ISBLANK(F801),"", IF(OR(
ISNUMBER(FIND("escovacao",LOWER(F801))),
ISNUMBER(FIND("escovação",LOWER(F801))),
ISNUMBER(FIND("higiene bucal",LOWER(F801))),
ISNUMBER(FIND("tosa",LOWER(F801))),
ISNUMBER(FIND("hidratacao",LOWER(F801))),
ISNUMBER(FIND("hidratação",LOWER(F801))),
ISNUMBER(FIND("spa",LOWER(F801))),
ISNUMBER(FIND("corte de unhas",LOWER(F801))),
ISNUMBER(FIND("desembolo",LOWER(F801))),
ISNUMBER(FIND("clorexidina",LOWER(F801))),
ISNUMBER(FIND("matizacao",LOWER(F801))),
ISNUMBER(FIND("matização",LOWER(F801))),
ISNUMBER(FIND("arredondamento",LOWER(F801))),
ISNUMBER(FIND("remocao",LOWER(F801))),
ISNUMBER(FIND("remoção",LOWER(F801)))
),"Serviços extras",
IF(ISNUMBER(FIND("banho",LOWER(F801))),"Banho","Loja")))</f>
        <v>Serviços extras</v>
      </c>
      <c r="AZ801" s="1" t="str">
        <f>IF(ISBLANK(I801),"", _xlfn.LET(_xlpm.Pedido,TRIM(D801&amp;""),IF(_xlpm.Pedido&lt;&gt;"",_xlpm.Pedido&amp;" | "&amp;K801,I801&amp;" | "&amp;K801&amp;" | "&amp;TEXT(AU801,"0"))))</f>
        <v>4702 | Cecci</v>
      </c>
      <c r="BA801" s="1" t="str">
        <f>IF(ISBLANK(I801),"", _xlfn.LET(_xlpm.TipoServico,LOWER(H801),IF(ISNUMBER(FIND("banho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01" s="1" t="str">
        <f>IF(ISBLANK(I801),"", _xlfn.LET(
    _xlpm.Servico,TRIM(F801&amp;""),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01" s="1">
        <f>IF(ISBLANK(B801),"", IF(ISBLANK(R801),Q801*S801,R801*S801))</f>
        <v>10</v>
      </c>
    </row>
    <row r="802" spans="1:55" x14ac:dyDescent="0.3">
      <c r="A802" t="s">
        <v>178</v>
      </c>
      <c r="B802">
        <v>46056</v>
      </c>
      <c r="C802" t="s">
        <v>46</v>
      </c>
      <c r="D802">
        <v>4702</v>
      </c>
      <c r="F802" t="s">
        <v>275</v>
      </c>
      <c r="H802" t="s">
        <v>276</v>
      </c>
      <c r="I802">
        <v>2664</v>
      </c>
      <c r="J802" t="s">
        <v>66</v>
      </c>
      <c r="K802" t="s">
        <v>251</v>
      </c>
      <c r="L802">
        <v>5573999220082</v>
      </c>
      <c r="N802">
        <v>0</v>
      </c>
      <c r="O802" t="s">
        <v>5</v>
      </c>
      <c r="P802">
        <v>0</v>
      </c>
      <c r="Q802">
        <v>35</v>
      </c>
      <c r="R802">
        <v>35</v>
      </c>
      <c r="S802">
        <v>1</v>
      </c>
      <c r="T802">
        <v>35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6</v>
      </c>
      <c r="AG802">
        <v>141.9</v>
      </c>
      <c r="AM802">
        <v>185</v>
      </c>
      <c r="AU802" s="2" t="str">
        <f>IF(ISBLANK(B802),"", TEXT(B802,"dddd, d \d\e mmmm \d\e aaaa"))</f>
        <v>terça-feira, 3 de fevereiro de 2026</v>
      </c>
      <c r="AX802" s="1" t="str" cm="1">
        <f t="array" ref="AX802">IFERROR(_xlfn.TEXTJOIN(", ",TRUE,_xlfn._xlws.SORT(_xlfn.UNIQUE(_xlfn._xlws.FILTER($K$2:$K$2889,($I$2:$I$2889=I802)*($K$2:$K$2889&lt;&gt;""))))),"")</f>
        <v>Cecci</v>
      </c>
      <c r="AY802" s="1" t="str">
        <f>IF(ISBLANK(F802),"", IF(OR(
ISNUMBER(FIND("escovacao",LOWER(F802))),
ISNUMBER(FIND("escovação",LOWER(F802))),
ISNUMBER(FIND("higiene bucal",LOWER(F802))),
ISNUMBER(FIND("tosa",LOWER(F802))),
ISNUMBER(FIND("hidratacao",LOWER(F802))),
ISNUMBER(FIND("hidratação",LOWER(F802))),
ISNUMBER(FIND("spa",LOWER(F802))),
ISNUMBER(FIND("corte de unhas",LOWER(F802))),
ISNUMBER(FIND("desembolo",LOWER(F802))),
ISNUMBER(FIND("clorexidina",LOWER(F802))),
ISNUMBER(FIND("matizacao",LOWER(F802))),
ISNUMBER(FIND("matização",LOWER(F802))),
ISNUMBER(FIND("arredondamento",LOWER(F802))),
ISNUMBER(FIND("remocao",LOWER(F802))),
ISNUMBER(FIND("remoção",LOWER(F802)))
),"Serviços extras",
IF(ISNUMBER(FIND("banho",LOWER(F802))),"Banho","Loja")))</f>
        <v>Serviços extras</v>
      </c>
      <c r="AZ802" s="1" t="str">
        <f>IF(ISBLANK(I802),"", _xlfn.LET(_xlpm.Pedido,TRIM(D802&amp;""),IF(_xlpm.Pedido&lt;&gt;"",_xlpm.Pedido&amp;" | "&amp;K802,I802&amp;" | "&amp;K802&amp;" | "&amp;TEXT(AU802,"0"))))</f>
        <v>4702 | Cecci</v>
      </c>
      <c r="BA802" s="1" t="str">
        <f>IF(ISBLANK(I802),"", _xlfn.LET(_xlpm.TipoServico,LOWER(H802),IF(ISNUMBER(FIND("banho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02" s="1" t="str">
        <f>IF(ISBLANK(I802),"", _xlfn.LET(
    _xlpm.Servico,TRIM(F802&amp;""),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802" s="1">
        <f>IF(ISBLANK(B802),"", IF(ISBLANK(R802),Q802*S802,R802*S802))</f>
        <v>35</v>
      </c>
    </row>
    <row r="803" spans="1:55" x14ac:dyDescent="0.3">
      <c r="A803" t="s">
        <v>178</v>
      </c>
      <c r="B803">
        <v>46057</v>
      </c>
      <c r="C803" t="s">
        <v>53</v>
      </c>
      <c r="D803">
        <v>4722</v>
      </c>
      <c r="F803" t="s">
        <v>134</v>
      </c>
      <c r="H803" t="s">
        <v>276</v>
      </c>
      <c r="I803">
        <v>2461</v>
      </c>
      <c r="J803" t="s">
        <v>262</v>
      </c>
      <c r="K803" t="s">
        <v>171</v>
      </c>
      <c r="L803">
        <v>73991912911</v>
      </c>
      <c r="N803">
        <v>0</v>
      </c>
      <c r="O803" t="s">
        <v>5</v>
      </c>
      <c r="P803">
        <v>0</v>
      </c>
      <c r="Q803">
        <v>57</v>
      </c>
      <c r="R803">
        <v>57</v>
      </c>
      <c r="S803">
        <v>1</v>
      </c>
      <c r="T803">
        <v>57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6</v>
      </c>
      <c r="AG803">
        <v>57</v>
      </c>
      <c r="AH803" t="s">
        <v>207</v>
      </c>
      <c r="AI803" t="s">
        <v>199</v>
      </c>
      <c r="AJ803" t="s">
        <v>192</v>
      </c>
      <c r="AK803" t="s">
        <v>190</v>
      </c>
      <c r="AL803" t="s">
        <v>188</v>
      </c>
      <c r="AM803">
        <v>430</v>
      </c>
      <c r="AU803" s="2" t="str">
        <f>IF(ISBLANK(B803),"", TEXT(B803,"dddd, d \d\e mmmm \d\e aaaa"))</f>
        <v>quarta-feira, 4 de fevereiro de 2026</v>
      </c>
      <c r="AX803" s="1" t="str" cm="1">
        <f t="array" ref="AX803">IFERROR(_xlfn.TEXTJOIN(", ",TRUE,_xlfn._xlws.SORT(_xlfn.UNIQUE(_xlfn._xlws.FILTER($K$2:$K$2889,($I$2:$I$2889=I803)*($K$2:$K$2889&lt;&gt;""))))),"")</f>
        <v>Lua</v>
      </c>
      <c r="AY803" s="1" t="str">
        <f>IF(ISBLANK(F803),"", IF(OR(
ISNUMBER(FIND("escovacao",LOWER(F803))),
ISNUMBER(FIND("escovação",LOWER(F803))),
ISNUMBER(FIND("higiene bucal",LOWER(F803))),
ISNUMBER(FIND("tosa",LOWER(F803))),
ISNUMBER(FIND("hidratacao",LOWER(F803))),
ISNUMBER(FIND("hidratação",LOWER(F803))),
ISNUMBER(FIND("spa",LOWER(F803))),
ISNUMBER(FIND("corte de unhas",LOWER(F803))),
ISNUMBER(FIND("desembolo",LOWER(F803))),
ISNUMBER(FIND("clorexidina",LOWER(F803))),
ISNUMBER(FIND("matizacao",LOWER(F803))),
ISNUMBER(FIND("matização",LOWER(F803))),
ISNUMBER(FIND("arredondamento",LOWER(F803))),
ISNUMBER(FIND("remocao",LOWER(F803))),
ISNUMBER(FIND("remoção",LOWER(F803)))
),"Serviços extras",
IF(ISNUMBER(FIND("banho",LOWER(F803))),"Banho","Loja")))</f>
        <v>Banho</v>
      </c>
      <c r="AZ803" s="1" t="str">
        <f>IF(ISBLANK(I803),"", _xlfn.LET(_xlpm.Pedido,TRIM(D803&amp;""),IF(_xlpm.Pedido&lt;&gt;"",_xlpm.Pedido&amp;" | "&amp;K803,I803&amp;" | "&amp;K803&amp;" | "&amp;TEXT(AU803,"0"))))</f>
        <v>4722 | Lua</v>
      </c>
      <c r="BA803" s="1" t="str">
        <f>IF(ISBLANK(I803),"", _xlfn.LET(_xlpm.TipoServico,LOWER(H803),IF(ISNUMBER(FIND("banho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03" s="1" t="str">
        <f>IF(ISBLANK(I803),"", _xlfn.LET(
    _xlpm.Servico,TRIM(F803&amp;""),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03" s="1">
        <f>IF(ISBLANK(B803),"", IF(ISBLANK(R803),Q803*S803,R803*S803))</f>
        <v>57</v>
      </c>
    </row>
    <row r="804" spans="1:55" x14ac:dyDescent="0.3">
      <c r="A804" t="s">
        <v>178</v>
      </c>
      <c r="B804">
        <v>46056</v>
      </c>
      <c r="C804" t="s">
        <v>46</v>
      </c>
      <c r="D804">
        <v>4705</v>
      </c>
      <c r="F804" t="s">
        <v>193</v>
      </c>
      <c r="H804" t="s">
        <v>276</v>
      </c>
      <c r="I804">
        <v>2403</v>
      </c>
      <c r="J804" t="s">
        <v>305</v>
      </c>
      <c r="K804" t="s">
        <v>306</v>
      </c>
      <c r="L804">
        <v>73991051172</v>
      </c>
      <c r="N804">
        <v>0</v>
      </c>
      <c r="O804" t="s">
        <v>5</v>
      </c>
      <c r="P804">
        <v>0</v>
      </c>
      <c r="Q804">
        <v>75</v>
      </c>
      <c r="R804">
        <v>75</v>
      </c>
      <c r="S804">
        <v>1</v>
      </c>
      <c r="T804">
        <v>75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6</v>
      </c>
      <c r="AG804">
        <v>75</v>
      </c>
      <c r="AH804" t="s">
        <v>307</v>
      </c>
      <c r="AI804" t="s">
        <v>196</v>
      </c>
      <c r="AJ804" t="s">
        <v>192</v>
      </c>
      <c r="AK804" t="s">
        <v>187</v>
      </c>
      <c r="AL804" t="s">
        <v>200</v>
      </c>
      <c r="AM804">
        <v>1800</v>
      </c>
      <c r="AU804" s="2" t="str">
        <f>IF(ISBLANK(B804),"", TEXT(B804,"dddd, d \d\e mmmm \d\e aaaa"))</f>
        <v>terça-feira, 3 de fevereiro de 2026</v>
      </c>
      <c r="AX804" s="1" t="str" cm="1">
        <f t="array" ref="AX804">IFERROR(_xlfn.TEXTJOIN(", ",TRUE,_xlfn._xlws.SORT(_xlfn.UNIQUE(_xlfn._xlws.FILTER($K$2:$K$2889,($I$2:$I$2889=I804)*($K$2:$K$2889&lt;&gt;""))))),"")</f>
        <v>Kannu</v>
      </c>
      <c r="AY804" s="1" t="str">
        <f>IF(ISBLANK(F804),"", IF(OR(
ISNUMBER(FIND("escovacao",LOWER(F804))),
ISNUMBER(FIND("escovação",LOWER(F804))),
ISNUMBER(FIND("higiene bucal",LOWER(F804))),
ISNUMBER(FIND("tosa",LOWER(F804))),
ISNUMBER(FIND("hidratacao",LOWER(F804))),
ISNUMBER(FIND("hidratação",LOWER(F804))),
ISNUMBER(FIND("spa",LOWER(F804))),
ISNUMBER(FIND("corte de unhas",LOWER(F804))),
ISNUMBER(FIND("desembolo",LOWER(F804))),
ISNUMBER(FIND("clorexidina",LOWER(F804))),
ISNUMBER(FIND("matizacao",LOWER(F804))),
ISNUMBER(FIND("matização",LOWER(F804))),
ISNUMBER(FIND("arredondamento",LOWER(F804))),
ISNUMBER(FIND("remocao",LOWER(F804))),
ISNUMBER(FIND("remoção",LOWER(F804)))
),"Serviços extras",
IF(ISNUMBER(FIND("banho",LOWER(F804))),"Banho","Loja")))</f>
        <v>Banho</v>
      </c>
      <c r="AZ804" s="1" t="str">
        <f>IF(ISBLANK(I804),"", _xlfn.LET(_xlpm.Pedido,TRIM(D804&amp;""),IF(_xlpm.Pedido&lt;&gt;"",_xlpm.Pedido&amp;" | "&amp;K804,I804&amp;" | "&amp;K804&amp;" | "&amp;TEXT(AU804,"0"))))</f>
        <v>4705 | Kannu</v>
      </c>
      <c r="BA804" s="1" t="str">
        <f>IF(ISBLANK(I804),"", _xlfn.LET(_xlpm.TipoServico,LOWER(H804),IF(ISNUMBER(FIND("banho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04" s="1" t="str">
        <f>IF(ISBLANK(I804),"", _xlfn.LET(
    _xlpm.Servico,TRIM(F804&amp;""),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804" s="1">
        <f>IF(ISBLANK(B804),"", IF(ISBLANK(R804),Q804*S804,R804*S804))</f>
        <v>75</v>
      </c>
    </row>
    <row r="805" spans="1:55" x14ac:dyDescent="0.3">
      <c r="A805" t="s">
        <v>178</v>
      </c>
      <c r="B805">
        <v>46067</v>
      </c>
      <c r="C805" t="s">
        <v>27</v>
      </c>
      <c r="D805">
        <v>4818</v>
      </c>
      <c r="F805" t="s">
        <v>134</v>
      </c>
      <c r="H805" t="s">
        <v>276</v>
      </c>
      <c r="I805">
        <v>2310</v>
      </c>
      <c r="J805" t="s">
        <v>258</v>
      </c>
      <c r="K805" t="s">
        <v>259</v>
      </c>
      <c r="L805">
        <v>73991536831</v>
      </c>
      <c r="N805">
        <v>0</v>
      </c>
      <c r="O805" t="s">
        <v>5</v>
      </c>
      <c r="P805">
        <v>0</v>
      </c>
      <c r="Q805">
        <v>57</v>
      </c>
      <c r="R805">
        <v>57</v>
      </c>
      <c r="S805">
        <v>1</v>
      </c>
      <c r="T805">
        <v>57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</v>
      </c>
      <c r="AG805">
        <v>182</v>
      </c>
      <c r="AH805" t="s">
        <v>260</v>
      </c>
      <c r="AI805" t="s">
        <v>204</v>
      </c>
      <c r="AJ805" t="s">
        <v>192</v>
      </c>
      <c r="AK805" t="s">
        <v>190</v>
      </c>
      <c r="AL805" t="s">
        <v>188</v>
      </c>
      <c r="AM805">
        <v>500</v>
      </c>
      <c r="AU805" s="2" t="str">
        <f>IF(ISBLANK(B805),"", TEXT(B805,"dddd, d \d\e mmmm \d\e aaaa"))</f>
        <v>sábado, 14 de fevereiro de 2026</v>
      </c>
      <c r="AX805" s="1" t="str" cm="1">
        <f t="array" ref="AX805">IFERROR(_xlfn.TEXTJOIN(", ",TRUE,_xlfn._xlws.SORT(_xlfn.UNIQUE(_xlfn._xlws.FILTER($K$2:$K$2889,($I$2:$I$2889=I805)*($K$2:$K$2889&lt;&gt;""))))),"")</f>
        <v>Nina</v>
      </c>
      <c r="AY805" s="1" t="str">
        <f>IF(ISBLANK(F805),"", IF(OR(
ISNUMBER(FIND("escovacao",LOWER(F805))),
ISNUMBER(FIND("escovação",LOWER(F805))),
ISNUMBER(FIND("higiene bucal",LOWER(F805))),
ISNUMBER(FIND("tosa",LOWER(F805))),
ISNUMBER(FIND("hidratacao",LOWER(F805))),
ISNUMBER(FIND("hidratação",LOWER(F805))),
ISNUMBER(FIND("spa",LOWER(F805))),
ISNUMBER(FIND("corte de unhas",LOWER(F805))),
ISNUMBER(FIND("desembolo",LOWER(F805))),
ISNUMBER(FIND("clorexidina",LOWER(F805))),
ISNUMBER(FIND("matizacao",LOWER(F805))),
ISNUMBER(FIND("matização",LOWER(F805))),
ISNUMBER(FIND("arredondamento",LOWER(F805))),
ISNUMBER(FIND("remocao",LOWER(F805))),
ISNUMBER(FIND("remoção",LOWER(F805)))
),"Serviços extras",
IF(ISNUMBER(FIND("banho",LOWER(F805))),"Banho","Loja")))</f>
        <v>Banho</v>
      </c>
      <c r="AZ805" s="1" t="str">
        <f>IF(ISBLANK(I805),"", _xlfn.LET(_xlpm.Pedido,TRIM(D805&amp;""),IF(_xlpm.Pedido&lt;&gt;"",_xlpm.Pedido&amp;" | "&amp;K805,I805&amp;" | "&amp;K805&amp;" | "&amp;TEXT(AU805,"0"))))</f>
        <v>4818 | Nina</v>
      </c>
      <c r="BA805" s="1" t="str">
        <f>IF(ISBLANK(I805),"", _xlfn.LET(_xlpm.TipoServico,LOWER(H805),IF(ISNUMBER(FIND("banho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05" s="1" t="str">
        <f>IF(ISBLANK(I805),"", _xlfn.LET(
    _xlpm.Servico,TRIM(F805&amp;""),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05" s="1">
        <f>IF(ISBLANK(B805),"", IF(ISBLANK(R805),Q805*S805,R805*S805))</f>
        <v>57</v>
      </c>
    </row>
    <row r="806" spans="1:55" x14ac:dyDescent="0.3">
      <c r="A806" t="s">
        <v>1</v>
      </c>
      <c r="B806">
        <v>46067</v>
      </c>
      <c r="C806" t="s">
        <v>27</v>
      </c>
      <c r="D806">
        <v>4818</v>
      </c>
      <c r="E806">
        <v>0</v>
      </c>
      <c r="F806" t="s">
        <v>308</v>
      </c>
      <c r="H806" t="s">
        <v>4</v>
      </c>
      <c r="I806">
        <v>2310</v>
      </c>
      <c r="J806" t="s">
        <v>258</v>
      </c>
      <c r="K806" t="s">
        <v>259</v>
      </c>
      <c r="L806">
        <v>73991536831</v>
      </c>
      <c r="N806">
        <v>0</v>
      </c>
      <c r="O806" t="s">
        <v>5</v>
      </c>
      <c r="P806">
        <v>0</v>
      </c>
      <c r="Q806">
        <v>125</v>
      </c>
      <c r="R806">
        <v>125</v>
      </c>
      <c r="S806">
        <v>1</v>
      </c>
      <c r="T806">
        <v>125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6</v>
      </c>
      <c r="AG806">
        <v>182</v>
      </c>
      <c r="AH806" t="s">
        <v>260</v>
      </c>
      <c r="AI806" t="s">
        <v>204</v>
      </c>
      <c r="AJ806" t="s">
        <v>192</v>
      </c>
      <c r="AK806" t="s">
        <v>190</v>
      </c>
      <c r="AL806" t="s">
        <v>188</v>
      </c>
      <c r="AM806">
        <v>500</v>
      </c>
      <c r="AS806" t="s">
        <v>176</v>
      </c>
      <c r="AU806" s="2" t="str">
        <f>IF(ISBLANK(B806),"", TEXT(B806,"dddd, d \d\e mmmm \d\e aaaa"))</f>
        <v>sábado, 14 de fevereiro de 2026</v>
      </c>
      <c r="AX806" s="1" t="str" cm="1">
        <f t="array" ref="AX806">IFERROR(_xlfn.TEXTJOIN(", ",TRUE,_xlfn._xlws.SORT(_xlfn.UNIQUE(_xlfn._xlws.FILTER($K$2:$K$2889,($I$2:$I$2889=I806)*($K$2:$K$2889&lt;&gt;""))))),"")</f>
        <v>Nina</v>
      </c>
      <c r="AY806" s="1" t="str">
        <f>IF(ISBLANK(F806),"", IF(OR(
ISNUMBER(FIND("escovacao",LOWER(F806))),
ISNUMBER(FIND("escovação",LOWER(F806))),
ISNUMBER(FIND("higiene bucal",LOWER(F806))),
ISNUMBER(FIND("tosa",LOWER(F806))),
ISNUMBER(FIND("hidratacao",LOWER(F806))),
ISNUMBER(FIND("hidratação",LOWER(F806))),
ISNUMBER(FIND("spa",LOWER(F806))),
ISNUMBER(FIND("corte de unhas",LOWER(F806))),
ISNUMBER(FIND("desembolo",LOWER(F806))),
ISNUMBER(FIND("clorexidina",LOWER(F806))),
ISNUMBER(FIND("matizacao",LOWER(F806))),
ISNUMBER(FIND("matização",LOWER(F806))),
ISNUMBER(FIND("arredondamento",LOWER(F806))),
ISNUMBER(FIND("remocao",LOWER(F806))),
ISNUMBER(FIND("remoção",LOWER(F806)))
),"Serviços extras",
IF(ISNUMBER(FIND("banho",LOWER(F806))),"Banho","Loja")))</f>
        <v>Loja</v>
      </c>
      <c r="AZ806" s="1" t="str">
        <f>IF(ISBLANK(I806),"", _xlfn.LET(_xlpm.Pedido,TRIM(D806&amp;""),IF(_xlpm.Pedido&lt;&gt;"",_xlpm.Pedido&amp;" | "&amp;K806,I806&amp;" | "&amp;K806&amp;" | "&amp;TEXT(AU806,"0"))))</f>
        <v>4818 | Nina</v>
      </c>
      <c r="BA806" s="1" t="str">
        <f>IF(ISBLANK(I806),"", _xlfn.LET(_xlpm.TipoServico,LOWER(H806),IF(ISNUMBER(FIND("banho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06" s="1" t="str">
        <f>IF(ISBLANK(I806),"", _xlfn.LET(
    _xlpm.Servico,TRIM(F806&amp;""),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06" s="1">
        <f>IF(ISBLANK(B806),"", IF(ISBLANK(R806),Q806*S806,R806*S806))</f>
        <v>125</v>
      </c>
    </row>
    <row r="807" spans="1:55" x14ac:dyDescent="0.3">
      <c r="A807" t="s">
        <v>133</v>
      </c>
      <c r="B807">
        <v>46069</v>
      </c>
      <c r="C807" t="s">
        <v>43</v>
      </c>
      <c r="D807">
        <v>4830</v>
      </c>
      <c r="F807" t="s">
        <v>134</v>
      </c>
      <c r="H807" t="s">
        <v>276</v>
      </c>
      <c r="I807">
        <v>2213</v>
      </c>
      <c r="J807" t="s">
        <v>309</v>
      </c>
      <c r="K807" t="s">
        <v>310</v>
      </c>
      <c r="L807">
        <v>73991680454</v>
      </c>
      <c r="N807">
        <v>0</v>
      </c>
      <c r="O807" t="s">
        <v>5</v>
      </c>
      <c r="P807">
        <v>0</v>
      </c>
      <c r="Q807">
        <v>57</v>
      </c>
      <c r="R807">
        <v>57</v>
      </c>
      <c r="S807">
        <v>1</v>
      </c>
      <c r="T807">
        <v>57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</v>
      </c>
      <c r="AG807">
        <v>104</v>
      </c>
      <c r="AM807">
        <v>750</v>
      </c>
      <c r="AU807" s="2" t="str">
        <f>IF(ISBLANK(B807),"", TEXT(B807,"dddd, d \d\e mmmm \d\e aaaa"))</f>
        <v>segunda-feira, 16 de fevereiro de 2026</v>
      </c>
      <c r="AX807" s="1" t="str" cm="1">
        <f t="array" ref="AX807">IFERROR(_xlfn.TEXTJOIN(", ",TRUE,_xlfn._xlws.SORT(_xlfn.UNIQUE(_xlfn._xlws.FILTER($K$2:$K$2889,($I$2:$I$2889=I807)*($K$2:$K$2889&lt;&gt;""))))),"")</f>
        <v>Dom</v>
      </c>
      <c r="AY807" s="1" t="str">
        <f>IF(ISBLANK(F807),"", IF(OR(
ISNUMBER(FIND("escovacao",LOWER(F807))),
ISNUMBER(FIND("escovação",LOWER(F807))),
ISNUMBER(FIND("higiene bucal",LOWER(F807))),
ISNUMBER(FIND("tosa",LOWER(F807))),
ISNUMBER(FIND("hidratacao",LOWER(F807))),
ISNUMBER(FIND("hidratação",LOWER(F807))),
ISNUMBER(FIND("spa",LOWER(F807))),
ISNUMBER(FIND("corte de unhas",LOWER(F807))),
ISNUMBER(FIND("desembolo",LOWER(F807))),
ISNUMBER(FIND("clorexidina",LOWER(F807))),
ISNUMBER(FIND("matizacao",LOWER(F807))),
ISNUMBER(FIND("matização",LOWER(F807))),
ISNUMBER(FIND("arredondamento",LOWER(F807))),
ISNUMBER(FIND("remocao",LOWER(F807))),
ISNUMBER(FIND("remoção",LOWER(F807)))
),"Serviços extras",
IF(ISNUMBER(FIND("banho",LOWER(F807))),"Banho","Loja")))</f>
        <v>Banho</v>
      </c>
      <c r="AZ807" s="1" t="str">
        <f>IF(ISBLANK(I807),"", _xlfn.LET(_xlpm.Pedido,TRIM(D807&amp;""),IF(_xlpm.Pedido&lt;&gt;"",_xlpm.Pedido&amp;" | "&amp;K807,I807&amp;" | "&amp;K807&amp;" | "&amp;TEXT(AU807,"0"))))</f>
        <v>4830 | Dom</v>
      </c>
      <c r="BA807" s="1" t="str">
        <f>IF(ISBLANK(I807),"", _xlfn.LET(_xlpm.TipoServico,LOWER(H807),IF(ISNUMBER(FIND("banho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07" s="1" t="str">
        <f>IF(ISBLANK(I807),"", _xlfn.LET(
    _xlpm.Servico,TRIM(F807&amp;""),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07" s="1">
        <f>IF(ISBLANK(B807),"", IF(ISBLANK(R807),Q807*S807,R807*S807))</f>
        <v>57</v>
      </c>
    </row>
    <row r="808" spans="1:55" x14ac:dyDescent="0.3">
      <c r="A808" t="s">
        <v>133</v>
      </c>
      <c r="B808">
        <v>46069</v>
      </c>
      <c r="C808" t="s">
        <v>43</v>
      </c>
      <c r="D808">
        <v>4830</v>
      </c>
      <c r="F808" t="s">
        <v>304</v>
      </c>
      <c r="H808" t="s">
        <v>276</v>
      </c>
      <c r="I808">
        <v>2213</v>
      </c>
      <c r="J808" t="s">
        <v>309</v>
      </c>
      <c r="K808" t="s">
        <v>310</v>
      </c>
      <c r="L808">
        <v>73991680454</v>
      </c>
      <c r="N808">
        <v>0</v>
      </c>
      <c r="O808" t="s">
        <v>5</v>
      </c>
      <c r="P808">
        <v>0</v>
      </c>
      <c r="Q808">
        <v>12</v>
      </c>
      <c r="R808">
        <v>12</v>
      </c>
      <c r="S808">
        <v>1</v>
      </c>
      <c r="T808">
        <v>12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6</v>
      </c>
      <c r="AG808">
        <v>104</v>
      </c>
      <c r="AM808">
        <v>750</v>
      </c>
      <c r="AU808" s="2" t="str">
        <f>IF(ISBLANK(B808),"", TEXT(B808,"dddd, d \d\e mmmm \d\e aaaa"))</f>
        <v>segunda-feira, 16 de fevereiro de 2026</v>
      </c>
      <c r="AX808" s="1" t="str" cm="1">
        <f t="array" ref="AX808">IFERROR(_xlfn.TEXTJOIN(", ",TRUE,_xlfn._xlws.SORT(_xlfn.UNIQUE(_xlfn._xlws.FILTER($K$2:$K$2889,($I$2:$I$2889=I808)*($K$2:$K$2889&lt;&gt;""))))),"")</f>
        <v>Dom</v>
      </c>
      <c r="AY808" s="1" t="str">
        <f>IF(ISBLANK(F808),"", IF(OR(
ISNUMBER(FIND("escovacao",LOWER(F808))),
ISNUMBER(FIND("escovação",LOWER(F808))),
ISNUMBER(FIND("higiene bucal",LOWER(F808))),
ISNUMBER(FIND("tosa",LOWER(F808))),
ISNUMBER(FIND("hidratacao",LOWER(F808))),
ISNUMBER(FIND("hidratação",LOWER(F808))),
ISNUMBER(FIND("spa",LOWER(F808))),
ISNUMBER(FIND("corte de unhas",LOWER(F808))),
ISNUMBER(FIND("desembolo",LOWER(F808))),
ISNUMBER(FIND("clorexidina",LOWER(F808))),
ISNUMBER(FIND("matizacao",LOWER(F808))),
ISNUMBER(FIND("matização",LOWER(F808))),
ISNUMBER(FIND("arredondamento",LOWER(F808))),
ISNUMBER(FIND("remocao",LOWER(F808))),
ISNUMBER(FIND("remoção",LOWER(F808)))
),"Serviços extras",
IF(ISNUMBER(FIND("banho",LOWER(F808))),"Banho","Loja")))</f>
        <v>Serviços extras</v>
      </c>
      <c r="AZ808" s="1" t="str">
        <f>IF(ISBLANK(I808),"", _xlfn.LET(_xlpm.Pedido,TRIM(D808&amp;""),IF(_xlpm.Pedido&lt;&gt;"",_xlpm.Pedido&amp;" | "&amp;K808,I808&amp;" | "&amp;K808&amp;" | "&amp;TEXT(AU808,"0"))))</f>
        <v>4830 | Dom</v>
      </c>
      <c r="BA808" s="1" t="str">
        <f>IF(ISBLANK(I808),"", _xlfn.LET(_xlpm.TipoServico,LOWER(H808),IF(ISNUMBER(FIND("banho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08" s="1" t="str">
        <f>IF(ISBLANK(I808),"", _xlfn.LET(
    _xlpm.Servico,TRIM(F808&amp;""),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08" s="1">
        <f>IF(ISBLANK(B808),"", IF(ISBLANK(R808),Q808*S808,R808*S808))</f>
        <v>12</v>
      </c>
    </row>
    <row r="809" spans="1:55" x14ac:dyDescent="0.3">
      <c r="A809" t="s">
        <v>133</v>
      </c>
      <c r="B809">
        <v>46069</v>
      </c>
      <c r="C809" t="s">
        <v>43</v>
      </c>
      <c r="D809">
        <v>4830</v>
      </c>
      <c r="F809" t="s">
        <v>275</v>
      </c>
      <c r="H809" t="s">
        <v>276</v>
      </c>
      <c r="I809">
        <v>2213</v>
      </c>
      <c r="J809" t="s">
        <v>309</v>
      </c>
      <c r="K809" t="s">
        <v>310</v>
      </c>
      <c r="L809">
        <v>73991680454</v>
      </c>
      <c r="N809">
        <v>0</v>
      </c>
      <c r="O809" t="s">
        <v>5</v>
      </c>
      <c r="P809">
        <v>0</v>
      </c>
      <c r="Q809">
        <v>35</v>
      </c>
      <c r="R809">
        <v>35</v>
      </c>
      <c r="S809">
        <v>1</v>
      </c>
      <c r="T809">
        <v>35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6</v>
      </c>
      <c r="AG809">
        <v>104</v>
      </c>
      <c r="AM809">
        <v>750</v>
      </c>
      <c r="AU809" s="2" t="str">
        <f>IF(ISBLANK(B809),"", TEXT(B809,"dddd, d \d\e mmmm \d\e aaaa"))</f>
        <v>segunda-feira, 16 de fevereiro de 2026</v>
      </c>
      <c r="AX809" s="1" t="str" cm="1">
        <f t="array" ref="AX809">IFERROR(_xlfn.TEXTJOIN(", ",TRUE,_xlfn._xlws.SORT(_xlfn.UNIQUE(_xlfn._xlws.FILTER($K$2:$K$2889,($I$2:$I$2889=I809)*($K$2:$K$2889&lt;&gt;""))))),"")</f>
        <v>Dom</v>
      </c>
      <c r="AY809" s="1" t="str">
        <f>IF(ISBLANK(F809),"", IF(OR(
ISNUMBER(FIND("escovacao",LOWER(F809))),
ISNUMBER(FIND("escovação",LOWER(F809))),
ISNUMBER(FIND("higiene bucal",LOWER(F809))),
ISNUMBER(FIND("tosa",LOWER(F809))),
ISNUMBER(FIND("hidratacao",LOWER(F809))),
ISNUMBER(FIND("hidratação",LOWER(F809))),
ISNUMBER(FIND("spa",LOWER(F809))),
ISNUMBER(FIND("corte de unhas",LOWER(F809))),
ISNUMBER(FIND("desembolo",LOWER(F809))),
ISNUMBER(FIND("clorexidina",LOWER(F809))),
ISNUMBER(FIND("matizacao",LOWER(F809))),
ISNUMBER(FIND("matização",LOWER(F809))),
ISNUMBER(FIND("arredondamento",LOWER(F809))),
ISNUMBER(FIND("remocao",LOWER(F809))),
ISNUMBER(FIND("remoção",LOWER(F809)))
),"Serviços extras",
IF(ISNUMBER(FIND("banho",LOWER(F809))),"Banho","Loja")))</f>
        <v>Serviços extras</v>
      </c>
      <c r="AZ809" s="1" t="str">
        <f>IF(ISBLANK(I809),"", _xlfn.LET(_xlpm.Pedido,TRIM(D809&amp;""),IF(_xlpm.Pedido&lt;&gt;"",_xlpm.Pedido&amp;" | "&amp;K809,I809&amp;" | "&amp;K809&amp;" | "&amp;TEXT(AU809,"0"))))</f>
        <v>4830 | Dom</v>
      </c>
      <c r="BA809" s="1" t="str">
        <f>IF(ISBLANK(I809),"", _xlfn.LET(_xlpm.TipoServico,LOWER(H809),IF(ISNUMBER(FIND("banho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09" s="1" t="str">
        <f>IF(ISBLANK(I809),"", _xlfn.LET(
    _xlpm.Servico,TRIM(F809&amp;""),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809" s="1">
        <f>IF(ISBLANK(B809),"", IF(ISBLANK(R809),Q809*S809,R809*S809))</f>
        <v>35</v>
      </c>
    </row>
    <row r="810" spans="1:55" x14ac:dyDescent="0.3">
      <c r="A810" t="s">
        <v>11</v>
      </c>
      <c r="B810">
        <v>46073</v>
      </c>
      <c r="C810" t="s">
        <v>2</v>
      </c>
      <c r="D810">
        <v>4859</v>
      </c>
      <c r="E810">
        <v>0</v>
      </c>
      <c r="F810" t="s">
        <v>311</v>
      </c>
      <c r="H810" t="s">
        <v>4</v>
      </c>
      <c r="I810">
        <v>2291</v>
      </c>
      <c r="J810" t="s">
        <v>253</v>
      </c>
      <c r="K810" t="s">
        <v>254</v>
      </c>
      <c r="L810">
        <v>557388111378</v>
      </c>
      <c r="N810">
        <v>0</v>
      </c>
      <c r="O810" t="s">
        <v>5</v>
      </c>
      <c r="P810">
        <v>0</v>
      </c>
      <c r="Q810">
        <v>110</v>
      </c>
      <c r="R810">
        <v>110</v>
      </c>
      <c r="S810">
        <v>1</v>
      </c>
      <c r="T810">
        <v>110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6</v>
      </c>
      <c r="AG810">
        <v>110</v>
      </c>
      <c r="AH810" t="s">
        <v>229</v>
      </c>
      <c r="AI810" t="s">
        <v>227</v>
      </c>
      <c r="AJ810" t="s">
        <v>192</v>
      </c>
      <c r="AK810" t="s">
        <v>190</v>
      </c>
      <c r="AL810" t="s">
        <v>188</v>
      </c>
      <c r="AM810">
        <v>355</v>
      </c>
      <c r="AS810" t="s">
        <v>176</v>
      </c>
      <c r="AU810" s="2" t="str">
        <f>IF(ISBLANK(B810),"", TEXT(B810,"dddd, d \d\e mmmm \d\e aaaa"))</f>
        <v>sexta-feira, 20 de fevereiro de 2026</v>
      </c>
      <c r="AX810" s="1" t="str" cm="1">
        <f t="array" ref="AX810">IFERROR(_xlfn.TEXTJOIN(", ",TRUE,_xlfn._xlws.SORT(_xlfn.UNIQUE(_xlfn._xlws.FILTER($K$2:$K$2889,($I$2:$I$2889=I810)*($K$2:$K$2889&lt;&gt;""))))),"")</f>
        <v>Margot</v>
      </c>
      <c r="AY810" s="1" t="str">
        <f>IF(ISBLANK(F810),"", IF(OR(
ISNUMBER(FIND("escovacao",LOWER(F810))),
ISNUMBER(FIND("escovação",LOWER(F810))),
ISNUMBER(FIND("higiene bucal",LOWER(F810))),
ISNUMBER(FIND("tosa",LOWER(F810))),
ISNUMBER(FIND("hidratacao",LOWER(F810))),
ISNUMBER(FIND("hidratação",LOWER(F810))),
ISNUMBER(FIND("spa",LOWER(F810))),
ISNUMBER(FIND("corte de unhas",LOWER(F810))),
ISNUMBER(FIND("desembolo",LOWER(F810))),
ISNUMBER(FIND("clorexidina",LOWER(F810))),
ISNUMBER(FIND("matizacao",LOWER(F810))),
ISNUMBER(FIND("matização",LOWER(F810))),
ISNUMBER(FIND("arredondamento",LOWER(F810))),
ISNUMBER(FIND("remocao",LOWER(F810))),
ISNUMBER(FIND("remoção",LOWER(F810)))
),"Serviços extras",
IF(ISNUMBER(FIND("banho",LOWER(F810))),"Banho","Loja")))</f>
        <v>Loja</v>
      </c>
      <c r="AZ810" s="1" t="str">
        <f>IF(ISBLANK(I810),"", _xlfn.LET(_xlpm.Pedido,TRIM(D810&amp;""),IF(_xlpm.Pedido&lt;&gt;"",_xlpm.Pedido&amp;" | "&amp;K810,I810&amp;" | "&amp;K810&amp;" | "&amp;TEXT(AU810,"0"))))</f>
        <v>4859 | Margot</v>
      </c>
      <c r="BA810" s="1" t="str">
        <f>IF(ISBLANK(I810),"", _xlfn.LET(_xlpm.TipoServico,LOWER(H810),IF(ISNUMBER(FIND("banho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10" s="1" t="str">
        <f>IF(ISBLANK(I810),"", _xlfn.LET(
    _xlpm.Servico,TRIM(F810&amp;""),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10" s="1">
        <f>IF(ISBLANK(B810),"", IF(ISBLANK(R810),Q810*S810,R810*S810))</f>
        <v>110</v>
      </c>
    </row>
    <row r="811" spans="1:55" x14ac:dyDescent="0.3">
      <c r="A811" t="s">
        <v>11</v>
      </c>
      <c r="B811">
        <v>46074</v>
      </c>
      <c r="C811" t="s">
        <v>27</v>
      </c>
      <c r="D811">
        <v>4875</v>
      </c>
      <c r="F811" t="s">
        <v>134</v>
      </c>
      <c r="H811" t="s">
        <v>276</v>
      </c>
      <c r="I811">
        <v>2664</v>
      </c>
      <c r="J811" t="s">
        <v>66</v>
      </c>
      <c r="K811" t="s">
        <v>251</v>
      </c>
      <c r="L811">
        <v>5573999220082</v>
      </c>
      <c r="N811">
        <v>0</v>
      </c>
      <c r="O811" t="s">
        <v>5</v>
      </c>
      <c r="P811">
        <v>0</v>
      </c>
      <c r="Q811">
        <v>57</v>
      </c>
      <c r="R811">
        <v>57</v>
      </c>
      <c r="S811">
        <v>1</v>
      </c>
      <c r="T811">
        <v>57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6</v>
      </c>
      <c r="AG811">
        <v>102</v>
      </c>
      <c r="AM811">
        <v>185</v>
      </c>
      <c r="AU811" s="2" t="str">
        <f>IF(ISBLANK(B811),"", TEXT(B811,"dddd, d \d\e mmmm \d\e aaaa"))</f>
        <v>sábado, 21 de fevereiro de 2026</v>
      </c>
      <c r="AX811" s="1" t="str" cm="1">
        <f t="array" ref="AX811">IFERROR(_xlfn.TEXTJOIN(", ",TRUE,_xlfn._xlws.SORT(_xlfn.UNIQUE(_xlfn._xlws.FILTER($K$2:$K$2889,($I$2:$I$2889=I811)*($K$2:$K$2889&lt;&gt;""))))),"")</f>
        <v>Cecci</v>
      </c>
      <c r="AY811" s="1" t="str">
        <f>IF(ISBLANK(F811),"", IF(OR(
ISNUMBER(FIND("escovacao",LOWER(F811))),
ISNUMBER(FIND("escovação",LOWER(F811))),
ISNUMBER(FIND("higiene bucal",LOWER(F811))),
ISNUMBER(FIND("tosa",LOWER(F811))),
ISNUMBER(FIND("hidratacao",LOWER(F811))),
ISNUMBER(FIND("hidratação",LOWER(F811))),
ISNUMBER(FIND("spa",LOWER(F811))),
ISNUMBER(FIND("corte de unhas",LOWER(F811))),
ISNUMBER(FIND("desembolo",LOWER(F811))),
ISNUMBER(FIND("clorexidina",LOWER(F811))),
ISNUMBER(FIND("matizacao",LOWER(F811))),
ISNUMBER(FIND("matização",LOWER(F811))),
ISNUMBER(FIND("arredondamento",LOWER(F811))),
ISNUMBER(FIND("remocao",LOWER(F811))),
ISNUMBER(FIND("remoção",LOWER(F811)))
),"Serviços extras",
IF(ISNUMBER(FIND("banho",LOWER(F811))),"Banho","Loja")))</f>
        <v>Banho</v>
      </c>
      <c r="AZ811" s="1" t="str">
        <f>IF(ISBLANK(I811),"", _xlfn.LET(_xlpm.Pedido,TRIM(D811&amp;""),IF(_xlpm.Pedido&lt;&gt;"",_xlpm.Pedido&amp;" | "&amp;K811,I811&amp;" | "&amp;K811&amp;" | "&amp;TEXT(AU811,"0"))))</f>
        <v>4875 | Cecci</v>
      </c>
      <c r="BA811" s="1" t="str">
        <f>IF(ISBLANK(I811),"", _xlfn.LET(_xlpm.TipoServico,LOWER(H811),IF(ISNUMBER(FIND("banho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11" s="1" t="str">
        <f>IF(ISBLANK(I811),"", _xlfn.LET(
    _xlpm.Servico,TRIM(F811&amp;""),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11" s="1">
        <f>IF(ISBLANK(B811),"", IF(ISBLANK(R811),Q811*S811,R811*S811))</f>
        <v>57</v>
      </c>
    </row>
    <row r="812" spans="1:55" x14ac:dyDescent="0.3">
      <c r="A812" t="s">
        <v>11</v>
      </c>
      <c r="B812">
        <v>46074</v>
      </c>
      <c r="C812" t="s">
        <v>27</v>
      </c>
      <c r="D812">
        <v>4875</v>
      </c>
      <c r="F812" t="s">
        <v>275</v>
      </c>
      <c r="H812" t="s">
        <v>276</v>
      </c>
      <c r="I812">
        <v>2664</v>
      </c>
      <c r="J812" t="s">
        <v>66</v>
      </c>
      <c r="K812" t="s">
        <v>251</v>
      </c>
      <c r="L812">
        <v>5573999220082</v>
      </c>
      <c r="N812">
        <v>0</v>
      </c>
      <c r="O812" t="s">
        <v>5</v>
      </c>
      <c r="P812">
        <v>0</v>
      </c>
      <c r="Q812">
        <v>35</v>
      </c>
      <c r="R812">
        <v>35</v>
      </c>
      <c r="S812">
        <v>1</v>
      </c>
      <c r="T812">
        <v>35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6</v>
      </c>
      <c r="AG812">
        <v>102</v>
      </c>
      <c r="AM812">
        <v>185</v>
      </c>
      <c r="AU812" s="2" t="str">
        <f>IF(ISBLANK(B812),"", TEXT(B812,"dddd, d \d\e mmmm \d\e aaaa"))</f>
        <v>sábado, 21 de fevereiro de 2026</v>
      </c>
      <c r="AX812" s="1" t="str" cm="1">
        <f t="array" ref="AX812">IFERROR(_xlfn.TEXTJOIN(", ",TRUE,_xlfn._xlws.SORT(_xlfn.UNIQUE(_xlfn._xlws.FILTER($K$2:$K$2889,($I$2:$I$2889=I812)*($K$2:$K$2889&lt;&gt;""))))),"")</f>
        <v>Cecci</v>
      </c>
      <c r="AY812" s="1" t="str">
        <f>IF(ISBLANK(F812),"", IF(OR(
ISNUMBER(FIND("escovacao",LOWER(F812))),
ISNUMBER(FIND("escovação",LOWER(F812))),
ISNUMBER(FIND("higiene bucal",LOWER(F812))),
ISNUMBER(FIND("tosa",LOWER(F812))),
ISNUMBER(FIND("hidratacao",LOWER(F812))),
ISNUMBER(FIND("hidratação",LOWER(F812))),
ISNUMBER(FIND("spa",LOWER(F812))),
ISNUMBER(FIND("corte de unhas",LOWER(F812))),
ISNUMBER(FIND("desembolo",LOWER(F812))),
ISNUMBER(FIND("clorexidina",LOWER(F812))),
ISNUMBER(FIND("matizacao",LOWER(F812))),
ISNUMBER(FIND("matização",LOWER(F812))),
ISNUMBER(FIND("arredondamento",LOWER(F812))),
ISNUMBER(FIND("remocao",LOWER(F812))),
ISNUMBER(FIND("remoção",LOWER(F812)))
),"Serviços extras",
IF(ISNUMBER(FIND("banho",LOWER(F812))),"Banho","Loja")))</f>
        <v>Serviços extras</v>
      </c>
      <c r="AZ812" s="1" t="str">
        <f>IF(ISBLANK(I812),"", _xlfn.LET(_xlpm.Pedido,TRIM(D812&amp;""),IF(_xlpm.Pedido&lt;&gt;"",_xlpm.Pedido&amp;" | "&amp;K812,I812&amp;" | "&amp;K812&amp;" | "&amp;TEXT(AU812,"0"))))</f>
        <v>4875 | Cecci</v>
      </c>
      <c r="BA812" s="1" t="str">
        <f>IF(ISBLANK(I812),"", _xlfn.LET(_xlpm.TipoServico,LOWER(H812),IF(ISNUMBER(FIND("banho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12" s="1" t="str">
        <f>IF(ISBLANK(I812),"", _xlfn.LET(
    _xlpm.Servico,TRIM(F812&amp;""),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812" s="1">
        <f>IF(ISBLANK(B812),"", IF(ISBLANK(R812),Q812*S812,R812*S812))</f>
        <v>35</v>
      </c>
    </row>
    <row r="813" spans="1:55" x14ac:dyDescent="0.3">
      <c r="A813" t="s">
        <v>11</v>
      </c>
      <c r="B813">
        <v>46074</v>
      </c>
      <c r="C813" t="s">
        <v>27</v>
      </c>
      <c r="D813">
        <v>4875</v>
      </c>
      <c r="F813" t="s">
        <v>169</v>
      </c>
      <c r="H813" t="s">
        <v>276</v>
      </c>
      <c r="I813">
        <v>2664</v>
      </c>
      <c r="J813" t="s">
        <v>66</v>
      </c>
      <c r="K813" t="s">
        <v>251</v>
      </c>
      <c r="L813">
        <v>5573999220082</v>
      </c>
      <c r="N813">
        <v>0</v>
      </c>
      <c r="O813" t="s">
        <v>5</v>
      </c>
      <c r="P813">
        <v>0</v>
      </c>
      <c r="Q813">
        <v>10</v>
      </c>
      <c r="R813">
        <v>10</v>
      </c>
      <c r="S813">
        <v>1</v>
      </c>
      <c r="T813">
        <v>10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6</v>
      </c>
      <c r="AG813">
        <v>102</v>
      </c>
      <c r="AM813">
        <v>185</v>
      </c>
      <c r="AU813" s="2" t="str">
        <f>IF(ISBLANK(B813),"", TEXT(B813,"dddd, d \d\e mmmm \d\e aaaa"))</f>
        <v>sábado, 21 de fevereiro de 2026</v>
      </c>
      <c r="AX813" s="1" t="str" cm="1">
        <f t="array" ref="AX813">IFERROR(_xlfn.TEXTJOIN(", ",TRUE,_xlfn._xlws.SORT(_xlfn.UNIQUE(_xlfn._xlws.FILTER($K$2:$K$2889,($I$2:$I$2889=I813)*($K$2:$K$2889&lt;&gt;""))))),"")</f>
        <v>Cecci</v>
      </c>
      <c r="AY813" s="1" t="str">
        <f>IF(ISBLANK(F813),"", IF(OR(
ISNUMBER(FIND("escovacao",LOWER(F813))),
ISNUMBER(FIND("escovação",LOWER(F813))),
ISNUMBER(FIND("higiene bucal",LOWER(F813))),
ISNUMBER(FIND("tosa",LOWER(F813))),
ISNUMBER(FIND("hidratacao",LOWER(F813))),
ISNUMBER(FIND("hidratação",LOWER(F813))),
ISNUMBER(FIND("spa",LOWER(F813))),
ISNUMBER(FIND("corte de unhas",LOWER(F813))),
ISNUMBER(FIND("desembolo",LOWER(F813))),
ISNUMBER(FIND("clorexidina",LOWER(F813))),
ISNUMBER(FIND("matizacao",LOWER(F813))),
ISNUMBER(FIND("matização",LOWER(F813))),
ISNUMBER(FIND("arredondamento",LOWER(F813))),
ISNUMBER(FIND("remocao",LOWER(F813))),
ISNUMBER(FIND("remoção",LOWER(F813)))
),"Serviços extras",
IF(ISNUMBER(FIND("banho",LOWER(F813))),"Banho","Loja")))</f>
        <v>Serviços extras</v>
      </c>
      <c r="AZ813" s="1" t="str">
        <f>IF(ISBLANK(I813),"", _xlfn.LET(_xlpm.Pedido,TRIM(D813&amp;""),IF(_xlpm.Pedido&lt;&gt;"",_xlpm.Pedido&amp;" | "&amp;K813,I813&amp;" | "&amp;K813&amp;" | "&amp;TEXT(AU813,"0"))))</f>
        <v>4875 | Cecci</v>
      </c>
      <c r="BA813" s="1" t="str">
        <f>IF(ISBLANK(I813),"", _xlfn.LET(_xlpm.TipoServico,LOWER(H813),IF(ISNUMBER(FIND("banho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13" s="1" t="str">
        <f>IF(ISBLANK(I813),"", _xlfn.LET(
    _xlpm.Servico,TRIM(F813&amp;""),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13" s="1">
        <f>IF(ISBLANK(B813),"", IF(ISBLANK(R813),Q813*S813,R813*S813))</f>
        <v>10</v>
      </c>
    </row>
    <row r="814" spans="1:55" x14ac:dyDescent="0.3">
      <c r="A814" t="s">
        <v>133</v>
      </c>
      <c r="B814">
        <v>46081</v>
      </c>
      <c r="C814" t="s">
        <v>27</v>
      </c>
      <c r="D814">
        <v>4925</v>
      </c>
      <c r="F814" t="s">
        <v>134</v>
      </c>
      <c r="H814" t="s">
        <v>276</v>
      </c>
      <c r="I814">
        <v>2461</v>
      </c>
      <c r="J814" t="s">
        <v>262</v>
      </c>
      <c r="K814" t="s">
        <v>171</v>
      </c>
      <c r="L814">
        <v>73991912911</v>
      </c>
      <c r="N814">
        <v>0</v>
      </c>
      <c r="O814" t="s">
        <v>5</v>
      </c>
      <c r="P814">
        <v>0</v>
      </c>
      <c r="Q814">
        <v>57</v>
      </c>
      <c r="R814">
        <v>57</v>
      </c>
      <c r="S814">
        <v>1</v>
      </c>
      <c r="T814">
        <v>57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6</v>
      </c>
      <c r="AG814">
        <v>104</v>
      </c>
      <c r="AH814" t="s">
        <v>207</v>
      </c>
      <c r="AI814" t="s">
        <v>199</v>
      </c>
      <c r="AJ814" t="s">
        <v>192</v>
      </c>
      <c r="AK814" t="s">
        <v>190</v>
      </c>
      <c r="AL814" t="s">
        <v>188</v>
      </c>
      <c r="AM814">
        <v>430</v>
      </c>
      <c r="AU814" s="2" t="str">
        <f>IF(ISBLANK(B814),"", TEXT(B814,"dddd, d \d\e mmmm \d\e aaaa"))</f>
        <v>sábado, 28 de fevereiro de 2026</v>
      </c>
      <c r="AX814" s="1" t="str" cm="1">
        <f t="array" ref="AX814">IFERROR(_xlfn.TEXTJOIN(", ",TRUE,_xlfn._xlws.SORT(_xlfn.UNIQUE(_xlfn._xlws.FILTER($K$2:$K$2889,($I$2:$I$2889=I814)*($K$2:$K$2889&lt;&gt;""))))),"")</f>
        <v>Lua</v>
      </c>
      <c r="AY814" s="1" t="str">
        <f>IF(ISBLANK(F814),"", IF(OR(
ISNUMBER(FIND("escovacao",LOWER(F814))),
ISNUMBER(FIND("escovação",LOWER(F814))),
ISNUMBER(FIND("higiene bucal",LOWER(F814))),
ISNUMBER(FIND("tosa",LOWER(F814))),
ISNUMBER(FIND("hidratacao",LOWER(F814))),
ISNUMBER(FIND("hidratação",LOWER(F814))),
ISNUMBER(FIND("spa",LOWER(F814))),
ISNUMBER(FIND("corte de unhas",LOWER(F814))),
ISNUMBER(FIND("desembolo",LOWER(F814))),
ISNUMBER(FIND("clorexidina",LOWER(F814))),
ISNUMBER(FIND("matizacao",LOWER(F814))),
ISNUMBER(FIND("matização",LOWER(F814))),
ISNUMBER(FIND("arredondamento",LOWER(F814))),
ISNUMBER(FIND("remocao",LOWER(F814))),
ISNUMBER(FIND("remoção",LOWER(F814)))
),"Serviços extras",
IF(ISNUMBER(FIND("banho",LOWER(F814))),"Banho","Loja")))</f>
        <v>Banho</v>
      </c>
      <c r="AZ814" s="1" t="str">
        <f>IF(ISBLANK(I814),"", _xlfn.LET(_xlpm.Pedido,TRIM(D814&amp;""),IF(_xlpm.Pedido&lt;&gt;"",_xlpm.Pedido&amp;" | "&amp;K814,I814&amp;" | "&amp;K814&amp;" | "&amp;TEXT(AU814,"0"))))</f>
        <v>4925 | Lua</v>
      </c>
      <c r="BA814" s="1" t="str">
        <f>IF(ISBLANK(I814),"", _xlfn.LET(_xlpm.TipoServico,LOWER(H814),IF(ISNUMBER(FIND("banho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14" s="1" t="str">
        <f>IF(ISBLANK(I814),"", _xlfn.LET(
    _xlpm.Servico,TRIM(F814&amp;""),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14" s="1">
        <f>IF(ISBLANK(B814),"", IF(ISBLANK(R814),Q814*S814,R814*S814))</f>
        <v>57</v>
      </c>
    </row>
    <row r="815" spans="1:55" x14ac:dyDescent="0.3">
      <c r="A815" t="s">
        <v>133</v>
      </c>
      <c r="B815">
        <v>46081</v>
      </c>
      <c r="C815" t="s">
        <v>27</v>
      </c>
      <c r="D815">
        <v>4925</v>
      </c>
      <c r="F815" t="s">
        <v>275</v>
      </c>
      <c r="H815" t="s">
        <v>276</v>
      </c>
      <c r="I815">
        <v>2461</v>
      </c>
      <c r="J815" t="s">
        <v>262</v>
      </c>
      <c r="K815" t="s">
        <v>171</v>
      </c>
      <c r="L815">
        <v>73991912911</v>
      </c>
      <c r="N815">
        <v>0</v>
      </c>
      <c r="O815" t="s">
        <v>5</v>
      </c>
      <c r="P815">
        <v>0</v>
      </c>
      <c r="Q815">
        <v>35</v>
      </c>
      <c r="R815">
        <v>35</v>
      </c>
      <c r="S815">
        <v>1</v>
      </c>
      <c r="T815">
        <v>35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6</v>
      </c>
      <c r="AG815">
        <v>104</v>
      </c>
      <c r="AH815" t="s">
        <v>207</v>
      </c>
      <c r="AI815" t="s">
        <v>199</v>
      </c>
      <c r="AJ815" t="s">
        <v>192</v>
      </c>
      <c r="AK815" t="s">
        <v>190</v>
      </c>
      <c r="AL815" t="s">
        <v>188</v>
      </c>
      <c r="AM815">
        <v>430</v>
      </c>
      <c r="AU815" s="2" t="str">
        <f>IF(ISBLANK(B815),"", TEXT(B815,"dddd, d \d\e mmmm \d\e aaaa"))</f>
        <v>sábado, 28 de fevereiro de 2026</v>
      </c>
      <c r="AX815" s="1" t="str" cm="1">
        <f t="array" ref="AX815">IFERROR(_xlfn.TEXTJOIN(", ",TRUE,_xlfn._xlws.SORT(_xlfn.UNIQUE(_xlfn._xlws.FILTER($K$2:$K$2889,($I$2:$I$2889=I815)*($K$2:$K$2889&lt;&gt;""))))),"")</f>
        <v>Lua</v>
      </c>
      <c r="AY815" s="1" t="str">
        <f>IF(ISBLANK(F815),"", IF(OR(
ISNUMBER(FIND("escovacao",LOWER(F815))),
ISNUMBER(FIND("escovação",LOWER(F815))),
ISNUMBER(FIND("higiene bucal",LOWER(F815))),
ISNUMBER(FIND("tosa",LOWER(F815))),
ISNUMBER(FIND("hidratacao",LOWER(F815))),
ISNUMBER(FIND("hidratação",LOWER(F815))),
ISNUMBER(FIND("spa",LOWER(F815))),
ISNUMBER(FIND("corte de unhas",LOWER(F815))),
ISNUMBER(FIND("desembolo",LOWER(F815))),
ISNUMBER(FIND("clorexidina",LOWER(F815))),
ISNUMBER(FIND("matizacao",LOWER(F815))),
ISNUMBER(FIND("matização",LOWER(F815))),
ISNUMBER(FIND("arredondamento",LOWER(F815))),
ISNUMBER(FIND("remocao",LOWER(F815))),
ISNUMBER(FIND("remoção",LOWER(F815)))
),"Serviços extras",
IF(ISNUMBER(FIND("banho",LOWER(F815))),"Banho","Loja")))</f>
        <v>Serviços extras</v>
      </c>
      <c r="AZ815" s="1" t="str">
        <f>IF(ISBLANK(I815),"", _xlfn.LET(_xlpm.Pedido,TRIM(D815&amp;""),IF(_xlpm.Pedido&lt;&gt;"",_xlpm.Pedido&amp;" | "&amp;K815,I815&amp;" | "&amp;K815&amp;" | "&amp;TEXT(AU815,"0"))))</f>
        <v>4925 | Lua</v>
      </c>
      <c r="BA815" s="1" t="str">
        <f>IF(ISBLANK(I815),"", _xlfn.LET(_xlpm.TipoServico,LOWER(H815),IF(ISNUMBER(FIND("banho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15" s="1" t="str">
        <f>IF(ISBLANK(I815),"", _xlfn.LET(
    _xlpm.Servico,TRIM(F815&amp;""),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815" s="1">
        <f>IF(ISBLANK(B815),"", IF(ISBLANK(R815),Q815*S815,R815*S815))</f>
        <v>35</v>
      </c>
    </row>
    <row r="816" spans="1:55" x14ac:dyDescent="0.3">
      <c r="A816" t="s">
        <v>133</v>
      </c>
      <c r="B816">
        <v>46081</v>
      </c>
      <c r="C816" t="s">
        <v>27</v>
      </c>
      <c r="D816">
        <v>4925</v>
      </c>
      <c r="F816" t="s">
        <v>146</v>
      </c>
      <c r="H816" t="s">
        <v>276</v>
      </c>
      <c r="I816">
        <v>2461</v>
      </c>
      <c r="J816" t="s">
        <v>262</v>
      </c>
      <c r="K816" t="s">
        <v>171</v>
      </c>
      <c r="L816">
        <v>73991912911</v>
      </c>
      <c r="N816">
        <v>0</v>
      </c>
      <c r="O816" t="s">
        <v>5</v>
      </c>
      <c r="P816">
        <v>0</v>
      </c>
      <c r="Q816">
        <v>12</v>
      </c>
      <c r="R816">
        <v>12</v>
      </c>
      <c r="S816">
        <v>1</v>
      </c>
      <c r="T816">
        <v>12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6</v>
      </c>
      <c r="AG816">
        <v>104</v>
      </c>
      <c r="AH816" t="s">
        <v>207</v>
      </c>
      <c r="AI816" t="s">
        <v>199</v>
      </c>
      <c r="AJ816" t="s">
        <v>192</v>
      </c>
      <c r="AK816" t="s">
        <v>190</v>
      </c>
      <c r="AL816" t="s">
        <v>188</v>
      </c>
      <c r="AM816">
        <v>430</v>
      </c>
      <c r="AU816" s="2" t="str">
        <f>IF(ISBLANK(B816),"", TEXT(B816,"dddd, d \d\e mmmm \d\e aaaa"))</f>
        <v>sábado, 28 de fevereiro de 2026</v>
      </c>
      <c r="AX816" s="1" t="str" cm="1">
        <f t="array" ref="AX816">IFERROR(_xlfn.TEXTJOIN(", ",TRUE,_xlfn._xlws.SORT(_xlfn.UNIQUE(_xlfn._xlws.FILTER($K$2:$K$2889,($I$2:$I$2889=I816)*($K$2:$K$2889&lt;&gt;""))))),"")</f>
        <v>Lua</v>
      </c>
      <c r="AY816" s="1" t="str">
        <f>IF(ISBLANK(F816),"", IF(OR(
ISNUMBER(FIND("escovacao",LOWER(F816))),
ISNUMBER(FIND("escovação",LOWER(F816))),
ISNUMBER(FIND("higiene bucal",LOWER(F816))),
ISNUMBER(FIND("tosa",LOWER(F816))),
ISNUMBER(FIND("hidratacao",LOWER(F816))),
ISNUMBER(FIND("hidratação",LOWER(F816))),
ISNUMBER(FIND("spa",LOWER(F816))),
ISNUMBER(FIND("corte de unhas",LOWER(F816))),
ISNUMBER(FIND("desembolo",LOWER(F816))),
ISNUMBER(FIND("clorexidina",LOWER(F816))),
ISNUMBER(FIND("matizacao",LOWER(F816))),
ISNUMBER(FIND("matização",LOWER(F816))),
ISNUMBER(FIND("arredondamento",LOWER(F816))),
ISNUMBER(FIND("remocao",LOWER(F816))),
ISNUMBER(FIND("remoção",LOWER(F816)))
),"Serviços extras",
IF(ISNUMBER(FIND("banho",LOWER(F816))),"Banho","Loja")))</f>
        <v>Serviços extras</v>
      </c>
      <c r="AZ816" s="1" t="str">
        <f>IF(ISBLANK(I816),"", _xlfn.LET(_xlpm.Pedido,TRIM(D816&amp;""),IF(_xlpm.Pedido&lt;&gt;"",_xlpm.Pedido&amp;" | "&amp;K816,I816&amp;" | "&amp;K816&amp;" | "&amp;TEXT(AU816,"0"))))</f>
        <v>4925 | Lua</v>
      </c>
      <c r="BA816" s="1" t="str">
        <f>IF(ISBLANK(I816),"", _xlfn.LET(_xlpm.TipoServico,LOWER(H816),IF(ISNUMBER(FIND("banho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16" s="1" t="str">
        <f>IF(ISBLANK(I816),"", _xlfn.LET(
    _xlpm.Servico,TRIM(F816&amp;""),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16" s="1">
        <f>IF(ISBLANK(B816),"", IF(ISBLANK(R816),Q816*S816,R816*S816))</f>
        <v>12</v>
      </c>
    </row>
    <row r="817" spans="1:55" x14ac:dyDescent="0.3">
      <c r="A817" t="s">
        <v>133</v>
      </c>
      <c r="B817">
        <v>46083</v>
      </c>
      <c r="C817" t="s">
        <v>43</v>
      </c>
      <c r="D817">
        <v>4931</v>
      </c>
      <c r="F817" t="s">
        <v>134</v>
      </c>
      <c r="H817" t="s">
        <v>276</v>
      </c>
      <c r="I817">
        <v>2664</v>
      </c>
      <c r="J817" t="s">
        <v>66</v>
      </c>
      <c r="K817" t="s">
        <v>251</v>
      </c>
      <c r="L817">
        <v>5573999220082</v>
      </c>
      <c r="N817">
        <v>0</v>
      </c>
      <c r="O817" t="s">
        <v>5</v>
      </c>
      <c r="P817">
        <v>0</v>
      </c>
      <c r="Q817">
        <v>57</v>
      </c>
      <c r="R817">
        <v>57</v>
      </c>
      <c r="S817">
        <v>1</v>
      </c>
      <c r="T817">
        <v>57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6</v>
      </c>
      <c r="AG817">
        <v>102</v>
      </c>
      <c r="AM817">
        <v>185</v>
      </c>
      <c r="AU817" s="2" t="str">
        <f>IF(ISBLANK(B817),"", TEXT(B817,"dddd, d \d\e mmmm \d\e aaaa"))</f>
        <v>segunda-feira, 2 de março de 2026</v>
      </c>
      <c r="AX817" s="1" t="str" cm="1">
        <f t="array" ref="AX817">IFERROR(_xlfn.TEXTJOIN(", ",TRUE,_xlfn._xlws.SORT(_xlfn.UNIQUE(_xlfn._xlws.FILTER($K$2:$K$2889,($I$2:$I$2889=I817)*($K$2:$K$2889&lt;&gt;""))))),"")</f>
        <v>Cecci</v>
      </c>
      <c r="AY817" s="1" t="str">
        <f>IF(ISBLANK(F817),"", IF(OR(
ISNUMBER(FIND("escovacao",LOWER(F817))),
ISNUMBER(FIND("escovação",LOWER(F817))),
ISNUMBER(FIND("higiene bucal",LOWER(F817))),
ISNUMBER(FIND("tosa",LOWER(F817))),
ISNUMBER(FIND("hidratacao",LOWER(F817))),
ISNUMBER(FIND("hidratação",LOWER(F817))),
ISNUMBER(FIND("spa",LOWER(F817))),
ISNUMBER(FIND("corte de unhas",LOWER(F817))),
ISNUMBER(FIND("desembolo",LOWER(F817))),
ISNUMBER(FIND("clorexidina",LOWER(F817))),
ISNUMBER(FIND("matizacao",LOWER(F817))),
ISNUMBER(FIND("matização",LOWER(F817))),
ISNUMBER(FIND("arredondamento",LOWER(F817))),
ISNUMBER(FIND("remocao",LOWER(F817))),
ISNUMBER(FIND("remoção",LOWER(F817)))
),"Serviços extras",
IF(ISNUMBER(FIND("banho",LOWER(F817))),"Banho","Loja")))</f>
        <v>Banho</v>
      </c>
      <c r="AZ817" s="1" t="str">
        <f>IF(ISBLANK(I817),"", _xlfn.LET(_xlpm.Pedido,TRIM(D817&amp;""),IF(_xlpm.Pedido&lt;&gt;"",_xlpm.Pedido&amp;" | "&amp;K817,I817&amp;" | "&amp;K817&amp;" | "&amp;TEXT(AU817,"0"))))</f>
        <v>4931 | Cecci</v>
      </c>
      <c r="BA817" s="1" t="str">
        <f>IF(ISBLANK(I817),"", _xlfn.LET(_xlpm.TipoServico,LOWER(H817),IF(ISNUMBER(FIND("banho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17" s="1" t="str">
        <f>IF(ISBLANK(I817),"", _xlfn.LET(
    _xlpm.Servico,TRIM(F817&amp;""),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17" s="1">
        <f>IF(ISBLANK(B817),"", IF(ISBLANK(R817),Q817*S817,R817*S817))</f>
        <v>57</v>
      </c>
    </row>
    <row r="818" spans="1:55" x14ac:dyDescent="0.3">
      <c r="A818" t="s">
        <v>133</v>
      </c>
      <c r="B818">
        <v>46083</v>
      </c>
      <c r="C818" t="s">
        <v>43</v>
      </c>
      <c r="D818">
        <v>4931</v>
      </c>
      <c r="F818" t="s">
        <v>169</v>
      </c>
      <c r="H818" t="s">
        <v>276</v>
      </c>
      <c r="I818">
        <v>2664</v>
      </c>
      <c r="J818" t="s">
        <v>66</v>
      </c>
      <c r="K818" t="s">
        <v>251</v>
      </c>
      <c r="L818">
        <v>5573999220082</v>
      </c>
      <c r="N818">
        <v>0</v>
      </c>
      <c r="O818" t="s">
        <v>5</v>
      </c>
      <c r="P818">
        <v>0</v>
      </c>
      <c r="Q818">
        <v>10</v>
      </c>
      <c r="R818">
        <v>10</v>
      </c>
      <c r="S818">
        <v>1</v>
      </c>
      <c r="T818">
        <v>10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6</v>
      </c>
      <c r="AG818">
        <v>102</v>
      </c>
      <c r="AM818">
        <v>185</v>
      </c>
      <c r="AU818" s="2" t="str">
        <f>IF(ISBLANK(B818),"", TEXT(B818,"dddd, d \d\e mmmm \d\e aaaa"))</f>
        <v>segunda-feira, 2 de março de 2026</v>
      </c>
      <c r="AX818" s="1" t="str" cm="1">
        <f t="array" ref="AX818">IFERROR(_xlfn.TEXTJOIN(", ",TRUE,_xlfn._xlws.SORT(_xlfn.UNIQUE(_xlfn._xlws.FILTER($K$2:$K$2889,($I$2:$I$2889=I818)*($K$2:$K$2889&lt;&gt;""))))),"")</f>
        <v>Cecci</v>
      </c>
      <c r="AY818" s="1" t="str">
        <f>IF(ISBLANK(F818),"", IF(OR(
ISNUMBER(FIND("escovacao",LOWER(F818))),
ISNUMBER(FIND("escovação",LOWER(F818))),
ISNUMBER(FIND("higiene bucal",LOWER(F818))),
ISNUMBER(FIND("tosa",LOWER(F818))),
ISNUMBER(FIND("hidratacao",LOWER(F818))),
ISNUMBER(FIND("hidratação",LOWER(F818))),
ISNUMBER(FIND("spa",LOWER(F818))),
ISNUMBER(FIND("corte de unhas",LOWER(F818))),
ISNUMBER(FIND("desembolo",LOWER(F818))),
ISNUMBER(FIND("clorexidina",LOWER(F818))),
ISNUMBER(FIND("matizacao",LOWER(F818))),
ISNUMBER(FIND("matização",LOWER(F818))),
ISNUMBER(FIND("arredondamento",LOWER(F818))),
ISNUMBER(FIND("remocao",LOWER(F818))),
ISNUMBER(FIND("remoção",LOWER(F818)))
),"Serviços extras",
IF(ISNUMBER(FIND("banho",LOWER(F818))),"Banho","Loja")))</f>
        <v>Serviços extras</v>
      </c>
      <c r="AZ818" s="1" t="str">
        <f>IF(ISBLANK(I818),"", _xlfn.LET(_xlpm.Pedido,TRIM(D818&amp;""),IF(_xlpm.Pedido&lt;&gt;"",_xlpm.Pedido&amp;" | "&amp;K818,I818&amp;" | "&amp;K818&amp;" | "&amp;TEXT(AU818,"0"))))</f>
        <v>4931 | Cecci</v>
      </c>
      <c r="BA818" s="1" t="str">
        <f>IF(ISBLANK(I818),"", _xlfn.LET(_xlpm.TipoServico,LOWER(H818),IF(ISNUMBER(FIND("banho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18" s="1" t="str">
        <f>IF(ISBLANK(I818),"", _xlfn.LET(
    _xlpm.Servico,TRIM(F818&amp;""),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18" s="1">
        <f>IF(ISBLANK(B818),"", IF(ISBLANK(R818),Q818*S818,R818*S818))</f>
        <v>10</v>
      </c>
    </row>
    <row r="819" spans="1:55" x14ac:dyDescent="0.3">
      <c r="A819" t="s">
        <v>133</v>
      </c>
      <c r="B819">
        <v>46083</v>
      </c>
      <c r="C819" t="s">
        <v>43</v>
      </c>
      <c r="D819">
        <v>4931</v>
      </c>
      <c r="F819" t="s">
        <v>275</v>
      </c>
      <c r="H819" t="s">
        <v>276</v>
      </c>
      <c r="I819">
        <v>2664</v>
      </c>
      <c r="J819" t="s">
        <v>66</v>
      </c>
      <c r="K819" t="s">
        <v>251</v>
      </c>
      <c r="L819">
        <v>5573999220082</v>
      </c>
      <c r="N819">
        <v>0</v>
      </c>
      <c r="O819" t="s">
        <v>5</v>
      </c>
      <c r="P819">
        <v>0</v>
      </c>
      <c r="Q819">
        <v>35</v>
      </c>
      <c r="R819">
        <v>35</v>
      </c>
      <c r="S819">
        <v>1</v>
      </c>
      <c r="T819">
        <v>35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6</v>
      </c>
      <c r="AG819">
        <v>102</v>
      </c>
      <c r="AM819">
        <v>185</v>
      </c>
      <c r="AU819" s="2" t="str">
        <f>IF(ISBLANK(B819),"", TEXT(B819,"dddd, d \d\e mmmm \d\e aaaa"))</f>
        <v>segunda-feira, 2 de março de 2026</v>
      </c>
      <c r="AX819" s="1" t="str" cm="1">
        <f t="array" ref="AX819">IFERROR(_xlfn.TEXTJOIN(", ",TRUE,_xlfn._xlws.SORT(_xlfn.UNIQUE(_xlfn._xlws.FILTER($K$2:$K$2889,($I$2:$I$2889=I819)*($K$2:$K$2889&lt;&gt;""))))),"")</f>
        <v>Cecci</v>
      </c>
      <c r="AY819" s="1" t="str">
        <f>IF(ISBLANK(F819),"", IF(OR(
ISNUMBER(FIND("escovacao",LOWER(F819))),
ISNUMBER(FIND("escovação",LOWER(F819))),
ISNUMBER(FIND("higiene bucal",LOWER(F819))),
ISNUMBER(FIND("tosa",LOWER(F819))),
ISNUMBER(FIND("hidratacao",LOWER(F819))),
ISNUMBER(FIND("hidratação",LOWER(F819))),
ISNUMBER(FIND("spa",LOWER(F819))),
ISNUMBER(FIND("corte de unhas",LOWER(F819))),
ISNUMBER(FIND("desembolo",LOWER(F819))),
ISNUMBER(FIND("clorexidina",LOWER(F819))),
ISNUMBER(FIND("matizacao",LOWER(F819))),
ISNUMBER(FIND("matização",LOWER(F819))),
ISNUMBER(FIND("arredondamento",LOWER(F819))),
ISNUMBER(FIND("remocao",LOWER(F819))),
ISNUMBER(FIND("remoção",LOWER(F819)))
),"Serviços extras",
IF(ISNUMBER(FIND("banho",LOWER(F819))),"Banho","Loja")))</f>
        <v>Serviços extras</v>
      </c>
      <c r="AZ819" s="1" t="str">
        <f>IF(ISBLANK(I819),"", _xlfn.LET(_xlpm.Pedido,TRIM(D819&amp;""),IF(_xlpm.Pedido&lt;&gt;"",_xlpm.Pedido&amp;" | "&amp;K819,I819&amp;" | "&amp;K819&amp;" | "&amp;TEXT(AU819,"0"))))</f>
        <v>4931 | Cecci</v>
      </c>
      <c r="BA819" s="1" t="str">
        <f>IF(ISBLANK(I819),"", _xlfn.LET(_xlpm.TipoServico,LOWER(H819),IF(ISNUMBER(FIND("banho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19" s="1" t="str">
        <f>IF(ISBLANK(I819),"", _xlfn.LET(
    _xlpm.Servico,TRIM(F819&amp;""),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819" s="1">
        <f>IF(ISBLANK(B819),"", IF(ISBLANK(R819),Q819*S819,R819*S819))</f>
        <v>35</v>
      </c>
    </row>
    <row r="820" spans="1:55" x14ac:dyDescent="0.3">
      <c r="A820" t="s">
        <v>133</v>
      </c>
      <c r="B820">
        <v>46087</v>
      </c>
      <c r="C820" t="s">
        <v>2</v>
      </c>
      <c r="D820">
        <v>4978</v>
      </c>
      <c r="F820" t="s">
        <v>134</v>
      </c>
      <c r="H820" t="s">
        <v>276</v>
      </c>
      <c r="I820">
        <v>2664</v>
      </c>
      <c r="J820" t="s">
        <v>66</v>
      </c>
      <c r="K820" t="s">
        <v>251</v>
      </c>
      <c r="L820">
        <v>5573999220082</v>
      </c>
      <c r="N820">
        <v>0</v>
      </c>
      <c r="O820" t="s">
        <v>5</v>
      </c>
      <c r="P820">
        <v>0</v>
      </c>
      <c r="Q820">
        <v>57</v>
      </c>
      <c r="R820">
        <v>57</v>
      </c>
      <c r="S820">
        <v>1</v>
      </c>
      <c r="T820">
        <v>57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6</v>
      </c>
      <c r="AG820">
        <v>110.8</v>
      </c>
      <c r="AM820">
        <v>185</v>
      </c>
      <c r="AU820" s="2" t="str">
        <f>IF(ISBLANK(B820),"", TEXT(B820,"dddd, d \d\e mmmm \d\e aaaa"))</f>
        <v>sexta-feira, 6 de março de 2026</v>
      </c>
      <c r="AX820" s="1" t="str" cm="1">
        <f t="array" ref="AX820">IFERROR(_xlfn.TEXTJOIN(", ",TRUE,_xlfn._xlws.SORT(_xlfn.UNIQUE(_xlfn._xlws.FILTER($K$2:$K$2889,($I$2:$I$2889=I820)*($K$2:$K$2889&lt;&gt;""))))),"")</f>
        <v>Cecci</v>
      </c>
      <c r="AY820" s="1" t="str">
        <f>IF(ISBLANK(F820),"", IF(OR(
ISNUMBER(FIND("escovacao",LOWER(F820))),
ISNUMBER(FIND("escovação",LOWER(F820))),
ISNUMBER(FIND("higiene bucal",LOWER(F820))),
ISNUMBER(FIND("tosa",LOWER(F820))),
ISNUMBER(FIND("hidratacao",LOWER(F820))),
ISNUMBER(FIND("hidratação",LOWER(F820))),
ISNUMBER(FIND("spa",LOWER(F820))),
ISNUMBER(FIND("corte de unhas",LOWER(F820))),
ISNUMBER(FIND("desembolo",LOWER(F820))),
ISNUMBER(FIND("clorexidina",LOWER(F820))),
ISNUMBER(FIND("matizacao",LOWER(F820))),
ISNUMBER(FIND("matização",LOWER(F820))),
ISNUMBER(FIND("arredondamento",LOWER(F820))),
ISNUMBER(FIND("remocao",LOWER(F820))),
ISNUMBER(FIND("remoção",LOWER(F820)))
),"Serviços extras",
IF(ISNUMBER(FIND("banho",LOWER(F820))),"Banho","Loja")))</f>
        <v>Banho</v>
      </c>
      <c r="AZ820" s="1" t="str">
        <f>IF(ISBLANK(I820),"", _xlfn.LET(_xlpm.Pedido,TRIM(D820&amp;""),IF(_xlpm.Pedido&lt;&gt;"",_xlpm.Pedido&amp;" | "&amp;K820,I820&amp;" | "&amp;K820&amp;" | "&amp;TEXT(AU820,"0"))))</f>
        <v>4978 | Cecci</v>
      </c>
      <c r="BA820" s="1" t="str">
        <f>IF(ISBLANK(I820),"", _xlfn.LET(_xlpm.TipoServico,LOWER(H820),IF(ISNUMBER(FIND("banho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0" s="1" t="str">
        <f>IF(ISBLANK(I820),"", _xlfn.LET(
    _xlpm.Servico,TRIM(F820&amp;""),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20" s="1">
        <f>IF(ISBLANK(B820),"", IF(ISBLANK(R820),Q820*S820,R820*S820))</f>
        <v>57</v>
      </c>
    </row>
    <row r="821" spans="1:55" x14ac:dyDescent="0.3">
      <c r="A821" t="s">
        <v>133</v>
      </c>
      <c r="B821">
        <v>46087</v>
      </c>
      <c r="C821" t="s">
        <v>2</v>
      </c>
      <c r="D821">
        <v>4978</v>
      </c>
      <c r="F821" t="s">
        <v>169</v>
      </c>
      <c r="H821" t="s">
        <v>276</v>
      </c>
      <c r="I821">
        <v>2664</v>
      </c>
      <c r="J821" t="s">
        <v>66</v>
      </c>
      <c r="K821" t="s">
        <v>251</v>
      </c>
      <c r="L821">
        <v>5573999220082</v>
      </c>
      <c r="N821">
        <v>0</v>
      </c>
      <c r="O821" t="s">
        <v>5</v>
      </c>
      <c r="P821">
        <v>0</v>
      </c>
      <c r="Q821">
        <v>10</v>
      </c>
      <c r="R821">
        <v>10</v>
      </c>
      <c r="S821">
        <v>1</v>
      </c>
      <c r="T821">
        <v>10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6</v>
      </c>
      <c r="AG821">
        <v>110.8</v>
      </c>
      <c r="AM821">
        <v>185</v>
      </c>
      <c r="AU821" s="2" t="str">
        <f>IF(ISBLANK(B821),"", TEXT(B821,"dddd, d \d\e mmmm \d\e aaaa"))</f>
        <v>sexta-feira, 6 de março de 2026</v>
      </c>
      <c r="AX821" s="1" t="str" cm="1">
        <f t="array" ref="AX821">IFERROR(_xlfn.TEXTJOIN(", ",TRUE,_xlfn._xlws.SORT(_xlfn.UNIQUE(_xlfn._xlws.FILTER($K$2:$K$2889,($I$2:$I$2889=I821)*($K$2:$K$2889&lt;&gt;""))))),"")</f>
        <v>Cecci</v>
      </c>
      <c r="AY821" s="1" t="str">
        <f>IF(ISBLANK(F821),"", IF(OR(
ISNUMBER(FIND("escovacao",LOWER(F821))),
ISNUMBER(FIND("escovação",LOWER(F821))),
ISNUMBER(FIND("higiene bucal",LOWER(F821))),
ISNUMBER(FIND("tosa",LOWER(F821))),
ISNUMBER(FIND("hidratacao",LOWER(F821))),
ISNUMBER(FIND("hidratação",LOWER(F821))),
ISNUMBER(FIND("spa",LOWER(F821))),
ISNUMBER(FIND("corte de unhas",LOWER(F821))),
ISNUMBER(FIND("desembolo",LOWER(F821))),
ISNUMBER(FIND("clorexidina",LOWER(F821))),
ISNUMBER(FIND("matizacao",LOWER(F821))),
ISNUMBER(FIND("matização",LOWER(F821))),
ISNUMBER(FIND("arredondamento",LOWER(F821))),
ISNUMBER(FIND("remocao",LOWER(F821))),
ISNUMBER(FIND("remoção",LOWER(F821)))
),"Serviços extras",
IF(ISNUMBER(FIND("banho",LOWER(F821))),"Banho","Loja")))</f>
        <v>Serviços extras</v>
      </c>
      <c r="AZ821" s="1" t="str">
        <f>IF(ISBLANK(I821),"", _xlfn.LET(_xlpm.Pedido,TRIM(D821&amp;""),IF(_xlpm.Pedido&lt;&gt;"",_xlpm.Pedido&amp;" | "&amp;K821,I821&amp;" | "&amp;K821&amp;" | "&amp;TEXT(AU821,"0"))))</f>
        <v>4978 | Cecci</v>
      </c>
      <c r="BA821" s="1" t="str">
        <f>IF(ISBLANK(I821),"", _xlfn.LET(_xlpm.TipoServico,LOWER(H821),IF(ISNUMBER(FIND("banho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1" s="1" t="str">
        <f>IF(ISBLANK(I821),"", _xlfn.LET(
    _xlpm.Servico,TRIM(F821&amp;""),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21" s="1">
        <f>IF(ISBLANK(B821),"", IF(ISBLANK(R821),Q821*S821,R821*S821))</f>
        <v>10</v>
      </c>
    </row>
    <row r="822" spans="1:55" x14ac:dyDescent="0.3">
      <c r="A822" t="s">
        <v>11</v>
      </c>
      <c r="B822">
        <v>46083</v>
      </c>
      <c r="C822" t="s">
        <v>43</v>
      </c>
      <c r="D822">
        <v>4934</v>
      </c>
      <c r="F822" t="s">
        <v>134</v>
      </c>
      <c r="H822" t="s">
        <v>276</v>
      </c>
      <c r="I822">
        <v>2204</v>
      </c>
      <c r="J822" t="s">
        <v>41</v>
      </c>
      <c r="K822" t="s">
        <v>182</v>
      </c>
      <c r="L822">
        <v>73991645013</v>
      </c>
      <c r="N822">
        <v>0</v>
      </c>
      <c r="O822" t="s">
        <v>5</v>
      </c>
      <c r="P822">
        <v>0</v>
      </c>
      <c r="Q822">
        <v>57</v>
      </c>
      <c r="R822">
        <v>57</v>
      </c>
      <c r="S822">
        <v>1</v>
      </c>
      <c r="T822">
        <v>57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6</v>
      </c>
      <c r="AG822">
        <v>147</v>
      </c>
      <c r="AH822" t="s">
        <v>207</v>
      </c>
      <c r="AI822" t="s">
        <v>280</v>
      </c>
      <c r="AJ822" t="s">
        <v>192</v>
      </c>
      <c r="AK822" t="s">
        <v>190</v>
      </c>
      <c r="AL822" t="s">
        <v>188</v>
      </c>
      <c r="AM822">
        <v>530</v>
      </c>
      <c r="AU822" s="2" t="str">
        <f>IF(ISBLANK(B822),"", TEXT(B822,"dddd, d \d\e mmmm \d\e aaaa"))</f>
        <v>segunda-feira, 2 de março de 2026</v>
      </c>
      <c r="AX822" s="1" t="str" cm="1">
        <f t="array" ref="AX822">IFERROR(_xlfn.TEXTJOIN(", ",TRUE,_xlfn._xlws.SORT(_xlfn.UNIQUE(_xlfn._xlws.FILTER($K$2:$K$2889,($I$2:$I$2889=I822)*($K$2:$K$2889&lt;&gt;""))))),"")</f>
        <v>Amora</v>
      </c>
      <c r="AY822" s="1" t="str">
        <f>IF(ISBLANK(F822),"", IF(OR(
ISNUMBER(FIND("escovacao",LOWER(F822))),
ISNUMBER(FIND("escovação",LOWER(F822))),
ISNUMBER(FIND("higiene bucal",LOWER(F822))),
ISNUMBER(FIND("tosa",LOWER(F822))),
ISNUMBER(FIND("hidratacao",LOWER(F822))),
ISNUMBER(FIND("hidratação",LOWER(F822))),
ISNUMBER(FIND("spa",LOWER(F822))),
ISNUMBER(FIND("corte de unhas",LOWER(F822))),
ISNUMBER(FIND("desembolo",LOWER(F822))),
ISNUMBER(FIND("clorexidina",LOWER(F822))),
ISNUMBER(FIND("matizacao",LOWER(F822))),
ISNUMBER(FIND("matização",LOWER(F822))),
ISNUMBER(FIND("arredondamento",LOWER(F822))),
ISNUMBER(FIND("remocao",LOWER(F822))),
ISNUMBER(FIND("remoção",LOWER(F822)))
),"Serviços extras",
IF(ISNUMBER(FIND("banho",LOWER(F822))),"Banho","Loja")))</f>
        <v>Banho</v>
      </c>
      <c r="AZ822" s="1" t="str">
        <f>IF(ISBLANK(I822),"", _xlfn.LET(_xlpm.Pedido,TRIM(D822&amp;""),IF(_xlpm.Pedido&lt;&gt;"",_xlpm.Pedido&amp;" | "&amp;K822,I822&amp;" | "&amp;K822&amp;" | "&amp;TEXT(AU822,"0"))))</f>
        <v>4934 | Amora</v>
      </c>
      <c r="BA822" s="1" t="str">
        <f>IF(ISBLANK(I822),"", _xlfn.LET(_xlpm.TipoServico,LOWER(H822),IF(ISNUMBER(FIND("banho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2" s="1" t="str">
        <f>IF(ISBLANK(I822),"", _xlfn.LET(
    _xlpm.Servico,TRIM(F822&amp;""),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22" s="1">
        <f>IF(ISBLANK(B822),"", IF(ISBLANK(R822),Q822*S822,R822*S822))</f>
        <v>57</v>
      </c>
    </row>
    <row r="823" spans="1:55" x14ac:dyDescent="0.3">
      <c r="A823" t="s">
        <v>11</v>
      </c>
      <c r="B823">
        <v>46083</v>
      </c>
      <c r="C823" t="s">
        <v>43</v>
      </c>
      <c r="D823">
        <v>4934</v>
      </c>
      <c r="F823" t="s">
        <v>275</v>
      </c>
      <c r="H823" t="s">
        <v>276</v>
      </c>
      <c r="I823">
        <v>2204</v>
      </c>
      <c r="J823" t="s">
        <v>41</v>
      </c>
      <c r="K823" t="s">
        <v>182</v>
      </c>
      <c r="L823">
        <v>73991645013</v>
      </c>
      <c r="N823">
        <v>0</v>
      </c>
      <c r="O823" t="s">
        <v>5</v>
      </c>
      <c r="P823">
        <v>0</v>
      </c>
      <c r="Q823">
        <v>35</v>
      </c>
      <c r="R823">
        <v>35</v>
      </c>
      <c r="S823">
        <v>1</v>
      </c>
      <c r="T823">
        <v>35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6</v>
      </c>
      <c r="AG823">
        <v>147</v>
      </c>
      <c r="AH823" t="s">
        <v>207</v>
      </c>
      <c r="AI823" t="s">
        <v>280</v>
      </c>
      <c r="AJ823" t="s">
        <v>192</v>
      </c>
      <c r="AK823" t="s">
        <v>190</v>
      </c>
      <c r="AL823" t="s">
        <v>188</v>
      </c>
      <c r="AM823">
        <v>530</v>
      </c>
      <c r="AU823" s="2" t="str">
        <f>IF(ISBLANK(B823),"", TEXT(B823,"dddd, d \d\e mmmm \d\e aaaa"))</f>
        <v>segunda-feira, 2 de março de 2026</v>
      </c>
      <c r="AX823" s="1" t="str" cm="1">
        <f t="array" ref="AX823">IFERROR(_xlfn.TEXTJOIN(", ",TRUE,_xlfn._xlws.SORT(_xlfn.UNIQUE(_xlfn._xlws.FILTER($K$2:$K$2889,($I$2:$I$2889=I823)*($K$2:$K$2889&lt;&gt;""))))),"")</f>
        <v>Amora</v>
      </c>
      <c r="AY823" s="1" t="str">
        <f>IF(ISBLANK(F823),"", IF(OR(
ISNUMBER(FIND("escovacao",LOWER(F823))),
ISNUMBER(FIND("escovação",LOWER(F823))),
ISNUMBER(FIND("higiene bucal",LOWER(F823))),
ISNUMBER(FIND("tosa",LOWER(F823))),
ISNUMBER(FIND("hidratacao",LOWER(F823))),
ISNUMBER(FIND("hidratação",LOWER(F823))),
ISNUMBER(FIND("spa",LOWER(F823))),
ISNUMBER(FIND("corte de unhas",LOWER(F823))),
ISNUMBER(FIND("desembolo",LOWER(F823))),
ISNUMBER(FIND("clorexidina",LOWER(F823))),
ISNUMBER(FIND("matizacao",LOWER(F823))),
ISNUMBER(FIND("matização",LOWER(F823))),
ISNUMBER(FIND("arredondamento",LOWER(F823))),
ISNUMBER(FIND("remocao",LOWER(F823))),
ISNUMBER(FIND("remoção",LOWER(F823)))
),"Serviços extras",
IF(ISNUMBER(FIND("banho",LOWER(F823))),"Banho","Loja")))</f>
        <v>Serviços extras</v>
      </c>
      <c r="AZ823" s="1" t="str">
        <f>IF(ISBLANK(I823),"", _xlfn.LET(_xlpm.Pedido,TRIM(D823&amp;""),IF(_xlpm.Pedido&lt;&gt;"",_xlpm.Pedido&amp;" | "&amp;K823,I823&amp;" | "&amp;K823&amp;" | "&amp;TEXT(AU823,"0"))))</f>
        <v>4934 | Amora</v>
      </c>
      <c r="BA823" s="1" t="str">
        <f>IF(ISBLANK(I823),"", _xlfn.LET(_xlpm.TipoServico,LOWER(H823),IF(ISNUMBER(FIND("banho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3" s="1" t="str">
        <f>IF(ISBLANK(I823),"", _xlfn.LET(
    _xlpm.Servico,TRIM(F823&amp;""),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823" s="1">
        <f>IF(ISBLANK(B823),"", IF(ISBLANK(R823),Q823*S823,R823*S823))</f>
        <v>35</v>
      </c>
    </row>
    <row r="824" spans="1:55" x14ac:dyDescent="0.3">
      <c r="A824" t="s">
        <v>11</v>
      </c>
      <c r="B824">
        <v>46083</v>
      </c>
      <c r="C824" t="s">
        <v>43</v>
      </c>
      <c r="D824">
        <v>4934</v>
      </c>
      <c r="F824" t="s">
        <v>303</v>
      </c>
      <c r="H824" t="s">
        <v>276</v>
      </c>
      <c r="I824">
        <v>2204</v>
      </c>
      <c r="J824" t="s">
        <v>41</v>
      </c>
      <c r="K824" t="s">
        <v>182</v>
      </c>
      <c r="L824">
        <v>73991645013</v>
      </c>
      <c r="N824">
        <v>0</v>
      </c>
      <c r="O824" t="s">
        <v>5</v>
      </c>
      <c r="P824">
        <v>0</v>
      </c>
      <c r="Q824">
        <v>50</v>
      </c>
      <c r="R824">
        <v>50</v>
      </c>
      <c r="S824">
        <v>1</v>
      </c>
      <c r="T824">
        <v>50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6</v>
      </c>
      <c r="AG824">
        <v>147</v>
      </c>
      <c r="AH824" t="s">
        <v>207</v>
      </c>
      <c r="AI824" t="s">
        <v>280</v>
      </c>
      <c r="AJ824" t="s">
        <v>192</v>
      </c>
      <c r="AK824" t="s">
        <v>190</v>
      </c>
      <c r="AL824" t="s">
        <v>188</v>
      </c>
      <c r="AM824">
        <v>530</v>
      </c>
      <c r="AU824" s="2" t="str">
        <f>IF(ISBLANK(B824),"", TEXT(B824,"dddd, d \d\e mmmm \d\e aaaa"))</f>
        <v>segunda-feira, 2 de março de 2026</v>
      </c>
      <c r="AX824" s="1" t="str" cm="1">
        <f t="array" ref="AX824">IFERROR(_xlfn.TEXTJOIN(", ",TRUE,_xlfn._xlws.SORT(_xlfn.UNIQUE(_xlfn._xlws.FILTER($K$2:$K$2889,($I$2:$I$2889=I824)*($K$2:$K$2889&lt;&gt;""))))),"")</f>
        <v>Amora</v>
      </c>
      <c r="AY824" s="1" t="str">
        <f>IF(ISBLANK(F824),"", IF(OR(
ISNUMBER(FIND("escovacao",LOWER(F824))),
ISNUMBER(FIND("escovação",LOWER(F824))),
ISNUMBER(FIND("higiene bucal",LOWER(F824))),
ISNUMBER(FIND("tosa",LOWER(F824))),
ISNUMBER(FIND("hidratacao",LOWER(F824))),
ISNUMBER(FIND("hidratação",LOWER(F824))),
ISNUMBER(FIND("spa",LOWER(F824))),
ISNUMBER(FIND("corte de unhas",LOWER(F824))),
ISNUMBER(FIND("desembolo",LOWER(F824))),
ISNUMBER(FIND("clorexidina",LOWER(F824))),
ISNUMBER(FIND("matizacao",LOWER(F824))),
ISNUMBER(FIND("matização",LOWER(F824))),
ISNUMBER(FIND("arredondamento",LOWER(F824))),
ISNUMBER(FIND("remocao",LOWER(F824))),
ISNUMBER(FIND("remoção",LOWER(F824)))
),"Serviços extras",
IF(ISNUMBER(FIND("banho",LOWER(F824))),"Banho","Loja")))</f>
        <v>Serviços extras</v>
      </c>
      <c r="AZ824" s="1" t="str">
        <f>IF(ISBLANK(I824),"", _xlfn.LET(_xlpm.Pedido,TRIM(D824&amp;""),IF(_xlpm.Pedido&lt;&gt;"",_xlpm.Pedido&amp;" | "&amp;K824,I824&amp;" | "&amp;K824&amp;" | "&amp;TEXT(AU824,"0"))))</f>
        <v>4934 | Amora</v>
      </c>
      <c r="BA824" s="1" t="str">
        <f>IF(ISBLANK(I824),"", _xlfn.LET(_xlpm.TipoServico,LOWER(H824),IF(ISNUMBER(FIND("banho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4" s="1" t="str">
        <f>IF(ISBLANK(I824),"", _xlfn.LET(
    _xlpm.Servico,TRIM(F824&amp;""),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24" s="1">
        <f>IF(ISBLANK(B824),"", IF(ISBLANK(R824),Q824*S824,R824*S824))</f>
        <v>50</v>
      </c>
    </row>
    <row r="825" spans="1:55" x14ac:dyDescent="0.3">
      <c r="A825" t="s">
        <v>11</v>
      </c>
      <c r="B825">
        <v>46083</v>
      </c>
      <c r="C825" t="s">
        <v>43</v>
      </c>
      <c r="D825">
        <v>4934</v>
      </c>
      <c r="F825" t="s">
        <v>137</v>
      </c>
      <c r="H825" t="s">
        <v>276</v>
      </c>
      <c r="I825">
        <v>2204</v>
      </c>
      <c r="J825" t="s">
        <v>41</v>
      </c>
      <c r="K825" t="s">
        <v>182</v>
      </c>
      <c r="L825">
        <v>73991645013</v>
      </c>
      <c r="N825">
        <v>0</v>
      </c>
      <c r="O825" t="s">
        <v>5</v>
      </c>
      <c r="P825">
        <v>0</v>
      </c>
      <c r="Q825">
        <v>5</v>
      </c>
      <c r="R825">
        <v>5</v>
      </c>
      <c r="S825">
        <v>1</v>
      </c>
      <c r="T825">
        <v>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 t="s">
        <v>6</v>
      </c>
      <c r="AG825">
        <v>147</v>
      </c>
      <c r="AH825" t="s">
        <v>207</v>
      </c>
      <c r="AI825" t="s">
        <v>280</v>
      </c>
      <c r="AJ825" t="s">
        <v>192</v>
      </c>
      <c r="AK825" t="s">
        <v>190</v>
      </c>
      <c r="AL825" t="s">
        <v>188</v>
      </c>
      <c r="AM825">
        <v>530</v>
      </c>
      <c r="AU825" s="2" t="str">
        <f>IF(ISBLANK(B825),"", TEXT(B825,"dddd, d \d\e mmmm \d\e aaaa"))</f>
        <v>segunda-feira, 2 de março de 2026</v>
      </c>
      <c r="AX825" s="1" t="str" cm="1">
        <f t="array" ref="AX825">IFERROR(_xlfn.TEXTJOIN(", ",TRUE,_xlfn._xlws.SORT(_xlfn.UNIQUE(_xlfn._xlws.FILTER($K$2:$K$2889,($I$2:$I$2889=I825)*($K$2:$K$2889&lt;&gt;""))))),"")</f>
        <v>Amora</v>
      </c>
      <c r="AY825" s="1" t="str">
        <f>IF(ISBLANK(F825),"", IF(OR(
ISNUMBER(FIND("escovacao",LOWER(F825))),
ISNUMBER(FIND("escovação",LOWER(F825))),
ISNUMBER(FIND("higiene bucal",LOWER(F825))),
ISNUMBER(FIND("tosa",LOWER(F825))),
ISNUMBER(FIND("hidratacao",LOWER(F825))),
ISNUMBER(FIND("hidratação",LOWER(F825))),
ISNUMBER(FIND("spa",LOWER(F825))),
ISNUMBER(FIND("corte de unhas",LOWER(F825))),
ISNUMBER(FIND("desembolo",LOWER(F825))),
ISNUMBER(FIND("clorexidina",LOWER(F825))),
ISNUMBER(FIND("matizacao",LOWER(F825))),
ISNUMBER(FIND("matização",LOWER(F825))),
ISNUMBER(FIND("arredondamento",LOWER(F825))),
ISNUMBER(FIND("remocao",LOWER(F825))),
ISNUMBER(FIND("remoção",LOWER(F825)))
),"Serviços extras",
IF(ISNUMBER(FIND("banho",LOWER(F825))),"Banho","Loja")))</f>
        <v>Serviços extras</v>
      </c>
      <c r="AZ825" s="1" t="str">
        <f>IF(ISBLANK(I825),"", _xlfn.LET(_xlpm.Pedido,TRIM(D825&amp;""),IF(_xlpm.Pedido&lt;&gt;"",_xlpm.Pedido&amp;" | "&amp;K825,I825&amp;" | "&amp;K825&amp;" | "&amp;TEXT(AU825,"0"))))</f>
        <v>4934 | Amora</v>
      </c>
      <c r="BA825" s="1" t="str">
        <f>IF(ISBLANK(I825),"", _xlfn.LET(_xlpm.TipoServico,LOWER(H825),IF(ISNUMBER(FIND("banho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5" s="1" t="str">
        <f>IF(ISBLANK(I825),"", _xlfn.LET(
    _xlpm.Servico,TRIM(F825&amp;""),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25" s="1">
        <f>IF(ISBLANK(B825),"", IF(ISBLANK(R825),Q825*S825,R825*S825))</f>
        <v>5</v>
      </c>
    </row>
    <row r="826" spans="1:55" x14ac:dyDescent="0.3">
      <c r="A826" t="s">
        <v>141</v>
      </c>
      <c r="B826">
        <v>46094</v>
      </c>
      <c r="C826" t="s">
        <v>2</v>
      </c>
      <c r="D826">
        <v>5045</v>
      </c>
      <c r="F826" t="s">
        <v>134</v>
      </c>
      <c r="H826" t="s">
        <v>276</v>
      </c>
      <c r="I826">
        <v>2138</v>
      </c>
      <c r="J826" t="s">
        <v>19</v>
      </c>
      <c r="K826" t="s">
        <v>286</v>
      </c>
      <c r="L826">
        <v>73981226271</v>
      </c>
      <c r="N826">
        <v>0</v>
      </c>
      <c r="O826" t="s">
        <v>5</v>
      </c>
      <c r="P826">
        <v>0</v>
      </c>
      <c r="Q826">
        <v>7</v>
      </c>
      <c r="R826">
        <v>7</v>
      </c>
      <c r="S826">
        <v>1</v>
      </c>
      <c r="T826">
        <v>7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6</v>
      </c>
      <c r="AG826">
        <v>67</v>
      </c>
      <c r="AH826" t="s">
        <v>207</v>
      </c>
      <c r="AI826" t="s">
        <v>209</v>
      </c>
      <c r="AJ826" t="s">
        <v>192</v>
      </c>
      <c r="AK826" t="s">
        <v>187</v>
      </c>
      <c r="AL826" t="s">
        <v>188</v>
      </c>
      <c r="AM826">
        <v>570</v>
      </c>
      <c r="AU826" s="2" t="str">
        <f>IF(ISBLANK(B826),"", TEXT(B826,"dddd, d \d\e mmmm \d\e aaaa"))</f>
        <v>sexta-feira, 13 de março de 2026</v>
      </c>
      <c r="AX826" s="1" t="str" cm="1">
        <f t="array" ref="AX826">IFERROR(_xlfn.TEXTJOIN(", ",TRUE,_xlfn._xlws.SORT(_xlfn.UNIQUE(_xlfn._xlws.FILTER($K$2:$K$2889,($I$2:$I$2889=I826)*($K$2:$K$2889&lt;&gt;""))))),"")</f>
        <v>Olaf</v>
      </c>
      <c r="AY826" s="1" t="str">
        <f>IF(ISBLANK(F826),"", IF(OR(
ISNUMBER(FIND("escovacao",LOWER(F826))),
ISNUMBER(FIND("escovação",LOWER(F826))),
ISNUMBER(FIND("higiene bucal",LOWER(F826))),
ISNUMBER(FIND("tosa",LOWER(F826))),
ISNUMBER(FIND("hidratacao",LOWER(F826))),
ISNUMBER(FIND("hidratação",LOWER(F826))),
ISNUMBER(FIND("spa",LOWER(F826))),
ISNUMBER(FIND("corte de unhas",LOWER(F826))),
ISNUMBER(FIND("desembolo",LOWER(F826))),
ISNUMBER(FIND("clorexidina",LOWER(F826))),
ISNUMBER(FIND("matizacao",LOWER(F826))),
ISNUMBER(FIND("matização",LOWER(F826))),
ISNUMBER(FIND("arredondamento",LOWER(F826))),
ISNUMBER(FIND("remocao",LOWER(F826))),
ISNUMBER(FIND("remoção",LOWER(F826)))
),"Serviços extras",
IF(ISNUMBER(FIND("banho",LOWER(F826))),"Banho","Loja")))</f>
        <v>Banho</v>
      </c>
      <c r="AZ826" s="1" t="str">
        <f>IF(ISBLANK(I826),"", _xlfn.LET(_xlpm.Pedido,TRIM(D826&amp;""),IF(_xlpm.Pedido&lt;&gt;"",_xlpm.Pedido&amp;" | "&amp;K826,I826&amp;" | "&amp;K826&amp;" | "&amp;TEXT(AU826,"0"))))</f>
        <v>5045 | Olaf</v>
      </c>
      <c r="BA826" s="1" t="str">
        <f>IF(ISBLANK(I826),"", _xlfn.LET(_xlpm.TipoServico,LOWER(H826),IF(ISNUMBER(FIND("banho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6" s="1" t="str">
        <f>IF(ISBLANK(I826),"", _xlfn.LET(
    _xlpm.Servico,TRIM(F826&amp;""),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26" s="1">
        <f>IF(ISBLANK(B826),"", IF(ISBLANK(R826),Q826*S826,R826*S826))</f>
        <v>7</v>
      </c>
    </row>
    <row r="827" spans="1:55" x14ac:dyDescent="0.3">
      <c r="A827" t="s">
        <v>141</v>
      </c>
      <c r="B827">
        <v>46094</v>
      </c>
      <c r="C827" t="s">
        <v>2</v>
      </c>
      <c r="D827">
        <v>5045</v>
      </c>
      <c r="F827" t="s">
        <v>169</v>
      </c>
      <c r="H827" t="s">
        <v>276</v>
      </c>
      <c r="I827">
        <v>2138</v>
      </c>
      <c r="J827" t="s">
        <v>19</v>
      </c>
      <c r="K827" t="s">
        <v>286</v>
      </c>
      <c r="L827">
        <v>73981226271</v>
      </c>
      <c r="N827">
        <v>0</v>
      </c>
      <c r="O827" t="s">
        <v>5</v>
      </c>
      <c r="P827">
        <v>0</v>
      </c>
      <c r="Q827">
        <v>1</v>
      </c>
      <c r="R827">
        <v>1</v>
      </c>
      <c r="S827">
        <v>1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6</v>
      </c>
      <c r="AG827">
        <v>67</v>
      </c>
      <c r="AH827" t="s">
        <v>207</v>
      </c>
      <c r="AI827" t="s">
        <v>209</v>
      </c>
      <c r="AJ827" t="s">
        <v>192</v>
      </c>
      <c r="AK827" t="s">
        <v>187</v>
      </c>
      <c r="AL827" t="s">
        <v>188</v>
      </c>
      <c r="AM827">
        <v>570</v>
      </c>
      <c r="AU827" s="2" t="str">
        <f>IF(ISBLANK(B827),"", TEXT(B827,"dddd, d \d\e mmmm \d\e aaaa"))</f>
        <v>sexta-feira, 13 de março de 2026</v>
      </c>
      <c r="AX827" s="1" t="str" cm="1">
        <f t="array" ref="AX827">IFERROR(_xlfn.TEXTJOIN(", ",TRUE,_xlfn._xlws.SORT(_xlfn.UNIQUE(_xlfn._xlws.FILTER($K$2:$K$2889,($I$2:$I$2889=I827)*($K$2:$K$2889&lt;&gt;""))))),"")</f>
        <v>Olaf</v>
      </c>
      <c r="AY827" s="1" t="str">
        <f>IF(ISBLANK(F827),"", IF(OR(
ISNUMBER(FIND("escovacao",LOWER(F827))),
ISNUMBER(FIND("escovação",LOWER(F827))),
ISNUMBER(FIND("higiene bucal",LOWER(F827))),
ISNUMBER(FIND("tosa",LOWER(F827))),
ISNUMBER(FIND("hidratacao",LOWER(F827))),
ISNUMBER(FIND("hidratação",LOWER(F827))),
ISNUMBER(FIND("spa",LOWER(F827))),
ISNUMBER(FIND("corte de unhas",LOWER(F827))),
ISNUMBER(FIND("desembolo",LOWER(F827))),
ISNUMBER(FIND("clorexidina",LOWER(F827))),
ISNUMBER(FIND("matizacao",LOWER(F827))),
ISNUMBER(FIND("matização",LOWER(F827))),
ISNUMBER(FIND("arredondamento",LOWER(F827))),
ISNUMBER(FIND("remocao",LOWER(F827))),
ISNUMBER(FIND("remoção",LOWER(F827)))
),"Serviços extras",
IF(ISNUMBER(FIND("banho",LOWER(F827))),"Banho","Loja")))</f>
        <v>Serviços extras</v>
      </c>
      <c r="AZ827" s="1" t="str">
        <f>IF(ISBLANK(I827),"", _xlfn.LET(_xlpm.Pedido,TRIM(D827&amp;""),IF(_xlpm.Pedido&lt;&gt;"",_xlpm.Pedido&amp;" | "&amp;K827,I827&amp;" | "&amp;K827&amp;" | "&amp;TEXT(AU827,"0"))))</f>
        <v>5045 | Olaf</v>
      </c>
      <c r="BA827" s="1" t="str">
        <f>IF(ISBLANK(I827),"", _xlfn.LET(_xlpm.TipoServico,LOWER(H827),IF(ISNUMBER(FIND("banho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7" s="1" t="str">
        <f>IF(ISBLANK(I827),"", _xlfn.LET(
    _xlpm.Servico,TRIM(F827&amp;""),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27" s="1">
        <f>IF(ISBLANK(B827),"", IF(ISBLANK(R827),Q827*S827,R827*S827))</f>
        <v>1</v>
      </c>
    </row>
    <row r="828" spans="1:55" x14ac:dyDescent="0.3">
      <c r="A828" t="s">
        <v>133</v>
      </c>
      <c r="B828">
        <v>46091</v>
      </c>
      <c r="C828" t="s">
        <v>46</v>
      </c>
      <c r="D828">
        <v>5007</v>
      </c>
      <c r="F828" t="s">
        <v>134</v>
      </c>
      <c r="H828" t="s">
        <v>276</v>
      </c>
      <c r="I828">
        <v>2310</v>
      </c>
      <c r="J828" t="s">
        <v>258</v>
      </c>
      <c r="K828" t="s">
        <v>259</v>
      </c>
      <c r="L828">
        <v>73991536831</v>
      </c>
      <c r="N828">
        <v>0</v>
      </c>
      <c r="O828" t="s">
        <v>5</v>
      </c>
      <c r="P828">
        <v>0</v>
      </c>
      <c r="Q828">
        <v>57</v>
      </c>
      <c r="R828">
        <v>57</v>
      </c>
      <c r="S828">
        <v>1</v>
      </c>
      <c r="T828">
        <v>57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6</v>
      </c>
      <c r="AG828">
        <v>69</v>
      </c>
      <c r="AH828" t="s">
        <v>260</v>
      </c>
      <c r="AI828" t="s">
        <v>204</v>
      </c>
      <c r="AJ828" t="s">
        <v>192</v>
      </c>
      <c r="AK828" t="s">
        <v>190</v>
      </c>
      <c r="AL828" t="s">
        <v>188</v>
      </c>
      <c r="AM828">
        <v>500</v>
      </c>
      <c r="AU828" s="2" t="str">
        <f>IF(ISBLANK(B828),"", TEXT(B828,"dddd, d \d\e mmmm \d\e aaaa"))</f>
        <v>terça-feira, 10 de março de 2026</v>
      </c>
      <c r="AX828" s="1" t="str" cm="1">
        <f t="array" ref="AX828">IFERROR(_xlfn.TEXTJOIN(", ",TRUE,_xlfn._xlws.SORT(_xlfn.UNIQUE(_xlfn._xlws.FILTER($K$2:$K$2889,($I$2:$I$2889=I828)*($K$2:$K$2889&lt;&gt;""))))),"")</f>
        <v>Nina</v>
      </c>
      <c r="AY828" s="1" t="str">
        <f>IF(ISBLANK(F828),"", IF(OR(
ISNUMBER(FIND("escovacao",LOWER(F828))),
ISNUMBER(FIND("escovação",LOWER(F828))),
ISNUMBER(FIND("higiene bucal",LOWER(F828))),
ISNUMBER(FIND("tosa",LOWER(F828))),
ISNUMBER(FIND("hidratacao",LOWER(F828))),
ISNUMBER(FIND("hidratação",LOWER(F828))),
ISNUMBER(FIND("spa",LOWER(F828))),
ISNUMBER(FIND("corte de unhas",LOWER(F828))),
ISNUMBER(FIND("desembolo",LOWER(F828))),
ISNUMBER(FIND("clorexidina",LOWER(F828))),
ISNUMBER(FIND("matizacao",LOWER(F828))),
ISNUMBER(FIND("matização",LOWER(F828))),
ISNUMBER(FIND("arredondamento",LOWER(F828))),
ISNUMBER(FIND("remocao",LOWER(F828))),
ISNUMBER(FIND("remoção",LOWER(F828)))
),"Serviços extras",
IF(ISNUMBER(FIND("banho",LOWER(F828))),"Banho","Loja")))</f>
        <v>Banho</v>
      </c>
      <c r="AZ828" s="1" t="str">
        <f>IF(ISBLANK(I828),"", _xlfn.LET(_xlpm.Pedido,TRIM(D828&amp;""),IF(_xlpm.Pedido&lt;&gt;"",_xlpm.Pedido&amp;" | "&amp;K828,I828&amp;" | "&amp;K828&amp;" | "&amp;TEXT(AU828,"0"))))</f>
        <v>5007 | Nina</v>
      </c>
      <c r="BA828" s="1" t="str">
        <f>IF(ISBLANK(I828),"", _xlfn.LET(_xlpm.TipoServico,LOWER(H828),IF(ISNUMBER(FIND("banho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8" s="1" t="str">
        <f>IF(ISBLANK(I828),"", _xlfn.LET(
    _xlpm.Servico,TRIM(F828&amp;""),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28" s="1">
        <f>IF(ISBLANK(B828),"", IF(ISBLANK(R828),Q828*S828,R828*S828))</f>
        <v>57</v>
      </c>
    </row>
    <row r="829" spans="1:55" x14ac:dyDescent="0.3">
      <c r="A829" t="s">
        <v>133</v>
      </c>
      <c r="B829">
        <v>46091</v>
      </c>
      <c r="C829" t="s">
        <v>46</v>
      </c>
      <c r="D829">
        <v>5007</v>
      </c>
      <c r="F829" t="s">
        <v>146</v>
      </c>
      <c r="H829" t="s">
        <v>276</v>
      </c>
      <c r="I829">
        <v>2310</v>
      </c>
      <c r="J829" t="s">
        <v>258</v>
      </c>
      <c r="K829" t="s">
        <v>259</v>
      </c>
      <c r="L829">
        <v>73991536831</v>
      </c>
      <c r="N829">
        <v>0</v>
      </c>
      <c r="O829" t="s">
        <v>5</v>
      </c>
      <c r="P829">
        <v>0</v>
      </c>
      <c r="Q829">
        <v>12</v>
      </c>
      <c r="R829">
        <v>12</v>
      </c>
      <c r="S829">
        <v>1</v>
      </c>
      <c r="T829">
        <v>12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6</v>
      </c>
      <c r="AG829">
        <v>69</v>
      </c>
      <c r="AH829" t="s">
        <v>260</v>
      </c>
      <c r="AI829" t="s">
        <v>204</v>
      </c>
      <c r="AJ829" t="s">
        <v>192</v>
      </c>
      <c r="AK829" t="s">
        <v>190</v>
      </c>
      <c r="AL829" t="s">
        <v>188</v>
      </c>
      <c r="AM829">
        <v>500</v>
      </c>
      <c r="AU829" s="2" t="str">
        <f>IF(ISBLANK(B829),"", TEXT(B829,"dddd, d \d\e mmmm \d\e aaaa"))</f>
        <v>terça-feira, 10 de março de 2026</v>
      </c>
      <c r="AX829" s="1" t="str" cm="1">
        <f t="array" ref="AX829">IFERROR(_xlfn.TEXTJOIN(", ",TRUE,_xlfn._xlws.SORT(_xlfn.UNIQUE(_xlfn._xlws.FILTER($K$2:$K$2889,($I$2:$I$2889=I829)*($K$2:$K$2889&lt;&gt;""))))),"")</f>
        <v>Nina</v>
      </c>
      <c r="AY829" s="1" t="str">
        <f>IF(ISBLANK(F829),"", IF(OR(
ISNUMBER(FIND("escovacao",LOWER(F829))),
ISNUMBER(FIND("escovação",LOWER(F829))),
ISNUMBER(FIND("higiene bucal",LOWER(F829))),
ISNUMBER(FIND("tosa",LOWER(F829))),
ISNUMBER(FIND("hidratacao",LOWER(F829))),
ISNUMBER(FIND("hidratação",LOWER(F829))),
ISNUMBER(FIND("spa",LOWER(F829))),
ISNUMBER(FIND("corte de unhas",LOWER(F829))),
ISNUMBER(FIND("desembolo",LOWER(F829))),
ISNUMBER(FIND("clorexidina",LOWER(F829))),
ISNUMBER(FIND("matizacao",LOWER(F829))),
ISNUMBER(FIND("matização",LOWER(F829))),
ISNUMBER(FIND("arredondamento",LOWER(F829))),
ISNUMBER(FIND("remocao",LOWER(F829))),
ISNUMBER(FIND("remoção",LOWER(F829)))
),"Serviços extras",
IF(ISNUMBER(FIND("banho",LOWER(F829))),"Banho","Loja")))</f>
        <v>Serviços extras</v>
      </c>
      <c r="AZ829" s="1" t="str">
        <f>IF(ISBLANK(I829),"", _xlfn.LET(_xlpm.Pedido,TRIM(D829&amp;""),IF(_xlpm.Pedido&lt;&gt;"",_xlpm.Pedido&amp;" | "&amp;K829,I829&amp;" | "&amp;K829&amp;" | "&amp;TEXT(AU829,"0"))))</f>
        <v>5007 | Nina</v>
      </c>
      <c r="BA829" s="1" t="str">
        <f>IF(ISBLANK(I829),"", _xlfn.LET(_xlpm.TipoServico,LOWER(H829),IF(ISNUMBER(FIND("banho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29" s="1" t="str">
        <f>IF(ISBLANK(I829),"", _xlfn.LET(
    _xlpm.Servico,TRIM(F829&amp;""),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29" s="1">
        <f>IF(ISBLANK(B829),"", IF(ISBLANK(R829),Q829*S829,R829*S829))</f>
        <v>12</v>
      </c>
    </row>
    <row r="830" spans="1:55" x14ac:dyDescent="0.3">
      <c r="A830" t="s">
        <v>133</v>
      </c>
      <c r="B830">
        <v>46095</v>
      </c>
      <c r="C830" t="s">
        <v>27</v>
      </c>
      <c r="D830">
        <v>5054</v>
      </c>
      <c r="F830" t="s">
        <v>134</v>
      </c>
      <c r="H830" t="s">
        <v>276</v>
      </c>
      <c r="I830">
        <v>2204</v>
      </c>
      <c r="J830" t="s">
        <v>41</v>
      </c>
      <c r="K830" t="s">
        <v>182</v>
      </c>
      <c r="L830">
        <v>73991645013</v>
      </c>
      <c r="N830">
        <v>0</v>
      </c>
      <c r="O830" t="s">
        <v>5</v>
      </c>
      <c r="P830">
        <v>0</v>
      </c>
      <c r="Q830">
        <v>7</v>
      </c>
      <c r="R830">
        <v>7</v>
      </c>
      <c r="S830">
        <v>1</v>
      </c>
      <c r="T830">
        <v>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6</v>
      </c>
      <c r="AG830">
        <v>124</v>
      </c>
      <c r="AH830" t="s">
        <v>207</v>
      </c>
      <c r="AI830" t="s">
        <v>280</v>
      </c>
      <c r="AJ830" t="s">
        <v>192</v>
      </c>
      <c r="AK830" t="s">
        <v>190</v>
      </c>
      <c r="AL830" t="s">
        <v>188</v>
      </c>
      <c r="AM830">
        <v>530</v>
      </c>
      <c r="AU830" s="2" t="str">
        <f>IF(ISBLANK(B830),"", TEXT(B830,"dddd, d \d\e mmmm \d\e aaaa"))</f>
        <v>sábado, 14 de março de 2026</v>
      </c>
      <c r="AX830" s="1" t="str" cm="1">
        <f t="array" ref="AX830">IFERROR(_xlfn.TEXTJOIN(", ",TRUE,_xlfn._xlws.SORT(_xlfn.UNIQUE(_xlfn._xlws.FILTER($K$2:$K$2889,($I$2:$I$2889=I830)*($K$2:$K$2889&lt;&gt;""))))),"")</f>
        <v>Amora</v>
      </c>
      <c r="AY830" s="1" t="str">
        <f>IF(ISBLANK(F830),"", IF(OR(
ISNUMBER(FIND("escovacao",LOWER(F830))),
ISNUMBER(FIND("escovação",LOWER(F830))),
ISNUMBER(FIND("higiene bucal",LOWER(F830))),
ISNUMBER(FIND("tosa",LOWER(F830))),
ISNUMBER(FIND("hidratacao",LOWER(F830))),
ISNUMBER(FIND("hidratação",LOWER(F830))),
ISNUMBER(FIND("spa",LOWER(F830))),
ISNUMBER(FIND("corte de unhas",LOWER(F830))),
ISNUMBER(FIND("desembolo",LOWER(F830))),
ISNUMBER(FIND("clorexidina",LOWER(F830))),
ISNUMBER(FIND("matizacao",LOWER(F830))),
ISNUMBER(FIND("matização",LOWER(F830))),
ISNUMBER(FIND("arredondamento",LOWER(F830))),
ISNUMBER(FIND("remocao",LOWER(F830))),
ISNUMBER(FIND("remoção",LOWER(F830)))
),"Serviços extras",
IF(ISNUMBER(FIND("banho",LOWER(F830))),"Banho","Loja")))</f>
        <v>Banho</v>
      </c>
      <c r="AZ830" s="1" t="str">
        <f>IF(ISBLANK(I830),"", _xlfn.LET(_xlpm.Pedido,TRIM(D830&amp;""),IF(_xlpm.Pedido&lt;&gt;"",_xlpm.Pedido&amp;" | "&amp;K830,I830&amp;" | "&amp;K830&amp;" | "&amp;TEXT(AU830,"0"))))</f>
        <v>5054 | Amora</v>
      </c>
      <c r="BA830" s="1" t="str">
        <f>IF(ISBLANK(I830),"", _xlfn.LET(_xlpm.TipoServico,LOWER(H830),IF(ISNUMBER(FIND("banho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30" s="1" t="str">
        <f>IF(ISBLANK(I830),"", _xlfn.LET(
    _xlpm.Servico,TRIM(F830&amp;""),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30" s="1">
        <f>IF(ISBLANK(B830),"", IF(ISBLANK(R830),Q830*S830,R830*S830))</f>
        <v>7</v>
      </c>
    </row>
    <row r="831" spans="1:55" x14ac:dyDescent="0.3">
      <c r="A831" t="s">
        <v>133</v>
      </c>
      <c r="B831">
        <v>46095</v>
      </c>
      <c r="C831" t="s">
        <v>27</v>
      </c>
      <c r="D831">
        <v>5054</v>
      </c>
      <c r="F831" t="s">
        <v>146</v>
      </c>
      <c r="H831" t="s">
        <v>276</v>
      </c>
      <c r="I831">
        <v>2204</v>
      </c>
      <c r="J831" t="s">
        <v>41</v>
      </c>
      <c r="K831" t="s">
        <v>182</v>
      </c>
      <c r="L831">
        <v>73991645013</v>
      </c>
      <c r="N831">
        <v>0</v>
      </c>
      <c r="O831" t="s">
        <v>5</v>
      </c>
      <c r="P831">
        <v>0</v>
      </c>
      <c r="Q831">
        <v>12</v>
      </c>
      <c r="R831">
        <v>12</v>
      </c>
      <c r="S831">
        <v>1</v>
      </c>
      <c r="T831">
        <v>12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6</v>
      </c>
      <c r="AG831">
        <v>124</v>
      </c>
      <c r="AH831" t="s">
        <v>207</v>
      </c>
      <c r="AI831" t="s">
        <v>280</v>
      </c>
      <c r="AJ831" t="s">
        <v>192</v>
      </c>
      <c r="AK831" t="s">
        <v>190</v>
      </c>
      <c r="AL831" t="s">
        <v>188</v>
      </c>
      <c r="AM831">
        <v>530</v>
      </c>
      <c r="AU831" s="2" t="str">
        <f>IF(ISBLANK(B831),"", TEXT(B831,"dddd, d \d\e mmmm \d\e aaaa"))</f>
        <v>sábado, 14 de março de 2026</v>
      </c>
      <c r="AX831" s="1" t="str" cm="1">
        <f t="array" ref="AX831">IFERROR(_xlfn.TEXTJOIN(", ",TRUE,_xlfn._xlws.SORT(_xlfn.UNIQUE(_xlfn._xlws.FILTER($K$2:$K$2889,($I$2:$I$2889=I831)*($K$2:$K$2889&lt;&gt;""))))),"")</f>
        <v>Amora</v>
      </c>
      <c r="AY831" s="1" t="str">
        <f>IF(ISBLANK(F831),"", IF(OR(
ISNUMBER(FIND("escovacao",LOWER(F831))),
ISNUMBER(FIND("escovação",LOWER(F831))),
ISNUMBER(FIND("higiene bucal",LOWER(F831))),
ISNUMBER(FIND("tosa",LOWER(F831))),
ISNUMBER(FIND("hidratacao",LOWER(F831))),
ISNUMBER(FIND("hidratação",LOWER(F831))),
ISNUMBER(FIND("spa",LOWER(F831))),
ISNUMBER(FIND("corte de unhas",LOWER(F831))),
ISNUMBER(FIND("desembolo",LOWER(F831))),
ISNUMBER(FIND("clorexidina",LOWER(F831))),
ISNUMBER(FIND("matizacao",LOWER(F831))),
ISNUMBER(FIND("matização",LOWER(F831))),
ISNUMBER(FIND("arredondamento",LOWER(F831))),
ISNUMBER(FIND("remocao",LOWER(F831))),
ISNUMBER(FIND("remoção",LOWER(F831)))
),"Serviços extras",
IF(ISNUMBER(FIND("banho",LOWER(F831))),"Banho","Loja")))</f>
        <v>Serviços extras</v>
      </c>
      <c r="AZ831" s="1" t="str">
        <f>IF(ISBLANK(I831),"", _xlfn.LET(_xlpm.Pedido,TRIM(D831&amp;""),IF(_xlpm.Pedido&lt;&gt;"",_xlpm.Pedido&amp;" | "&amp;K831,I831&amp;" | "&amp;K831&amp;" | "&amp;TEXT(AU831,"0"))))</f>
        <v>5054 | Amora</v>
      </c>
      <c r="BA831" s="1" t="str">
        <f>IF(ISBLANK(I831),"", _xlfn.LET(_xlpm.TipoServico,LOWER(H831),IF(ISNUMBER(FIND("banho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31" s="1" t="str">
        <f>IF(ISBLANK(I831),"", _xlfn.LET(
    _xlpm.Servico,TRIM(F831&amp;""),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31" s="1">
        <f>IF(ISBLANK(B831),"", IF(ISBLANK(R831),Q831*S831,R831*S831))</f>
        <v>12</v>
      </c>
    </row>
    <row r="832" spans="1:55" x14ac:dyDescent="0.3">
      <c r="A832" t="s">
        <v>133</v>
      </c>
      <c r="B832">
        <v>46095</v>
      </c>
      <c r="C832" t="s">
        <v>27</v>
      </c>
      <c r="D832">
        <v>5054</v>
      </c>
      <c r="F832" t="s">
        <v>137</v>
      </c>
      <c r="H832" t="s">
        <v>276</v>
      </c>
      <c r="I832">
        <v>2204</v>
      </c>
      <c r="J832" t="s">
        <v>41</v>
      </c>
      <c r="K832" t="s">
        <v>182</v>
      </c>
      <c r="L832">
        <v>73991645013</v>
      </c>
      <c r="N832">
        <v>0</v>
      </c>
      <c r="O832" t="s">
        <v>5</v>
      </c>
      <c r="P832">
        <v>0</v>
      </c>
      <c r="Q832">
        <v>1</v>
      </c>
      <c r="R832">
        <v>1</v>
      </c>
      <c r="S832">
        <v>1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6</v>
      </c>
      <c r="AG832">
        <v>124</v>
      </c>
      <c r="AH832" t="s">
        <v>207</v>
      </c>
      <c r="AI832" t="s">
        <v>280</v>
      </c>
      <c r="AJ832" t="s">
        <v>192</v>
      </c>
      <c r="AK832" t="s">
        <v>190</v>
      </c>
      <c r="AL832" t="s">
        <v>188</v>
      </c>
      <c r="AM832">
        <v>530</v>
      </c>
      <c r="AU832" s="2" t="str">
        <f>IF(ISBLANK(B832),"", TEXT(B832,"dddd, d \d\e mmmm \d\e aaaa"))</f>
        <v>sábado, 14 de março de 2026</v>
      </c>
      <c r="AX832" s="1" t="str" cm="1">
        <f t="array" ref="AX832">IFERROR(_xlfn.TEXTJOIN(", ",TRUE,_xlfn._xlws.SORT(_xlfn.UNIQUE(_xlfn._xlws.FILTER($K$2:$K$2889,($I$2:$I$2889=I832)*($K$2:$K$2889&lt;&gt;""))))),"")</f>
        <v>Amora</v>
      </c>
      <c r="AY832" s="1" t="str">
        <f>IF(ISBLANK(F832),"", IF(OR(
ISNUMBER(FIND("escovacao",LOWER(F832))),
ISNUMBER(FIND("escovação",LOWER(F832))),
ISNUMBER(FIND("higiene bucal",LOWER(F832))),
ISNUMBER(FIND("tosa",LOWER(F832))),
ISNUMBER(FIND("hidratacao",LOWER(F832))),
ISNUMBER(FIND("hidratação",LOWER(F832))),
ISNUMBER(FIND("spa",LOWER(F832))),
ISNUMBER(FIND("corte de unhas",LOWER(F832))),
ISNUMBER(FIND("desembolo",LOWER(F832))),
ISNUMBER(FIND("clorexidina",LOWER(F832))),
ISNUMBER(FIND("matizacao",LOWER(F832))),
ISNUMBER(FIND("matização",LOWER(F832))),
ISNUMBER(FIND("arredondamento",LOWER(F832))),
ISNUMBER(FIND("remocao",LOWER(F832))),
ISNUMBER(FIND("remoção",LOWER(F832)))
),"Serviços extras",
IF(ISNUMBER(FIND("banho",LOWER(F832))),"Banho","Loja")))</f>
        <v>Serviços extras</v>
      </c>
      <c r="AZ832" s="1" t="str">
        <f>IF(ISBLANK(I832),"", _xlfn.LET(_xlpm.Pedido,TRIM(D832&amp;""),IF(_xlpm.Pedido&lt;&gt;"",_xlpm.Pedido&amp;" | "&amp;K832,I832&amp;" | "&amp;K832&amp;" | "&amp;TEXT(AU832,"0"))))</f>
        <v>5054 | Amora</v>
      </c>
      <c r="BA832" s="1" t="str">
        <f>IF(ISBLANK(I832),"", _xlfn.LET(_xlpm.TipoServico,LOWER(H832),IF(ISNUMBER(FIND("banho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32" s="1" t="str">
        <f>IF(ISBLANK(I832),"", _xlfn.LET(
    _xlpm.Servico,TRIM(F832&amp;""),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32" s="1">
        <f>IF(ISBLANK(B832),"", IF(ISBLANK(R832),Q832*S832,R832*S832))</f>
        <v>1</v>
      </c>
    </row>
    <row r="833" spans="1:55" x14ac:dyDescent="0.3">
      <c r="A833" t="s">
        <v>133</v>
      </c>
      <c r="B833">
        <v>46095</v>
      </c>
      <c r="C833" t="s">
        <v>27</v>
      </c>
      <c r="D833">
        <v>5054</v>
      </c>
      <c r="F833" t="s">
        <v>303</v>
      </c>
      <c r="H833" t="s">
        <v>276</v>
      </c>
      <c r="I833">
        <v>2204</v>
      </c>
      <c r="J833" t="s">
        <v>41</v>
      </c>
      <c r="K833" t="s">
        <v>182</v>
      </c>
      <c r="L833">
        <v>73991645013</v>
      </c>
      <c r="N833">
        <v>0</v>
      </c>
      <c r="O833" t="s">
        <v>5</v>
      </c>
      <c r="P833">
        <v>0</v>
      </c>
      <c r="Q833">
        <v>50</v>
      </c>
      <c r="R833">
        <v>50</v>
      </c>
      <c r="S833">
        <v>1</v>
      </c>
      <c r="T833">
        <v>50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 t="s">
        <v>6</v>
      </c>
      <c r="AG833">
        <v>124</v>
      </c>
      <c r="AH833" t="s">
        <v>207</v>
      </c>
      <c r="AI833" t="s">
        <v>280</v>
      </c>
      <c r="AJ833" t="s">
        <v>192</v>
      </c>
      <c r="AK833" t="s">
        <v>190</v>
      </c>
      <c r="AL833" t="s">
        <v>188</v>
      </c>
      <c r="AM833">
        <v>530</v>
      </c>
      <c r="AU833" s="2" t="str">
        <f>IF(ISBLANK(B833),"", TEXT(B833,"dddd, d \d\e mmmm \d\e aaaa"))</f>
        <v>sábado, 14 de março de 2026</v>
      </c>
      <c r="AX833" s="1" t="str" cm="1">
        <f t="array" ref="AX833">IFERROR(_xlfn.TEXTJOIN(", ",TRUE,_xlfn._xlws.SORT(_xlfn.UNIQUE(_xlfn._xlws.FILTER($K$2:$K$2889,($I$2:$I$2889=I833)*($K$2:$K$2889&lt;&gt;""))))),"")</f>
        <v>Amora</v>
      </c>
      <c r="AY833" s="1" t="str">
        <f>IF(ISBLANK(F833),"", IF(OR(
ISNUMBER(FIND("escovacao",LOWER(F833))),
ISNUMBER(FIND("escovação",LOWER(F833))),
ISNUMBER(FIND("higiene bucal",LOWER(F833))),
ISNUMBER(FIND("tosa",LOWER(F833))),
ISNUMBER(FIND("hidratacao",LOWER(F833))),
ISNUMBER(FIND("hidratação",LOWER(F833))),
ISNUMBER(FIND("spa",LOWER(F833))),
ISNUMBER(FIND("corte de unhas",LOWER(F833))),
ISNUMBER(FIND("desembolo",LOWER(F833))),
ISNUMBER(FIND("clorexidina",LOWER(F833))),
ISNUMBER(FIND("matizacao",LOWER(F833))),
ISNUMBER(FIND("matização",LOWER(F833))),
ISNUMBER(FIND("arredondamento",LOWER(F833))),
ISNUMBER(FIND("remocao",LOWER(F833))),
ISNUMBER(FIND("remoção",LOWER(F833)))
),"Serviços extras",
IF(ISNUMBER(FIND("banho",LOWER(F833))),"Banho","Loja")))</f>
        <v>Serviços extras</v>
      </c>
      <c r="AZ833" s="1" t="str">
        <f>IF(ISBLANK(I833),"", _xlfn.LET(_xlpm.Pedido,TRIM(D833&amp;""),IF(_xlpm.Pedido&lt;&gt;"",_xlpm.Pedido&amp;" | "&amp;K833,I833&amp;" | "&amp;K833&amp;" | "&amp;TEXT(AU833,"0"))))</f>
        <v>5054 | Amora</v>
      </c>
      <c r="BA833" s="1" t="str">
        <f>IF(ISBLANK(I833),"", _xlfn.LET(_xlpm.TipoServico,LOWER(H833),IF(ISNUMBER(FIND("banho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33" s="1" t="str">
        <f>IF(ISBLANK(I833),"", _xlfn.LET(
    _xlpm.Servico,TRIM(F833&amp;""),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33" s="1">
        <f>IF(ISBLANK(B833),"", IF(ISBLANK(R833),Q833*S833,R833*S833))</f>
        <v>50</v>
      </c>
    </row>
    <row r="834" spans="1:55" x14ac:dyDescent="0.3">
      <c r="A834" t="s">
        <v>1</v>
      </c>
      <c r="B834">
        <v>46101</v>
      </c>
      <c r="C834" t="s">
        <v>2</v>
      </c>
      <c r="D834">
        <v>5091</v>
      </c>
      <c r="F834" t="s">
        <v>312</v>
      </c>
      <c r="H834" t="s">
        <v>289</v>
      </c>
      <c r="I834">
        <v>2664</v>
      </c>
      <c r="J834" t="s">
        <v>66</v>
      </c>
      <c r="K834" t="s">
        <v>251</v>
      </c>
      <c r="L834">
        <v>5573999220082</v>
      </c>
      <c r="N834">
        <v>0</v>
      </c>
      <c r="O834" t="s">
        <v>5</v>
      </c>
      <c r="P834">
        <v>0</v>
      </c>
      <c r="Q834">
        <v>7</v>
      </c>
      <c r="R834">
        <v>7</v>
      </c>
      <c r="S834">
        <v>1</v>
      </c>
      <c r="T834">
        <v>7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6</v>
      </c>
      <c r="AG834">
        <v>304</v>
      </c>
      <c r="AM834">
        <v>185</v>
      </c>
      <c r="AU834" s="2" t="str">
        <f>IF(ISBLANK(B834),"", TEXT(B834,"dddd, d \d\e mmmm \d\e aaaa"))</f>
        <v>sexta-feira, 20 de março de 2026</v>
      </c>
      <c r="AX834" s="1" t="str" cm="1">
        <f t="array" ref="AX834">IFERROR(_xlfn.TEXTJOIN(", ",TRUE,_xlfn._xlws.SORT(_xlfn.UNIQUE(_xlfn._xlws.FILTER($K$2:$K$2889,($I$2:$I$2889=I834)*($K$2:$K$2889&lt;&gt;""))))),"")</f>
        <v>Cecci</v>
      </c>
      <c r="AY834" s="1" t="str">
        <f>IF(ISBLANK(F834),"", IF(OR(
ISNUMBER(FIND("escovacao",LOWER(F834))),
ISNUMBER(FIND("escovação",LOWER(F834))),
ISNUMBER(FIND("higiene bucal",LOWER(F834))),
ISNUMBER(FIND("tosa",LOWER(F834))),
ISNUMBER(FIND("hidratacao",LOWER(F834))),
ISNUMBER(FIND("hidratação",LOWER(F834))),
ISNUMBER(FIND("spa",LOWER(F834))),
ISNUMBER(FIND("corte de unhas",LOWER(F834))),
ISNUMBER(FIND("desembolo",LOWER(F834))),
ISNUMBER(FIND("clorexidina",LOWER(F834))),
ISNUMBER(FIND("matizacao",LOWER(F834))),
ISNUMBER(FIND("matização",LOWER(F834))),
ISNUMBER(FIND("arredondamento",LOWER(F834))),
ISNUMBER(FIND("remocao",LOWER(F834))),
ISNUMBER(FIND("remoção",LOWER(F834)))
),"Serviços extras",
IF(ISNUMBER(FIND("banho",LOWER(F834))),"Banho","Loja")))</f>
        <v>Banho</v>
      </c>
      <c r="AZ834" s="1" t="str">
        <f>IF(ISBLANK(I834),"", _xlfn.LET(_xlpm.Pedido,TRIM(D834&amp;""),IF(_xlpm.Pedido&lt;&gt;"",_xlpm.Pedido&amp;" | "&amp;K834,I834&amp;" | "&amp;K834&amp;" | "&amp;TEXT(AU834,"0"))))</f>
        <v>5091 | Cecci</v>
      </c>
      <c r="BA834" s="1" t="str">
        <f>IF(ISBLANK(I834),"", _xlfn.LET(_xlpm.TipoServico,LOWER(H834),IF(ISNUMBER(FIND("banho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34" s="1" t="str">
        <f>IF(ISBLANK(I834),"", _xlfn.LET(
    _xlpm.Servico,TRIM(F834&amp;""),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34" s="1">
        <f>IF(ISBLANK(B834),"", IF(ISBLANK(R834),Q834*S834,R834*S834))</f>
        <v>7</v>
      </c>
    </row>
    <row r="835" spans="1:55" x14ac:dyDescent="0.3">
      <c r="A835" t="s">
        <v>1</v>
      </c>
      <c r="B835">
        <v>46101</v>
      </c>
      <c r="C835" t="s">
        <v>2</v>
      </c>
      <c r="D835">
        <v>5091</v>
      </c>
      <c r="F835" t="s">
        <v>313</v>
      </c>
      <c r="H835" t="s">
        <v>289</v>
      </c>
      <c r="I835">
        <v>2664</v>
      </c>
      <c r="J835" t="s">
        <v>66</v>
      </c>
      <c r="K835" t="s">
        <v>251</v>
      </c>
      <c r="L835">
        <v>5573999220082</v>
      </c>
      <c r="N835">
        <v>0</v>
      </c>
      <c r="O835" t="s">
        <v>5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6</v>
      </c>
      <c r="AG835">
        <v>304</v>
      </c>
      <c r="AM835">
        <v>185</v>
      </c>
      <c r="AU835" s="2" t="str">
        <f>IF(ISBLANK(B835),"", TEXT(B835,"dddd, d \d\e mmmm \d\e aaaa"))</f>
        <v>sexta-feira, 20 de março de 2026</v>
      </c>
      <c r="AX835" s="1" t="str" cm="1">
        <f t="array" ref="AX835">IFERROR(_xlfn.TEXTJOIN(", ",TRUE,_xlfn._xlws.SORT(_xlfn.UNIQUE(_xlfn._xlws.FILTER($K$2:$K$2889,($I$2:$I$2889=I835)*($K$2:$K$2889&lt;&gt;""))))),"")</f>
        <v>Cecci</v>
      </c>
      <c r="AY835" s="1" t="str">
        <f>IF(ISBLANK(F835),"", IF(OR(
ISNUMBER(FIND("escovacao",LOWER(F835))),
ISNUMBER(FIND("escovação",LOWER(F835))),
ISNUMBER(FIND("higiene bucal",LOWER(F835))),
ISNUMBER(FIND("tosa",LOWER(F835))),
ISNUMBER(FIND("hidratacao",LOWER(F835))),
ISNUMBER(FIND("hidratação",LOWER(F835))),
ISNUMBER(FIND("spa",LOWER(F835))),
ISNUMBER(FIND("corte de unhas",LOWER(F835))),
ISNUMBER(FIND("desembolo",LOWER(F835))),
ISNUMBER(FIND("clorexidina",LOWER(F835))),
ISNUMBER(FIND("matizacao",LOWER(F835))),
ISNUMBER(FIND("matização",LOWER(F835))),
ISNUMBER(FIND("arredondamento",LOWER(F835))),
ISNUMBER(FIND("remocao",LOWER(F835))),
ISNUMBER(FIND("remoção",LOWER(F835)))
),"Serviços extras",
IF(ISNUMBER(FIND("banho",LOWER(F835))),"Banho","Loja")))</f>
        <v>Serviços extras</v>
      </c>
      <c r="AZ835" s="1" t="str">
        <f>IF(ISBLANK(I835),"", _xlfn.LET(_xlpm.Pedido,TRIM(D835&amp;""),IF(_xlpm.Pedido&lt;&gt;"",_xlpm.Pedido&amp;" | "&amp;K835,I835&amp;" | "&amp;K835&amp;" | "&amp;TEXT(AU835,"0"))))</f>
        <v>5091 | Cecci</v>
      </c>
      <c r="BA835" s="1" t="str">
        <f>IF(ISBLANK(I835),"", _xlfn.LET(_xlpm.TipoServico,LOWER(H835),IF(ISNUMBER(FIND("banho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35" s="1" t="str">
        <f>IF(ISBLANK(I835),"", _xlfn.LET(
    _xlpm.Servico,TRIM(F835&amp;""),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35" s="1">
        <f>IF(ISBLANK(B835),"", IF(ISBLANK(R835),Q835*S835,R835*S835))</f>
        <v>0</v>
      </c>
    </row>
    <row r="836" spans="1:55" x14ac:dyDescent="0.3">
      <c r="A836" t="s">
        <v>1</v>
      </c>
      <c r="B836">
        <v>46102</v>
      </c>
      <c r="C836" t="s">
        <v>27</v>
      </c>
      <c r="D836">
        <v>5107</v>
      </c>
      <c r="F836" t="s">
        <v>313</v>
      </c>
      <c r="H836" t="s">
        <v>289</v>
      </c>
      <c r="I836">
        <v>2310</v>
      </c>
      <c r="J836" t="s">
        <v>258</v>
      </c>
      <c r="K836" t="s">
        <v>259</v>
      </c>
      <c r="L836">
        <v>73991536831</v>
      </c>
      <c r="N836">
        <v>0</v>
      </c>
      <c r="O836" t="s">
        <v>5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6</v>
      </c>
      <c r="AG836">
        <v>273</v>
      </c>
      <c r="AH836" t="s">
        <v>260</v>
      </c>
      <c r="AI836" t="s">
        <v>204</v>
      </c>
      <c r="AJ836" t="s">
        <v>192</v>
      </c>
      <c r="AK836" t="s">
        <v>190</v>
      </c>
      <c r="AL836" t="s">
        <v>188</v>
      </c>
      <c r="AM836">
        <v>500</v>
      </c>
      <c r="AU836" s="2" t="str">
        <f>IF(ISBLANK(B836),"", TEXT(B836,"dddd, d \d\e mmmm \d\e aaaa"))</f>
        <v>sábado, 21 de março de 2026</v>
      </c>
      <c r="AX836" s="1" t="str" cm="1">
        <f t="array" ref="AX836">IFERROR(_xlfn.TEXTJOIN(", ",TRUE,_xlfn._xlws.SORT(_xlfn.UNIQUE(_xlfn._xlws.FILTER($K$2:$K$2889,($I$2:$I$2889=I836)*($K$2:$K$2889&lt;&gt;""))))),"")</f>
        <v>Nina</v>
      </c>
      <c r="AY836" s="1" t="str">
        <f>IF(ISBLANK(F836),"", IF(OR(
ISNUMBER(FIND("escovacao",LOWER(F836))),
ISNUMBER(FIND("escovação",LOWER(F836))),
ISNUMBER(FIND("higiene bucal",LOWER(F836))),
ISNUMBER(FIND("tosa",LOWER(F836))),
ISNUMBER(FIND("hidratacao",LOWER(F836))),
ISNUMBER(FIND("hidratação",LOWER(F836))),
ISNUMBER(FIND("spa",LOWER(F836))),
ISNUMBER(FIND("corte de unhas",LOWER(F836))),
ISNUMBER(FIND("desembolo",LOWER(F836))),
ISNUMBER(FIND("clorexidina",LOWER(F836))),
ISNUMBER(FIND("matizacao",LOWER(F836))),
ISNUMBER(FIND("matização",LOWER(F836))),
ISNUMBER(FIND("arredondamento",LOWER(F836))),
ISNUMBER(FIND("remocao",LOWER(F836))),
ISNUMBER(FIND("remoção",LOWER(F836)))
),"Serviços extras",
IF(ISNUMBER(FIND("banho",LOWER(F836))),"Banho","Loja")))</f>
        <v>Serviços extras</v>
      </c>
      <c r="AZ836" s="1" t="str">
        <f>IF(ISBLANK(I836),"", _xlfn.LET(_xlpm.Pedido,TRIM(D836&amp;""),IF(_xlpm.Pedido&lt;&gt;"",_xlpm.Pedido&amp;" | "&amp;K836,I836&amp;" | "&amp;K836&amp;" | "&amp;TEXT(AU836,"0"))))</f>
        <v>5107 | Nina</v>
      </c>
      <c r="BA836" s="1" t="str">
        <f>IF(ISBLANK(I836),"", _xlfn.LET(_xlpm.TipoServico,LOWER(H836),IF(ISNUMBER(FIND("banho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36" s="1" t="str">
        <f>IF(ISBLANK(I836),"", _xlfn.LET(
    _xlpm.Servico,TRIM(F836&amp;""),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36" s="1">
        <f>IF(ISBLANK(B836),"", IF(ISBLANK(R836),Q836*S836,R836*S836))</f>
        <v>0</v>
      </c>
    </row>
    <row r="837" spans="1:55" x14ac:dyDescent="0.3">
      <c r="A837" t="s">
        <v>1</v>
      </c>
      <c r="B837">
        <v>46102</v>
      </c>
      <c r="C837" t="s">
        <v>27</v>
      </c>
      <c r="D837">
        <v>5107</v>
      </c>
      <c r="F837" t="s">
        <v>312</v>
      </c>
      <c r="H837" t="s">
        <v>289</v>
      </c>
      <c r="I837">
        <v>2310</v>
      </c>
      <c r="J837" t="s">
        <v>258</v>
      </c>
      <c r="K837" t="s">
        <v>259</v>
      </c>
      <c r="L837">
        <v>73991536831</v>
      </c>
      <c r="N837">
        <v>0</v>
      </c>
      <c r="O837" t="s">
        <v>5</v>
      </c>
      <c r="P837">
        <v>0</v>
      </c>
      <c r="Q837">
        <v>216</v>
      </c>
      <c r="R837">
        <v>216</v>
      </c>
      <c r="S837">
        <v>1</v>
      </c>
      <c r="T837">
        <v>216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6</v>
      </c>
      <c r="AG837">
        <v>273</v>
      </c>
      <c r="AH837" t="s">
        <v>260</v>
      </c>
      <c r="AI837" t="s">
        <v>204</v>
      </c>
      <c r="AJ837" t="s">
        <v>192</v>
      </c>
      <c r="AK837" t="s">
        <v>190</v>
      </c>
      <c r="AL837" t="s">
        <v>188</v>
      </c>
      <c r="AM837">
        <v>500</v>
      </c>
      <c r="AU837" s="2" t="str">
        <f>IF(ISBLANK(B837),"", TEXT(B837,"dddd, d \d\e mmmm \d\e aaaa"))</f>
        <v>sábado, 21 de março de 2026</v>
      </c>
      <c r="AX837" s="1" t="str" cm="1">
        <f t="array" ref="AX837">IFERROR(_xlfn.TEXTJOIN(", ",TRUE,_xlfn._xlws.SORT(_xlfn.UNIQUE(_xlfn._xlws.FILTER($K$2:$K$2889,($I$2:$I$2889=I837)*($K$2:$K$2889&lt;&gt;""))))),"")</f>
        <v>Nina</v>
      </c>
      <c r="AY837" s="1" t="str">
        <f>IF(ISBLANK(F837),"", IF(OR(
ISNUMBER(FIND("escovacao",LOWER(F837))),
ISNUMBER(FIND("escovação",LOWER(F837))),
ISNUMBER(FIND("higiene bucal",LOWER(F837))),
ISNUMBER(FIND("tosa",LOWER(F837))),
ISNUMBER(FIND("hidratacao",LOWER(F837))),
ISNUMBER(FIND("hidratação",LOWER(F837))),
ISNUMBER(FIND("spa",LOWER(F837))),
ISNUMBER(FIND("corte de unhas",LOWER(F837))),
ISNUMBER(FIND("desembolo",LOWER(F837))),
ISNUMBER(FIND("clorexidina",LOWER(F837))),
ISNUMBER(FIND("matizacao",LOWER(F837))),
ISNUMBER(FIND("matização",LOWER(F837))),
ISNUMBER(FIND("arredondamento",LOWER(F837))),
ISNUMBER(FIND("remocao",LOWER(F837))),
ISNUMBER(FIND("remoção",LOWER(F837)))
),"Serviços extras",
IF(ISNUMBER(FIND("banho",LOWER(F837))),"Banho","Loja")))</f>
        <v>Banho</v>
      </c>
      <c r="AZ837" s="1" t="str">
        <f>IF(ISBLANK(I837),"", _xlfn.LET(_xlpm.Pedido,TRIM(D837&amp;""),IF(_xlpm.Pedido&lt;&gt;"",_xlpm.Pedido&amp;" | "&amp;K837,I837&amp;" | "&amp;K837&amp;" | "&amp;TEXT(AU837,"0"))))</f>
        <v>5107 | Nina</v>
      </c>
      <c r="BA837" s="1" t="str">
        <f>IF(ISBLANK(I837),"", _xlfn.LET(_xlpm.TipoServico,LOWER(H837),IF(ISNUMBER(FIND("banho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37" s="1" t="str">
        <f>IF(ISBLANK(I837),"", _xlfn.LET(
    _xlpm.Servico,TRIM(F837&amp;""),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37" s="1">
        <f>IF(ISBLANK(B837),"", IF(ISBLANK(R837),Q837*S837,R837*S837))</f>
        <v>216</v>
      </c>
    </row>
    <row r="838" spans="1:55" x14ac:dyDescent="0.3">
      <c r="A838" t="s">
        <v>141</v>
      </c>
      <c r="B838">
        <v>46102</v>
      </c>
      <c r="C838" t="s">
        <v>27</v>
      </c>
      <c r="D838">
        <v>5107</v>
      </c>
      <c r="F838" t="s">
        <v>134</v>
      </c>
      <c r="H838" t="s">
        <v>276</v>
      </c>
      <c r="I838">
        <v>2310</v>
      </c>
      <c r="J838" t="s">
        <v>258</v>
      </c>
      <c r="K838" t="s">
        <v>259</v>
      </c>
      <c r="L838">
        <v>73991536831</v>
      </c>
      <c r="N838">
        <v>0</v>
      </c>
      <c r="O838" t="s">
        <v>5</v>
      </c>
      <c r="P838">
        <v>0</v>
      </c>
      <c r="Q838">
        <v>57</v>
      </c>
      <c r="R838">
        <v>57</v>
      </c>
      <c r="S838">
        <v>1</v>
      </c>
      <c r="T838">
        <v>57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6</v>
      </c>
      <c r="AG838">
        <v>273</v>
      </c>
      <c r="AH838" t="s">
        <v>260</v>
      </c>
      <c r="AI838" t="s">
        <v>204</v>
      </c>
      <c r="AJ838" t="s">
        <v>192</v>
      </c>
      <c r="AK838" t="s">
        <v>190</v>
      </c>
      <c r="AL838" t="s">
        <v>188</v>
      </c>
      <c r="AM838">
        <v>500</v>
      </c>
      <c r="AU838" s="2" t="str">
        <f>IF(ISBLANK(B838),"", TEXT(B838,"dddd, d \d\e mmmm \d\e aaaa"))</f>
        <v>sábado, 21 de março de 2026</v>
      </c>
      <c r="AX838" s="1" t="str" cm="1">
        <f t="array" ref="AX838">IFERROR(_xlfn.TEXTJOIN(", ",TRUE,_xlfn._xlws.SORT(_xlfn.UNIQUE(_xlfn._xlws.FILTER($K$2:$K$2889,($I$2:$I$2889=I838)*($K$2:$K$2889&lt;&gt;""))))),"")</f>
        <v>Nina</v>
      </c>
      <c r="AY838" s="1" t="str">
        <f>IF(ISBLANK(F838),"", IF(OR(
ISNUMBER(FIND("escovacao",LOWER(F838))),
ISNUMBER(FIND("escovação",LOWER(F838))),
ISNUMBER(FIND("higiene bucal",LOWER(F838))),
ISNUMBER(FIND("tosa",LOWER(F838))),
ISNUMBER(FIND("hidratacao",LOWER(F838))),
ISNUMBER(FIND("hidratação",LOWER(F838))),
ISNUMBER(FIND("spa",LOWER(F838))),
ISNUMBER(FIND("corte de unhas",LOWER(F838))),
ISNUMBER(FIND("desembolo",LOWER(F838))),
ISNUMBER(FIND("clorexidina",LOWER(F838))),
ISNUMBER(FIND("matizacao",LOWER(F838))),
ISNUMBER(FIND("matização",LOWER(F838))),
ISNUMBER(FIND("arredondamento",LOWER(F838))),
ISNUMBER(FIND("remocao",LOWER(F838))),
ISNUMBER(FIND("remoção",LOWER(F838)))
),"Serviços extras",
IF(ISNUMBER(FIND("banho",LOWER(F838))),"Banho","Loja")))</f>
        <v>Banho</v>
      </c>
      <c r="AZ838" s="1" t="str">
        <f>IF(ISBLANK(I838),"", _xlfn.LET(_xlpm.Pedido,TRIM(D838&amp;""),IF(_xlpm.Pedido&lt;&gt;"",_xlpm.Pedido&amp;" | "&amp;K838,I838&amp;" | "&amp;K838&amp;" | "&amp;TEXT(AU838,"0"))))</f>
        <v>5107 | Nina</v>
      </c>
      <c r="BA838" s="1" t="str">
        <f>IF(ISBLANK(I838),"", _xlfn.LET(_xlpm.TipoServico,LOWER(H838),IF(ISNUMBER(FIND("banho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38" s="1" t="str">
        <f>IF(ISBLANK(I838),"", _xlfn.LET(
    _xlpm.Servico,TRIM(F838&amp;""),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38" s="1">
        <f>IF(ISBLANK(B838),"", IF(ISBLANK(R838),Q838*S838,R838*S838))</f>
        <v>57</v>
      </c>
    </row>
    <row r="839" spans="1:55" x14ac:dyDescent="0.3">
      <c r="A839" t="s">
        <v>1</v>
      </c>
      <c r="B839">
        <v>46104</v>
      </c>
      <c r="C839" t="s">
        <v>43</v>
      </c>
      <c r="D839">
        <v>5117</v>
      </c>
      <c r="F839" t="s">
        <v>288</v>
      </c>
      <c r="H839" t="s">
        <v>289</v>
      </c>
      <c r="I839">
        <v>2461</v>
      </c>
      <c r="J839" t="s">
        <v>262</v>
      </c>
      <c r="K839" t="s">
        <v>171</v>
      </c>
      <c r="L839">
        <v>73991912911</v>
      </c>
      <c r="N839">
        <v>0</v>
      </c>
      <c r="O839" t="s">
        <v>5</v>
      </c>
      <c r="P839">
        <v>0</v>
      </c>
      <c r="Q839">
        <v>612</v>
      </c>
      <c r="R839">
        <v>612</v>
      </c>
      <c r="S839">
        <v>1</v>
      </c>
      <c r="T839">
        <v>612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6</v>
      </c>
      <c r="AG839">
        <v>612</v>
      </c>
      <c r="AH839" t="s">
        <v>207</v>
      </c>
      <c r="AI839" t="s">
        <v>199</v>
      </c>
      <c r="AJ839" t="s">
        <v>192</v>
      </c>
      <c r="AK839" t="s">
        <v>190</v>
      </c>
      <c r="AL839" t="s">
        <v>188</v>
      </c>
      <c r="AM839">
        <v>430</v>
      </c>
      <c r="AU839" s="2" t="str">
        <f>IF(ISBLANK(B839),"", TEXT(B839,"dddd, d \d\e mmmm \d\e aaaa"))</f>
        <v>segunda-feira, 23 de março de 2026</v>
      </c>
      <c r="AX839" s="1" t="str" cm="1">
        <f t="array" ref="AX839">IFERROR(_xlfn.TEXTJOIN(", ",TRUE,_xlfn._xlws.SORT(_xlfn.UNIQUE(_xlfn._xlws.FILTER($K$2:$K$2889,($I$2:$I$2889=I839)*($K$2:$K$2889&lt;&gt;""))))),"")</f>
        <v>Lua</v>
      </c>
      <c r="AY839" s="1" t="str">
        <f>IF(ISBLANK(F839),"", IF(OR(
ISNUMBER(FIND("escovacao",LOWER(F839))),
ISNUMBER(FIND("escovação",LOWER(F839))),
ISNUMBER(FIND("higiene bucal",LOWER(F839))),
ISNUMBER(FIND("tosa",LOWER(F839))),
ISNUMBER(FIND("hidratacao",LOWER(F839))),
ISNUMBER(FIND("hidratação",LOWER(F839))),
ISNUMBER(FIND("spa",LOWER(F839))),
ISNUMBER(FIND("corte de unhas",LOWER(F839))),
ISNUMBER(FIND("desembolo",LOWER(F839))),
ISNUMBER(FIND("clorexidina",LOWER(F839))),
ISNUMBER(FIND("matizacao",LOWER(F839))),
ISNUMBER(FIND("matização",LOWER(F839))),
ISNUMBER(FIND("arredondamento",LOWER(F839))),
ISNUMBER(FIND("remocao",LOWER(F839))),
ISNUMBER(FIND("remoção",LOWER(F839)))
),"Serviços extras",
IF(ISNUMBER(FIND("banho",LOWER(F839))),"Banho","Loja")))</f>
        <v>Banho</v>
      </c>
      <c r="AZ839" s="1" t="str">
        <f>IF(ISBLANK(I839),"", _xlfn.LET(_xlpm.Pedido,TRIM(D839&amp;""),IF(_xlpm.Pedido&lt;&gt;"",_xlpm.Pedido&amp;" | "&amp;K839,I839&amp;" | "&amp;K839&amp;" | "&amp;TEXT(AU839,"0"))))</f>
        <v>5117 | Lua</v>
      </c>
      <c r="BA839" s="1" t="str">
        <f>IF(ISBLANK(I839),"", _xlfn.LET(_xlpm.TipoServico,LOWER(H839),IF(ISNUMBER(FIND("banho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39" s="1" t="str">
        <f>IF(ISBLANK(I839),"", _xlfn.LET(
    _xlpm.Servico,TRIM(F839&amp;""),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39" s="1">
        <f>IF(ISBLANK(B839),"", IF(ISBLANK(R839),Q839*S839,R839*S839))</f>
        <v>612</v>
      </c>
    </row>
    <row r="840" spans="1:55" x14ac:dyDescent="0.3">
      <c r="A840" t="s">
        <v>1</v>
      </c>
      <c r="B840">
        <v>46104</v>
      </c>
      <c r="C840" t="s">
        <v>43</v>
      </c>
      <c r="D840">
        <v>5117</v>
      </c>
      <c r="F840" t="s">
        <v>290</v>
      </c>
      <c r="H840" t="s">
        <v>289</v>
      </c>
      <c r="I840">
        <v>2461</v>
      </c>
      <c r="J840" t="s">
        <v>262</v>
      </c>
      <c r="K840" t="s">
        <v>171</v>
      </c>
      <c r="L840">
        <v>73991912911</v>
      </c>
      <c r="N840">
        <v>0</v>
      </c>
      <c r="O840" t="s">
        <v>5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6</v>
      </c>
      <c r="AG840">
        <v>612</v>
      </c>
      <c r="AH840" t="s">
        <v>207</v>
      </c>
      <c r="AI840" t="s">
        <v>199</v>
      </c>
      <c r="AJ840" t="s">
        <v>192</v>
      </c>
      <c r="AK840" t="s">
        <v>190</v>
      </c>
      <c r="AL840" t="s">
        <v>188</v>
      </c>
      <c r="AM840">
        <v>430</v>
      </c>
      <c r="AU840" s="2" t="str">
        <f>IF(ISBLANK(B840),"", TEXT(B840,"dddd, d \d\e mmmm \d\e aaaa"))</f>
        <v>segunda-feira, 23 de março de 2026</v>
      </c>
      <c r="AX840" s="1" t="str" cm="1">
        <f t="array" ref="AX840">IFERROR(_xlfn.TEXTJOIN(", ",TRUE,_xlfn._xlws.SORT(_xlfn.UNIQUE(_xlfn._xlws.FILTER($K$2:$K$2889,($I$2:$I$2889=I840)*($K$2:$K$2889&lt;&gt;""))))),"")</f>
        <v>Lua</v>
      </c>
      <c r="AY840" s="1" t="str">
        <f>IF(ISBLANK(F840),"", IF(OR(
ISNUMBER(FIND("escovacao",LOWER(F840))),
ISNUMBER(FIND("escovação",LOWER(F840))),
ISNUMBER(FIND("higiene bucal",LOWER(F840))),
ISNUMBER(FIND("tosa",LOWER(F840))),
ISNUMBER(FIND("hidratacao",LOWER(F840))),
ISNUMBER(FIND("hidratação",LOWER(F840))),
ISNUMBER(FIND("spa",LOWER(F840))),
ISNUMBER(FIND("corte de unhas",LOWER(F840))),
ISNUMBER(FIND("desembolo",LOWER(F840))),
ISNUMBER(FIND("clorexidina",LOWER(F840))),
ISNUMBER(FIND("matizacao",LOWER(F840))),
ISNUMBER(FIND("matização",LOWER(F840))),
ISNUMBER(FIND("arredondamento",LOWER(F840))),
ISNUMBER(FIND("remocao",LOWER(F840))),
ISNUMBER(FIND("remoção",LOWER(F840)))
),"Serviços extras",
IF(ISNUMBER(FIND("banho",LOWER(F840))),"Banho","Loja")))</f>
        <v>Serviços extras</v>
      </c>
      <c r="AZ840" s="1" t="str">
        <f>IF(ISBLANK(I840),"", _xlfn.LET(_xlpm.Pedido,TRIM(D840&amp;""),IF(_xlpm.Pedido&lt;&gt;"",_xlpm.Pedido&amp;" | "&amp;K840,I840&amp;" | "&amp;K840&amp;" | "&amp;TEXT(AU840,"0"))))</f>
        <v>5117 | Lua</v>
      </c>
      <c r="BA840" s="1" t="str">
        <f>IF(ISBLANK(I840),"", _xlfn.LET(_xlpm.TipoServico,LOWER(H840),IF(ISNUMBER(FIND("banho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40" s="1" t="str">
        <f>IF(ISBLANK(I840),"", _xlfn.LET(
    _xlpm.Servico,TRIM(F840&amp;""),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40" s="1">
        <f>IF(ISBLANK(B840),"", IF(ISBLANK(R840),Q840*S840,R840*S840))</f>
        <v>0</v>
      </c>
    </row>
    <row r="841" spans="1:55" x14ac:dyDescent="0.3">
      <c r="A841" t="s">
        <v>11</v>
      </c>
      <c r="B841">
        <v>46105</v>
      </c>
      <c r="C841" t="s">
        <v>46</v>
      </c>
      <c r="D841">
        <v>5122</v>
      </c>
      <c r="F841" t="s">
        <v>134</v>
      </c>
      <c r="H841" t="s">
        <v>276</v>
      </c>
      <c r="I841">
        <v>2204</v>
      </c>
      <c r="J841" t="s">
        <v>41</v>
      </c>
      <c r="K841" t="s">
        <v>182</v>
      </c>
      <c r="L841">
        <v>73991645013</v>
      </c>
      <c r="N841">
        <v>0</v>
      </c>
      <c r="O841" t="s">
        <v>5</v>
      </c>
      <c r="P841">
        <v>0</v>
      </c>
      <c r="Q841">
        <v>7</v>
      </c>
      <c r="R841">
        <v>7</v>
      </c>
      <c r="S841">
        <v>1</v>
      </c>
      <c r="T841">
        <v>7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6</v>
      </c>
      <c r="AG841">
        <v>190</v>
      </c>
      <c r="AH841" t="s">
        <v>207</v>
      </c>
      <c r="AI841" t="s">
        <v>280</v>
      </c>
      <c r="AJ841" t="s">
        <v>192</v>
      </c>
      <c r="AK841" t="s">
        <v>190</v>
      </c>
      <c r="AL841" t="s">
        <v>188</v>
      </c>
      <c r="AM841">
        <v>530</v>
      </c>
      <c r="AU841" s="2" t="str">
        <f>IF(ISBLANK(B841),"", TEXT(B841,"dddd, d \d\e mmmm \d\e aaaa"))</f>
        <v>terça-feira, 24 de março de 2026</v>
      </c>
      <c r="AX841" s="1" t="str" cm="1">
        <f t="array" ref="AX841">IFERROR(_xlfn.TEXTJOIN(", ",TRUE,_xlfn._xlws.SORT(_xlfn.UNIQUE(_xlfn._xlws.FILTER($K$2:$K$2889,($I$2:$I$2889=I841)*($K$2:$K$2889&lt;&gt;""))))),"")</f>
        <v>Amora</v>
      </c>
      <c r="AY841" s="1" t="str">
        <f>IF(ISBLANK(F841),"", IF(OR(
ISNUMBER(FIND("escovacao",LOWER(F841))),
ISNUMBER(FIND("escovação",LOWER(F841))),
ISNUMBER(FIND("higiene bucal",LOWER(F841))),
ISNUMBER(FIND("tosa",LOWER(F841))),
ISNUMBER(FIND("hidratacao",LOWER(F841))),
ISNUMBER(FIND("hidratação",LOWER(F841))),
ISNUMBER(FIND("spa",LOWER(F841))),
ISNUMBER(FIND("corte de unhas",LOWER(F841))),
ISNUMBER(FIND("desembolo",LOWER(F841))),
ISNUMBER(FIND("clorexidina",LOWER(F841))),
ISNUMBER(FIND("matizacao",LOWER(F841))),
ISNUMBER(FIND("matização",LOWER(F841))),
ISNUMBER(FIND("arredondamento",LOWER(F841))),
ISNUMBER(FIND("remocao",LOWER(F841))),
ISNUMBER(FIND("remoção",LOWER(F841)))
),"Serviços extras",
IF(ISNUMBER(FIND("banho",LOWER(F841))),"Banho","Loja")))</f>
        <v>Banho</v>
      </c>
      <c r="AZ841" s="1" t="str">
        <f>IF(ISBLANK(I841),"", _xlfn.LET(_xlpm.Pedido,TRIM(D841&amp;""),IF(_xlpm.Pedido&lt;&gt;"",_xlpm.Pedido&amp;" | "&amp;K841,I841&amp;" | "&amp;K841&amp;" | "&amp;TEXT(AU841,"0"))))</f>
        <v>5122 | Amora</v>
      </c>
      <c r="BA841" s="1" t="str">
        <f>IF(ISBLANK(I841),"", _xlfn.LET(_xlpm.TipoServico,LOWER(H841),IF(ISNUMBER(FIND("banho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41" s="1" t="str">
        <f>IF(ISBLANK(I841),"", _xlfn.LET(
    _xlpm.Servico,TRIM(F841&amp;""),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41" s="1">
        <f>IF(ISBLANK(B841),"", IF(ISBLANK(R841),Q841*S841,R841*S841))</f>
        <v>7</v>
      </c>
    </row>
    <row r="842" spans="1:55" x14ac:dyDescent="0.3">
      <c r="A842" t="s">
        <v>11</v>
      </c>
      <c r="B842">
        <v>46105</v>
      </c>
      <c r="C842" t="s">
        <v>46</v>
      </c>
      <c r="D842">
        <v>5122</v>
      </c>
      <c r="F842" t="s">
        <v>292</v>
      </c>
      <c r="H842" t="s">
        <v>276</v>
      </c>
      <c r="I842">
        <v>2204</v>
      </c>
      <c r="J842" t="s">
        <v>41</v>
      </c>
      <c r="K842" t="s">
        <v>182</v>
      </c>
      <c r="L842">
        <v>73991645013</v>
      </c>
      <c r="N842">
        <v>0</v>
      </c>
      <c r="O842" t="s">
        <v>5</v>
      </c>
      <c r="P842">
        <v>0</v>
      </c>
      <c r="Q842">
        <v>93</v>
      </c>
      <c r="R842">
        <v>93</v>
      </c>
      <c r="S842">
        <v>1</v>
      </c>
      <c r="T842">
        <v>93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6</v>
      </c>
      <c r="AG842">
        <v>190</v>
      </c>
      <c r="AH842" t="s">
        <v>207</v>
      </c>
      <c r="AI842" t="s">
        <v>280</v>
      </c>
      <c r="AJ842" t="s">
        <v>192</v>
      </c>
      <c r="AK842" t="s">
        <v>190</v>
      </c>
      <c r="AL842" t="s">
        <v>188</v>
      </c>
      <c r="AM842">
        <v>530</v>
      </c>
      <c r="AU842" s="2" t="str">
        <f>IF(ISBLANK(B842),"", TEXT(B842,"dddd, d \d\e mmmm \d\e aaaa"))</f>
        <v>terça-feira, 24 de março de 2026</v>
      </c>
      <c r="AX842" s="1" t="str" cm="1">
        <f t="array" ref="AX842">IFERROR(_xlfn.TEXTJOIN(", ",TRUE,_xlfn._xlws.SORT(_xlfn.UNIQUE(_xlfn._xlws.FILTER($K$2:$K$2889,($I$2:$I$2889=I842)*($K$2:$K$2889&lt;&gt;""))))),"")</f>
        <v>Amora</v>
      </c>
      <c r="AY842" s="1" t="str">
        <f>IF(ISBLANK(F842),"", IF(OR(
ISNUMBER(FIND("escovacao",LOWER(F842))),
ISNUMBER(FIND("escovação",LOWER(F842))),
ISNUMBER(FIND("higiene bucal",LOWER(F842))),
ISNUMBER(FIND("tosa",LOWER(F842))),
ISNUMBER(FIND("hidratacao",LOWER(F842))),
ISNUMBER(FIND("hidratação",LOWER(F842))),
ISNUMBER(FIND("spa",LOWER(F842))),
ISNUMBER(FIND("corte de unhas",LOWER(F842))),
ISNUMBER(FIND("desembolo",LOWER(F842))),
ISNUMBER(FIND("clorexidina",LOWER(F842))),
ISNUMBER(FIND("matizacao",LOWER(F842))),
ISNUMBER(FIND("matização",LOWER(F842))),
ISNUMBER(FIND("arredondamento",LOWER(F842))),
ISNUMBER(FIND("remocao",LOWER(F842))),
ISNUMBER(FIND("remoção",LOWER(F842)))
),"Serviços extras",
IF(ISNUMBER(FIND("banho",LOWER(F842))),"Banho","Loja")))</f>
        <v>Serviços extras</v>
      </c>
      <c r="AZ842" s="1" t="str">
        <f>IF(ISBLANK(I842),"", _xlfn.LET(_xlpm.Pedido,TRIM(D842&amp;""),IF(_xlpm.Pedido&lt;&gt;"",_xlpm.Pedido&amp;" | "&amp;K842,I842&amp;" | "&amp;K842&amp;" | "&amp;TEXT(AU842,"0"))))</f>
        <v>5122 | Amora</v>
      </c>
      <c r="BA842" s="1" t="str">
        <f>IF(ISBLANK(I842),"", _xlfn.LET(_xlpm.TipoServico,LOWER(H842),IF(ISNUMBER(FIND("banho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42" s="1" t="str">
        <f>IF(ISBLANK(I842),"", _xlfn.LET(
    _xlpm.Servico,TRIM(F842&amp;""),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42" s="1">
        <f>IF(ISBLANK(B842),"", IF(ISBLANK(R842),Q842*S842,R842*S842))</f>
        <v>93</v>
      </c>
    </row>
    <row r="843" spans="1:55" x14ac:dyDescent="0.3">
      <c r="A843" t="s">
        <v>11</v>
      </c>
      <c r="B843">
        <v>46105</v>
      </c>
      <c r="C843" t="s">
        <v>46</v>
      </c>
      <c r="D843">
        <v>5122</v>
      </c>
      <c r="F843" t="s">
        <v>275</v>
      </c>
      <c r="H843" t="s">
        <v>276</v>
      </c>
      <c r="I843">
        <v>2204</v>
      </c>
      <c r="J843" t="s">
        <v>41</v>
      </c>
      <c r="K843" t="s">
        <v>182</v>
      </c>
      <c r="L843">
        <v>73991645013</v>
      </c>
      <c r="N843">
        <v>0</v>
      </c>
      <c r="O843" t="s">
        <v>5</v>
      </c>
      <c r="P843">
        <v>0</v>
      </c>
      <c r="Q843">
        <v>35</v>
      </c>
      <c r="R843">
        <v>35</v>
      </c>
      <c r="S843">
        <v>1</v>
      </c>
      <c r="T843">
        <v>35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6</v>
      </c>
      <c r="AG843">
        <v>190</v>
      </c>
      <c r="AH843" t="s">
        <v>207</v>
      </c>
      <c r="AI843" t="s">
        <v>280</v>
      </c>
      <c r="AJ843" t="s">
        <v>192</v>
      </c>
      <c r="AK843" t="s">
        <v>190</v>
      </c>
      <c r="AL843" t="s">
        <v>188</v>
      </c>
      <c r="AM843">
        <v>530</v>
      </c>
      <c r="AU843" s="2" t="str">
        <f>IF(ISBLANK(B843),"", TEXT(B843,"dddd, d \d\e mmmm \d\e aaaa"))</f>
        <v>terça-feira, 24 de março de 2026</v>
      </c>
      <c r="AX843" s="1" t="str" cm="1">
        <f t="array" ref="AX843">IFERROR(_xlfn.TEXTJOIN(", ",TRUE,_xlfn._xlws.SORT(_xlfn.UNIQUE(_xlfn._xlws.FILTER($K$2:$K$2889,($I$2:$I$2889=I843)*($K$2:$K$2889&lt;&gt;""))))),"")</f>
        <v>Amora</v>
      </c>
      <c r="AY843" s="1" t="str">
        <f>IF(ISBLANK(F843),"", IF(OR(
ISNUMBER(FIND("escovacao",LOWER(F843))),
ISNUMBER(FIND("escovação",LOWER(F843))),
ISNUMBER(FIND("higiene bucal",LOWER(F843))),
ISNUMBER(FIND("tosa",LOWER(F843))),
ISNUMBER(FIND("hidratacao",LOWER(F843))),
ISNUMBER(FIND("hidratação",LOWER(F843))),
ISNUMBER(FIND("spa",LOWER(F843))),
ISNUMBER(FIND("corte de unhas",LOWER(F843))),
ISNUMBER(FIND("desembolo",LOWER(F843))),
ISNUMBER(FIND("clorexidina",LOWER(F843))),
ISNUMBER(FIND("matizacao",LOWER(F843))),
ISNUMBER(FIND("matização",LOWER(F843))),
ISNUMBER(FIND("arredondamento",LOWER(F843))),
ISNUMBER(FIND("remocao",LOWER(F843))),
ISNUMBER(FIND("remoção",LOWER(F843)))
),"Serviços extras",
IF(ISNUMBER(FIND("banho",LOWER(F843))),"Banho","Loja")))</f>
        <v>Serviços extras</v>
      </c>
      <c r="AZ843" s="1" t="str">
        <f>IF(ISBLANK(I843),"", _xlfn.LET(_xlpm.Pedido,TRIM(D843&amp;""),IF(_xlpm.Pedido&lt;&gt;"",_xlpm.Pedido&amp;" | "&amp;K843,I843&amp;" | "&amp;K843&amp;" | "&amp;TEXT(AU843,"0"))))</f>
        <v>5122 | Amora</v>
      </c>
      <c r="BA843" s="1" t="str">
        <f>IF(ISBLANK(I843),"", _xlfn.LET(_xlpm.TipoServico,LOWER(H843),IF(ISNUMBER(FIND("banho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43" s="1" t="str">
        <f>IF(ISBLANK(I843),"", _xlfn.LET(
    _xlpm.Servico,TRIM(F843&amp;""),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843" s="1">
        <f>IF(ISBLANK(B843),"", IF(ISBLANK(R843),Q843*S843,R843*S843))</f>
        <v>35</v>
      </c>
    </row>
    <row r="844" spans="1:55" x14ac:dyDescent="0.3">
      <c r="A844" t="s">
        <v>11</v>
      </c>
      <c r="B844">
        <v>46105</v>
      </c>
      <c r="C844" t="s">
        <v>46</v>
      </c>
      <c r="D844">
        <v>5122</v>
      </c>
      <c r="F844" t="s">
        <v>137</v>
      </c>
      <c r="H844" t="s">
        <v>276</v>
      </c>
      <c r="I844">
        <v>2204</v>
      </c>
      <c r="J844" t="s">
        <v>41</v>
      </c>
      <c r="K844" t="s">
        <v>182</v>
      </c>
      <c r="L844">
        <v>73991645013</v>
      </c>
      <c r="N844">
        <v>0</v>
      </c>
      <c r="O844" t="s">
        <v>5</v>
      </c>
      <c r="P844">
        <v>0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 t="s">
        <v>6</v>
      </c>
      <c r="AG844">
        <v>190</v>
      </c>
      <c r="AH844" t="s">
        <v>207</v>
      </c>
      <c r="AI844" t="s">
        <v>280</v>
      </c>
      <c r="AJ844" t="s">
        <v>192</v>
      </c>
      <c r="AK844" t="s">
        <v>190</v>
      </c>
      <c r="AL844" t="s">
        <v>188</v>
      </c>
      <c r="AM844">
        <v>530</v>
      </c>
      <c r="AU844" s="2" t="str">
        <f>IF(ISBLANK(B844),"", TEXT(B844,"dddd, d \d\e mmmm \d\e aaaa"))</f>
        <v>terça-feira, 24 de março de 2026</v>
      </c>
      <c r="AX844" s="1" t="str" cm="1">
        <f t="array" ref="AX844">IFERROR(_xlfn.TEXTJOIN(", ",TRUE,_xlfn._xlws.SORT(_xlfn.UNIQUE(_xlfn._xlws.FILTER($K$2:$K$2889,($I$2:$I$2889=I844)*($K$2:$K$2889&lt;&gt;""))))),"")</f>
        <v>Amora</v>
      </c>
      <c r="AY844" s="1" t="str">
        <f>IF(ISBLANK(F844),"", IF(OR(
ISNUMBER(FIND("escovacao",LOWER(F844))),
ISNUMBER(FIND("escovação",LOWER(F844))),
ISNUMBER(FIND("higiene bucal",LOWER(F844))),
ISNUMBER(FIND("tosa",LOWER(F844))),
ISNUMBER(FIND("hidratacao",LOWER(F844))),
ISNUMBER(FIND("hidratação",LOWER(F844))),
ISNUMBER(FIND("spa",LOWER(F844))),
ISNUMBER(FIND("corte de unhas",LOWER(F844))),
ISNUMBER(FIND("desembolo",LOWER(F844))),
ISNUMBER(FIND("clorexidina",LOWER(F844))),
ISNUMBER(FIND("matizacao",LOWER(F844))),
ISNUMBER(FIND("matização",LOWER(F844))),
ISNUMBER(FIND("arredondamento",LOWER(F844))),
ISNUMBER(FIND("remocao",LOWER(F844))),
ISNUMBER(FIND("remoção",LOWER(F844)))
),"Serviços extras",
IF(ISNUMBER(FIND("banho",LOWER(F844))),"Banho","Loja")))</f>
        <v>Serviços extras</v>
      </c>
      <c r="AZ844" s="1" t="str">
        <f>IF(ISBLANK(I844),"", _xlfn.LET(_xlpm.Pedido,TRIM(D844&amp;""),IF(_xlpm.Pedido&lt;&gt;"",_xlpm.Pedido&amp;" | "&amp;K844,I844&amp;" | "&amp;K844&amp;" | "&amp;TEXT(AU844,"0"))))</f>
        <v>5122 | Amora</v>
      </c>
      <c r="BA844" s="1" t="str">
        <f>IF(ISBLANK(I844),"", _xlfn.LET(_xlpm.TipoServico,LOWER(H844),IF(ISNUMBER(FIND("banho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44" s="1" t="str">
        <f>IF(ISBLANK(I844),"", _xlfn.LET(
    _xlpm.Servico,TRIM(F844&amp;""),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44" s="1">
        <f>IF(ISBLANK(B844),"", IF(ISBLANK(R844),Q844*S844,R844*S844))</f>
        <v>1</v>
      </c>
    </row>
    <row r="845" spans="1:55" x14ac:dyDescent="0.3">
      <c r="A845" t="s">
        <v>133</v>
      </c>
      <c r="B845">
        <v>46108</v>
      </c>
      <c r="C845" t="s">
        <v>2</v>
      </c>
      <c r="D845">
        <v>5152</v>
      </c>
      <c r="F845" t="s">
        <v>134</v>
      </c>
      <c r="H845" t="s">
        <v>276</v>
      </c>
      <c r="I845">
        <v>2330</v>
      </c>
      <c r="J845" t="s">
        <v>299</v>
      </c>
      <c r="K845" t="s">
        <v>300</v>
      </c>
      <c r="L845">
        <v>557381185756</v>
      </c>
      <c r="N845">
        <v>0</v>
      </c>
      <c r="O845" t="s">
        <v>5</v>
      </c>
      <c r="P845">
        <v>0</v>
      </c>
      <c r="Q845">
        <v>7</v>
      </c>
      <c r="R845">
        <v>7</v>
      </c>
      <c r="S845">
        <v>1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6</v>
      </c>
      <c r="AG845">
        <v>69</v>
      </c>
      <c r="AM845">
        <v>470</v>
      </c>
      <c r="AU845" s="2" t="str">
        <f>IF(ISBLANK(B845),"", TEXT(B845,"dddd, d \d\e mmmm \d\e aaaa"))</f>
        <v>sexta-feira, 27 de março de 2026</v>
      </c>
      <c r="AX845" s="1" t="str" cm="1">
        <f t="array" ref="AX845">IFERROR(_xlfn.TEXTJOIN(", ",TRUE,_xlfn._xlws.SORT(_xlfn.UNIQUE(_xlfn._xlws.FILTER($K$2:$K$2889,($I$2:$I$2889=I845)*($K$2:$K$2889&lt;&gt;""))))),"")</f>
        <v>Nick</v>
      </c>
      <c r="AY845" s="1" t="str">
        <f>IF(ISBLANK(F845),"", IF(OR(
ISNUMBER(FIND("escovacao",LOWER(F845))),
ISNUMBER(FIND("escovação",LOWER(F845))),
ISNUMBER(FIND("higiene bucal",LOWER(F845))),
ISNUMBER(FIND("tosa",LOWER(F845))),
ISNUMBER(FIND("hidratacao",LOWER(F845))),
ISNUMBER(FIND("hidratação",LOWER(F845))),
ISNUMBER(FIND("spa",LOWER(F845))),
ISNUMBER(FIND("corte de unhas",LOWER(F845))),
ISNUMBER(FIND("desembolo",LOWER(F845))),
ISNUMBER(FIND("clorexidina",LOWER(F845))),
ISNUMBER(FIND("matizacao",LOWER(F845))),
ISNUMBER(FIND("matização",LOWER(F845))),
ISNUMBER(FIND("arredondamento",LOWER(F845))),
ISNUMBER(FIND("remocao",LOWER(F845))),
ISNUMBER(FIND("remoção",LOWER(F845)))
),"Serviços extras",
IF(ISNUMBER(FIND("banho",LOWER(F845))),"Banho","Loja")))</f>
        <v>Banho</v>
      </c>
      <c r="AZ845" s="1" t="str">
        <f>IF(ISBLANK(I845),"", _xlfn.LET(_xlpm.Pedido,TRIM(D845&amp;""),IF(_xlpm.Pedido&lt;&gt;"",_xlpm.Pedido&amp;" | "&amp;K845,I845&amp;" | "&amp;K845&amp;" | "&amp;TEXT(AU845,"0"))))</f>
        <v>5152 | Nick</v>
      </c>
      <c r="BA845" s="1" t="str">
        <f>IF(ISBLANK(I845),"", _xlfn.LET(_xlpm.TipoServico,LOWER(H845),IF(ISNUMBER(FIND("banho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45" s="1" t="str">
        <f>IF(ISBLANK(I845),"", _xlfn.LET(
    _xlpm.Servico,TRIM(F845&amp;""),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45" s="1">
        <f>IF(ISBLANK(B845),"", IF(ISBLANK(R845),Q845*S845,R845*S845))</f>
        <v>7</v>
      </c>
    </row>
    <row r="846" spans="1:55" x14ac:dyDescent="0.3">
      <c r="A846" t="s">
        <v>133</v>
      </c>
      <c r="B846">
        <v>46108</v>
      </c>
      <c r="C846" t="s">
        <v>2</v>
      </c>
      <c r="D846">
        <v>5152</v>
      </c>
      <c r="F846" t="s">
        <v>146</v>
      </c>
      <c r="H846" t="s">
        <v>276</v>
      </c>
      <c r="I846">
        <v>2330</v>
      </c>
      <c r="J846" t="s">
        <v>299</v>
      </c>
      <c r="K846" t="s">
        <v>300</v>
      </c>
      <c r="L846">
        <v>557381185756</v>
      </c>
      <c r="N846">
        <v>0</v>
      </c>
      <c r="O846" t="s">
        <v>5</v>
      </c>
      <c r="P846">
        <v>0</v>
      </c>
      <c r="Q846">
        <v>12</v>
      </c>
      <c r="R846">
        <v>12</v>
      </c>
      <c r="S846">
        <v>1</v>
      </c>
      <c r="T846">
        <v>12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6</v>
      </c>
      <c r="AG846">
        <v>69</v>
      </c>
      <c r="AM846">
        <v>470</v>
      </c>
      <c r="AU846" s="2" t="str">
        <f>IF(ISBLANK(B846),"", TEXT(B846,"dddd, d \d\e mmmm \d\e aaaa"))</f>
        <v>sexta-feira, 27 de março de 2026</v>
      </c>
      <c r="AX846" s="1" t="str" cm="1">
        <f t="array" ref="AX846">IFERROR(_xlfn.TEXTJOIN(", ",TRUE,_xlfn._xlws.SORT(_xlfn.UNIQUE(_xlfn._xlws.FILTER($K$2:$K$2889,($I$2:$I$2889=I846)*($K$2:$K$2889&lt;&gt;""))))),"")</f>
        <v>Nick</v>
      </c>
      <c r="AY846" s="1" t="str">
        <f>IF(ISBLANK(F846),"", IF(OR(
ISNUMBER(FIND("escovacao",LOWER(F846))),
ISNUMBER(FIND("escovação",LOWER(F846))),
ISNUMBER(FIND("higiene bucal",LOWER(F846))),
ISNUMBER(FIND("tosa",LOWER(F846))),
ISNUMBER(FIND("hidratacao",LOWER(F846))),
ISNUMBER(FIND("hidratação",LOWER(F846))),
ISNUMBER(FIND("spa",LOWER(F846))),
ISNUMBER(FIND("corte de unhas",LOWER(F846))),
ISNUMBER(FIND("desembolo",LOWER(F846))),
ISNUMBER(FIND("clorexidina",LOWER(F846))),
ISNUMBER(FIND("matizacao",LOWER(F846))),
ISNUMBER(FIND("matização",LOWER(F846))),
ISNUMBER(FIND("arredondamento",LOWER(F846))),
ISNUMBER(FIND("remocao",LOWER(F846))),
ISNUMBER(FIND("remoção",LOWER(F846)))
),"Serviços extras",
IF(ISNUMBER(FIND("banho",LOWER(F846))),"Banho","Loja")))</f>
        <v>Serviços extras</v>
      </c>
      <c r="AZ846" s="1" t="str">
        <f>IF(ISBLANK(I846),"", _xlfn.LET(_xlpm.Pedido,TRIM(D846&amp;""),IF(_xlpm.Pedido&lt;&gt;"",_xlpm.Pedido&amp;" | "&amp;K846,I846&amp;" | "&amp;K846&amp;" | "&amp;TEXT(AU846,"0"))))</f>
        <v>5152 | Nick</v>
      </c>
      <c r="BA846" s="1" t="str">
        <f>IF(ISBLANK(I846),"", _xlfn.LET(_xlpm.TipoServico,LOWER(H846),IF(ISNUMBER(FIND("banho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46" s="1" t="str">
        <f>IF(ISBLANK(I846),"", _xlfn.LET(
    _xlpm.Servico,TRIM(F846&amp;""),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46" s="1">
        <f>IF(ISBLANK(B846),"", IF(ISBLANK(R846),Q846*S846,R846*S846))</f>
        <v>12</v>
      </c>
    </row>
    <row r="847" spans="1:55" x14ac:dyDescent="0.3">
      <c r="A847" t="s">
        <v>141</v>
      </c>
      <c r="B847">
        <v>46112</v>
      </c>
      <c r="C847" t="s">
        <v>46</v>
      </c>
      <c r="D847">
        <v>5191</v>
      </c>
      <c r="F847" t="s">
        <v>134</v>
      </c>
      <c r="H847" t="s">
        <v>276</v>
      </c>
      <c r="I847">
        <v>2138</v>
      </c>
      <c r="J847" t="s">
        <v>19</v>
      </c>
      <c r="K847" t="s">
        <v>286</v>
      </c>
      <c r="L847">
        <v>73981226271</v>
      </c>
      <c r="N847">
        <v>0</v>
      </c>
      <c r="O847" t="s">
        <v>5</v>
      </c>
      <c r="P847">
        <v>0</v>
      </c>
      <c r="Q847">
        <v>7</v>
      </c>
      <c r="R847">
        <v>7</v>
      </c>
      <c r="S847">
        <v>1</v>
      </c>
      <c r="T847">
        <v>7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6</v>
      </c>
      <c r="AG847">
        <v>166</v>
      </c>
      <c r="AH847" t="s">
        <v>207</v>
      </c>
      <c r="AI847" t="s">
        <v>209</v>
      </c>
      <c r="AJ847" t="s">
        <v>192</v>
      </c>
      <c r="AK847" t="s">
        <v>187</v>
      </c>
      <c r="AL847" t="s">
        <v>188</v>
      </c>
      <c r="AM847">
        <v>570</v>
      </c>
      <c r="AU847" s="2" t="str">
        <f>IF(ISBLANK(B847),"", TEXT(B847,"dddd, d \d\e mmmm \d\e aaaa"))</f>
        <v>terça-feira, 31 de março de 2026</v>
      </c>
      <c r="AX847" s="1" t="str" cm="1">
        <f t="array" ref="AX847">IFERROR(_xlfn.TEXTJOIN(", ",TRUE,_xlfn._xlws.SORT(_xlfn.UNIQUE(_xlfn._xlws.FILTER($K$2:$K$2889,($I$2:$I$2889=I847)*($K$2:$K$2889&lt;&gt;""))))),"")</f>
        <v>Olaf</v>
      </c>
      <c r="AY847" s="1" t="str">
        <f>IF(ISBLANK(F847),"", IF(OR(
ISNUMBER(FIND("escovacao",LOWER(F847))),
ISNUMBER(FIND("escovação",LOWER(F847))),
ISNUMBER(FIND("higiene bucal",LOWER(F847))),
ISNUMBER(FIND("tosa",LOWER(F847))),
ISNUMBER(FIND("hidratacao",LOWER(F847))),
ISNUMBER(FIND("hidratação",LOWER(F847))),
ISNUMBER(FIND("spa",LOWER(F847))),
ISNUMBER(FIND("corte de unhas",LOWER(F847))),
ISNUMBER(FIND("desembolo",LOWER(F847))),
ISNUMBER(FIND("clorexidina",LOWER(F847))),
ISNUMBER(FIND("matizacao",LOWER(F847))),
ISNUMBER(FIND("matização",LOWER(F847))),
ISNUMBER(FIND("arredondamento",LOWER(F847))),
ISNUMBER(FIND("remocao",LOWER(F847))),
ISNUMBER(FIND("remoção",LOWER(F847)))
),"Serviços extras",
IF(ISNUMBER(FIND("banho",LOWER(F847))),"Banho","Loja")))</f>
        <v>Banho</v>
      </c>
      <c r="AZ847" s="1" t="str">
        <f>IF(ISBLANK(I847),"", _xlfn.LET(_xlpm.Pedido,TRIM(D847&amp;""),IF(_xlpm.Pedido&lt;&gt;"",_xlpm.Pedido&amp;" | "&amp;K847,I847&amp;" | "&amp;K847&amp;" | "&amp;TEXT(AU847,"0"))))</f>
        <v>5191 | Olaf</v>
      </c>
      <c r="BA847" s="1" t="str">
        <f>IF(ISBLANK(I847),"", _xlfn.LET(_xlpm.TipoServico,LOWER(H847),IF(ISNUMBER(FIND("banho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47" s="1" t="str">
        <f>IF(ISBLANK(I847),"", _xlfn.LET(
    _xlpm.Servico,TRIM(F847&amp;""),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847" s="1">
        <f>IF(ISBLANK(B847),"", IF(ISBLANK(R847),Q847*S847,R847*S847))</f>
        <v>7</v>
      </c>
    </row>
    <row r="848" spans="1:55" x14ac:dyDescent="0.3">
      <c r="A848" t="s">
        <v>141</v>
      </c>
      <c r="B848">
        <v>46112</v>
      </c>
      <c r="C848" t="s">
        <v>46</v>
      </c>
      <c r="D848">
        <v>5191</v>
      </c>
      <c r="F848" t="s">
        <v>169</v>
      </c>
      <c r="H848" t="s">
        <v>276</v>
      </c>
      <c r="I848">
        <v>2138</v>
      </c>
      <c r="J848" t="s">
        <v>19</v>
      </c>
      <c r="K848" t="s">
        <v>286</v>
      </c>
      <c r="L848">
        <v>73981226271</v>
      </c>
      <c r="N848">
        <v>0</v>
      </c>
      <c r="O848" t="s">
        <v>5</v>
      </c>
      <c r="P848">
        <v>0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6</v>
      </c>
      <c r="AG848">
        <v>166</v>
      </c>
      <c r="AH848" t="s">
        <v>207</v>
      </c>
      <c r="AI848" t="s">
        <v>209</v>
      </c>
      <c r="AJ848" t="s">
        <v>192</v>
      </c>
      <c r="AK848" t="s">
        <v>187</v>
      </c>
      <c r="AL848" t="s">
        <v>188</v>
      </c>
      <c r="AM848">
        <v>570</v>
      </c>
      <c r="AU848" s="2" t="str">
        <f>IF(ISBLANK(B848),"", TEXT(B848,"dddd, d \d\e mmmm \d\e aaaa"))</f>
        <v>terça-feira, 31 de março de 2026</v>
      </c>
      <c r="AX848" s="1" t="str" cm="1">
        <f t="array" ref="AX848">IFERROR(_xlfn.TEXTJOIN(", ",TRUE,_xlfn._xlws.SORT(_xlfn.UNIQUE(_xlfn._xlws.FILTER($K$2:$K$2889,($I$2:$I$2889=I848)*($K$2:$K$2889&lt;&gt;""))))),"")</f>
        <v>Olaf</v>
      </c>
      <c r="AY848" s="1" t="str">
        <f>IF(ISBLANK(F848),"", IF(OR(
ISNUMBER(FIND("escovacao",LOWER(F848))),
ISNUMBER(FIND("escovação",LOWER(F848))),
ISNUMBER(FIND("higiene bucal",LOWER(F848))),
ISNUMBER(FIND("tosa",LOWER(F848))),
ISNUMBER(FIND("hidratacao",LOWER(F848))),
ISNUMBER(FIND("hidratação",LOWER(F848))),
ISNUMBER(FIND("spa",LOWER(F848))),
ISNUMBER(FIND("corte de unhas",LOWER(F848))),
ISNUMBER(FIND("desembolo",LOWER(F848))),
ISNUMBER(FIND("clorexidina",LOWER(F848))),
ISNUMBER(FIND("matizacao",LOWER(F848))),
ISNUMBER(FIND("matização",LOWER(F848))),
ISNUMBER(FIND("arredondamento",LOWER(F848))),
ISNUMBER(FIND("remocao",LOWER(F848))),
ISNUMBER(FIND("remoção",LOWER(F848)))
),"Serviços extras",
IF(ISNUMBER(FIND("banho",LOWER(F848))),"Banho","Loja")))</f>
        <v>Serviços extras</v>
      </c>
      <c r="AZ848" s="1" t="str">
        <f>IF(ISBLANK(I848),"", _xlfn.LET(_xlpm.Pedido,TRIM(D848&amp;""),IF(_xlpm.Pedido&lt;&gt;"",_xlpm.Pedido&amp;" | "&amp;K848,I848&amp;" | "&amp;K848&amp;" | "&amp;TEXT(AU848,"0"))))</f>
        <v>5191 | Olaf</v>
      </c>
      <c r="BA848" s="1" t="str">
        <f>IF(ISBLANK(I848),"", _xlfn.LET(_xlpm.TipoServico,LOWER(H848),IF(ISNUMBER(FIND("banho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848" s="1" t="str">
        <f>IF(ISBLANK(I848),"", _xlfn.LET(
    _xlpm.Servico,TRIM(F848&amp;""),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48" s="1">
        <f>IF(ISBLANK(B848),"", IF(ISBLANK(R848),Q848*S848,R848*S848))</f>
        <v>1</v>
      </c>
    </row>
    <row r="849" spans="1:55" x14ac:dyDescent="0.3">
      <c r="A849" t="s">
        <v>1</v>
      </c>
      <c r="B849">
        <v>46112</v>
      </c>
      <c r="C849" t="s">
        <v>46</v>
      </c>
      <c r="D849">
        <v>5189</v>
      </c>
      <c r="F849" t="s">
        <v>314</v>
      </c>
      <c r="H849" t="s">
        <v>289</v>
      </c>
      <c r="I849">
        <v>2664</v>
      </c>
      <c r="J849" t="s">
        <v>66</v>
      </c>
      <c r="K849" t="s">
        <v>251</v>
      </c>
      <c r="L849">
        <v>5573999220082</v>
      </c>
      <c r="N849">
        <v>0</v>
      </c>
      <c r="O849" t="s">
        <v>5</v>
      </c>
      <c r="P849">
        <v>0</v>
      </c>
      <c r="Q849">
        <v>120</v>
      </c>
      <c r="R849">
        <v>120</v>
      </c>
      <c r="S849">
        <v>1</v>
      </c>
      <c r="T849">
        <v>120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 t="s">
        <v>6</v>
      </c>
      <c r="AG849">
        <v>547.70000000000005</v>
      </c>
      <c r="AM849">
        <v>185</v>
      </c>
      <c r="AU849" s="2" t="str">
        <f>IF(ISBLANK(B849),"", TEXT(B849,"dddd, d \d\e mmmm \d\e aaaa"))</f>
        <v>terça-feira, 31 de março de 2026</v>
      </c>
      <c r="AX849" s="1" t="str" cm="1">
        <f t="array" ref="AX849">IFERROR(_xlfn.TEXTJOIN(", ",TRUE,_xlfn._xlws.SORT(_xlfn.UNIQUE(_xlfn._xlws.FILTER($K$2:$K$2889,($I$2:$I$2889=I849)*($K$2:$K$2889&lt;&gt;""))))),"")</f>
        <v>Cecci</v>
      </c>
      <c r="AY849" s="1" t="str">
        <f>IF(ISBLANK(F849),"", IF(OR(
ISNUMBER(FIND("escovacao",LOWER(F849))),
ISNUMBER(FIND("escovação",LOWER(F849))),
ISNUMBER(FIND("higiene bucal",LOWER(F849))),
ISNUMBER(FIND("tosa",LOWER(F849))),
ISNUMBER(FIND("hidratacao",LOWER(F849))),
ISNUMBER(FIND("hidratação",LOWER(F849))),
ISNUMBER(FIND("spa",LOWER(F849))),
ISNUMBER(FIND("corte de unhas",LOWER(F849))),
ISNUMBER(FIND("desembolo",LOWER(F849))),
ISNUMBER(FIND("clorexidina",LOWER(F849))),
ISNUMBER(FIND("matizacao",LOWER(F849))),
ISNUMBER(FIND("matização",LOWER(F849))),
ISNUMBER(FIND("arredondamento",LOWER(F849))),
ISNUMBER(FIND("remocao",LOWER(F849))),
ISNUMBER(FIND("remoção",LOWER(F849)))
),"Serviços extras",
IF(ISNUMBER(FIND("banho",LOWER(F849))),"Banho","Loja")))</f>
        <v>Serviços extras</v>
      </c>
      <c r="AZ849" s="1" t="str">
        <f>IF(ISBLANK(I849),"", _xlfn.LET(_xlpm.Pedido,TRIM(D849&amp;""),IF(_xlpm.Pedido&lt;&gt;"",_xlpm.Pedido&amp;" | "&amp;K849,I849&amp;" | "&amp;K849&amp;" | "&amp;TEXT(AU849,"0"))))</f>
        <v>5189 | Cecci</v>
      </c>
      <c r="BA849" s="1" t="str">
        <f>IF(ISBLANK(I849),"", _xlfn.LET(_xlpm.TipoServico,LOWER(H849),IF(ISNUMBER(FIND("banho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49" s="1" t="str">
        <f>IF(ISBLANK(I849),"", _xlfn.LET(
    _xlpm.Servico,TRIM(F849&amp;""),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pacote de hidratacao P</v>
      </c>
      <c r="BC849" s="1">
        <f>IF(ISBLANK(B849),"", IF(ISBLANK(R849),Q849*S849,R849*S849))</f>
        <v>120</v>
      </c>
    </row>
    <row r="850" spans="1:55" x14ac:dyDescent="0.3">
      <c r="A850" t="s">
        <v>265</v>
      </c>
      <c r="B850">
        <v>46127</v>
      </c>
      <c r="C850" t="s">
        <v>53</v>
      </c>
      <c r="D850">
        <v>5306</v>
      </c>
      <c r="F850" t="s">
        <v>266</v>
      </c>
      <c r="H850" t="s">
        <v>267</v>
      </c>
      <c r="I850">
        <v>2600</v>
      </c>
      <c r="J850" t="s">
        <v>62</v>
      </c>
      <c r="K850" t="s">
        <v>315</v>
      </c>
      <c r="L850">
        <v>5573981633691</v>
      </c>
      <c r="N850">
        <v>50</v>
      </c>
      <c r="O850" t="s">
        <v>268</v>
      </c>
      <c r="P850">
        <v>70</v>
      </c>
      <c r="Q850">
        <v>140</v>
      </c>
      <c r="R850">
        <v>140</v>
      </c>
      <c r="S850">
        <v>1</v>
      </c>
      <c r="T850">
        <v>140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6</v>
      </c>
      <c r="AG850">
        <v>550</v>
      </c>
      <c r="AT850" t="s">
        <v>269</v>
      </c>
      <c r="AU850" s="2" t="str">
        <f>IF(ISBLANK(B850),"", TEXT(B850,"dddd, d \d\e mmmm \d\e aaaa"))</f>
        <v>quarta-feira, 15 de abril de 2026</v>
      </c>
      <c r="AX850" s="1" t="str" cm="1">
        <f t="array" ref="AX850">IFERROR(_xlfn.TEXTJOIN(", ",TRUE,_xlfn._xlws.SORT(_xlfn.UNIQUE(_xlfn._xlws.FILTER($K$2:$K$2889,($I$2:$I$2889=I850)*($K$2:$K$2889&lt;&gt;""))))),"")</f>
        <v>Bella</v>
      </c>
      <c r="AY850" s="1" t="str">
        <f>IF(ISBLANK(F850),"", IF(OR(
ISNUMBER(FIND("escovacao",LOWER(F850))),
ISNUMBER(FIND("escovação",LOWER(F850))),
ISNUMBER(FIND("higiene bucal",LOWER(F850))),
ISNUMBER(FIND("tosa",LOWER(F850))),
ISNUMBER(FIND("hidratacao",LOWER(F850))),
ISNUMBER(FIND("hidratação",LOWER(F850))),
ISNUMBER(FIND("spa",LOWER(F850))),
ISNUMBER(FIND("corte de unhas",LOWER(F850))),
ISNUMBER(FIND("desembolo",LOWER(F850))),
ISNUMBER(FIND("clorexidina",LOWER(F850))),
ISNUMBER(FIND("matizacao",LOWER(F850))),
ISNUMBER(FIND("matização",LOWER(F850))),
ISNUMBER(FIND("arredondamento",LOWER(F850))),
ISNUMBER(FIND("remocao",LOWER(F850))),
ISNUMBER(FIND("remoção",LOWER(F850)))
),"Serviços extras",
IF(ISNUMBER(FIND("banho",LOWER(F850))),"Banho","Loja")))</f>
        <v>Loja</v>
      </c>
      <c r="AZ850" s="1" t="str">
        <f>IF(ISBLANK(I850),"", _xlfn.LET(_xlpm.Pedido,TRIM(D850&amp;""),IF(_xlpm.Pedido&lt;&gt;"",_xlpm.Pedido&amp;" | "&amp;K850,I850&amp;" | "&amp;K850&amp;" | "&amp;TEXT(AU850,"0"))))</f>
        <v>5306 | Bella</v>
      </c>
      <c r="BA850" s="1" t="str">
        <f>IF(ISBLANK(I850),"", _xlfn.LET(_xlpm.TipoServico,LOWER(H850),IF(ISNUMBER(FIND("banho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0" s="1" t="str">
        <f>IF(ISBLANK(I850),"", _xlfn.LET(
    _xlpm.Servico,TRIM(F850&amp;""),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0" s="1">
        <f>IF(ISBLANK(B850),"", IF(ISBLANK(R850),Q850*S850,R850*S850))</f>
        <v>140</v>
      </c>
    </row>
    <row r="851" spans="1:55" x14ac:dyDescent="0.3">
      <c r="A851" t="s">
        <v>265</v>
      </c>
      <c r="B851">
        <v>46127</v>
      </c>
      <c r="C851" t="s">
        <v>53</v>
      </c>
      <c r="D851">
        <v>5306</v>
      </c>
      <c r="F851" t="s">
        <v>316</v>
      </c>
      <c r="H851" t="s">
        <v>267</v>
      </c>
      <c r="I851">
        <v>2600</v>
      </c>
      <c r="J851" t="s">
        <v>62</v>
      </c>
      <c r="K851" t="s">
        <v>315</v>
      </c>
      <c r="L851">
        <v>5573981633691</v>
      </c>
      <c r="N851">
        <v>20</v>
      </c>
      <c r="O851" t="s">
        <v>271</v>
      </c>
      <c r="P851">
        <v>40</v>
      </c>
      <c r="Q851">
        <v>200</v>
      </c>
      <c r="R851">
        <v>200</v>
      </c>
      <c r="S851">
        <v>1</v>
      </c>
      <c r="T851">
        <v>200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6</v>
      </c>
      <c r="AG851">
        <v>550</v>
      </c>
      <c r="AT851" t="s">
        <v>272</v>
      </c>
      <c r="AU851" s="2" t="str">
        <f>IF(ISBLANK(B851),"", TEXT(B851,"dddd, d \d\e mmmm \d\e aaaa"))</f>
        <v>quarta-feira, 15 de abril de 2026</v>
      </c>
      <c r="AX851" s="1" t="str" cm="1">
        <f t="array" ref="AX851">IFERROR(_xlfn.TEXTJOIN(", ",TRUE,_xlfn._xlws.SORT(_xlfn.UNIQUE(_xlfn._xlws.FILTER($K$2:$K$2889,($I$2:$I$2889=I851)*($K$2:$K$2889&lt;&gt;""))))),"")</f>
        <v>Bella</v>
      </c>
      <c r="AY851" s="1" t="str">
        <f>IF(ISBLANK(F851),"", IF(OR(
ISNUMBER(FIND("escovacao",LOWER(F851))),
ISNUMBER(FIND("escovação",LOWER(F851))),
ISNUMBER(FIND("higiene bucal",LOWER(F851))),
ISNUMBER(FIND("tosa",LOWER(F851))),
ISNUMBER(FIND("hidratacao",LOWER(F851))),
ISNUMBER(FIND("hidratação",LOWER(F851))),
ISNUMBER(FIND("spa",LOWER(F851))),
ISNUMBER(FIND("corte de unhas",LOWER(F851))),
ISNUMBER(FIND("desembolo",LOWER(F851))),
ISNUMBER(FIND("clorexidina",LOWER(F851))),
ISNUMBER(FIND("matizacao",LOWER(F851))),
ISNUMBER(FIND("matização",LOWER(F851))),
ISNUMBER(FIND("arredondamento",LOWER(F851))),
ISNUMBER(FIND("remocao",LOWER(F851))),
ISNUMBER(FIND("remoção",LOWER(F851)))
),"Serviços extras",
IF(ISNUMBER(FIND("banho",LOWER(F851))),"Banho","Loja")))</f>
        <v>Loja</v>
      </c>
      <c r="AZ851" s="1" t="str">
        <f>IF(ISBLANK(I851),"", _xlfn.LET(_xlpm.Pedido,TRIM(D851&amp;""),IF(_xlpm.Pedido&lt;&gt;"",_xlpm.Pedido&amp;" | "&amp;K851,I851&amp;" | "&amp;K851&amp;" | "&amp;TEXT(AU851,"0"))))</f>
        <v>5306 | Bella</v>
      </c>
      <c r="BA851" s="1" t="str">
        <f>IF(ISBLANK(I851),"", _xlfn.LET(_xlpm.TipoServico,LOWER(H851),IF(ISNUMBER(FIND("banho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1" s="1" t="str">
        <f>IF(ISBLANK(I851),"", _xlfn.LET(
    _xlpm.Servico,TRIM(F851&amp;""),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1" s="1">
        <f>IF(ISBLANK(B851),"", IF(ISBLANK(R851),Q851*S851,R851*S851))</f>
        <v>200</v>
      </c>
    </row>
    <row r="852" spans="1:55" x14ac:dyDescent="0.3">
      <c r="A852" t="s">
        <v>265</v>
      </c>
      <c r="B852">
        <v>46127</v>
      </c>
      <c r="C852" t="s">
        <v>53</v>
      </c>
      <c r="D852">
        <v>5306</v>
      </c>
      <c r="E852">
        <v>0</v>
      </c>
      <c r="F852" t="s">
        <v>317</v>
      </c>
      <c r="H852" t="s">
        <v>4</v>
      </c>
      <c r="I852">
        <v>2600</v>
      </c>
      <c r="J852" t="s">
        <v>62</v>
      </c>
      <c r="L852">
        <v>5573981633691</v>
      </c>
      <c r="N852">
        <v>5</v>
      </c>
      <c r="O852" t="s">
        <v>318</v>
      </c>
      <c r="P852">
        <v>6.25</v>
      </c>
      <c r="Q852">
        <v>125</v>
      </c>
      <c r="R852">
        <v>125</v>
      </c>
      <c r="S852">
        <v>1</v>
      </c>
      <c r="T852">
        <v>125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6</v>
      </c>
      <c r="AG852">
        <v>550</v>
      </c>
      <c r="AS852" t="s">
        <v>176</v>
      </c>
      <c r="AU852" s="2" t="str">
        <f>IF(ISBLANK(B852),"", TEXT(B852,"dddd, d \d\e mmmm \d\e aaaa"))</f>
        <v>quarta-feira, 15 de abril de 2026</v>
      </c>
      <c r="AX852" s="1" t="str" cm="1">
        <f t="array" ref="AX852">IFERROR(_xlfn.TEXTJOIN(", ",TRUE,_xlfn._xlws.SORT(_xlfn.UNIQUE(_xlfn._xlws.FILTER($K$2:$K$2889,($I$2:$I$2889=I852)*($K$2:$K$2889&lt;&gt;""))))),"")</f>
        <v>Bella</v>
      </c>
      <c r="AY852" s="1" t="str">
        <f>IF(ISBLANK(F852),"", IF(OR(
ISNUMBER(FIND("escovacao",LOWER(F852))),
ISNUMBER(FIND("escovação",LOWER(F852))),
ISNUMBER(FIND("higiene bucal",LOWER(F852))),
ISNUMBER(FIND("tosa",LOWER(F852))),
ISNUMBER(FIND("hidratacao",LOWER(F852))),
ISNUMBER(FIND("hidratação",LOWER(F852))),
ISNUMBER(FIND("spa",LOWER(F852))),
ISNUMBER(FIND("corte de unhas",LOWER(F852))),
ISNUMBER(FIND("desembolo",LOWER(F852))),
ISNUMBER(FIND("clorexidina",LOWER(F852))),
ISNUMBER(FIND("matizacao",LOWER(F852))),
ISNUMBER(FIND("matização",LOWER(F852))),
ISNUMBER(FIND("arredondamento",LOWER(F852))),
ISNUMBER(FIND("remocao",LOWER(F852))),
ISNUMBER(FIND("remoção",LOWER(F852)))
),"Serviços extras",
IF(ISNUMBER(FIND("banho",LOWER(F852))),"Banho","Loja")))</f>
        <v>Loja</v>
      </c>
      <c r="AZ852" s="1" t="str">
        <f>IF(ISBLANK(I852),"", _xlfn.LET(_xlpm.Pedido,TRIM(D852&amp;""),IF(_xlpm.Pedido&lt;&gt;"",_xlpm.Pedido&amp;" | "&amp;K852,I852&amp;" | "&amp;K852&amp;" | "&amp;TEXT(AU852,"0"))))</f>
        <v xml:space="preserve">5306 | </v>
      </c>
      <c r="BA852" s="1" t="str">
        <f>IF(ISBLANK(I852),"", _xlfn.LET(_xlpm.TipoServico,LOWER(H852),IF(ISNUMBER(FIND("banho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2" s="1" t="str">
        <f>IF(ISBLANK(I852),"", _xlfn.LET(
    _xlpm.Servico,TRIM(F852&amp;""),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2" s="1">
        <f>IF(ISBLANK(B852),"", IF(ISBLANK(R852),Q852*S852,R852*S852))</f>
        <v>125</v>
      </c>
    </row>
    <row r="853" spans="1:55" x14ac:dyDescent="0.3">
      <c r="A853" t="s">
        <v>265</v>
      </c>
      <c r="B853">
        <v>46130</v>
      </c>
      <c r="C853" t="s">
        <v>27</v>
      </c>
      <c r="D853">
        <v>5347</v>
      </c>
      <c r="F853" t="s">
        <v>266</v>
      </c>
      <c r="H853" t="s">
        <v>267</v>
      </c>
      <c r="I853">
        <v>2716</v>
      </c>
      <c r="J853" t="s">
        <v>60</v>
      </c>
      <c r="K853" t="s">
        <v>319</v>
      </c>
      <c r="L853">
        <v>73981320220</v>
      </c>
      <c r="N853">
        <v>50</v>
      </c>
      <c r="O853" t="s">
        <v>268</v>
      </c>
      <c r="P853">
        <v>70</v>
      </c>
      <c r="Q853">
        <v>140</v>
      </c>
      <c r="R853">
        <v>140</v>
      </c>
      <c r="S853">
        <v>1</v>
      </c>
      <c r="T853">
        <v>140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6</v>
      </c>
      <c r="AG853">
        <v>218.9</v>
      </c>
      <c r="AT853" t="s">
        <v>269</v>
      </c>
      <c r="AU853" s="2" t="str">
        <f>IF(ISBLANK(B853),"", TEXT(B853,"dddd, d \d\e mmmm \d\e aaaa"))</f>
        <v>sábado, 18 de abril de 2026</v>
      </c>
      <c r="AX853" s="1" t="str" cm="1">
        <f t="array" ref="AX853">IFERROR(_xlfn.TEXTJOIN(", ",TRUE,_xlfn._xlws.SORT(_xlfn.UNIQUE(_xlfn._xlws.FILTER($K$2:$K$2889,($I$2:$I$2889=I853)*($K$2:$K$2889&lt;&gt;""))))),"")</f>
        <v>Kiki, Lua, Lupy</v>
      </c>
      <c r="AY853" s="1" t="str">
        <f>IF(ISBLANK(F853),"", IF(OR(
ISNUMBER(FIND("escovacao",LOWER(F853))),
ISNUMBER(FIND("escovação",LOWER(F853))),
ISNUMBER(FIND("higiene bucal",LOWER(F853))),
ISNUMBER(FIND("tosa",LOWER(F853))),
ISNUMBER(FIND("hidratacao",LOWER(F853))),
ISNUMBER(FIND("hidratação",LOWER(F853))),
ISNUMBER(FIND("spa",LOWER(F853))),
ISNUMBER(FIND("corte de unhas",LOWER(F853))),
ISNUMBER(FIND("desembolo",LOWER(F853))),
ISNUMBER(FIND("clorexidina",LOWER(F853))),
ISNUMBER(FIND("matizacao",LOWER(F853))),
ISNUMBER(FIND("matização",LOWER(F853))),
ISNUMBER(FIND("arredondamento",LOWER(F853))),
ISNUMBER(FIND("remocao",LOWER(F853))),
ISNUMBER(FIND("remoção",LOWER(F853)))
),"Serviços extras",
IF(ISNUMBER(FIND("banho",LOWER(F853))),"Banho","Loja")))</f>
        <v>Loja</v>
      </c>
      <c r="AZ853" s="1" t="str">
        <f>IF(ISBLANK(I853),"", _xlfn.LET(_xlpm.Pedido,TRIM(D853&amp;""),IF(_xlpm.Pedido&lt;&gt;"",_xlpm.Pedido&amp;" | "&amp;K853,I853&amp;" | "&amp;K853&amp;" | "&amp;TEXT(AU853,"0"))))</f>
        <v>5347 | Lupy</v>
      </c>
      <c r="BA853" s="1" t="str">
        <f>IF(ISBLANK(I853),"", _xlfn.LET(_xlpm.TipoServico,LOWER(H853),IF(ISNUMBER(FIND("banho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3" s="1" t="str">
        <f>IF(ISBLANK(I853),"", _xlfn.LET(
    _xlpm.Servico,TRIM(F853&amp;""),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3" s="1">
        <f>IF(ISBLANK(B853),"", IF(ISBLANK(R853),Q853*S853,R853*S853))</f>
        <v>140</v>
      </c>
    </row>
    <row r="854" spans="1:55" x14ac:dyDescent="0.3">
      <c r="A854" t="s">
        <v>265</v>
      </c>
      <c r="B854">
        <v>46130</v>
      </c>
      <c r="C854" t="s">
        <v>27</v>
      </c>
      <c r="D854">
        <v>5347</v>
      </c>
      <c r="F854" t="s">
        <v>270</v>
      </c>
      <c r="H854" t="s">
        <v>267</v>
      </c>
      <c r="I854">
        <v>2716</v>
      </c>
      <c r="J854" t="s">
        <v>60</v>
      </c>
      <c r="K854" t="s">
        <v>319</v>
      </c>
      <c r="L854">
        <v>73981320220</v>
      </c>
      <c r="N854">
        <v>20</v>
      </c>
      <c r="O854" t="s">
        <v>271</v>
      </c>
      <c r="P854">
        <v>12</v>
      </c>
      <c r="Q854">
        <v>60</v>
      </c>
      <c r="R854">
        <v>60</v>
      </c>
      <c r="S854">
        <v>1</v>
      </c>
      <c r="T854">
        <v>60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6</v>
      </c>
      <c r="AG854">
        <v>218.9</v>
      </c>
      <c r="AT854" t="s">
        <v>272</v>
      </c>
      <c r="AU854" s="2" t="str">
        <f>IF(ISBLANK(B854),"", TEXT(B854,"dddd, d \d\e mmmm \d\e aaaa"))</f>
        <v>sábado, 18 de abril de 2026</v>
      </c>
      <c r="AX854" s="1" t="str" cm="1">
        <f t="array" ref="AX854">IFERROR(_xlfn.TEXTJOIN(", ",TRUE,_xlfn._xlws.SORT(_xlfn.UNIQUE(_xlfn._xlws.FILTER($K$2:$K$2889,($I$2:$I$2889=I854)*($K$2:$K$2889&lt;&gt;""))))),"")</f>
        <v>Kiki, Lua, Lupy</v>
      </c>
      <c r="AY854" s="1" t="str">
        <f>IF(ISBLANK(F854),"", IF(OR(
ISNUMBER(FIND("escovacao",LOWER(F854))),
ISNUMBER(FIND("escovação",LOWER(F854))),
ISNUMBER(FIND("higiene bucal",LOWER(F854))),
ISNUMBER(FIND("tosa",LOWER(F854))),
ISNUMBER(FIND("hidratacao",LOWER(F854))),
ISNUMBER(FIND("hidratação",LOWER(F854))),
ISNUMBER(FIND("spa",LOWER(F854))),
ISNUMBER(FIND("corte de unhas",LOWER(F854))),
ISNUMBER(FIND("desembolo",LOWER(F854))),
ISNUMBER(FIND("clorexidina",LOWER(F854))),
ISNUMBER(FIND("matizacao",LOWER(F854))),
ISNUMBER(FIND("matização",LOWER(F854))),
ISNUMBER(FIND("arredondamento",LOWER(F854))),
ISNUMBER(FIND("remocao",LOWER(F854))),
ISNUMBER(FIND("remoção",LOWER(F854)))
),"Serviços extras",
IF(ISNUMBER(FIND("banho",LOWER(F854))),"Banho","Loja")))</f>
        <v>Loja</v>
      </c>
      <c r="AZ854" s="1" t="str">
        <f>IF(ISBLANK(I854),"", _xlfn.LET(_xlpm.Pedido,TRIM(D854&amp;""),IF(_xlpm.Pedido&lt;&gt;"",_xlpm.Pedido&amp;" | "&amp;K854,I854&amp;" | "&amp;K854&amp;" | "&amp;TEXT(AU854,"0"))))</f>
        <v>5347 | Lupy</v>
      </c>
      <c r="BA854" s="1" t="str">
        <f>IF(ISBLANK(I854),"", _xlfn.LET(_xlpm.TipoServico,LOWER(H854),IF(ISNUMBER(FIND("banho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4" s="1" t="str">
        <f>IF(ISBLANK(I854),"", _xlfn.LET(
    _xlpm.Servico,TRIM(F854&amp;""),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4" s="1">
        <f>IF(ISBLANK(B854),"", IF(ISBLANK(R854),Q854*S854,R854*S854))</f>
        <v>60</v>
      </c>
    </row>
    <row r="855" spans="1:55" x14ac:dyDescent="0.3">
      <c r="A855" t="s">
        <v>265</v>
      </c>
      <c r="B855">
        <v>46132</v>
      </c>
      <c r="C855" t="s">
        <v>43</v>
      </c>
      <c r="D855">
        <v>5362</v>
      </c>
      <c r="F855" t="s">
        <v>266</v>
      </c>
      <c r="H855" t="s">
        <v>267</v>
      </c>
      <c r="I855">
        <v>2111</v>
      </c>
      <c r="J855" t="s">
        <v>320</v>
      </c>
      <c r="K855" t="s">
        <v>321</v>
      </c>
      <c r="L855">
        <v>73991349775</v>
      </c>
      <c r="N855">
        <v>50</v>
      </c>
      <c r="O855" t="s">
        <v>268</v>
      </c>
      <c r="P855">
        <v>70</v>
      </c>
      <c r="Q855">
        <v>140</v>
      </c>
      <c r="R855">
        <v>140</v>
      </c>
      <c r="S855">
        <v>1</v>
      </c>
      <c r="T855">
        <v>140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6</v>
      </c>
      <c r="AG855">
        <v>475</v>
      </c>
      <c r="AH855" t="s">
        <v>322</v>
      </c>
      <c r="AI855" t="s">
        <v>199</v>
      </c>
      <c r="AJ855" t="s">
        <v>192</v>
      </c>
      <c r="AK855" t="s">
        <v>187</v>
      </c>
      <c r="AL855" t="s">
        <v>240</v>
      </c>
      <c r="AT855" t="s">
        <v>269</v>
      </c>
      <c r="AU855" s="2" t="str">
        <f>IF(ISBLANK(B855),"", TEXT(B855,"dddd, d \d\e mmmm \d\e aaaa"))</f>
        <v>segunda-feira, 20 de abril de 2026</v>
      </c>
      <c r="AX855" s="1" t="str" cm="1">
        <f t="array" ref="AX855">IFERROR(_xlfn.TEXTJOIN(", ",TRUE,_xlfn._xlws.SORT(_xlfn.UNIQUE(_xlfn._xlws.FILTER($K$2:$K$2889,($I$2:$I$2889=I855)*($K$2:$K$2889&lt;&gt;""))))),"")</f>
        <v>Lilico</v>
      </c>
      <c r="AY855" s="1" t="str">
        <f>IF(ISBLANK(F855),"", IF(OR(
ISNUMBER(FIND("escovacao",LOWER(F855))),
ISNUMBER(FIND("escovação",LOWER(F855))),
ISNUMBER(FIND("higiene bucal",LOWER(F855))),
ISNUMBER(FIND("tosa",LOWER(F855))),
ISNUMBER(FIND("hidratacao",LOWER(F855))),
ISNUMBER(FIND("hidratação",LOWER(F855))),
ISNUMBER(FIND("spa",LOWER(F855))),
ISNUMBER(FIND("corte de unhas",LOWER(F855))),
ISNUMBER(FIND("desembolo",LOWER(F855))),
ISNUMBER(FIND("clorexidina",LOWER(F855))),
ISNUMBER(FIND("matizacao",LOWER(F855))),
ISNUMBER(FIND("matização",LOWER(F855))),
ISNUMBER(FIND("arredondamento",LOWER(F855))),
ISNUMBER(FIND("remocao",LOWER(F855))),
ISNUMBER(FIND("remoção",LOWER(F855)))
),"Serviços extras",
IF(ISNUMBER(FIND("banho",LOWER(F855))),"Banho","Loja")))</f>
        <v>Loja</v>
      </c>
      <c r="AZ855" s="1" t="str">
        <f>IF(ISBLANK(I855),"", _xlfn.LET(_xlpm.Pedido,TRIM(D855&amp;""),IF(_xlpm.Pedido&lt;&gt;"",_xlpm.Pedido&amp;" | "&amp;K855,I855&amp;" | "&amp;K855&amp;" | "&amp;TEXT(AU855,"0"))))</f>
        <v>5362 | Lilico</v>
      </c>
      <c r="BA855" s="1" t="str">
        <f>IF(ISBLANK(I855),"", _xlfn.LET(_xlpm.TipoServico,LOWER(H855),IF(ISNUMBER(FIND("banho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5" s="1" t="str">
        <f>IF(ISBLANK(I855),"", _xlfn.LET(
    _xlpm.Servico,TRIM(F855&amp;""),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5" s="1">
        <f>IF(ISBLANK(B855),"", IF(ISBLANK(R855),Q855*S855,R855*S855))</f>
        <v>140</v>
      </c>
    </row>
    <row r="856" spans="1:55" x14ac:dyDescent="0.3">
      <c r="A856" t="s">
        <v>265</v>
      </c>
      <c r="B856">
        <v>46132</v>
      </c>
      <c r="C856" t="s">
        <v>43</v>
      </c>
      <c r="D856">
        <v>5362</v>
      </c>
      <c r="F856" t="s">
        <v>316</v>
      </c>
      <c r="H856" t="s">
        <v>267</v>
      </c>
      <c r="I856">
        <v>2111</v>
      </c>
      <c r="J856" t="s">
        <v>320</v>
      </c>
      <c r="K856" t="s">
        <v>321</v>
      </c>
      <c r="L856">
        <v>73991349775</v>
      </c>
      <c r="N856">
        <v>20</v>
      </c>
      <c r="O856" t="s">
        <v>271</v>
      </c>
      <c r="P856">
        <v>40</v>
      </c>
      <c r="Q856">
        <v>200</v>
      </c>
      <c r="R856">
        <v>200</v>
      </c>
      <c r="S856">
        <v>1</v>
      </c>
      <c r="T856">
        <v>200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</v>
      </c>
      <c r="AG856">
        <v>475</v>
      </c>
      <c r="AH856" t="s">
        <v>322</v>
      </c>
      <c r="AI856" t="s">
        <v>199</v>
      </c>
      <c r="AJ856" t="s">
        <v>192</v>
      </c>
      <c r="AK856" t="s">
        <v>187</v>
      </c>
      <c r="AL856" t="s">
        <v>240</v>
      </c>
      <c r="AT856" t="s">
        <v>272</v>
      </c>
      <c r="AU856" s="2" t="str">
        <f>IF(ISBLANK(B856),"", TEXT(B856,"dddd, d \d\e mmmm \d\e aaaa"))</f>
        <v>segunda-feira, 20 de abril de 2026</v>
      </c>
      <c r="AX856" s="1" t="str" cm="1">
        <f t="array" ref="AX856">IFERROR(_xlfn.TEXTJOIN(", ",TRUE,_xlfn._xlws.SORT(_xlfn.UNIQUE(_xlfn._xlws.FILTER($K$2:$K$2889,($I$2:$I$2889=I856)*($K$2:$K$2889&lt;&gt;""))))),"")</f>
        <v>Lilico</v>
      </c>
      <c r="AY856" s="1" t="str">
        <f>IF(ISBLANK(F856),"", IF(OR(
ISNUMBER(FIND("escovacao",LOWER(F856))),
ISNUMBER(FIND("escovação",LOWER(F856))),
ISNUMBER(FIND("higiene bucal",LOWER(F856))),
ISNUMBER(FIND("tosa",LOWER(F856))),
ISNUMBER(FIND("hidratacao",LOWER(F856))),
ISNUMBER(FIND("hidratação",LOWER(F856))),
ISNUMBER(FIND("spa",LOWER(F856))),
ISNUMBER(FIND("corte de unhas",LOWER(F856))),
ISNUMBER(FIND("desembolo",LOWER(F856))),
ISNUMBER(FIND("clorexidina",LOWER(F856))),
ISNUMBER(FIND("matizacao",LOWER(F856))),
ISNUMBER(FIND("matização",LOWER(F856))),
ISNUMBER(FIND("arredondamento",LOWER(F856))),
ISNUMBER(FIND("remocao",LOWER(F856))),
ISNUMBER(FIND("remoção",LOWER(F856)))
),"Serviços extras",
IF(ISNUMBER(FIND("banho",LOWER(F856))),"Banho","Loja")))</f>
        <v>Loja</v>
      </c>
      <c r="AZ856" s="1" t="str">
        <f>IF(ISBLANK(I856),"", _xlfn.LET(_xlpm.Pedido,TRIM(D856&amp;""),IF(_xlpm.Pedido&lt;&gt;"",_xlpm.Pedido&amp;" | "&amp;K856,I856&amp;" | "&amp;K856&amp;" | "&amp;TEXT(AU856,"0"))))</f>
        <v>5362 | Lilico</v>
      </c>
      <c r="BA856" s="1" t="str">
        <f>IF(ISBLANK(I856),"", _xlfn.LET(_xlpm.TipoServico,LOWER(H856),IF(ISNUMBER(FIND("banho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6" s="1" t="str">
        <f>IF(ISBLANK(I856),"", _xlfn.LET(
    _xlpm.Servico,TRIM(F856&amp;""),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6" s="1">
        <f>IF(ISBLANK(B856),"", IF(ISBLANK(R856),Q856*S856,R856*S856))</f>
        <v>200</v>
      </c>
    </row>
    <row r="857" spans="1:55" x14ac:dyDescent="0.3">
      <c r="A857" t="s">
        <v>265</v>
      </c>
      <c r="B857">
        <v>46132</v>
      </c>
      <c r="C857" t="s">
        <v>43</v>
      </c>
      <c r="D857">
        <v>5362</v>
      </c>
      <c r="F857" t="s">
        <v>274</v>
      </c>
      <c r="H857" t="s">
        <v>267</v>
      </c>
      <c r="I857">
        <v>2111</v>
      </c>
      <c r="J857" t="s">
        <v>320</v>
      </c>
      <c r="K857" t="s">
        <v>321</v>
      </c>
      <c r="L857">
        <v>73991349775</v>
      </c>
      <c r="N857">
        <v>20</v>
      </c>
      <c r="O857" t="s">
        <v>271</v>
      </c>
      <c r="P857">
        <v>6</v>
      </c>
      <c r="Q857">
        <v>30</v>
      </c>
      <c r="R857">
        <v>30</v>
      </c>
      <c r="S857">
        <v>1</v>
      </c>
      <c r="T857">
        <v>30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6</v>
      </c>
      <c r="AG857">
        <v>475</v>
      </c>
      <c r="AH857" t="s">
        <v>322</v>
      </c>
      <c r="AI857" t="s">
        <v>199</v>
      </c>
      <c r="AJ857" t="s">
        <v>192</v>
      </c>
      <c r="AK857" t="s">
        <v>187</v>
      </c>
      <c r="AL857" t="s">
        <v>240</v>
      </c>
      <c r="AU857" s="2" t="str">
        <f>IF(ISBLANK(B857),"", TEXT(B857,"dddd, d \d\e mmmm \d\e aaaa"))</f>
        <v>segunda-feira, 20 de abril de 2026</v>
      </c>
      <c r="AX857" s="1" t="str" cm="1">
        <f t="array" ref="AX857">IFERROR(_xlfn.TEXTJOIN(", ",TRUE,_xlfn._xlws.SORT(_xlfn.UNIQUE(_xlfn._xlws.FILTER($K$2:$K$2889,($I$2:$I$2889=I857)*($K$2:$K$2889&lt;&gt;""))))),"")</f>
        <v>Lilico</v>
      </c>
      <c r="AY857" s="1" t="str">
        <f>IF(ISBLANK(F857),"", IF(OR(
ISNUMBER(FIND("escovacao",LOWER(F857))),
ISNUMBER(FIND("escovação",LOWER(F857))),
ISNUMBER(FIND("higiene bucal",LOWER(F857))),
ISNUMBER(FIND("tosa",LOWER(F857))),
ISNUMBER(FIND("hidratacao",LOWER(F857))),
ISNUMBER(FIND("hidratação",LOWER(F857))),
ISNUMBER(FIND("spa",LOWER(F857))),
ISNUMBER(FIND("corte de unhas",LOWER(F857))),
ISNUMBER(FIND("desembolo",LOWER(F857))),
ISNUMBER(FIND("clorexidina",LOWER(F857))),
ISNUMBER(FIND("matizacao",LOWER(F857))),
ISNUMBER(FIND("matização",LOWER(F857))),
ISNUMBER(FIND("arredondamento",LOWER(F857))),
ISNUMBER(FIND("remocao",LOWER(F857))),
ISNUMBER(FIND("remoção",LOWER(F857)))
),"Serviços extras",
IF(ISNUMBER(FIND("banho",LOWER(F857))),"Banho","Loja")))</f>
        <v>Loja</v>
      </c>
      <c r="AZ857" s="1" t="str">
        <f>IF(ISBLANK(I857),"", _xlfn.LET(_xlpm.Pedido,TRIM(D857&amp;""),IF(_xlpm.Pedido&lt;&gt;"",_xlpm.Pedido&amp;" | "&amp;K857,I857&amp;" | "&amp;K857&amp;" | "&amp;TEXT(AU857,"0"))))</f>
        <v>5362 | Lilico</v>
      </c>
      <c r="BA857" s="1" t="str">
        <f>IF(ISBLANK(I857),"", _xlfn.LET(_xlpm.TipoServico,LOWER(H857),IF(ISNUMBER(FIND("banho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7" s="1" t="str">
        <f>IF(ISBLANK(I857),"", _xlfn.LET(
    _xlpm.Servico,TRIM(F857&amp;""),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7" s="1">
        <f>IF(ISBLANK(B857),"", IF(ISBLANK(R857),Q857*S857,R857*S857))</f>
        <v>30</v>
      </c>
    </row>
    <row r="858" spans="1:55" x14ac:dyDescent="0.3">
      <c r="A858" t="s">
        <v>265</v>
      </c>
      <c r="B858">
        <v>46139</v>
      </c>
      <c r="C858" t="s">
        <v>43</v>
      </c>
      <c r="D858">
        <v>5406</v>
      </c>
      <c r="F858" t="s">
        <v>323</v>
      </c>
      <c r="H858" t="s">
        <v>267</v>
      </c>
      <c r="I858">
        <v>2111</v>
      </c>
      <c r="J858" t="s">
        <v>320</v>
      </c>
      <c r="K858" t="s">
        <v>321</v>
      </c>
      <c r="L858">
        <v>73991349775</v>
      </c>
      <c r="N858">
        <v>20</v>
      </c>
      <c r="O858" t="s">
        <v>271</v>
      </c>
      <c r="P858">
        <v>24</v>
      </c>
      <c r="Q858">
        <v>120</v>
      </c>
      <c r="R858">
        <v>120</v>
      </c>
      <c r="S858">
        <v>1</v>
      </c>
      <c r="T858">
        <v>120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6</v>
      </c>
      <c r="AG858">
        <v>400</v>
      </c>
      <c r="AH858" t="s">
        <v>322</v>
      </c>
      <c r="AI858" t="s">
        <v>199</v>
      </c>
      <c r="AJ858" t="s">
        <v>192</v>
      </c>
      <c r="AK858" t="s">
        <v>187</v>
      </c>
      <c r="AL858" t="s">
        <v>240</v>
      </c>
      <c r="AT858" t="s">
        <v>324</v>
      </c>
      <c r="AU858" s="2" t="str">
        <f>IF(ISBLANK(B858),"", TEXT(B858,"dddd, d \d\e mmmm \d\e aaaa"))</f>
        <v>segunda-feira, 27 de abril de 2026</v>
      </c>
      <c r="AX858" s="1" t="str" cm="1">
        <f t="array" ref="AX858">IFERROR(_xlfn.TEXTJOIN(", ",TRUE,_xlfn._xlws.SORT(_xlfn.UNIQUE(_xlfn._xlws.FILTER($K$2:$K$2889,($I$2:$I$2889=I858)*($K$2:$K$2889&lt;&gt;""))))),"")</f>
        <v>Lilico</v>
      </c>
      <c r="AY858" s="1" t="str">
        <f>IF(ISBLANK(F858),"", IF(OR(
ISNUMBER(FIND("escovacao",LOWER(F858))),
ISNUMBER(FIND("escovação",LOWER(F858))),
ISNUMBER(FIND("higiene bucal",LOWER(F858))),
ISNUMBER(FIND("tosa",LOWER(F858))),
ISNUMBER(FIND("hidratacao",LOWER(F858))),
ISNUMBER(FIND("hidratação",LOWER(F858))),
ISNUMBER(FIND("spa",LOWER(F858))),
ISNUMBER(FIND("corte de unhas",LOWER(F858))),
ISNUMBER(FIND("desembolo",LOWER(F858))),
ISNUMBER(FIND("clorexidina",LOWER(F858))),
ISNUMBER(FIND("matizacao",LOWER(F858))),
ISNUMBER(FIND("matização",LOWER(F858))),
ISNUMBER(FIND("arredondamento",LOWER(F858))),
ISNUMBER(FIND("remocao",LOWER(F858))),
ISNUMBER(FIND("remoção",LOWER(F858)))
),"Serviços extras",
IF(ISNUMBER(FIND("banho",LOWER(F858))),"Banho","Loja")))</f>
        <v>Loja</v>
      </c>
      <c r="AZ858" s="1" t="str">
        <f>IF(ISBLANK(I858),"", _xlfn.LET(_xlpm.Pedido,TRIM(D858&amp;""),IF(_xlpm.Pedido&lt;&gt;"",_xlpm.Pedido&amp;" | "&amp;K858,I858&amp;" | "&amp;K858&amp;" | "&amp;TEXT(AU858,"0"))))</f>
        <v>5406 | Lilico</v>
      </c>
      <c r="BA858" s="1" t="str">
        <f>IF(ISBLANK(I858),"", _xlfn.LET(_xlpm.TipoServico,LOWER(H858),IF(ISNUMBER(FIND("banho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8" s="1" t="str">
        <f>IF(ISBLANK(I858),"", _xlfn.LET(
    _xlpm.Servico,TRIM(F858&amp;""),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8" s="1">
        <f>IF(ISBLANK(B858),"", IF(ISBLANK(R858),Q858*S858,R858*S858))</f>
        <v>120</v>
      </c>
    </row>
    <row r="859" spans="1:55" x14ac:dyDescent="0.3">
      <c r="A859" t="s">
        <v>265</v>
      </c>
      <c r="B859">
        <v>46139</v>
      </c>
      <c r="C859" t="s">
        <v>43</v>
      </c>
      <c r="D859">
        <v>5406</v>
      </c>
      <c r="F859" t="s">
        <v>325</v>
      </c>
      <c r="H859" t="s">
        <v>267</v>
      </c>
      <c r="I859">
        <v>2111</v>
      </c>
      <c r="J859" t="s">
        <v>320</v>
      </c>
      <c r="K859" t="s">
        <v>321</v>
      </c>
      <c r="L859">
        <v>73991349775</v>
      </c>
      <c r="N859">
        <v>20</v>
      </c>
      <c r="O859" t="s">
        <v>271</v>
      </c>
      <c r="P859">
        <v>56</v>
      </c>
      <c r="Q859">
        <v>280</v>
      </c>
      <c r="R859">
        <v>280</v>
      </c>
      <c r="S859">
        <v>1</v>
      </c>
      <c r="T859">
        <v>280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6</v>
      </c>
      <c r="AG859">
        <v>400</v>
      </c>
      <c r="AH859" t="s">
        <v>322</v>
      </c>
      <c r="AI859" t="s">
        <v>199</v>
      </c>
      <c r="AJ859" t="s">
        <v>192</v>
      </c>
      <c r="AK859" t="s">
        <v>187</v>
      </c>
      <c r="AL859" t="s">
        <v>240</v>
      </c>
      <c r="AT859" t="s">
        <v>272</v>
      </c>
      <c r="AU859" s="2" t="str">
        <f>IF(ISBLANK(B859),"", TEXT(B859,"dddd, d \d\e mmmm \d\e aaaa"))</f>
        <v>segunda-feira, 27 de abril de 2026</v>
      </c>
      <c r="AX859" s="1" t="str" cm="1">
        <f t="array" ref="AX859">IFERROR(_xlfn.TEXTJOIN(", ",TRUE,_xlfn._xlws.SORT(_xlfn.UNIQUE(_xlfn._xlws.FILTER($K$2:$K$2889,($I$2:$I$2889=I859)*($K$2:$K$2889&lt;&gt;""))))),"")</f>
        <v>Lilico</v>
      </c>
      <c r="AY859" s="1" t="str">
        <f>IF(ISBLANK(F859),"", IF(OR(
ISNUMBER(FIND("escovacao",LOWER(F859))),
ISNUMBER(FIND("escovação",LOWER(F859))),
ISNUMBER(FIND("higiene bucal",LOWER(F859))),
ISNUMBER(FIND("tosa",LOWER(F859))),
ISNUMBER(FIND("hidratacao",LOWER(F859))),
ISNUMBER(FIND("hidratação",LOWER(F859))),
ISNUMBER(FIND("spa",LOWER(F859))),
ISNUMBER(FIND("corte de unhas",LOWER(F859))),
ISNUMBER(FIND("desembolo",LOWER(F859))),
ISNUMBER(FIND("clorexidina",LOWER(F859))),
ISNUMBER(FIND("matizacao",LOWER(F859))),
ISNUMBER(FIND("matização",LOWER(F859))),
ISNUMBER(FIND("arredondamento",LOWER(F859))),
ISNUMBER(FIND("remocao",LOWER(F859))),
ISNUMBER(FIND("remoção",LOWER(F859)))
),"Serviços extras",
IF(ISNUMBER(FIND("banho",LOWER(F859))),"Banho","Loja")))</f>
        <v>Loja</v>
      </c>
      <c r="AZ859" s="1" t="str">
        <f>IF(ISBLANK(I859),"", _xlfn.LET(_xlpm.Pedido,TRIM(D859&amp;""),IF(_xlpm.Pedido&lt;&gt;"",_xlpm.Pedido&amp;" | "&amp;K859,I859&amp;" | "&amp;K859&amp;" | "&amp;TEXT(AU859,"0"))))</f>
        <v>5406 | Lilico</v>
      </c>
      <c r="BA859" s="1" t="str">
        <f>IF(ISBLANK(I859),"", _xlfn.LET(_xlpm.TipoServico,LOWER(H859),IF(ISNUMBER(FIND("banho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59" s="1" t="str">
        <f>IF(ISBLANK(I859),"", _xlfn.LET(
    _xlpm.Servico,TRIM(F859&amp;""),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59" s="1">
        <f>IF(ISBLANK(B859),"", IF(ISBLANK(R859),Q859*S859,R859*S859))</f>
        <v>280</v>
      </c>
    </row>
    <row r="860" spans="1:55" x14ac:dyDescent="0.3">
      <c r="A860" t="s">
        <v>265</v>
      </c>
      <c r="B860">
        <v>46140</v>
      </c>
      <c r="C860" t="s">
        <v>46</v>
      </c>
      <c r="D860">
        <v>5413</v>
      </c>
      <c r="F860" t="s">
        <v>266</v>
      </c>
      <c r="H860" t="s">
        <v>267</v>
      </c>
      <c r="I860">
        <v>2238</v>
      </c>
      <c r="J860" t="s">
        <v>44</v>
      </c>
      <c r="K860" t="s">
        <v>138</v>
      </c>
      <c r="L860">
        <v>73988224982</v>
      </c>
      <c r="N860">
        <v>50</v>
      </c>
      <c r="O860" t="s">
        <v>268</v>
      </c>
      <c r="P860">
        <v>125</v>
      </c>
      <c r="Q860">
        <v>250</v>
      </c>
      <c r="R860">
        <v>250</v>
      </c>
      <c r="S860">
        <v>1</v>
      </c>
      <c r="T860">
        <v>250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6</v>
      </c>
      <c r="AG860">
        <v>389.9</v>
      </c>
      <c r="AT860" t="s">
        <v>269</v>
      </c>
      <c r="AU860" s="2" t="str">
        <f>IF(ISBLANK(B860),"", TEXT(B860,"dddd, d \d\e mmmm \d\e aaaa"))</f>
        <v>terça-feira, 28 de abril de 2026</v>
      </c>
      <c r="AX860" s="1" t="str" cm="1">
        <f t="array" ref="AX860">IFERROR(_xlfn.TEXTJOIN(", ",TRUE,_xlfn._xlws.SORT(_xlfn.UNIQUE(_xlfn._xlws.FILTER($K$2:$K$2889,($I$2:$I$2889=I860)*($K$2:$K$2889&lt;&gt;""))))),"")</f>
        <v>Baden</v>
      </c>
      <c r="AY860" s="1" t="str">
        <f>IF(ISBLANK(F860),"", IF(OR(
ISNUMBER(FIND("escovacao",LOWER(F860))),
ISNUMBER(FIND("escovação",LOWER(F860))),
ISNUMBER(FIND("higiene bucal",LOWER(F860))),
ISNUMBER(FIND("tosa",LOWER(F860))),
ISNUMBER(FIND("hidratacao",LOWER(F860))),
ISNUMBER(FIND("hidratação",LOWER(F860))),
ISNUMBER(FIND("spa",LOWER(F860))),
ISNUMBER(FIND("corte de unhas",LOWER(F860))),
ISNUMBER(FIND("desembolo",LOWER(F860))),
ISNUMBER(FIND("clorexidina",LOWER(F860))),
ISNUMBER(FIND("matizacao",LOWER(F860))),
ISNUMBER(FIND("matização",LOWER(F860))),
ISNUMBER(FIND("arredondamento",LOWER(F860))),
ISNUMBER(FIND("remocao",LOWER(F860))),
ISNUMBER(FIND("remoção",LOWER(F860)))
),"Serviços extras",
IF(ISNUMBER(FIND("banho",LOWER(F860))),"Banho","Loja")))</f>
        <v>Loja</v>
      </c>
      <c r="AZ860" s="1" t="str">
        <f>IF(ISBLANK(I860),"", _xlfn.LET(_xlpm.Pedido,TRIM(D860&amp;""),IF(_xlpm.Pedido&lt;&gt;"",_xlpm.Pedido&amp;" | "&amp;K860,I860&amp;" | "&amp;K860&amp;" | "&amp;TEXT(AU860,"0"))))</f>
        <v>5413 | Baden</v>
      </c>
      <c r="BA860" s="1" t="str">
        <f>IF(ISBLANK(I860),"", _xlfn.LET(_xlpm.TipoServico,LOWER(H860),IF(ISNUMBER(FIND("banho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0" s="1" t="str">
        <f>IF(ISBLANK(I860),"", _xlfn.LET(
    _xlpm.Servico,TRIM(F860&amp;""),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60" s="1">
        <f>IF(ISBLANK(B860),"", IF(ISBLANK(R860),Q860*S860,R860*S860))</f>
        <v>250</v>
      </c>
    </row>
    <row r="861" spans="1:55" x14ac:dyDescent="0.3">
      <c r="A861" t="s">
        <v>265</v>
      </c>
      <c r="B861">
        <v>46142</v>
      </c>
      <c r="C861" t="s">
        <v>9</v>
      </c>
      <c r="D861">
        <v>5435</v>
      </c>
      <c r="F861" t="s">
        <v>266</v>
      </c>
      <c r="H861" t="s">
        <v>267</v>
      </c>
      <c r="I861">
        <v>2886</v>
      </c>
      <c r="J861" t="s">
        <v>326</v>
      </c>
      <c r="K861" t="s">
        <v>327</v>
      </c>
      <c r="L861">
        <v>553184878833</v>
      </c>
      <c r="N861">
        <v>50</v>
      </c>
      <c r="O861" t="s">
        <v>268</v>
      </c>
      <c r="P861">
        <v>125</v>
      </c>
      <c r="Q861">
        <v>250</v>
      </c>
      <c r="R861">
        <v>250</v>
      </c>
      <c r="S861">
        <v>1</v>
      </c>
      <c r="T861">
        <v>250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6</v>
      </c>
      <c r="AG861">
        <v>386</v>
      </c>
      <c r="AT861" t="s">
        <v>269</v>
      </c>
      <c r="AU861" s="2" t="str">
        <f>IF(ISBLANK(B861),"", TEXT(B861,"dddd, d \d\e mmmm \d\e aaaa"))</f>
        <v>quinta-feira, 30 de abril de 2026</v>
      </c>
      <c r="AX861" s="1" t="str" cm="1">
        <f t="array" ref="AX861">IFERROR(_xlfn.TEXTJOIN(", ",TRUE,_xlfn._xlws.SORT(_xlfn.UNIQUE(_xlfn._xlws.FILTER($K$2:$K$2889,($I$2:$I$2889=I861)*($K$2:$K$2889&lt;&gt;""))))),"")</f>
        <v>Lily</v>
      </c>
      <c r="AY861" s="1" t="str">
        <f>IF(ISBLANK(F861),"", IF(OR(
ISNUMBER(FIND("escovacao",LOWER(F861))),
ISNUMBER(FIND("escovação",LOWER(F861))),
ISNUMBER(FIND("higiene bucal",LOWER(F861))),
ISNUMBER(FIND("tosa",LOWER(F861))),
ISNUMBER(FIND("hidratacao",LOWER(F861))),
ISNUMBER(FIND("hidratação",LOWER(F861))),
ISNUMBER(FIND("spa",LOWER(F861))),
ISNUMBER(FIND("corte de unhas",LOWER(F861))),
ISNUMBER(FIND("desembolo",LOWER(F861))),
ISNUMBER(FIND("clorexidina",LOWER(F861))),
ISNUMBER(FIND("matizacao",LOWER(F861))),
ISNUMBER(FIND("matização",LOWER(F861))),
ISNUMBER(FIND("arredondamento",LOWER(F861))),
ISNUMBER(FIND("remocao",LOWER(F861))),
ISNUMBER(FIND("remoção",LOWER(F861)))
),"Serviços extras",
IF(ISNUMBER(FIND("banho",LOWER(F861))),"Banho","Loja")))</f>
        <v>Loja</v>
      </c>
      <c r="AZ861" s="1" t="str">
        <f>IF(ISBLANK(I861),"", _xlfn.LET(_xlpm.Pedido,TRIM(D861&amp;""),IF(_xlpm.Pedido&lt;&gt;"",_xlpm.Pedido&amp;" | "&amp;K861,I861&amp;" | "&amp;K861&amp;" | "&amp;TEXT(AU861,"0"))))</f>
        <v>5435 | Lily</v>
      </c>
      <c r="BA861" s="1" t="str">
        <f>IF(ISBLANK(I861),"", _xlfn.LET(_xlpm.TipoServico,LOWER(H861),IF(ISNUMBER(FIND("banho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1" s="1" t="str">
        <f>IF(ISBLANK(I861),"", _xlfn.LET(
    _xlpm.Servico,TRIM(F861&amp;""),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61" s="1">
        <f>IF(ISBLANK(B861),"", IF(ISBLANK(R861),Q861*S861,R861*S861))</f>
        <v>250</v>
      </c>
    </row>
    <row r="862" spans="1:55" x14ac:dyDescent="0.3">
      <c r="A862" t="s">
        <v>11</v>
      </c>
      <c r="B862">
        <v>46085</v>
      </c>
      <c r="C862" t="s">
        <v>53</v>
      </c>
      <c r="D862">
        <v>4952</v>
      </c>
      <c r="E862">
        <v>0</v>
      </c>
      <c r="F862" t="s">
        <v>308</v>
      </c>
      <c r="H862" t="s">
        <v>4</v>
      </c>
      <c r="I862">
        <v>2097</v>
      </c>
      <c r="J862" t="s">
        <v>328</v>
      </c>
      <c r="K862" t="s">
        <v>329</v>
      </c>
      <c r="L862">
        <v>5566999210440</v>
      </c>
      <c r="N862">
        <v>0</v>
      </c>
      <c r="O862" t="s">
        <v>5</v>
      </c>
      <c r="P862">
        <v>0</v>
      </c>
      <c r="Q862">
        <v>125</v>
      </c>
      <c r="R862">
        <v>125</v>
      </c>
      <c r="S862">
        <v>1</v>
      </c>
      <c r="T862">
        <v>125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6</v>
      </c>
      <c r="AG862">
        <v>125</v>
      </c>
      <c r="AH862" t="s">
        <v>330</v>
      </c>
      <c r="AI862" t="s">
        <v>204</v>
      </c>
      <c r="AJ862" t="s">
        <v>192</v>
      </c>
      <c r="AK862" t="s">
        <v>190</v>
      </c>
      <c r="AL862" t="s">
        <v>188</v>
      </c>
      <c r="AS862" t="s">
        <v>176</v>
      </c>
      <c r="AU862" s="2" t="str">
        <f>IF(ISBLANK(B862),"", TEXT(B862,"dddd, d \d\e mmmm \d\e aaaa"))</f>
        <v>quarta-feira, 4 de março de 2026</v>
      </c>
      <c r="AX862" s="1" t="str" cm="1">
        <f t="array" ref="AX862">IFERROR(_xlfn.TEXTJOIN(", ",TRUE,_xlfn._xlws.SORT(_xlfn.UNIQUE(_xlfn._xlws.FILTER($K$2:$K$2889,($I$2:$I$2889=I862)*($K$2:$K$2889&lt;&gt;""))))),"")</f>
        <v>Bento, Maia</v>
      </c>
      <c r="AY862" s="1" t="str">
        <f>IF(ISBLANK(F862),"", IF(OR(
ISNUMBER(FIND("escovacao",LOWER(F862))),
ISNUMBER(FIND("escovação",LOWER(F862))),
ISNUMBER(FIND("higiene bucal",LOWER(F862))),
ISNUMBER(FIND("tosa",LOWER(F862))),
ISNUMBER(FIND("hidratacao",LOWER(F862))),
ISNUMBER(FIND("hidratação",LOWER(F862))),
ISNUMBER(FIND("spa",LOWER(F862))),
ISNUMBER(FIND("corte de unhas",LOWER(F862))),
ISNUMBER(FIND("desembolo",LOWER(F862))),
ISNUMBER(FIND("clorexidina",LOWER(F862))),
ISNUMBER(FIND("matizacao",LOWER(F862))),
ISNUMBER(FIND("matização",LOWER(F862))),
ISNUMBER(FIND("arredondamento",LOWER(F862))),
ISNUMBER(FIND("remocao",LOWER(F862))),
ISNUMBER(FIND("remoção",LOWER(F862)))
),"Serviços extras",
IF(ISNUMBER(FIND("banho",LOWER(F862))),"Banho","Loja")))</f>
        <v>Loja</v>
      </c>
      <c r="AZ862" s="1" t="str">
        <f>IF(ISBLANK(I862),"", _xlfn.LET(_xlpm.Pedido,TRIM(D862&amp;""),IF(_xlpm.Pedido&lt;&gt;"",_xlpm.Pedido&amp;" | "&amp;K862,I862&amp;" | "&amp;K862&amp;" | "&amp;TEXT(AU862,"0"))))</f>
        <v>4952 | Maia</v>
      </c>
      <c r="BA862" s="1" t="str">
        <f>IF(ISBLANK(I862),"", _xlfn.LET(_xlpm.TipoServico,LOWER(H862),IF(ISNUMBER(FIND("banho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2" s="1" t="str">
        <f>IF(ISBLANK(I862),"", _xlfn.LET(
    _xlpm.Servico,TRIM(F862&amp;""),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62" s="1">
        <f>IF(ISBLANK(B862),"", IF(ISBLANK(R862),Q862*S862,R862*S862))</f>
        <v>125</v>
      </c>
    </row>
    <row r="863" spans="1:55" x14ac:dyDescent="0.3">
      <c r="A863" t="s">
        <v>11</v>
      </c>
      <c r="B863">
        <v>46092</v>
      </c>
      <c r="C863" t="s">
        <v>53</v>
      </c>
      <c r="D863">
        <v>5016</v>
      </c>
      <c r="E863">
        <v>0</v>
      </c>
      <c r="F863" t="s">
        <v>308</v>
      </c>
      <c r="H863" t="s">
        <v>4</v>
      </c>
      <c r="I863">
        <v>2363</v>
      </c>
      <c r="J863" t="s">
        <v>331</v>
      </c>
      <c r="K863" t="s">
        <v>332</v>
      </c>
      <c r="L863">
        <v>73988803567</v>
      </c>
      <c r="N863">
        <v>0</v>
      </c>
      <c r="O863" t="s">
        <v>5</v>
      </c>
      <c r="P863">
        <v>0</v>
      </c>
      <c r="Q863">
        <v>125</v>
      </c>
      <c r="R863">
        <v>125</v>
      </c>
      <c r="S863">
        <v>1</v>
      </c>
      <c r="T863">
        <v>125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 t="s">
        <v>6</v>
      </c>
      <c r="AG863">
        <v>125</v>
      </c>
      <c r="AH863" t="s">
        <v>207</v>
      </c>
      <c r="AI863" t="s">
        <v>280</v>
      </c>
      <c r="AJ863" t="s">
        <v>192</v>
      </c>
      <c r="AK863" t="s">
        <v>187</v>
      </c>
      <c r="AL863" t="s">
        <v>188</v>
      </c>
      <c r="AS863" t="s">
        <v>176</v>
      </c>
      <c r="AU863" s="2" t="str">
        <f>IF(ISBLANK(B863),"", TEXT(B863,"dddd, d \d\e mmmm \d\e aaaa"))</f>
        <v>quarta-feira, 11 de março de 2026</v>
      </c>
      <c r="AX863" s="1" t="str" cm="1">
        <f t="array" ref="AX863">IFERROR(_xlfn.TEXTJOIN(", ",TRUE,_xlfn._xlws.SORT(_xlfn.UNIQUE(_xlfn._xlws.FILTER($K$2:$K$2889,($I$2:$I$2889=I863)*($K$2:$K$2889&lt;&gt;""))))),"")</f>
        <v>Dolar</v>
      </c>
      <c r="AY863" s="1" t="str">
        <f>IF(ISBLANK(F863),"", IF(OR(
ISNUMBER(FIND("escovacao",LOWER(F863))),
ISNUMBER(FIND("escovação",LOWER(F863))),
ISNUMBER(FIND("higiene bucal",LOWER(F863))),
ISNUMBER(FIND("tosa",LOWER(F863))),
ISNUMBER(FIND("hidratacao",LOWER(F863))),
ISNUMBER(FIND("hidratação",LOWER(F863))),
ISNUMBER(FIND("spa",LOWER(F863))),
ISNUMBER(FIND("corte de unhas",LOWER(F863))),
ISNUMBER(FIND("desembolo",LOWER(F863))),
ISNUMBER(FIND("clorexidina",LOWER(F863))),
ISNUMBER(FIND("matizacao",LOWER(F863))),
ISNUMBER(FIND("matização",LOWER(F863))),
ISNUMBER(FIND("arredondamento",LOWER(F863))),
ISNUMBER(FIND("remocao",LOWER(F863))),
ISNUMBER(FIND("remoção",LOWER(F863)))
),"Serviços extras",
IF(ISNUMBER(FIND("banho",LOWER(F863))),"Banho","Loja")))</f>
        <v>Loja</v>
      </c>
      <c r="AZ863" s="1" t="str">
        <f>IF(ISBLANK(I863),"", _xlfn.LET(_xlpm.Pedido,TRIM(D863&amp;""),IF(_xlpm.Pedido&lt;&gt;"",_xlpm.Pedido&amp;" | "&amp;K863,I863&amp;" | "&amp;K863&amp;" | "&amp;TEXT(AU863,"0"))))</f>
        <v>5016 | Dolar</v>
      </c>
      <c r="BA863" s="1" t="str">
        <f>IF(ISBLANK(I863),"", _xlfn.LET(_xlpm.TipoServico,LOWER(H863),IF(ISNUMBER(FIND("banho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3" s="1" t="str">
        <f>IF(ISBLANK(I863),"", _xlfn.LET(
    _xlpm.Servico,TRIM(F863&amp;""),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63" s="1">
        <f>IF(ISBLANK(B863),"", IF(ISBLANK(R863),Q863*S863,R863*S863))</f>
        <v>125</v>
      </c>
    </row>
    <row r="864" spans="1:55" x14ac:dyDescent="0.3">
      <c r="A864" t="s">
        <v>11</v>
      </c>
      <c r="B864">
        <v>46100</v>
      </c>
      <c r="C864" t="s">
        <v>9</v>
      </c>
      <c r="D864">
        <v>5082</v>
      </c>
      <c r="E864">
        <v>0</v>
      </c>
      <c r="F864" t="s">
        <v>333</v>
      </c>
      <c r="H864" t="s">
        <v>4</v>
      </c>
      <c r="I864">
        <v>2298</v>
      </c>
      <c r="J864" t="s">
        <v>70</v>
      </c>
      <c r="K864" t="s">
        <v>221</v>
      </c>
      <c r="L864">
        <v>71997100766</v>
      </c>
      <c r="N864">
        <v>0</v>
      </c>
      <c r="O864" t="s">
        <v>5</v>
      </c>
      <c r="P864">
        <v>0</v>
      </c>
      <c r="Q864">
        <v>235</v>
      </c>
      <c r="R864">
        <v>235</v>
      </c>
      <c r="S864">
        <v>1</v>
      </c>
      <c r="T864">
        <v>235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6</v>
      </c>
      <c r="AG864">
        <v>1435</v>
      </c>
      <c r="AH864" t="s">
        <v>222</v>
      </c>
      <c r="AI864" t="s">
        <v>223</v>
      </c>
      <c r="AS864" t="s">
        <v>176</v>
      </c>
      <c r="AU864" s="2" t="str">
        <f>IF(ISBLANK(B864),"", TEXT(B864,"dddd, d \d\e mmmm \d\e aaaa"))</f>
        <v>quinta-feira, 19 de março de 2026</v>
      </c>
      <c r="AX864" s="1" t="str" cm="1">
        <f t="array" ref="AX864">IFERROR(_xlfn.TEXTJOIN(", ",TRUE,_xlfn._xlws.SORT(_xlfn.UNIQUE(_xlfn._xlws.FILTER($K$2:$K$2889,($I$2:$I$2889=I864)*($K$2:$K$2889&lt;&gt;""))))),"")</f>
        <v>Zara</v>
      </c>
      <c r="AY864" s="1" t="str">
        <f>IF(ISBLANK(F864),"", IF(OR(
ISNUMBER(FIND("escovacao",LOWER(F864))),
ISNUMBER(FIND("escovação",LOWER(F864))),
ISNUMBER(FIND("higiene bucal",LOWER(F864))),
ISNUMBER(FIND("tosa",LOWER(F864))),
ISNUMBER(FIND("hidratacao",LOWER(F864))),
ISNUMBER(FIND("hidratação",LOWER(F864))),
ISNUMBER(FIND("spa",LOWER(F864))),
ISNUMBER(FIND("corte de unhas",LOWER(F864))),
ISNUMBER(FIND("desembolo",LOWER(F864))),
ISNUMBER(FIND("clorexidina",LOWER(F864))),
ISNUMBER(FIND("matizacao",LOWER(F864))),
ISNUMBER(FIND("matização",LOWER(F864))),
ISNUMBER(FIND("arredondamento",LOWER(F864))),
ISNUMBER(FIND("remocao",LOWER(F864))),
ISNUMBER(FIND("remoção",LOWER(F864)))
),"Serviços extras",
IF(ISNUMBER(FIND("banho",LOWER(F864))),"Banho","Loja")))</f>
        <v>Loja</v>
      </c>
      <c r="AZ864" s="1" t="str">
        <f>IF(ISBLANK(I864),"", _xlfn.LET(_xlpm.Pedido,TRIM(D864&amp;""),IF(_xlpm.Pedido&lt;&gt;"",_xlpm.Pedido&amp;" | "&amp;K864,I864&amp;" | "&amp;K864&amp;" | "&amp;TEXT(AU864,"0"))))</f>
        <v>5082 | Zara</v>
      </c>
      <c r="BA864" s="1" t="str">
        <f>IF(ISBLANK(I864),"", _xlfn.LET(_xlpm.TipoServico,LOWER(H864),IF(ISNUMBER(FIND("banho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4" s="1" t="str">
        <f>IF(ISBLANK(I864),"", _xlfn.LET(
    _xlpm.Servico,TRIM(F864&amp;""),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64" s="1">
        <f>IF(ISBLANK(B864),"", IF(ISBLANK(R864),Q864*S864,R864*S864))</f>
        <v>235</v>
      </c>
    </row>
    <row r="865" spans="1:55" x14ac:dyDescent="0.3">
      <c r="A865" t="s">
        <v>1</v>
      </c>
      <c r="B865">
        <v>46129</v>
      </c>
      <c r="C865" t="s">
        <v>2</v>
      </c>
      <c r="D865">
        <v>5330</v>
      </c>
      <c r="F865" t="s">
        <v>313</v>
      </c>
      <c r="H865" t="s">
        <v>289</v>
      </c>
      <c r="I865">
        <v>2194</v>
      </c>
      <c r="J865" t="s">
        <v>210</v>
      </c>
      <c r="K865" t="s">
        <v>211</v>
      </c>
      <c r="L865">
        <v>73981806724</v>
      </c>
      <c r="N865">
        <v>0</v>
      </c>
      <c r="O865" t="s">
        <v>5</v>
      </c>
      <c r="P865">
        <v>0</v>
      </c>
      <c r="Q865">
        <v>20</v>
      </c>
      <c r="R865">
        <v>20</v>
      </c>
      <c r="S865">
        <v>1</v>
      </c>
      <c r="T865">
        <v>20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6</v>
      </c>
      <c r="AG865">
        <v>20</v>
      </c>
      <c r="AH865" t="s">
        <v>207</v>
      </c>
      <c r="AI865" t="s">
        <v>199</v>
      </c>
      <c r="AJ865" t="s">
        <v>192</v>
      </c>
      <c r="AK865" t="s">
        <v>190</v>
      </c>
      <c r="AL865" t="s">
        <v>188</v>
      </c>
      <c r="AU865" s="2" t="str">
        <f>IF(ISBLANK(B865),"", TEXT(B865,"dddd, d \d\e mmmm \d\e aaaa"))</f>
        <v>sexta-feira, 17 de abril de 2026</v>
      </c>
      <c r="AX865" s="1" t="str" cm="1">
        <f t="array" ref="AX865">IFERROR(_xlfn.TEXTJOIN(", ",TRUE,_xlfn._xlws.SORT(_xlfn.UNIQUE(_xlfn._xlws.FILTER($K$2:$K$2889,($I$2:$I$2889=I865)*($K$2:$K$2889&lt;&gt;""))))),"")</f>
        <v>Minnie</v>
      </c>
      <c r="AY865" s="1" t="str">
        <f>IF(ISBLANK(F865),"", IF(OR(
ISNUMBER(FIND("escovacao",LOWER(F865))),
ISNUMBER(FIND("escovação",LOWER(F865))),
ISNUMBER(FIND("higiene bucal",LOWER(F865))),
ISNUMBER(FIND("tosa",LOWER(F865))),
ISNUMBER(FIND("hidratacao",LOWER(F865))),
ISNUMBER(FIND("hidratação",LOWER(F865))),
ISNUMBER(FIND("spa",LOWER(F865))),
ISNUMBER(FIND("corte de unhas",LOWER(F865))),
ISNUMBER(FIND("desembolo",LOWER(F865))),
ISNUMBER(FIND("clorexidina",LOWER(F865))),
ISNUMBER(FIND("matizacao",LOWER(F865))),
ISNUMBER(FIND("matização",LOWER(F865))),
ISNUMBER(FIND("arredondamento",LOWER(F865))),
ISNUMBER(FIND("remocao",LOWER(F865))),
ISNUMBER(FIND("remoção",LOWER(F865)))
),"Serviços extras",
IF(ISNUMBER(FIND("banho",LOWER(F865))),"Banho","Loja")))</f>
        <v>Serviços extras</v>
      </c>
      <c r="AZ865" s="1" t="str">
        <f>IF(ISBLANK(I865),"", _xlfn.LET(_xlpm.Pedido,TRIM(D865&amp;""),IF(_xlpm.Pedido&lt;&gt;"",_xlpm.Pedido&amp;" | "&amp;K865,I865&amp;" | "&amp;K865&amp;" | "&amp;TEXT(AU865,"0"))))</f>
        <v>5330 | Minnie</v>
      </c>
      <c r="BA865" s="1" t="str">
        <f>IF(ISBLANK(I865),"", _xlfn.LET(_xlpm.TipoServico,LOWER(H865),IF(ISNUMBER(FIND("banho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5" s="1" t="str">
        <f>IF(ISBLANK(I865),"", _xlfn.LET(
    _xlpm.Servico,TRIM(F865&amp;""),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65" s="1">
        <f>IF(ISBLANK(B865),"", IF(ISBLANK(R865),Q865*S865,R865*S865))</f>
        <v>20</v>
      </c>
    </row>
    <row r="866" spans="1:55" x14ac:dyDescent="0.3">
      <c r="A866" t="s">
        <v>1</v>
      </c>
      <c r="B866">
        <v>46137</v>
      </c>
      <c r="C866" t="s">
        <v>27</v>
      </c>
      <c r="D866">
        <v>5390</v>
      </c>
      <c r="F866" t="s">
        <v>314</v>
      </c>
      <c r="H866" t="s">
        <v>289</v>
      </c>
      <c r="I866">
        <v>2269</v>
      </c>
      <c r="J866" t="s">
        <v>74</v>
      </c>
      <c r="K866" t="s">
        <v>202</v>
      </c>
      <c r="L866">
        <v>557388578054</v>
      </c>
      <c r="N866">
        <v>0</v>
      </c>
      <c r="O866" t="s">
        <v>5</v>
      </c>
      <c r="P866">
        <v>0</v>
      </c>
      <c r="Q866">
        <v>120</v>
      </c>
      <c r="R866">
        <v>120</v>
      </c>
      <c r="S866">
        <v>1</v>
      </c>
      <c r="T866">
        <v>120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 t="s">
        <v>6</v>
      </c>
      <c r="AG866">
        <v>0</v>
      </c>
      <c r="AH866" t="s">
        <v>203</v>
      </c>
      <c r="AI866" t="s">
        <v>204</v>
      </c>
      <c r="AJ866" t="s">
        <v>192</v>
      </c>
      <c r="AK866" t="s">
        <v>190</v>
      </c>
      <c r="AL866" t="s">
        <v>188</v>
      </c>
      <c r="AU866" s="2" t="str">
        <f>IF(ISBLANK(B866),"", TEXT(B866,"dddd, d \d\e mmmm \d\e aaaa"))</f>
        <v>sábado, 25 de abril de 2026</v>
      </c>
      <c r="AX866" s="1" t="str" cm="1">
        <f t="array" ref="AX866">IFERROR(_xlfn.TEXTJOIN(", ",TRUE,_xlfn._xlws.SORT(_xlfn.UNIQUE(_xlfn._xlws.FILTER($K$2:$K$2889,($I$2:$I$2889=I866)*($K$2:$K$2889&lt;&gt;""))))),"")</f>
        <v>Sophie</v>
      </c>
      <c r="AY866" s="1" t="str">
        <f>IF(ISBLANK(F866),"", IF(OR(
ISNUMBER(FIND("escovacao",LOWER(F866))),
ISNUMBER(FIND("escovação",LOWER(F866))),
ISNUMBER(FIND("higiene bucal",LOWER(F866))),
ISNUMBER(FIND("tosa",LOWER(F866))),
ISNUMBER(FIND("hidratacao",LOWER(F866))),
ISNUMBER(FIND("hidratação",LOWER(F866))),
ISNUMBER(FIND("spa",LOWER(F866))),
ISNUMBER(FIND("corte de unhas",LOWER(F866))),
ISNUMBER(FIND("desembolo",LOWER(F866))),
ISNUMBER(FIND("clorexidina",LOWER(F866))),
ISNUMBER(FIND("matizacao",LOWER(F866))),
ISNUMBER(FIND("matização",LOWER(F866))),
ISNUMBER(FIND("arredondamento",LOWER(F866))),
ISNUMBER(FIND("remocao",LOWER(F866))),
ISNUMBER(FIND("remoção",LOWER(F866)))
),"Serviços extras",
IF(ISNUMBER(FIND("banho",LOWER(F866))),"Banho","Loja")))</f>
        <v>Serviços extras</v>
      </c>
      <c r="AZ866" s="1" t="str">
        <f>IF(ISBLANK(I866),"", _xlfn.LET(_xlpm.Pedido,TRIM(D866&amp;""),IF(_xlpm.Pedido&lt;&gt;"",_xlpm.Pedido&amp;" | "&amp;K866,I866&amp;" | "&amp;K866&amp;" | "&amp;TEXT(AU866,"0"))))</f>
        <v>5390 | Sophie</v>
      </c>
      <c r="BA866" s="1" t="str">
        <f>IF(ISBLANK(I866),"", _xlfn.LET(_xlpm.TipoServico,LOWER(H866),IF(ISNUMBER(FIND("banho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6" s="1" t="str">
        <f>IF(ISBLANK(I866),"", _xlfn.LET(
    _xlpm.Servico,TRIM(F866&amp;""),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pacote de hidratacao P</v>
      </c>
      <c r="BC866" s="1">
        <f>IF(ISBLANK(B866),"", IF(ISBLANK(R866),Q866*S866,R866*S866))</f>
        <v>120</v>
      </c>
    </row>
    <row r="867" spans="1:55" x14ac:dyDescent="0.3">
      <c r="A867" t="s">
        <v>1</v>
      </c>
      <c r="B867">
        <v>46058</v>
      </c>
      <c r="C867" t="s">
        <v>9</v>
      </c>
      <c r="D867">
        <v>4732</v>
      </c>
      <c r="F867" t="s">
        <v>312</v>
      </c>
      <c r="H867" t="s">
        <v>289</v>
      </c>
      <c r="I867">
        <v>2263</v>
      </c>
      <c r="J867" t="s">
        <v>246</v>
      </c>
      <c r="K867" t="s">
        <v>247</v>
      </c>
      <c r="L867">
        <v>73988806173</v>
      </c>
      <c r="N867">
        <v>0</v>
      </c>
      <c r="O867" t="s">
        <v>5</v>
      </c>
      <c r="P867">
        <v>0</v>
      </c>
      <c r="Q867">
        <v>216</v>
      </c>
      <c r="R867">
        <v>216</v>
      </c>
      <c r="S867">
        <v>1</v>
      </c>
      <c r="T867">
        <v>216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6</v>
      </c>
      <c r="AG867">
        <v>236</v>
      </c>
      <c r="AH867" t="s">
        <v>207</v>
      </c>
      <c r="AI867" t="s">
        <v>199</v>
      </c>
      <c r="AJ867" t="s">
        <v>192</v>
      </c>
      <c r="AK867" t="s">
        <v>187</v>
      </c>
      <c r="AL867" t="s">
        <v>188</v>
      </c>
      <c r="AU867" s="2" t="str">
        <f>IF(ISBLANK(B867),"", TEXT(B867,"dddd, d \d\e mmmm \d\e aaaa"))</f>
        <v>quinta-feira, 5 de fevereiro de 2026</v>
      </c>
      <c r="AX867" s="1" t="str" cm="1">
        <f t="array" ref="AX867">IFERROR(_xlfn.TEXTJOIN(", ",TRUE,_xlfn._xlws.SORT(_xlfn.UNIQUE(_xlfn._xlws.FILTER($K$2:$K$2889,($I$2:$I$2889=I867)*($K$2:$K$2889&lt;&gt;""))))),"")</f>
        <v>Theo</v>
      </c>
      <c r="AY867" s="1" t="str">
        <f>IF(ISBLANK(F867),"", IF(OR(
ISNUMBER(FIND("escovacao",LOWER(F867))),
ISNUMBER(FIND("escovação",LOWER(F867))),
ISNUMBER(FIND("higiene bucal",LOWER(F867))),
ISNUMBER(FIND("tosa",LOWER(F867))),
ISNUMBER(FIND("hidratacao",LOWER(F867))),
ISNUMBER(FIND("hidratação",LOWER(F867))),
ISNUMBER(FIND("spa",LOWER(F867))),
ISNUMBER(FIND("corte de unhas",LOWER(F867))),
ISNUMBER(FIND("desembolo",LOWER(F867))),
ISNUMBER(FIND("clorexidina",LOWER(F867))),
ISNUMBER(FIND("matizacao",LOWER(F867))),
ISNUMBER(FIND("matização",LOWER(F867))),
ISNUMBER(FIND("arredondamento",LOWER(F867))),
ISNUMBER(FIND("remocao",LOWER(F867))),
ISNUMBER(FIND("remoção",LOWER(F867)))
),"Serviços extras",
IF(ISNUMBER(FIND("banho",LOWER(F867))),"Banho","Loja")))</f>
        <v>Banho</v>
      </c>
      <c r="AZ867" s="1" t="str">
        <f>IF(ISBLANK(I867),"", _xlfn.LET(_xlpm.Pedido,TRIM(D867&amp;""),IF(_xlpm.Pedido&lt;&gt;"",_xlpm.Pedido&amp;" | "&amp;K867,I867&amp;" | "&amp;K867&amp;" | "&amp;TEXT(AU867,"0"))))</f>
        <v>4732 | Theo</v>
      </c>
      <c r="BA867" s="1" t="str">
        <f>IF(ISBLANK(I867),"", _xlfn.LET(_xlpm.TipoServico,LOWER(H867),IF(ISNUMBER(FIND("banho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7" s="1" t="str">
        <f>IF(ISBLANK(I867),"", _xlfn.LET(
    _xlpm.Servico,TRIM(F867&amp;""),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67" s="1">
        <f>IF(ISBLANK(B867),"", IF(ISBLANK(R867),Q867*S867,R867*S867))</f>
        <v>216</v>
      </c>
    </row>
    <row r="868" spans="1:55" x14ac:dyDescent="0.3">
      <c r="A868" t="s">
        <v>1</v>
      </c>
      <c r="B868">
        <v>46058</v>
      </c>
      <c r="C868" t="s">
        <v>9</v>
      </c>
      <c r="D868">
        <v>4732</v>
      </c>
      <c r="F868" t="s">
        <v>313</v>
      </c>
      <c r="H868" t="s">
        <v>289</v>
      </c>
      <c r="I868">
        <v>2263</v>
      </c>
      <c r="J868" t="s">
        <v>246</v>
      </c>
      <c r="K868" t="s">
        <v>247</v>
      </c>
      <c r="L868">
        <v>73988806173</v>
      </c>
      <c r="N868">
        <v>0</v>
      </c>
      <c r="O868" t="s">
        <v>5</v>
      </c>
      <c r="P868">
        <v>0</v>
      </c>
      <c r="Q868">
        <v>20</v>
      </c>
      <c r="R868">
        <v>20</v>
      </c>
      <c r="S868">
        <v>1</v>
      </c>
      <c r="T868">
        <v>20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6</v>
      </c>
      <c r="AG868">
        <v>236</v>
      </c>
      <c r="AH868" t="s">
        <v>207</v>
      </c>
      <c r="AI868" t="s">
        <v>199</v>
      </c>
      <c r="AJ868" t="s">
        <v>192</v>
      </c>
      <c r="AK868" t="s">
        <v>187</v>
      </c>
      <c r="AL868" t="s">
        <v>188</v>
      </c>
      <c r="AU868" s="2" t="str">
        <f>IF(ISBLANK(B868),"", TEXT(B868,"dddd, d \d\e mmmm \d\e aaaa"))</f>
        <v>quinta-feira, 5 de fevereiro de 2026</v>
      </c>
      <c r="AX868" s="1" t="str" cm="1">
        <f t="array" ref="AX868">IFERROR(_xlfn.TEXTJOIN(", ",TRUE,_xlfn._xlws.SORT(_xlfn.UNIQUE(_xlfn._xlws.FILTER($K$2:$K$2889,($I$2:$I$2889=I868)*($K$2:$K$2889&lt;&gt;""))))),"")</f>
        <v>Theo</v>
      </c>
      <c r="AY868" s="1" t="str">
        <f>IF(ISBLANK(F868),"", IF(OR(
ISNUMBER(FIND("escovacao",LOWER(F868))),
ISNUMBER(FIND("escovação",LOWER(F868))),
ISNUMBER(FIND("higiene bucal",LOWER(F868))),
ISNUMBER(FIND("tosa",LOWER(F868))),
ISNUMBER(FIND("hidratacao",LOWER(F868))),
ISNUMBER(FIND("hidratação",LOWER(F868))),
ISNUMBER(FIND("spa",LOWER(F868))),
ISNUMBER(FIND("corte de unhas",LOWER(F868))),
ISNUMBER(FIND("desembolo",LOWER(F868))),
ISNUMBER(FIND("clorexidina",LOWER(F868))),
ISNUMBER(FIND("matizacao",LOWER(F868))),
ISNUMBER(FIND("matização",LOWER(F868))),
ISNUMBER(FIND("arredondamento",LOWER(F868))),
ISNUMBER(FIND("remocao",LOWER(F868))),
ISNUMBER(FIND("remoção",LOWER(F868)))
),"Serviços extras",
IF(ISNUMBER(FIND("banho",LOWER(F868))),"Banho","Loja")))</f>
        <v>Serviços extras</v>
      </c>
      <c r="AZ868" s="1" t="str">
        <f>IF(ISBLANK(I868),"", _xlfn.LET(_xlpm.Pedido,TRIM(D868&amp;""),IF(_xlpm.Pedido&lt;&gt;"",_xlpm.Pedido&amp;" | "&amp;K868,I868&amp;" | "&amp;K868&amp;" | "&amp;TEXT(AU868,"0"))))</f>
        <v>4732 | Theo</v>
      </c>
      <c r="BA868" s="1" t="str">
        <f>IF(ISBLANK(I868),"", _xlfn.LET(_xlpm.TipoServico,LOWER(H868),IF(ISNUMBER(FIND("banho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8" s="1" t="str">
        <f>IF(ISBLANK(I868),"", _xlfn.LET(
    _xlpm.Servico,TRIM(F868&amp;""),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68" s="1">
        <f>IF(ISBLANK(B868),"", IF(ISBLANK(R868),Q868*S868,R868*S868))</f>
        <v>20</v>
      </c>
    </row>
    <row r="869" spans="1:55" x14ac:dyDescent="0.3">
      <c r="A869" t="s">
        <v>1</v>
      </c>
      <c r="B869">
        <v>46066</v>
      </c>
      <c r="C869" t="s">
        <v>2</v>
      </c>
      <c r="D869">
        <v>4805</v>
      </c>
      <c r="F869" t="s">
        <v>313</v>
      </c>
      <c r="H869" t="s">
        <v>289</v>
      </c>
      <c r="I869">
        <v>2194</v>
      </c>
      <c r="J869" t="s">
        <v>210</v>
      </c>
      <c r="K869" t="s">
        <v>211</v>
      </c>
      <c r="L869">
        <v>73981806724</v>
      </c>
      <c r="N869">
        <v>0</v>
      </c>
      <c r="O869" t="s">
        <v>5</v>
      </c>
      <c r="P869">
        <v>0</v>
      </c>
      <c r="Q869">
        <v>20</v>
      </c>
      <c r="R869">
        <v>20</v>
      </c>
      <c r="S869">
        <v>1</v>
      </c>
      <c r="T869">
        <v>20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 t="s">
        <v>6</v>
      </c>
      <c r="AG869">
        <v>632</v>
      </c>
      <c r="AH869" t="s">
        <v>207</v>
      </c>
      <c r="AI869" t="s">
        <v>199</v>
      </c>
      <c r="AJ869" t="s">
        <v>192</v>
      </c>
      <c r="AK869" t="s">
        <v>190</v>
      </c>
      <c r="AL869" t="s">
        <v>188</v>
      </c>
      <c r="AU869" s="2" t="str">
        <f>IF(ISBLANK(B869),"", TEXT(B869,"dddd, d \d\e mmmm \d\e aaaa"))</f>
        <v>sexta-feira, 13 de fevereiro de 2026</v>
      </c>
      <c r="AX869" s="1" t="str" cm="1">
        <f t="array" ref="AX869">IFERROR(_xlfn.TEXTJOIN(", ",TRUE,_xlfn._xlws.SORT(_xlfn.UNIQUE(_xlfn._xlws.FILTER($K$2:$K$2889,($I$2:$I$2889=I869)*($K$2:$K$2889&lt;&gt;""))))),"")</f>
        <v>Minnie</v>
      </c>
      <c r="AY869" s="1" t="str">
        <f>IF(ISBLANK(F869),"", IF(OR(
ISNUMBER(FIND("escovacao",LOWER(F869))),
ISNUMBER(FIND("escovação",LOWER(F869))),
ISNUMBER(FIND("higiene bucal",LOWER(F869))),
ISNUMBER(FIND("tosa",LOWER(F869))),
ISNUMBER(FIND("hidratacao",LOWER(F869))),
ISNUMBER(FIND("hidratação",LOWER(F869))),
ISNUMBER(FIND("spa",LOWER(F869))),
ISNUMBER(FIND("corte de unhas",LOWER(F869))),
ISNUMBER(FIND("desembolo",LOWER(F869))),
ISNUMBER(FIND("clorexidina",LOWER(F869))),
ISNUMBER(FIND("matizacao",LOWER(F869))),
ISNUMBER(FIND("matização",LOWER(F869))),
ISNUMBER(FIND("arredondamento",LOWER(F869))),
ISNUMBER(FIND("remocao",LOWER(F869))),
ISNUMBER(FIND("remoção",LOWER(F869)))
),"Serviços extras",
IF(ISNUMBER(FIND("banho",LOWER(F869))),"Banho","Loja")))</f>
        <v>Serviços extras</v>
      </c>
      <c r="AZ869" s="1" t="str">
        <f>IF(ISBLANK(I869),"", _xlfn.LET(_xlpm.Pedido,TRIM(D869&amp;""),IF(_xlpm.Pedido&lt;&gt;"",_xlpm.Pedido&amp;" | "&amp;K869,I869&amp;" | "&amp;K869&amp;" | "&amp;TEXT(AU869,"0"))))</f>
        <v>4805 | Minnie</v>
      </c>
      <c r="BA869" s="1" t="str">
        <f>IF(ISBLANK(I869),"", _xlfn.LET(_xlpm.TipoServico,LOWER(H869),IF(ISNUMBER(FIND("banho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69" s="1" t="str">
        <f>IF(ISBLANK(I869),"", _xlfn.LET(
    _xlpm.Servico,TRIM(F869&amp;""),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69" s="1">
        <f>IF(ISBLANK(B869),"", IF(ISBLANK(R869),Q869*S869,R869*S869))</f>
        <v>20</v>
      </c>
    </row>
    <row r="870" spans="1:55" x14ac:dyDescent="0.3">
      <c r="A870" t="s">
        <v>1</v>
      </c>
      <c r="B870">
        <v>46066</v>
      </c>
      <c r="C870" t="s">
        <v>2</v>
      </c>
      <c r="D870">
        <v>4805</v>
      </c>
      <c r="F870" t="s">
        <v>288</v>
      </c>
      <c r="H870" t="s">
        <v>289</v>
      </c>
      <c r="I870">
        <v>2194</v>
      </c>
      <c r="J870" t="s">
        <v>210</v>
      </c>
      <c r="K870" t="s">
        <v>211</v>
      </c>
      <c r="L870">
        <v>73981806724</v>
      </c>
      <c r="N870">
        <v>0</v>
      </c>
      <c r="O870" t="s">
        <v>5</v>
      </c>
      <c r="P870">
        <v>0</v>
      </c>
      <c r="Q870">
        <v>612</v>
      </c>
      <c r="R870">
        <v>612</v>
      </c>
      <c r="S870">
        <v>1</v>
      </c>
      <c r="T870">
        <v>612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6</v>
      </c>
      <c r="AG870">
        <v>632</v>
      </c>
      <c r="AH870" t="s">
        <v>207</v>
      </c>
      <c r="AI870" t="s">
        <v>199</v>
      </c>
      <c r="AJ870" t="s">
        <v>192</v>
      </c>
      <c r="AK870" t="s">
        <v>190</v>
      </c>
      <c r="AL870" t="s">
        <v>188</v>
      </c>
      <c r="AU870" s="2" t="str">
        <f>IF(ISBLANK(B870),"", TEXT(B870,"dddd, d \d\e mmmm \d\e aaaa"))</f>
        <v>sexta-feira, 13 de fevereiro de 2026</v>
      </c>
      <c r="AX870" s="1" t="str" cm="1">
        <f t="array" ref="AX870">IFERROR(_xlfn.TEXTJOIN(", ",TRUE,_xlfn._xlws.SORT(_xlfn.UNIQUE(_xlfn._xlws.FILTER($K$2:$K$2889,($I$2:$I$2889=I870)*($K$2:$K$2889&lt;&gt;""))))),"")</f>
        <v>Minnie</v>
      </c>
      <c r="AY870" s="1" t="str">
        <f>IF(ISBLANK(F870),"", IF(OR(
ISNUMBER(FIND("escovacao",LOWER(F870))),
ISNUMBER(FIND("escovação",LOWER(F870))),
ISNUMBER(FIND("higiene bucal",LOWER(F870))),
ISNUMBER(FIND("tosa",LOWER(F870))),
ISNUMBER(FIND("hidratacao",LOWER(F870))),
ISNUMBER(FIND("hidratação",LOWER(F870))),
ISNUMBER(FIND("spa",LOWER(F870))),
ISNUMBER(FIND("corte de unhas",LOWER(F870))),
ISNUMBER(FIND("desembolo",LOWER(F870))),
ISNUMBER(FIND("clorexidina",LOWER(F870))),
ISNUMBER(FIND("matizacao",LOWER(F870))),
ISNUMBER(FIND("matização",LOWER(F870))),
ISNUMBER(FIND("arredondamento",LOWER(F870))),
ISNUMBER(FIND("remocao",LOWER(F870))),
ISNUMBER(FIND("remoção",LOWER(F870)))
),"Serviços extras",
IF(ISNUMBER(FIND("banho",LOWER(F870))),"Banho","Loja")))</f>
        <v>Banho</v>
      </c>
      <c r="AZ870" s="1" t="str">
        <f>IF(ISBLANK(I870),"", _xlfn.LET(_xlpm.Pedido,TRIM(D870&amp;""),IF(_xlpm.Pedido&lt;&gt;"",_xlpm.Pedido&amp;" | "&amp;K870,I870&amp;" | "&amp;K870&amp;" | "&amp;TEXT(AU870,"0"))))</f>
        <v>4805 | Minnie</v>
      </c>
      <c r="BA870" s="1" t="str">
        <f>IF(ISBLANK(I870),"", _xlfn.LET(_xlpm.TipoServico,LOWER(H870),IF(ISNUMBER(FIND("banho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0" s="1" t="str">
        <f>IF(ISBLANK(I870),"", _xlfn.LET(
    _xlpm.Servico,TRIM(F870&amp;""),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0" s="1">
        <f>IF(ISBLANK(B870),"", IF(ISBLANK(R870),Q870*S870,R870*S870))</f>
        <v>612</v>
      </c>
    </row>
    <row r="871" spans="1:55" x14ac:dyDescent="0.3">
      <c r="A871" t="s">
        <v>1</v>
      </c>
      <c r="B871">
        <v>46060</v>
      </c>
      <c r="C871" t="s">
        <v>27</v>
      </c>
      <c r="D871">
        <v>4750</v>
      </c>
      <c r="F871" t="s">
        <v>312</v>
      </c>
      <c r="H871" t="s">
        <v>289</v>
      </c>
      <c r="I871">
        <v>2099</v>
      </c>
      <c r="J871" t="s">
        <v>69</v>
      </c>
      <c r="K871" t="s">
        <v>208</v>
      </c>
      <c r="L871">
        <v>73988040014</v>
      </c>
      <c r="N871">
        <v>0</v>
      </c>
      <c r="O871" t="s">
        <v>5</v>
      </c>
      <c r="P871">
        <v>0</v>
      </c>
      <c r="Q871">
        <v>216</v>
      </c>
      <c r="R871">
        <v>216</v>
      </c>
      <c r="S871">
        <v>1</v>
      </c>
      <c r="T871">
        <v>216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6</v>
      </c>
      <c r="AG871">
        <v>299</v>
      </c>
      <c r="AH871" t="s">
        <v>207</v>
      </c>
      <c r="AI871" t="s">
        <v>209</v>
      </c>
      <c r="AJ871" t="s">
        <v>192</v>
      </c>
      <c r="AK871" t="s">
        <v>190</v>
      </c>
      <c r="AL871" t="s">
        <v>188</v>
      </c>
      <c r="AU871" s="2" t="str">
        <f>IF(ISBLANK(B871),"", TEXT(B871,"dddd, d \d\e mmmm \d\e aaaa"))</f>
        <v>sábado, 7 de fevereiro de 2026</v>
      </c>
      <c r="AX871" s="1" t="str" cm="1">
        <f t="array" ref="AX871">IFERROR(_xlfn.TEXTJOIN(", ",TRUE,_xlfn._xlws.SORT(_xlfn.UNIQUE(_xlfn._xlws.FILTER($K$2:$K$2889,($I$2:$I$2889=I871)*($K$2:$K$2889&lt;&gt;""))))),"")</f>
        <v>Meg</v>
      </c>
      <c r="AY871" s="1" t="str">
        <f>IF(ISBLANK(F871),"", IF(OR(
ISNUMBER(FIND("escovacao",LOWER(F871))),
ISNUMBER(FIND("escovação",LOWER(F871))),
ISNUMBER(FIND("higiene bucal",LOWER(F871))),
ISNUMBER(FIND("tosa",LOWER(F871))),
ISNUMBER(FIND("hidratacao",LOWER(F871))),
ISNUMBER(FIND("hidratação",LOWER(F871))),
ISNUMBER(FIND("spa",LOWER(F871))),
ISNUMBER(FIND("corte de unhas",LOWER(F871))),
ISNUMBER(FIND("desembolo",LOWER(F871))),
ISNUMBER(FIND("clorexidina",LOWER(F871))),
ISNUMBER(FIND("matizacao",LOWER(F871))),
ISNUMBER(FIND("matização",LOWER(F871))),
ISNUMBER(FIND("arredondamento",LOWER(F871))),
ISNUMBER(FIND("remocao",LOWER(F871))),
ISNUMBER(FIND("remoção",LOWER(F871)))
),"Serviços extras",
IF(ISNUMBER(FIND("banho",LOWER(F871))),"Banho","Loja")))</f>
        <v>Banho</v>
      </c>
      <c r="AZ871" s="1" t="str">
        <f>IF(ISBLANK(I871),"", _xlfn.LET(_xlpm.Pedido,TRIM(D871&amp;""),IF(_xlpm.Pedido&lt;&gt;"",_xlpm.Pedido&amp;" | "&amp;K871,I871&amp;" | "&amp;K871&amp;" | "&amp;TEXT(AU871,"0"))))</f>
        <v>4750 | Meg</v>
      </c>
      <c r="BA871" s="1" t="str">
        <f>IF(ISBLANK(I871),"", _xlfn.LET(_xlpm.TipoServico,LOWER(H871),IF(ISNUMBER(FIND("banho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1" s="1" t="str">
        <f>IF(ISBLANK(I871),"", _xlfn.LET(
    _xlpm.Servico,TRIM(F871&amp;""),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1" s="1">
        <f>IF(ISBLANK(B871),"", IF(ISBLANK(R871),Q871*S871,R871*S871))</f>
        <v>216</v>
      </c>
    </row>
    <row r="872" spans="1:55" x14ac:dyDescent="0.3">
      <c r="A872" t="s">
        <v>1</v>
      </c>
      <c r="B872">
        <v>46060</v>
      </c>
      <c r="C872" t="s">
        <v>27</v>
      </c>
      <c r="D872">
        <v>4750</v>
      </c>
      <c r="F872" t="s">
        <v>313</v>
      </c>
      <c r="H872" t="s">
        <v>289</v>
      </c>
      <c r="I872">
        <v>2099</v>
      </c>
      <c r="J872" t="s">
        <v>69</v>
      </c>
      <c r="K872" t="s">
        <v>208</v>
      </c>
      <c r="L872">
        <v>73988040014</v>
      </c>
      <c r="N872">
        <v>0</v>
      </c>
      <c r="O872" t="s">
        <v>5</v>
      </c>
      <c r="P872">
        <v>0</v>
      </c>
      <c r="Q872">
        <v>20</v>
      </c>
      <c r="R872">
        <v>20</v>
      </c>
      <c r="S872">
        <v>1</v>
      </c>
      <c r="T872">
        <v>20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 t="s">
        <v>6</v>
      </c>
      <c r="AG872">
        <v>299</v>
      </c>
      <c r="AH872" t="s">
        <v>207</v>
      </c>
      <c r="AI872" t="s">
        <v>209</v>
      </c>
      <c r="AJ872" t="s">
        <v>192</v>
      </c>
      <c r="AK872" t="s">
        <v>190</v>
      </c>
      <c r="AL872" t="s">
        <v>188</v>
      </c>
      <c r="AU872" s="2" t="str">
        <f>IF(ISBLANK(B872),"", TEXT(B872,"dddd, d \d\e mmmm \d\e aaaa"))</f>
        <v>sábado, 7 de fevereiro de 2026</v>
      </c>
      <c r="AX872" s="1" t="str" cm="1">
        <f t="array" ref="AX872">IFERROR(_xlfn.TEXTJOIN(", ",TRUE,_xlfn._xlws.SORT(_xlfn.UNIQUE(_xlfn._xlws.FILTER($K$2:$K$2889,($I$2:$I$2889=I872)*($K$2:$K$2889&lt;&gt;""))))),"")</f>
        <v>Meg</v>
      </c>
      <c r="AY872" s="1" t="str">
        <f>IF(ISBLANK(F872),"", IF(OR(
ISNUMBER(FIND("escovacao",LOWER(F872))),
ISNUMBER(FIND("escovação",LOWER(F872))),
ISNUMBER(FIND("higiene bucal",LOWER(F872))),
ISNUMBER(FIND("tosa",LOWER(F872))),
ISNUMBER(FIND("hidratacao",LOWER(F872))),
ISNUMBER(FIND("hidratação",LOWER(F872))),
ISNUMBER(FIND("spa",LOWER(F872))),
ISNUMBER(FIND("corte de unhas",LOWER(F872))),
ISNUMBER(FIND("desembolo",LOWER(F872))),
ISNUMBER(FIND("clorexidina",LOWER(F872))),
ISNUMBER(FIND("matizacao",LOWER(F872))),
ISNUMBER(FIND("matização",LOWER(F872))),
ISNUMBER(FIND("arredondamento",LOWER(F872))),
ISNUMBER(FIND("remocao",LOWER(F872))),
ISNUMBER(FIND("remoção",LOWER(F872)))
),"Serviços extras",
IF(ISNUMBER(FIND("banho",LOWER(F872))),"Banho","Loja")))</f>
        <v>Serviços extras</v>
      </c>
      <c r="AZ872" s="1" t="str">
        <f>IF(ISBLANK(I872),"", _xlfn.LET(_xlpm.Pedido,TRIM(D872&amp;""),IF(_xlpm.Pedido&lt;&gt;"",_xlpm.Pedido&amp;" | "&amp;K872,I872&amp;" | "&amp;K872&amp;" | "&amp;TEXT(AU872,"0"))))</f>
        <v>4750 | Meg</v>
      </c>
      <c r="BA872" s="1" t="str">
        <f>IF(ISBLANK(I872),"", _xlfn.LET(_xlpm.TipoServico,LOWER(H872),IF(ISNUMBER(FIND("banho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2" s="1" t="str">
        <f>IF(ISBLANK(I872),"", _xlfn.LET(
    _xlpm.Servico,TRIM(F872&amp;""),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2" s="1">
        <f>IF(ISBLANK(B872),"", IF(ISBLANK(R872),Q872*S872,R872*S872))</f>
        <v>20</v>
      </c>
    </row>
    <row r="873" spans="1:55" x14ac:dyDescent="0.3">
      <c r="A873" t="s">
        <v>1</v>
      </c>
      <c r="B873">
        <v>46064</v>
      </c>
      <c r="C873" t="s">
        <v>53</v>
      </c>
      <c r="D873">
        <v>4780</v>
      </c>
      <c r="F873" t="s">
        <v>288</v>
      </c>
      <c r="H873" t="s">
        <v>289</v>
      </c>
      <c r="I873">
        <v>2821</v>
      </c>
      <c r="J873" t="s">
        <v>77</v>
      </c>
      <c r="K873" t="s">
        <v>248</v>
      </c>
      <c r="L873">
        <v>557388372017</v>
      </c>
      <c r="N873">
        <v>0</v>
      </c>
      <c r="O873" t="s">
        <v>5</v>
      </c>
      <c r="P873">
        <v>0</v>
      </c>
      <c r="Q873">
        <v>612</v>
      </c>
      <c r="R873">
        <v>612</v>
      </c>
      <c r="S873">
        <v>1</v>
      </c>
      <c r="T873">
        <v>612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6</v>
      </c>
      <c r="AG873">
        <v>954</v>
      </c>
      <c r="AH873" t="s">
        <v>207</v>
      </c>
      <c r="AU873" s="2" t="str">
        <f>IF(ISBLANK(B873),"", TEXT(B873,"dddd, d \d\e mmmm \d\e aaaa"))</f>
        <v>quarta-feira, 11 de fevereiro de 2026</v>
      </c>
      <c r="AX873" s="1" t="str" cm="1">
        <f t="array" ref="AX873">IFERROR(_xlfn.TEXTJOIN(", ",TRUE,_xlfn._xlws.SORT(_xlfn.UNIQUE(_xlfn._xlws.FILTER($K$2:$K$2889,($I$2:$I$2889=I873)*($K$2:$K$2889&lt;&gt;""))))),"")</f>
        <v>Crystal, Filomena, Tamiko</v>
      </c>
      <c r="AY873" s="1" t="str">
        <f>IF(ISBLANK(F873),"", IF(OR(
ISNUMBER(FIND("escovacao",LOWER(F873))),
ISNUMBER(FIND("escovação",LOWER(F873))),
ISNUMBER(FIND("higiene bucal",LOWER(F873))),
ISNUMBER(FIND("tosa",LOWER(F873))),
ISNUMBER(FIND("hidratacao",LOWER(F873))),
ISNUMBER(FIND("hidratação",LOWER(F873))),
ISNUMBER(FIND("spa",LOWER(F873))),
ISNUMBER(FIND("corte de unhas",LOWER(F873))),
ISNUMBER(FIND("desembolo",LOWER(F873))),
ISNUMBER(FIND("clorexidina",LOWER(F873))),
ISNUMBER(FIND("matizacao",LOWER(F873))),
ISNUMBER(FIND("matização",LOWER(F873))),
ISNUMBER(FIND("arredondamento",LOWER(F873))),
ISNUMBER(FIND("remocao",LOWER(F873))),
ISNUMBER(FIND("remoção",LOWER(F873)))
),"Serviços extras",
IF(ISNUMBER(FIND("banho",LOWER(F873))),"Banho","Loja")))</f>
        <v>Banho</v>
      </c>
      <c r="AZ873" s="1" t="str">
        <f>IF(ISBLANK(I873),"", _xlfn.LET(_xlpm.Pedido,TRIM(D873&amp;""),IF(_xlpm.Pedido&lt;&gt;"",_xlpm.Pedido&amp;" | "&amp;K873,I873&amp;" | "&amp;K873&amp;" | "&amp;TEXT(AU873,"0"))))</f>
        <v>4780 | Crystal</v>
      </c>
      <c r="BA873" s="1" t="str">
        <f>IF(ISBLANK(I873),"", _xlfn.LET(_xlpm.TipoServico,LOWER(H873),IF(ISNUMBER(FIND("banho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3" s="1" t="str">
        <f>IF(ISBLANK(I873),"", _xlfn.LET(
    _xlpm.Servico,TRIM(F873&amp;""),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3" s="1">
        <f>IF(ISBLANK(B873),"", IF(ISBLANK(R873),Q873*S873,R873*S873))</f>
        <v>612</v>
      </c>
    </row>
    <row r="874" spans="1:55" x14ac:dyDescent="0.3">
      <c r="A874" t="s">
        <v>1</v>
      </c>
      <c r="B874">
        <v>46064</v>
      </c>
      <c r="C874" t="s">
        <v>53</v>
      </c>
      <c r="D874">
        <v>4780</v>
      </c>
      <c r="F874" t="s">
        <v>290</v>
      </c>
      <c r="H874" t="s">
        <v>289</v>
      </c>
      <c r="I874">
        <v>2821</v>
      </c>
      <c r="J874" t="s">
        <v>77</v>
      </c>
      <c r="K874" t="s">
        <v>248</v>
      </c>
      <c r="L874">
        <v>557388372017</v>
      </c>
      <c r="N874">
        <v>0</v>
      </c>
      <c r="O874" t="s">
        <v>5</v>
      </c>
      <c r="P874">
        <v>0</v>
      </c>
      <c r="Q874">
        <v>60</v>
      </c>
      <c r="R874">
        <v>60</v>
      </c>
      <c r="S874">
        <v>1</v>
      </c>
      <c r="T874">
        <v>60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6</v>
      </c>
      <c r="AG874">
        <v>954</v>
      </c>
      <c r="AH874" t="s">
        <v>207</v>
      </c>
      <c r="AU874" s="2" t="str">
        <f>IF(ISBLANK(B874),"", TEXT(B874,"dddd, d \d\e mmmm \d\e aaaa"))</f>
        <v>quarta-feira, 11 de fevereiro de 2026</v>
      </c>
      <c r="AX874" s="1" t="str" cm="1">
        <f t="array" ref="AX874">IFERROR(_xlfn.TEXTJOIN(", ",TRUE,_xlfn._xlws.SORT(_xlfn.UNIQUE(_xlfn._xlws.FILTER($K$2:$K$2889,($I$2:$I$2889=I874)*($K$2:$K$2889&lt;&gt;""))))),"")</f>
        <v>Crystal, Filomena, Tamiko</v>
      </c>
      <c r="AY874" s="1" t="str">
        <f>IF(ISBLANK(F874),"", IF(OR(
ISNUMBER(FIND("escovacao",LOWER(F874))),
ISNUMBER(FIND("escovação",LOWER(F874))),
ISNUMBER(FIND("higiene bucal",LOWER(F874))),
ISNUMBER(FIND("tosa",LOWER(F874))),
ISNUMBER(FIND("hidratacao",LOWER(F874))),
ISNUMBER(FIND("hidratação",LOWER(F874))),
ISNUMBER(FIND("spa",LOWER(F874))),
ISNUMBER(FIND("corte de unhas",LOWER(F874))),
ISNUMBER(FIND("desembolo",LOWER(F874))),
ISNUMBER(FIND("clorexidina",LOWER(F874))),
ISNUMBER(FIND("matizacao",LOWER(F874))),
ISNUMBER(FIND("matização",LOWER(F874))),
ISNUMBER(FIND("arredondamento",LOWER(F874))),
ISNUMBER(FIND("remocao",LOWER(F874))),
ISNUMBER(FIND("remoção",LOWER(F874)))
),"Serviços extras",
IF(ISNUMBER(FIND("banho",LOWER(F874))),"Banho","Loja")))</f>
        <v>Serviços extras</v>
      </c>
      <c r="AZ874" s="1" t="str">
        <f>IF(ISBLANK(I874),"", _xlfn.LET(_xlpm.Pedido,TRIM(D874&amp;""),IF(_xlpm.Pedido&lt;&gt;"",_xlpm.Pedido&amp;" | "&amp;K874,I874&amp;" | "&amp;K874&amp;" | "&amp;TEXT(AU874,"0"))))</f>
        <v>4780 | Crystal</v>
      </c>
      <c r="BA874" s="1" t="str">
        <f>IF(ISBLANK(I874),"", _xlfn.LET(_xlpm.TipoServico,LOWER(H874),IF(ISNUMBER(FIND("banho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4" s="1" t="str">
        <f>IF(ISBLANK(I874),"", _xlfn.LET(
    _xlpm.Servico,TRIM(F874&amp;""),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4" s="1">
        <f>IF(ISBLANK(B874),"", IF(ISBLANK(R874),Q874*S874,R874*S874))</f>
        <v>60</v>
      </c>
    </row>
    <row r="875" spans="1:55" x14ac:dyDescent="0.3">
      <c r="A875" t="s">
        <v>11</v>
      </c>
      <c r="B875">
        <v>46072</v>
      </c>
      <c r="C875" t="s">
        <v>9</v>
      </c>
      <c r="D875">
        <v>4852</v>
      </c>
      <c r="F875" t="s">
        <v>290</v>
      </c>
      <c r="H875" t="s">
        <v>289</v>
      </c>
      <c r="I875">
        <v>2826</v>
      </c>
      <c r="J875" t="s">
        <v>215</v>
      </c>
      <c r="K875" t="s">
        <v>216</v>
      </c>
      <c r="L875">
        <v>557388078367</v>
      </c>
      <c r="N875">
        <v>0</v>
      </c>
      <c r="O875" t="s">
        <v>5</v>
      </c>
      <c r="P875">
        <v>0</v>
      </c>
      <c r="Q875">
        <v>60</v>
      </c>
      <c r="R875">
        <v>60</v>
      </c>
      <c r="S875">
        <v>1</v>
      </c>
      <c r="T875">
        <v>60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6</v>
      </c>
      <c r="AG875">
        <v>672</v>
      </c>
      <c r="AH875" t="s">
        <v>207</v>
      </c>
      <c r="AU875" s="2" t="str">
        <f>IF(ISBLANK(B875),"", TEXT(B875,"dddd, d \d\e mmmm \d\e aaaa"))</f>
        <v>quinta-feira, 19 de fevereiro de 2026</v>
      </c>
      <c r="AX875" s="1" t="str" cm="1">
        <f t="array" ref="AX875">IFERROR(_xlfn.TEXTJOIN(", ",TRUE,_xlfn._xlws.SORT(_xlfn.UNIQUE(_xlfn._xlws.FILTER($K$2:$K$2889,($I$2:$I$2889=I875)*($K$2:$K$2889&lt;&gt;""))))),"")</f>
        <v>Chico, Donna</v>
      </c>
      <c r="AY875" s="1" t="str">
        <f>IF(ISBLANK(F875),"", IF(OR(
ISNUMBER(FIND("escovacao",LOWER(F875))),
ISNUMBER(FIND("escovação",LOWER(F875))),
ISNUMBER(FIND("higiene bucal",LOWER(F875))),
ISNUMBER(FIND("tosa",LOWER(F875))),
ISNUMBER(FIND("hidratacao",LOWER(F875))),
ISNUMBER(FIND("hidratação",LOWER(F875))),
ISNUMBER(FIND("spa",LOWER(F875))),
ISNUMBER(FIND("corte de unhas",LOWER(F875))),
ISNUMBER(FIND("desembolo",LOWER(F875))),
ISNUMBER(FIND("clorexidina",LOWER(F875))),
ISNUMBER(FIND("matizacao",LOWER(F875))),
ISNUMBER(FIND("matização",LOWER(F875))),
ISNUMBER(FIND("arredondamento",LOWER(F875))),
ISNUMBER(FIND("remocao",LOWER(F875))),
ISNUMBER(FIND("remoção",LOWER(F875)))
),"Serviços extras",
IF(ISNUMBER(FIND("banho",LOWER(F875))),"Banho","Loja")))</f>
        <v>Serviços extras</v>
      </c>
      <c r="AZ875" s="1" t="str">
        <f>IF(ISBLANK(I875),"", _xlfn.LET(_xlpm.Pedido,TRIM(D875&amp;""),IF(_xlpm.Pedido&lt;&gt;"",_xlpm.Pedido&amp;" | "&amp;K875,I875&amp;" | "&amp;K875&amp;" | "&amp;TEXT(AU875,"0"))))</f>
        <v>4852 | Donna</v>
      </c>
      <c r="BA875" s="1" t="str">
        <f>IF(ISBLANK(I875),"", _xlfn.LET(_xlpm.TipoServico,LOWER(H875),IF(ISNUMBER(FIND("banho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5" s="1" t="str">
        <f>IF(ISBLANK(I875),"", _xlfn.LET(
    _xlpm.Servico,TRIM(F875&amp;""),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5" s="1">
        <f>IF(ISBLANK(B875),"", IF(ISBLANK(R875),Q875*S875,R875*S875))</f>
        <v>60</v>
      </c>
    </row>
    <row r="876" spans="1:55" x14ac:dyDescent="0.3">
      <c r="A876" t="s">
        <v>11</v>
      </c>
      <c r="B876">
        <v>46072</v>
      </c>
      <c r="C876" t="s">
        <v>9</v>
      </c>
      <c r="D876">
        <v>4852</v>
      </c>
      <c r="F876" t="s">
        <v>288</v>
      </c>
      <c r="H876" t="s">
        <v>289</v>
      </c>
      <c r="I876">
        <v>2826</v>
      </c>
      <c r="J876" t="s">
        <v>215</v>
      </c>
      <c r="K876" t="s">
        <v>216</v>
      </c>
      <c r="L876">
        <v>557388078367</v>
      </c>
      <c r="N876">
        <v>0</v>
      </c>
      <c r="O876" t="s">
        <v>5</v>
      </c>
      <c r="P876">
        <v>0</v>
      </c>
      <c r="Q876">
        <v>612</v>
      </c>
      <c r="R876">
        <v>612</v>
      </c>
      <c r="S876">
        <v>1</v>
      </c>
      <c r="T876">
        <v>612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6</v>
      </c>
      <c r="AG876">
        <v>672</v>
      </c>
      <c r="AH876" t="s">
        <v>207</v>
      </c>
      <c r="AU876" s="2" t="str">
        <f>IF(ISBLANK(B876),"", TEXT(B876,"dddd, d \d\e mmmm \d\e aaaa"))</f>
        <v>quinta-feira, 19 de fevereiro de 2026</v>
      </c>
      <c r="AX876" s="1" t="str" cm="1">
        <f t="array" ref="AX876">IFERROR(_xlfn.TEXTJOIN(", ",TRUE,_xlfn._xlws.SORT(_xlfn.UNIQUE(_xlfn._xlws.FILTER($K$2:$K$2889,($I$2:$I$2889=I876)*($K$2:$K$2889&lt;&gt;""))))),"")</f>
        <v>Chico, Donna</v>
      </c>
      <c r="AY876" s="1" t="str">
        <f>IF(ISBLANK(F876),"", IF(OR(
ISNUMBER(FIND("escovacao",LOWER(F876))),
ISNUMBER(FIND("escovação",LOWER(F876))),
ISNUMBER(FIND("higiene bucal",LOWER(F876))),
ISNUMBER(FIND("tosa",LOWER(F876))),
ISNUMBER(FIND("hidratacao",LOWER(F876))),
ISNUMBER(FIND("hidratação",LOWER(F876))),
ISNUMBER(FIND("spa",LOWER(F876))),
ISNUMBER(FIND("corte de unhas",LOWER(F876))),
ISNUMBER(FIND("desembolo",LOWER(F876))),
ISNUMBER(FIND("clorexidina",LOWER(F876))),
ISNUMBER(FIND("matizacao",LOWER(F876))),
ISNUMBER(FIND("matização",LOWER(F876))),
ISNUMBER(FIND("arredondamento",LOWER(F876))),
ISNUMBER(FIND("remocao",LOWER(F876))),
ISNUMBER(FIND("remoção",LOWER(F876)))
),"Serviços extras",
IF(ISNUMBER(FIND("banho",LOWER(F876))),"Banho","Loja")))</f>
        <v>Banho</v>
      </c>
      <c r="AZ876" s="1" t="str">
        <f>IF(ISBLANK(I876),"", _xlfn.LET(_xlpm.Pedido,TRIM(D876&amp;""),IF(_xlpm.Pedido&lt;&gt;"",_xlpm.Pedido&amp;" | "&amp;K876,I876&amp;" | "&amp;K876&amp;" | "&amp;TEXT(AU876,"0"))))</f>
        <v>4852 | Donna</v>
      </c>
      <c r="BA876" s="1" t="str">
        <f>IF(ISBLANK(I876),"", _xlfn.LET(_xlpm.TipoServico,LOWER(H876),IF(ISNUMBER(FIND("banho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6" s="1" t="str">
        <f>IF(ISBLANK(I876),"", _xlfn.LET(
    _xlpm.Servico,TRIM(F876&amp;""),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6" s="1">
        <f>IF(ISBLANK(B876),"", IF(ISBLANK(R876),Q876*S876,R876*S876))</f>
        <v>612</v>
      </c>
    </row>
    <row r="877" spans="1:55" x14ac:dyDescent="0.3">
      <c r="A877" t="s">
        <v>11</v>
      </c>
      <c r="B877">
        <v>46085</v>
      </c>
      <c r="C877" t="s">
        <v>53</v>
      </c>
      <c r="D877">
        <v>4952</v>
      </c>
      <c r="F877" t="s">
        <v>308</v>
      </c>
      <c r="H877" t="s">
        <v>176</v>
      </c>
      <c r="I877">
        <v>2097</v>
      </c>
      <c r="J877" t="s">
        <v>328</v>
      </c>
      <c r="K877" t="s">
        <v>329</v>
      </c>
      <c r="L877">
        <v>5566999210440</v>
      </c>
      <c r="N877">
        <v>0</v>
      </c>
      <c r="O877" t="s">
        <v>5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6</v>
      </c>
      <c r="AG877">
        <v>125</v>
      </c>
      <c r="AH877" t="s">
        <v>330</v>
      </c>
      <c r="AI877" t="s">
        <v>204</v>
      </c>
      <c r="AJ877" t="s">
        <v>192</v>
      </c>
      <c r="AK877" t="s">
        <v>190</v>
      </c>
      <c r="AL877" t="s">
        <v>188</v>
      </c>
      <c r="AU877" s="2" t="str">
        <f>IF(ISBLANK(B877),"", TEXT(B877,"dddd, d \d\e mmmm \d\e aaaa"))</f>
        <v>quarta-feira, 4 de março de 2026</v>
      </c>
      <c r="AX877" s="1" t="str" cm="1">
        <f t="array" ref="AX877">IFERROR(_xlfn.TEXTJOIN(", ",TRUE,_xlfn._xlws.SORT(_xlfn.UNIQUE(_xlfn._xlws.FILTER($K$2:$K$2889,($I$2:$I$2889=I877)*($K$2:$K$2889&lt;&gt;""))))),"")</f>
        <v>Bento, Maia</v>
      </c>
      <c r="AY877" s="1" t="str">
        <f>IF(ISBLANK(F877),"", IF(OR(
ISNUMBER(FIND("escovacao",LOWER(F877))),
ISNUMBER(FIND("escovação",LOWER(F877))),
ISNUMBER(FIND("higiene bucal",LOWER(F877))),
ISNUMBER(FIND("tosa",LOWER(F877))),
ISNUMBER(FIND("hidratacao",LOWER(F877))),
ISNUMBER(FIND("hidratação",LOWER(F877))),
ISNUMBER(FIND("spa",LOWER(F877))),
ISNUMBER(FIND("corte de unhas",LOWER(F877))),
ISNUMBER(FIND("desembolo",LOWER(F877))),
ISNUMBER(FIND("clorexidina",LOWER(F877))),
ISNUMBER(FIND("matizacao",LOWER(F877))),
ISNUMBER(FIND("matização",LOWER(F877))),
ISNUMBER(FIND("arredondamento",LOWER(F877))),
ISNUMBER(FIND("remocao",LOWER(F877))),
ISNUMBER(FIND("remoção",LOWER(F877)))
),"Serviços extras",
IF(ISNUMBER(FIND("banho",LOWER(F877))),"Banho","Loja")))</f>
        <v>Loja</v>
      </c>
      <c r="AZ877" s="1" t="str">
        <f>IF(ISBLANK(I877),"", _xlfn.LET(_xlpm.Pedido,TRIM(D877&amp;""),IF(_xlpm.Pedido&lt;&gt;"",_xlpm.Pedido&amp;" | "&amp;K877,I877&amp;" | "&amp;K877&amp;" | "&amp;TEXT(AU877,"0"))))</f>
        <v>4952 | Maia</v>
      </c>
      <c r="BA877" s="1" t="str">
        <f>IF(ISBLANK(I877),"", _xlfn.LET(_xlpm.TipoServico,LOWER(H877),IF(ISNUMBER(FIND("banho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7" s="1" t="str">
        <f>IF(ISBLANK(I877),"", _xlfn.LET(
    _xlpm.Servico,TRIM(F877&amp;""),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7" s="1">
        <f>IF(ISBLANK(B877),"", IF(ISBLANK(R877),Q877*S877,R877*S877))</f>
        <v>0</v>
      </c>
    </row>
    <row r="878" spans="1:55" x14ac:dyDescent="0.3">
      <c r="A878" t="s">
        <v>11</v>
      </c>
      <c r="B878">
        <v>46092</v>
      </c>
      <c r="C878" t="s">
        <v>53</v>
      </c>
      <c r="D878">
        <v>5016</v>
      </c>
      <c r="F878" t="s">
        <v>308</v>
      </c>
      <c r="H878" t="s">
        <v>176</v>
      </c>
      <c r="I878">
        <v>2363</v>
      </c>
      <c r="J878" t="s">
        <v>331</v>
      </c>
      <c r="K878" t="s">
        <v>332</v>
      </c>
      <c r="L878">
        <v>73988803567</v>
      </c>
      <c r="N878">
        <v>0</v>
      </c>
      <c r="O878" t="s">
        <v>5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 t="s">
        <v>6</v>
      </c>
      <c r="AG878">
        <v>125</v>
      </c>
      <c r="AH878" t="s">
        <v>207</v>
      </c>
      <c r="AI878" t="s">
        <v>280</v>
      </c>
      <c r="AJ878" t="s">
        <v>192</v>
      </c>
      <c r="AK878" t="s">
        <v>187</v>
      </c>
      <c r="AL878" t="s">
        <v>188</v>
      </c>
      <c r="AU878" s="2" t="str">
        <f>IF(ISBLANK(B878),"", TEXT(B878,"dddd, d \d\e mmmm \d\e aaaa"))</f>
        <v>quarta-feira, 11 de março de 2026</v>
      </c>
      <c r="AX878" s="1" t="str" cm="1">
        <f t="array" ref="AX878">IFERROR(_xlfn.TEXTJOIN(", ",TRUE,_xlfn._xlws.SORT(_xlfn.UNIQUE(_xlfn._xlws.FILTER($K$2:$K$2889,($I$2:$I$2889=I878)*($K$2:$K$2889&lt;&gt;""))))),"")</f>
        <v>Dolar</v>
      </c>
      <c r="AY878" s="1" t="str">
        <f>IF(ISBLANK(F878),"", IF(OR(
ISNUMBER(FIND("escovacao",LOWER(F878))),
ISNUMBER(FIND("escovação",LOWER(F878))),
ISNUMBER(FIND("higiene bucal",LOWER(F878))),
ISNUMBER(FIND("tosa",LOWER(F878))),
ISNUMBER(FIND("hidratacao",LOWER(F878))),
ISNUMBER(FIND("hidratação",LOWER(F878))),
ISNUMBER(FIND("spa",LOWER(F878))),
ISNUMBER(FIND("corte de unhas",LOWER(F878))),
ISNUMBER(FIND("desembolo",LOWER(F878))),
ISNUMBER(FIND("clorexidina",LOWER(F878))),
ISNUMBER(FIND("matizacao",LOWER(F878))),
ISNUMBER(FIND("matização",LOWER(F878))),
ISNUMBER(FIND("arredondamento",LOWER(F878))),
ISNUMBER(FIND("remocao",LOWER(F878))),
ISNUMBER(FIND("remoção",LOWER(F878)))
),"Serviços extras",
IF(ISNUMBER(FIND("banho",LOWER(F878))),"Banho","Loja")))</f>
        <v>Loja</v>
      </c>
      <c r="AZ878" s="1" t="str">
        <f>IF(ISBLANK(I878),"", _xlfn.LET(_xlpm.Pedido,TRIM(D878&amp;""),IF(_xlpm.Pedido&lt;&gt;"",_xlpm.Pedido&amp;" | "&amp;K878,I878&amp;" | "&amp;K878&amp;" | "&amp;TEXT(AU878,"0"))))</f>
        <v>5016 | Dolar</v>
      </c>
      <c r="BA878" s="1" t="str">
        <f>IF(ISBLANK(I878),"", _xlfn.LET(_xlpm.TipoServico,LOWER(H878),IF(ISNUMBER(FIND("banho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8" s="1" t="str">
        <f>IF(ISBLANK(I878),"", _xlfn.LET(
    _xlpm.Servico,TRIM(F878&amp;""),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8" s="1">
        <f>IF(ISBLANK(B878),"", IF(ISBLANK(R878),Q878*S878,R878*S878))</f>
        <v>0</v>
      </c>
    </row>
    <row r="879" spans="1:55" x14ac:dyDescent="0.3">
      <c r="A879" t="s">
        <v>11</v>
      </c>
      <c r="B879">
        <v>46086</v>
      </c>
      <c r="C879" t="s">
        <v>9</v>
      </c>
      <c r="D879">
        <v>4957</v>
      </c>
      <c r="F879" t="s">
        <v>334</v>
      </c>
      <c r="H879" t="s">
        <v>289</v>
      </c>
      <c r="I879">
        <v>2482</v>
      </c>
      <c r="J879" t="s">
        <v>52</v>
      </c>
      <c r="K879" t="s">
        <v>212</v>
      </c>
      <c r="L879">
        <v>5573998090906</v>
      </c>
      <c r="N879">
        <v>0</v>
      </c>
      <c r="O879" t="s">
        <v>5</v>
      </c>
      <c r="P879">
        <v>0</v>
      </c>
      <c r="Q879">
        <v>244</v>
      </c>
      <c r="R879">
        <v>244</v>
      </c>
      <c r="S879">
        <v>1</v>
      </c>
      <c r="T879">
        <v>244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6</v>
      </c>
      <c r="AG879">
        <v>244</v>
      </c>
      <c r="AH879" t="s">
        <v>213</v>
      </c>
      <c r="AI879" t="s">
        <v>196</v>
      </c>
      <c r="AJ879" t="s">
        <v>214</v>
      </c>
      <c r="AK879" t="s">
        <v>190</v>
      </c>
      <c r="AL879" t="s">
        <v>200</v>
      </c>
      <c r="AU879" s="2" t="str">
        <f>IF(ISBLANK(B879),"", TEXT(B879,"dddd, d \d\e mmmm \d\e aaaa"))</f>
        <v>quinta-feira, 5 de março de 2026</v>
      </c>
      <c r="AX879" s="1" t="str" cm="1">
        <f t="array" ref="AX879">IFERROR(_xlfn.TEXTJOIN(", ",TRUE,_xlfn._xlws.SORT(_xlfn.UNIQUE(_xlfn._xlws.FILTER($K$2:$K$2889,($I$2:$I$2889=I879)*($K$2:$K$2889&lt;&gt;""))))),"")</f>
        <v>Milu</v>
      </c>
      <c r="AY879" s="1" t="str">
        <f>IF(ISBLANK(F879),"", IF(OR(
ISNUMBER(FIND("escovacao",LOWER(F879))),
ISNUMBER(FIND("escovação",LOWER(F879))),
ISNUMBER(FIND("higiene bucal",LOWER(F879))),
ISNUMBER(FIND("tosa",LOWER(F879))),
ISNUMBER(FIND("hidratacao",LOWER(F879))),
ISNUMBER(FIND("hidratação",LOWER(F879))),
ISNUMBER(FIND("spa",LOWER(F879))),
ISNUMBER(FIND("corte de unhas",LOWER(F879))),
ISNUMBER(FIND("desembolo",LOWER(F879))),
ISNUMBER(FIND("clorexidina",LOWER(F879))),
ISNUMBER(FIND("matizacao",LOWER(F879))),
ISNUMBER(FIND("matização",LOWER(F879))),
ISNUMBER(FIND("arredondamento",LOWER(F879))),
ISNUMBER(FIND("remocao",LOWER(F879))),
ISNUMBER(FIND("remoção",LOWER(F879)))
),"Serviços extras",
IF(ISNUMBER(FIND("banho",LOWER(F879))),"Banho","Loja")))</f>
        <v>Banho</v>
      </c>
      <c r="AZ879" s="1" t="str">
        <f>IF(ISBLANK(I879),"", _xlfn.LET(_xlpm.Pedido,TRIM(D879&amp;""),IF(_xlpm.Pedido&lt;&gt;"",_xlpm.Pedido&amp;" | "&amp;K879,I879&amp;" | "&amp;K879&amp;" | "&amp;TEXT(AU879,"0"))))</f>
        <v>4957 | Milu</v>
      </c>
      <c r="BA879" s="1" t="str">
        <f>IF(ISBLANK(I879),"", _xlfn.LET(_xlpm.TipoServico,LOWER(H879),IF(ISNUMBER(FIND("banho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79" s="1" t="str">
        <f>IF(ISBLANK(I879),"", _xlfn.LET(
    _xlpm.Servico,TRIM(F879&amp;""),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79" s="1">
        <f>IF(ISBLANK(B879),"", IF(ISBLANK(R879),Q879*S879,R879*S879))</f>
        <v>244</v>
      </c>
    </row>
    <row r="880" spans="1:55" x14ac:dyDescent="0.3">
      <c r="A880" t="s">
        <v>1</v>
      </c>
      <c r="B880">
        <v>46098</v>
      </c>
      <c r="C880" t="s">
        <v>46</v>
      </c>
      <c r="D880">
        <v>5063</v>
      </c>
      <c r="F880" t="s">
        <v>288</v>
      </c>
      <c r="H880" t="s">
        <v>289</v>
      </c>
      <c r="I880">
        <v>2200</v>
      </c>
      <c r="J880" t="s">
        <v>28</v>
      </c>
      <c r="K880" t="s">
        <v>155</v>
      </c>
      <c r="L880">
        <v>73991226044</v>
      </c>
      <c r="N880">
        <v>0</v>
      </c>
      <c r="O880" t="s">
        <v>5</v>
      </c>
      <c r="P880">
        <v>0</v>
      </c>
      <c r="Q880">
        <v>12</v>
      </c>
      <c r="R880">
        <v>12</v>
      </c>
      <c r="S880">
        <v>1</v>
      </c>
      <c r="T880">
        <v>12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6</v>
      </c>
      <c r="AG880">
        <v>732</v>
      </c>
      <c r="AH880" t="s">
        <v>201</v>
      </c>
      <c r="AU880" s="2" t="str">
        <f>IF(ISBLANK(B880),"", TEXT(B880,"dddd, d \d\e mmmm \d\e aaaa"))</f>
        <v>terça-feira, 17 de março de 2026</v>
      </c>
      <c r="AX880" s="1" t="str" cm="1">
        <f t="array" ref="AX880">IFERROR(_xlfn.TEXTJOIN(", ",TRUE,_xlfn._xlws.SORT(_xlfn.UNIQUE(_xlfn._xlws.FILTER($K$2:$K$2889,($I$2:$I$2889=I880)*($K$2:$K$2889&lt;&gt;""))))),"")</f>
        <v>Mel</v>
      </c>
      <c r="AY880" s="1" t="str">
        <f>IF(ISBLANK(F880),"", IF(OR(
ISNUMBER(FIND("escovacao",LOWER(F880))),
ISNUMBER(FIND("escovação",LOWER(F880))),
ISNUMBER(FIND("higiene bucal",LOWER(F880))),
ISNUMBER(FIND("tosa",LOWER(F880))),
ISNUMBER(FIND("hidratacao",LOWER(F880))),
ISNUMBER(FIND("hidratação",LOWER(F880))),
ISNUMBER(FIND("spa",LOWER(F880))),
ISNUMBER(FIND("corte de unhas",LOWER(F880))),
ISNUMBER(FIND("desembolo",LOWER(F880))),
ISNUMBER(FIND("clorexidina",LOWER(F880))),
ISNUMBER(FIND("matizacao",LOWER(F880))),
ISNUMBER(FIND("matização",LOWER(F880))),
ISNUMBER(FIND("arredondamento",LOWER(F880))),
ISNUMBER(FIND("remocao",LOWER(F880))),
ISNUMBER(FIND("remoção",LOWER(F880)))
),"Serviços extras",
IF(ISNUMBER(FIND("banho",LOWER(F880))),"Banho","Loja")))</f>
        <v>Banho</v>
      </c>
      <c r="AZ880" s="1" t="str">
        <f>IF(ISBLANK(I880),"", _xlfn.LET(_xlpm.Pedido,TRIM(D880&amp;""),IF(_xlpm.Pedido&lt;&gt;"",_xlpm.Pedido&amp;" | "&amp;K880,I880&amp;" | "&amp;K880&amp;" | "&amp;TEXT(AU880,"0"))))</f>
        <v>5063 | Mel</v>
      </c>
      <c r="BA880" s="1" t="str">
        <f>IF(ISBLANK(I880),"", _xlfn.LET(_xlpm.TipoServico,LOWER(H880),IF(ISNUMBER(FIND("banho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0" s="1" t="str">
        <f>IF(ISBLANK(I880),"", _xlfn.LET(
    _xlpm.Servico,TRIM(F880&amp;""),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0" s="1">
        <f>IF(ISBLANK(B880),"", IF(ISBLANK(R880),Q880*S880,R880*S880))</f>
        <v>12</v>
      </c>
    </row>
    <row r="881" spans="1:55" x14ac:dyDescent="0.3">
      <c r="A881" t="s">
        <v>1</v>
      </c>
      <c r="B881">
        <v>46098</v>
      </c>
      <c r="C881" t="s">
        <v>46</v>
      </c>
      <c r="D881">
        <v>5063</v>
      </c>
      <c r="F881" t="s">
        <v>290</v>
      </c>
      <c r="H881" t="s">
        <v>289</v>
      </c>
      <c r="I881">
        <v>2200</v>
      </c>
      <c r="J881" t="s">
        <v>28</v>
      </c>
      <c r="K881" t="s">
        <v>155</v>
      </c>
      <c r="L881">
        <v>73991226044</v>
      </c>
      <c r="N881">
        <v>0</v>
      </c>
      <c r="O881" t="s">
        <v>5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6</v>
      </c>
      <c r="AG881">
        <v>732</v>
      </c>
      <c r="AH881" t="s">
        <v>201</v>
      </c>
      <c r="AU881" s="2" t="str">
        <f>IF(ISBLANK(B881),"", TEXT(B881,"dddd, d \d\e mmmm \d\e aaaa"))</f>
        <v>terça-feira, 17 de março de 2026</v>
      </c>
      <c r="AX881" s="1" t="str" cm="1">
        <f t="array" ref="AX881">IFERROR(_xlfn.TEXTJOIN(", ",TRUE,_xlfn._xlws.SORT(_xlfn.UNIQUE(_xlfn._xlws.FILTER($K$2:$K$2889,($I$2:$I$2889=I881)*($K$2:$K$2889&lt;&gt;""))))),"")</f>
        <v>Mel</v>
      </c>
      <c r="AY881" s="1" t="str">
        <f>IF(ISBLANK(F881),"", IF(OR(
ISNUMBER(FIND("escovacao",LOWER(F881))),
ISNUMBER(FIND("escovação",LOWER(F881))),
ISNUMBER(FIND("higiene bucal",LOWER(F881))),
ISNUMBER(FIND("tosa",LOWER(F881))),
ISNUMBER(FIND("hidratacao",LOWER(F881))),
ISNUMBER(FIND("hidratação",LOWER(F881))),
ISNUMBER(FIND("spa",LOWER(F881))),
ISNUMBER(FIND("corte de unhas",LOWER(F881))),
ISNUMBER(FIND("desembolo",LOWER(F881))),
ISNUMBER(FIND("clorexidina",LOWER(F881))),
ISNUMBER(FIND("matizacao",LOWER(F881))),
ISNUMBER(FIND("matização",LOWER(F881))),
ISNUMBER(FIND("arredondamento",LOWER(F881))),
ISNUMBER(FIND("remocao",LOWER(F881))),
ISNUMBER(FIND("remoção",LOWER(F881)))
),"Serviços extras",
IF(ISNUMBER(FIND("banho",LOWER(F881))),"Banho","Loja")))</f>
        <v>Serviços extras</v>
      </c>
      <c r="AZ881" s="1" t="str">
        <f>IF(ISBLANK(I881),"", _xlfn.LET(_xlpm.Pedido,TRIM(D881&amp;""),IF(_xlpm.Pedido&lt;&gt;"",_xlpm.Pedido&amp;" | "&amp;K881,I881&amp;" | "&amp;K881&amp;" | "&amp;TEXT(AU881,"0"))))</f>
        <v>5063 | Mel</v>
      </c>
      <c r="BA881" s="1" t="str">
        <f>IF(ISBLANK(I881),"", _xlfn.LET(_xlpm.TipoServico,LOWER(H881),IF(ISNUMBER(FIND("banho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1" s="1" t="str">
        <f>IF(ISBLANK(I881),"", _xlfn.LET(
    _xlpm.Servico,TRIM(F881&amp;""),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1" s="1">
        <f>IF(ISBLANK(B881),"", IF(ISBLANK(R881),Q881*S881,R881*S881))</f>
        <v>0</v>
      </c>
    </row>
    <row r="882" spans="1:55" x14ac:dyDescent="0.3">
      <c r="A882" t="s">
        <v>1</v>
      </c>
      <c r="B882">
        <v>46098</v>
      </c>
      <c r="C882" t="s">
        <v>46</v>
      </c>
      <c r="D882">
        <v>5063</v>
      </c>
      <c r="F882" t="s">
        <v>314</v>
      </c>
      <c r="H882" t="s">
        <v>289</v>
      </c>
      <c r="I882">
        <v>2200</v>
      </c>
      <c r="J882" t="s">
        <v>28</v>
      </c>
      <c r="K882" t="s">
        <v>155</v>
      </c>
      <c r="L882">
        <v>73991226044</v>
      </c>
      <c r="N882">
        <v>0</v>
      </c>
      <c r="O882" t="s">
        <v>5</v>
      </c>
      <c r="P882">
        <v>0</v>
      </c>
      <c r="Q882">
        <v>120</v>
      </c>
      <c r="R882">
        <v>120</v>
      </c>
      <c r="S882">
        <v>1</v>
      </c>
      <c r="T882">
        <v>120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6</v>
      </c>
      <c r="AG882">
        <v>732</v>
      </c>
      <c r="AH882" t="s">
        <v>201</v>
      </c>
      <c r="AU882" s="2" t="str">
        <f>IF(ISBLANK(B882),"", TEXT(B882,"dddd, d \d\e mmmm \d\e aaaa"))</f>
        <v>terça-feira, 17 de março de 2026</v>
      </c>
      <c r="AX882" s="1" t="str" cm="1">
        <f t="array" ref="AX882">IFERROR(_xlfn.TEXTJOIN(", ",TRUE,_xlfn._xlws.SORT(_xlfn.UNIQUE(_xlfn._xlws.FILTER($K$2:$K$2889,($I$2:$I$2889=I882)*($K$2:$K$2889&lt;&gt;""))))),"")</f>
        <v>Mel</v>
      </c>
      <c r="AY882" s="1" t="str">
        <f>IF(ISBLANK(F882),"", IF(OR(
ISNUMBER(FIND("escovacao",LOWER(F882))),
ISNUMBER(FIND("escovação",LOWER(F882))),
ISNUMBER(FIND("higiene bucal",LOWER(F882))),
ISNUMBER(FIND("tosa",LOWER(F882))),
ISNUMBER(FIND("hidratacao",LOWER(F882))),
ISNUMBER(FIND("hidratação",LOWER(F882))),
ISNUMBER(FIND("spa",LOWER(F882))),
ISNUMBER(FIND("corte de unhas",LOWER(F882))),
ISNUMBER(FIND("desembolo",LOWER(F882))),
ISNUMBER(FIND("clorexidina",LOWER(F882))),
ISNUMBER(FIND("matizacao",LOWER(F882))),
ISNUMBER(FIND("matização",LOWER(F882))),
ISNUMBER(FIND("arredondamento",LOWER(F882))),
ISNUMBER(FIND("remocao",LOWER(F882))),
ISNUMBER(FIND("remoção",LOWER(F882)))
),"Serviços extras",
IF(ISNUMBER(FIND("banho",LOWER(F882))),"Banho","Loja")))</f>
        <v>Serviços extras</v>
      </c>
      <c r="AZ882" s="1" t="str">
        <f>IF(ISBLANK(I882),"", _xlfn.LET(_xlpm.Pedido,TRIM(D882&amp;""),IF(_xlpm.Pedido&lt;&gt;"",_xlpm.Pedido&amp;" | "&amp;K882,I882&amp;" | "&amp;K882&amp;" | "&amp;TEXT(AU882,"0"))))</f>
        <v>5063 | Mel</v>
      </c>
      <c r="BA882" s="1" t="str">
        <f>IF(ISBLANK(I882),"", _xlfn.LET(_xlpm.TipoServico,LOWER(H882),IF(ISNUMBER(FIND("banho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2" s="1" t="str">
        <f>IF(ISBLANK(I882),"", _xlfn.LET(
    _xlpm.Servico,TRIM(F882&amp;""),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pacote de hidratacao P</v>
      </c>
      <c r="BC882" s="1">
        <f>IF(ISBLANK(B882),"", IF(ISBLANK(R882),Q882*S882,R882*S882))</f>
        <v>120</v>
      </c>
    </row>
    <row r="883" spans="1:55" x14ac:dyDescent="0.3">
      <c r="A883" t="s">
        <v>11</v>
      </c>
      <c r="B883">
        <v>46098</v>
      </c>
      <c r="C883" t="s">
        <v>46</v>
      </c>
      <c r="D883">
        <v>5068</v>
      </c>
      <c r="F883" t="s">
        <v>312</v>
      </c>
      <c r="H883" t="s">
        <v>289</v>
      </c>
      <c r="I883">
        <v>2379</v>
      </c>
      <c r="J883" t="s">
        <v>51</v>
      </c>
      <c r="K883" t="s">
        <v>250</v>
      </c>
      <c r="L883">
        <v>7391082880</v>
      </c>
      <c r="N883">
        <v>0</v>
      </c>
      <c r="O883" t="s">
        <v>5</v>
      </c>
      <c r="P883">
        <v>0</v>
      </c>
      <c r="Q883">
        <v>16</v>
      </c>
      <c r="R883">
        <v>16</v>
      </c>
      <c r="S883">
        <v>1</v>
      </c>
      <c r="T883">
        <v>16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 t="s">
        <v>6</v>
      </c>
      <c r="AG883">
        <v>216</v>
      </c>
      <c r="AH883" t="s">
        <v>219</v>
      </c>
      <c r="AU883" s="2" t="str">
        <f>IF(ISBLANK(B883),"", TEXT(B883,"dddd, d \d\e mmmm \d\e aaaa"))</f>
        <v>terça-feira, 17 de março de 2026</v>
      </c>
      <c r="AX883" s="1" t="str" cm="1">
        <f t="array" ref="AX883">IFERROR(_xlfn.TEXTJOIN(", ",TRUE,_xlfn._xlws.SORT(_xlfn.UNIQUE(_xlfn._xlws.FILTER($K$2:$K$2889,($I$2:$I$2889=I883)*($K$2:$K$2889&lt;&gt;""))))),"")</f>
        <v>Mariela</v>
      </c>
      <c r="AY883" s="1" t="str">
        <f>IF(ISBLANK(F883),"", IF(OR(
ISNUMBER(FIND("escovacao",LOWER(F883))),
ISNUMBER(FIND("escovação",LOWER(F883))),
ISNUMBER(FIND("higiene bucal",LOWER(F883))),
ISNUMBER(FIND("tosa",LOWER(F883))),
ISNUMBER(FIND("hidratacao",LOWER(F883))),
ISNUMBER(FIND("hidratação",LOWER(F883))),
ISNUMBER(FIND("spa",LOWER(F883))),
ISNUMBER(FIND("corte de unhas",LOWER(F883))),
ISNUMBER(FIND("desembolo",LOWER(F883))),
ISNUMBER(FIND("clorexidina",LOWER(F883))),
ISNUMBER(FIND("matizacao",LOWER(F883))),
ISNUMBER(FIND("matização",LOWER(F883))),
ISNUMBER(FIND("arredondamento",LOWER(F883))),
ISNUMBER(FIND("remocao",LOWER(F883))),
ISNUMBER(FIND("remoção",LOWER(F883)))
),"Serviços extras",
IF(ISNUMBER(FIND("banho",LOWER(F883))),"Banho","Loja")))</f>
        <v>Banho</v>
      </c>
      <c r="AZ883" s="1" t="str">
        <f>IF(ISBLANK(I883),"", _xlfn.LET(_xlpm.Pedido,TRIM(D883&amp;""),IF(_xlpm.Pedido&lt;&gt;"",_xlpm.Pedido&amp;" | "&amp;K883,I883&amp;" | "&amp;K883&amp;" | "&amp;TEXT(AU883,"0"))))</f>
        <v>5068 | Mariela</v>
      </c>
      <c r="BA883" s="1" t="str">
        <f>IF(ISBLANK(I883),"", _xlfn.LET(_xlpm.TipoServico,LOWER(H883),IF(ISNUMBER(FIND("banho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3" s="1" t="str">
        <f>IF(ISBLANK(I883),"", _xlfn.LET(
    _xlpm.Servico,TRIM(F883&amp;""),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3" s="1">
        <f>IF(ISBLANK(B883),"", IF(ISBLANK(R883),Q883*S883,R883*S883))</f>
        <v>16</v>
      </c>
    </row>
    <row r="884" spans="1:55" x14ac:dyDescent="0.3">
      <c r="A884" t="s">
        <v>11</v>
      </c>
      <c r="B884">
        <v>46098</v>
      </c>
      <c r="C884" t="s">
        <v>46</v>
      </c>
      <c r="D884">
        <v>5068</v>
      </c>
      <c r="F884" t="s">
        <v>313</v>
      </c>
      <c r="H884" t="s">
        <v>289</v>
      </c>
      <c r="I884">
        <v>2379</v>
      </c>
      <c r="J884" t="s">
        <v>51</v>
      </c>
      <c r="K884" t="s">
        <v>250</v>
      </c>
      <c r="L884">
        <v>7391082880</v>
      </c>
      <c r="N884">
        <v>0</v>
      </c>
      <c r="O884" t="s">
        <v>5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6</v>
      </c>
      <c r="AG884">
        <v>216</v>
      </c>
      <c r="AH884" t="s">
        <v>219</v>
      </c>
      <c r="AU884" s="2" t="str">
        <f>IF(ISBLANK(B884),"", TEXT(B884,"dddd, d \d\e mmmm \d\e aaaa"))</f>
        <v>terça-feira, 17 de março de 2026</v>
      </c>
      <c r="AX884" s="1" t="str" cm="1">
        <f t="array" ref="AX884">IFERROR(_xlfn.TEXTJOIN(", ",TRUE,_xlfn._xlws.SORT(_xlfn.UNIQUE(_xlfn._xlws.FILTER($K$2:$K$2889,($I$2:$I$2889=I884)*($K$2:$K$2889&lt;&gt;""))))),"")</f>
        <v>Mariela</v>
      </c>
      <c r="AY884" s="1" t="str">
        <f>IF(ISBLANK(F884),"", IF(OR(
ISNUMBER(FIND("escovacao",LOWER(F884))),
ISNUMBER(FIND("escovação",LOWER(F884))),
ISNUMBER(FIND("higiene bucal",LOWER(F884))),
ISNUMBER(FIND("tosa",LOWER(F884))),
ISNUMBER(FIND("hidratacao",LOWER(F884))),
ISNUMBER(FIND("hidratação",LOWER(F884))),
ISNUMBER(FIND("spa",LOWER(F884))),
ISNUMBER(FIND("corte de unhas",LOWER(F884))),
ISNUMBER(FIND("desembolo",LOWER(F884))),
ISNUMBER(FIND("clorexidina",LOWER(F884))),
ISNUMBER(FIND("matizacao",LOWER(F884))),
ISNUMBER(FIND("matização",LOWER(F884))),
ISNUMBER(FIND("arredondamento",LOWER(F884))),
ISNUMBER(FIND("remocao",LOWER(F884))),
ISNUMBER(FIND("remoção",LOWER(F884)))
),"Serviços extras",
IF(ISNUMBER(FIND("banho",LOWER(F884))),"Banho","Loja")))</f>
        <v>Serviços extras</v>
      </c>
      <c r="AZ884" s="1" t="str">
        <f>IF(ISBLANK(I884),"", _xlfn.LET(_xlpm.Pedido,TRIM(D884&amp;""),IF(_xlpm.Pedido&lt;&gt;"",_xlpm.Pedido&amp;" | "&amp;K884,I884&amp;" | "&amp;K884&amp;" | "&amp;TEXT(AU884,"0"))))</f>
        <v>5068 | Mariela</v>
      </c>
      <c r="BA884" s="1" t="str">
        <f>IF(ISBLANK(I884),"", _xlfn.LET(_xlpm.TipoServico,LOWER(H884),IF(ISNUMBER(FIND("banho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4" s="1" t="str">
        <f>IF(ISBLANK(I884),"", _xlfn.LET(
    _xlpm.Servico,TRIM(F884&amp;""),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4" s="1">
        <f>IF(ISBLANK(B884),"", IF(ISBLANK(R884),Q884*S884,R884*S884))</f>
        <v>0</v>
      </c>
    </row>
    <row r="885" spans="1:55" x14ac:dyDescent="0.3">
      <c r="A885" t="s">
        <v>11</v>
      </c>
      <c r="B885">
        <v>46100</v>
      </c>
      <c r="C885" t="s">
        <v>9</v>
      </c>
      <c r="D885">
        <v>5082</v>
      </c>
      <c r="F885" t="s">
        <v>335</v>
      </c>
      <c r="H885" t="s">
        <v>176</v>
      </c>
      <c r="I885">
        <v>2298</v>
      </c>
      <c r="J885" t="s">
        <v>70</v>
      </c>
      <c r="K885" t="s">
        <v>221</v>
      </c>
      <c r="L885">
        <v>71997100766</v>
      </c>
      <c r="N885">
        <v>0</v>
      </c>
      <c r="O885" t="s">
        <v>5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6</v>
      </c>
      <c r="AG885">
        <v>1435</v>
      </c>
      <c r="AH885" t="s">
        <v>222</v>
      </c>
      <c r="AI885" t="s">
        <v>223</v>
      </c>
      <c r="AU885" s="2" t="str">
        <f>IF(ISBLANK(B885),"", TEXT(B885,"dddd, d \d\e mmmm \d\e aaaa"))</f>
        <v>quinta-feira, 19 de março de 2026</v>
      </c>
      <c r="AX885" s="1" t="str" cm="1">
        <f t="array" ref="AX885">IFERROR(_xlfn.TEXTJOIN(", ",TRUE,_xlfn._xlws.SORT(_xlfn.UNIQUE(_xlfn._xlws.FILTER($K$2:$K$2889,($I$2:$I$2889=I885)*($K$2:$K$2889&lt;&gt;""))))),"")</f>
        <v>Zara</v>
      </c>
      <c r="AY885" s="1" t="str">
        <f>IF(ISBLANK(F885),"", IF(OR(
ISNUMBER(FIND("escovacao",LOWER(F885))),
ISNUMBER(FIND("escovação",LOWER(F885))),
ISNUMBER(FIND("higiene bucal",LOWER(F885))),
ISNUMBER(FIND("tosa",LOWER(F885))),
ISNUMBER(FIND("hidratacao",LOWER(F885))),
ISNUMBER(FIND("hidratação",LOWER(F885))),
ISNUMBER(FIND("spa",LOWER(F885))),
ISNUMBER(FIND("corte de unhas",LOWER(F885))),
ISNUMBER(FIND("desembolo",LOWER(F885))),
ISNUMBER(FIND("clorexidina",LOWER(F885))),
ISNUMBER(FIND("matizacao",LOWER(F885))),
ISNUMBER(FIND("matização",LOWER(F885))),
ISNUMBER(FIND("arredondamento",LOWER(F885))),
ISNUMBER(FIND("remocao",LOWER(F885))),
ISNUMBER(FIND("remoção",LOWER(F885)))
),"Serviços extras",
IF(ISNUMBER(FIND("banho",LOWER(F885))),"Banho","Loja")))</f>
        <v>Loja</v>
      </c>
      <c r="AZ885" s="1" t="str">
        <f>IF(ISBLANK(I885),"", _xlfn.LET(_xlpm.Pedido,TRIM(D885&amp;""),IF(_xlpm.Pedido&lt;&gt;"",_xlpm.Pedido&amp;" | "&amp;K885,I885&amp;" | "&amp;K885&amp;" | "&amp;TEXT(AU885,"0"))))</f>
        <v>5082 | Zara</v>
      </c>
      <c r="BA885" s="1" t="str">
        <f>IF(ISBLANK(I885),"", _xlfn.LET(_xlpm.TipoServico,LOWER(H885),IF(ISNUMBER(FIND("banho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5" s="1" t="str">
        <f>IF(ISBLANK(I885),"", _xlfn.LET(
    _xlpm.Servico,TRIM(F885&amp;""),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5" s="1">
        <f>IF(ISBLANK(B885),"", IF(ISBLANK(R885),Q885*S885,R885*S885))</f>
        <v>0</v>
      </c>
    </row>
    <row r="886" spans="1:55" x14ac:dyDescent="0.3">
      <c r="A886" t="s">
        <v>1</v>
      </c>
      <c r="B886">
        <v>46100</v>
      </c>
      <c r="C886" t="s">
        <v>9</v>
      </c>
      <c r="D886">
        <v>5082</v>
      </c>
      <c r="F886" t="s">
        <v>336</v>
      </c>
      <c r="H886" t="s">
        <v>289</v>
      </c>
      <c r="I886">
        <v>2298</v>
      </c>
      <c r="J886" t="s">
        <v>70</v>
      </c>
      <c r="K886" t="s">
        <v>221</v>
      </c>
      <c r="L886">
        <v>71997100766</v>
      </c>
      <c r="N886">
        <v>0</v>
      </c>
      <c r="O886" t="s">
        <v>5</v>
      </c>
      <c r="P886">
        <v>0</v>
      </c>
      <c r="Q886">
        <v>168</v>
      </c>
      <c r="R886">
        <v>168</v>
      </c>
      <c r="S886">
        <v>1</v>
      </c>
      <c r="T886">
        <v>168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6</v>
      </c>
      <c r="AG886">
        <v>1435</v>
      </c>
      <c r="AH886" t="s">
        <v>222</v>
      </c>
      <c r="AI886" t="s">
        <v>223</v>
      </c>
      <c r="AU886" s="2" t="str">
        <f>IF(ISBLANK(B886),"", TEXT(B886,"dddd, d \d\e mmmm \d\e aaaa"))</f>
        <v>quinta-feira, 19 de março de 2026</v>
      </c>
      <c r="AX886" s="1" t="str" cm="1">
        <f t="array" ref="AX886">IFERROR(_xlfn.TEXTJOIN(", ",TRUE,_xlfn._xlws.SORT(_xlfn.UNIQUE(_xlfn._xlws.FILTER($K$2:$K$2889,($I$2:$I$2889=I886)*($K$2:$K$2889&lt;&gt;""))))),"")</f>
        <v>Zara</v>
      </c>
      <c r="AY886" s="1" t="str">
        <f>IF(ISBLANK(F886),"", IF(OR(
ISNUMBER(FIND("escovacao",LOWER(F886))),
ISNUMBER(FIND("escovação",LOWER(F886))),
ISNUMBER(FIND("higiene bucal",LOWER(F886))),
ISNUMBER(FIND("tosa",LOWER(F886))),
ISNUMBER(FIND("hidratacao",LOWER(F886))),
ISNUMBER(FIND("hidratação",LOWER(F886))),
ISNUMBER(FIND("spa",LOWER(F886))),
ISNUMBER(FIND("corte de unhas",LOWER(F886))),
ISNUMBER(FIND("desembolo",LOWER(F886))),
ISNUMBER(FIND("clorexidina",LOWER(F886))),
ISNUMBER(FIND("matizacao",LOWER(F886))),
ISNUMBER(FIND("matização",LOWER(F886))),
ISNUMBER(FIND("arredondamento",LOWER(F886))),
ISNUMBER(FIND("remocao",LOWER(F886))),
ISNUMBER(FIND("remoção",LOWER(F886)))
),"Serviços extras",
IF(ISNUMBER(FIND("banho",LOWER(F886))),"Banho","Loja")))</f>
        <v>Banho</v>
      </c>
      <c r="AZ886" s="1" t="str">
        <f>IF(ISBLANK(I886),"", _xlfn.LET(_xlpm.Pedido,TRIM(D886&amp;""),IF(_xlpm.Pedido&lt;&gt;"",_xlpm.Pedido&amp;" | "&amp;K886,I886&amp;" | "&amp;K886&amp;" | "&amp;TEXT(AU886,"0"))))</f>
        <v>5082 | Zara</v>
      </c>
      <c r="BA886" s="1" t="str">
        <f>IF(ISBLANK(I886),"", _xlfn.LET(_xlpm.TipoServico,LOWER(H886),IF(ISNUMBER(FIND("banho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6" s="1" t="str">
        <f>IF(ISBLANK(I886),"", _xlfn.LET(
    _xlpm.Servico,TRIM(F886&amp;""),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6" s="1">
        <f>IF(ISBLANK(B886),"", IF(ISBLANK(R886),Q886*S886,R886*S886))</f>
        <v>168</v>
      </c>
    </row>
    <row r="887" spans="1:55" x14ac:dyDescent="0.3">
      <c r="A887" t="s">
        <v>1</v>
      </c>
      <c r="B887">
        <v>46101</v>
      </c>
      <c r="C887" t="s">
        <v>2</v>
      </c>
      <c r="D887">
        <v>5096</v>
      </c>
      <c r="F887" t="s">
        <v>312</v>
      </c>
      <c r="H887" t="s">
        <v>289</v>
      </c>
      <c r="I887">
        <v>2099</v>
      </c>
      <c r="J887" t="s">
        <v>69</v>
      </c>
      <c r="K887" t="s">
        <v>208</v>
      </c>
      <c r="L887">
        <v>73988040014</v>
      </c>
      <c r="N887">
        <v>0</v>
      </c>
      <c r="O887" t="s">
        <v>5</v>
      </c>
      <c r="P887">
        <v>0</v>
      </c>
      <c r="Q887">
        <v>28</v>
      </c>
      <c r="R887">
        <v>28</v>
      </c>
      <c r="S887">
        <v>1</v>
      </c>
      <c r="T887">
        <v>28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 t="s">
        <v>6</v>
      </c>
      <c r="AG887">
        <v>216</v>
      </c>
      <c r="AH887" t="s">
        <v>207</v>
      </c>
      <c r="AI887" t="s">
        <v>209</v>
      </c>
      <c r="AJ887" t="s">
        <v>192</v>
      </c>
      <c r="AK887" t="s">
        <v>190</v>
      </c>
      <c r="AL887" t="s">
        <v>188</v>
      </c>
      <c r="AU887" s="2" t="str">
        <f>IF(ISBLANK(B887),"", TEXT(B887,"dddd, d \d\e mmmm \d\e aaaa"))</f>
        <v>sexta-feira, 20 de março de 2026</v>
      </c>
      <c r="AX887" s="1" t="str" cm="1">
        <f t="array" ref="AX887">IFERROR(_xlfn.TEXTJOIN(", ",TRUE,_xlfn._xlws.SORT(_xlfn.UNIQUE(_xlfn._xlws.FILTER($K$2:$K$2889,($I$2:$I$2889=I887)*($K$2:$K$2889&lt;&gt;""))))),"")</f>
        <v>Meg</v>
      </c>
      <c r="AY887" s="1" t="str">
        <f>IF(ISBLANK(F887),"", IF(OR(
ISNUMBER(FIND("escovacao",LOWER(F887))),
ISNUMBER(FIND("escovação",LOWER(F887))),
ISNUMBER(FIND("higiene bucal",LOWER(F887))),
ISNUMBER(FIND("tosa",LOWER(F887))),
ISNUMBER(FIND("hidratacao",LOWER(F887))),
ISNUMBER(FIND("hidratação",LOWER(F887))),
ISNUMBER(FIND("spa",LOWER(F887))),
ISNUMBER(FIND("corte de unhas",LOWER(F887))),
ISNUMBER(FIND("desembolo",LOWER(F887))),
ISNUMBER(FIND("clorexidina",LOWER(F887))),
ISNUMBER(FIND("matizacao",LOWER(F887))),
ISNUMBER(FIND("matização",LOWER(F887))),
ISNUMBER(FIND("arredondamento",LOWER(F887))),
ISNUMBER(FIND("remocao",LOWER(F887))),
ISNUMBER(FIND("remoção",LOWER(F887)))
),"Serviços extras",
IF(ISNUMBER(FIND("banho",LOWER(F887))),"Banho","Loja")))</f>
        <v>Banho</v>
      </c>
      <c r="AZ887" s="1" t="str">
        <f>IF(ISBLANK(I887),"", _xlfn.LET(_xlpm.Pedido,TRIM(D887&amp;""),IF(_xlpm.Pedido&lt;&gt;"",_xlpm.Pedido&amp;" | "&amp;K887,I887&amp;" | "&amp;K887&amp;" | "&amp;TEXT(AU887,"0"))))</f>
        <v>5096 | Meg</v>
      </c>
      <c r="BA887" s="1" t="str">
        <f>IF(ISBLANK(I887),"", _xlfn.LET(_xlpm.TipoServico,LOWER(H887),IF(ISNUMBER(FIND("banho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7" s="1" t="str">
        <f>IF(ISBLANK(I887),"", _xlfn.LET(
    _xlpm.Servico,TRIM(F887&amp;""),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7" s="1">
        <f>IF(ISBLANK(B887),"", IF(ISBLANK(R887),Q887*S887,R887*S887))</f>
        <v>28</v>
      </c>
    </row>
    <row r="888" spans="1:55" x14ac:dyDescent="0.3">
      <c r="A888" t="s">
        <v>1</v>
      </c>
      <c r="B888">
        <v>46101</v>
      </c>
      <c r="C888" t="s">
        <v>2</v>
      </c>
      <c r="D888">
        <v>5096</v>
      </c>
      <c r="F888" t="s">
        <v>313</v>
      </c>
      <c r="H888" t="s">
        <v>289</v>
      </c>
      <c r="I888">
        <v>2099</v>
      </c>
      <c r="J888" t="s">
        <v>69</v>
      </c>
      <c r="K888" t="s">
        <v>208</v>
      </c>
      <c r="L888">
        <v>73988040014</v>
      </c>
      <c r="N888">
        <v>0</v>
      </c>
      <c r="O888" t="s">
        <v>5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6</v>
      </c>
      <c r="AG888">
        <v>216</v>
      </c>
      <c r="AH888" t="s">
        <v>207</v>
      </c>
      <c r="AI888" t="s">
        <v>209</v>
      </c>
      <c r="AJ888" t="s">
        <v>192</v>
      </c>
      <c r="AK888" t="s">
        <v>190</v>
      </c>
      <c r="AL888" t="s">
        <v>188</v>
      </c>
      <c r="AU888" s="2" t="str">
        <f>IF(ISBLANK(B888),"", TEXT(B888,"dddd, d \d\e mmmm \d\e aaaa"))</f>
        <v>sexta-feira, 20 de março de 2026</v>
      </c>
      <c r="AX888" s="1" t="str" cm="1">
        <f t="array" ref="AX888">IFERROR(_xlfn.TEXTJOIN(", ",TRUE,_xlfn._xlws.SORT(_xlfn.UNIQUE(_xlfn._xlws.FILTER($K$2:$K$2889,($I$2:$I$2889=I888)*($K$2:$K$2889&lt;&gt;""))))),"")</f>
        <v>Meg</v>
      </c>
      <c r="AY888" s="1" t="str">
        <f>IF(ISBLANK(F888),"", IF(OR(
ISNUMBER(FIND("escovacao",LOWER(F888))),
ISNUMBER(FIND("escovação",LOWER(F888))),
ISNUMBER(FIND("higiene bucal",LOWER(F888))),
ISNUMBER(FIND("tosa",LOWER(F888))),
ISNUMBER(FIND("hidratacao",LOWER(F888))),
ISNUMBER(FIND("hidratação",LOWER(F888))),
ISNUMBER(FIND("spa",LOWER(F888))),
ISNUMBER(FIND("corte de unhas",LOWER(F888))),
ISNUMBER(FIND("desembolo",LOWER(F888))),
ISNUMBER(FIND("clorexidina",LOWER(F888))),
ISNUMBER(FIND("matizacao",LOWER(F888))),
ISNUMBER(FIND("matização",LOWER(F888))),
ISNUMBER(FIND("arredondamento",LOWER(F888))),
ISNUMBER(FIND("remocao",LOWER(F888))),
ISNUMBER(FIND("remoção",LOWER(F888)))
),"Serviços extras",
IF(ISNUMBER(FIND("banho",LOWER(F888))),"Banho","Loja")))</f>
        <v>Serviços extras</v>
      </c>
      <c r="AZ888" s="1" t="str">
        <f>IF(ISBLANK(I888),"", _xlfn.LET(_xlpm.Pedido,TRIM(D888&amp;""),IF(_xlpm.Pedido&lt;&gt;"",_xlpm.Pedido&amp;" | "&amp;K888,I888&amp;" | "&amp;K888&amp;" | "&amp;TEXT(AU888,"0"))))</f>
        <v>5096 | Meg</v>
      </c>
      <c r="BA888" s="1" t="str">
        <f>IF(ISBLANK(I888),"", _xlfn.LET(_xlpm.TipoServico,LOWER(H888),IF(ISNUMBER(FIND("banho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8" s="1" t="str">
        <f>IF(ISBLANK(I888),"", _xlfn.LET(
    _xlpm.Servico,TRIM(F888&amp;""),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8" s="1">
        <f>IF(ISBLANK(B888),"", IF(ISBLANK(R888),Q888*S888,R888*S888))</f>
        <v>0</v>
      </c>
    </row>
    <row r="889" spans="1:55" x14ac:dyDescent="0.3">
      <c r="A889" t="s">
        <v>11</v>
      </c>
      <c r="B889">
        <v>46101</v>
      </c>
      <c r="C889" t="s">
        <v>2</v>
      </c>
      <c r="D889">
        <v>5103</v>
      </c>
      <c r="F889" t="s">
        <v>337</v>
      </c>
      <c r="H889" t="s">
        <v>289</v>
      </c>
      <c r="I889">
        <v>2482</v>
      </c>
      <c r="J889" t="s">
        <v>52</v>
      </c>
      <c r="K889" t="s">
        <v>212</v>
      </c>
      <c r="L889">
        <v>5573998090906</v>
      </c>
      <c r="N889">
        <v>0</v>
      </c>
      <c r="O889" t="s">
        <v>5</v>
      </c>
      <c r="P889">
        <v>0</v>
      </c>
      <c r="Q889">
        <v>708</v>
      </c>
      <c r="R889">
        <v>708</v>
      </c>
      <c r="S889">
        <v>1</v>
      </c>
      <c r="T889">
        <v>708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6</v>
      </c>
      <c r="AG889">
        <v>708</v>
      </c>
      <c r="AH889" t="s">
        <v>213</v>
      </c>
      <c r="AI889" t="s">
        <v>196</v>
      </c>
      <c r="AJ889" t="s">
        <v>214</v>
      </c>
      <c r="AK889" t="s">
        <v>190</v>
      </c>
      <c r="AL889" t="s">
        <v>200</v>
      </c>
      <c r="AU889" s="2" t="str">
        <f>IF(ISBLANK(B889),"", TEXT(B889,"dddd, d \d\e mmmm \d\e aaaa"))</f>
        <v>sexta-feira, 20 de março de 2026</v>
      </c>
      <c r="AX889" s="1" t="str" cm="1">
        <f t="array" ref="AX889">IFERROR(_xlfn.TEXTJOIN(", ",TRUE,_xlfn._xlws.SORT(_xlfn.UNIQUE(_xlfn._xlws.FILTER($K$2:$K$2889,($I$2:$I$2889=I889)*($K$2:$K$2889&lt;&gt;""))))),"")</f>
        <v>Milu</v>
      </c>
      <c r="AY889" s="1" t="str">
        <f>IF(ISBLANK(F889),"", IF(OR(
ISNUMBER(FIND("escovacao",LOWER(F889))),
ISNUMBER(FIND("escovação",LOWER(F889))),
ISNUMBER(FIND("higiene bucal",LOWER(F889))),
ISNUMBER(FIND("tosa",LOWER(F889))),
ISNUMBER(FIND("hidratacao",LOWER(F889))),
ISNUMBER(FIND("hidratação",LOWER(F889))),
ISNUMBER(FIND("spa",LOWER(F889))),
ISNUMBER(FIND("corte de unhas",LOWER(F889))),
ISNUMBER(FIND("desembolo",LOWER(F889))),
ISNUMBER(FIND("clorexidina",LOWER(F889))),
ISNUMBER(FIND("matizacao",LOWER(F889))),
ISNUMBER(FIND("matização",LOWER(F889))),
ISNUMBER(FIND("arredondamento",LOWER(F889))),
ISNUMBER(FIND("remocao",LOWER(F889))),
ISNUMBER(FIND("remoção",LOWER(F889)))
),"Serviços extras",
IF(ISNUMBER(FIND("banho",LOWER(F889))),"Banho","Loja")))</f>
        <v>Banho</v>
      </c>
      <c r="AZ889" s="1" t="str">
        <f>IF(ISBLANK(I889),"", _xlfn.LET(_xlpm.Pedido,TRIM(D889&amp;""),IF(_xlpm.Pedido&lt;&gt;"",_xlpm.Pedido&amp;" | "&amp;K889,I889&amp;" | "&amp;K889&amp;" | "&amp;TEXT(AU889,"0"))))</f>
        <v>5103 | Milu</v>
      </c>
      <c r="BA889" s="1" t="str">
        <f>IF(ISBLANK(I889),"", _xlfn.LET(_xlpm.TipoServico,LOWER(H889),IF(ISNUMBER(FIND("banho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89" s="1" t="str">
        <f>IF(ISBLANK(I889),"", _xlfn.LET(
    _xlpm.Servico,TRIM(F889&amp;""),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89" s="1">
        <f>IF(ISBLANK(B889),"", IF(ISBLANK(R889),Q889*S889,R889*S889))</f>
        <v>708</v>
      </c>
    </row>
    <row r="890" spans="1:55" x14ac:dyDescent="0.3">
      <c r="A890" t="s">
        <v>1</v>
      </c>
      <c r="B890">
        <v>46102</v>
      </c>
      <c r="C890" t="s">
        <v>27</v>
      </c>
      <c r="D890">
        <v>5104</v>
      </c>
      <c r="F890" t="s">
        <v>288</v>
      </c>
      <c r="H890" t="s">
        <v>289</v>
      </c>
      <c r="I890">
        <v>2269</v>
      </c>
      <c r="J890" t="s">
        <v>74</v>
      </c>
      <c r="K890" t="s">
        <v>202</v>
      </c>
      <c r="L890">
        <v>557388578054</v>
      </c>
      <c r="N890">
        <v>0</v>
      </c>
      <c r="O890" t="s">
        <v>5</v>
      </c>
      <c r="P890">
        <v>0</v>
      </c>
      <c r="Q890">
        <v>84</v>
      </c>
      <c r="R890">
        <v>84</v>
      </c>
      <c r="S890">
        <v>1</v>
      </c>
      <c r="T890">
        <v>84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 t="s">
        <v>6</v>
      </c>
      <c r="AG890">
        <v>409</v>
      </c>
      <c r="AH890" t="s">
        <v>203</v>
      </c>
      <c r="AI890" t="s">
        <v>204</v>
      </c>
      <c r="AJ890" t="s">
        <v>192</v>
      </c>
      <c r="AK890" t="s">
        <v>190</v>
      </c>
      <c r="AL890" t="s">
        <v>188</v>
      </c>
      <c r="AU890" s="2" t="str">
        <f>IF(ISBLANK(B890),"", TEXT(B890,"dddd, d \d\e mmmm \d\e aaaa"))</f>
        <v>sábado, 21 de março de 2026</v>
      </c>
      <c r="AX890" s="1" t="str" cm="1">
        <f t="array" ref="AX890">IFERROR(_xlfn.TEXTJOIN(", ",TRUE,_xlfn._xlws.SORT(_xlfn.UNIQUE(_xlfn._xlws.FILTER($K$2:$K$2889,($I$2:$I$2889=I890)*($K$2:$K$2889&lt;&gt;""))))),"")</f>
        <v>Sophie</v>
      </c>
      <c r="AY890" s="1" t="str">
        <f>IF(ISBLANK(F890),"", IF(OR(
ISNUMBER(FIND("escovacao",LOWER(F890))),
ISNUMBER(FIND("escovação",LOWER(F890))),
ISNUMBER(FIND("higiene bucal",LOWER(F890))),
ISNUMBER(FIND("tosa",LOWER(F890))),
ISNUMBER(FIND("hidratacao",LOWER(F890))),
ISNUMBER(FIND("hidratação",LOWER(F890))),
ISNUMBER(FIND("spa",LOWER(F890))),
ISNUMBER(FIND("corte de unhas",LOWER(F890))),
ISNUMBER(FIND("desembolo",LOWER(F890))),
ISNUMBER(FIND("clorexidina",LOWER(F890))),
ISNUMBER(FIND("matizacao",LOWER(F890))),
ISNUMBER(FIND("matização",LOWER(F890))),
ISNUMBER(FIND("arredondamento",LOWER(F890))),
ISNUMBER(FIND("remocao",LOWER(F890))),
ISNUMBER(FIND("remoção",LOWER(F890)))
),"Serviços extras",
IF(ISNUMBER(FIND("banho",LOWER(F890))),"Banho","Loja")))</f>
        <v>Banho</v>
      </c>
      <c r="AZ890" s="1" t="str">
        <f>IF(ISBLANK(I890),"", _xlfn.LET(_xlpm.Pedido,TRIM(D890&amp;""),IF(_xlpm.Pedido&lt;&gt;"",_xlpm.Pedido&amp;" | "&amp;K890,I890&amp;" | "&amp;K890&amp;" | "&amp;TEXT(AU890,"0"))))</f>
        <v>5104 | Sophie</v>
      </c>
      <c r="BA890" s="1" t="str">
        <f>IF(ISBLANK(I890),"", _xlfn.LET(_xlpm.TipoServico,LOWER(H890),IF(ISNUMBER(FIND("banho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0" s="1" t="str">
        <f>IF(ISBLANK(I890),"", _xlfn.LET(
    _xlpm.Servico,TRIM(F890&amp;""),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0" s="1">
        <f>IF(ISBLANK(B890),"", IF(ISBLANK(R890),Q890*S890,R890*S890))</f>
        <v>84</v>
      </c>
    </row>
    <row r="891" spans="1:55" x14ac:dyDescent="0.3">
      <c r="A891" t="s">
        <v>1</v>
      </c>
      <c r="B891">
        <v>46102</v>
      </c>
      <c r="C891" t="s">
        <v>27</v>
      </c>
      <c r="D891">
        <v>5104</v>
      </c>
      <c r="F891" t="s">
        <v>290</v>
      </c>
      <c r="H891" t="s">
        <v>289</v>
      </c>
      <c r="I891">
        <v>2269</v>
      </c>
      <c r="J891" t="s">
        <v>74</v>
      </c>
      <c r="K891" t="s">
        <v>202</v>
      </c>
      <c r="L891">
        <v>557388578054</v>
      </c>
      <c r="N891">
        <v>0</v>
      </c>
      <c r="O891" t="s">
        <v>5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 t="s">
        <v>6</v>
      </c>
      <c r="AG891">
        <v>409</v>
      </c>
      <c r="AH891" t="s">
        <v>203</v>
      </c>
      <c r="AI891" t="s">
        <v>204</v>
      </c>
      <c r="AJ891" t="s">
        <v>192</v>
      </c>
      <c r="AK891" t="s">
        <v>190</v>
      </c>
      <c r="AL891" t="s">
        <v>188</v>
      </c>
      <c r="AU891" s="2" t="str">
        <f>IF(ISBLANK(B891),"", TEXT(B891,"dddd, d \d\e mmmm \d\e aaaa"))</f>
        <v>sábado, 21 de março de 2026</v>
      </c>
      <c r="AX891" s="1" t="str" cm="1">
        <f t="array" ref="AX891">IFERROR(_xlfn.TEXTJOIN(", ",TRUE,_xlfn._xlws.SORT(_xlfn.UNIQUE(_xlfn._xlws.FILTER($K$2:$K$2889,($I$2:$I$2889=I891)*($K$2:$K$2889&lt;&gt;""))))),"")</f>
        <v>Sophie</v>
      </c>
      <c r="AY891" s="1" t="str">
        <f>IF(ISBLANK(F891),"", IF(OR(
ISNUMBER(FIND("escovacao",LOWER(F891))),
ISNUMBER(FIND("escovação",LOWER(F891))),
ISNUMBER(FIND("higiene bucal",LOWER(F891))),
ISNUMBER(FIND("tosa",LOWER(F891))),
ISNUMBER(FIND("hidratacao",LOWER(F891))),
ISNUMBER(FIND("hidratação",LOWER(F891))),
ISNUMBER(FIND("spa",LOWER(F891))),
ISNUMBER(FIND("corte de unhas",LOWER(F891))),
ISNUMBER(FIND("desembolo",LOWER(F891))),
ISNUMBER(FIND("clorexidina",LOWER(F891))),
ISNUMBER(FIND("matizacao",LOWER(F891))),
ISNUMBER(FIND("matização",LOWER(F891))),
ISNUMBER(FIND("arredondamento",LOWER(F891))),
ISNUMBER(FIND("remocao",LOWER(F891))),
ISNUMBER(FIND("remoção",LOWER(F891)))
),"Serviços extras",
IF(ISNUMBER(FIND("banho",LOWER(F891))),"Banho","Loja")))</f>
        <v>Serviços extras</v>
      </c>
      <c r="AZ891" s="1" t="str">
        <f>IF(ISBLANK(I891),"", _xlfn.LET(_xlpm.Pedido,TRIM(D891&amp;""),IF(_xlpm.Pedido&lt;&gt;"",_xlpm.Pedido&amp;" | "&amp;K891,I891&amp;" | "&amp;K891&amp;" | "&amp;TEXT(AU891,"0"))))</f>
        <v>5104 | Sophie</v>
      </c>
      <c r="BA891" s="1" t="str">
        <f>IF(ISBLANK(I891),"", _xlfn.LET(_xlpm.TipoServico,LOWER(H891),IF(ISNUMBER(FIND("banho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1" s="1" t="str">
        <f>IF(ISBLANK(I891),"", _xlfn.LET(
    _xlpm.Servico,TRIM(F891&amp;""),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1" s="1">
        <f>IF(ISBLANK(B891),"", IF(ISBLANK(R891),Q891*S891,R891*S891))</f>
        <v>0</v>
      </c>
    </row>
    <row r="892" spans="1:55" x14ac:dyDescent="0.3">
      <c r="A892" t="s">
        <v>1</v>
      </c>
      <c r="B892">
        <v>46104</v>
      </c>
      <c r="C892" t="s">
        <v>43</v>
      </c>
      <c r="D892">
        <v>5111</v>
      </c>
      <c r="F892" t="s">
        <v>338</v>
      </c>
      <c r="H892" t="s">
        <v>289</v>
      </c>
      <c r="I892">
        <v>2142</v>
      </c>
      <c r="J892" t="s">
        <v>76</v>
      </c>
      <c r="K892" t="s">
        <v>218</v>
      </c>
      <c r="L892">
        <v>73991248482</v>
      </c>
      <c r="N892">
        <v>0</v>
      </c>
      <c r="O892" t="s">
        <v>5</v>
      </c>
      <c r="P892">
        <v>0</v>
      </c>
      <c r="Q892">
        <v>28</v>
      </c>
      <c r="R892">
        <v>28</v>
      </c>
      <c r="S892">
        <v>1</v>
      </c>
      <c r="T892">
        <v>28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6</v>
      </c>
      <c r="AG892">
        <v>204</v>
      </c>
      <c r="AH892" t="s">
        <v>219</v>
      </c>
      <c r="AI892" t="s">
        <v>220</v>
      </c>
      <c r="AJ892" t="s">
        <v>214</v>
      </c>
      <c r="AK892" t="s">
        <v>190</v>
      </c>
      <c r="AL892" t="s">
        <v>188</v>
      </c>
      <c r="AU892" s="2" t="str">
        <f>IF(ISBLANK(B892),"", TEXT(B892,"dddd, d \d\e mmmm \d\e aaaa"))</f>
        <v>segunda-feira, 23 de março de 2026</v>
      </c>
      <c r="AX892" s="1" t="str" cm="1">
        <f t="array" ref="AX892">IFERROR(_xlfn.TEXTJOIN(", ",TRUE,_xlfn._xlws.SORT(_xlfn.UNIQUE(_xlfn._xlws.FILTER($K$2:$K$2889,($I$2:$I$2889=I892)*($K$2:$K$2889&lt;&gt;""))))),"")</f>
        <v>Lila</v>
      </c>
      <c r="AY892" s="1" t="str">
        <f>IF(ISBLANK(F892),"", IF(OR(
ISNUMBER(FIND("escovacao",LOWER(F892))),
ISNUMBER(FIND("escovação",LOWER(F892))),
ISNUMBER(FIND("higiene bucal",LOWER(F892))),
ISNUMBER(FIND("tosa",LOWER(F892))),
ISNUMBER(FIND("hidratacao",LOWER(F892))),
ISNUMBER(FIND("hidratação",LOWER(F892))),
ISNUMBER(FIND("spa",LOWER(F892))),
ISNUMBER(FIND("corte de unhas",LOWER(F892))),
ISNUMBER(FIND("desembolo",LOWER(F892))),
ISNUMBER(FIND("clorexidina",LOWER(F892))),
ISNUMBER(FIND("matizacao",LOWER(F892))),
ISNUMBER(FIND("matização",LOWER(F892))),
ISNUMBER(FIND("arredondamento",LOWER(F892))),
ISNUMBER(FIND("remocao",LOWER(F892))),
ISNUMBER(FIND("remoção",LOWER(F892)))
),"Serviços extras",
IF(ISNUMBER(FIND("banho",LOWER(F892))),"Banho","Loja")))</f>
        <v>Banho</v>
      </c>
      <c r="AZ892" s="1" t="str">
        <f>IF(ISBLANK(I892),"", _xlfn.LET(_xlpm.Pedido,TRIM(D892&amp;""),IF(_xlpm.Pedido&lt;&gt;"",_xlpm.Pedido&amp;" | "&amp;K892,I892&amp;" | "&amp;K892&amp;" | "&amp;TEXT(AU892,"0"))))</f>
        <v>5111 | Lila</v>
      </c>
      <c r="BA892" s="1" t="str">
        <f>IF(ISBLANK(I892),"", _xlfn.LET(_xlpm.TipoServico,LOWER(H892),IF(ISNUMBER(FIND("banho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2" s="1" t="str">
        <f>IF(ISBLANK(I892),"", _xlfn.LET(
    _xlpm.Servico,TRIM(F892&amp;""),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2" s="1">
        <f>IF(ISBLANK(B892),"", IF(ISBLANK(R892),Q892*S892,R892*S892))</f>
        <v>28</v>
      </c>
    </row>
    <row r="893" spans="1:55" x14ac:dyDescent="0.3">
      <c r="A893" t="s">
        <v>1</v>
      </c>
      <c r="B893">
        <v>46104</v>
      </c>
      <c r="C893" t="s">
        <v>43</v>
      </c>
      <c r="D893">
        <v>5111</v>
      </c>
      <c r="F893" t="s">
        <v>313</v>
      </c>
      <c r="H893" t="s">
        <v>289</v>
      </c>
      <c r="I893">
        <v>2142</v>
      </c>
      <c r="J893" t="s">
        <v>76</v>
      </c>
      <c r="K893" t="s">
        <v>218</v>
      </c>
      <c r="L893">
        <v>73991248482</v>
      </c>
      <c r="N893">
        <v>0</v>
      </c>
      <c r="O893" t="s">
        <v>5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6</v>
      </c>
      <c r="AG893">
        <v>204</v>
      </c>
      <c r="AH893" t="s">
        <v>219</v>
      </c>
      <c r="AI893" t="s">
        <v>220</v>
      </c>
      <c r="AJ893" t="s">
        <v>214</v>
      </c>
      <c r="AK893" t="s">
        <v>190</v>
      </c>
      <c r="AL893" t="s">
        <v>188</v>
      </c>
      <c r="AU893" s="2" t="str">
        <f>IF(ISBLANK(B893),"", TEXT(B893,"dddd, d \d\e mmmm \d\e aaaa"))</f>
        <v>segunda-feira, 23 de março de 2026</v>
      </c>
      <c r="AX893" s="1" t="str" cm="1">
        <f t="array" ref="AX893">IFERROR(_xlfn.TEXTJOIN(", ",TRUE,_xlfn._xlws.SORT(_xlfn.UNIQUE(_xlfn._xlws.FILTER($K$2:$K$2889,($I$2:$I$2889=I893)*($K$2:$K$2889&lt;&gt;""))))),"")</f>
        <v>Lila</v>
      </c>
      <c r="AY893" s="1" t="str">
        <f>IF(ISBLANK(F893),"", IF(OR(
ISNUMBER(FIND("escovacao",LOWER(F893))),
ISNUMBER(FIND("escovação",LOWER(F893))),
ISNUMBER(FIND("higiene bucal",LOWER(F893))),
ISNUMBER(FIND("tosa",LOWER(F893))),
ISNUMBER(FIND("hidratacao",LOWER(F893))),
ISNUMBER(FIND("hidratação",LOWER(F893))),
ISNUMBER(FIND("spa",LOWER(F893))),
ISNUMBER(FIND("corte de unhas",LOWER(F893))),
ISNUMBER(FIND("desembolo",LOWER(F893))),
ISNUMBER(FIND("clorexidina",LOWER(F893))),
ISNUMBER(FIND("matizacao",LOWER(F893))),
ISNUMBER(FIND("matização",LOWER(F893))),
ISNUMBER(FIND("arredondamento",LOWER(F893))),
ISNUMBER(FIND("remocao",LOWER(F893))),
ISNUMBER(FIND("remoção",LOWER(F893)))
),"Serviços extras",
IF(ISNUMBER(FIND("banho",LOWER(F893))),"Banho","Loja")))</f>
        <v>Serviços extras</v>
      </c>
      <c r="AZ893" s="1" t="str">
        <f>IF(ISBLANK(I893),"", _xlfn.LET(_xlpm.Pedido,TRIM(D893&amp;""),IF(_xlpm.Pedido&lt;&gt;"",_xlpm.Pedido&amp;" | "&amp;K893,I893&amp;" | "&amp;K893&amp;" | "&amp;TEXT(AU893,"0"))))</f>
        <v>5111 | Lila</v>
      </c>
      <c r="BA893" s="1" t="str">
        <f>IF(ISBLANK(I893),"", _xlfn.LET(_xlpm.TipoServico,LOWER(H893),IF(ISNUMBER(FIND("banho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3" s="1" t="str">
        <f>IF(ISBLANK(I893),"", _xlfn.LET(
    _xlpm.Servico,TRIM(F893&amp;""),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3" s="1">
        <f>IF(ISBLANK(B893),"", IF(ISBLANK(R893),Q893*S893,R893*S893))</f>
        <v>0</v>
      </c>
    </row>
    <row r="894" spans="1:55" x14ac:dyDescent="0.3">
      <c r="A894" t="s">
        <v>1</v>
      </c>
      <c r="B894">
        <v>46106</v>
      </c>
      <c r="C894" t="s">
        <v>53</v>
      </c>
      <c r="D894">
        <v>5127</v>
      </c>
      <c r="F894" t="s">
        <v>288</v>
      </c>
      <c r="H894" t="s">
        <v>289</v>
      </c>
      <c r="I894">
        <v>2821</v>
      </c>
      <c r="J894" t="s">
        <v>77</v>
      </c>
      <c r="K894" t="s">
        <v>248</v>
      </c>
      <c r="L894">
        <v>557388372017</v>
      </c>
      <c r="N894">
        <v>0</v>
      </c>
      <c r="O894" t="s">
        <v>5</v>
      </c>
      <c r="P894">
        <v>0</v>
      </c>
      <c r="Q894">
        <v>84</v>
      </c>
      <c r="R894">
        <v>84</v>
      </c>
      <c r="S894">
        <v>1</v>
      </c>
      <c r="T894">
        <v>84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6</v>
      </c>
      <c r="AG894">
        <v>612</v>
      </c>
      <c r="AH894" t="s">
        <v>207</v>
      </c>
      <c r="AU894" s="2" t="str">
        <f>IF(ISBLANK(B894),"", TEXT(B894,"dddd, d \d\e mmmm \d\e aaaa"))</f>
        <v>quarta-feira, 25 de março de 2026</v>
      </c>
      <c r="AX894" s="1" t="str" cm="1">
        <f t="array" ref="AX894">IFERROR(_xlfn.TEXTJOIN(", ",TRUE,_xlfn._xlws.SORT(_xlfn.UNIQUE(_xlfn._xlws.FILTER($K$2:$K$2889,($I$2:$I$2889=I894)*($K$2:$K$2889&lt;&gt;""))))),"")</f>
        <v>Crystal, Filomena, Tamiko</v>
      </c>
      <c r="AY894" s="1" t="str">
        <f>IF(ISBLANK(F894),"", IF(OR(
ISNUMBER(FIND("escovacao",LOWER(F894))),
ISNUMBER(FIND("escovação",LOWER(F894))),
ISNUMBER(FIND("higiene bucal",LOWER(F894))),
ISNUMBER(FIND("tosa",LOWER(F894))),
ISNUMBER(FIND("hidratacao",LOWER(F894))),
ISNUMBER(FIND("hidratação",LOWER(F894))),
ISNUMBER(FIND("spa",LOWER(F894))),
ISNUMBER(FIND("corte de unhas",LOWER(F894))),
ISNUMBER(FIND("desembolo",LOWER(F894))),
ISNUMBER(FIND("clorexidina",LOWER(F894))),
ISNUMBER(FIND("matizacao",LOWER(F894))),
ISNUMBER(FIND("matização",LOWER(F894))),
ISNUMBER(FIND("arredondamento",LOWER(F894))),
ISNUMBER(FIND("remocao",LOWER(F894))),
ISNUMBER(FIND("remoção",LOWER(F894)))
),"Serviços extras",
IF(ISNUMBER(FIND("banho",LOWER(F894))),"Banho","Loja")))</f>
        <v>Banho</v>
      </c>
      <c r="AZ894" s="1" t="str">
        <f>IF(ISBLANK(I894),"", _xlfn.LET(_xlpm.Pedido,TRIM(D894&amp;""),IF(_xlpm.Pedido&lt;&gt;"",_xlpm.Pedido&amp;" | "&amp;K894,I894&amp;" | "&amp;K894&amp;" | "&amp;TEXT(AU894,"0"))))</f>
        <v>5127 | Crystal</v>
      </c>
      <c r="BA894" s="1" t="str">
        <f>IF(ISBLANK(I894),"", _xlfn.LET(_xlpm.TipoServico,LOWER(H894),IF(ISNUMBER(FIND("banho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4" s="1" t="str">
        <f>IF(ISBLANK(I894),"", _xlfn.LET(
    _xlpm.Servico,TRIM(F894&amp;""),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4" s="1">
        <f>IF(ISBLANK(B894),"", IF(ISBLANK(R894),Q894*S894,R894*S894))</f>
        <v>84</v>
      </c>
    </row>
    <row r="895" spans="1:55" x14ac:dyDescent="0.3">
      <c r="A895" t="s">
        <v>1</v>
      </c>
      <c r="B895">
        <v>46106</v>
      </c>
      <c r="C895" t="s">
        <v>53</v>
      </c>
      <c r="D895">
        <v>5127</v>
      </c>
      <c r="F895" t="s">
        <v>290</v>
      </c>
      <c r="H895" t="s">
        <v>289</v>
      </c>
      <c r="I895">
        <v>2821</v>
      </c>
      <c r="J895" t="s">
        <v>77</v>
      </c>
      <c r="K895" t="s">
        <v>248</v>
      </c>
      <c r="L895">
        <v>557388372017</v>
      </c>
      <c r="N895">
        <v>0</v>
      </c>
      <c r="O895" t="s">
        <v>5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6</v>
      </c>
      <c r="AG895">
        <v>612</v>
      </c>
      <c r="AH895" t="s">
        <v>207</v>
      </c>
      <c r="AU895" s="2" t="str">
        <f>IF(ISBLANK(B895),"", TEXT(B895,"dddd, d \d\e mmmm \d\e aaaa"))</f>
        <v>quarta-feira, 25 de março de 2026</v>
      </c>
      <c r="AX895" s="1" t="str" cm="1">
        <f t="array" ref="AX895">IFERROR(_xlfn.TEXTJOIN(", ",TRUE,_xlfn._xlws.SORT(_xlfn.UNIQUE(_xlfn._xlws.FILTER($K$2:$K$2889,($I$2:$I$2889=I895)*($K$2:$K$2889&lt;&gt;""))))),"")</f>
        <v>Crystal, Filomena, Tamiko</v>
      </c>
      <c r="AY895" s="1" t="str">
        <f>IF(ISBLANK(F895),"", IF(OR(
ISNUMBER(FIND("escovacao",LOWER(F895))),
ISNUMBER(FIND("escovação",LOWER(F895))),
ISNUMBER(FIND("higiene bucal",LOWER(F895))),
ISNUMBER(FIND("tosa",LOWER(F895))),
ISNUMBER(FIND("hidratacao",LOWER(F895))),
ISNUMBER(FIND("hidratação",LOWER(F895))),
ISNUMBER(FIND("spa",LOWER(F895))),
ISNUMBER(FIND("corte de unhas",LOWER(F895))),
ISNUMBER(FIND("desembolo",LOWER(F895))),
ISNUMBER(FIND("clorexidina",LOWER(F895))),
ISNUMBER(FIND("matizacao",LOWER(F895))),
ISNUMBER(FIND("matização",LOWER(F895))),
ISNUMBER(FIND("arredondamento",LOWER(F895))),
ISNUMBER(FIND("remocao",LOWER(F895))),
ISNUMBER(FIND("remoção",LOWER(F895)))
),"Serviços extras",
IF(ISNUMBER(FIND("banho",LOWER(F895))),"Banho","Loja")))</f>
        <v>Serviços extras</v>
      </c>
      <c r="AZ895" s="1" t="str">
        <f>IF(ISBLANK(I895),"", _xlfn.LET(_xlpm.Pedido,TRIM(D895&amp;""),IF(_xlpm.Pedido&lt;&gt;"",_xlpm.Pedido&amp;" | "&amp;K895,I895&amp;" | "&amp;K895&amp;" | "&amp;TEXT(AU895,"0"))))</f>
        <v>5127 | Crystal</v>
      </c>
      <c r="BA895" s="1" t="str">
        <f>IF(ISBLANK(I895),"", _xlfn.LET(_xlpm.TipoServico,LOWER(H895),IF(ISNUMBER(FIND("banho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5" s="1" t="str">
        <f>IF(ISBLANK(I895),"", _xlfn.LET(
    _xlpm.Servico,TRIM(F895&amp;""),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5" s="1">
        <f>IF(ISBLANK(B895),"", IF(ISBLANK(R895),Q895*S895,R895*S895))</f>
        <v>0</v>
      </c>
    </row>
    <row r="896" spans="1:55" x14ac:dyDescent="0.3">
      <c r="A896" t="s">
        <v>11</v>
      </c>
      <c r="B896">
        <v>46106</v>
      </c>
      <c r="C896" t="s">
        <v>53</v>
      </c>
      <c r="D896">
        <v>5135</v>
      </c>
      <c r="F896" t="s">
        <v>340</v>
      </c>
      <c r="H896" t="s">
        <v>176</v>
      </c>
      <c r="I896">
        <v>2219</v>
      </c>
      <c r="J896" t="s">
        <v>339</v>
      </c>
      <c r="K896" t="s">
        <v>341</v>
      </c>
      <c r="L896">
        <v>66999210440</v>
      </c>
      <c r="N896">
        <v>0</v>
      </c>
      <c r="O896" t="s">
        <v>5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6</v>
      </c>
      <c r="AG896">
        <v>297</v>
      </c>
      <c r="AH896" t="s">
        <v>219</v>
      </c>
      <c r="AI896" t="s">
        <v>209</v>
      </c>
      <c r="AJ896" t="s">
        <v>214</v>
      </c>
      <c r="AK896" t="s">
        <v>190</v>
      </c>
      <c r="AU896" s="2" t="str">
        <f>IF(ISBLANK(B896),"", TEXT(B896,"dddd, d \d\e mmmm \d\e aaaa"))</f>
        <v>quarta-feira, 25 de março de 2026</v>
      </c>
      <c r="AX896" s="1" t="str" cm="1">
        <f t="array" ref="AX896">IFERROR(_xlfn.TEXTJOIN(", ",TRUE,_xlfn._xlws.SORT(_xlfn.UNIQUE(_xlfn._xlws.FILTER($K$2:$K$2889,($I$2:$I$2889=I896)*($K$2:$K$2889&lt;&gt;""))))),"")</f>
        <v>Oli</v>
      </c>
      <c r="AY896" s="1" t="str">
        <f>IF(ISBLANK(F896),"", IF(OR(
ISNUMBER(FIND("escovacao",LOWER(F896))),
ISNUMBER(FIND("escovação",LOWER(F896))),
ISNUMBER(FIND("higiene bucal",LOWER(F896))),
ISNUMBER(FIND("tosa",LOWER(F896))),
ISNUMBER(FIND("hidratacao",LOWER(F896))),
ISNUMBER(FIND("hidratação",LOWER(F896))),
ISNUMBER(FIND("spa",LOWER(F896))),
ISNUMBER(FIND("corte de unhas",LOWER(F896))),
ISNUMBER(FIND("desembolo",LOWER(F896))),
ISNUMBER(FIND("clorexidina",LOWER(F896))),
ISNUMBER(FIND("matizacao",LOWER(F896))),
ISNUMBER(FIND("matização",LOWER(F896))),
ISNUMBER(FIND("arredondamento",LOWER(F896))),
ISNUMBER(FIND("remocao",LOWER(F896))),
ISNUMBER(FIND("remoção",LOWER(F896)))
),"Serviços extras",
IF(ISNUMBER(FIND("banho",LOWER(F896))),"Banho","Loja")))</f>
        <v>Loja</v>
      </c>
      <c r="AZ896" s="1" t="str">
        <f>IF(ISBLANK(I896),"", _xlfn.LET(_xlpm.Pedido,TRIM(D896&amp;""),IF(_xlpm.Pedido&lt;&gt;"",_xlpm.Pedido&amp;" | "&amp;K896,I896&amp;" | "&amp;K896&amp;" | "&amp;TEXT(AU896,"0"))))</f>
        <v>5135 | Oli</v>
      </c>
      <c r="BA896" s="1" t="str">
        <f>IF(ISBLANK(I896),"", _xlfn.LET(_xlpm.TipoServico,LOWER(H896),IF(ISNUMBER(FIND("banho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6" s="1" t="str">
        <f>IF(ISBLANK(I896),"", _xlfn.LET(
    _xlpm.Servico,TRIM(F896&amp;""),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6" s="1">
        <f>IF(ISBLANK(B896),"", IF(ISBLANK(R896),Q896*S896,R896*S896))</f>
        <v>0</v>
      </c>
    </row>
    <row r="897" spans="1:55" x14ac:dyDescent="0.3">
      <c r="A897" t="s">
        <v>1</v>
      </c>
      <c r="B897">
        <v>46107</v>
      </c>
      <c r="C897" t="s">
        <v>9</v>
      </c>
      <c r="D897">
        <v>5143</v>
      </c>
      <c r="F897" t="s">
        <v>288</v>
      </c>
      <c r="H897" t="s">
        <v>289</v>
      </c>
      <c r="I897">
        <v>2460</v>
      </c>
      <c r="J897" t="s">
        <v>80</v>
      </c>
      <c r="K897" t="s">
        <v>226</v>
      </c>
      <c r="L897">
        <v>5573999538444</v>
      </c>
      <c r="N897">
        <v>0</v>
      </c>
      <c r="O897" t="s">
        <v>5</v>
      </c>
      <c r="P897">
        <v>0</v>
      </c>
      <c r="Q897">
        <v>84</v>
      </c>
      <c r="R897">
        <v>84</v>
      </c>
      <c r="S897">
        <v>1</v>
      </c>
      <c r="T897">
        <v>84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6</v>
      </c>
      <c r="AG897">
        <v>672</v>
      </c>
      <c r="AH897" t="s">
        <v>219</v>
      </c>
      <c r="AI897" t="s">
        <v>227</v>
      </c>
      <c r="AJ897" t="s">
        <v>192</v>
      </c>
      <c r="AK897" t="s">
        <v>187</v>
      </c>
      <c r="AL897" t="s">
        <v>188</v>
      </c>
      <c r="AU897" s="2" t="str">
        <f>IF(ISBLANK(B897),"", TEXT(B897,"dddd, d \d\e mmmm \d\e aaaa"))</f>
        <v>quinta-feira, 26 de março de 2026</v>
      </c>
      <c r="AX897" s="1" t="str" cm="1">
        <f t="array" ref="AX897">IFERROR(_xlfn.TEXTJOIN(", ",TRUE,_xlfn._xlws.SORT(_xlfn.UNIQUE(_xlfn._xlws.FILTER($K$2:$K$2889,($I$2:$I$2889=I897)*($K$2:$K$2889&lt;&gt;""))))),"")</f>
        <v>Pepo</v>
      </c>
      <c r="AY897" s="1" t="str">
        <f>IF(ISBLANK(F897),"", IF(OR(
ISNUMBER(FIND("escovacao",LOWER(F897))),
ISNUMBER(FIND("escovação",LOWER(F897))),
ISNUMBER(FIND("higiene bucal",LOWER(F897))),
ISNUMBER(FIND("tosa",LOWER(F897))),
ISNUMBER(FIND("hidratacao",LOWER(F897))),
ISNUMBER(FIND("hidratação",LOWER(F897))),
ISNUMBER(FIND("spa",LOWER(F897))),
ISNUMBER(FIND("corte de unhas",LOWER(F897))),
ISNUMBER(FIND("desembolo",LOWER(F897))),
ISNUMBER(FIND("clorexidina",LOWER(F897))),
ISNUMBER(FIND("matizacao",LOWER(F897))),
ISNUMBER(FIND("matização",LOWER(F897))),
ISNUMBER(FIND("arredondamento",LOWER(F897))),
ISNUMBER(FIND("remocao",LOWER(F897))),
ISNUMBER(FIND("remoção",LOWER(F897)))
),"Serviços extras",
IF(ISNUMBER(FIND("banho",LOWER(F897))),"Banho","Loja")))</f>
        <v>Banho</v>
      </c>
      <c r="AZ897" s="1" t="str">
        <f>IF(ISBLANK(I897),"", _xlfn.LET(_xlpm.Pedido,TRIM(D897&amp;""),IF(_xlpm.Pedido&lt;&gt;"",_xlpm.Pedido&amp;" | "&amp;K897,I897&amp;" | "&amp;K897&amp;" | "&amp;TEXT(AU897,"0"))))</f>
        <v>5143 | Pepo</v>
      </c>
      <c r="BA897" s="1" t="str">
        <f>IF(ISBLANK(I897),"", _xlfn.LET(_xlpm.TipoServico,LOWER(H897),IF(ISNUMBER(FIND("banho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7" s="1" t="str">
        <f>IF(ISBLANK(I897),"", _xlfn.LET(
    _xlpm.Servico,TRIM(F897&amp;""),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7" s="1">
        <f>IF(ISBLANK(B897),"", IF(ISBLANK(R897),Q897*S897,R897*S897))</f>
        <v>84</v>
      </c>
    </row>
    <row r="898" spans="1:55" x14ac:dyDescent="0.3">
      <c r="A898" t="s">
        <v>1</v>
      </c>
      <c r="B898">
        <v>46107</v>
      </c>
      <c r="C898" t="s">
        <v>9</v>
      </c>
      <c r="D898">
        <v>5143</v>
      </c>
      <c r="F898" t="s">
        <v>290</v>
      </c>
      <c r="H898" t="s">
        <v>289</v>
      </c>
      <c r="I898">
        <v>2460</v>
      </c>
      <c r="J898" t="s">
        <v>80</v>
      </c>
      <c r="K898" t="s">
        <v>226</v>
      </c>
      <c r="L898">
        <v>5573999538444</v>
      </c>
      <c r="N898">
        <v>0</v>
      </c>
      <c r="O898" t="s">
        <v>5</v>
      </c>
      <c r="P898">
        <v>0</v>
      </c>
      <c r="Q898">
        <v>10</v>
      </c>
      <c r="R898">
        <v>10</v>
      </c>
      <c r="S898">
        <v>1</v>
      </c>
      <c r="T898">
        <v>10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6</v>
      </c>
      <c r="AG898">
        <v>672</v>
      </c>
      <c r="AH898" t="s">
        <v>219</v>
      </c>
      <c r="AI898" t="s">
        <v>227</v>
      </c>
      <c r="AJ898" t="s">
        <v>192</v>
      </c>
      <c r="AK898" t="s">
        <v>187</v>
      </c>
      <c r="AL898" t="s">
        <v>188</v>
      </c>
      <c r="AU898" s="2" t="str">
        <f>IF(ISBLANK(B898),"", TEXT(B898,"dddd, d \d\e mmmm \d\e aaaa"))</f>
        <v>quinta-feira, 26 de março de 2026</v>
      </c>
      <c r="AX898" s="1" t="str" cm="1">
        <f t="array" ref="AX898">IFERROR(_xlfn.TEXTJOIN(", ",TRUE,_xlfn._xlws.SORT(_xlfn.UNIQUE(_xlfn._xlws.FILTER($K$2:$K$2889,($I$2:$I$2889=I898)*($K$2:$K$2889&lt;&gt;""))))),"")</f>
        <v>Pepo</v>
      </c>
      <c r="AY898" s="1" t="str">
        <f>IF(ISBLANK(F898),"", IF(OR(
ISNUMBER(FIND("escovacao",LOWER(F898))),
ISNUMBER(FIND("escovação",LOWER(F898))),
ISNUMBER(FIND("higiene bucal",LOWER(F898))),
ISNUMBER(FIND("tosa",LOWER(F898))),
ISNUMBER(FIND("hidratacao",LOWER(F898))),
ISNUMBER(FIND("hidratação",LOWER(F898))),
ISNUMBER(FIND("spa",LOWER(F898))),
ISNUMBER(FIND("corte de unhas",LOWER(F898))),
ISNUMBER(FIND("desembolo",LOWER(F898))),
ISNUMBER(FIND("clorexidina",LOWER(F898))),
ISNUMBER(FIND("matizacao",LOWER(F898))),
ISNUMBER(FIND("matização",LOWER(F898))),
ISNUMBER(FIND("arredondamento",LOWER(F898))),
ISNUMBER(FIND("remocao",LOWER(F898))),
ISNUMBER(FIND("remoção",LOWER(F898)))
),"Serviços extras",
IF(ISNUMBER(FIND("banho",LOWER(F898))),"Banho","Loja")))</f>
        <v>Serviços extras</v>
      </c>
      <c r="AZ898" s="1" t="str">
        <f>IF(ISBLANK(I898),"", _xlfn.LET(_xlpm.Pedido,TRIM(D898&amp;""),IF(_xlpm.Pedido&lt;&gt;"",_xlpm.Pedido&amp;" | "&amp;K898,I898&amp;" | "&amp;K898&amp;" | "&amp;TEXT(AU898,"0"))))</f>
        <v>5143 | Pepo</v>
      </c>
      <c r="BA898" s="1" t="str">
        <f>IF(ISBLANK(I898),"", _xlfn.LET(_xlpm.TipoServico,LOWER(H898),IF(ISNUMBER(FIND("banho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8" s="1" t="str">
        <f>IF(ISBLANK(I898),"", _xlfn.LET(
    _xlpm.Servico,TRIM(F898&amp;""),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8" s="1">
        <f>IF(ISBLANK(B898),"", IF(ISBLANK(R898),Q898*S898,R898*S898))</f>
        <v>10</v>
      </c>
    </row>
    <row r="899" spans="1:55" x14ac:dyDescent="0.3">
      <c r="A899" t="s">
        <v>1</v>
      </c>
      <c r="B899">
        <v>46108</v>
      </c>
      <c r="C899" t="s">
        <v>2</v>
      </c>
      <c r="D899">
        <v>5150</v>
      </c>
      <c r="F899" t="s">
        <v>312</v>
      </c>
      <c r="H899" t="s">
        <v>289</v>
      </c>
      <c r="I899">
        <v>2115</v>
      </c>
      <c r="J899" t="s">
        <v>81</v>
      </c>
      <c r="K899" t="s">
        <v>244</v>
      </c>
      <c r="L899">
        <v>7388624371</v>
      </c>
      <c r="N899">
        <v>0</v>
      </c>
      <c r="O899" t="s">
        <v>5</v>
      </c>
      <c r="P899">
        <v>0</v>
      </c>
      <c r="Q899">
        <v>28</v>
      </c>
      <c r="R899">
        <v>28</v>
      </c>
      <c r="S899">
        <v>1</v>
      </c>
      <c r="T899">
        <v>28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6</v>
      </c>
      <c r="AG899">
        <v>236</v>
      </c>
      <c r="AH899" t="s">
        <v>207</v>
      </c>
      <c r="AI899" t="s">
        <v>245</v>
      </c>
      <c r="AJ899" t="s">
        <v>192</v>
      </c>
      <c r="AK899" t="s">
        <v>190</v>
      </c>
      <c r="AU899" s="2" t="str">
        <f>IF(ISBLANK(B899),"", TEXT(B899,"dddd, d \d\e mmmm \d\e aaaa"))</f>
        <v>sexta-feira, 27 de março de 2026</v>
      </c>
      <c r="AX899" s="1" t="str" cm="1">
        <f t="array" ref="AX899">IFERROR(_xlfn.TEXTJOIN(", ",TRUE,_xlfn._xlws.SORT(_xlfn.UNIQUE(_xlfn._xlws.FILTER($K$2:$K$2889,($I$2:$I$2889=I899)*($K$2:$K$2889&lt;&gt;""))))),"")</f>
        <v>Pacoca</v>
      </c>
      <c r="AY899" s="1" t="str">
        <f>IF(ISBLANK(F899),"", IF(OR(
ISNUMBER(FIND("escovacao",LOWER(F899))),
ISNUMBER(FIND("escovação",LOWER(F899))),
ISNUMBER(FIND("higiene bucal",LOWER(F899))),
ISNUMBER(FIND("tosa",LOWER(F899))),
ISNUMBER(FIND("hidratacao",LOWER(F899))),
ISNUMBER(FIND("hidratação",LOWER(F899))),
ISNUMBER(FIND("spa",LOWER(F899))),
ISNUMBER(FIND("corte de unhas",LOWER(F899))),
ISNUMBER(FIND("desembolo",LOWER(F899))),
ISNUMBER(FIND("clorexidina",LOWER(F899))),
ISNUMBER(FIND("matizacao",LOWER(F899))),
ISNUMBER(FIND("matização",LOWER(F899))),
ISNUMBER(FIND("arredondamento",LOWER(F899))),
ISNUMBER(FIND("remocao",LOWER(F899))),
ISNUMBER(FIND("remoção",LOWER(F899)))
),"Serviços extras",
IF(ISNUMBER(FIND("banho",LOWER(F899))),"Banho","Loja")))</f>
        <v>Banho</v>
      </c>
      <c r="AZ899" s="1" t="str">
        <f>IF(ISBLANK(I899),"", _xlfn.LET(_xlpm.Pedido,TRIM(D899&amp;""),IF(_xlpm.Pedido&lt;&gt;"",_xlpm.Pedido&amp;" | "&amp;K899,I899&amp;" | "&amp;K899&amp;" | "&amp;TEXT(AU899,"0"))))</f>
        <v>5150 | Pacoca</v>
      </c>
      <c r="BA899" s="1" t="str">
        <f>IF(ISBLANK(I899),"", _xlfn.LET(_xlpm.TipoServico,LOWER(H899),IF(ISNUMBER(FIND("banho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899" s="1" t="str">
        <f>IF(ISBLANK(I899),"", _xlfn.LET(
    _xlpm.Servico,TRIM(F899&amp;""),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899" s="1">
        <f>IF(ISBLANK(B899),"", IF(ISBLANK(R899),Q899*S899,R899*S899))</f>
        <v>28</v>
      </c>
    </row>
    <row r="900" spans="1:55" x14ac:dyDescent="0.3">
      <c r="A900" t="s">
        <v>1</v>
      </c>
      <c r="B900">
        <v>46108</v>
      </c>
      <c r="C900" t="s">
        <v>2</v>
      </c>
      <c r="D900">
        <v>5150</v>
      </c>
      <c r="F900" t="s">
        <v>313</v>
      </c>
      <c r="H900" t="s">
        <v>289</v>
      </c>
      <c r="I900">
        <v>2115</v>
      </c>
      <c r="J900" t="s">
        <v>81</v>
      </c>
      <c r="K900" t="s">
        <v>244</v>
      </c>
      <c r="L900">
        <v>7388624371</v>
      </c>
      <c r="N900">
        <v>0</v>
      </c>
      <c r="O900" t="s">
        <v>5</v>
      </c>
      <c r="P900">
        <v>0</v>
      </c>
      <c r="Q900">
        <v>4</v>
      </c>
      <c r="R900">
        <v>4</v>
      </c>
      <c r="S900">
        <v>1</v>
      </c>
      <c r="T900">
        <v>4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6</v>
      </c>
      <c r="AG900">
        <v>236</v>
      </c>
      <c r="AH900" t="s">
        <v>207</v>
      </c>
      <c r="AI900" t="s">
        <v>245</v>
      </c>
      <c r="AJ900" t="s">
        <v>192</v>
      </c>
      <c r="AK900" t="s">
        <v>190</v>
      </c>
      <c r="AU900" s="2" t="str">
        <f>IF(ISBLANK(B900),"", TEXT(B900,"dddd, d \d\e mmmm \d\e aaaa"))</f>
        <v>sexta-feira, 27 de março de 2026</v>
      </c>
      <c r="AX900" s="1" t="str" cm="1">
        <f t="array" ref="AX900">IFERROR(_xlfn.TEXTJOIN(", ",TRUE,_xlfn._xlws.SORT(_xlfn.UNIQUE(_xlfn._xlws.FILTER($K$2:$K$2889,($I$2:$I$2889=I900)*($K$2:$K$2889&lt;&gt;""))))),"")</f>
        <v>Pacoca</v>
      </c>
      <c r="AY900" s="1" t="str">
        <f>IF(ISBLANK(F900),"", IF(OR(
ISNUMBER(FIND("escovacao",LOWER(F900))),
ISNUMBER(FIND("escovação",LOWER(F900))),
ISNUMBER(FIND("higiene bucal",LOWER(F900))),
ISNUMBER(FIND("tosa",LOWER(F900))),
ISNUMBER(FIND("hidratacao",LOWER(F900))),
ISNUMBER(FIND("hidratação",LOWER(F900))),
ISNUMBER(FIND("spa",LOWER(F900))),
ISNUMBER(FIND("corte de unhas",LOWER(F900))),
ISNUMBER(FIND("desembolo",LOWER(F900))),
ISNUMBER(FIND("clorexidina",LOWER(F900))),
ISNUMBER(FIND("matizacao",LOWER(F900))),
ISNUMBER(FIND("matização",LOWER(F900))),
ISNUMBER(FIND("arredondamento",LOWER(F900))),
ISNUMBER(FIND("remocao",LOWER(F900))),
ISNUMBER(FIND("remoção",LOWER(F900)))
),"Serviços extras",
IF(ISNUMBER(FIND("banho",LOWER(F900))),"Banho","Loja")))</f>
        <v>Serviços extras</v>
      </c>
      <c r="AZ900" s="1" t="str">
        <f>IF(ISBLANK(I900),"", _xlfn.LET(_xlpm.Pedido,TRIM(D900&amp;""),IF(_xlpm.Pedido&lt;&gt;"",_xlpm.Pedido&amp;" | "&amp;K900,I900&amp;" | "&amp;K900&amp;" | "&amp;TEXT(AU900,"0"))))</f>
        <v>5150 | Pacoca</v>
      </c>
      <c r="BA900" s="1" t="str">
        <f>IF(ISBLANK(I900),"", _xlfn.LET(_xlpm.TipoServico,LOWER(H900),IF(ISNUMBER(FIND("banho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900" s="1" t="str">
        <f>IF(ISBLANK(I900),"", _xlfn.LET(
    _xlpm.Servico,TRIM(F900&amp;""),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00" s="1">
        <f>IF(ISBLANK(B900),"", IF(ISBLANK(R900),Q900*S900,R900*S900))</f>
        <v>4</v>
      </c>
    </row>
    <row r="901" spans="1:55" x14ac:dyDescent="0.3">
      <c r="A901" t="s">
        <v>133</v>
      </c>
      <c r="B901">
        <v>46123</v>
      </c>
      <c r="C901" t="s">
        <v>27</v>
      </c>
      <c r="D901">
        <v>5277</v>
      </c>
      <c r="F901" t="s">
        <v>193</v>
      </c>
      <c r="H901" t="s">
        <v>276</v>
      </c>
      <c r="I901">
        <v>2295</v>
      </c>
      <c r="J901" t="s">
        <v>342</v>
      </c>
      <c r="K901" t="s">
        <v>343</v>
      </c>
      <c r="L901">
        <v>557399621106</v>
      </c>
      <c r="N901">
        <v>0</v>
      </c>
      <c r="O901" t="s">
        <v>5</v>
      </c>
      <c r="P901">
        <v>0</v>
      </c>
      <c r="Q901">
        <v>85</v>
      </c>
      <c r="R901">
        <v>85</v>
      </c>
      <c r="S901">
        <v>1</v>
      </c>
      <c r="T901">
        <v>85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6</v>
      </c>
      <c r="AG901">
        <v>100</v>
      </c>
      <c r="AH901" t="s">
        <v>219</v>
      </c>
      <c r="AI901" t="s">
        <v>204</v>
      </c>
      <c r="AJ901" t="s">
        <v>192</v>
      </c>
      <c r="AK901" t="s">
        <v>187</v>
      </c>
      <c r="AL901" t="s">
        <v>200</v>
      </c>
      <c r="AU901" s="2" t="str">
        <f>IF(ISBLANK(B901),"", TEXT(B901,"dddd, d \d\e mmmm \d\e aaaa"))</f>
        <v>sábado, 11 de abril de 2026</v>
      </c>
      <c r="AX901" s="1" t="str" cm="1">
        <f t="array" ref="AX901">IFERROR(_xlfn.TEXTJOIN(", ",TRUE,_xlfn._xlws.SORT(_xlfn.UNIQUE(_xlfn._xlws.FILTER($K$2:$K$2889,($I$2:$I$2889=I901)*($K$2:$K$2889&lt;&gt;""))))),"")</f>
        <v>Spike</v>
      </c>
      <c r="AY901" s="1" t="str">
        <f>IF(ISBLANK(F901),"", IF(OR(
ISNUMBER(FIND("escovacao",LOWER(F901))),
ISNUMBER(FIND("escovação",LOWER(F901))),
ISNUMBER(FIND("higiene bucal",LOWER(F901))),
ISNUMBER(FIND("tosa",LOWER(F901))),
ISNUMBER(FIND("hidratacao",LOWER(F901))),
ISNUMBER(FIND("hidratação",LOWER(F901))),
ISNUMBER(FIND("spa",LOWER(F901))),
ISNUMBER(FIND("corte de unhas",LOWER(F901))),
ISNUMBER(FIND("desembolo",LOWER(F901))),
ISNUMBER(FIND("clorexidina",LOWER(F901))),
ISNUMBER(FIND("matizacao",LOWER(F901))),
ISNUMBER(FIND("matização",LOWER(F901))),
ISNUMBER(FIND("arredondamento",LOWER(F901))),
ISNUMBER(FIND("remocao",LOWER(F901))),
ISNUMBER(FIND("remoção",LOWER(F901)))
),"Serviços extras",
IF(ISNUMBER(FIND("banho",LOWER(F901))),"Banho","Loja")))</f>
        <v>Banho</v>
      </c>
      <c r="AZ901" s="1" t="str">
        <f>IF(ISBLANK(I901),"", _xlfn.LET(_xlpm.Pedido,TRIM(D901&amp;""),IF(_xlpm.Pedido&lt;&gt;"",_xlpm.Pedido&amp;" | "&amp;K901,I901&amp;" | "&amp;K901&amp;" | "&amp;TEXT(AU901,"0"))))</f>
        <v>5277 | Spike</v>
      </c>
      <c r="BA901" s="1" t="str">
        <f>IF(ISBLANK(I901),"", _xlfn.LET(_xlpm.TipoServico,LOWER(H901),IF(ISNUMBER(FIND("banho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01" s="1" t="str">
        <f>IF(ISBLANK(I901),"", _xlfn.LET(
    _xlpm.Servico,TRIM(F901&amp;""),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901" s="1">
        <f>IF(ISBLANK(B901),"", IF(ISBLANK(R901),Q901*S901,R901*S901))</f>
        <v>85</v>
      </c>
    </row>
    <row r="902" spans="1:55" x14ac:dyDescent="0.3">
      <c r="A902" t="s">
        <v>11</v>
      </c>
      <c r="B902">
        <v>46123</v>
      </c>
      <c r="C902" t="s">
        <v>27</v>
      </c>
      <c r="D902">
        <v>5277</v>
      </c>
      <c r="F902" t="s">
        <v>344</v>
      </c>
      <c r="H902" t="s">
        <v>276</v>
      </c>
      <c r="I902">
        <v>2295</v>
      </c>
      <c r="J902" t="s">
        <v>342</v>
      </c>
      <c r="K902" t="s">
        <v>343</v>
      </c>
      <c r="L902">
        <v>557399621106</v>
      </c>
      <c r="N902">
        <v>0</v>
      </c>
      <c r="O902" t="s">
        <v>5</v>
      </c>
      <c r="P902">
        <v>0</v>
      </c>
      <c r="Q902">
        <v>15</v>
      </c>
      <c r="R902">
        <v>15</v>
      </c>
      <c r="S902">
        <v>1</v>
      </c>
      <c r="T902">
        <v>15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6</v>
      </c>
      <c r="AG902">
        <v>100</v>
      </c>
      <c r="AH902" t="s">
        <v>219</v>
      </c>
      <c r="AI902" t="s">
        <v>204</v>
      </c>
      <c r="AJ902" t="s">
        <v>192</v>
      </c>
      <c r="AK902" t="s">
        <v>187</v>
      </c>
      <c r="AL902" t="s">
        <v>200</v>
      </c>
      <c r="AU902" s="2" t="str">
        <f>IF(ISBLANK(B902),"", TEXT(B902,"dddd, d \d\e mmmm \d\e aaaa"))</f>
        <v>sábado, 11 de abril de 2026</v>
      </c>
      <c r="AX902" s="1" t="str" cm="1">
        <f t="array" ref="AX902">IFERROR(_xlfn.TEXTJOIN(", ",TRUE,_xlfn._xlws.SORT(_xlfn.UNIQUE(_xlfn._xlws.FILTER($K$2:$K$2889,($I$2:$I$2889=I902)*($K$2:$K$2889&lt;&gt;""))))),"")</f>
        <v>Spike</v>
      </c>
      <c r="AY902" s="1" t="str">
        <f>IF(ISBLANK(F902),"", IF(OR(
ISNUMBER(FIND("escovacao",LOWER(F902))),
ISNUMBER(FIND("escovação",LOWER(F902))),
ISNUMBER(FIND("higiene bucal",LOWER(F902))),
ISNUMBER(FIND("tosa",LOWER(F902))),
ISNUMBER(FIND("hidratacao",LOWER(F902))),
ISNUMBER(FIND("hidratação",LOWER(F902))),
ISNUMBER(FIND("spa",LOWER(F902))),
ISNUMBER(FIND("corte de unhas",LOWER(F902))),
ISNUMBER(FIND("desembolo",LOWER(F902))),
ISNUMBER(FIND("clorexidina",LOWER(F902))),
ISNUMBER(FIND("matizacao",LOWER(F902))),
ISNUMBER(FIND("matização",LOWER(F902))),
ISNUMBER(FIND("arredondamento",LOWER(F902))),
ISNUMBER(FIND("remocao",LOWER(F902))),
ISNUMBER(FIND("remoção",LOWER(F902)))
),"Serviços extras",
IF(ISNUMBER(FIND("banho",LOWER(F902))),"Banho","Loja")))</f>
        <v>Serviços extras</v>
      </c>
      <c r="AZ902" s="1" t="str">
        <f>IF(ISBLANK(I902),"", _xlfn.LET(_xlpm.Pedido,TRIM(D902&amp;""),IF(_xlpm.Pedido&lt;&gt;"",_xlpm.Pedido&amp;" | "&amp;K902,I902&amp;" | "&amp;K902&amp;" | "&amp;TEXT(AU902,"0"))))</f>
        <v>5277 | Spike</v>
      </c>
      <c r="BA902" s="1" t="str">
        <f>IF(ISBLANK(I902),"", _xlfn.LET(_xlpm.TipoServico,LOWER(H902),IF(ISNUMBER(FIND("banho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02" s="1" t="str">
        <f>IF(ISBLANK(I902),"", _xlfn.LET(
    _xlpm.Servico,TRIM(F902&amp;""),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02" s="1">
        <f>IF(ISBLANK(B902),"", IF(ISBLANK(R902),Q902*S902,R902*S902))</f>
        <v>15</v>
      </c>
    </row>
    <row r="903" spans="1:55" x14ac:dyDescent="0.3">
      <c r="A903" t="s">
        <v>133</v>
      </c>
      <c r="B903">
        <v>46129</v>
      </c>
      <c r="C903" t="s">
        <v>2</v>
      </c>
      <c r="D903">
        <v>5326</v>
      </c>
      <c r="F903" t="s">
        <v>159</v>
      </c>
      <c r="H903" t="s">
        <v>276</v>
      </c>
      <c r="I903">
        <v>2123</v>
      </c>
      <c r="J903" t="s">
        <v>23</v>
      </c>
      <c r="K903" t="s">
        <v>167</v>
      </c>
      <c r="L903">
        <v>73991374455</v>
      </c>
      <c r="N903">
        <v>0</v>
      </c>
      <c r="O903" t="s">
        <v>5</v>
      </c>
      <c r="P903">
        <v>0</v>
      </c>
      <c r="Q903">
        <v>7</v>
      </c>
      <c r="R903">
        <v>7</v>
      </c>
      <c r="S903">
        <v>1</v>
      </c>
      <c r="T903">
        <v>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6</v>
      </c>
      <c r="AG903">
        <v>75</v>
      </c>
      <c r="AH903" t="s">
        <v>345</v>
      </c>
      <c r="AI903" t="s">
        <v>295</v>
      </c>
      <c r="AJ903" t="s">
        <v>214</v>
      </c>
      <c r="AK903" t="s">
        <v>187</v>
      </c>
      <c r="AL903" t="s">
        <v>200</v>
      </c>
      <c r="AU903" s="2" t="str">
        <f>IF(ISBLANK(B903),"", TEXT(B903,"dddd, d \d\e mmmm \d\e aaaa"))</f>
        <v>sexta-feira, 17 de abril de 2026</v>
      </c>
      <c r="AX903" s="1" t="str" cm="1">
        <f t="array" ref="AX903">IFERROR(_xlfn.TEXTJOIN(", ",TRUE,_xlfn._xlws.SORT(_xlfn.UNIQUE(_xlfn._xlws.FILTER($K$2:$K$2889,($I$2:$I$2889=I903)*($K$2:$K$2889&lt;&gt;""))))),"")</f>
        <v>Lucky</v>
      </c>
      <c r="AY903" s="1" t="str">
        <f>IF(ISBLANK(F903),"", IF(OR(
ISNUMBER(FIND("escovacao",LOWER(F903))),
ISNUMBER(FIND("escovação",LOWER(F903))),
ISNUMBER(FIND("higiene bucal",LOWER(F903))),
ISNUMBER(FIND("tosa",LOWER(F903))),
ISNUMBER(FIND("hidratacao",LOWER(F903))),
ISNUMBER(FIND("hidratação",LOWER(F903))),
ISNUMBER(FIND("spa",LOWER(F903))),
ISNUMBER(FIND("corte de unhas",LOWER(F903))),
ISNUMBER(FIND("desembolo",LOWER(F903))),
ISNUMBER(FIND("clorexidina",LOWER(F903))),
ISNUMBER(FIND("matizacao",LOWER(F903))),
ISNUMBER(FIND("matização",LOWER(F903))),
ISNUMBER(FIND("arredondamento",LOWER(F903))),
ISNUMBER(FIND("remocao",LOWER(F903))),
ISNUMBER(FIND("remoção",LOWER(F903)))
),"Serviços extras",
IF(ISNUMBER(FIND("banho",LOWER(F903))),"Banho","Loja")))</f>
        <v>Banho</v>
      </c>
      <c r="AZ903" s="1" t="str">
        <f>IF(ISBLANK(I903),"", _xlfn.LET(_xlpm.Pedido,TRIM(D903&amp;""),IF(_xlpm.Pedido&lt;&gt;"",_xlpm.Pedido&amp;" | "&amp;K903,I903&amp;" | "&amp;K903&amp;" | "&amp;TEXT(AU903,"0"))))</f>
        <v>5326 | Lucky</v>
      </c>
      <c r="BA903" s="1" t="str">
        <f>IF(ISBLANK(I903),"", _xlfn.LET(_xlpm.TipoServico,LOWER(H903),IF(ISNUMBER(FIND("banho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03" s="1" t="str">
        <f>IF(ISBLANK(I903),"", _xlfn.LET(
    _xlpm.Servico,TRIM(F903&amp;""),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903" s="1">
        <f>IF(ISBLANK(B903),"", IF(ISBLANK(R903),Q903*S903,R903*S903))</f>
        <v>7</v>
      </c>
    </row>
    <row r="904" spans="1:55" x14ac:dyDescent="0.3">
      <c r="A904" t="s">
        <v>133</v>
      </c>
      <c r="B904">
        <v>46132</v>
      </c>
      <c r="C904" t="s">
        <v>43</v>
      </c>
      <c r="D904">
        <v>5362</v>
      </c>
      <c r="F904" t="s">
        <v>237</v>
      </c>
      <c r="H904" t="s">
        <v>276</v>
      </c>
      <c r="I904">
        <v>2111</v>
      </c>
      <c r="J904" t="s">
        <v>320</v>
      </c>
      <c r="K904" t="s">
        <v>321</v>
      </c>
      <c r="L904">
        <v>73991349775</v>
      </c>
      <c r="N904">
        <v>0</v>
      </c>
      <c r="O904" t="s">
        <v>5</v>
      </c>
      <c r="P904">
        <v>0</v>
      </c>
      <c r="Q904">
        <v>7</v>
      </c>
      <c r="R904">
        <v>7</v>
      </c>
      <c r="S904">
        <v>1</v>
      </c>
      <c r="T904">
        <v>7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6</v>
      </c>
      <c r="AG904">
        <v>475</v>
      </c>
      <c r="AH904" t="s">
        <v>322</v>
      </c>
      <c r="AI904" t="s">
        <v>199</v>
      </c>
      <c r="AJ904" t="s">
        <v>192</v>
      </c>
      <c r="AK904" t="s">
        <v>187</v>
      </c>
      <c r="AL904" t="s">
        <v>240</v>
      </c>
      <c r="AU904" s="2" t="str">
        <f>IF(ISBLANK(B904),"", TEXT(B904,"dddd, d \d\e mmmm \d\e aaaa"))</f>
        <v>segunda-feira, 20 de abril de 2026</v>
      </c>
      <c r="AX904" s="1" t="str" cm="1">
        <f t="array" ref="AX904">IFERROR(_xlfn.TEXTJOIN(", ",TRUE,_xlfn._xlws.SORT(_xlfn.UNIQUE(_xlfn._xlws.FILTER($K$2:$K$2889,($I$2:$I$2889=I904)*($K$2:$K$2889&lt;&gt;""))))),"")</f>
        <v>Lilico</v>
      </c>
      <c r="AY904" s="1" t="str">
        <f>IF(ISBLANK(F904),"", IF(OR(
ISNUMBER(FIND("escovacao",LOWER(F904))),
ISNUMBER(FIND("escovação",LOWER(F904))),
ISNUMBER(FIND("higiene bucal",LOWER(F904))),
ISNUMBER(FIND("tosa",LOWER(F904))),
ISNUMBER(FIND("hidratacao",LOWER(F904))),
ISNUMBER(FIND("hidratação",LOWER(F904))),
ISNUMBER(FIND("spa",LOWER(F904))),
ISNUMBER(FIND("corte de unhas",LOWER(F904))),
ISNUMBER(FIND("desembolo",LOWER(F904))),
ISNUMBER(FIND("clorexidina",LOWER(F904))),
ISNUMBER(FIND("matizacao",LOWER(F904))),
ISNUMBER(FIND("matização",LOWER(F904))),
ISNUMBER(FIND("arredondamento",LOWER(F904))),
ISNUMBER(FIND("remocao",LOWER(F904))),
ISNUMBER(FIND("remoção",LOWER(F904)))
),"Serviços extras",
IF(ISNUMBER(FIND("banho",LOWER(F904))),"Banho","Loja")))</f>
        <v>Banho</v>
      </c>
      <c r="AZ904" s="1" t="str">
        <f>IF(ISBLANK(I904),"", _xlfn.LET(_xlpm.Pedido,TRIM(D904&amp;""),IF(_xlpm.Pedido&lt;&gt;"",_xlpm.Pedido&amp;" | "&amp;K904,I904&amp;" | "&amp;K904&amp;" | "&amp;TEXT(AU904,"0"))))</f>
        <v>5362 | Lilico</v>
      </c>
      <c r="BA904" s="1" t="str">
        <f>IF(ISBLANK(I904),"", _xlfn.LET(_xlpm.TipoServico,LOWER(H904),IF(ISNUMBER(FIND("banho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04" s="1" t="str">
        <f>IF(ISBLANK(I904),"", _xlfn.LET(
    _xlpm.Servico,TRIM(F904&amp;""),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904" s="1">
        <f>IF(ISBLANK(B904),"", IF(ISBLANK(R904),Q904*S904,R904*S904))</f>
        <v>7</v>
      </c>
    </row>
    <row r="905" spans="1:55" x14ac:dyDescent="0.3">
      <c r="A905" t="s">
        <v>133</v>
      </c>
      <c r="B905">
        <v>46142</v>
      </c>
      <c r="C905" t="s">
        <v>9</v>
      </c>
      <c r="D905">
        <v>5437</v>
      </c>
      <c r="F905" t="s">
        <v>159</v>
      </c>
      <c r="H905" t="s">
        <v>276</v>
      </c>
      <c r="I905">
        <v>2123</v>
      </c>
      <c r="J905" t="s">
        <v>23</v>
      </c>
      <c r="K905" t="s">
        <v>167</v>
      </c>
      <c r="L905">
        <v>73991374455</v>
      </c>
      <c r="N905">
        <v>0</v>
      </c>
      <c r="O905" t="s">
        <v>5</v>
      </c>
      <c r="P905">
        <v>0</v>
      </c>
      <c r="Q905">
        <v>75</v>
      </c>
      <c r="R905">
        <v>75</v>
      </c>
      <c r="S905">
        <v>1</v>
      </c>
      <c r="T905">
        <v>75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6</v>
      </c>
      <c r="AG905">
        <v>75</v>
      </c>
      <c r="AH905" t="s">
        <v>345</v>
      </c>
      <c r="AI905" t="s">
        <v>295</v>
      </c>
      <c r="AJ905" t="s">
        <v>214</v>
      </c>
      <c r="AK905" t="s">
        <v>187</v>
      </c>
      <c r="AL905" t="s">
        <v>200</v>
      </c>
      <c r="AU905" s="2" t="str">
        <f>IF(ISBLANK(B905),"", TEXT(B905,"dddd, d \d\e mmmm \d\e aaaa"))</f>
        <v>quinta-feira, 30 de abril de 2026</v>
      </c>
      <c r="AX905" s="1" t="str" cm="1">
        <f t="array" ref="AX905">IFERROR(_xlfn.TEXTJOIN(", ",TRUE,_xlfn._xlws.SORT(_xlfn.UNIQUE(_xlfn._xlws.FILTER($K$2:$K$2889,($I$2:$I$2889=I905)*($K$2:$K$2889&lt;&gt;""))))),"")</f>
        <v>Lucky</v>
      </c>
      <c r="AY905" s="1" t="str">
        <f>IF(ISBLANK(F905),"", IF(OR(
ISNUMBER(FIND("escovacao",LOWER(F905))),
ISNUMBER(FIND("escovação",LOWER(F905))),
ISNUMBER(FIND("higiene bucal",LOWER(F905))),
ISNUMBER(FIND("tosa",LOWER(F905))),
ISNUMBER(FIND("hidratacao",LOWER(F905))),
ISNUMBER(FIND("hidratação",LOWER(F905))),
ISNUMBER(FIND("spa",LOWER(F905))),
ISNUMBER(FIND("corte de unhas",LOWER(F905))),
ISNUMBER(FIND("desembolo",LOWER(F905))),
ISNUMBER(FIND("clorexidina",LOWER(F905))),
ISNUMBER(FIND("matizacao",LOWER(F905))),
ISNUMBER(FIND("matização",LOWER(F905))),
ISNUMBER(FIND("arredondamento",LOWER(F905))),
ISNUMBER(FIND("remocao",LOWER(F905))),
ISNUMBER(FIND("remoção",LOWER(F905)))
),"Serviços extras",
IF(ISNUMBER(FIND("banho",LOWER(F905))),"Banho","Loja")))</f>
        <v>Banho</v>
      </c>
      <c r="AZ905" s="1" t="str">
        <f>IF(ISBLANK(I905),"", _xlfn.LET(_xlpm.Pedido,TRIM(D905&amp;""),IF(_xlpm.Pedido&lt;&gt;"",_xlpm.Pedido&amp;" | "&amp;K905,I905&amp;" | "&amp;K905&amp;" | "&amp;TEXT(AU905,"0"))))</f>
        <v>5437 | Lucky</v>
      </c>
      <c r="BA905" s="1" t="str">
        <f>IF(ISBLANK(I905),"", _xlfn.LET(_xlpm.TipoServico,LOWER(H905),IF(ISNUMBER(FIND("banho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05" s="1" t="str">
        <f>IF(ISBLANK(I905),"", _xlfn.LET(
    _xlpm.Servico,TRIM(F905&amp;""),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905" s="1">
        <f>IF(ISBLANK(B905),"", IF(ISBLANK(R905),Q905*S905,R905*S905))</f>
        <v>75</v>
      </c>
    </row>
    <row r="906" spans="1:55" x14ac:dyDescent="0.3">
      <c r="A906" t="s">
        <v>133</v>
      </c>
      <c r="B906">
        <v>46065</v>
      </c>
      <c r="C906" t="s">
        <v>9</v>
      </c>
      <c r="D906">
        <v>4791</v>
      </c>
      <c r="F906" t="s">
        <v>159</v>
      </c>
      <c r="H906" t="s">
        <v>276</v>
      </c>
      <c r="I906">
        <v>2123</v>
      </c>
      <c r="J906" t="s">
        <v>23</v>
      </c>
      <c r="K906" t="s">
        <v>167</v>
      </c>
      <c r="L906">
        <v>73991374455</v>
      </c>
      <c r="N906">
        <v>0</v>
      </c>
      <c r="O906" t="s">
        <v>5</v>
      </c>
      <c r="P906">
        <v>0</v>
      </c>
      <c r="Q906">
        <v>65</v>
      </c>
      <c r="R906">
        <v>65</v>
      </c>
      <c r="S906">
        <v>1</v>
      </c>
      <c r="T906">
        <v>65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6</v>
      </c>
      <c r="AG906">
        <v>65</v>
      </c>
      <c r="AH906" t="s">
        <v>345</v>
      </c>
      <c r="AI906" t="s">
        <v>295</v>
      </c>
      <c r="AJ906" t="s">
        <v>214</v>
      </c>
      <c r="AK906" t="s">
        <v>187</v>
      </c>
      <c r="AL906" t="s">
        <v>200</v>
      </c>
      <c r="AU906" s="2" t="str">
        <f>IF(ISBLANK(B906),"", TEXT(B906,"dddd, d \d\e mmmm \d\e aaaa"))</f>
        <v>quinta-feira, 12 de fevereiro de 2026</v>
      </c>
      <c r="AX906" s="1" t="str" cm="1">
        <f t="array" ref="AX906">IFERROR(_xlfn.TEXTJOIN(", ",TRUE,_xlfn._xlws.SORT(_xlfn.UNIQUE(_xlfn._xlws.FILTER($K$2:$K$2889,($I$2:$I$2889=I906)*($K$2:$K$2889&lt;&gt;""))))),"")</f>
        <v>Lucky</v>
      </c>
      <c r="AY906" s="1" t="str">
        <f>IF(ISBLANK(F906),"", IF(OR(
ISNUMBER(FIND("escovacao",LOWER(F906))),
ISNUMBER(FIND("escovação",LOWER(F906))),
ISNUMBER(FIND("higiene bucal",LOWER(F906))),
ISNUMBER(FIND("tosa",LOWER(F906))),
ISNUMBER(FIND("hidratacao",LOWER(F906))),
ISNUMBER(FIND("hidratação",LOWER(F906))),
ISNUMBER(FIND("spa",LOWER(F906))),
ISNUMBER(FIND("corte de unhas",LOWER(F906))),
ISNUMBER(FIND("desembolo",LOWER(F906))),
ISNUMBER(FIND("clorexidina",LOWER(F906))),
ISNUMBER(FIND("matizacao",LOWER(F906))),
ISNUMBER(FIND("matização",LOWER(F906))),
ISNUMBER(FIND("arredondamento",LOWER(F906))),
ISNUMBER(FIND("remocao",LOWER(F906))),
ISNUMBER(FIND("remoção",LOWER(F906)))
),"Serviços extras",
IF(ISNUMBER(FIND("banho",LOWER(F906))),"Banho","Loja")))</f>
        <v>Banho</v>
      </c>
      <c r="AZ906" s="1" t="str">
        <f>IF(ISBLANK(I906),"", _xlfn.LET(_xlpm.Pedido,TRIM(D906&amp;""),IF(_xlpm.Pedido&lt;&gt;"",_xlpm.Pedido&amp;" | "&amp;K906,I906&amp;" | "&amp;K906&amp;" | "&amp;TEXT(AU906,"0"))))</f>
        <v>4791 | Lucky</v>
      </c>
      <c r="BA906" s="1" t="str">
        <f>IF(ISBLANK(I906),"", _xlfn.LET(_xlpm.TipoServico,LOWER(H906),IF(ISNUMBER(FIND("banho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06" s="1" t="str">
        <f>IF(ISBLANK(I906),"", _xlfn.LET(
    _xlpm.Servico,TRIM(F906&amp;""),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906" s="1">
        <f>IF(ISBLANK(B906),"", IF(ISBLANK(R906),Q906*S906,R906*S906))</f>
        <v>65</v>
      </c>
    </row>
    <row r="907" spans="1:55" x14ac:dyDescent="0.3">
      <c r="A907" t="s">
        <v>133</v>
      </c>
      <c r="B907">
        <v>46071</v>
      </c>
      <c r="C907" t="s">
        <v>53</v>
      </c>
      <c r="D907">
        <v>4842</v>
      </c>
      <c r="F907" t="s">
        <v>350</v>
      </c>
      <c r="H907" t="s">
        <v>276</v>
      </c>
      <c r="I907">
        <v>2203</v>
      </c>
      <c r="J907" t="s">
        <v>349</v>
      </c>
      <c r="K907" t="s">
        <v>351</v>
      </c>
      <c r="L907">
        <v>73998571000</v>
      </c>
      <c r="N907">
        <v>0</v>
      </c>
      <c r="O907" t="s">
        <v>5</v>
      </c>
      <c r="P907">
        <v>0</v>
      </c>
      <c r="Q907">
        <v>135</v>
      </c>
      <c r="R907">
        <v>135</v>
      </c>
      <c r="S907">
        <v>1</v>
      </c>
      <c r="T907">
        <v>135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6</v>
      </c>
      <c r="AG907">
        <v>175</v>
      </c>
      <c r="AH907" t="s">
        <v>352</v>
      </c>
      <c r="AI907" t="s">
        <v>227</v>
      </c>
      <c r="AJ907" t="s">
        <v>192</v>
      </c>
      <c r="AK907" t="s">
        <v>190</v>
      </c>
      <c r="AL907" t="s">
        <v>353</v>
      </c>
      <c r="AU907" s="2" t="str">
        <f>IF(ISBLANK(B907),"", TEXT(B907,"dddd, d \d\e mmmm \d\e aaaa"))</f>
        <v>quarta-feira, 18 de fevereiro de 2026</v>
      </c>
      <c r="AX907" s="1" t="str" cm="1">
        <f t="array" ref="AX907">IFERROR(_xlfn.TEXTJOIN(", ",TRUE,_xlfn._xlws.SORT(_xlfn.UNIQUE(_xlfn._xlws.FILTER($K$2:$K$2889,($I$2:$I$2889=I907)*($K$2:$K$2889&lt;&gt;""))))),"")</f>
        <v>Sunny</v>
      </c>
      <c r="AY907" s="1" t="str">
        <f>IF(ISBLANK(F907),"", IF(OR(
ISNUMBER(FIND("escovacao",LOWER(F907))),
ISNUMBER(FIND("escovação",LOWER(F907))),
ISNUMBER(FIND("higiene bucal",LOWER(F907))),
ISNUMBER(FIND("tosa",LOWER(F907))),
ISNUMBER(FIND("hidratacao",LOWER(F907))),
ISNUMBER(FIND("hidratação",LOWER(F907))),
ISNUMBER(FIND("spa",LOWER(F907))),
ISNUMBER(FIND("corte de unhas",LOWER(F907))),
ISNUMBER(FIND("desembolo",LOWER(F907))),
ISNUMBER(FIND("clorexidina",LOWER(F907))),
ISNUMBER(FIND("matizacao",LOWER(F907))),
ISNUMBER(FIND("matização",LOWER(F907))),
ISNUMBER(FIND("arredondamento",LOWER(F907))),
ISNUMBER(FIND("remocao",LOWER(F907))),
ISNUMBER(FIND("remoção",LOWER(F907)))
),"Serviços extras",
IF(ISNUMBER(FIND("banho",LOWER(F907))),"Banho","Loja")))</f>
        <v>Banho</v>
      </c>
      <c r="AZ907" s="1" t="str">
        <f>IF(ISBLANK(I907),"", _xlfn.LET(_xlpm.Pedido,TRIM(D907&amp;""),IF(_xlpm.Pedido&lt;&gt;"",_xlpm.Pedido&amp;" | "&amp;K907,I907&amp;" | "&amp;K907&amp;" | "&amp;TEXT(AU907,"0"))))</f>
        <v>4842 | Sunny</v>
      </c>
      <c r="BA907" s="1" t="str">
        <f>IF(ISBLANK(I907),"", _xlfn.LET(_xlpm.TipoServico,LOWER(H907),IF(ISNUMBER(FIND("banho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07" s="1" t="str">
        <f>IF(ISBLANK(I907),"", _xlfn.LET(
    _xlpm.Servico,TRIM(F907&amp;""),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Golden GG</v>
      </c>
      <c r="BC907" s="1">
        <f>IF(ISBLANK(B907),"", IF(ISBLANK(R907),Q907*S907,R907*S907))</f>
        <v>135</v>
      </c>
    </row>
    <row r="908" spans="1:55" x14ac:dyDescent="0.3">
      <c r="A908" t="s">
        <v>133</v>
      </c>
      <c r="B908">
        <v>46071</v>
      </c>
      <c r="C908" t="s">
        <v>53</v>
      </c>
      <c r="D908">
        <v>4842</v>
      </c>
      <c r="F908" t="s">
        <v>243</v>
      </c>
      <c r="H908" t="s">
        <v>276</v>
      </c>
      <c r="I908">
        <v>2203</v>
      </c>
      <c r="J908" t="s">
        <v>349</v>
      </c>
      <c r="K908" t="s">
        <v>351</v>
      </c>
      <c r="L908">
        <v>73998571000</v>
      </c>
      <c r="N908">
        <v>0</v>
      </c>
      <c r="O908" t="s">
        <v>5</v>
      </c>
      <c r="P908">
        <v>0</v>
      </c>
      <c r="Q908">
        <v>30</v>
      </c>
      <c r="R908">
        <v>30</v>
      </c>
      <c r="S908">
        <v>1</v>
      </c>
      <c r="T908">
        <v>30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6</v>
      </c>
      <c r="AG908">
        <v>175</v>
      </c>
      <c r="AH908" t="s">
        <v>352</v>
      </c>
      <c r="AI908" t="s">
        <v>227</v>
      </c>
      <c r="AJ908" t="s">
        <v>192</v>
      </c>
      <c r="AK908" t="s">
        <v>190</v>
      </c>
      <c r="AL908" t="s">
        <v>353</v>
      </c>
      <c r="AU908" s="2" t="str">
        <f>IF(ISBLANK(B908),"", TEXT(B908,"dddd, d \d\e mmmm \d\e aaaa"))</f>
        <v>quarta-feira, 18 de fevereiro de 2026</v>
      </c>
      <c r="AX908" s="1" t="str" cm="1">
        <f t="array" ref="AX908">IFERROR(_xlfn.TEXTJOIN(", ",TRUE,_xlfn._xlws.SORT(_xlfn.UNIQUE(_xlfn._xlws.FILTER($K$2:$K$2889,($I$2:$I$2889=I908)*($K$2:$K$2889&lt;&gt;""))))),"")</f>
        <v>Sunny</v>
      </c>
      <c r="AY908" s="1" t="str">
        <f>IF(ISBLANK(F908),"", IF(OR(
ISNUMBER(FIND("escovacao",LOWER(F908))),
ISNUMBER(FIND("escovação",LOWER(F908))),
ISNUMBER(FIND("higiene bucal",LOWER(F908))),
ISNUMBER(FIND("tosa",LOWER(F908))),
ISNUMBER(FIND("hidratacao",LOWER(F908))),
ISNUMBER(FIND("hidratação",LOWER(F908))),
ISNUMBER(FIND("spa",LOWER(F908))),
ISNUMBER(FIND("corte de unhas",LOWER(F908))),
ISNUMBER(FIND("desembolo",LOWER(F908))),
ISNUMBER(FIND("clorexidina",LOWER(F908))),
ISNUMBER(FIND("matizacao",LOWER(F908))),
ISNUMBER(FIND("matização",LOWER(F908))),
ISNUMBER(FIND("arredondamento",LOWER(F908))),
ISNUMBER(FIND("remocao",LOWER(F908))),
ISNUMBER(FIND("remoção",LOWER(F908)))
),"Serviços extras",
IF(ISNUMBER(FIND("banho",LOWER(F908))),"Banho","Loja")))</f>
        <v>Serviços extras</v>
      </c>
      <c r="AZ908" s="1" t="str">
        <f>IF(ISBLANK(I908),"", _xlfn.LET(_xlpm.Pedido,TRIM(D908&amp;""),IF(_xlpm.Pedido&lt;&gt;"",_xlpm.Pedido&amp;" | "&amp;K908,I908&amp;" | "&amp;K908&amp;" | "&amp;TEXT(AU908,"0"))))</f>
        <v>4842 | Sunny</v>
      </c>
      <c r="BA908" s="1" t="str">
        <f>IF(ISBLANK(I908),"", _xlfn.LET(_xlpm.TipoServico,LOWER(H908),IF(ISNUMBER(FIND("banho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08" s="1" t="str">
        <f>IF(ISBLANK(I908),"", _xlfn.LET(
    _xlpm.Servico,TRIM(F908&amp;""),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08" s="1">
        <f>IF(ISBLANK(B908),"", IF(ISBLANK(R908),Q908*S908,R908*S908))</f>
        <v>30</v>
      </c>
    </row>
    <row r="909" spans="1:55" x14ac:dyDescent="0.3">
      <c r="A909" t="s">
        <v>133</v>
      </c>
      <c r="B909">
        <v>46071</v>
      </c>
      <c r="C909" t="s">
        <v>53</v>
      </c>
      <c r="D909">
        <v>4842</v>
      </c>
      <c r="F909" t="s">
        <v>169</v>
      </c>
      <c r="H909" t="s">
        <v>276</v>
      </c>
      <c r="I909">
        <v>2203</v>
      </c>
      <c r="J909" t="s">
        <v>349</v>
      </c>
      <c r="K909" t="s">
        <v>351</v>
      </c>
      <c r="L909">
        <v>73998571000</v>
      </c>
      <c r="N909">
        <v>0</v>
      </c>
      <c r="O909" t="s">
        <v>5</v>
      </c>
      <c r="P909">
        <v>0</v>
      </c>
      <c r="Q909">
        <v>10</v>
      </c>
      <c r="R909">
        <v>10</v>
      </c>
      <c r="S909">
        <v>1</v>
      </c>
      <c r="T909">
        <v>10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6</v>
      </c>
      <c r="AG909">
        <v>175</v>
      </c>
      <c r="AH909" t="s">
        <v>352</v>
      </c>
      <c r="AI909" t="s">
        <v>227</v>
      </c>
      <c r="AJ909" t="s">
        <v>192</v>
      </c>
      <c r="AK909" t="s">
        <v>190</v>
      </c>
      <c r="AL909" t="s">
        <v>353</v>
      </c>
      <c r="AU909" s="2" t="str">
        <f>IF(ISBLANK(B909),"", TEXT(B909,"dddd, d \d\e mmmm \d\e aaaa"))</f>
        <v>quarta-feira, 18 de fevereiro de 2026</v>
      </c>
      <c r="AX909" s="1" t="str" cm="1">
        <f t="array" ref="AX909">IFERROR(_xlfn.TEXTJOIN(", ",TRUE,_xlfn._xlws.SORT(_xlfn.UNIQUE(_xlfn._xlws.FILTER($K$2:$K$2889,($I$2:$I$2889=I909)*($K$2:$K$2889&lt;&gt;""))))),"")</f>
        <v>Sunny</v>
      </c>
      <c r="AY909" s="1" t="str">
        <f>IF(ISBLANK(F909),"", IF(OR(
ISNUMBER(FIND("escovacao",LOWER(F909))),
ISNUMBER(FIND("escovação",LOWER(F909))),
ISNUMBER(FIND("higiene bucal",LOWER(F909))),
ISNUMBER(FIND("tosa",LOWER(F909))),
ISNUMBER(FIND("hidratacao",LOWER(F909))),
ISNUMBER(FIND("hidratação",LOWER(F909))),
ISNUMBER(FIND("spa",LOWER(F909))),
ISNUMBER(FIND("corte de unhas",LOWER(F909))),
ISNUMBER(FIND("desembolo",LOWER(F909))),
ISNUMBER(FIND("clorexidina",LOWER(F909))),
ISNUMBER(FIND("matizacao",LOWER(F909))),
ISNUMBER(FIND("matização",LOWER(F909))),
ISNUMBER(FIND("arredondamento",LOWER(F909))),
ISNUMBER(FIND("remocao",LOWER(F909))),
ISNUMBER(FIND("remoção",LOWER(F909)))
),"Serviços extras",
IF(ISNUMBER(FIND("banho",LOWER(F909))),"Banho","Loja")))</f>
        <v>Serviços extras</v>
      </c>
      <c r="AZ909" s="1" t="str">
        <f>IF(ISBLANK(I909),"", _xlfn.LET(_xlpm.Pedido,TRIM(D909&amp;""),IF(_xlpm.Pedido&lt;&gt;"",_xlpm.Pedido&amp;" | "&amp;K909,I909&amp;" | "&amp;K909&amp;" | "&amp;TEXT(AU909,"0"))))</f>
        <v>4842 | Sunny</v>
      </c>
      <c r="BA909" s="1" t="str">
        <f>IF(ISBLANK(I909),"", _xlfn.LET(_xlpm.TipoServico,LOWER(H909),IF(ISNUMBER(FIND("banho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09" s="1" t="str">
        <f>IF(ISBLANK(I909),"", _xlfn.LET(
    _xlpm.Servico,TRIM(F909&amp;""),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09" s="1">
        <f>IF(ISBLANK(B909),"", IF(ISBLANK(R909),Q909*S909,R909*S909))</f>
        <v>10</v>
      </c>
    </row>
    <row r="910" spans="1:55" x14ac:dyDescent="0.3">
      <c r="A910" t="s">
        <v>11</v>
      </c>
      <c r="B910">
        <v>46079</v>
      </c>
      <c r="C910" t="s">
        <v>9</v>
      </c>
      <c r="D910">
        <v>4896</v>
      </c>
      <c r="F910" t="s">
        <v>159</v>
      </c>
      <c r="H910" t="s">
        <v>276</v>
      </c>
      <c r="I910">
        <v>2123</v>
      </c>
      <c r="J910" t="s">
        <v>23</v>
      </c>
      <c r="K910" t="s">
        <v>167</v>
      </c>
      <c r="L910">
        <v>73991374455</v>
      </c>
      <c r="N910">
        <v>0</v>
      </c>
      <c r="O910" t="s">
        <v>5</v>
      </c>
      <c r="P910">
        <v>0</v>
      </c>
      <c r="Q910">
        <v>65</v>
      </c>
      <c r="R910">
        <v>65</v>
      </c>
      <c r="S910">
        <v>1</v>
      </c>
      <c r="T910">
        <v>65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6</v>
      </c>
      <c r="AG910">
        <v>65</v>
      </c>
      <c r="AH910" t="s">
        <v>345</v>
      </c>
      <c r="AI910" t="s">
        <v>295</v>
      </c>
      <c r="AJ910" t="s">
        <v>214</v>
      </c>
      <c r="AK910" t="s">
        <v>187</v>
      </c>
      <c r="AL910" t="s">
        <v>200</v>
      </c>
      <c r="AU910" s="2" t="str">
        <f>IF(ISBLANK(B910),"", TEXT(B910,"dddd, d \d\e mmmm \d\e aaaa"))</f>
        <v>quinta-feira, 26 de fevereiro de 2026</v>
      </c>
      <c r="AX910" s="1" t="str" cm="1">
        <f t="array" ref="AX910">IFERROR(_xlfn.TEXTJOIN(", ",TRUE,_xlfn._xlws.SORT(_xlfn.UNIQUE(_xlfn._xlws.FILTER($K$2:$K$2889,($I$2:$I$2889=I910)*($K$2:$K$2889&lt;&gt;""))))),"")</f>
        <v>Lucky</v>
      </c>
      <c r="AY910" s="1" t="str">
        <f>IF(ISBLANK(F910),"", IF(OR(
ISNUMBER(FIND("escovacao",LOWER(F910))),
ISNUMBER(FIND("escovação",LOWER(F910))),
ISNUMBER(FIND("higiene bucal",LOWER(F910))),
ISNUMBER(FIND("tosa",LOWER(F910))),
ISNUMBER(FIND("hidratacao",LOWER(F910))),
ISNUMBER(FIND("hidratação",LOWER(F910))),
ISNUMBER(FIND("spa",LOWER(F910))),
ISNUMBER(FIND("corte de unhas",LOWER(F910))),
ISNUMBER(FIND("desembolo",LOWER(F910))),
ISNUMBER(FIND("clorexidina",LOWER(F910))),
ISNUMBER(FIND("matizacao",LOWER(F910))),
ISNUMBER(FIND("matização",LOWER(F910))),
ISNUMBER(FIND("arredondamento",LOWER(F910))),
ISNUMBER(FIND("remocao",LOWER(F910))),
ISNUMBER(FIND("remoção",LOWER(F910)))
),"Serviços extras",
IF(ISNUMBER(FIND("banho",LOWER(F910))),"Banho","Loja")))</f>
        <v>Banho</v>
      </c>
      <c r="AZ910" s="1" t="str">
        <f>IF(ISBLANK(I910),"", _xlfn.LET(_xlpm.Pedido,TRIM(D910&amp;""),IF(_xlpm.Pedido&lt;&gt;"",_xlpm.Pedido&amp;" | "&amp;K910,I910&amp;" | "&amp;K910&amp;" | "&amp;TEXT(AU910,"0"))))</f>
        <v>4896 | Lucky</v>
      </c>
      <c r="BA910" s="1" t="str">
        <f>IF(ISBLANK(I910),"", _xlfn.LET(_xlpm.TipoServico,LOWER(H910),IF(ISNUMBER(FIND("banho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0" s="1" t="str">
        <f>IF(ISBLANK(I910),"", _xlfn.LET(
    _xlpm.Servico,TRIM(F910&amp;""),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910" s="1">
        <f>IF(ISBLANK(B910),"", IF(ISBLANK(R910),Q910*S910,R910*S910))</f>
        <v>65</v>
      </c>
    </row>
    <row r="911" spans="1:55" x14ac:dyDescent="0.3">
      <c r="A911" t="s">
        <v>11</v>
      </c>
      <c r="B911">
        <v>46079</v>
      </c>
      <c r="C911" t="s">
        <v>9</v>
      </c>
      <c r="D911">
        <v>4907</v>
      </c>
      <c r="F911" t="s">
        <v>159</v>
      </c>
      <c r="H911" t="s">
        <v>276</v>
      </c>
      <c r="I911">
        <v>2482</v>
      </c>
      <c r="J911" t="s">
        <v>52</v>
      </c>
      <c r="K911" t="s">
        <v>212</v>
      </c>
      <c r="L911">
        <v>5573998090906</v>
      </c>
      <c r="N911">
        <v>0</v>
      </c>
      <c r="O911" t="s">
        <v>5</v>
      </c>
      <c r="P911">
        <v>0</v>
      </c>
      <c r="Q911">
        <v>65</v>
      </c>
      <c r="R911">
        <v>65</v>
      </c>
      <c r="S911">
        <v>1</v>
      </c>
      <c r="T911">
        <v>65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6</v>
      </c>
      <c r="AG911">
        <v>65</v>
      </c>
      <c r="AH911" t="s">
        <v>213</v>
      </c>
      <c r="AI911" t="s">
        <v>196</v>
      </c>
      <c r="AJ911" t="s">
        <v>214</v>
      </c>
      <c r="AK911" t="s">
        <v>190</v>
      </c>
      <c r="AL911" t="s">
        <v>200</v>
      </c>
      <c r="AU911" s="2" t="str">
        <f>IF(ISBLANK(B911),"", TEXT(B911,"dddd, d \d\e mmmm \d\e aaaa"))</f>
        <v>quinta-feira, 26 de fevereiro de 2026</v>
      </c>
      <c r="AX911" s="1" t="str" cm="1">
        <f t="array" ref="AX911">IFERROR(_xlfn.TEXTJOIN(", ",TRUE,_xlfn._xlws.SORT(_xlfn.UNIQUE(_xlfn._xlws.FILTER($K$2:$K$2889,($I$2:$I$2889=I911)*($K$2:$K$2889&lt;&gt;""))))),"")</f>
        <v>Milu</v>
      </c>
      <c r="AY911" s="1" t="str">
        <f>IF(ISBLANK(F911),"", IF(OR(
ISNUMBER(FIND("escovacao",LOWER(F911))),
ISNUMBER(FIND("escovação",LOWER(F911))),
ISNUMBER(FIND("higiene bucal",LOWER(F911))),
ISNUMBER(FIND("tosa",LOWER(F911))),
ISNUMBER(FIND("hidratacao",LOWER(F911))),
ISNUMBER(FIND("hidratação",LOWER(F911))),
ISNUMBER(FIND("spa",LOWER(F911))),
ISNUMBER(FIND("corte de unhas",LOWER(F911))),
ISNUMBER(FIND("desembolo",LOWER(F911))),
ISNUMBER(FIND("clorexidina",LOWER(F911))),
ISNUMBER(FIND("matizacao",LOWER(F911))),
ISNUMBER(FIND("matização",LOWER(F911))),
ISNUMBER(FIND("arredondamento",LOWER(F911))),
ISNUMBER(FIND("remocao",LOWER(F911))),
ISNUMBER(FIND("remoção",LOWER(F911)))
),"Serviços extras",
IF(ISNUMBER(FIND("banho",LOWER(F911))),"Banho","Loja")))</f>
        <v>Banho</v>
      </c>
      <c r="AZ911" s="1" t="str">
        <f>IF(ISBLANK(I911),"", _xlfn.LET(_xlpm.Pedido,TRIM(D911&amp;""),IF(_xlpm.Pedido&lt;&gt;"",_xlpm.Pedido&amp;" | "&amp;K911,I911&amp;" | "&amp;K911&amp;" | "&amp;TEXT(AU911,"0"))))</f>
        <v>4907 | Milu</v>
      </c>
      <c r="BA911" s="1" t="str">
        <f>IF(ISBLANK(I911),"", _xlfn.LET(_xlpm.TipoServico,LOWER(H911),IF(ISNUMBER(FIND("banho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1" s="1" t="str">
        <f>IF(ISBLANK(I911),"", _xlfn.LET(
    _xlpm.Servico,TRIM(F911&amp;""),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911" s="1">
        <f>IF(ISBLANK(B911),"", IF(ISBLANK(R911),Q911*S911,R911*S911))</f>
        <v>65</v>
      </c>
    </row>
    <row r="912" spans="1:55" x14ac:dyDescent="0.3">
      <c r="A912" t="s">
        <v>11</v>
      </c>
      <c r="B912">
        <v>46083</v>
      </c>
      <c r="C912" t="s">
        <v>43</v>
      </c>
      <c r="D912">
        <v>4932</v>
      </c>
      <c r="F912" t="s">
        <v>354</v>
      </c>
      <c r="H912" t="s">
        <v>276</v>
      </c>
      <c r="I912">
        <v>2509</v>
      </c>
      <c r="J912" t="s">
        <v>346</v>
      </c>
      <c r="K912" t="s">
        <v>347</v>
      </c>
      <c r="L912">
        <v>73991424314</v>
      </c>
      <c r="N912">
        <v>0</v>
      </c>
      <c r="O912" t="s">
        <v>5</v>
      </c>
      <c r="P912">
        <v>0</v>
      </c>
      <c r="Q912">
        <v>20</v>
      </c>
      <c r="R912">
        <v>20</v>
      </c>
      <c r="S912">
        <v>1</v>
      </c>
      <c r="T912">
        <v>20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6</v>
      </c>
      <c r="AG912">
        <v>20</v>
      </c>
      <c r="AH912" t="s">
        <v>348</v>
      </c>
      <c r="AI912" t="s">
        <v>199</v>
      </c>
      <c r="AJ912" t="s">
        <v>192</v>
      </c>
      <c r="AK912" t="s">
        <v>190</v>
      </c>
      <c r="AL912" t="s">
        <v>200</v>
      </c>
      <c r="AU912" s="2" t="str">
        <f>IF(ISBLANK(B912),"", TEXT(B912,"dddd, d \d\e mmmm \d\e aaaa"))</f>
        <v>segunda-feira, 2 de março de 2026</v>
      </c>
      <c r="AX912" s="1" t="str" cm="1">
        <f t="array" ref="AX912">IFERROR(_xlfn.TEXTJOIN(", ",TRUE,_xlfn._xlws.SORT(_xlfn.UNIQUE(_xlfn._xlws.FILTER($K$2:$K$2889,($I$2:$I$2889=I912)*($K$2:$K$2889&lt;&gt;""))))),"")</f>
        <v>Cristal</v>
      </c>
      <c r="AY912" s="1" t="str">
        <f>IF(ISBLANK(F912),"", IF(OR(
ISNUMBER(FIND("escovacao",LOWER(F912))),
ISNUMBER(FIND("escovação",LOWER(F912))),
ISNUMBER(FIND("higiene bucal",LOWER(F912))),
ISNUMBER(FIND("tosa",LOWER(F912))),
ISNUMBER(FIND("hidratacao",LOWER(F912))),
ISNUMBER(FIND("hidratação",LOWER(F912))),
ISNUMBER(FIND("spa",LOWER(F912))),
ISNUMBER(FIND("corte de unhas",LOWER(F912))),
ISNUMBER(FIND("desembolo",LOWER(F912))),
ISNUMBER(FIND("clorexidina",LOWER(F912))),
ISNUMBER(FIND("matizacao",LOWER(F912))),
ISNUMBER(FIND("matização",LOWER(F912))),
ISNUMBER(FIND("arredondamento",LOWER(F912))),
ISNUMBER(FIND("remocao",LOWER(F912))),
ISNUMBER(FIND("remoção",LOWER(F912)))
),"Serviços extras",
IF(ISNUMBER(FIND("banho",LOWER(F912))),"Banho","Loja")))</f>
        <v>Serviços extras</v>
      </c>
      <c r="AZ912" s="1" t="str">
        <f>IF(ISBLANK(I912),"", _xlfn.LET(_xlpm.Pedido,TRIM(D912&amp;""),IF(_xlpm.Pedido&lt;&gt;"",_xlpm.Pedido&amp;" | "&amp;K912,I912&amp;" | "&amp;K912&amp;" | "&amp;TEXT(AU912,"0"))))</f>
        <v>4932 | Cristal</v>
      </c>
      <c r="BA912" s="1" t="str">
        <f>IF(ISBLANK(I912),"", _xlfn.LET(_xlpm.TipoServico,LOWER(H912),IF(ISNUMBER(FIND("banho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2" s="1" t="str">
        <f>IF(ISBLANK(I912),"", _xlfn.LET(
    _xlpm.Servico,TRIM(F912&amp;""),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12" s="1">
        <f>IF(ISBLANK(B912),"", IF(ISBLANK(R912),Q912*S912,R912*S912))</f>
        <v>20</v>
      </c>
    </row>
    <row r="913" spans="1:55" x14ac:dyDescent="0.3">
      <c r="A913" t="s">
        <v>133</v>
      </c>
      <c r="B913">
        <v>46086</v>
      </c>
      <c r="C913" t="s">
        <v>9</v>
      </c>
      <c r="D913">
        <v>4961</v>
      </c>
      <c r="F913" t="s">
        <v>193</v>
      </c>
      <c r="H913" t="s">
        <v>276</v>
      </c>
      <c r="I913">
        <v>2295</v>
      </c>
      <c r="J913" t="s">
        <v>342</v>
      </c>
      <c r="K913" t="s">
        <v>343</v>
      </c>
      <c r="L913">
        <v>557399621106</v>
      </c>
      <c r="N913">
        <v>0</v>
      </c>
      <c r="O913" t="s">
        <v>5</v>
      </c>
      <c r="P913">
        <v>0</v>
      </c>
      <c r="Q913">
        <v>75</v>
      </c>
      <c r="R913">
        <v>75</v>
      </c>
      <c r="S913">
        <v>1</v>
      </c>
      <c r="T913">
        <v>75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6</v>
      </c>
      <c r="AG913">
        <v>100</v>
      </c>
      <c r="AH913" t="s">
        <v>219</v>
      </c>
      <c r="AI913" t="s">
        <v>204</v>
      </c>
      <c r="AJ913" t="s">
        <v>192</v>
      </c>
      <c r="AK913" t="s">
        <v>187</v>
      </c>
      <c r="AL913" t="s">
        <v>200</v>
      </c>
      <c r="AU913" s="2" t="str">
        <f>IF(ISBLANK(B913),"", TEXT(B913,"dddd, d \d\e mmmm \d\e aaaa"))</f>
        <v>quinta-feira, 5 de março de 2026</v>
      </c>
      <c r="AX913" s="1" t="str" cm="1">
        <f t="array" ref="AX913">IFERROR(_xlfn.TEXTJOIN(", ",TRUE,_xlfn._xlws.SORT(_xlfn.UNIQUE(_xlfn._xlws.FILTER($K$2:$K$2889,($I$2:$I$2889=I913)*($K$2:$K$2889&lt;&gt;""))))),"")</f>
        <v>Spike</v>
      </c>
      <c r="AY913" s="1" t="str">
        <f>IF(ISBLANK(F913),"", IF(OR(
ISNUMBER(FIND("escovacao",LOWER(F913))),
ISNUMBER(FIND("escovação",LOWER(F913))),
ISNUMBER(FIND("higiene bucal",LOWER(F913))),
ISNUMBER(FIND("tosa",LOWER(F913))),
ISNUMBER(FIND("hidratacao",LOWER(F913))),
ISNUMBER(FIND("hidratação",LOWER(F913))),
ISNUMBER(FIND("spa",LOWER(F913))),
ISNUMBER(FIND("corte de unhas",LOWER(F913))),
ISNUMBER(FIND("desembolo",LOWER(F913))),
ISNUMBER(FIND("clorexidina",LOWER(F913))),
ISNUMBER(FIND("matizacao",LOWER(F913))),
ISNUMBER(FIND("matização",LOWER(F913))),
ISNUMBER(FIND("arredondamento",LOWER(F913))),
ISNUMBER(FIND("remocao",LOWER(F913))),
ISNUMBER(FIND("remoção",LOWER(F913)))
),"Serviços extras",
IF(ISNUMBER(FIND("banho",LOWER(F913))),"Banho","Loja")))</f>
        <v>Banho</v>
      </c>
      <c r="AZ913" s="1" t="str">
        <f>IF(ISBLANK(I913),"", _xlfn.LET(_xlpm.Pedido,TRIM(D913&amp;""),IF(_xlpm.Pedido&lt;&gt;"",_xlpm.Pedido&amp;" | "&amp;K913,I913&amp;" | "&amp;K913&amp;" | "&amp;TEXT(AU913,"0"))))</f>
        <v>4961 | Spike</v>
      </c>
      <c r="BA913" s="1" t="str">
        <f>IF(ISBLANK(I913),"", _xlfn.LET(_xlpm.TipoServico,LOWER(H913),IF(ISNUMBER(FIND("banho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3" s="1" t="str">
        <f>IF(ISBLANK(I913),"", _xlfn.LET(
    _xlpm.Servico,TRIM(F913&amp;""),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913" s="1">
        <f>IF(ISBLANK(B913),"", IF(ISBLANK(R913),Q913*S913,R913*S913))</f>
        <v>75</v>
      </c>
    </row>
    <row r="914" spans="1:55" x14ac:dyDescent="0.3">
      <c r="A914" t="s">
        <v>133</v>
      </c>
      <c r="B914">
        <v>46086</v>
      </c>
      <c r="C914" t="s">
        <v>9</v>
      </c>
      <c r="D914">
        <v>4961</v>
      </c>
      <c r="F914" t="s">
        <v>169</v>
      </c>
      <c r="H914" t="s">
        <v>276</v>
      </c>
      <c r="I914">
        <v>2295</v>
      </c>
      <c r="J914" t="s">
        <v>342</v>
      </c>
      <c r="K914" t="s">
        <v>343</v>
      </c>
      <c r="L914">
        <v>557399621106</v>
      </c>
      <c r="N914">
        <v>0</v>
      </c>
      <c r="O914" t="s">
        <v>5</v>
      </c>
      <c r="P914">
        <v>0</v>
      </c>
      <c r="Q914">
        <v>10</v>
      </c>
      <c r="R914">
        <v>10</v>
      </c>
      <c r="S914">
        <v>1</v>
      </c>
      <c r="T914">
        <v>10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6</v>
      </c>
      <c r="AG914">
        <v>100</v>
      </c>
      <c r="AH914" t="s">
        <v>219</v>
      </c>
      <c r="AI914" t="s">
        <v>204</v>
      </c>
      <c r="AJ914" t="s">
        <v>192</v>
      </c>
      <c r="AK914" t="s">
        <v>187</v>
      </c>
      <c r="AL914" t="s">
        <v>200</v>
      </c>
      <c r="AU914" s="2" t="str">
        <f>IF(ISBLANK(B914),"", TEXT(B914,"dddd, d \d\e mmmm \d\e aaaa"))</f>
        <v>quinta-feira, 5 de março de 2026</v>
      </c>
      <c r="AX914" s="1" t="str" cm="1">
        <f t="array" ref="AX914">IFERROR(_xlfn.TEXTJOIN(", ",TRUE,_xlfn._xlws.SORT(_xlfn.UNIQUE(_xlfn._xlws.FILTER($K$2:$K$2889,($I$2:$I$2889=I914)*($K$2:$K$2889&lt;&gt;""))))),"")</f>
        <v>Spike</v>
      </c>
      <c r="AY914" s="1" t="str">
        <f>IF(ISBLANK(F914),"", IF(OR(
ISNUMBER(FIND("escovacao",LOWER(F914))),
ISNUMBER(FIND("escovação",LOWER(F914))),
ISNUMBER(FIND("higiene bucal",LOWER(F914))),
ISNUMBER(FIND("tosa",LOWER(F914))),
ISNUMBER(FIND("hidratacao",LOWER(F914))),
ISNUMBER(FIND("hidratação",LOWER(F914))),
ISNUMBER(FIND("spa",LOWER(F914))),
ISNUMBER(FIND("corte de unhas",LOWER(F914))),
ISNUMBER(FIND("desembolo",LOWER(F914))),
ISNUMBER(FIND("clorexidina",LOWER(F914))),
ISNUMBER(FIND("matizacao",LOWER(F914))),
ISNUMBER(FIND("matização",LOWER(F914))),
ISNUMBER(FIND("arredondamento",LOWER(F914))),
ISNUMBER(FIND("remocao",LOWER(F914))),
ISNUMBER(FIND("remoção",LOWER(F914)))
),"Serviços extras",
IF(ISNUMBER(FIND("banho",LOWER(F914))),"Banho","Loja")))</f>
        <v>Serviços extras</v>
      </c>
      <c r="AZ914" s="1" t="str">
        <f>IF(ISBLANK(I914),"", _xlfn.LET(_xlpm.Pedido,TRIM(D914&amp;""),IF(_xlpm.Pedido&lt;&gt;"",_xlpm.Pedido&amp;" | "&amp;K914,I914&amp;" | "&amp;K914&amp;" | "&amp;TEXT(AU914,"0"))))</f>
        <v>4961 | Spike</v>
      </c>
      <c r="BA914" s="1" t="str">
        <f>IF(ISBLANK(I914),"", _xlfn.LET(_xlpm.TipoServico,LOWER(H914),IF(ISNUMBER(FIND("banho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4" s="1" t="str">
        <f>IF(ISBLANK(I914),"", _xlfn.LET(
    _xlpm.Servico,TRIM(F914&amp;""),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14" s="1">
        <f>IF(ISBLANK(B914),"", IF(ISBLANK(R914),Q914*S914,R914*S914))</f>
        <v>10</v>
      </c>
    </row>
    <row r="915" spans="1:55" x14ac:dyDescent="0.3">
      <c r="A915" t="s">
        <v>133</v>
      </c>
      <c r="B915">
        <v>46086</v>
      </c>
      <c r="C915" t="s">
        <v>9</v>
      </c>
      <c r="D915">
        <v>4961</v>
      </c>
      <c r="F915" t="s">
        <v>344</v>
      </c>
      <c r="H915" t="s">
        <v>276</v>
      </c>
      <c r="I915">
        <v>2295</v>
      </c>
      <c r="J915" t="s">
        <v>342</v>
      </c>
      <c r="K915" t="s">
        <v>343</v>
      </c>
      <c r="L915">
        <v>557399621106</v>
      </c>
      <c r="N915">
        <v>0</v>
      </c>
      <c r="O915" t="s">
        <v>5</v>
      </c>
      <c r="P915">
        <v>0</v>
      </c>
      <c r="Q915">
        <v>15</v>
      </c>
      <c r="R915">
        <v>15</v>
      </c>
      <c r="S915">
        <v>1</v>
      </c>
      <c r="T915">
        <v>15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 t="s">
        <v>6</v>
      </c>
      <c r="AG915">
        <v>100</v>
      </c>
      <c r="AH915" t="s">
        <v>219</v>
      </c>
      <c r="AI915" t="s">
        <v>204</v>
      </c>
      <c r="AJ915" t="s">
        <v>192</v>
      </c>
      <c r="AK915" t="s">
        <v>187</v>
      </c>
      <c r="AL915" t="s">
        <v>200</v>
      </c>
      <c r="AU915" s="2" t="str">
        <f>IF(ISBLANK(B915),"", TEXT(B915,"dddd, d \d\e mmmm \d\e aaaa"))</f>
        <v>quinta-feira, 5 de março de 2026</v>
      </c>
      <c r="AX915" s="1" t="str" cm="1">
        <f t="array" ref="AX915">IFERROR(_xlfn.TEXTJOIN(", ",TRUE,_xlfn._xlws.SORT(_xlfn.UNIQUE(_xlfn._xlws.FILTER($K$2:$K$2889,($I$2:$I$2889=I915)*($K$2:$K$2889&lt;&gt;""))))),"")</f>
        <v>Spike</v>
      </c>
      <c r="AY915" s="1" t="str">
        <f>IF(ISBLANK(F915),"", IF(OR(
ISNUMBER(FIND("escovacao",LOWER(F915))),
ISNUMBER(FIND("escovação",LOWER(F915))),
ISNUMBER(FIND("higiene bucal",LOWER(F915))),
ISNUMBER(FIND("tosa",LOWER(F915))),
ISNUMBER(FIND("hidratacao",LOWER(F915))),
ISNUMBER(FIND("hidratação",LOWER(F915))),
ISNUMBER(FIND("spa",LOWER(F915))),
ISNUMBER(FIND("corte de unhas",LOWER(F915))),
ISNUMBER(FIND("desembolo",LOWER(F915))),
ISNUMBER(FIND("clorexidina",LOWER(F915))),
ISNUMBER(FIND("matizacao",LOWER(F915))),
ISNUMBER(FIND("matização",LOWER(F915))),
ISNUMBER(FIND("arredondamento",LOWER(F915))),
ISNUMBER(FIND("remocao",LOWER(F915))),
ISNUMBER(FIND("remoção",LOWER(F915)))
),"Serviços extras",
IF(ISNUMBER(FIND("banho",LOWER(F915))),"Banho","Loja")))</f>
        <v>Serviços extras</v>
      </c>
      <c r="AZ915" s="1" t="str">
        <f>IF(ISBLANK(I915),"", _xlfn.LET(_xlpm.Pedido,TRIM(D915&amp;""),IF(_xlpm.Pedido&lt;&gt;"",_xlpm.Pedido&amp;" | "&amp;K915,I915&amp;" | "&amp;K915&amp;" | "&amp;TEXT(AU915,"0"))))</f>
        <v>4961 | Spike</v>
      </c>
      <c r="BA915" s="1" t="str">
        <f>IF(ISBLANK(I915),"", _xlfn.LET(_xlpm.TipoServico,LOWER(H915),IF(ISNUMBER(FIND("banho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5" s="1" t="str">
        <f>IF(ISBLANK(I915),"", _xlfn.LET(
    _xlpm.Servico,TRIM(F915&amp;""),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15" s="1">
        <f>IF(ISBLANK(B915),"", IF(ISBLANK(R915),Q915*S915,R915*S915))</f>
        <v>15</v>
      </c>
    </row>
    <row r="916" spans="1:55" x14ac:dyDescent="0.3">
      <c r="A916" t="s">
        <v>133</v>
      </c>
      <c r="B916">
        <v>46093</v>
      </c>
      <c r="C916" t="s">
        <v>9</v>
      </c>
      <c r="D916">
        <v>5025</v>
      </c>
      <c r="F916" t="s">
        <v>159</v>
      </c>
      <c r="H916" t="s">
        <v>276</v>
      </c>
      <c r="I916">
        <v>2123</v>
      </c>
      <c r="J916" t="s">
        <v>23</v>
      </c>
      <c r="K916" t="s">
        <v>167</v>
      </c>
      <c r="L916">
        <v>73991374455</v>
      </c>
      <c r="N916">
        <v>0</v>
      </c>
      <c r="O916" t="s">
        <v>5</v>
      </c>
      <c r="P916">
        <v>0</v>
      </c>
      <c r="Q916">
        <v>5</v>
      </c>
      <c r="R916">
        <v>5</v>
      </c>
      <c r="S916">
        <v>1</v>
      </c>
      <c r="T916">
        <v>5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6</v>
      </c>
      <c r="AG916">
        <v>91.5</v>
      </c>
      <c r="AH916" t="s">
        <v>345</v>
      </c>
      <c r="AI916" t="s">
        <v>295</v>
      </c>
      <c r="AJ916" t="s">
        <v>214</v>
      </c>
      <c r="AK916" t="s">
        <v>187</v>
      </c>
      <c r="AL916" t="s">
        <v>200</v>
      </c>
      <c r="AU916" s="2" t="str">
        <f>IF(ISBLANK(B916),"", TEXT(B916,"dddd, d \d\e mmmm \d\e aaaa"))</f>
        <v>quinta-feira, 12 de março de 2026</v>
      </c>
      <c r="AX916" s="1" t="str" cm="1">
        <f t="array" ref="AX916">IFERROR(_xlfn.TEXTJOIN(", ",TRUE,_xlfn._xlws.SORT(_xlfn.UNIQUE(_xlfn._xlws.FILTER($K$2:$K$2889,($I$2:$I$2889=I916)*($K$2:$K$2889&lt;&gt;""))))),"")</f>
        <v>Lucky</v>
      </c>
      <c r="AY916" s="1" t="str">
        <f>IF(ISBLANK(F916),"", IF(OR(
ISNUMBER(FIND("escovacao",LOWER(F916))),
ISNUMBER(FIND("escovação",LOWER(F916))),
ISNUMBER(FIND("higiene bucal",LOWER(F916))),
ISNUMBER(FIND("tosa",LOWER(F916))),
ISNUMBER(FIND("hidratacao",LOWER(F916))),
ISNUMBER(FIND("hidratação",LOWER(F916))),
ISNUMBER(FIND("spa",LOWER(F916))),
ISNUMBER(FIND("corte de unhas",LOWER(F916))),
ISNUMBER(FIND("desembolo",LOWER(F916))),
ISNUMBER(FIND("clorexidina",LOWER(F916))),
ISNUMBER(FIND("matizacao",LOWER(F916))),
ISNUMBER(FIND("matização",LOWER(F916))),
ISNUMBER(FIND("arredondamento",LOWER(F916))),
ISNUMBER(FIND("remocao",LOWER(F916))),
ISNUMBER(FIND("remoção",LOWER(F916)))
),"Serviços extras",
IF(ISNUMBER(FIND("banho",LOWER(F916))),"Banho","Loja")))</f>
        <v>Banho</v>
      </c>
      <c r="AZ916" s="1" t="str">
        <f>IF(ISBLANK(I916),"", _xlfn.LET(_xlpm.Pedido,TRIM(D916&amp;""),IF(_xlpm.Pedido&lt;&gt;"",_xlpm.Pedido&amp;" | "&amp;K916,I916&amp;" | "&amp;K916&amp;" | "&amp;TEXT(AU916,"0"))))</f>
        <v>5025 | Lucky</v>
      </c>
      <c r="BA916" s="1" t="str">
        <f>IF(ISBLANK(I916),"", _xlfn.LET(_xlpm.TipoServico,LOWER(H916),IF(ISNUMBER(FIND("banho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6" s="1" t="str">
        <f>IF(ISBLANK(I916),"", _xlfn.LET(
    _xlpm.Servico,TRIM(F916&amp;""),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916" s="1">
        <f>IF(ISBLANK(B916),"", IF(ISBLANK(R916),Q916*S916,R916*S916))</f>
        <v>5</v>
      </c>
    </row>
    <row r="917" spans="1:55" x14ac:dyDescent="0.3">
      <c r="A917" t="s">
        <v>133</v>
      </c>
      <c r="B917">
        <v>46093</v>
      </c>
      <c r="C917" t="s">
        <v>9</v>
      </c>
      <c r="D917">
        <v>5025</v>
      </c>
      <c r="F917" t="s">
        <v>169</v>
      </c>
      <c r="H917" t="s">
        <v>276</v>
      </c>
      <c r="I917">
        <v>2123</v>
      </c>
      <c r="J917" t="s">
        <v>23</v>
      </c>
      <c r="K917" t="s">
        <v>167</v>
      </c>
      <c r="L917">
        <v>73991374455</v>
      </c>
      <c r="N917">
        <v>0</v>
      </c>
      <c r="O917" t="s">
        <v>5</v>
      </c>
      <c r="P917">
        <v>0</v>
      </c>
      <c r="Q917">
        <v>1</v>
      </c>
      <c r="R917">
        <v>1</v>
      </c>
      <c r="S917">
        <v>1</v>
      </c>
      <c r="T917">
        <v>1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6</v>
      </c>
      <c r="AG917">
        <v>91.5</v>
      </c>
      <c r="AH917" t="s">
        <v>345</v>
      </c>
      <c r="AI917" t="s">
        <v>295</v>
      </c>
      <c r="AJ917" t="s">
        <v>214</v>
      </c>
      <c r="AK917" t="s">
        <v>187</v>
      </c>
      <c r="AL917" t="s">
        <v>200</v>
      </c>
      <c r="AU917" s="2" t="str">
        <f>IF(ISBLANK(B917),"", TEXT(B917,"dddd, d \d\e mmmm \d\e aaaa"))</f>
        <v>quinta-feira, 12 de março de 2026</v>
      </c>
      <c r="AX917" s="1" t="str" cm="1">
        <f t="array" ref="AX917">IFERROR(_xlfn.TEXTJOIN(", ",TRUE,_xlfn._xlws.SORT(_xlfn.UNIQUE(_xlfn._xlws.FILTER($K$2:$K$2889,($I$2:$I$2889=I917)*($K$2:$K$2889&lt;&gt;""))))),"")</f>
        <v>Lucky</v>
      </c>
      <c r="AY917" s="1" t="str">
        <f>IF(ISBLANK(F917),"", IF(OR(
ISNUMBER(FIND("escovacao",LOWER(F917))),
ISNUMBER(FIND("escovação",LOWER(F917))),
ISNUMBER(FIND("higiene bucal",LOWER(F917))),
ISNUMBER(FIND("tosa",LOWER(F917))),
ISNUMBER(FIND("hidratacao",LOWER(F917))),
ISNUMBER(FIND("hidratação",LOWER(F917))),
ISNUMBER(FIND("spa",LOWER(F917))),
ISNUMBER(FIND("corte de unhas",LOWER(F917))),
ISNUMBER(FIND("desembolo",LOWER(F917))),
ISNUMBER(FIND("clorexidina",LOWER(F917))),
ISNUMBER(FIND("matizacao",LOWER(F917))),
ISNUMBER(FIND("matização",LOWER(F917))),
ISNUMBER(FIND("arredondamento",LOWER(F917))),
ISNUMBER(FIND("remocao",LOWER(F917))),
ISNUMBER(FIND("remoção",LOWER(F917)))
),"Serviços extras",
IF(ISNUMBER(FIND("banho",LOWER(F917))),"Banho","Loja")))</f>
        <v>Serviços extras</v>
      </c>
      <c r="AZ917" s="1" t="str">
        <f>IF(ISBLANK(I917),"", _xlfn.LET(_xlpm.Pedido,TRIM(D917&amp;""),IF(_xlpm.Pedido&lt;&gt;"",_xlpm.Pedido&amp;" | "&amp;K917,I917&amp;" | "&amp;K917&amp;" | "&amp;TEXT(AU917,"0"))))</f>
        <v>5025 | Lucky</v>
      </c>
      <c r="BA917" s="1" t="str">
        <f>IF(ISBLANK(I917),"", _xlfn.LET(_xlpm.TipoServico,LOWER(H917),IF(ISNUMBER(FIND("banho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7" s="1" t="str">
        <f>IF(ISBLANK(I917),"", _xlfn.LET(
    _xlpm.Servico,TRIM(F917&amp;""),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17" s="1">
        <f>IF(ISBLANK(B917),"", IF(ISBLANK(R917),Q917*S917,R917*S917))</f>
        <v>1</v>
      </c>
    </row>
    <row r="918" spans="1:55" x14ac:dyDescent="0.3">
      <c r="A918" t="s">
        <v>133</v>
      </c>
      <c r="B918">
        <v>46090</v>
      </c>
      <c r="C918" t="s">
        <v>43</v>
      </c>
      <c r="D918">
        <v>4998</v>
      </c>
      <c r="F918" t="s">
        <v>159</v>
      </c>
      <c r="H918" t="s">
        <v>276</v>
      </c>
      <c r="I918">
        <v>2629</v>
      </c>
      <c r="J918" t="s">
        <v>355</v>
      </c>
      <c r="K918" t="s">
        <v>356</v>
      </c>
      <c r="L918">
        <v>5573988276522</v>
      </c>
      <c r="N918">
        <v>0</v>
      </c>
      <c r="O918" t="s">
        <v>5</v>
      </c>
      <c r="P918">
        <v>0</v>
      </c>
      <c r="Q918">
        <v>65</v>
      </c>
      <c r="R918">
        <v>65</v>
      </c>
      <c r="S918">
        <v>1</v>
      </c>
      <c r="T918">
        <v>65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6</v>
      </c>
      <c r="AG918">
        <v>70</v>
      </c>
      <c r="AH918" t="s">
        <v>213</v>
      </c>
      <c r="AI918" t="s">
        <v>196</v>
      </c>
      <c r="AJ918" t="s">
        <v>214</v>
      </c>
      <c r="AK918" t="s">
        <v>190</v>
      </c>
      <c r="AL918" t="s">
        <v>200</v>
      </c>
      <c r="AU918" s="2" t="str">
        <f>IF(ISBLANK(B918),"", TEXT(B918,"dddd, d \d\e mmmm \d\e aaaa"))</f>
        <v>segunda-feira, 9 de março de 2026</v>
      </c>
      <c r="AX918" s="1" t="str" cm="1">
        <f t="array" ref="AX918">IFERROR(_xlfn.TEXTJOIN(", ",TRUE,_xlfn._xlws.SORT(_xlfn.UNIQUE(_xlfn._xlws.FILTER($K$2:$K$2889,($I$2:$I$2889=I918)*($K$2:$K$2889&lt;&gt;""))))),"")</f>
        <v>Cacau</v>
      </c>
      <c r="AY918" s="1" t="str">
        <f>IF(ISBLANK(F918),"", IF(OR(
ISNUMBER(FIND("escovacao",LOWER(F918))),
ISNUMBER(FIND("escovação",LOWER(F918))),
ISNUMBER(FIND("higiene bucal",LOWER(F918))),
ISNUMBER(FIND("tosa",LOWER(F918))),
ISNUMBER(FIND("hidratacao",LOWER(F918))),
ISNUMBER(FIND("hidratação",LOWER(F918))),
ISNUMBER(FIND("spa",LOWER(F918))),
ISNUMBER(FIND("corte de unhas",LOWER(F918))),
ISNUMBER(FIND("desembolo",LOWER(F918))),
ISNUMBER(FIND("clorexidina",LOWER(F918))),
ISNUMBER(FIND("matizacao",LOWER(F918))),
ISNUMBER(FIND("matização",LOWER(F918))),
ISNUMBER(FIND("arredondamento",LOWER(F918))),
ISNUMBER(FIND("remocao",LOWER(F918))),
ISNUMBER(FIND("remoção",LOWER(F918)))
),"Serviços extras",
IF(ISNUMBER(FIND("banho",LOWER(F918))),"Banho","Loja")))</f>
        <v>Banho</v>
      </c>
      <c r="AZ918" s="1" t="str">
        <f>IF(ISBLANK(I918),"", _xlfn.LET(_xlpm.Pedido,TRIM(D918&amp;""),IF(_xlpm.Pedido&lt;&gt;"",_xlpm.Pedido&amp;" | "&amp;K918,I918&amp;" | "&amp;K918&amp;" | "&amp;TEXT(AU918,"0"))))</f>
        <v>4998 | Cacau</v>
      </c>
      <c r="BA918" s="1" t="str">
        <f>IF(ISBLANK(I918),"", _xlfn.LET(_xlpm.TipoServico,LOWER(H918),IF(ISNUMBER(FIND("banho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8" s="1" t="str">
        <f>IF(ISBLANK(I918),"", _xlfn.LET(
    _xlpm.Servico,TRIM(F918&amp;""),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918" s="1">
        <f>IF(ISBLANK(B918),"", IF(ISBLANK(R918),Q918*S918,R918*S918))</f>
        <v>65</v>
      </c>
    </row>
    <row r="919" spans="1:55" x14ac:dyDescent="0.3">
      <c r="A919" t="s">
        <v>133</v>
      </c>
      <c r="B919">
        <v>46090</v>
      </c>
      <c r="C919" t="s">
        <v>43</v>
      </c>
      <c r="D919">
        <v>4998</v>
      </c>
      <c r="F919" t="s">
        <v>137</v>
      </c>
      <c r="H919" t="s">
        <v>276</v>
      </c>
      <c r="I919">
        <v>2629</v>
      </c>
      <c r="J919" t="s">
        <v>355</v>
      </c>
      <c r="K919" t="s">
        <v>356</v>
      </c>
      <c r="L919">
        <v>5573988276522</v>
      </c>
      <c r="N919">
        <v>0</v>
      </c>
      <c r="O919" t="s">
        <v>5</v>
      </c>
      <c r="P919">
        <v>0</v>
      </c>
      <c r="Q919">
        <v>5</v>
      </c>
      <c r="R919">
        <v>5</v>
      </c>
      <c r="S919">
        <v>1</v>
      </c>
      <c r="T919">
        <v>5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6</v>
      </c>
      <c r="AG919">
        <v>70</v>
      </c>
      <c r="AH919" t="s">
        <v>213</v>
      </c>
      <c r="AI919" t="s">
        <v>196</v>
      </c>
      <c r="AJ919" t="s">
        <v>214</v>
      </c>
      <c r="AK919" t="s">
        <v>190</v>
      </c>
      <c r="AL919" t="s">
        <v>200</v>
      </c>
      <c r="AU919" s="2" t="str">
        <f>IF(ISBLANK(B919),"", TEXT(B919,"dddd, d \d\e mmmm \d\e aaaa"))</f>
        <v>segunda-feira, 9 de março de 2026</v>
      </c>
      <c r="AX919" s="1" t="str" cm="1">
        <f t="array" ref="AX919">IFERROR(_xlfn.TEXTJOIN(", ",TRUE,_xlfn._xlws.SORT(_xlfn.UNIQUE(_xlfn._xlws.FILTER($K$2:$K$2889,($I$2:$I$2889=I919)*($K$2:$K$2889&lt;&gt;""))))),"")</f>
        <v>Cacau</v>
      </c>
      <c r="AY919" s="1" t="str">
        <f>IF(ISBLANK(F919),"", IF(OR(
ISNUMBER(FIND("escovacao",LOWER(F919))),
ISNUMBER(FIND("escovação",LOWER(F919))),
ISNUMBER(FIND("higiene bucal",LOWER(F919))),
ISNUMBER(FIND("tosa",LOWER(F919))),
ISNUMBER(FIND("hidratacao",LOWER(F919))),
ISNUMBER(FIND("hidratação",LOWER(F919))),
ISNUMBER(FIND("spa",LOWER(F919))),
ISNUMBER(FIND("corte de unhas",LOWER(F919))),
ISNUMBER(FIND("desembolo",LOWER(F919))),
ISNUMBER(FIND("clorexidina",LOWER(F919))),
ISNUMBER(FIND("matizacao",LOWER(F919))),
ISNUMBER(FIND("matização",LOWER(F919))),
ISNUMBER(FIND("arredondamento",LOWER(F919))),
ISNUMBER(FIND("remocao",LOWER(F919))),
ISNUMBER(FIND("remoção",LOWER(F919)))
),"Serviços extras",
IF(ISNUMBER(FIND("banho",LOWER(F919))),"Banho","Loja")))</f>
        <v>Serviços extras</v>
      </c>
      <c r="AZ919" s="1" t="str">
        <f>IF(ISBLANK(I919),"", _xlfn.LET(_xlpm.Pedido,TRIM(D919&amp;""),IF(_xlpm.Pedido&lt;&gt;"",_xlpm.Pedido&amp;" | "&amp;K919,I919&amp;" | "&amp;K919&amp;" | "&amp;TEXT(AU919,"0"))))</f>
        <v>4998 | Cacau</v>
      </c>
      <c r="BA919" s="1" t="str">
        <f>IF(ISBLANK(I919),"", _xlfn.LET(_xlpm.TipoServico,LOWER(H919),IF(ISNUMBER(FIND("banho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19" s="1" t="str">
        <f>IF(ISBLANK(I919),"", _xlfn.LET(
    _xlpm.Servico,TRIM(F919&amp;""),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19" s="1">
        <f>IF(ISBLANK(B919),"", IF(ISBLANK(R919),Q919*S919,R919*S919))</f>
        <v>5</v>
      </c>
    </row>
    <row r="920" spans="1:55" x14ac:dyDescent="0.3">
      <c r="A920" t="s">
        <v>133</v>
      </c>
      <c r="B920">
        <v>46097</v>
      </c>
      <c r="C920" t="s">
        <v>43</v>
      </c>
      <c r="D920">
        <v>5057</v>
      </c>
      <c r="F920" t="s">
        <v>193</v>
      </c>
      <c r="H920" t="s">
        <v>276</v>
      </c>
      <c r="I920">
        <v>2509</v>
      </c>
      <c r="J920" t="s">
        <v>346</v>
      </c>
      <c r="K920" t="s">
        <v>347</v>
      </c>
      <c r="L920">
        <v>73991424314</v>
      </c>
      <c r="N920">
        <v>0</v>
      </c>
      <c r="O920" t="s">
        <v>5</v>
      </c>
      <c r="P920">
        <v>0</v>
      </c>
      <c r="Q920">
        <v>75</v>
      </c>
      <c r="R920">
        <v>75</v>
      </c>
      <c r="S920">
        <v>1</v>
      </c>
      <c r="T920">
        <v>75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6</v>
      </c>
      <c r="AG920">
        <v>75</v>
      </c>
      <c r="AH920" t="s">
        <v>348</v>
      </c>
      <c r="AI920" t="s">
        <v>199</v>
      </c>
      <c r="AJ920" t="s">
        <v>192</v>
      </c>
      <c r="AK920" t="s">
        <v>190</v>
      </c>
      <c r="AL920" t="s">
        <v>200</v>
      </c>
      <c r="AU920" s="2" t="str">
        <f>IF(ISBLANK(B920),"", TEXT(B920,"dddd, d \d\e mmmm \d\e aaaa"))</f>
        <v>segunda-feira, 16 de março de 2026</v>
      </c>
      <c r="AX920" s="1" t="str" cm="1">
        <f t="array" ref="AX920">IFERROR(_xlfn.TEXTJOIN(", ",TRUE,_xlfn._xlws.SORT(_xlfn.UNIQUE(_xlfn._xlws.FILTER($K$2:$K$2889,($I$2:$I$2889=I920)*($K$2:$K$2889&lt;&gt;""))))),"")</f>
        <v>Cristal</v>
      </c>
      <c r="AY920" s="1" t="str">
        <f>IF(ISBLANK(F920),"", IF(OR(
ISNUMBER(FIND("escovacao",LOWER(F920))),
ISNUMBER(FIND("escovação",LOWER(F920))),
ISNUMBER(FIND("higiene bucal",LOWER(F920))),
ISNUMBER(FIND("tosa",LOWER(F920))),
ISNUMBER(FIND("hidratacao",LOWER(F920))),
ISNUMBER(FIND("hidratação",LOWER(F920))),
ISNUMBER(FIND("spa",LOWER(F920))),
ISNUMBER(FIND("corte de unhas",LOWER(F920))),
ISNUMBER(FIND("desembolo",LOWER(F920))),
ISNUMBER(FIND("clorexidina",LOWER(F920))),
ISNUMBER(FIND("matizacao",LOWER(F920))),
ISNUMBER(FIND("matização",LOWER(F920))),
ISNUMBER(FIND("arredondamento",LOWER(F920))),
ISNUMBER(FIND("remocao",LOWER(F920))),
ISNUMBER(FIND("remoção",LOWER(F920)))
),"Serviços extras",
IF(ISNUMBER(FIND("banho",LOWER(F920))),"Banho","Loja")))</f>
        <v>Banho</v>
      </c>
      <c r="AZ920" s="1" t="str">
        <f>IF(ISBLANK(I920),"", _xlfn.LET(_xlpm.Pedido,TRIM(D920&amp;""),IF(_xlpm.Pedido&lt;&gt;"",_xlpm.Pedido&amp;" | "&amp;K920,I920&amp;" | "&amp;K920&amp;" | "&amp;TEXT(AU920,"0"))))</f>
        <v>5057 | Cristal</v>
      </c>
      <c r="BA920" s="1" t="str">
        <f>IF(ISBLANK(I920),"", _xlfn.LET(_xlpm.TipoServico,LOWER(H920),IF(ISNUMBER(FIND("banho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0" s="1" t="str">
        <f>IF(ISBLANK(I920),"", _xlfn.LET(
    _xlpm.Servico,TRIM(F920&amp;""),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920" s="1">
        <f>IF(ISBLANK(B920),"", IF(ISBLANK(R920),Q920*S920,R920*S920))</f>
        <v>75</v>
      </c>
    </row>
    <row r="921" spans="1:55" x14ac:dyDescent="0.3">
      <c r="A921" t="s">
        <v>11</v>
      </c>
      <c r="B921">
        <v>46099</v>
      </c>
      <c r="C921" t="s">
        <v>53</v>
      </c>
      <c r="D921">
        <v>5076</v>
      </c>
      <c r="F921" t="s">
        <v>193</v>
      </c>
      <c r="H921" t="s">
        <v>276</v>
      </c>
      <c r="I921">
        <v>2542</v>
      </c>
      <c r="J921" t="s">
        <v>57</v>
      </c>
      <c r="K921" t="s">
        <v>357</v>
      </c>
      <c r="L921">
        <v>5573991990009</v>
      </c>
      <c r="N921">
        <v>0</v>
      </c>
      <c r="O921" t="s">
        <v>5</v>
      </c>
      <c r="P921">
        <v>0</v>
      </c>
      <c r="Q921">
        <v>7</v>
      </c>
      <c r="R921">
        <v>7</v>
      </c>
      <c r="S921">
        <v>1</v>
      </c>
      <c r="T921">
        <v>7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6</v>
      </c>
      <c r="AG921">
        <v>90</v>
      </c>
      <c r="AH921" t="s">
        <v>219</v>
      </c>
      <c r="AI921" t="s">
        <v>280</v>
      </c>
      <c r="AJ921" t="s">
        <v>358</v>
      </c>
      <c r="AK921" t="s">
        <v>190</v>
      </c>
      <c r="AL921" t="s">
        <v>200</v>
      </c>
      <c r="AU921" s="2" t="str">
        <f>IF(ISBLANK(B921),"", TEXT(B921,"dddd, d \d\e mmmm \d\e aaaa"))</f>
        <v>quarta-feira, 18 de março de 2026</v>
      </c>
      <c r="AX921" s="1" t="str" cm="1">
        <f t="array" ref="AX921">IFERROR(_xlfn.TEXTJOIN(", ",TRUE,_xlfn._xlws.SORT(_xlfn.UNIQUE(_xlfn._xlws.FILTER($K$2:$K$2889,($I$2:$I$2889=I921)*($K$2:$K$2889&lt;&gt;""))))),"")</f>
        <v>Amy</v>
      </c>
      <c r="AY921" s="1" t="str">
        <f>IF(ISBLANK(F921),"", IF(OR(
ISNUMBER(FIND("escovacao",LOWER(F921))),
ISNUMBER(FIND("escovação",LOWER(F921))),
ISNUMBER(FIND("higiene bucal",LOWER(F921))),
ISNUMBER(FIND("tosa",LOWER(F921))),
ISNUMBER(FIND("hidratacao",LOWER(F921))),
ISNUMBER(FIND("hidratação",LOWER(F921))),
ISNUMBER(FIND("spa",LOWER(F921))),
ISNUMBER(FIND("corte de unhas",LOWER(F921))),
ISNUMBER(FIND("desembolo",LOWER(F921))),
ISNUMBER(FIND("clorexidina",LOWER(F921))),
ISNUMBER(FIND("matizacao",LOWER(F921))),
ISNUMBER(FIND("matização",LOWER(F921))),
ISNUMBER(FIND("arredondamento",LOWER(F921))),
ISNUMBER(FIND("remocao",LOWER(F921))),
ISNUMBER(FIND("remoção",LOWER(F921)))
),"Serviços extras",
IF(ISNUMBER(FIND("banho",LOWER(F921))),"Banho","Loja")))</f>
        <v>Banho</v>
      </c>
      <c r="AZ921" s="1" t="str">
        <f>IF(ISBLANK(I921),"", _xlfn.LET(_xlpm.Pedido,TRIM(D921&amp;""),IF(_xlpm.Pedido&lt;&gt;"",_xlpm.Pedido&amp;" | "&amp;K921,I921&amp;" | "&amp;K921&amp;" | "&amp;TEXT(AU921,"0"))))</f>
        <v>5076 | Amy</v>
      </c>
      <c r="BA921" s="1" t="str">
        <f>IF(ISBLANK(I921),"", _xlfn.LET(_xlpm.TipoServico,LOWER(H921),IF(ISNUMBER(FIND("banho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1" s="1" t="str">
        <f>IF(ISBLANK(I921),"", _xlfn.LET(
    _xlpm.Servico,TRIM(F921&amp;""),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921" s="1">
        <f>IF(ISBLANK(B921),"", IF(ISBLANK(R921),Q921*S921,R921*S921))</f>
        <v>7</v>
      </c>
    </row>
    <row r="922" spans="1:55" x14ac:dyDescent="0.3">
      <c r="A922" t="s">
        <v>11</v>
      </c>
      <c r="B922">
        <v>46099</v>
      </c>
      <c r="C922" t="s">
        <v>53</v>
      </c>
      <c r="D922">
        <v>5076</v>
      </c>
      <c r="F922" t="s">
        <v>344</v>
      </c>
      <c r="H922" t="s">
        <v>276</v>
      </c>
      <c r="I922">
        <v>2542</v>
      </c>
      <c r="J922" t="s">
        <v>57</v>
      </c>
      <c r="K922" t="s">
        <v>357</v>
      </c>
      <c r="L922">
        <v>5573991990009</v>
      </c>
      <c r="N922">
        <v>0</v>
      </c>
      <c r="O922" t="s">
        <v>5</v>
      </c>
      <c r="P922">
        <v>0</v>
      </c>
      <c r="Q922">
        <v>15</v>
      </c>
      <c r="R922">
        <v>15</v>
      </c>
      <c r="S922">
        <v>1</v>
      </c>
      <c r="T922">
        <v>15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6</v>
      </c>
      <c r="AG922">
        <v>90</v>
      </c>
      <c r="AH922" t="s">
        <v>219</v>
      </c>
      <c r="AI922" t="s">
        <v>280</v>
      </c>
      <c r="AJ922" t="s">
        <v>358</v>
      </c>
      <c r="AK922" t="s">
        <v>190</v>
      </c>
      <c r="AL922" t="s">
        <v>200</v>
      </c>
      <c r="AU922" s="2" t="str">
        <f>IF(ISBLANK(B922),"", TEXT(B922,"dddd, d \d\e mmmm \d\e aaaa"))</f>
        <v>quarta-feira, 18 de março de 2026</v>
      </c>
      <c r="AX922" s="1" t="str" cm="1">
        <f t="array" ref="AX922">IFERROR(_xlfn.TEXTJOIN(", ",TRUE,_xlfn._xlws.SORT(_xlfn.UNIQUE(_xlfn._xlws.FILTER($K$2:$K$2889,($I$2:$I$2889=I922)*($K$2:$K$2889&lt;&gt;""))))),"")</f>
        <v>Amy</v>
      </c>
      <c r="AY922" s="1" t="str">
        <f>IF(ISBLANK(F922),"", IF(OR(
ISNUMBER(FIND("escovacao",LOWER(F922))),
ISNUMBER(FIND("escovação",LOWER(F922))),
ISNUMBER(FIND("higiene bucal",LOWER(F922))),
ISNUMBER(FIND("tosa",LOWER(F922))),
ISNUMBER(FIND("hidratacao",LOWER(F922))),
ISNUMBER(FIND("hidratação",LOWER(F922))),
ISNUMBER(FIND("spa",LOWER(F922))),
ISNUMBER(FIND("corte de unhas",LOWER(F922))),
ISNUMBER(FIND("desembolo",LOWER(F922))),
ISNUMBER(FIND("clorexidina",LOWER(F922))),
ISNUMBER(FIND("matizacao",LOWER(F922))),
ISNUMBER(FIND("matização",LOWER(F922))),
ISNUMBER(FIND("arredondamento",LOWER(F922))),
ISNUMBER(FIND("remocao",LOWER(F922))),
ISNUMBER(FIND("remoção",LOWER(F922)))
),"Serviços extras",
IF(ISNUMBER(FIND("banho",LOWER(F922))),"Banho","Loja")))</f>
        <v>Serviços extras</v>
      </c>
      <c r="AZ922" s="1" t="str">
        <f>IF(ISBLANK(I922),"", _xlfn.LET(_xlpm.Pedido,TRIM(D922&amp;""),IF(_xlpm.Pedido&lt;&gt;"",_xlpm.Pedido&amp;" | "&amp;K922,I922&amp;" | "&amp;K922&amp;" | "&amp;TEXT(AU922,"0"))))</f>
        <v>5076 | Amy</v>
      </c>
      <c r="BA922" s="1" t="str">
        <f>IF(ISBLANK(I922),"", _xlfn.LET(_xlpm.TipoServico,LOWER(H922),IF(ISNUMBER(FIND("banho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2" s="1" t="str">
        <f>IF(ISBLANK(I922),"", _xlfn.LET(
    _xlpm.Servico,TRIM(F922&amp;""),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22" s="1">
        <f>IF(ISBLANK(B922),"", IF(ISBLANK(R922),Q922*S922,R922*S922))</f>
        <v>15</v>
      </c>
    </row>
    <row r="923" spans="1:55" x14ac:dyDescent="0.3">
      <c r="A923" t="s">
        <v>133</v>
      </c>
      <c r="B923">
        <v>46104</v>
      </c>
      <c r="C923" t="s">
        <v>43</v>
      </c>
      <c r="D923">
        <v>5114</v>
      </c>
      <c r="F923" t="s">
        <v>193</v>
      </c>
      <c r="H923" t="s">
        <v>276</v>
      </c>
      <c r="I923">
        <v>2295</v>
      </c>
      <c r="J923" t="s">
        <v>342</v>
      </c>
      <c r="K923" t="s">
        <v>343</v>
      </c>
      <c r="L923">
        <v>557399621106</v>
      </c>
      <c r="N923">
        <v>0</v>
      </c>
      <c r="O923" t="s">
        <v>5</v>
      </c>
      <c r="P923">
        <v>0</v>
      </c>
      <c r="Q923">
        <v>7</v>
      </c>
      <c r="R923">
        <v>7</v>
      </c>
      <c r="S923">
        <v>1</v>
      </c>
      <c r="T923">
        <v>7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6</v>
      </c>
      <c r="AG923">
        <v>75</v>
      </c>
      <c r="AH923" t="s">
        <v>219</v>
      </c>
      <c r="AI923" t="s">
        <v>204</v>
      </c>
      <c r="AJ923" t="s">
        <v>192</v>
      </c>
      <c r="AK923" t="s">
        <v>187</v>
      </c>
      <c r="AL923" t="s">
        <v>200</v>
      </c>
      <c r="AU923" s="2" t="str">
        <f>IF(ISBLANK(B923),"", TEXT(B923,"dddd, d \d\e mmmm \d\e aaaa"))</f>
        <v>segunda-feira, 23 de março de 2026</v>
      </c>
      <c r="AX923" s="1" t="str" cm="1">
        <f t="array" ref="AX923">IFERROR(_xlfn.TEXTJOIN(", ",TRUE,_xlfn._xlws.SORT(_xlfn.UNIQUE(_xlfn._xlws.FILTER($K$2:$K$2889,($I$2:$I$2889=I923)*($K$2:$K$2889&lt;&gt;""))))),"")</f>
        <v>Spike</v>
      </c>
      <c r="AY923" s="1" t="str">
        <f>IF(ISBLANK(F923),"", IF(OR(
ISNUMBER(FIND("escovacao",LOWER(F923))),
ISNUMBER(FIND("escovação",LOWER(F923))),
ISNUMBER(FIND("higiene bucal",LOWER(F923))),
ISNUMBER(FIND("tosa",LOWER(F923))),
ISNUMBER(FIND("hidratacao",LOWER(F923))),
ISNUMBER(FIND("hidratação",LOWER(F923))),
ISNUMBER(FIND("spa",LOWER(F923))),
ISNUMBER(FIND("corte de unhas",LOWER(F923))),
ISNUMBER(FIND("desembolo",LOWER(F923))),
ISNUMBER(FIND("clorexidina",LOWER(F923))),
ISNUMBER(FIND("matizacao",LOWER(F923))),
ISNUMBER(FIND("matização",LOWER(F923))),
ISNUMBER(FIND("arredondamento",LOWER(F923))),
ISNUMBER(FIND("remocao",LOWER(F923))),
ISNUMBER(FIND("remoção",LOWER(F923)))
),"Serviços extras",
IF(ISNUMBER(FIND("banho",LOWER(F923))),"Banho","Loja")))</f>
        <v>Banho</v>
      </c>
      <c r="AZ923" s="1" t="str">
        <f>IF(ISBLANK(I923),"", _xlfn.LET(_xlpm.Pedido,TRIM(D923&amp;""),IF(_xlpm.Pedido&lt;&gt;"",_xlpm.Pedido&amp;" | "&amp;K923,I923&amp;" | "&amp;K923&amp;" | "&amp;TEXT(AU923,"0"))))</f>
        <v>5114 | Spike</v>
      </c>
      <c r="BA923" s="1" t="str">
        <f>IF(ISBLANK(I923),"", _xlfn.LET(_xlpm.TipoServico,LOWER(H923),IF(ISNUMBER(FIND("banho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3" s="1" t="str">
        <f>IF(ISBLANK(I923),"", _xlfn.LET(
    _xlpm.Servico,TRIM(F923&amp;""),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923" s="1">
        <f>IF(ISBLANK(B923),"", IF(ISBLANK(R923),Q923*S923,R923*S923))</f>
        <v>7</v>
      </c>
    </row>
    <row r="924" spans="1:55" x14ac:dyDescent="0.3">
      <c r="A924" t="s">
        <v>11</v>
      </c>
      <c r="B924">
        <v>46106</v>
      </c>
      <c r="C924" t="s">
        <v>53</v>
      </c>
      <c r="D924">
        <v>5133</v>
      </c>
      <c r="F924" t="s">
        <v>350</v>
      </c>
      <c r="H924" t="s">
        <v>276</v>
      </c>
      <c r="I924">
        <v>2203</v>
      </c>
      <c r="J924" t="s">
        <v>349</v>
      </c>
      <c r="K924" t="s">
        <v>351</v>
      </c>
      <c r="L924">
        <v>73998571000</v>
      </c>
      <c r="N924">
        <v>0</v>
      </c>
      <c r="O924" t="s">
        <v>5</v>
      </c>
      <c r="P924">
        <v>0</v>
      </c>
      <c r="Q924">
        <v>7</v>
      </c>
      <c r="R924">
        <v>7</v>
      </c>
      <c r="S924">
        <v>1</v>
      </c>
      <c r="T924">
        <v>7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6</v>
      </c>
      <c r="AG924">
        <v>185</v>
      </c>
      <c r="AH924" t="s">
        <v>352</v>
      </c>
      <c r="AI924" t="s">
        <v>227</v>
      </c>
      <c r="AJ924" t="s">
        <v>192</v>
      </c>
      <c r="AK924" t="s">
        <v>190</v>
      </c>
      <c r="AL924" t="s">
        <v>353</v>
      </c>
      <c r="AU924" s="2" t="str">
        <f>IF(ISBLANK(B924),"", TEXT(B924,"dddd, d \d\e mmmm \d\e aaaa"))</f>
        <v>quarta-feira, 25 de março de 2026</v>
      </c>
      <c r="AX924" s="1" t="str" cm="1">
        <f t="array" ref="AX924">IFERROR(_xlfn.TEXTJOIN(", ",TRUE,_xlfn._xlws.SORT(_xlfn.UNIQUE(_xlfn._xlws.FILTER($K$2:$K$2889,($I$2:$I$2889=I924)*($K$2:$K$2889&lt;&gt;""))))),"")</f>
        <v>Sunny</v>
      </c>
      <c r="AY924" s="1" t="str">
        <f>IF(ISBLANK(F924),"", IF(OR(
ISNUMBER(FIND("escovacao",LOWER(F924))),
ISNUMBER(FIND("escovação",LOWER(F924))),
ISNUMBER(FIND("higiene bucal",LOWER(F924))),
ISNUMBER(FIND("tosa",LOWER(F924))),
ISNUMBER(FIND("hidratacao",LOWER(F924))),
ISNUMBER(FIND("hidratação",LOWER(F924))),
ISNUMBER(FIND("spa",LOWER(F924))),
ISNUMBER(FIND("corte de unhas",LOWER(F924))),
ISNUMBER(FIND("desembolo",LOWER(F924))),
ISNUMBER(FIND("clorexidina",LOWER(F924))),
ISNUMBER(FIND("matizacao",LOWER(F924))),
ISNUMBER(FIND("matização",LOWER(F924))),
ISNUMBER(FIND("arredondamento",LOWER(F924))),
ISNUMBER(FIND("remocao",LOWER(F924))),
ISNUMBER(FIND("remoção",LOWER(F924)))
),"Serviços extras",
IF(ISNUMBER(FIND("banho",LOWER(F924))),"Banho","Loja")))</f>
        <v>Banho</v>
      </c>
      <c r="AZ924" s="1" t="str">
        <f>IF(ISBLANK(I924),"", _xlfn.LET(_xlpm.Pedido,TRIM(D924&amp;""),IF(_xlpm.Pedido&lt;&gt;"",_xlpm.Pedido&amp;" | "&amp;K924,I924&amp;" | "&amp;K924&amp;" | "&amp;TEXT(AU924,"0"))))</f>
        <v>5133 | Sunny</v>
      </c>
      <c r="BA924" s="1" t="str">
        <f>IF(ISBLANK(I924),"", _xlfn.LET(_xlpm.TipoServico,LOWER(H924),IF(ISNUMBER(FIND("banho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4" s="1" t="str">
        <f>IF(ISBLANK(I924),"", _xlfn.LET(
    _xlpm.Servico,TRIM(F924&amp;""),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Golden GG</v>
      </c>
      <c r="BC924" s="1">
        <f>IF(ISBLANK(B924),"", IF(ISBLANK(R924),Q924*S924,R924*S924))</f>
        <v>7</v>
      </c>
    </row>
    <row r="925" spans="1:55" x14ac:dyDescent="0.3">
      <c r="A925" t="s">
        <v>11</v>
      </c>
      <c r="B925">
        <v>46106</v>
      </c>
      <c r="C925" t="s">
        <v>53</v>
      </c>
      <c r="D925">
        <v>5133</v>
      </c>
      <c r="F925" t="s">
        <v>303</v>
      </c>
      <c r="H925" t="s">
        <v>276</v>
      </c>
      <c r="I925">
        <v>2203</v>
      </c>
      <c r="J925" t="s">
        <v>349</v>
      </c>
      <c r="K925" t="s">
        <v>351</v>
      </c>
      <c r="L925">
        <v>73998571000</v>
      </c>
      <c r="N925">
        <v>0</v>
      </c>
      <c r="O925" t="s">
        <v>5</v>
      </c>
      <c r="P925">
        <v>0</v>
      </c>
      <c r="Q925">
        <v>50</v>
      </c>
      <c r="R925">
        <v>50</v>
      </c>
      <c r="S925">
        <v>1</v>
      </c>
      <c r="T925">
        <v>50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6</v>
      </c>
      <c r="AG925">
        <v>185</v>
      </c>
      <c r="AH925" t="s">
        <v>352</v>
      </c>
      <c r="AI925" t="s">
        <v>227</v>
      </c>
      <c r="AJ925" t="s">
        <v>192</v>
      </c>
      <c r="AK925" t="s">
        <v>190</v>
      </c>
      <c r="AL925" t="s">
        <v>353</v>
      </c>
      <c r="AU925" s="2" t="str">
        <f>IF(ISBLANK(B925),"", TEXT(B925,"dddd, d \d\e mmmm \d\e aaaa"))</f>
        <v>quarta-feira, 25 de março de 2026</v>
      </c>
      <c r="AX925" s="1" t="str" cm="1">
        <f t="array" ref="AX925">IFERROR(_xlfn.TEXTJOIN(", ",TRUE,_xlfn._xlws.SORT(_xlfn.UNIQUE(_xlfn._xlws.FILTER($K$2:$K$2889,($I$2:$I$2889=I925)*($K$2:$K$2889&lt;&gt;""))))),"")</f>
        <v>Sunny</v>
      </c>
      <c r="AY925" s="1" t="str">
        <f>IF(ISBLANK(F925),"", IF(OR(
ISNUMBER(FIND("escovacao",LOWER(F925))),
ISNUMBER(FIND("escovação",LOWER(F925))),
ISNUMBER(FIND("higiene bucal",LOWER(F925))),
ISNUMBER(FIND("tosa",LOWER(F925))),
ISNUMBER(FIND("hidratacao",LOWER(F925))),
ISNUMBER(FIND("hidratação",LOWER(F925))),
ISNUMBER(FIND("spa",LOWER(F925))),
ISNUMBER(FIND("corte de unhas",LOWER(F925))),
ISNUMBER(FIND("desembolo",LOWER(F925))),
ISNUMBER(FIND("clorexidina",LOWER(F925))),
ISNUMBER(FIND("matizacao",LOWER(F925))),
ISNUMBER(FIND("matização",LOWER(F925))),
ISNUMBER(FIND("arredondamento",LOWER(F925))),
ISNUMBER(FIND("remocao",LOWER(F925))),
ISNUMBER(FIND("remoção",LOWER(F925)))
),"Serviços extras",
IF(ISNUMBER(FIND("banho",LOWER(F925))),"Banho","Loja")))</f>
        <v>Serviços extras</v>
      </c>
      <c r="AZ925" s="1" t="str">
        <f>IF(ISBLANK(I925),"", _xlfn.LET(_xlpm.Pedido,TRIM(D925&amp;""),IF(_xlpm.Pedido&lt;&gt;"",_xlpm.Pedido&amp;" | "&amp;K925,I925&amp;" | "&amp;K925&amp;" | "&amp;TEXT(AU925,"0"))))</f>
        <v>5133 | Sunny</v>
      </c>
      <c r="BA925" s="1" t="str">
        <f>IF(ISBLANK(I925),"", _xlfn.LET(_xlpm.TipoServico,LOWER(H925),IF(ISNUMBER(FIND("banho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5" s="1" t="str">
        <f>IF(ISBLANK(I925),"", _xlfn.LET(
    _xlpm.Servico,TRIM(F925&amp;""),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25" s="1">
        <f>IF(ISBLANK(B925),"", IF(ISBLANK(R925),Q925*S925,R925*S925))</f>
        <v>50</v>
      </c>
    </row>
    <row r="926" spans="1:55" x14ac:dyDescent="0.3">
      <c r="A926" t="s">
        <v>141</v>
      </c>
      <c r="B926">
        <v>46112</v>
      </c>
      <c r="C926" t="s">
        <v>46</v>
      </c>
      <c r="D926">
        <v>5183</v>
      </c>
      <c r="F926" t="s">
        <v>159</v>
      </c>
      <c r="H926" t="s">
        <v>276</v>
      </c>
      <c r="I926">
        <v>2123</v>
      </c>
      <c r="J926" t="s">
        <v>23</v>
      </c>
      <c r="K926" t="s">
        <v>167</v>
      </c>
      <c r="L926">
        <v>73991374455</v>
      </c>
      <c r="N926">
        <v>0</v>
      </c>
      <c r="O926" t="s">
        <v>5</v>
      </c>
      <c r="P926">
        <v>0</v>
      </c>
      <c r="Q926">
        <v>7</v>
      </c>
      <c r="R926">
        <v>7</v>
      </c>
      <c r="S926">
        <v>1</v>
      </c>
      <c r="T926">
        <v>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 t="s">
        <v>6</v>
      </c>
      <c r="AG926">
        <v>0</v>
      </c>
      <c r="AH926" t="s">
        <v>345</v>
      </c>
      <c r="AI926" t="s">
        <v>295</v>
      </c>
      <c r="AJ926" t="s">
        <v>214</v>
      </c>
      <c r="AK926" t="s">
        <v>187</v>
      </c>
      <c r="AL926" t="s">
        <v>200</v>
      </c>
      <c r="AU926" s="2" t="str">
        <f>IF(ISBLANK(B926),"", TEXT(B926,"dddd, d \d\e mmmm \d\e aaaa"))</f>
        <v>terça-feira, 31 de março de 2026</v>
      </c>
      <c r="AX926" s="1" t="str" cm="1">
        <f t="array" ref="AX926">IFERROR(_xlfn.TEXTJOIN(", ",TRUE,_xlfn._xlws.SORT(_xlfn.UNIQUE(_xlfn._xlws.FILTER($K$2:$K$2889,($I$2:$I$2889=I926)*($K$2:$K$2889&lt;&gt;""))))),"")</f>
        <v>Lucky</v>
      </c>
      <c r="AY926" s="1" t="str">
        <f>IF(ISBLANK(F926),"", IF(OR(
ISNUMBER(FIND("escovacao",LOWER(F926))),
ISNUMBER(FIND("escovação",LOWER(F926))),
ISNUMBER(FIND("higiene bucal",LOWER(F926))),
ISNUMBER(FIND("tosa",LOWER(F926))),
ISNUMBER(FIND("hidratacao",LOWER(F926))),
ISNUMBER(FIND("hidratação",LOWER(F926))),
ISNUMBER(FIND("spa",LOWER(F926))),
ISNUMBER(FIND("corte de unhas",LOWER(F926))),
ISNUMBER(FIND("desembolo",LOWER(F926))),
ISNUMBER(FIND("clorexidina",LOWER(F926))),
ISNUMBER(FIND("matizacao",LOWER(F926))),
ISNUMBER(FIND("matização",LOWER(F926))),
ISNUMBER(FIND("arredondamento",LOWER(F926))),
ISNUMBER(FIND("remocao",LOWER(F926))),
ISNUMBER(FIND("remoção",LOWER(F926)))
),"Serviços extras",
IF(ISNUMBER(FIND("banho",LOWER(F926))),"Banho","Loja")))</f>
        <v>Banho</v>
      </c>
      <c r="AZ926" s="1" t="str">
        <f>IF(ISBLANK(I926),"", _xlfn.LET(_xlpm.Pedido,TRIM(D926&amp;""),IF(_xlpm.Pedido&lt;&gt;"",_xlpm.Pedido&amp;" | "&amp;K926,I926&amp;" | "&amp;K926&amp;" | "&amp;TEXT(AU926,"0"))))</f>
        <v>5183 | Lucky</v>
      </c>
      <c r="BA926" s="1" t="str">
        <f>IF(ISBLANK(I926),"", _xlfn.LET(_xlpm.TipoServico,LOWER(H926),IF(ISNUMBER(FIND("banho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6" s="1" t="str">
        <f>IF(ISBLANK(I926),"", _xlfn.LET(
    _xlpm.Servico,TRIM(F926&amp;""),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926" s="1">
        <f>IF(ISBLANK(B926),"", IF(ISBLANK(R926),Q926*S926,R926*S926))</f>
        <v>7</v>
      </c>
    </row>
    <row r="927" spans="1:55" x14ac:dyDescent="0.3">
      <c r="A927" t="s">
        <v>133</v>
      </c>
      <c r="B927">
        <v>46113</v>
      </c>
      <c r="C927" t="s">
        <v>53</v>
      </c>
      <c r="D927">
        <v>5201</v>
      </c>
      <c r="F927" t="s">
        <v>134</v>
      </c>
      <c r="H927" t="s">
        <v>276</v>
      </c>
      <c r="I927">
        <v>2546</v>
      </c>
      <c r="J927" t="s">
        <v>359</v>
      </c>
      <c r="K927" t="s">
        <v>356</v>
      </c>
      <c r="L927">
        <v>73988081729</v>
      </c>
      <c r="N927">
        <v>0</v>
      </c>
      <c r="O927" t="s">
        <v>5</v>
      </c>
      <c r="P927">
        <v>0</v>
      </c>
      <c r="Q927">
        <v>7</v>
      </c>
      <c r="R927">
        <v>7</v>
      </c>
      <c r="S927">
        <v>1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6</v>
      </c>
      <c r="AG927">
        <v>62</v>
      </c>
      <c r="AH927" t="s">
        <v>222</v>
      </c>
      <c r="AI927" t="s">
        <v>223</v>
      </c>
      <c r="AK927" t="s">
        <v>187</v>
      </c>
      <c r="AU927" s="2" t="str">
        <f>IF(ISBLANK(B927),"", TEXT(B927,"dddd, d \d\e mmmm \d\e aaaa"))</f>
        <v>quarta-feira, 1 de abril de 2026</v>
      </c>
      <c r="AX927" s="1" t="str" cm="1">
        <f t="array" ref="AX927">IFERROR(_xlfn.TEXTJOIN(", ",TRUE,_xlfn._xlws.SORT(_xlfn.UNIQUE(_xlfn._xlws.FILTER($K$2:$K$2889,($I$2:$I$2889=I927)*($K$2:$K$2889&lt;&gt;""))))),"")</f>
        <v>Amendoa, Cacau, Nolah</v>
      </c>
      <c r="AY927" s="1" t="str">
        <f>IF(ISBLANK(F927),"", IF(OR(
ISNUMBER(FIND("escovacao",LOWER(F927))),
ISNUMBER(FIND("escovação",LOWER(F927))),
ISNUMBER(FIND("higiene bucal",LOWER(F927))),
ISNUMBER(FIND("tosa",LOWER(F927))),
ISNUMBER(FIND("hidratacao",LOWER(F927))),
ISNUMBER(FIND("hidratação",LOWER(F927))),
ISNUMBER(FIND("spa",LOWER(F927))),
ISNUMBER(FIND("corte de unhas",LOWER(F927))),
ISNUMBER(FIND("desembolo",LOWER(F927))),
ISNUMBER(FIND("clorexidina",LOWER(F927))),
ISNUMBER(FIND("matizacao",LOWER(F927))),
ISNUMBER(FIND("matização",LOWER(F927))),
ISNUMBER(FIND("arredondamento",LOWER(F927))),
ISNUMBER(FIND("remocao",LOWER(F927))),
ISNUMBER(FIND("remoção",LOWER(F927)))
),"Serviços extras",
IF(ISNUMBER(FIND("banho",LOWER(F927))),"Banho","Loja")))</f>
        <v>Banho</v>
      </c>
      <c r="AZ927" s="1" t="str">
        <f>IF(ISBLANK(I927),"", _xlfn.LET(_xlpm.Pedido,TRIM(D927&amp;""),IF(_xlpm.Pedido&lt;&gt;"",_xlpm.Pedido&amp;" | "&amp;K927,I927&amp;" | "&amp;K927&amp;" | "&amp;TEXT(AU927,"0"))))</f>
        <v>5201 | Cacau</v>
      </c>
      <c r="BA927" s="1" t="str">
        <f>IF(ISBLANK(I927),"", _xlfn.LET(_xlpm.TipoServico,LOWER(H927),IF(ISNUMBER(FIND("banho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7" s="1" t="str">
        <f>IF(ISBLANK(I927),"", _xlfn.LET(
    _xlpm.Servico,TRIM(F927&amp;""),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27" s="1">
        <f>IF(ISBLANK(B927),"", IF(ISBLANK(R927),Q927*S927,R927*S927))</f>
        <v>7</v>
      </c>
    </row>
    <row r="928" spans="1:55" x14ac:dyDescent="0.3">
      <c r="A928" t="s">
        <v>11</v>
      </c>
      <c r="B928">
        <v>46114</v>
      </c>
      <c r="C928" t="s">
        <v>9</v>
      </c>
      <c r="D928">
        <v>5214</v>
      </c>
      <c r="F928" t="s">
        <v>159</v>
      </c>
      <c r="H928" t="s">
        <v>276</v>
      </c>
      <c r="I928">
        <v>2826</v>
      </c>
      <c r="J928" t="s">
        <v>215</v>
      </c>
      <c r="K928" t="s">
        <v>360</v>
      </c>
      <c r="L928">
        <v>557388078367</v>
      </c>
      <c r="N928">
        <v>0</v>
      </c>
      <c r="O928" t="s">
        <v>5</v>
      </c>
      <c r="P928">
        <v>0</v>
      </c>
      <c r="Q928">
        <v>75</v>
      </c>
      <c r="R928">
        <v>75</v>
      </c>
      <c r="S928">
        <v>1</v>
      </c>
      <c r="T928">
        <v>75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6</v>
      </c>
      <c r="AG928">
        <v>75</v>
      </c>
      <c r="AH928" t="s">
        <v>307</v>
      </c>
      <c r="AU928" s="2" t="str">
        <f>IF(ISBLANK(B928),"", TEXT(B928,"dddd, d \d\e mmmm \d\e aaaa"))</f>
        <v>quinta-feira, 2 de abril de 2026</v>
      </c>
      <c r="AX928" s="1" t="str" cm="1">
        <f t="array" ref="AX928">IFERROR(_xlfn.TEXTJOIN(", ",TRUE,_xlfn._xlws.SORT(_xlfn.UNIQUE(_xlfn._xlws.FILTER($K$2:$K$2889,($I$2:$I$2889=I928)*($K$2:$K$2889&lt;&gt;""))))),"")</f>
        <v>Chico, Donna</v>
      </c>
      <c r="AY928" s="1" t="str">
        <f>IF(ISBLANK(F928),"", IF(OR(
ISNUMBER(FIND("escovacao",LOWER(F928))),
ISNUMBER(FIND("escovação",LOWER(F928))),
ISNUMBER(FIND("higiene bucal",LOWER(F928))),
ISNUMBER(FIND("tosa",LOWER(F928))),
ISNUMBER(FIND("hidratacao",LOWER(F928))),
ISNUMBER(FIND("hidratação",LOWER(F928))),
ISNUMBER(FIND("spa",LOWER(F928))),
ISNUMBER(FIND("corte de unhas",LOWER(F928))),
ISNUMBER(FIND("desembolo",LOWER(F928))),
ISNUMBER(FIND("clorexidina",LOWER(F928))),
ISNUMBER(FIND("matizacao",LOWER(F928))),
ISNUMBER(FIND("matização",LOWER(F928))),
ISNUMBER(FIND("arredondamento",LOWER(F928))),
ISNUMBER(FIND("remocao",LOWER(F928))),
ISNUMBER(FIND("remoção",LOWER(F928)))
),"Serviços extras",
IF(ISNUMBER(FIND("banho",LOWER(F928))),"Banho","Loja")))</f>
        <v>Banho</v>
      </c>
      <c r="AZ928" s="1" t="str">
        <f>IF(ISBLANK(I928),"", _xlfn.LET(_xlpm.Pedido,TRIM(D928&amp;""),IF(_xlpm.Pedido&lt;&gt;"",_xlpm.Pedido&amp;" | "&amp;K928,I928&amp;" | "&amp;K928&amp;" | "&amp;TEXT(AU928,"0"))))</f>
        <v>5214 | Chico</v>
      </c>
      <c r="BA928" s="1" t="str">
        <f>IF(ISBLANK(I928),"", _xlfn.LET(_xlpm.TipoServico,LOWER(H928),IF(ISNUMBER(FIND("banho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8" s="1" t="str">
        <f>IF(ISBLANK(I928),"", _xlfn.LET(
    _xlpm.Servico,TRIM(F928&amp;""),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928" s="1">
        <f>IF(ISBLANK(B928),"", IF(ISBLANK(R928),Q928*S928,R928*S928))</f>
        <v>75</v>
      </c>
    </row>
    <row r="929" spans="1:55" x14ac:dyDescent="0.3">
      <c r="A929" t="s">
        <v>141</v>
      </c>
      <c r="B929">
        <v>46122</v>
      </c>
      <c r="C929" t="s">
        <v>2</v>
      </c>
      <c r="D929">
        <v>5262</v>
      </c>
      <c r="F929" t="s">
        <v>134</v>
      </c>
      <c r="H929" t="s">
        <v>276</v>
      </c>
      <c r="I929">
        <v>2133</v>
      </c>
      <c r="J929" t="s">
        <v>17</v>
      </c>
      <c r="K929" t="s">
        <v>259</v>
      </c>
      <c r="L929">
        <v>5571983825104</v>
      </c>
      <c r="N929">
        <v>0</v>
      </c>
      <c r="O929" t="s">
        <v>5</v>
      </c>
      <c r="P929">
        <v>0</v>
      </c>
      <c r="Q929">
        <v>7</v>
      </c>
      <c r="R929">
        <v>7</v>
      </c>
      <c r="S929">
        <v>1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6</v>
      </c>
      <c r="AG929">
        <v>62</v>
      </c>
      <c r="AH929" t="s">
        <v>207</v>
      </c>
      <c r="AI929" t="s">
        <v>196</v>
      </c>
      <c r="AJ929" t="s">
        <v>192</v>
      </c>
      <c r="AK929" t="s">
        <v>190</v>
      </c>
      <c r="AU929" s="2" t="str">
        <f>IF(ISBLANK(B929),"", TEXT(B929,"dddd, d \d\e mmmm \d\e aaaa"))</f>
        <v>sexta-feira, 10 de abril de 2026</v>
      </c>
      <c r="AX929" s="1" t="str" cm="1">
        <f t="array" ref="AX929">IFERROR(_xlfn.TEXTJOIN(", ",TRUE,_xlfn._xlws.SORT(_xlfn.UNIQUE(_xlfn._xlws.FILTER($K$2:$K$2889,($I$2:$I$2889=I929)*($K$2:$K$2889&lt;&gt;""))))),"")</f>
        <v>Amora, Loly, Nina, Zoe</v>
      </c>
      <c r="AY929" s="1" t="str">
        <f>IF(ISBLANK(F929),"", IF(OR(
ISNUMBER(FIND("escovacao",LOWER(F929))),
ISNUMBER(FIND("escovação",LOWER(F929))),
ISNUMBER(FIND("higiene bucal",LOWER(F929))),
ISNUMBER(FIND("tosa",LOWER(F929))),
ISNUMBER(FIND("hidratacao",LOWER(F929))),
ISNUMBER(FIND("hidratação",LOWER(F929))),
ISNUMBER(FIND("spa",LOWER(F929))),
ISNUMBER(FIND("corte de unhas",LOWER(F929))),
ISNUMBER(FIND("desembolo",LOWER(F929))),
ISNUMBER(FIND("clorexidina",LOWER(F929))),
ISNUMBER(FIND("matizacao",LOWER(F929))),
ISNUMBER(FIND("matização",LOWER(F929))),
ISNUMBER(FIND("arredondamento",LOWER(F929))),
ISNUMBER(FIND("remocao",LOWER(F929))),
ISNUMBER(FIND("remoção",LOWER(F929)))
),"Serviços extras",
IF(ISNUMBER(FIND("banho",LOWER(F929))),"Banho","Loja")))</f>
        <v>Banho</v>
      </c>
      <c r="AZ929" s="1" t="str">
        <f>IF(ISBLANK(I929),"", _xlfn.LET(_xlpm.Pedido,TRIM(D929&amp;""),IF(_xlpm.Pedido&lt;&gt;"",_xlpm.Pedido&amp;" | "&amp;K929,I929&amp;" | "&amp;K929&amp;" | "&amp;TEXT(AU929,"0"))))</f>
        <v>5262 | Nina</v>
      </c>
      <c r="BA929" s="1" t="str">
        <f>IF(ISBLANK(I929),"", _xlfn.LET(_xlpm.TipoServico,LOWER(H929),IF(ISNUMBER(FIND("banho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29" s="1" t="str">
        <f>IF(ISBLANK(I929),"", _xlfn.LET(
    _xlpm.Servico,TRIM(F929&amp;""),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29" s="1">
        <f>IF(ISBLANK(B929),"", IF(ISBLANK(R929),Q929*S929,R929*S929))</f>
        <v>7</v>
      </c>
    </row>
    <row r="930" spans="1:55" x14ac:dyDescent="0.3">
      <c r="A930" t="s">
        <v>133</v>
      </c>
      <c r="B930">
        <v>46123</v>
      </c>
      <c r="C930" t="s">
        <v>27</v>
      </c>
      <c r="D930">
        <v>5274</v>
      </c>
      <c r="F930" t="s">
        <v>362</v>
      </c>
      <c r="H930" t="s">
        <v>276</v>
      </c>
      <c r="I930">
        <v>2870</v>
      </c>
      <c r="J930" t="s">
        <v>361</v>
      </c>
      <c r="K930" t="s">
        <v>238</v>
      </c>
      <c r="L930">
        <v>73998146420</v>
      </c>
      <c r="N930">
        <v>0</v>
      </c>
      <c r="O930" t="s">
        <v>5</v>
      </c>
      <c r="P930">
        <v>0</v>
      </c>
      <c r="Q930">
        <v>150</v>
      </c>
      <c r="R930">
        <v>150</v>
      </c>
      <c r="S930">
        <v>1</v>
      </c>
      <c r="T930">
        <v>150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6</v>
      </c>
      <c r="AG930">
        <v>180</v>
      </c>
      <c r="AH930" t="s">
        <v>352</v>
      </c>
      <c r="AU930" s="2" t="str">
        <f>IF(ISBLANK(B930),"", TEXT(B930,"dddd, d \d\e mmmm \d\e aaaa"))</f>
        <v>sábado, 11 de abril de 2026</v>
      </c>
      <c r="AX930" s="1" t="str" cm="1">
        <f t="array" ref="AX930">IFERROR(_xlfn.TEXTJOIN(", ",TRUE,_xlfn._xlws.SORT(_xlfn.UNIQUE(_xlfn._xlws.FILTER($K$2:$K$2889,($I$2:$I$2889=I930)*($K$2:$K$2889&lt;&gt;""))))),"")</f>
        <v>Luke</v>
      </c>
      <c r="AY930" s="1" t="str">
        <f>IF(ISBLANK(F930),"", IF(OR(
ISNUMBER(FIND("escovacao",LOWER(F930))),
ISNUMBER(FIND("escovação",LOWER(F930))),
ISNUMBER(FIND("higiene bucal",LOWER(F930))),
ISNUMBER(FIND("tosa",LOWER(F930))),
ISNUMBER(FIND("hidratacao",LOWER(F930))),
ISNUMBER(FIND("hidratação",LOWER(F930))),
ISNUMBER(FIND("spa",LOWER(F930))),
ISNUMBER(FIND("corte de unhas",LOWER(F930))),
ISNUMBER(FIND("desembolo",LOWER(F930))),
ISNUMBER(FIND("clorexidina",LOWER(F930))),
ISNUMBER(FIND("matizacao",LOWER(F930))),
ISNUMBER(FIND("matização",LOWER(F930))),
ISNUMBER(FIND("arredondamento",LOWER(F930))),
ISNUMBER(FIND("remocao",LOWER(F930))),
ISNUMBER(FIND("remoção",LOWER(F930)))
),"Serviços extras",
IF(ISNUMBER(FIND("banho",LOWER(F930))),"Banho","Loja")))</f>
        <v>Banho</v>
      </c>
      <c r="AZ930" s="1" t="str">
        <f>IF(ISBLANK(I930),"", _xlfn.LET(_xlpm.Pedido,TRIM(D930&amp;""),IF(_xlpm.Pedido&lt;&gt;"",_xlpm.Pedido&amp;" | "&amp;K930,I930&amp;" | "&amp;K930&amp;" | "&amp;TEXT(AU930,"0"))))</f>
        <v>5274 | Luke</v>
      </c>
      <c r="BA930" s="1" t="str">
        <f>IF(ISBLANK(I930),"", _xlfn.LET(_xlpm.TipoServico,LOWER(H930),IF(ISNUMBER(FIND("banho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0" s="1" t="str">
        <f>IF(ISBLANK(I930),"", _xlfn.LET(
    _xlpm.Servico,TRIM(F930&amp;""),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930" s="1">
        <f>IF(ISBLANK(B930),"", IF(ISBLANK(R930),Q930*S930,R930*S930))</f>
        <v>150</v>
      </c>
    </row>
    <row r="931" spans="1:55" x14ac:dyDescent="0.3">
      <c r="A931" t="s">
        <v>133</v>
      </c>
      <c r="B931">
        <v>46123</v>
      </c>
      <c r="C931" t="s">
        <v>27</v>
      </c>
      <c r="D931">
        <v>5274</v>
      </c>
      <c r="F931" t="s">
        <v>243</v>
      </c>
      <c r="H931" t="s">
        <v>276</v>
      </c>
      <c r="I931">
        <v>2870</v>
      </c>
      <c r="J931" t="s">
        <v>361</v>
      </c>
      <c r="K931" t="s">
        <v>238</v>
      </c>
      <c r="L931">
        <v>73998146420</v>
      </c>
      <c r="N931">
        <v>0</v>
      </c>
      <c r="O931" t="s">
        <v>5</v>
      </c>
      <c r="P931">
        <v>0</v>
      </c>
      <c r="Q931">
        <v>30</v>
      </c>
      <c r="R931">
        <v>30</v>
      </c>
      <c r="S931">
        <v>1</v>
      </c>
      <c r="T931">
        <v>30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6</v>
      </c>
      <c r="AG931">
        <v>180</v>
      </c>
      <c r="AH931" t="s">
        <v>352</v>
      </c>
      <c r="AU931" s="2" t="str">
        <f>IF(ISBLANK(B931),"", TEXT(B931,"dddd, d \d\e mmmm \d\e aaaa"))</f>
        <v>sábado, 11 de abril de 2026</v>
      </c>
      <c r="AX931" s="1" t="str" cm="1">
        <f t="array" ref="AX931">IFERROR(_xlfn.TEXTJOIN(", ",TRUE,_xlfn._xlws.SORT(_xlfn.UNIQUE(_xlfn._xlws.FILTER($K$2:$K$2889,($I$2:$I$2889=I931)*($K$2:$K$2889&lt;&gt;""))))),"")</f>
        <v>Luke</v>
      </c>
      <c r="AY931" s="1" t="str">
        <f>IF(ISBLANK(F931),"", IF(OR(
ISNUMBER(FIND("escovacao",LOWER(F931))),
ISNUMBER(FIND("escovação",LOWER(F931))),
ISNUMBER(FIND("higiene bucal",LOWER(F931))),
ISNUMBER(FIND("tosa",LOWER(F931))),
ISNUMBER(FIND("hidratacao",LOWER(F931))),
ISNUMBER(FIND("hidratação",LOWER(F931))),
ISNUMBER(FIND("spa",LOWER(F931))),
ISNUMBER(FIND("corte de unhas",LOWER(F931))),
ISNUMBER(FIND("desembolo",LOWER(F931))),
ISNUMBER(FIND("clorexidina",LOWER(F931))),
ISNUMBER(FIND("matizacao",LOWER(F931))),
ISNUMBER(FIND("matização",LOWER(F931))),
ISNUMBER(FIND("arredondamento",LOWER(F931))),
ISNUMBER(FIND("remocao",LOWER(F931))),
ISNUMBER(FIND("remoção",LOWER(F931)))
),"Serviços extras",
IF(ISNUMBER(FIND("banho",LOWER(F931))),"Banho","Loja")))</f>
        <v>Serviços extras</v>
      </c>
      <c r="AZ931" s="1" t="str">
        <f>IF(ISBLANK(I931),"", _xlfn.LET(_xlpm.Pedido,TRIM(D931&amp;""),IF(_xlpm.Pedido&lt;&gt;"",_xlpm.Pedido&amp;" | "&amp;K931,I931&amp;" | "&amp;K931&amp;" | "&amp;TEXT(AU931,"0"))))</f>
        <v>5274 | Luke</v>
      </c>
      <c r="BA931" s="1" t="str">
        <f>IF(ISBLANK(I931),"", _xlfn.LET(_xlpm.TipoServico,LOWER(H931),IF(ISNUMBER(FIND("banho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1" s="1" t="str">
        <f>IF(ISBLANK(I931),"", _xlfn.LET(
    _xlpm.Servico,TRIM(F931&amp;""),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31" s="1">
        <f>IF(ISBLANK(B931),"", IF(ISBLANK(R931),Q931*S931,R931*S931))</f>
        <v>30</v>
      </c>
    </row>
    <row r="932" spans="1:55" x14ac:dyDescent="0.3">
      <c r="A932" t="s">
        <v>141</v>
      </c>
      <c r="B932">
        <v>46127</v>
      </c>
      <c r="C932" t="s">
        <v>53</v>
      </c>
      <c r="D932">
        <v>5303</v>
      </c>
      <c r="F932" t="s">
        <v>134</v>
      </c>
      <c r="H932" t="s">
        <v>276</v>
      </c>
      <c r="I932">
        <v>2887</v>
      </c>
      <c r="J932" t="s">
        <v>363</v>
      </c>
      <c r="K932" t="s">
        <v>221</v>
      </c>
      <c r="L932">
        <v>554399154363</v>
      </c>
      <c r="N932">
        <v>0</v>
      </c>
      <c r="O932" t="s">
        <v>5</v>
      </c>
      <c r="P932">
        <v>0</v>
      </c>
      <c r="Q932">
        <v>7</v>
      </c>
      <c r="R932">
        <v>7</v>
      </c>
      <c r="S932">
        <v>1</v>
      </c>
      <c r="T932">
        <v>7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6</v>
      </c>
      <c r="AG932">
        <v>458</v>
      </c>
      <c r="AH932" t="s">
        <v>201</v>
      </c>
      <c r="AU932" s="2" t="str">
        <f>IF(ISBLANK(B932),"", TEXT(B932,"dddd, d \d\e mmmm \d\e aaaa"))</f>
        <v>quarta-feira, 15 de abril de 2026</v>
      </c>
      <c r="AX932" s="1" t="str" cm="1">
        <f t="array" ref="AX932">IFERROR(_xlfn.TEXTJOIN(", ",TRUE,_xlfn._xlws.SORT(_xlfn.UNIQUE(_xlfn._xlws.FILTER($K$2:$K$2889,($I$2:$I$2889=I932)*($K$2:$K$2889&lt;&gt;""))))),"")</f>
        <v>Alaska, Zara</v>
      </c>
      <c r="AY932" s="1" t="str">
        <f>IF(ISBLANK(F932),"", IF(OR(
ISNUMBER(FIND("escovacao",LOWER(F932))),
ISNUMBER(FIND("escovação",LOWER(F932))),
ISNUMBER(FIND("higiene bucal",LOWER(F932))),
ISNUMBER(FIND("tosa",LOWER(F932))),
ISNUMBER(FIND("hidratacao",LOWER(F932))),
ISNUMBER(FIND("hidratação",LOWER(F932))),
ISNUMBER(FIND("spa",LOWER(F932))),
ISNUMBER(FIND("corte de unhas",LOWER(F932))),
ISNUMBER(FIND("desembolo",LOWER(F932))),
ISNUMBER(FIND("clorexidina",LOWER(F932))),
ISNUMBER(FIND("matizacao",LOWER(F932))),
ISNUMBER(FIND("matização",LOWER(F932))),
ISNUMBER(FIND("arredondamento",LOWER(F932))),
ISNUMBER(FIND("remocao",LOWER(F932))),
ISNUMBER(FIND("remoção",LOWER(F932)))
),"Serviços extras",
IF(ISNUMBER(FIND("banho",LOWER(F932))),"Banho","Loja")))</f>
        <v>Banho</v>
      </c>
      <c r="AZ932" s="1" t="str">
        <f>IF(ISBLANK(I932),"", _xlfn.LET(_xlpm.Pedido,TRIM(D932&amp;""),IF(_xlpm.Pedido&lt;&gt;"",_xlpm.Pedido&amp;" | "&amp;K932,I932&amp;" | "&amp;K932&amp;" | "&amp;TEXT(AU932,"0"))))</f>
        <v>5303 | Zara</v>
      </c>
      <c r="BA932" s="1" t="str">
        <f>IF(ISBLANK(I932),"", _xlfn.LET(_xlpm.TipoServico,LOWER(H932),IF(ISNUMBER(FIND("banho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2" s="1" t="str">
        <f>IF(ISBLANK(I932),"", _xlfn.LET(
    _xlpm.Servico,TRIM(F932&amp;""),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32" s="1">
        <f>IF(ISBLANK(B932),"", IF(ISBLANK(R932),Q932*S932,R932*S932))</f>
        <v>7</v>
      </c>
    </row>
    <row r="933" spans="1:55" x14ac:dyDescent="0.3">
      <c r="A933" t="s">
        <v>133</v>
      </c>
      <c r="B933">
        <v>46127</v>
      </c>
      <c r="C933" t="s">
        <v>53</v>
      </c>
      <c r="D933">
        <v>5303</v>
      </c>
      <c r="F933" t="s">
        <v>146</v>
      </c>
      <c r="H933" t="s">
        <v>276</v>
      </c>
      <c r="I933">
        <v>2887</v>
      </c>
      <c r="J933" t="s">
        <v>363</v>
      </c>
      <c r="K933" t="s">
        <v>221</v>
      </c>
      <c r="L933">
        <v>554399154363</v>
      </c>
      <c r="N933">
        <v>0</v>
      </c>
      <c r="O933" t="s">
        <v>5</v>
      </c>
      <c r="P933">
        <v>0</v>
      </c>
      <c r="Q933">
        <v>12</v>
      </c>
      <c r="R933">
        <v>12</v>
      </c>
      <c r="S933">
        <v>1</v>
      </c>
      <c r="T933">
        <v>12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6</v>
      </c>
      <c r="AG933">
        <v>458</v>
      </c>
      <c r="AH933" t="s">
        <v>201</v>
      </c>
      <c r="AU933" s="2" t="str">
        <f>IF(ISBLANK(B933),"", TEXT(B933,"dddd, d \d\e mmmm \d\e aaaa"))</f>
        <v>quarta-feira, 15 de abril de 2026</v>
      </c>
      <c r="AX933" s="1" t="str" cm="1">
        <f t="array" ref="AX933">IFERROR(_xlfn.TEXTJOIN(", ",TRUE,_xlfn._xlws.SORT(_xlfn.UNIQUE(_xlfn._xlws.FILTER($K$2:$K$2889,($I$2:$I$2889=I933)*($K$2:$K$2889&lt;&gt;""))))),"")</f>
        <v>Alaska, Zara</v>
      </c>
      <c r="AY933" s="1" t="str">
        <f>IF(ISBLANK(F933),"", IF(OR(
ISNUMBER(FIND("escovacao",LOWER(F933))),
ISNUMBER(FIND("escovação",LOWER(F933))),
ISNUMBER(FIND("higiene bucal",LOWER(F933))),
ISNUMBER(FIND("tosa",LOWER(F933))),
ISNUMBER(FIND("hidratacao",LOWER(F933))),
ISNUMBER(FIND("hidratação",LOWER(F933))),
ISNUMBER(FIND("spa",LOWER(F933))),
ISNUMBER(FIND("corte de unhas",LOWER(F933))),
ISNUMBER(FIND("desembolo",LOWER(F933))),
ISNUMBER(FIND("clorexidina",LOWER(F933))),
ISNUMBER(FIND("matizacao",LOWER(F933))),
ISNUMBER(FIND("matização",LOWER(F933))),
ISNUMBER(FIND("arredondamento",LOWER(F933))),
ISNUMBER(FIND("remocao",LOWER(F933))),
ISNUMBER(FIND("remoção",LOWER(F933)))
),"Serviços extras",
IF(ISNUMBER(FIND("banho",LOWER(F933))),"Banho","Loja")))</f>
        <v>Serviços extras</v>
      </c>
      <c r="AZ933" s="1" t="str">
        <f>IF(ISBLANK(I933),"", _xlfn.LET(_xlpm.Pedido,TRIM(D933&amp;""),IF(_xlpm.Pedido&lt;&gt;"",_xlpm.Pedido&amp;" | "&amp;K933,I933&amp;" | "&amp;K933&amp;" | "&amp;TEXT(AU933,"0"))))</f>
        <v>5303 | Zara</v>
      </c>
      <c r="BA933" s="1" t="str">
        <f>IF(ISBLANK(I933),"", _xlfn.LET(_xlpm.TipoServico,LOWER(H933),IF(ISNUMBER(FIND("banho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3" s="1" t="str">
        <f>IF(ISBLANK(I933),"", _xlfn.LET(
    _xlpm.Servico,TRIM(F933&amp;""),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33" s="1">
        <f>IF(ISBLANK(B933),"", IF(ISBLANK(R933),Q933*S933,R933*S933))</f>
        <v>12</v>
      </c>
    </row>
    <row r="934" spans="1:55" x14ac:dyDescent="0.3">
      <c r="A934" t="s">
        <v>141</v>
      </c>
      <c r="B934">
        <v>46127</v>
      </c>
      <c r="C934" t="s">
        <v>53</v>
      </c>
      <c r="D934">
        <v>5303</v>
      </c>
      <c r="F934" t="s">
        <v>169</v>
      </c>
      <c r="H934" t="s">
        <v>276</v>
      </c>
      <c r="I934">
        <v>2887</v>
      </c>
      <c r="J934" t="s">
        <v>363</v>
      </c>
      <c r="K934" t="s">
        <v>221</v>
      </c>
      <c r="L934">
        <v>554399154363</v>
      </c>
      <c r="N934">
        <v>0</v>
      </c>
      <c r="O934" t="s">
        <v>5</v>
      </c>
      <c r="P934">
        <v>0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6</v>
      </c>
      <c r="AG934">
        <v>458</v>
      </c>
      <c r="AH934" t="s">
        <v>201</v>
      </c>
      <c r="AU934" s="2" t="str">
        <f>IF(ISBLANK(B934),"", TEXT(B934,"dddd, d \d\e mmmm \d\e aaaa"))</f>
        <v>quarta-feira, 15 de abril de 2026</v>
      </c>
      <c r="AX934" s="1" t="str" cm="1">
        <f t="array" ref="AX934">IFERROR(_xlfn.TEXTJOIN(", ",TRUE,_xlfn._xlws.SORT(_xlfn.UNIQUE(_xlfn._xlws.FILTER($K$2:$K$2889,($I$2:$I$2889=I934)*($K$2:$K$2889&lt;&gt;""))))),"")</f>
        <v>Alaska, Zara</v>
      </c>
      <c r="AY934" s="1" t="str">
        <f>IF(ISBLANK(F934),"", IF(OR(
ISNUMBER(FIND("escovacao",LOWER(F934))),
ISNUMBER(FIND("escovação",LOWER(F934))),
ISNUMBER(FIND("higiene bucal",LOWER(F934))),
ISNUMBER(FIND("tosa",LOWER(F934))),
ISNUMBER(FIND("hidratacao",LOWER(F934))),
ISNUMBER(FIND("hidratação",LOWER(F934))),
ISNUMBER(FIND("spa",LOWER(F934))),
ISNUMBER(FIND("corte de unhas",LOWER(F934))),
ISNUMBER(FIND("desembolo",LOWER(F934))),
ISNUMBER(FIND("clorexidina",LOWER(F934))),
ISNUMBER(FIND("matizacao",LOWER(F934))),
ISNUMBER(FIND("matização",LOWER(F934))),
ISNUMBER(FIND("arredondamento",LOWER(F934))),
ISNUMBER(FIND("remocao",LOWER(F934))),
ISNUMBER(FIND("remoção",LOWER(F934)))
),"Serviços extras",
IF(ISNUMBER(FIND("banho",LOWER(F934))),"Banho","Loja")))</f>
        <v>Serviços extras</v>
      </c>
      <c r="AZ934" s="1" t="str">
        <f>IF(ISBLANK(I934),"", _xlfn.LET(_xlpm.Pedido,TRIM(D934&amp;""),IF(_xlpm.Pedido&lt;&gt;"",_xlpm.Pedido&amp;" | "&amp;K934,I934&amp;" | "&amp;K934&amp;" | "&amp;TEXT(AU934,"0"))))</f>
        <v>5303 | Zara</v>
      </c>
      <c r="BA934" s="1" t="str">
        <f>IF(ISBLANK(I934),"", _xlfn.LET(_xlpm.TipoServico,LOWER(H934),IF(ISNUMBER(FIND("banho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4" s="1" t="str">
        <f>IF(ISBLANK(I934),"", _xlfn.LET(
    _xlpm.Servico,TRIM(F934&amp;""),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34" s="1">
        <f>IF(ISBLANK(B934),"", IF(ISBLANK(R934),Q934*S934,R934*S934))</f>
        <v>1</v>
      </c>
    </row>
    <row r="935" spans="1:55" x14ac:dyDescent="0.3">
      <c r="A935" t="s">
        <v>141</v>
      </c>
      <c r="B935">
        <v>46127</v>
      </c>
      <c r="C935" t="s">
        <v>53</v>
      </c>
      <c r="D935">
        <v>5303</v>
      </c>
      <c r="F935" t="s">
        <v>275</v>
      </c>
      <c r="H935" t="s">
        <v>276</v>
      </c>
      <c r="I935">
        <v>2887</v>
      </c>
      <c r="J935" t="s">
        <v>363</v>
      </c>
      <c r="K935" t="s">
        <v>221</v>
      </c>
      <c r="L935">
        <v>554399154363</v>
      </c>
      <c r="N935">
        <v>0</v>
      </c>
      <c r="O935" t="s">
        <v>5</v>
      </c>
      <c r="P935">
        <v>0</v>
      </c>
      <c r="Q935">
        <v>35</v>
      </c>
      <c r="R935">
        <v>35</v>
      </c>
      <c r="S935">
        <v>1</v>
      </c>
      <c r="T935">
        <v>35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 t="s">
        <v>6</v>
      </c>
      <c r="AG935">
        <v>458</v>
      </c>
      <c r="AH935" t="s">
        <v>201</v>
      </c>
      <c r="AU935" s="2" t="str">
        <f>IF(ISBLANK(B935),"", TEXT(B935,"dddd, d \d\e mmmm \d\e aaaa"))</f>
        <v>quarta-feira, 15 de abril de 2026</v>
      </c>
      <c r="AX935" s="1" t="str" cm="1">
        <f t="array" ref="AX935">IFERROR(_xlfn.TEXTJOIN(", ",TRUE,_xlfn._xlws.SORT(_xlfn.UNIQUE(_xlfn._xlws.FILTER($K$2:$K$2889,($I$2:$I$2889=I935)*($K$2:$K$2889&lt;&gt;""))))),"")</f>
        <v>Alaska, Zara</v>
      </c>
      <c r="AY935" s="1" t="str">
        <f>IF(ISBLANK(F935),"", IF(OR(
ISNUMBER(FIND("escovacao",LOWER(F935))),
ISNUMBER(FIND("escovação",LOWER(F935))),
ISNUMBER(FIND("higiene bucal",LOWER(F935))),
ISNUMBER(FIND("tosa",LOWER(F935))),
ISNUMBER(FIND("hidratacao",LOWER(F935))),
ISNUMBER(FIND("hidratação",LOWER(F935))),
ISNUMBER(FIND("spa",LOWER(F935))),
ISNUMBER(FIND("corte de unhas",LOWER(F935))),
ISNUMBER(FIND("desembolo",LOWER(F935))),
ISNUMBER(FIND("clorexidina",LOWER(F935))),
ISNUMBER(FIND("matizacao",LOWER(F935))),
ISNUMBER(FIND("matização",LOWER(F935))),
ISNUMBER(FIND("arredondamento",LOWER(F935))),
ISNUMBER(FIND("remocao",LOWER(F935))),
ISNUMBER(FIND("remoção",LOWER(F935)))
),"Serviços extras",
IF(ISNUMBER(FIND("banho",LOWER(F935))),"Banho","Loja")))</f>
        <v>Serviços extras</v>
      </c>
      <c r="AZ935" s="1" t="str">
        <f>IF(ISBLANK(I935),"", _xlfn.LET(_xlpm.Pedido,TRIM(D935&amp;""),IF(_xlpm.Pedido&lt;&gt;"",_xlpm.Pedido&amp;" | "&amp;K935,I935&amp;" | "&amp;K935&amp;" | "&amp;TEXT(AU935,"0"))))</f>
        <v>5303 | Zara</v>
      </c>
      <c r="BA935" s="1" t="str">
        <f>IF(ISBLANK(I935),"", _xlfn.LET(_xlpm.TipoServico,LOWER(H935),IF(ISNUMBER(FIND("banho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5" s="1" t="str">
        <f>IF(ISBLANK(I935),"", _xlfn.LET(
    _xlpm.Servico,TRIM(F935&amp;""),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935" s="1">
        <f>IF(ISBLANK(B935),"", IF(ISBLANK(R935),Q935*S935,R935*S935))</f>
        <v>35</v>
      </c>
    </row>
    <row r="936" spans="1:55" x14ac:dyDescent="0.3">
      <c r="A936" t="s">
        <v>172</v>
      </c>
      <c r="B936">
        <v>46130</v>
      </c>
      <c r="C936" t="s">
        <v>27</v>
      </c>
      <c r="D936">
        <v>5332</v>
      </c>
      <c r="F936" t="s">
        <v>134</v>
      </c>
      <c r="H936" t="s">
        <v>276</v>
      </c>
      <c r="I936">
        <v>2208</v>
      </c>
      <c r="J936" t="s">
        <v>364</v>
      </c>
      <c r="K936" t="s">
        <v>365</v>
      </c>
      <c r="L936">
        <v>7199346112</v>
      </c>
      <c r="N936">
        <v>0</v>
      </c>
      <c r="O936" t="s">
        <v>5</v>
      </c>
      <c r="P936">
        <v>0</v>
      </c>
      <c r="Q936">
        <v>7</v>
      </c>
      <c r="R936">
        <v>7</v>
      </c>
      <c r="S936">
        <v>1</v>
      </c>
      <c r="T936">
        <v>7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6</v>
      </c>
      <c r="AG936">
        <v>248</v>
      </c>
      <c r="AH936" t="s">
        <v>366</v>
      </c>
      <c r="AU936" s="2" t="str">
        <f>IF(ISBLANK(B936),"", TEXT(B936,"dddd, d \d\e mmmm \d\e aaaa"))</f>
        <v>sábado, 18 de abril de 2026</v>
      </c>
      <c r="AX936" s="1" t="str" cm="1">
        <f t="array" ref="AX936">IFERROR(_xlfn.TEXTJOIN(", ",TRUE,_xlfn._xlws.SORT(_xlfn.UNIQUE(_xlfn._xlws.FILTER($K$2:$K$2889,($I$2:$I$2889=I936)*($K$2:$K$2889&lt;&gt;""))))),"")</f>
        <v>Jack Daniels, Jim Beam, Johnnie Walker, Jose</v>
      </c>
      <c r="AY936" s="1" t="str">
        <f>IF(ISBLANK(F936),"", IF(OR(
ISNUMBER(FIND("escovacao",LOWER(F936))),
ISNUMBER(FIND("escovação",LOWER(F936))),
ISNUMBER(FIND("higiene bucal",LOWER(F936))),
ISNUMBER(FIND("tosa",LOWER(F936))),
ISNUMBER(FIND("hidratacao",LOWER(F936))),
ISNUMBER(FIND("hidratação",LOWER(F936))),
ISNUMBER(FIND("spa",LOWER(F936))),
ISNUMBER(FIND("corte de unhas",LOWER(F936))),
ISNUMBER(FIND("desembolo",LOWER(F936))),
ISNUMBER(FIND("clorexidina",LOWER(F936))),
ISNUMBER(FIND("matizacao",LOWER(F936))),
ISNUMBER(FIND("matização",LOWER(F936))),
ISNUMBER(FIND("arredondamento",LOWER(F936))),
ISNUMBER(FIND("remocao",LOWER(F936))),
ISNUMBER(FIND("remoção",LOWER(F936)))
),"Serviços extras",
IF(ISNUMBER(FIND("banho",LOWER(F936))),"Banho","Loja")))</f>
        <v>Banho</v>
      </c>
      <c r="AZ936" s="1" t="str">
        <f>IF(ISBLANK(I936),"", _xlfn.LET(_xlpm.Pedido,TRIM(D936&amp;""),IF(_xlpm.Pedido&lt;&gt;"",_xlpm.Pedido&amp;" | "&amp;K936,I936&amp;" | "&amp;K936&amp;" | "&amp;TEXT(AU936,"0"))))</f>
        <v>5332 | Jose</v>
      </c>
      <c r="BA936" s="1" t="str">
        <f>IF(ISBLANK(I936),"", _xlfn.LET(_xlpm.TipoServico,LOWER(H936),IF(ISNUMBER(FIND("banho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6" s="1" t="str">
        <f>IF(ISBLANK(I936),"", _xlfn.LET(
    _xlpm.Servico,TRIM(F936&amp;""),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36" s="1">
        <f>IF(ISBLANK(B936),"", IF(ISBLANK(R936),Q936*S936,R936*S936))</f>
        <v>7</v>
      </c>
    </row>
    <row r="937" spans="1:55" x14ac:dyDescent="0.3">
      <c r="A937" t="s">
        <v>133</v>
      </c>
      <c r="B937">
        <v>46136</v>
      </c>
      <c r="C937" t="s">
        <v>2</v>
      </c>
      <c r="D937">
        <v>5379</v>
      </c>
      <c r="F937" t="s">
        <v>134</v>
      </c>
      <c r="H937" t="s">
        <v>276</v>
      </c>
      <c r="I937">
        <v>2133</v>
      </c>
      <c r="J937" t="s">
        <v>17</v>
      </c>
      <c r="K937" t="s">
        <v>259</v>
      </c>
      <c r="L937">
        <v>5571983825104</v>
      </c>
      <c r="N937">
        <v>0</v>
      </c>
      <c r="O937" t="s">
        <v>5</v>
      </c>
      <c r="P937">
        <v>0</v>
      </c>
      <c r="Q937">
        <v>7</v>
      </c>
      <c r="R937">
        <v>7</v>
      </c>
      <c r="S937">
        <v>1</v>
      </c>
      <c r="T937">
        <v>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6</v>
      </c>
      <c r="AG937">
        <v>62</v>
      </c>
      <c r="AH937" t="s">
        <v>207</v>
      </c>
      <c r="AI937" t="s">
        <v>196</v>
      </c>
      <c r="AJ937" t="s">
        <v>192</v>
      </c>
      <c r="AK937" t="s">
        <v>190</v>
      </c>
      <c r="AU937" s="2" t="str">
        <f>IF(ISBLANK(B937),"", TEXT(B937,"dddd, d \d\e mmmm \d\e aaaa"))</f>
        <v>sexta-feira, 24 de abril de 2026</v>
      </c>
      <c r="AX937" s="1" t="str" cm="1">
        <f t="array" ref="AX937">IFERROR(_xlfn.TEXTJOIN(", ",TRUE,_xlfn._xlws.SORT(_xlfn.UNIQUE(_xlfn._xlws.FILTER($K$2:$K$2889,($I$2:$I$2889=I937)*($K$2:$K$2889&lt;&gt;""))))),"")</f>
        <v>Amora, Loly, Nina, Zoe</v>
      </c>
      <c r="AY937" s="1" t="str">
        <f>IF(ISBLANK(F937),"", IF(OR(
ISNUMBER(FIND("escovacao",LOWER(F937))),
ISNUMBER(FIND("escovação",LOWER(F937))),
ISNUMBER(FIND("higiene bucal",LOWER(F937))),
ISNUMBER(FIND("tosa",LOWER(F937))),
ISNUMBER(FIND("hidratacao",LOWER(F937))),
ISNUMBER(FIND("hidratação",LOWER(F937))),
ISNUMBER(FIND("spa",LOWER(F937))),
ISNUMBER(FIND("corte de unhas",LOWER(F937))),
ISNUMBER(FIND("desembolo",LOWER(F937))),
ISNUMBER(FIND("clorexidina",LOWER(F937))),
ISNUMBER(FIND("matizacao",LOWER(F937))),
ISNUMBER(FIND("matização",LOWER(F937))),
ISNUMBER(FIND("arredondamento",LOWER(F937))),
ISNUMBER(FIND("remocao",LOWER(F937))),
ISNUMBER(FIND("remoção",LOWER(F937)))
),"Serviços extras",
IF(ISNUMBER(FIND("banho",LOWER(F937))),"Banho","Loja")))</f>
        <v>Banho</v>
      </c>
      <c r="AZ937" s="1" t="str">
        <f>IF(ISBLANK(I937),"", _xlfn.LET(_xlpm.Pedido,TRIM(D937&amp;""),IF(_xlpm.Pedido&lt;&gt;"",_xlpm.Pedido&amp;" | "&amp;K937,I937&amp;" | "&amp;K937&amp;" | "&amp;TEXT(AU937,"0"))))</f>
        <v>5379 | Nina</v>
      </c>
      <c r="BA937" s="1" t="str">
        <f>IF(ISBLANK(I937),"", _xlfn.LET(_xlpm.TipoServico,LOWER(H937),IF(ISNUMBER(FIND("banho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7" s="1" t="str">
        <f>IF(ISBLANK(I937),"", _xlfn.LET(
    _xlpm.Servico,TRIM(F937&amp;""),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37" s="1">
        <f>IF(ISBLANK(B937),"", IF(ISBLANK(R937),Q937*S937,R937*S937))</f>
        <v>7</v>
      </c>
    </row>
    <row r="938" spans="1:55" x14ac:dyDescent="0.3">
      <c r="A938" t="s">
        <v>141</v>
      </c>
      <c r="B938">
        <v>46137</v>
      </c>
      <c r="C938" t="s">
        <v>27</v>
      </c>
      <c r="D938">
        <v>5392</v>
      </c>
      <c r="F938" t="s">
        <v>362</v>
      </c>
      <c r="H938" t="s">
        <v>276</v>
      </c>
      <c r="I938">
        <v>2870</v>
      </c>
      <c r="J938" t="s">
        <v>361</v>
      </c>
      <c r="K938" t="s">
        <v>238</v>
      </c>
      <c r="L938">
        <v>73998146420</v>
      </c>
      <c r="N938">
        <v>0</v>
      </c>
      <c r="O938" t="s">
        <v>5</v>
      </c>
      <c r="P938">
        <v>0</v>
      </c>
      <c r="Q938">
        <v>7</v>
      </c>
      <c r="R938">
        <v>7</v>
      </c>
      <c r="S938">
        <v>1</v>
      </c>
      <c r="T938">
        <v>7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6</v>
      </c>
      <c r="AG938">
        <v>150</v>
      </c>
      <c r="AH938" t="s">
        <v>352</v>
      </c>
      <c r="AU938" s="2" t="str">
        <f>IF(ISBLANK(B938),"", TEXT(B938,"dddd, d \d\e mmmm \d\e aaaa"))</f>
        <v>sábado, 25 de abril de 2026</v>
      </c>
      <c r="AX938" s="1" t="str" cm="1">
        <f t="array" ref="AX938">IFERROR(_xlfn.TEXTJOIN(", ",TRUE,_xlfn._xlws.SORT(_xlfn.UNIQUE(_xlfn._xlws.FILTER($K$2:$K$2889,($I$2:$I$2889=I938)*($K$2:$K$2889&lt;&gt;""))))),"")</f>
        <v>Luke</v>
      </c>
      <c r="AY938" s="1" t="str">
        <f>IF(ISBLANK(F938),"", IF(OR(
ISNUMBER(FIND("escovacao",LOWER(F938))),
ISNUMBER(FIND("escovação",LOWER(F938))),
ISNUMBER(FIND("higiene bucal",LOWER(F938))),
ISNUMBER(FIND("tosa",LOWER(F938))),
ISNUMBER(FIND("hidratacao",LOWER(F938))),
ISNUMBER(FIND("hidratação",LOWER(F938))),
ISNUMBER(FIND("spa",LOWER(F938))),
ISNUMBER(FIND("corte de unhas",LOWER(F938))),
ISNUMBER(FIND("desembolo",LOWER(F938))),
ISNUMBER(FIND("clorexidina",LOWER(F938))),
ISNUMBER(FIND("matizacao",LOWER(F938))),
ISNUMBER(FIND("matização",LOWER(F938))),
ISNUMBER(FIND("arredondamento",LOWER(F938))),
ISNUMBER(FIND("remocao",LOWER(F938))),
ISNUMBER(FIND("remoção",LOWER(F938)))
),"Serviços extras",
IF(ISNUMBER(FIND("banho",LOWER(F938))),"Banho","Loja")))</f>
        <v>Banho</v>
      </c>
      <c r="AZ938" s="1" t="str">
        <f>IF(ISBLANK(I938),"", _xlfn.LET(_xlpm.Pedido,TRIM(D938&amp;""),IF(_xlpm.Pedido&lt;&gt;"",_xlpm.Pedido&amp;" | "&amp;K938,I938&amp;" | "&amp;K938&amp;" | "&amp;TEXT(AU938,"0"))))</f>
        <v>5392 | Luke</v>
      </c>
      <c r="BA938" s="1" t="str">
        <f>IF(ISBLANK(I938),"", _xlfn.LET(_xlpm.TipoServico,LOWER(H938),IF(ISNUMBER(FIND("banho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8" s="1" t="str">
        <f>IF(ISBLANK(I938),"", _xlfn.LET(
    _xlpm.Servico,TRIM(F938&amp;""),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938" s="1">
        <f>IF(ISBLANK(B938),"", IF(ISBLANK(R938),Q938*S938,R938*S938))</f>
        <v>7</v>
      </c>
    </row>
    <row r="939" spans="1:55" x14ac:dyDescent="0.3">
      <c r="A939" t="s">
        <v>141</v>
      </c>
      <c r="B939">
        <v>46141</v>
      </c>
      <c r="C939" t="s">
        <v>53</v>
      </c>
      <c r="D939">
        <v>5428</v>
      </c>
      <c r="F939" t="s">
        <v>134</v>
      </c>
      <c r="H939" t="s">
        <v>276</v>
      </c>
      <c r="I939">
        <v>2546</v>
      </c>
      <c r="J939" t="s">
        <v>359</v>
      </c>
      <c r="K939" t="s">
        <v>356</v>
      </c>
      <c r="L939">
        <v>73988081729</v>
      </c>
      <c r="N939">
        <v>0</v>
      </c>
      <c r="O939" t="s">
        <v>5</v>
      </c>
      <c r="P939">
        <v>0</v>
      </c>
      <c r="Q939">
        <v>62</v>
      </c>
      <c r="R939">
        <v>62</v>
      </c>
      <c r="S939">
        <v>1</v>
      </c>
      <c r="T939">
        <v>62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 t="s">
        <v>6</v>
      </c>
      <c r="AG939">
        <v>72</v>
      </c>
      <c r="AH939" t="s">
        <v>222</v>
      </c>
      <c r="AI939" t="s">
        <v>223</v>
      </c>
      <c r="AK939" t="s">
        <v>187</v>
      </c>
      <c r="AU939" s="2" t="str">
        <f>IF(ISBLANK(B939),"", TEXT(B939,"dddd, d \d\e mmmm \d\e aaaa"))</f>
        <v>quarta-feira, 29 de abril de 2026</v>
      </c>
      <c r="AX939" s="1" t="str" cm="1">
        <f t="array" ref="AX939">IFERROR(_xlfn.TEXTJOIN(", ",TRUE,_xlfn._xlws.SORT(_xlfn.UNIQUE(_xlfn._xlws.FILTER($K$2:$K$2889,($I$2:$I$2889=I939)*($K$2:$K$2889&lt;&gt;""))))),"")</f>
        <v>Amendoa, Cacau, Nolah</v>
      </c>
      <c r="AY939" s="1" t="str">
        <f>IF(ISBLANK(F939),"", IF(OR(
ISNUMBER(FIND("escovacao",LOWER(F939))),
ISNUMBER(FIND("escovação",LOWER(F939))),
ISNUMBER(FIND("higiene bucal",LOWER(F939))),
ISNUMBER(FIND("tosa",LOWER(F939))),
ISNUMBER(FIND("hidratacao",LOWER(F939))),
ISNUMBER(FIND("hidratação",LOWER(F939))),
ISNUMBER(FIND("spa",LOWER(F939))),
ISNUMBER(FIND("corte de unhas",LOWER(F939))),
ISNUMBER(FIND("desembolo",LOWER(F939))),
ISNUMBER(FIND("clorexidina",LOWER(F939))),
ISNUMBER(FIND("matizacao",LOWER(F939))),
ISNUMBER(FIND("matização",LOWER(F939))),
ISNUMBER(FIND("arredondamento",LOWER(F939))),
ISNUMBER(FIND("remocao",LOWER(F939))),
ISNUMBER(FIND("remoção",LOWER(F939)))
),"Serviços extras",
IF(ISNUMBER(FIND("banho",LOWER(F939))),"Banho","Loja")))</f>
        <v>Banho</v>
      </c>
      <c r="AZ939" s="1" t="str">
        <f>IF(ISBLANK(I939),"", _xlfn.LET(_xlpm.Pedido,TRIM(D939&amp;""),IF(_xlpm.Pedido&lt;&gt;"",_xlpm.Pedido&amp;" | "&amp;K939,I939&amp;" | "&amp;K939&amp;" | "&amp;TEXT(AU939,"0"))))</f>
        <v>5428 | Cacau</v>
      </c>
      <c r="BA939" s="1" t="str">
        <f>IF(ISBLANK(I939),"", _xlfn.LET(_xlpm.TipoServico,LOWER(H939),IF(ISNUMBER(FIND("banho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39" s="1" t="str">
        <f>IF(ISBLANK(I939),"", _xlfn.LET(
    _xlpm.Servico,TRIM(F939&amp;""),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39" s="1">
        <f>IF(ISBLANK(B939),"", IF(ISBLANK(R939),Q939*S939,R939*S939))</f>
        <v>62</v>
      </c>
    </row>
    <row r="940" spans="1:55" x14ac:dyDescent="0.3">
      <c r="A940" t="s">
        <v>141</v>
      </c>
      <c r="B940">
        <v>46141</v>
      </c>
      <c r="C940" t="s">
        <v>53</v>
      </c>
      <c r="D940">
        <v>5428</v>
      </c>
      <c r="F940" t="s">
        <v>169</v>
      </c>
      <c r="H940" t="s">
        <v>276</v>
      </c>
      <c r="I940">
        <v>2546</v>
      </c>
      <c r="J940" t="s">
        <v>359</v>
      </c>
      <c r="K940" t="s">
        <v>356</v>
      </c>
      <c r="L940">
        <v>73988081729</v>
      </c>
      <c r="N940">
        <v>0</v>
      </c>
      <c r="O940" t="s">
        <v>5</v>
      </c>
      <c r="P940">
        <v>0</v>
      </c>
      <c r="Q940">
        <v>10</v>
      </c>
      <c r="R940">
        <v>10</v>
      </c>
      <c r="S940">
        <v>1</v>
      </c>
      <c r="T940">
        <v>10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6</v>
      </c>
      <c r="AG940">
        <v>72</v>
      </c>
      <c r="AH940" t="s">
        <v>222</v>
      </c>
      <c r="AI940" t="s">
        <v>223</v>
      </c>
      <c r="AK940" t="s">
        <v>187</v>
      </c>
      <c r="AU940" s="2" t="str">
        <f>IF(ISBLANK(B940),"", TEXT(B940,"dddd, d \d\e mmmm \d\e aaaa"))</f>
        <v>quarta-feira, 29 de abril de 2026</v>
      </c>
      <c r="AX940" s="1" t="str" cm="1">
        <f t="array" ref="AX940">IFERROR(_xlfn.TEXTJOIN(", ",TRUE,_xlfn._xlws.SORT(_xlfn.UNIQUE(_xlfn._xlws.FILTER($K$2:$K$2889,($I$2:$I$2889=I940)*($K$2:$K$2889&lt;&gt;""))))),"")</f>
        <v>Amendoa, Cacau, Nolah</v>
      </c>
      <c r="AY940" s="1" t="str">
        <f>IF(ISBLANK(F940),"", IF(OR(
ISNUMBER(FIND("escovacao",LOWER(F940))),
ISNUMBER(FIND("escovação",LOWER(F940))),
ISNUMBER(FIND("higiene bucal",LOWER(F940))),
ISNUMBER(FIND("tosa",LOWER(F940))),
ISNUMBER(FIND("hidratacao",LOWER(F940))),
ISNUMBER(FIND("hidratação",LOWER(F940))),
ISNUMBER(FIND("spa",LOWER(F940))),
ISNUMBER(FIND("corte de unhas",LOWER(F940))),
ISNUMBER(FIND("desembolo",LOWER(F940))),
ISNUMBER(FIND("clorexidina",LOWER(F940))),
ISNUMBER(FIND("matizacao",LOWER(F940))),
ISNUMBER(FIND("matização",LOWER(F940))),
ISNUMBER(FIND("arredondamento",LOWER(F940))),
ISNUMBER(FIND("remocao",LOWER(F940))),
ISNUMBER(FIND("remoção",LOWER(F940)))
),"Serviços extras",
IF(ISNUMBER(FIND("banho",LOWER(F940))),"Banho","Loja")))</f>
        <v>Serviços extras</v>
      </c>
      <c r="AZ940" s="1" t="str">
        <f>IF(ISBLANK(I940),"", _xlfn.LET(_xlpm.Pedido,TRIM(D940&amp;""),IF(_xlpm.Pedido&lt;&gt;"",_xlpm.Pedido&amp;" | "&amp;K940,I940&amp;" | "&amp;K940&amp;" | "&amp;TEXT(AU940,"0"))))</f>
        <v>5428 | Cacau</v>
      </c>
      <c r="BA940" s="1" t="str">
        <f>IF(ISBLANK(I940),"", _xlfn.LET(_xlpm.TipoServico,LOWER(H940),IF(ISNUMBER(FIND("banho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0" s="1" t="str">
        <f>IF(ISBLANK(I940),"", _xlfn.LET(
    _xlpm.Servico,TRIM(F940&amp;""),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40" s="1">
        <f>IF(ISBLANK(B940),"", IF(ISBLANK(R940),Q940*S940,R940*S940))</f>
        <v>10</v>
      </c>
    </row>
    <row r="941" spans="1:55" x14ac:dyDescent="0.3">
      <c r="A941" t="s">
        <v>178</v>
      </c>
      <c r="B941">
        <v>46063</v>
      </c>
      <c r="C941" t="s">
        <v>46</v>
      </c>
      <c r="D941">
        <v>4774</v>
      </c>
      <c r="F941" t="s">
        <v>134</v>
      </c>
      <c r="H941" t="s">
        <v>276</v>
      </c>
      <c r="I941">
        <v>2546</v>
      </c>
      <c r="J941" t="s">
        <v>359</v>
      </c>
      <c r="K941" t="s">
        <v>356</v>
      </c>
      <c r="L941">
        <v>73988081729</v>
      </c>
      <c r="N941">
        <v>0</v>
      </c>
      <c r="O941" t="s">
        <v>5</v>
      </c>
      <c r="P941">
        <v>0</v>
      </c>
      <c r="Q941">
        <v>57</v>
      </c>
      <c r="R941">
        <v>57</v>
      </c>
      <c r="S941">
        <v>1</v>
      </c>
      <c r="T941">
        <v>57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6</v>
      </c>
      <c r="AG941">
        <v>204</v>
      </c>
      <c r="AH941" t="s">
        <v>222</v>
      </c>
      <c r="AI941" t="s">
        <v>223</v>
      </c>
      <c r="AK941" t="s">
        <v>187</v>
      </c>
      <c r="AU941" s="2" t="str">
        <f>IF(ISBLANK(B941),"", TEXT(B941,"dddd, d \d\e mmmm \d\e aaaa"))</f>
        <v>terça-feira, 10 de fevereiro de 2026</v>
      </c>
      <c r="AX941" s="1" t="str" cm="1">
        <f t="array" ref="AX941">IFERROR(_xlfn.TEXTJOIN(", ",TRUE,_xlfn._xlws.SORT(_xlfn.UNIQUE(_xlfn._xlws.FILTER($K$2:$K$2889,($I$2:$I$2889=I941)*($K$2:$K$2889&lt;&gt;""))))),"")</f>
        <v>Amendoa, Cacau, Nolah</v>
      </c>
      <c r="AY941" s="1" t="str">
        <f>IF(ISBLANK(F941),"", IF(OR(
ISNUMBER(FIND("escovacao",LOWER(F941))),
ISNUMBER(FIND("escovação",LOWER(F941))),
ISNUMBER(FIND("higiene bucal",LOWER(F941))),
ISNUMBER(FIND("tosa",LOWER(F941))),
ISNUMBER(FIND("hidratacao",LOWER(F941))),
ISNUMBER(FIND("hidratação",LOWER(F941))),
ISNUMBER(FIND("spa",LOWER(F941))),
ISNUMBER(FIND("corte de unhas",LOWER(F941))),
ISNUMBER(FIND("desembolo",LOWER(F941))),
ISNUMBER(FIND("clorexidina",LOWER(F941))),
ISNUMBER(FIND("matizacao",LOWER(F941))),
ISNUMBER(FIND("matização",LOWER(F941))),
ISNUMBER(FIND("arredondamento",LOWER(F941))),
ISNUMBER(FIND("remocao",LOWER(F941))),
ISNUMBER(FIND("remoção",LOWER(F941)))
),"Serviços extras",
IF(ISNUMBER(FIND("banho",LOWER(F941))),"Banho","Loja")))</f>
        <v>Banho</v>
      </c>
      <c r="AZ941" s="1" t="str">
        <f>IF(ISBLANK(I941),"", _xlfn.LET(_xlpm.Pedido,TRIM(D941&amp;""),IF(_xlpm.Pedido&lt;&gt;"",_xlpm.Pedido&amp;" | "&amp;K941,I941&amp;" | "&amp;K941&amp;" | "&amp;TEXT(AU941,"0"))))</f>
        <v>4774 | Cacau</v>
      </c>
      <c r="BA941" s="1" t="str">
        <f>IF(ISBLANK(I941),"", _xlfn.LET(_xlpm.TipoServico,LOWER(H941),IF(ISNUMBER(FIND("banho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1" s="1" t="str">
        <f>IF(ISBLANK(I941),"", _xlfn.LET(
    _xlpm.Servico,TRIM(F941&amp;""),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41" s="1">
        <f>IF(ISBLANK(B941),"", IF(ISBLANK(R941),Q941*S941,R941*S941))</f>
        <v>57</v>
      </c>
    </row>
    <row r="942" spans="1:55" x14ac:dyDescent="0.3">
      <c r="A942" t="s">
        <v>178</v>
      </c>
      <c r="B942">
        <v>46063</v>
      </c>
      <c r="C942" t="s">
        <v>46</v>
      </c>
      <c r="D942">
        <v>4774</v>
      </c>
      <c r="F942" t="s">
        <v>169</v>
      </c>
      <c r="H942" t="s">
        <v>276</v>
      </c>
      <c r="I942">
        <v>2546</v>
      </c>
      <c r="J942" t="s">
        <v>359</v>
      </c>
      <c r="K942" t="s">
        <v>356</v>
      </c>
      <c r="L942">
        <v>73988081729</v>
      </c>
      <c r="N942">
        <v>0</v>
      </c>
      <c r="O942" t="s">
        <v>5</v>
      </c>
      <c r="P942">
        <v>0</v>
      </c>
      <c r="Q942">
        <v>10</v>
      </c>
      <c r="R942">
        <v>10</v>
      </c>
      <c r="S942">
        <v>1</v>
      </c>
      <c r="T942">
        <v>10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 t="s">
        <v>6</v>
      </c>
      <c r="AG942">
        <v>204</v>
      </c>
      <c r="AH942" t="s">
        <v>222</v>
      </c>
      <c r="AI942" t="s">
        <v>223</v>
      </c>
      <c r="AK942" t="s">
        <v>187</v>
      </c>
      <c r="AU942" s="2" t="str">
        <f>IF(ISBLANK(B942),"", TEXT(B942,"dddd, d \d\e mmmm \d\e aaaa"))</f>
        <v>terça-feira, 10 de fevereiro de 2026</v>
      </c>
      <c r="AX942" s="1" t="str" cm="1">
        <f t="array" ref="AX942">IFERROR(_xlfn.TEXTJOIN(", ",TRUE,_xlfn._xlws.SORT(_xlfn.UNIQUE(_xlfn._xlws.FILTER($K$2:$K$2889,($I$2:$I$2889=I942)*($K$2:$K$2889&lt;&gt;""))))),"")</f>
        <v>Amendoa, Cacau, Nolah</v>
      </c>
      <c r="AY942" s="1" t="str">
        <f>IF(ISBLANK(F942),"", IF(OR(
ISNUMBER(FIND("escovacao",LOWER(F942))),
ISNUMBER(FIND("escovação",LOWER(F942))),
ISNUMBER(FIND("higiene bucal",LOWER(F942))),
ISNUMBER(FIND("tosa",LOWER(F942))),
ISNUMBER(FIND("hidratacao",LOWER(F942))),
ISNUMBER(FIND("hidratação",LOWER(F942))),
ISNUMBER(FIND("spa",LOWER(F942))),
ISNUMBER(FIND("corte de unhas",LOWER(F942))),
ISNUMBER(FIND("desembolo",LOWER(F942))),
ISNUMBER(FIND("clorexidina",LOWER(F942))),
ISNUMBER(FIND("matizacao",LOWER(F942))),
ISNUMBER(FIND("matização",LOWER(F942))),
ISNUMBER(FIND("arredondamento",LOWER(F942))),
ISNUMBER(FIND("remocao",LOWER(F942))),
ISNUMBER(FIND("remoção",LOWER(F942)))
),"Serviços extras",
IF(ISNUMBER(FIND("banho",LOWER(F942))),"Banho","Loja")))</f>
        <v>Serviços extras</v>
      </c>
      <c r="AZ942" s="1" t="str">
        <f>IF(ISBLANK(I942),"", _xlfn.LET(_xlpm.Pedido,TRIM(D942&amp;""),IF(_xlpm.Pedido&lt;&gt;"",_xlpm.Pedido&amp;" | "&amp;K942,I942&amp;" | "&amp;K942&amp;" | "&amp;TEXT(AU942,"0"))))</f>
        <v>4774 | Cacau</v>
      </c>
      <c r="BA942" s="1" t="str">
        <f>IF(ISBLANK(I942),"", _xlfn.LET(_xlpm.TipoServico,LOWER(H942),IF(ISNUMBER(FIND("banho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2" s="1" t="str">
        <f>IF(ISBLANK(I942),"", _xlfn.LET(
    _xlpm.Servico,TRIM(F942&amp;""),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42" s="1">
        <f>IF(ISBLANK(B942),"", IF(ISBLANK(R942),Q942*S942,R942*S942))</f>
        <v>10</v>
      </c>
    </row>
    <row r="943" spans="1:55" x14ac:dyDescent="0.3">
      <c r="A943" t="s">
        <v>178</v>
      </c>
      <c r="B943">
        <v>46063</v>
      </c>
      <c r="C943" t="s">
        <v>46</v>
      </c>
      <c r="D943">
        <v>4774</v>
      </c>
      <c r="F943" t="s">
        <v>275</v>
      </c>
      <c r="H943" t="s">
        <v>276</v>
      </c>
      <c r="I943">
        <v>2546</v>
      </c>
      <c r="J943" t="s">
        <v>359</v>
      </c>
      <c r="K943" t="s">
        <v>356</v>
      </c>
      <c r="L943">
        <v>73988081729</v>
      </c>
      <c r="N943">
        <v>0</v>
      </c>
      <c r="O943" t="s">
        <v>5</v>
      </c>
      <c r="P943">
        <v>0</v>
      </c>
      <c r="Q943">
        <v>35</v>
      </c>
      <c r="R943">
        <v>35</v>
      </c>
      <c r="S943">
        <v>1</v>
      </c>
      <c r="T943">
        <v>35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 t="s">
        <v>6</v>
      </c>
      <c r="AG943">
        <v>204</v>
      </c>
      <c r="AH943" t="s">
        <v>222</v>
      </c>
      <c r="AI943" t="s">
        <v>223</v>
      </c>
      <c r="AK943" t="s">
        <v>187</v>
      </c>
      <c r="AU943" s="2" t="str">
        <f>IF(ISBLANK(B943),"", TEXT(B943,"dddd, d \d\e mmmm \d\e aaaa"))</f>
        <v>terça-feira, 10 de fevereiro de 2026</v>
      </c>
      <c r="AX943" s="1" t="str" cm="1">
        <f t="array" ref="AX943">IFERROR(_xlfn.TEXTJOIN(", ",TRUE,_xlfn._xlws.SORT(_xlfn.UNIQUE(_xlfn._xlws.FILTER($K$2:$K$2889,($I$2:$I$2889=I943)*($K$2:$K$2889&lt;&gt;""))))),"")</f>
        <v>Amendoa, Cacau, Nolah</v>
      </c>
      <c r="AY943" s="1" t="str">
        <f>IF(ISBLANK(F943),"", IF(OR(
ISNUMBER(FIND("escovacao",LOWER(F943))),
ISNUMBER(FIND("escovação",LOWER(F943))),
ISNUMBER(FIND("higiene bucal",LOWER(F943))),
ISNUMBER(FIND("tosa",LOWER(F943))),
ISNUMBER(FIND("hidratacao",LOWER(F943))),
ISNUMBER(FIND("hidratação",LOWER(F943))),
ISNUMBER(FIND("spa",LOWER(F943))),
ISNUMBER(FIND("corte de unhas",LOWER(F943))),
ISNUMBER(FIND("desembolo",LOWER(F943))),
ISNUMBER(FIND("clorexidina",LOWER(F943))),
ISNUMBER(FIND("matizacao",LOWER(F943))),
ISNUMBER(FIND("matização",LOWER(F943))),
ISNUMBER(FIND("arredondamento",LOWER(F943))),
ISNUMBER(FIND("remocao",LOWER(F943))),
ISNUMBER(FIND("remoção",LOWER(F943)))
),"Serviços extras",
IF(ISNUMBER(FIND("banho",LOWER(F943))),"Banho","Loja")))</f>
        <v>Serviços extras</v>
      </c>
      <c r="AZ943" s="1" t="str">
        <f>IF(ISBLANK(I943),"", _xlfn.LET(_xlpm.Pedido,TRIM(D943&amp;""),IF(_xlpm.Pedido&lt;&gt;"",_xlpm.Pedido&amp;" | "&amp;K943,I943&amp;" | "&amp;K943&amp;" | "&amp;TEXT(AU943,"0"))))</f>
        <v>4774 | Cacau</v>
      </c>
      <c r="BA943" s="1" t="str">
        <f>IF(ISBLANK(I943),"", _xlfn.LET(_xlpm.TipoServico,LOWER(H943),IF(ISNUMBER(FIND("banho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3" s="1" t="str">
        <f>IF(ISBLANK(I943),"", _xlfn.LET(
    _xlpm.Servico,TRIM(F943&amp;""),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943" s="1">
        <f>IF(ISBLANK(B943),"", IF(ISBLANK(R943),Q943*S943,R943*S943))</f>
        <v>35</v>
      </c>
    </row>
    <row r="944" spans="1:55" x14ac:dyDescent="0.3">
      <c r="A944" t="s">
        <v>178</v>
      </c>
      <c r="B944">
        <v>46059</v>
      </c>
      <c r="C944" t="s">
        <v>2</v>
      </c>
      <c r="D944">
        <v>4744</v>
      </c>
      <c r="F944" t="s">
        <v>193</v>
      </c>
      <c r="H944" t="s">
        <v>276</v>
      </c>
      <c r="I944">
        <v>2826</v>
      </c>
      <c r="J944" t="s">
        <v>215</v>
      </c>
      <c r="K944" t="s">
        <v>360</v>
      </c>
      <c r="L944">
        <v>557388078367</v>
      </c>
      <c r="N944">
        <v>0</v>
      </c>
      <c r="O944" t="s">
        <v>5</v>
      </c>
      <c r="P944">
        <v>0</v>
      </c>
      <c r="Q944">
        <v>75</v>
      </c>
      <c r="R944">
        <v>75</v>
      </c>
      <c r="S944">
        <v>1</v>
      </c>
      <c r="T944">
        <v>75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6</v>
      </c>
      <c r="AG944">
        <v>164</v>
      </c>
      <c r="AH944" t="s">
        <v>307</v>
      </c>
      <c r="AU944" s="2" t="str">
        <f>IF(ISBLANK(B944),"", TEXT(B944,"dddd, d \d\e mmmm \d\e aaaa"))</f>
        <v>sexta-feira, 6 de fevereiro de 2026</v>
      </c>
      <c r="AX944" s="1" t="str" cm="1">
        <f t="array" ref="AX944">IFERROR(_xlfn.TEXTJOIN(", ",TRUE,_xlfn._xlws.SORT(_xlfn.UNIQUE(_xlfn._xlws.FILTER($K$2:$K$2889,($I$2:$I$2889=I944)*($K$2:$K$2889&lt;&gt;""))))),"")</f>
        <v>Chico, Donna</v>
      </c>
      <c r="AY944" s="1" t="str">
        <f>IF(ISBLANK(F944),"", IF(OR(
ISNUMBER(FIND("escovacao",LOWER(F944))),
ISNUMBER(FIND("escovação",LOWER(F944))),
ISNUMBER(FIND("higiene bucal",LOWER(F944))),
ISNUMBER(FIND("tosa",LOWER(F944))),
ISNUMBER(FIND("hidratacao",LOWER(F944))),
ISNUMBER(FIND("hidratação",LOWER(F944))),
ISNUMBER(FIND("spa",LOWER(F944))),
ISNUMBER(FIND("corte de unhas",LOWER(F944))),
ISNUMBER(FIND("desembolo",LOWER(F944))),
ISNUMBER(FIND("clorexidina",LOWER(F944))),
ISNUMBER(FIND("matizacao",LOWER(F944))),
ISNUMBER(FIND("matização",LOWER(F944))),
ISNUMBER(FIND("arredondamento",LOWER(F944))),
ISNUMBER(FIND("remocao",LOWER(F944))),
ISNUMBER(FIND("remoção",LOWER(F944)))
),"Serviços extras",
IF(ISNUMBER(FIND("banho",LOWER(F944))),"Banho","Loja")))</f>
        <v>Banho</v>
      </c>
      <c r="AZ944" s="1" t="str">
        <f>IF(ISBLANK(I944),"", _xlfn.LET(_xlpm.Pedido,TRIM(D944&amp;""),IF(_xlpm.Pedido&lt;&gt;"",_xlpm.Pedido&amp;" | "&amp;K944,I944&amp;" | "&amp;K944&amp;" | "&amp;TEXT(AU944,"0"))))</f>
        <v>4744 | Chico</v>
      </c>
      <c r="BA944" s="1" t="str">
        <f>IF(ISBLANK(I944),"", _xlfn.LET(_xlpm.TipoServico,LOWER(H944),IF(ISNUMBER(FIND("banho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4" s="1" t="str">
        <f>IF(ISBLANK(I944),"", _xlfn.LET(
    _xlpm.Servico,TRIM(F944&amp;""),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944" s="1">
        <f>IF(ISBLANK(B944),"", IF(ISBLANK(R944),Q944*S944,R944*S944))</f>
        <v>75</v>
      </c>
    </row>
    <row r="945" spans="1:55" x14ac:dyDescent="0.3">
      <c r="A945" t="s">
        <v>11</v>
      </c>
      <c r="B945">
        <v>46059</v>
      </c>
      <c r="C945" t="s">
        <v>2</v>
      </c>
      <c r="D945">
        <v>4744</v>
      </c>
      <c r="F945" t="s">
        <v>134</v>
      </c>
      <c r="H945" t="s">
        <v>276</v>
      </c>
      <c r="I945">
        <v>2826</v>
      </c>
      <c r="J945" t="s">
        <v>215</v>
      </c>
      <c r="K945" t="s">
        <v>216</v>
      </c>
      <c r="L945">
        <v>557388078367</v>
      </c>
      <c r="N945">
        <v>0</v>
      </c>
      <c r="O945" t="s">
        <v>5</v>
      </c>
      <c r="P945">
        <v>0</v>
      </c>
      <c r="Q945">
        <v>57</v>
      </c>
      <c r="R945">
        <v>57</v>
      </c>
      <c r="S945">
        <v>1</v>
      </c>
      <c r="T945">
        <v>57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6</v>
      </c>
      <c r="AG945">
        <v>164</v>
      </c>
      <c r="AH945" t="s">
        <v>207</v>
      </c>
      <c r="AU945" s="2" t="str">
        <f>IF(ISBLANK(B945),"", TEXT(B945,"dddd, d \d\e mmmm \d\e aaaa"))</f>
        <v>sexta-feira, 6 de fevereiro de 2026</v>
      </c>
      <c r="AX945" s="1" t="str" cm="1">
        <f t="array" ref="AX945">IFERROR(_xlfn.TEXTJOIN(", ",TRUE,_xlfn._xlws.SORT(_xlfn.UNIQUE(_xlfn._xlws.FILTER($K$2:$K$2889,($I$2:$I$2889=I945)*($K$2:$K$2889&lt;&gt;""))))),"")</f>
        <v>Chico, Donna</v>
      </c>
      <c r="AY945" s="1" t="str">
        <f>IF(ISBLANK(F945),"", IF(OR(
ISNUMBER(FIND("escovacao",LOWER(F945))),
ISNUMBER(FIND("escovação",LOWER(F945))),
ISNUMBER(FIND("higiene bucal",LOWER(F945))),
ISNUMBER(FIND("tosa",LOWER(F945))),
ISNUMBER(FIND("hidratacao",LOWER(F945))),
ISNUMBER(FIND("hidratação",LOWER(F945))),
ISNUMBER(FIND("spa",LOWER(F945))),
ISNUMBER(FIND("corte de unhas",LOWER(F945))),
ISNUMBER(FIND("desembolo",LOWER(F945))),
ISNUMBER(FIND("clorexidina",LOWER(F945))),
ISNUMBER(FIND("matizacao",LOWER(F945))),
ISNUMBER(FIND("matização",LOWER(F945))),
ISNUMBER(FIND("arredondamento",LOWER(F945))),
ISNUMBER(FIND("remocao",LOWER(F945))),
ISNUMBER(FIND("remoção",LOWER(F945)))
),"Serviços extras",
IF(ISNUMBER(FIND("banho",LOWER(F945))),"Banho","Loja")))</f>
        <v>Banho</v>
      </c>
      <c r="AZ945" s="1" t="str">
        <f>IF(ISBLANK(I945),"", _xlfn.LET(_xlpm.Pedido,TRIM(D945&amp;""),IF(_xlpm.Pedido&lt;&gt;"",_xlpm.Pedido&amp;" | "&amp;K945,I945&amp;" | "&amp;K945&amp;" | "&amp;TEXT(AU945,"0"))))</f>
        <v>4744 | Donna</v>
      </c>
      <c r="BA945" s="1" t="str">
        <f>IF(ISBLANK(I945),"", _xlfn.LET(_xlpm.TipoServico,LOWER(H945),IF(ISNUMBER(FIND("banho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5" s="1" t="str">
        <f>IF(ISBLANK(I945),"", _xlfn.LET(
    _xlpm.Servico,TRIM(F945&amp;""),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45" s="1">
        <f>IF(ISBLANK(B945),"", IF(ISBLANK(R945),Q945*S945,R945*S945))</f>
        <v>57</v>
      </c>
    </row>
    <row r="946" spans="1:55" x14ac:dyDescent="0.3">
      <c r="A946" t="s">
        <v>11</v>
      </c>
      <c r="B946">
        <v>46059</v>
      </c>
      <c r="C946" t="s">
        <v>2</v>
      </c>
      <c r="D946">
        <v>4744</v>
      </c>
      <c r="F946" t="s">
        <v>146</v>
      </c>
      <c r="H946" t="s">
        <v>276</v>
      </c>
      <c r="I946">
        <v>2826</v>
      </c>
      <c r="J946" t="s">
        <v>215</v>
      </c>
      <c r="K946" t="s">
        <v>216</v>
      </c>
      <c r="L946">
        <v>557388078367</v>
      </c>
      <c r="N946">
        <v>0</v>
      </c>
      <c r="O946" t="s">
        <v>5</v>
      </c>
      <c r="P946">
        <v>0</v>
      </c>
      <c r="Q946">
        <v>12</v>
      </c>
      <c r="R946">
        <v>12</v>
      </c>
      <c r="S946">
        <v>1</v>
      </c>
      <c r="T946">
        <v>12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6</v>
      </c>
      <c r="AG946">
        <v>164</v>
      </c>
      <c r="AH946" t="s">
        <v>207</v>
      </c>
      <c r="AU946" s="2" t="str">
        <f>IF(ISBLANK(B946),"", TEXT(B946,"dddd, d \d\e mmmm \d\e aaaa"))</f>
        <v>sexta-feira, 6 de fevereiro de 2026</v>
      </c>
      <c r="AX946" s="1" t="str" cm="1">
        <f t="array" ref="AX946">IFERROR(_xlfn.TEXTJOIN(", ",TRUE,_xlfn._xlws.SORT(_xlfn.UNIQUE(_xlfn._xlws.FILTER($K$2:$K$2889,($I$2:$I$2889=I946)*($K$2:$K$2889&lt;&gt;""))))),"")</f>
        <v>Chico, Donna</v>
      </c>
      <c r="AY946" s="1" t="str">
        <f>IF(ISBLANK(F946),"", IF(OR(
ISNUMBER(FIND("escovacao",LOWER(F946))),
ISNUMBER(FIND("escovação",LOWER(F946))),
ISNUMBER(FIND("higiene bucal",LOWER(F946))),
ISNUMBER(FIND("tosa",LOWER(F946))),
ISNUMBER(FIND("hidratacao",LOWER(F946))),
ISNUMBER(FIND("hidratação",LOWER(F946))),
ISNUMBER(FIND("spa",LOWER(F946))),
ISNUMBER(FIND("corte de unhas",LOWER(F946))),
ISNUMBER(FIND("desembolo",LOWER(F946))),
ISNUMBER(FIND("clorexidina",LOWER(F946))),
ISNUMBER(FIND("matizacao",LOWER(F946))),
ISNUMBER(FIND("matização",LOWER(F946))),
ISNUMBER(FIND("arredondamento",LOWER(F946))),
ISNUMBER(FIND("remocao",LOWER(F946))),
ISNUMBER(FIND("remoção",LOWER(F946)))
),"Serviços extras",
IF(ISNUMBER(FIND("banho",LOWER(F946))),"Banho","Loja")))</f>
        <v>Serviços extras</v>
      </c>
      <c r="AZ946" s="1" t="str">
        <f>IF(ISBLANK(I946),"", _xlfn.LET(_xlpm.Pedido,TRIM(D946&amp;""),IF(_xlpm.Pedido&lt;&gt;"",_xlpm.Pedido&amp;" | "&amp;K946,I946&amp;" | "&amp;K946&amp;" | "&amp;TEXT(AU946,"0"))))</f>
        <v>4744 | Donna</v>
      </c>
      <c r="BA946" s="1" t="str">
        <f>IF(ISBLANK(I946),"", _xlfn.LET(_xlpm.TipoServico,LOWER(H946),IF(ISNUMBER(FIND("banho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6" s="1" t="str">
        <f>IF(ISBLANK(I946),"", _xlfn.LET(
    _xlpm.Servico,TRIM(F946&amp;""),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46" s="1">
        <f>IF(ISBLANK(B946),"", IF(ISBLANK(R946),Q946*S946,R946*S946))</f>
        <v>12</v>
      </c>
    </row>
    <row r="947" spans="1:55" x14ac:dyDescent="0.3">
      <c r="A947" t="s">
        <v>178</v>
      </c>
      <c r="B947">
        <v>46059</v>
      </c>
      <c r="C947" t="s">
        <v>2</v>
      </c>
      <c r="D947">
        <v>4744</v>
      </c>
      <c r="F947" t="s">
        <v>169</v>
      </c>
      <c r="H947" t="s">
        <v>276</v>
      </c>
      <c r="I947">
        <v>2826</v>
      </c>
      <c r="J947" t="s">
        <v>215</v>
      </c>
      <c r="K947" t="s">
        <v>360</v>
      </c>
      <c r="L947">
        <v>557388078367</v>
      </c>
      <c r="N947">
        <v>0</v>
      </c>
      <c r="O947" t="s">
        <v>5</v>
      </c>
      <c r="P947">
        <v>0</v>
      </c>
      <c r="Q947">
        <v>10</v>
      </c>
      <c r="R947">
        <v>10</v>
      </c>
      <c r="S947">
        <v>1</v>
      </c>
      <c r="T947">
        <v>10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6</v>
      </c>
      <c r="AG947">
        <v>164</v>
      </c>
      <c r="AH947" t="s">
        <v>307</v>
      </c>
      <c r="AU947" s="2" t="str">
        <f>IF(ISBLANK(B947),"", TEXT(B947,"dddd, d \d\e mmmm \d\e aaaa"))</f>
        <v>sexta-feira, 6 de fevereiro de 2026</v>
      </c>
      <c r="AX947" s="1" t="str" cm="1">
        <f t="array" ref="AX947">IFERROR(_xlfn.TEXTJOIN(", ",TRUE,_xlfn._xlws.SORT(_xlfn.UNIQUE(_xlfn._xlws.FILTER($K$2:$K$2889,($I$2:$I$2889=I947)*($K$2:$K$2889&lt;&gt;""))))),"")</f>
        <v>Chico, Donna</v>
      </c>
      <c r="AY947" s="1" t="str">
        <f>IF(ISBLANK(F947),"", IF(OR(
ISNUMBER(FIND("escovacao",LOWER(F947))),
ISNUMBER(FIND("escovação",LOWER(F947))),
ISNUMBER(FIND("higiene bucal",LOWER(F947))),
ISNUMBER(FIND("tosa",LOWER(F947))),
ISNUMBER(FIND("hidratacao",LOWER(F947))),
ISNUMBER(FIND("hidratação",LOWER(F947))),
ISNUMBER(FIND("spa",LOWER(F947))),
ISNUMBER(FIND("corte de unhas",LOWER(F947))),
ISNUMBER(FIND("desembolo",LOWER(F947))),
ISNUMBER(FIND("clorexidina",LOWER(F947))),
ISNUMBER(FIND("matizacao",LOWER(F947))),
ISNUMBER(FIND("matização",LOWER(F947))),
ISNUMBER(FIND("arredondamento",LOWER(F947))),
ISNUMBER(FIND("remocao",LOWER(F947))),
ISNUMBER(FIND("remoção",LOWER(F947)))
),"Serviços extras",
IF(ISNUMBER(FIND("banho",LOWER(F947))),"Banho","Loja")))</f>
        <v>Serviços extras</v>
      </c>
      <c r="AZ947" s="1" t="str">
        <f>IF(ISBLANK(I947),"", _xlfn.LET(_xlpm.Pedido,TRIM(D947&amp;""),IF(_xlpm.Pedido&lt;&gt;"",_xlpm.Pedido&amp;" | "&amp;K947,I947&amp;" | "&amp;K947&amp;" | "&amp;TEXT(AU947,"0"))))</f>
        <v>4744 | Chico</v>
      </c>
      <c r="BA947" s="1" t="str">
        <f>IF(ISBLANK(I947),"", _xlfn.LET(_xlpm.TipoServico,LOWER(H947),IF(ISNUMBER(FIND("banho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7" s="1" t="str">
        <f>IF(ISBLANK(I947),"", _xlfn.LET(
    _xlpm.Servico,TRIM(F947&amp;""),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47" s="1">
        <f>IF(ISBLANK(B947),"", IF(ISBLANK(R947),Q947*S947,R947*S947))</f>
        <v>10</v>
      </c>
    </row>
    <row r="948" spans="1:55" x14ac:dyDescent="0.3">
      <c r="A948" t="s">
        <v>11</v>
      </c>
      <c r="B948">
        <v>46059</v>
      </c>
      <c r="C948" t="s">
        <v>2</v>
      </c>
      <c r="D948">
        <v>4744</v>
      </c>
      <c r="F948" t="s">
        <v>169</v>
      </c>
      <c r="H948" t="s">
        <v>276</v>
      </c>
      <c r="I948">
        <v>2826</v>
      </c>
      <c r="J948" t="s">
        <v>215</v>
      </c>
      <c r="K948" t="s">
        <v>216</v>
      </c>
      <c r="L948">
        <v>557388078367</v>
      </c>
      <c r="N948">
        <v>0</v>
      </c>
      <c r="O948" t="s">
        <v>5</v>
      </c>
      <c r="P948">
        <v>0</v>
      </c>
      <c r="Q948">
        <v>10</v>
      </c>
      <c r="R948">
        <v>10</v>
      </c>
      <c r="S948">
        <v>1</v>
      </c>
      <c r="T948">
        <v>10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6</v>
      </c>
      <c r="AG948">
        <v>164</v>
      </c>
      <c r="AH948" t="s">
        <v>207</v>
      </c>
      <c r="AU948" s="2" t="str">
        <f>IF(ISBLANK(B948),"", TEXT(B948,"dddd, d \d\e mmmm \d\e aaaa"))</f>
        <v>sexta-feira, 6 de fevereiro de 2026</v>
      </c>
      <c r="AX948" s="1" t="str" cm="1">
        <f t="array" ref="AX948">IFERROR(_xlfn.TEXTJOIN(", ",TRUE,_xlfn._xlws.SORT(_xlfn.UNIQUE(_xlfn._xlws.FILTER($K$2:$K$2889,($I$2:$I$2889=I948)*($K$2:$K$2889&lt;&gt;""))))),"")</f>
        <v>Chico, Donna</v>
      </c>
      <c r="AY948" s="1" t="str">
        <f>IF(ISBLANK(F948),"", IF(OR(
ISNUMBER(FIND("escovacao",LOWER(F948))),
ISNUMBER(FIND("escovação",LOWER(F948))),
ISNUMBER(FIND("higiene bucal",LOWER(F948))),
ISNUMBER(FIND("tosa",LOWER(F948))),
ISNUMBER(FIND("hidratacao",LOWER(F948))),
ISNUMBER(FIND("hidratação",LOWER(F948))),
ISNUMBER(FIND("spa",LOWER(F948))),
ISNUMBER(FIND("corte de unhas",LOWER(F948))),
ISNUMBER(FIND("desembolo",LOWER(F948))),
ISNUMBER(FIND("clorexidina",LOWER(F948))),
ISNUMBER(FIND("matizacao",LOWER(F948))),
ISNUMBER(FIND("matização",LOWER(F948))),
ISNUMBER(FIND("arredondamento",LOWER(F948))),
ISNUMBER(FIND("remocao",LOWER(F948))),
ISNUMBER(FIND("remoção",LOWER(F948)))
),"Serviços extras",
IF(ISNUMBER(FIND("banho",LOWER(F948))),"Banho","Loja")))</f>
        <v>Serviços extras</v>
      </c>
      <c r="AZ948" s="1" t="str">
        <f>IF(ISBLANK(I948),"", _xlfn.LET(_xlpm.Pedido,TRIM(D948&amp;""),IF(_xlpm.Pedido&lt;&gt;"",_xlpm.Pedido&amp;" | "&amp;K948,I948&amp;" | "&amp;K948&amp;" | "&amp;TEXT(AU948,"0"))))</f>
        <v>4744 | Donna</v>
      </c>
      <c r="BA948" s="1" t="str">
        <f>IF(ISBLANK(I948),"", _xlfn.LET(_xlpm.TipoServico,LOWER(H948),IF(ISNUMBER(FIND("banho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8" s="1" t="str">
        <f>IF(ISBLANK(I948),"", _xlfn.LET(
    _xlpm.Servico,TRIM(F948&amp;""),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48" s="1">
        <f>IF(ISBLANK(B948),"", IF(ISBLANK(R948),Q948*S948,R948*S948))</f>
        <v>10</v>
      </c>
    </row>
    <row r="949" spans="1:55" x14ac:dyDescent="0.3">
      <c r="A949" t="s">
        <v>11</v>
      </c>
      <c r="B949">
        <v>46059</v>
      </c>
      <c r="C949" t="s">
        <v>2</v>
      </c>
      <c r="D949">
        <v>4746</v>
      </c>
      <c r="F949" t="s">
        <v>275</v>
      </c>
      <c r="H949" t="s">
        <v>276</v>
      </c>
      <c r="I949">
        <v>2826</v>
      </c>
      <c r="J949" t="s">
        <v>215</v>
      </c>
      <c r="K949" t="s">
        <v>216</v>
      </c>
      <c r="L949">
        <v>557388078367</v>
      </c>
      <c r="N949">
        <v>0</v>
      </c>
      <c r="O949" t="s">
        <v>5</v>
      </c>
      <c r="P949">
        <v>0</v>
      </c>
      <c r="Q949">
        <v>35</v>
      </c>
      <c r="R949">
        <v>35</v>
      </c>
      <c r="S949">
        <v>1</v>
      </c>
      <c r="T949">
        <v>35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6</v>
      </c>
      <c r="AG949">
        <v>35</v>
      </c>
      <c r="AH949" t="s">
        <v>207</v>
      </c>
      <c r="AU949" s="2" t="str">
        <f>IF(ISBLANK(B949),"", TEXT(B949,"dddd, d \d\e mmmm \d\e aaaa"))</f>
        <v>sexta-feira, 6 de fevereiro de 2026</v>
      </c>
      <c r="AX949" s="1" t="str" cm="1">
        <f t="array" ref="AX949">IFERROR(_xlfn.TEXTJOIN(", ",TRUE,_xlfn._xlws.SORT(_xlfn.UNIQUE(_xlfn._xlws.FILTER($K$2:$K$2889,($I$2:$I$2889=I949)*($K$2:$K$2889&lt;&gt;""))))),"")</f>
        <v>Chico, Donna</v>
      </c>
      <c r="AY949" s="1" t="str">
        <f>IF(ISBLANK(F949),"", IF(OR(
ISNUMBER(FIND("escovacao",LOWER(F949))),
ISNUMBER(FIND("escovação",LOWER(F949))),
ISNUMBER(FIND("higiene bucal",LOWER(F949))),
ISNUMBER(FIND("tosa",LOWER(F949))),
ISNUMBER(FIND("hidratacao",LOWER(F949))),
ISNUMBER(FIND("hidratação",LOWER(F949))),
ISNUMBER(FIND("spa",LOWER(F949))),
ISNUMBER(FIND("corte de unhas",LOWER(F949))),
ISNUMBER(FIND("desembolo",LOWER(F949))),
ISNUMBER(FIND("clorexidina",LOWER(F949))),
ISNUMBER(FIND("matizacao",LOWER(F949))),
ISNUMBER(FIND("matização",LOWER(F949))),
ISNUMBER(FIND("arredondamento",LOWER(F949))),
ISNUMBER(FIND("remocao",LOWER(F949))),
ISNUMBER(FIND("remoção",LOWER(F949)))
),"Serviços extras",
IF(ISNUMBER(FIND("banho",LOWER(F949))),"Banho","Loja")))</f>
        <v>Serviços extras</v>
      </c>
      <c r="AZ949" s="1" t="str">
        <f>IF(ISBLANK(I949),"", _xlfn.LET(_xlpm.Pedido,TRIM(D949&amp;""),IF(_xlpm.Pedido&lt;&gt;"",_xlpm.Pedido&amp;" | "&amp;K949,I949&amp;" | "&amp;K949&amp;" | "&amp;TEXT(AU949,"0"))))</f>
        <v>4746 | Donna</v>
      </c>
      <c r="BA949" s="1" t="str">
        <f>IF(ISBLANK(I949),"", _xlfn.LET(_xlpm.TipoServico,LOWER(H949),IF(ISNUMBER(FIND("banho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49" s="1" t="str">
        <f>IF(ISBLANK(I949),"", _xlfn.LET(
    _xlpm.Servico,TRIM(F949&amp;""),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949" s="1">
        <f>IF(ISBLANK(B949),"", IF(ISBLANK(R949),Q949*S949,R949*S949))</f>
        <v>35</v>
      </c>
    </row>
    <row r="950" spans="1:55" x14ac:dyDescent="0.3">
      <c r="A950" t="s">
        <v>178</v>
      </c>
      <c r="B950">
        <v>46066</v>
      </c>
      <c r="C950" t="s">
        <v>2</v>
      </c>
      <c r="D950">
        <v>4812</v>
      </c>
      <c r="F950" t="s">
        <v>134</v>
      </c>
      <c r="H950" t="s">
        <v>276</v>
      </c>
      <c r="I950">
        <v>2133</v>
      </c>
      <c r="J950" t="s">
        <v>17</v>
      </c>
      <c r="K950" t="s">
        <v>259</v>
      </c>
      <c r="L950">
        <v>5571983825104</v>
      </c>
      <c r="N950">
        <v>0</v>
      </c>
      <c r="O950" t="s">
        <v>5</v>
      </c>
      <c r="P950">
        <v>0</v>
      </c>
      <c r="Q950">
        <v>57</v>
      </c>
      <c r="R950">
        <v>57</v>
      </c>
      <c r="S950">
        <v>1</v>
      </c>
      <c r="T950">
        <v>57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 t="s">
        <v>6</v>
      </c>
      <c r="AG950">
        <v>291</v>
      </c>
      <c r="AH950" t="s">
        <v>207</v>
      </c>
      <c r="AI950" t="s">
        <v>196</v>
      </c>
      <c r="AJ950" t="s">
        <v>192</v>
      </c>
      <c r="AK950" t="s">
        <v>190</v>
      </c>
      <c r="AU950" s="2" t="str">
        <f>IF(ISBLANK(B950),"", TEXT(B950,"dddd, d \d\e mmmm \d\e aaaa"))</f>
        <v>sexta-feira, 13 de fevereiro de 2026</v>
      </c>
      <c r="AX950" s="1" t="str" cm="1">
        <f t="array" ref="AX950">IFERROR(_xlfn.TEXTJOIN(", ",TRUE,_xlfn._xlws.SORT(_xlfn.UNIQUE(_xlfn._xlws.FILTER($K$2:$K$2889,($I$2:$I$2889=I950)*($K$2:$K$2889&lt;&gt;""))))),"")</f>
        <v>Amora, Loly, Nina, Zoe</v>
      </c>
      <c r="AY950" s="1" t="str">
        <f>IF(ISBLANK(F950),"", IF(OR(
ISNUMBER(FIND("escovacao",LOWER(F950))),
ISNUMBER(FIND("escovação",LOWER(F950))),
ISNUMBER(FIND("higiene bucal",LOWER(F950))),
ISNUMBER(FIND("tosa",LOWER(F950))),
ISNUMBER(FIND("hidratacao",LOWER(F950))),
ISNUMBER(FIND("hidratação",LOWER(F950))),
ISNUMBER(FIND("spa",LOWER(F950))),
ISNUMBER(FIND("corte de unhas",LOWER(F950))),
ISNUMBER(FIND("desembolo",LOWER(F950))),
ISNUMBER(FIND("clorexidina",LOWER(F950))),
ISNUMBER(FIND("matizacao",LOWER(F950))),
ISNUMBER(FIND("matização",LOWER(F950))),
ISNUMBER(FIND("arredondamento",LOWER(F950))),
ISNUMBER(FIND("remocao",LOWER(F950))),
ISNUMBER(FIND("remoção",LOWER(F950)))
),"Serviços extras",
IF(ISNUMBER(FIND("banho",LOWER(F950))),"Banho","Loja")))</f>
        <v>Banho</v>
      </c>
      <c r="AZ950" s="1" t="str">
        <f>IF(ISBLANK(I950),"", _xlfn.LET(_xlpm.Pedido,TRIM(D950&amp;""),IF(_xlpm.Pedido&lt;&gt;"",_xlpm.Pedido&amp;" | "&amp;K950,I950&amp;" | "&amp;K950&amp;" | "&amp;TEXT(AU950,"0"))))</f>
        <v>4812 | Nina</v>
      </c>
      <c r="BA950" s="1" t="str">
        <f>IF(ISBLANK(I950),"", _xlfn.LET(_xlpm.TipoServico,LOWER(H950),IF(ISNUMBER(FIND("banho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0" s="1" t="str">
        <f>IF(ISBLANK(I950),"", _xlfn.LET(
    _xlpm.Servico,TRIM(F950&amp;""),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50" s="1">
        <f>IF(ISBLANK(B950),"", IF(ISBLANK(R950),Q950*S950,R950*S950))</f>
        <v>57</v>
      </c>
    </row>
    <row r="951" spans="1:55" x14ac:dyDescent="0.3">
      <c r="A951" t="s">
        <v>133</v>
      </c>
      <c r="B951">
        <v>46063</v>
      </c>
      <c r="C951" t="s">
        <v>46</v>
      </c>
      <c r="D951">
        <v>4775</v>
      </c>
      <c r="F951" t="s">
        <v>134</v>
      </c>
      <c r="H951" t="s">
        <v>276</v>
      </c>
      <c r="I951">
        <v>2154</v>
      </c>
      <c r="J951" t="s">
        <v>367</v>
      </c>
      <c r="K951" t="s">
        <v>368</v>
      </c>
      <c r="L951">
        <v>7399989449</v>
      </c>
      <c r="N951">
        <v>0</v>
      </c>
      <c r="O951" t="s">
        <v>5</v>
      </c>
      <c r="P951">
        <v>0</v>
      </c>
      <c r="Q951">
        <v>57</v>
      </c>
      <c r="R951">
        <v>57</v>
      </c>
      <c r="S951">
        <v>1</v>
      </c>
      <c r="T951">
        <v>57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 t="s">
        <v>6</v>
      </c>
      <c r="AG951">
        <v>100</v>
      </c>
      <c r="AH951" t="s">
        <v>369</v>
      </c>
      <c r="AI951" t="s">
        <v>204</v>
      </c>
      <c r="AU951" s="2" t="str">
        <f>IF(ISBLANK(B951),"", TEXT(B951,"dddd, d \d\e mmmm \d\e aaaa"))</f>
        <v>terça-feira, 10 de fevereiro de 2026</v>
      </c>
      <c r="AX951" s="1" t="str" cm="1">
        <f t="array" ref="AX951">IFERROR(_xlfn.TEXTJOIN(", ",TRUE,_xlfn._xlws.SORT(_xlfn.UNIQUE(_xlfn._xlws.FILTER($K$2:$K$2889,($I$2:$I$2889=I951)*($K$2:$K$2889&lt;&gt;""))))),"")</f>
        <v>Valentina</v>
      </c>
      <c r="AY951" s="1" t="str">
        <f>IF(ISBLANK(F951),"", IF(OR(
ISNUMBER(FIND("escovacao",LOWER(F951))),
ISNUMBER(FIND("escovação",LOWER(F951))),
ISNUMBER(FIND("higiene bucal",LOWER(F951))),
ISNUMBER(FIND("tosa",LOWER(F951))),
ISNUMBER(FIND("hidratacao",LOWER(F951))),
ISNUMBER(FIND("hidratação",LOWER(F951))),
ISNUMBER(FIND("spa",LOWER(F951))),
ISNUMBER(FIND("corte de unhas",LOWER(F951))),
ISNUMBER(FIND("desembolo",LOWER(F951))),
ISNUMBER(FIND("clorexidina",LOWER(F951))),
ISNUMBER(FIND("matizacao",LOWER(F951))),
ISNUMBER(FIND("matização",LOWER(F951))),
ISNUMBER(FIND("arredondamento",LOWER(F951))),
ISNUMBER(FIND("remocao",LOWER(F951))),
ISNUMBER(FIND("remoção",LOWER(F951)))
),"Serviços extras",
IF(ISNUMBER(FIND("banho",LOWER(F951))),"Banho","Loja")))</f>
        <v>Banho</v>
      </c>
      <c r="AZ951" s="1" t="str">
        <f>IF(ISBLANK(I951),"", _xlfn.LET(_xlpm.Pedido,TRIM(D951&amp;""),IF(_xlpm.Pedido&lt;&gt;"",_xlpm.Pedido&amp;" | "&amp;K951,I951&amp;" | "&amp;K951&amp;" | "&amp;TEXT(AU951,"0"))))</f>
        <v>4775 | Valentina</v>
      </c>
      <c r="BA951" s="1" t="str">
        <f>IF(ISBLANK(I951),"", _xlfn.LET(_xlpm.TipoServico,LOWER(H951),IF(ISNUMBER(FIND("banho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1" s="1" t="str">
        <f>IF(ISBLANK(I951),"", _xlfn.LET(
    _xlpm.Servico,TRIM(F951&amp;""),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51" s="1">
        <f>IF(ISBLANK(B951),"", IF(ISBLANK(R951),Q951*S951,R951*S951))</f>
        <v>57</v>
      </c>
    </row>
    <row r="952" spans="1:55" x14ac:dyDescent="0.3">
      <c r="A952" t="s">
        <v>133</v>
      </c>
      <c r="B952">
        <v>46063</v>
      </c>
      <c r="C952" t="s">
        <v>46</v>
      </c>
      <c r="D952">
        <v>4775</v>
      </c>
      <c r="F952" t="s">
        <v>291</v>
      </c>
      <c r="H952" t="s">
        <v>276</v>
      </c>
      <c r="I952">
        <v>2154</v>
      </c>
      <c r="J952" t="s">
        <v>367</v>
      </c>
      <c r="K952" t="s">
        <v>368</v>
      </c>
      <c r="L952">
        <v>7399989449</v>
      </c>
      <c r="N952">
        <v>0</v>
      </c>
      <c r="O952" t="s">
        <v>5</v>
      </c>
      <c r="P952">
        <v>0</v>
      </c>
      <c r="Q952">
        <v>43</v>
      </c>
      <c r="R952">
        <v>43</v>
      </c>
      <c r="S952">
        <v>1</v>
      </c>
      <c r="T952">
        <v>43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6</v>
      </c>
      <c r="AG952">
        <v>100</v>
      </c>
      <c r="AH952" t="s">
        <v>369</v>
      </c>
      <c r="AI952" t="s">
        <v>204</v>
      </c>
      <c r="AU952" s="2" t="str">
        <f>IF(ISBLANK(B952),"", TEXT(B952,"dddd, d \d\e mmmm \d\e aaaa"))</f>
        <v>terça-feira, 10 de fevereiro de 2026</v>
      </c>
      <c r="AX952" s="1" t="str" cm="1">
        <f t="array" ref="AX952">IFERROR(_xlfn.TEXTJOIN(", ",TRUE,_xlfn._xlws.SORT(_xlfn.UNIQUE(_xlfn._xlws.FILTER($K$2:$K$2889,($I$2:$I$2889=I952)*($K$2:$K$2889&lt;&gt;""))))),"")</f>
        <v>Valentina</v>
      </c>
      <c r="AY952" s="1" t="str">
        <f>IF(ISBLANK(F952),"", IF(OR(
ISNUMBER(FIND("escovacao",LOWER(F952))),
ISNUMBER(FIND("escovação",LOWER(F952))),
ISNUMBER(FIND("higiene bucal",LOWER(F952))),
ISNUMBER(FIND("tosa",LOWER(F952))),
ISNUMBER(FIND("hidratacao",LOWER(F952))),
ISNUMBER(FIND("hidratação",LOWER(F952))),
ISNUMBER(FIND("spa",LOWER(F952))),
ISNUMBER(FIND("corte de unhas",LOWER(F952))),
ISNUMBER(FIND("desembolo",LOWER(F952))),
ISNUMBER(FIND("clorexidina",LOWER(F952))),
ISNUMBER(FIND("matizacao",LOWER(F952))),
ISNUMBER(FIND("matização",LOWER(F952))),
ISNUMBER(FIND("arredondamento",LOWER(F952))),
ISNUMBER(FIND("remocao",LOWER(F952))),
ISNUMBER(FIND("remoção",LOWER(F952)))
),"Serviços extras",
IF(ISNUMBER(FIND("banho",LOWER(F952))),"Banho","Loja")))</f>
        <v>Serviços extras</v>
      </c>
      <c r="AZ952" s="1" t="str">
        <f>IF(ISBLANK(I952),"", _xlfn.LET(_xlpm.Pedido,TRIM(D952&amp;""),IF(_xlpm.Pedido&lt;&gt;"",_xlpm.Pedido&amp;" | "&amp;K952,I952&amp;" | "&amp;K952&amp;" | "&amp;TEXT(AU952,"0"))))</f>
        <v>4775 | Valentina</v>
      </c>
      <c r="BA952" s="1" t="str">
        <f>IF(ISBLANK(I952),"", _xlfn.LET(_xlpm.TipoServico,LOWER(H952),IF(ISNUMBER(FIND("banho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2" s="1" t="str">
        <f>IF(ISBLANK(I952),"", _xlfn.LET(
    _xlpm.Servico,TRIM(F952&amp;""),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52" s="1">
        <f>IF(ISBLANK(B952),"", IF(ISBLANK(R952),Q952*S952,R952*S952))</f>
        <v>43</v>
      </c>
    </row>
    <row r="953" spans="1:55" x14ac:dyDescent="0.3">
      <c r="A953" t="s">
        <v>11</v>
      </c>
      <c r="B953">
        <v>46059</v>
      </c>
      <c r="C953" t="s">
        <v>2</v>
      </c>
      <c r="D953">
        <v>4736</v>
      </c>
      <c r="F953" t="s">
        <v>134</v>
      </c>
      <c r="H953" t="s">
        <v>276</v>
      </c>
      <c r="I953">
        <v>2115</v>
      </c>
      <c r="J953" t="s">
        <v>81</v>
      </c>
      <c r="K953" t="s">
        <v>244</v>
      </c>
      <c r="L953">
        <v>7388624371</v>
      </c>
      <c r="N953">
        <v>0</v>
      </c>
      <c r="O953" t="s">
        <v>5</v>
      </c>
      <c r="P953">
        <v>0</v>
      </c>
      <c r="Q953">
        <v>57</v>
      </c>
      <c r="R953">
        <v>57</v>
      </c>
      <c r="S953">
        <v>1</v>
      </c>
      <c r="T953">
        <v>57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6</v>
      </c>
      <c r="AG953">
        <v>79</v>
      </c>
      <c r="AH953" t="s">
        <v>207</v>
      </c>
      <c r="AI953" t="s">
        <v>245</v>
      </c>
      <c r="AJ953" t="s">
        <v>192</v>
      </c>
      <c r="AK953" t="s">
        <v>190</v>
      </c>
      <c r="AU953" s="2" t="str">
        <f>IF(ISBLANK(B953),"", TEXT(B953,"dddd, d \d\e mmmm \d\e aaaa"))</f>
        <v>sexta-feira, 6 de fevereiro de 2026</v>
      </c>
      <c r="AX953" s="1" t="str" cm="1">
        <f t="array" ref="AX953">IFERROR(_xlfn.TEXTJOIN(", ",TRUE,_xlfn._xlws.SORT(_xlfn.UNIQUE(_xlfn._xlws.FILTER($K$2:$K$2889,($I$2:$I$2889=I953)*($K$2:$K$2889&lt;&gt;""))))),"")</f>
        <v>Pacoca</v>
      </c>
      <c r="AY953" s="1" t="str">
        <f>IF(ISBLANK(F953),"", IF(OR(
ISNUMBER(FIND("escovacao",LOWER(F953))),
ISNUMBER(FIND("escovação",LOWER(F953))),
ISNUMBER(FIND("higiene bucal",LOWER(F953))),
ISNUMBER(FIND("tosa",LOWER(F953))),
ISNUMBER(FIND("hidratacao",LOWER(F953))),
ISNUMBER(FIND("hidratação",LOWER(F953))),
ISNUMBER(FIND("spa",LOWER(F953))),
ISNUMBER(FIND("corte de unhas",LOWER(F953))),
ISNUMBER(FIND("desembolo",LOWER(F953))),
ISNUMBER(FIND("clorexidina",LOWER(F953))),
ISNUMBER(FIND("matizacao",LOWER(F953))),
ISNUMBER(FIND("matização",LOWER(F953))),
ISNUMBER(FIND("arredondamento",LOWER(F953))),
ISNUMBER(FIND("remocao",LOWER(F953))),
ISNUMBER(FIND("remoção",LOWER(F953)))
),"Serviços extras",
IF(ISNUMBER(FIND("banho",LOWER(F953))),"Banho","Loja")))</f>
        <v>Banho</v>
      </c>
      <c r="AZ953" s="1" t="str">
        <f>IF(ISBLANK(I953),"", _xlfn.LET(_xlpm.Pedido,TRIM(D953&amp;""),IF(_xlpm.Pedido&lt;&gt;"",_xlpm.Pedido&amp;" | "&amp;K953,I953&amp;" | "&amp;K953&amp;" | "&amp;TEXT(AU953,"0"))))</f>
        <v>4736 | Pacoca</v>
      </c>
      <c r="BA953" s="1" t="str">
        <f>IF(ISBLANK(I953),"", _xlfn.LET(_xlpm.TipoServico,LOWER(H953),IF(ISNUMBER(FIND("banho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3" s="1" t="str">
        <f>IF(ISBLANK(I953),"", _xlfn.LET(
    _xlpm.Servico,TRIM(F953&amp;""),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53" s="1">
        <f>IF(ISBLANK(B953),"", IF(ISBLANK(R953),Q953*S953,R953*S953))</f>
        <v>57</v>
      </c>
    </row>
    <row r="954" spans="1:55" x14ac:dyDescent="0.3">
      <c r="A954" t="s">
        <v>11</v>
      </c>
      <c r="B954">
        <v>46059</v>
      </c>
      <c r="C954" t="s">
        <v>2</v>
      </c>
      <c r="D954">
        <v>4736</v>
      </c>
      <c r="F954" t="s">
        <v>169</v>
      </c>
      <c r="H954" t="s">
        <v>276</v>
      </c>
      <c r="I954">
        <v>2115</v>
      </c>
      <c r="J954" t="s">
        <v>81</v>
      </c>
      <c r="K954" t="s">
        <v>244</v>
      </c>
      <c r="L954">
        <v>7388624371</v>
      </c>
      <c r="N954">
        <v>0</v>
      </c>
      <c r="O954" t="s">
        <v>5</v>
      </c>
      <c r="P954">
        <v>0</v>
      </c>
      <c r="Q954">
        <v>10</v>
      </c>
      <c r="R954">
        <v>10</v>
      </c>
      <c r="S954">
        <v>1</v>
      </c>
      <c r="T954">
        <v>10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6</v>
      </c>
      <c r="AG954">
        <v>79</v>
      </c>
      <c r="AH954" t="s">
        <v>207</v>
      </c>
      <c r="AI954" t="s">
        <v>245</v>
      </c>
      <c r="AJ954" t="s">
        <v>192</v>
      </c>
      <c r="AK954" t="s">
        <v>190</v>
      </c>
      <c r="AU954" s="2" t="str">
        <f>IF(ISBLANK(B954),"", TEXT(B954,"dddd, d \d\e mmmm \d\e aaaa"))</f>
        <v>sexta-feira, 6 de fevereiro de 2026</v>
      </c>
      <c r="AX954" s="1" t="str" cm="1">
        <f t="array" ref="AX954">IFERROR(_xlfn.TEXTJOIN(", ",TRUE,_xlfn._xlws.SORT(_xlfn.UNIQUE(_xlfn._xlws.FILTER($K$2:$K$2889,($I$2:$I$2889=I954)*($K$2:$K$2889&lt;&gt;""))))),"")</f>
        <v>Pacoca</v>
      </c>
      <c r="AY954" s="1" t="str">
        <f>IF(ISBLANK(F954),"", IF(OR(
ISNUMBER(FIND("escovacao",LOWER(F954))),
ISNUMBER(FIND("escovação",LOWER(F954))),
ISNUMBER(FIND("higiene bucal",LOWER(F954))),
ISNUMBER(FIND("tosa",LOWER(F954))),
ISNUMBER(FIND("hidratacao",LOWER(F954))),
ISNUMBER(FIND("hidratação",LOWER(F954))),
ISNUMBER(FIND("spa",LOWER(F954))),
ISNUMBER(FIND("corte de unhas",LOWER(F954))),
ISNUMBER(FIND("desembolo",LOWER(F954))),
ISNUMBER(FIND("clorexidina",LOWER(F954))),
ISNUMBER(FIND("matizacao",LOWER(F954))),
ISNUMBER(FIND("matização",LOWER(F954))),
ISNUMBER(FIND("arredondamento",LOWER(F954))),
ISNUMBER(FIND("remocao",LOWER(F954))),
ISNUMBER(FIND("remoção",LOWER(F954)))
),"Serviços extras",
IF(ISNUMBER(FIND("banho",LOWER(F954))),"Banho","Loja")))</f>
        <v>Serviços extras</v>
      </c>
      <c r="AZ954" s="1" t="str">
        <f>IF(ISBLANK(I954),"", _xlfn.LET(_xlpm.Pedido,TRIM(D954&amp;""),IF(_xlpm.Pedido&lt;&gt;"",_xlpm.Pedido&amp;" | "&amp;K954,I954&amp;" | "&amp;K954&amp;" | "&amp;TEXT(AU954,"0"))))</f>
        <v>4736 | Pacoca</v>
      </c>
      <c r="BA954" s="1" t="str">
        <f>IF(ISBLANK(I954),"", _xlfn.LET(_xlpm.TipoServico,LOWER(H954),IF(ISNUMBER(FIND("banho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4" s="1" t="str">
        <f>IF(ISBLANK(I954),"", _xlfn.LET(
    _xlpm.Servico,TRIM(F954&amp;""),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54" s="1">
        <f>IF(ISBLANK(B954),"", IF(ISBLANK(R954),Q954*S954,R954*S954))</f>
        <v>10</v>
      </c>
    </row>
    <row r="955" spans="1:55" x14ac:dyDescent="0.3">
      <c r="A955" t="s">
        <v>11</v>
      </c>
      <c r="B955">
        <v>46059</v>
      </c>
      <c r="C955" t="s">
        <v>2</v>
      </c>
      <c r="D955">
        <v>4736</v>
      </c>
      <c r="F955" t="s">
        <v>146</v>
      </c>
      <c r="H955" t="s">
        <v>276</v>
      </c>
      <c r="I955">
        <v>2115</v>
      </c>
      <c r="J955" t="s">
        <v>81</v>
      </c>
      <c r="K955" t="s">
        <v>244</v>
      </c>
      <c r="L955">
        <v>7388624371</v>
      </c>
      <c r="N955">
        <v>0</v>
      </c>
      <c r="O955" t="s">
        <v>5</v>
      </c>
      <c r="P955">
        <v>0</v>
      </c>
      <c r="Q955">
        <v>12</v>
      </c>
      <c r="R955">
        <v>12</v>
      </c>
      <c r="S955">
        <v>1</v>
      </c>
      <c r="T955">
        <v>12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 t="s">
        <v>6</v>
      </c>
      <c r="AG955">
        <v>79</v>
      </c>
      <c r="AH955" t="s">
        <v>207</v>
      </c>
      <c r="AI955" t="s">
        <v>245</v>
      </c>
      <c r="AJ955" t="s">
        <v>192</v>
      </c>
      <c r="AK955" t="s">
        <v>190</v>
      </c>
      <c r="AU955" s="2" t="str">
        <f>IF(ISBLANK(B955),"", TEXT(B955,"dddd, d \d\e mmmm \d\e aaaa"))</f>
        <v>sexta-feira, 6 de fevereiro de 2026</v>
      </c>
      <c r="AX955" s="1" t="str" cm="1">
        <f t="array" ref="AX955">IFERROR(_xlfn.TEXTJOIN(", ",TRUE,_xlfn._xlws.SORT(_xlfn.UNIQUE(_xlfn._xlws.FILTER($K$2:$K$2889,($I$2:$I$2889=I955)*($K$2:$K$2889&lt;&gt;""))))),"")</f>
        <v>Pacoca</v>
      </c>
      <c r="AY955" s="1" t="str">
        <f>IF(ISBLANK(F955),"", IF(OR(
ISNUMBER(FIND("escovacao",LOWER(F955))),
ISNUMBER(FIND("escovação",LOWER(F955))),
ISNUMBER(FIND("higiene bucal",LOWER(F955))),
ISNUMBER(FIND("tosa",LOWER(F955))),
ISNUMBER(FIND("hidratacao",LOWER(F955))),
ISNUMBER(FIND("hidratação",LOWER(F955))),
ISNUMBER(FIND("spa",LOWER(F955))),
ISNUMBER(FIND("corte de unhas",LOWER(F955))),
ISNUMBER(FIND("desembolo",LOWER(F955))),
ISNUMBER(FIND("clorexidina",LOWER(F955))),
ISNUMBER(FIND("matizacao",LOWER(F955))),
ISNUMBER(FIND("matização",LOWER(F955))),
ISNUMBER(FIND("arredondamento",LOWER(F955))),
ISNUMBER(FIND("remocao",LOWER(F955))),
ISNUMBER(FIND("remoção",LOWER(F955)))
),"Serviços extras",
IF(ISNUMBER(FIND("banho",LOWER(F955))),"Banho","Loja")))</f>
        <v>Serviços extras</v>
      </c>
      <c r="AZ955" s="1" t="str">
        <f>IF(ISBLANK(I955),"", _xlfn.LET(_xlpm.Pedido,TRIM(D955&amp;""),IF(_xlpm.Pedido&lt;&gt;"",_xlpm.Pedido&amp;" | "&amp;K955,I955&amp;" | "&amp;K955&amp;" | "&amp;TEXT(AU955,"0"))))</f>
        <v>4736 | Pacoca</v>
      </c>
      <c r="BA955" s="1" t="str">
        <f>IF(ISBLANK(I955),"", _xlfn.LET(_xlpm.TipoServico,LOWER(H955),IF(ISNUMBER(FIND("banho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5" s="1" t="str">
        <f>IF(ISBLANK(I955),"", _xlfn.LET(
    _xlpm.Servico,TRIM(F955&amp;""),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55" s="1">
        <f>IF(ISBLANK(B955),"", IF(ISBLANK(R955),Q955*S955,R955*S955))</f>
        <v>12</v>
      </c>
    </row>
    <row r="956" spans="1:55" x14ac:dyDescent="0.3">
      <c r="A956" t="s">
        <v>141</v>
      </c>
      <c r="B956">
        <v>46064</v>
      </c>
      <c r="C956" t="s">
        <v>53</v>
      </c>
      <c r="D956">
        <v>4780</v>
      </c>
      <c r="F956" t="s">
        <v>183</v>
      </c>
      <c r="H956" t="s">
        <v>276</v>
      </c>
      <c r="I956">
        <v>2821</v>
      </c>
      <c r="J956" t="s">
        <v>77</v>
      </c>
      <c r="K956" t="s">
        <v>248</v>
      </c>
      <c r="L956">
        <v>557388372017</v>
      </c>
      <c r="N956">
        <v>0</v>
      </c>
      <c r="O956" t="s">
        <v>5</v>
      </c>
      <c r="P956">
        <v>0</v>
      </c>
      <c r="Q956">
        <v>63</v>
      </c>
      <c r="R956">
        <v>63</v>
      </c>
      <c r="S956">
        <v>1</v>
      </c>
      <c r="T956">
        <v>63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6</v>
      </c>
      <c r="AG956">
        <v>954</v>
      </c>
      <c r="AH956" t="s">
        <v>207</v>
      </c>
      <c r="AU956" s="2" t="str">
        <f>IF(ISBLANK(B956),"", TEXT(B956,"dddd, d \d\e mmmm \d\e aaaa"))</f>
        <v>quarta-feira, 11 de fevereiro de 2026</v>
      </c>
      <c r="AX956" s="1" t="str" cm="1">
        <f t="array" ref="AX956">IFERROR(_xlfn.TEXTJOIN(", ",TRUE,_xlfn._xlws.SORT(_xlfn.UNIQUE(_xlfn._xlws.FILTER($K$2:$K$2889,($I$2:$I$2889=I956)*($K$2:$K$2889&lt;&gt;""))))),"")</f>
        <v>Crystal, Filomena, Tamiko</v>
      </c>
      <c r="AY956" s="1" t="str">
        <f>IF(ISBLANK(F956),"", IF(OR(
ISNUMBER(FIND("escovacao",LOWER(F956))),
ISNUMBER(FIND("escovação",LOWER(F956))),
ISNUMBER(FIND("higiene bucal",LOWER(F956))),
ISNUMBER(FIND("tosa",LOWER(F956))),
ISNUMBER(FIND("hidratacao",LOWER(F956))),
ISNUMBER(FIND("hidratação",LOWER(F956))),
ISNUMBER(FIND("spa",LOWER(F956))),
ISNUMBER(FIND("corte de unhas",LOWER(F956))),
ISNUMBER(FIND("desembolo",LOWER(F956))),
ISNUMBER(FIND("clorexidina",LOWER(F956))),
ISNUMBER(FIND("matizacao",LOWER(F956))),
ISNUMBER(FIND("matização",LOWER(F956))),
ISNUMBER(FIND("arredondamento",LOWER(F956))),
ISNUMBER(FIND("remocao",LOWER(F956))),
ISNUMBER(FIND("remoção",LOWER(F956)))
),"Serviços extras",
IF(ISNUMBER(FIND("banho",LOWER(F956))),"Banho","Loja")))</f>
        <v>Serviços extras</v>
      </c>
      <c r="AZ956" s="1" t="str">
        <f>IF(ISBLANK(I956),"", _xlfn.LET(_xlpm.Pedido,TRIM(D956&amp;""),IF(_xlpm.Pedido&lt;&gt;"",_xlpm.Pedido&amp;" | "&amp;K956,I956&amp;" | "&amp;K956&amp;" | "&amp;TEXT(AU956,"0"))))</f>
        <v>4780 | Crystal</v>
      </c>
      <c r="BA956" s="1" t="str">
        <f>IF(ISBLANK(I956),"", _xlfn.LET(_xlpm.TipoServico,LOWER(H956),IF(ISNUMBER(FIND("banho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6" s="1" t="str">
        <f>IF(ISBLANK(I956),"", _xlfn.LET(
    _xlpm.Servico,TRIM(F956&amp;""),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56" s="1">
        <f>IF(ISBLANK(B956),"", IF(ISBLANK(R956),Q956*S956,R956*S956))</f>
        <v>63</v>
      </c>
    </row>
    <row r="957" spans="1:55" x14ac:dyDescent="0.3">
      <c r="A957" t="s">
        <v>133</v>
      </c>
      <c r="B957">
        <v>46064</v>
      </c>
      <c r="C957" t="s">
        <v>53</v>
      </c>
      <c r="D957">
        <v>4780</v>
      </c>
      <c r="F957" t="s">
        <v>183</v>
      </c>
      <c r="H957" t="s">
        <v>276</v>
      </c>
      <c r="I957">
        <v>2821</v>
      </c>
      <c r="J957" t="s">
        <v>77</v>
      </c>
      <c r="K957" t="s">
        <v>370</v>
      </c>
      <c r="L957">
        <v>557388372017</v>
      </c>
      <c r="N957">
        <v>0</v>
      </c>
      <c r="O957" t="s">
        <v>5</v>
      </c>
      <c r="P957">
        <v>0</v>
      </c>
      <c r="Q957">
        <v>63</v>
      </c>
      <c r="R957">
        <v>63</v>
      </c>
      <c r="S957">
        <v>1</v>
      </c>
      <c r="T957">
        <v>63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6</v>
      </c>
      <c r="AG957">
        <v>954</v>
      </c>
      <c r="AH957" t="s">
        <v>207</v>
      </c>
      <c r="AU957" s="2" t="str">
        <f>IF(ISBLANK(B957),"", TEXT(B957,"dddd, d \d\e mmmm \d\e aaaa"))</f>
        <v>quarta-feira, 11 de fevereiro de 2026</v>
      </c>
      <c r="AX957" s="1" t="str" cm="1">
        <f t="array" ref="AX957">IFERROR(_xlfn.TEXTJOIN(", ",TRUE,_xlfn._xlws.SORT(_xlfn.UNIQUE(_xlfn._xlws.FILTER($K$2:$K$2889,($I$2:$I$2889=I957)*($K$2:$K$2889&lt;&gt;""))))),"")</f>
        <v>Crystal, Filomena, Tamiko</v>
      </c>
      <c r="AY957" s="1" t="str">
        <f>IF(ISBLANK(F957),"", IF(OR(
ISNUMBER(FIND("escovacao",LOWER(F957))),
ISNUMBER(FIND("escovação",LOWER(F957))),
ISNUMBER(FIND("higiene bucal",LOWER(F957))),
ISNUMBER(FIND("tosa",LOWER(F957))),
ISNUMBER(FIND("hidratacao",LOWER(F957))),
ISNUMBER(FIND("hidratação",LOWER(F957))),
ISNUMBER(FIND("spa",LOWER(F957))),
ISNUMBER(FIND("corte de unhas",LOWER(F957))),
ISNUMBER(FIND("desembolo",LOWER(F957))),
ISNUMBER(FIND("clorexidina",LOWER(F957))),
ISNUMBER(FIND("matizacao",LOWER(F957))),
ISNUMBER(FIND("matização",LOWER(F957))),
ISNUMBER(FIND("arredondamento",LOWER(F957))),
ISNUMBER(FIND("remocao",LOWER(F957))),
ISNUMBER(FIND("remoção",LOWER(F957)))
),"Serviços extras",
IF(ISNUMBER(FIND("banho",LOWER(F957))),"Banho","Loja")))</f>
        <v>Serviços extras</v>
      </c>
      <c r="AZ957" s="1" t="str">
        <f>IF(ISBLANK(I957),"", _xlfn.LET(_xlpm.Pedido,TRIM(D957&amp;""),IF(_xlpm.Pedido&lt;&gt;"",_xlpm.Pedido&amp;" | "&amp;K957,I957&amp;" | "&amp;K957&amp;" | "&amp;TEXT(AU957,"0"))))</f>
        <v>4780 | Tamiko</v>
      </c>
      <c r="BA957" s="1" t="str">
        <f>IF(ISBLANK(I957),"", _xlfn.LET(_xlpm.TipoServico,LOWER(H957),IF(ISNUMBER(FIND("banho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7" s="1" t="str">
        <f>IF(ISBLANK(I957),"", _xlfn.LET(
    _xlpm.Servico,TRIM(F957&amp;""),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57" s="1">
        <f>IF(ISBLANK(B957),"", IF(ISBLANK(R957),Q957*S957,R957*S957))</f>
        <v>63</v>
      </c>
    </row>
    <row r="958" spans="1:55" x14ac:dyDescent="0.3">
      <c r="A958" t="s">
        <v>141</v>
      </c>
      <c r="B958">
        <v>46064</v>
      </c>
      <c r="C958" t="s">
        <v>53</v>
      </c>
      <c r="D958">
        <v>4780</v>
      </c>
      <c r="F958" t="s">
        <v>275</v>
      </c>
      <c r="H958" t="s">
        <v>276</v>
      </c>
      <c r="I958">
        <v>2821</v>
      </c>
      <c r="J958" t="s">
        <v>77</v>
      </c>
      <c r="K958" t="s">
        <v>248</v>
      </c>
      <c r="L958">
        <v>557388372017</v>
      </c>
      <c r="N958">
        <v>0</v>
      </c>
      <c r="O958" t="s">
        <v>5</v>
      </c>
      <c r="P958">
        <v>0</v>
      </c>
      <c r="Q958">
        <v>35</v>
      </c>
      <c r="R958">
        <v>35</v>
      </c>
      <c r="S958">
        <v>1</v>
      </c>
      <c r="T958">
        <v>35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6</v>
      </c>
      <c r="AG958">
        <v>954</v>
      </c>
      <c r="AH958" t="s">
        <v>207</v>
      </c>
      <c r="AU958" s="2" t="str">
        <f>IF(ISBLANK(B958),"", TEXT(B958,"dddd, d \d\e mmmm \d\e aaaa"))</f>
        <v>quarta-feira, 11 de fevereiro de 2026</v>
      </c>
      <c r="AX958" s="1" t="str" cm="1">
        <f t="array" ref="AX958">IFERROR(_xlfn.TEXTJOIN(", ",TRUE,_xlfn._xlws.SORT(_xlfn.UNIQUE(_xlfn._xlws.FILTER($K$2:$K$2889,($I$2:$I$2889=I958)*($K$2:$K$2889&lt;&gt;""))))),"")</f>
        <v>Crystal, Filomena, Tamiko</v>
      </c>
      <c r="AY958" s="1" t="str">
        <f>IF(ISBLANK(F958),"", IF(OR(
ISNUMBER(FIND("escovacao",LOWER(F958))),
ISNUMBER(FIND("escovação",LOWER(F958))),
ISNUMBER(FIND("higiene bucal",LOWER(F958))),
ISNUMBER(FIND("tosa",LOWER(F958))),
ISNUMBER(FIND("hidratacao",LOWER(F958))),
ISNUMBER(FIND("hidratação",LOWER(F958))),
ISNUMBER(FIND("spa",LOWER(F958))),
ISNUMBER(FIND("corte de unhas",LOWER(F958))),
ISNUMBER(FIND("desembolo",LOWER(F958))),
ISNUMBER(FIND("clorexidina",LOWER(F958))),
ISNUMBER(FIND("matizacao",LOWER(F958))),
ISNUMBER(FIND("matização",LOWER(F958))),
ISNUMBER(FIND("arredondamento",LOWER(F958))),
ISNUMBER(FIND("remocao",LOWER(F958))),
ISNUMBER(FIND("remoção",LOWER(F958)))
),"Serviços extras",
IF(ISNUMBER(FIND("banho",LOWER(F958))),"Banho","Loja")))</f>
        <v>Serviços extras</v>
      </c>
      <c r="AZ958" s="1" t="str">
        <f>IF(ISBLANK(I958),"", _xlfn.LET(_xlpm.Pedido,TRIM(D958&amp;""),IF(_xlpm.Pedido&lt;&gt;"",_xlpm.Pedido&amp;" | "&amp;K958,I958&amp;" | "&amp;K958&amp;" | "&amp;TEXT(AU958,"0"))))</f>
        <v>4780 | Crystal</v>
      </c>
      <c r="BA958" s="1" t="str">
        <f>IF(ISBLANK(I958),"", _xlfn.LET(_xlpm.TipoServico,LOWER(H958),IF(ISNUMBER(FIND("banho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8" s="1" t="str">
        <f>IF(ISBLANK(I958),"", _xlfn.LET(
    _xlpm.Servico,TRIM(F958&amp;""),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958" s="1">
        <f>IF(ISBLANK(B958),"", IF(ISBLANK(R958),Q958*S958,R958*S958))</f>
        <v>35</v>
      </c>
    </row>
    <row r="959" spans="1:55" x14ac:dyDescent="0.3">
      <c r="A959" t="s">
        <v>141</v>
      </c>
      <c r="B959">
        <v>46064</v>
      </c>
      <c r="C959" t="s">
        <v>53</v>
      </c>
      <c r="D959">
        <v>4780</v>
      </c>
      <c r="F959" t="s">
        <v>304</v>
      </c>
      <c r="H959" t="s">
        <v>276</v>
      </c>
      <c r="I959">
        <v>2821</v>
      </c>
      <c r="J959" t="s">
        <v>77</v>
      </c>
      <c r="K959" t="s">
        <v>248</v>
      </c>
      <c r="L959">
        <v>557388372017</v>
      </c>
      <c r="N959">
        <v>0</v>
      </c>
      <c r="O959" t="s">
        <v>5</v>
      </c>
      <c r="P959">
        <v>0</v>
      </c>
      <c r="Q959">
        <v>12</v>
      </c>
      <c r="R959">
        <v>12</v>
      </c>
      <c r="S959">
        <v>1</v>
      </c>
      <c r="T959">
        <v>12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6</v>
      </c>
      <c r="AG959">
        <v>954</v>
      </c>
      <c r="AH959" t="s">
        <v>207</v>
      </c>
      <c r="AU959" s="2" t="str">
        <f>IF(ISBLANK(B959),"", TEXT(B959,"dddd, d \d\e mmmm \d\e aaaa"))</f>
        <v>quarta-feira, 11 de fevereiro de 2026</v>
      </c>
      <c r="AX959" s="1" t="str" cm="1">
        <f t="array" ref="AX959">IFERROR(_xlfn.TEXTJOIN(", ",TRUE,_xlfn._xlws.SORT(_xlfn.UNIQUE(_xlfn._xlws.FILTER($K$2:$K$2889,($I$2:$I$2889=I959)*($K$2:$K$2889&lt;&gt;""))))),"")</f>
        <v>Crystal, Filomena, Tamiko</v>
      </c>
      <c r="AY959" s="1" t="str">
        <f>IF(ISBLANK(F959),"", IF(OR(
ISNUMBER(FIND("escovacao",LOWER(F959))),
ISNUMBER(FIND("escovação",LOWER(F959))),
ISNUMBER(FIND("higiene bucal",LOWER(F959))),
ISNUMBER(FIND("tosa",LOWER(F959))),
ISNUMBER(FIND("hidratacao",LOWER(F959))),
ISNUMBER(FIND("hidratação",LOWER(F959))),
ISNUMBER(FIND("spa",LOWER(F959))),
ISNUMBER(FIND("corte de unhas",LOWER(F959))),
ISNUMBER(FIND("desembolo",LOWER(F959))),
ISNUMBER(FIND("clorexidina",LOWER(F959))),
ISNUMBER(FIND("matizacao",LOWER(F959))),
ISNUMBER(FIND("matização",LOWER(F959))),
ISNUMBER(FIND("arredondamento",LOWER(F959))),
ISNUMBER(FIND("remocao",LOWER(F959))),
ISNUMBER(FIND("remoção",LOWER(F959)))
),"Serviços extras",
IF(ISNUMBER(FIND("banho",LOWER(F959))),"Banho","Loja")))</f>
        <v>Serviços extras</v>
      </c>
      <c r="AZ959" s="1" t="str">
        <f>IF(ISBLANK(I959),"", _xlfn.LET(_xlpm.Pedido,TRIM(D959&amp;""),IF(_xlpm.Pedido&lt;&gt;"",_xlpm.Pedido&amp;" | "&amp;K959,I959&amp;" | "&amp;K959&amp;" | "&amp;TEXT(AU959,"0"))))</f>
        <v>4780 | Crystal</v>
      </c>
      <c r="BA959" s="1" t="str">
        <f>IF(ISBLANK(I959),"", _xlfn.LET(_xlpm.TipoServico,LOWER(H959),IF(ISNUMBER(FIND("banho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59" s="1" t="str">
        <f>IF(ISBLANK(I959),"", _xlfn.LET(
    _xlpm.Servico,TRIM(F959&amp;""),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59" s="1">
        <f>IF(ISBLANK(B959),"", IF(ISBLANK(R959),Q959*S959,R959*S959))</f>
        <v>12</v>
      </c>
    </row>
    <row r="960" spans="1:55" x14ac:dyDescent="0.3">
      <c r="A960" t="s">
        <v>178</v>
      </c>
      <c r="B960">
        <v>46064</v>
      </c>
      <c r="C960" t="s">
        <v>53</v>
      </c>
      <c r="D960">
        <v>4780</v>
      </c>
      <c r="F960" t="s">
        <v>275</v>
      </c>
      <c r="H960" t="s">
        <v>276</v>
      </c>
      <c r="I960">
        <v>2821</v>
      </c>
      <c r="J960" t="s">
        <v>77</v>
      </c>
      <c r="K960" t="s">
        <v>370</v>
      </c>
      <c r="L960">
        <v>557388372017</v>
      </c>
      <c r="N960">
        <v>0</v>
      </c>
      <c r="O960" t="s">
        <v>5</v>
      </c>
      <c r="P960">
        <v>0</v>
      </c>
      <c r="Q960">
        <v>35</v>
      </c>
      <c r="R960">
        <v>35</v>
      </c>
      <c r="S960">
        <v>1</v>
      </c>
      <c r="T960">
        <v>35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6</v>
      </c>
      <c r="AG960">
        <v>954</v>
      </c>
      <c r="AH960" t="s">
        <v>207</v>
      </c>
      <c r="AU960" s="2" t="str">
        <f>IF(ISBLANK(B960),"", TEXT(B960,"dddd, d \d\e mmmm \d\e aaaa"))</f>
        <v>quarta-feira, 11 de fevereiro de 2026</v>
      </c>
      <c r="AX960" s="1" t="str" cm="1">
        <f t="array" ref="AX960">IFERROR(_xlfn.TEXTJOIN(", ",TRUE,_xlfn._xlws.SORT(_xlfn.UNIQUE(_xlfn._xlws.FILTER($K$2:$K$2889,($I$2:$I$2889=I960)*($K$2:$K$2889&lt;&gt;""))))),"")</f>
        <v>Crystal, Filomena, Tamiko</v>
      </c>
      <c r="AY960" s="1" t="str">
        <f>IF(ISBLANK(F960),"", IF(OR(
ISNUMBER(FIND("escovacao",LOWER(F960))),
ISNUMBER(FIND("escovação",LOWER(F960))),
ISNUMBER(FIND("higiene bucal",LOWER(F960))),
ISNUMBER(FIND("tosa",LOWER(F960))),
ISNUMBER(FIND("hidratacao",LOWER(F960))),
ISNUMBER(FIND("hidratação",LOWER(F960))),
ISNUMBER(FIND("spa",LOWER(F960))),
ISNUMBER(FIND("corte de unhas",LOWER(F960))),
ISNUMBER(FIND("desembolo",LOWER(F960))),
ISNUMBER(FIND("clorexidina",LOWER(F960))),
ISNUMBER(FIND("matizacao",LOWER(F960))),
ISNUMBER(FIND("matização",LOWER(F960))),
ISNUMBER(FIND("arredondamento",LOWER(F960))),
ISNUMBER(FIND("remocao",LOWER(F960))),
ISNUMBER(FIND("remoção",LOWER(F960)))
),"Serviços extras",
IF(ISNUMBER(FIND("banho",LOWER(F960))),"Banho","Loja")))</f>
        <v>Serviços extras</v>
      </c>
      <c r="AZ960" s="1" t="str">
        <f>IF(ISBLANK(I960),"", _xlfn.LET(_xlpm.Pedido,TRIM(D960&amp;""),IF(_xlpm.Pedido&lt;&gt;"",_xlpm.Pedido&amp;" | "&amp;K960,I960&amp;" | "&amp;K960&amp;" | "&amp;TEXT(AU960,"0"))))</f>
        <v>4780 | Tamiko</v>
      </c>
      <c r="BA960" s="1" t="str">
        <f>IF(ISBLANK(I960),"", _xlfn.LET(_xlpm.TipoServico,LOWER(H960),IF(ISNUMBER(FIND("banho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0" s="1" t="str">
        <f>IF(ISBLANK(I960),"", _xlfn.LET(
    _xlpm.Servico,TRIM(F960&amp;""),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960" s="1">
        <f>IF(ISBLANK(B960),"", IF(ISBLANK(R960),Q960*S960,R960*S960))</f>
        <v>35</v>
      </c>
    </row>
    <row r="961" spans="1:55" x14ac:dyDescent="0.3">
      <c r="A961" t="s">
        <v>178</v>
      </c>
      <c r="B961">
        <v>46064</v>
      </c>
      <c r="C961" t="s">
        <v>53</v>
      </c>
      <c r="D961">
        <v>4780</v>
      </c>
      <c r="F961" t="s">
        <v>304</v>
      </c>
      <c r="H961" t="s">
        <v>276</v>
      </c>
      <c r="I961">
        <v>2821</v>
      </c>
      <c r="J961" t="s">
        <v>77</v>
      </c>
      <c r="K961" t="s">
        <v>370</v>
      </c>
      <c r="L961">
        <v>557388372017</v>
      </c>
      <c r="N961">
        <v>0</v>
      </c>
      <c r="O961" t="s">
        <v>5</v>
      </c>
      <c r="P961">
        <v>0</v>
      </c>
      <c r="Q961">
        <v>12</v>
      </c>
      <c r="R961">
        <v>12</v>
      </c>
      <c r="S961">
        <v>1</v>
      </c>
      <c r="T961">
        <v>12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6</v>
      </c>
      <c r="AG961">
        <v>954</v>
      </c>
      <c r="AH961" t="s">
        <v>207</v>
      </c>
      <c r="AU961" s="2" t="str">
        <f>IF(ISBLANK(B961),"", TEXT(B961,"dddd, d \d\e mmmm \d\e aaaa"))</f>
        <v>quarta-feira, 11 de fevereiro de 2026</v>
      </c>
      <c r="AX961" s="1" t="str" cm="1">
        <f t="array" ref="AX961">IFERROR(_xlfn.TEXTJOIN(", ",TRUE,_xlfn._xlws.SORT(_xlfn.UNIQUE(_xlfn._xlws.FILTER($K$2:$K$2889,($I$2:$I$2889=I961)*($K$2:$K$2889&lt;&gt;""))))),"")</f>
        <v>Crystal, Filomena, Tamiko</v>
      </c>
      <c r="AY961" s="1" t="str">
        <f>IF(ISBLANK(F961),"", IF(OR(
ISNUMBER(FIND("escovacao",LOWER(F961))),
ISNUMBER(FIND("escovação",LOWER(F961))),
ISNUMBER(FIND("higiene bucal",LOWER(F961))),
ISNUMBER(FIND("tosa",LOWER(F961))),
ISNUMBER(FIND("hidratacao",LOWER(F961))),
ISNUMBER(FIND("hidratação",LOWER(F961))),
ISNUMBER(FIND("spa",LOWER(F961))),
ISNUMBER(FIND("corte de unhas",LOWER(F961))),
ISNUMBER(FIND("desembolo",LOWER(F961))),
ISNUMBER(FIND("clorexidina",LOWER(F961))),
ISNUMBER(FIND("matizacao",LOWER(F961))),
ISNUMBER(FIND("matização",LOWER(F961))),
ISNUMBER(FIND("arredondamento",LOWER(F961))),
ISNUMBER(FIND("remocao",LOWER(F961))),
ISNUMBER(FIND("remoção",LOWER(F961)))
),"Serviços extras",
IF(ISNUMBER(FIND("banho",LOWER(F961))),"Banho","Loja")))</f>
        <v>Serviços extras</v>
      </c>
      <c r="AZ961" s="1" t="str">
        <f>IF(ISBLANK(I961),"", _xlfn.LET(_xlpm.Pedido,TRIM(D961&amp;""),IF(_xlpm.Pedido&lt;&gt;"",_xlpm.Pedido&amp;" | "&amp;K961,I961&amp;" | "&amp;K961&amp;" | "&amp;TEXT(AU961,"0"))))</f>
        <v>4780 | Tamiko</v>
      </c>
      <c r="BA961" s="1" t="str">
        <f>IF(ISBLANK(I961),"", _xlfn.LET(_xlpm.TipoServico,LOWER(H961),IF(ISNUMBER(FIND("banho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1" s="1" t="str">
        <f>IF(ISBLANK(I961),"", _xlfn.LET(
    _xlpm.Servico,TRIM(F961&amp;""),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61" s="1">
        <f>IF(ISBLANK(B961),"", IF(ISBLANK(R961),Q961*S961,R961*S961))</f>
        <v>12</v>
      </c>
    </row>
    <row r="962" spans="1:55" x14ac:dyDescent="0.3">
      <c r="A962" t="s">
        <v>178</v>
      </c>
      <c r="B962">
        <v>46064</v>
      </c>
      <c r="C962" t="s">
        <v>53</v>
      </c>
      <c r="D962">
        <v>4780</v>
      </c>
      <c r="F962" t="s">
        <v>275</v>
      </c>
      <c r="H962" t="s">
        <v>276</v>
      </c>
      <c r="I962">
        <v>2821</v>
      </c>
      <c r="J962" t="s">
        <v>77</v>
      </c>
      <c r="K962" t="s">
        <v>371</v>
      </c>
      <c r="L962">
        <v>557388372017</v>
      </c>
      <c r="N962">
        <v>0</v>
      </c>
      <c r="O962" t="s">
        <v>5</v>
      </c>
      <c r="P962">
        <v>0</v>
      </c>
      <c r="Q962">
        <v>35</v>
      </c>
      <c r="R962">
        <v>35</v>
      </c>
      <c r="S962">
        <v>1</v>
      </c>
      <c r="T962">
        <v>35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6</v>
      </c>
      <c r="AG962">
        <v>954</v>
      </c>
      <c r="AH962" t="s">
        <v>219</v>
      </c>
      <c r="AU962" s="2" t="str">
        <f>IF(ISBLANK(B962),"", TEXT(B962,"dddd, d \d\e mmmm \d\e aaaa"))</f>
        <v>quarta-feira, 11 de fevereiro de 2026</v>
      </c>
      <c r="AX962" s="1" t="str" cm="1">
        <f t="array" ref="AX962">IFERROR(_xlfn.TEXTJOIN(", ",TRUE,_xlfn._xlws.SORT(_xlfn.UNIQUE(_xlfn._xlws.FILTER($K$2:$K$2889,($I$2:$I$2889=I962)*($K$2:$K$2889&lt;&gt;""))))),"")</f>
        <v>Crystal, Filomena, Tamiko</v>
      </c>
      <c r="AY962" s="1" t="str">
        <f>IF(ISBLANK(F962),"", IF(OR(
ISNUMBER(FIND("escovacao",LOWER(F962))),
ISNUMBER(FIND("escovação",LOWER(F962))),
ISNUMBER(FIND("higiene bucal",LOWER(F962))),
ISNUMBER(FIND("tosa",LOWER(F962))),
ISNUMBER(FIND("hidratacao",LOWER(F962))),
ISNUMBER(FIND("hidratação",LOWER(F962))),
ISNUMBER(FIND("spa",LOWER(F962))),
ISNUMBER(FIND("corte de unhas",LOWER(F962))),
ISNUMBER(FIND("desembolo",LOWER(F962))),
ISNUMBER(FIND("clorexidina",LOWER(F962))),
ISNUMBER(FIND("matizacao",LOWER(F962))),
ISNUMBER(FIND("matização",LOWER(F962))),
ISNUMBER(FIND("arredondamento",LOWER(F962))),
ISNUMBER(FIND("remocao",LOWER(F962))),
ISNUMBER(FIND("remoção",LOWER(F962)))
),"Serviços extras",
IF(ISNUMBER(FIND("banho",LOWER(F962))),"Banho","Loja")))</f>
        <v>Serviços extras</v>
      </c>
      <c r="AZ962" s="1" t="str">
        <f>IF(ISBLANK(I962),"", _xlfn.LET(_xlpm.Pedido,TRIM(D962&amp;""),IF(_xlpm.Pedido&lt;&gt;"",_xlpm.Pedido&amp;" | "&amp;K962,I962&amp;" | "&amp;K962&amp;" | "&amp;TEXT(AU962,"0"))))</f>
        <v>4780 | Filomena</v>
      </c>
      <c r="BA962" s="1" t="str">
        <f>IF(ISBLANK(I962),"", _xlfn.LET(_xlpm.TipoServico,LOWER(H962),IF(ISNUMBER(FIND("banho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2" s="1" t="str">
        <f>IF(ISBLANK(I962),"", _xlfn.LET(
    _xlpm.Servico,TRIM(F962&amp;""),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962" s="1">
        <f>IF(ISBLANK(B962),"", IF(ISBLANK(R962),Q962*S962,R962*S962))</f>
        <v>35</v>
      </c>
    </row>
    <row r="963" spans="1:55" x14ac:dyDescent="0.3">
      <c r="A963" t="s">
        <v>178</v>
      </c>
      <c r="B963">
        <v>46064</v>
      </c>
      <c r="C963" t="s">
        <v>53</v>
      </c>
      <c r="D963">
        <v>4780</v>
      </c>
      <c r="F963" t="s">
        <v>304</v>
      </c>
      <c r="H963" t="s">
        <v>276</v>
      </c>
      <c r="I963">
        <v>2821</v>
      </c>
      <c r="J963" t="s">
        <v>77</v>
      </c>
      <c r="K963" t="s">
        <v>371</v>
      </c>
      <c r="L963">
        <v>557388372017</v>
      </c>
      <c r="N963">
        <v>0</v>
      </c>
      <c r="O963" t="s">
        <v>5</v>
      </c>
      <c r="P963">
        <v>0</v>
      </c>
      <c r="Q963">
        <v>12</v>
      </c>
      <c r="R963">
        <v>12</v>
      </c>
      <c r="S963">
        <v>1</v>
      </c>
      <c r="T963">
        <v>12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6</v>
      </c>
      <c r="AG963">
        <v>954</v>
      </c>
      <c r="AH963" t="s">
        <v>219</v>
      </c>
      <c r="AU963" s="2" t="str">
        <f>IF(ISBLANK(B963),"", TEXT(B963,"dddd, d \d\e mmmm \d\e aaaa"))</f>
        <v>quarta-feira, 11 de fevereiro de 2026</v>
      </c>
      <c r="AX963" s="1" t="str" cm="1">
        <f t="array" ref="AX963">IFERROR(_xlfn.TEXTJOIN(", ",TRUE,_xlfn._xlws.SORT(_xlfn.UNIQUE(_xlfn._xlws.FILTER($K$2:$K$2889,($I$2:$I$2889=I963)*($K$2:$K$2889&lt;&gt;""))))),"")</f>
        <v>Crystal, Filomena, Tamiko</v>
      </c>
      <c r="AY963" s="1" t="str">
        <f>IF(ISBLANK(F963),"", IF(OR(
ISNUMBER(FIND("escovacao",LOWER(F963))),
ISNUMBER(FIND("escovação",LOWER(F963))),
ISNUMBER(FIND("higiene bucal",LOWER(F963))),
ISNUMBER(FIND("tosa",LOWER(F963))),
ISNUMBER(FIND("hidratacao",LOWER(F963))),
ISNUMBER(FIND("hidratação",LOWER(F963))),
ISNUMBER(FIND("spa",LOWER(F963))),
ISNUMBER(FIND("corte de unhas",LOWER(F963))),
ISNUMBER(FIND("desembolo",LOWER(F963))),
ISNUMBER(FIND("clorexidina",LOWER(F963))),
ISNUMBER(FIND("matizacao",LOWER(F963))),
ISNUMBER(FIND("matização",LOWER(F963))),
ISNUMBER(FIND("arredondamento",LOWER(F963))),
ISNUMBER(FIND("remocao",LOWER(F963))),
ISNUMBER(FIND("remoção",LOWER(F963)))
),"Serviços extras",
IF(ISNUMBER(FIND("banho",LOWER(F963))),"Banho","Loja")))</f>
        <v>Serviços extras</v>
      </c>
      <c r="AZ963" s="1" t="str">
        <f>IF(ISBLANK(I963),"", _xlfn.LET(_xlpm.Pedido,TRIM(D963&amp;""),IF(_xlpm.Pedido&lt;&gt;"",_xlpm.Pedido&amp;" | "&amp;K963,I963&amp;" | "&amp;K963&amp;" | "&amp;TEXT(AU963,"0"))))</f>
        <v>4780 | Filomena</v>
      </c>
      <c r="BA963" s="1" t="str">
        <f>IF(ISBLANK(I963),"", _xlfn.LET(_xlpm.TipoServico,LOWER(H963),IF(ISNUMBER(FIND("banho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3" s="1" t="str">
        <f>IF(ISBLANK(I963),"", _xlfn.LET(
    _xlpm.Servico,TRIM(F963&amp;""),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63" s="1">
        <f>IF(ISBLANK(B963),"", IF(ISBLANK(R963),Q963*S963,R963*S963))</f>
        <v>12</v>
      </c>
    </row>
    <row r="964" spans="1:55" x14ac:dyDescent="0.3">
      <c r="A964" t="s">
        <v>133</v>
      </c>
      <c r="B964">
        <v>46064</v>
      </c>
      <c r="C964" t="s">
        <v>53</v>
      </c>
      <c r="D964">
        <v>4780</v>
      </c>
      <c r="F964" t="s">
        <v>372</v>
      </c>
      <c r="H964" t="s">
        <v>276</v>
      </c>
      <c r="I964">
        <v>2821</v>
      </c>
      <c r="J964" t="s">
        <v>77</v>
      </c>
      <c r="K964" t="s">
        <v>371</v>
      </c>
      <c r="L964">
        <v>557388372017</v>
      </c>
      <c r="N964">
        <v>0</v>
      </c>
      <c r="O964" t="s">
        <v>5</v>
      </c>
      <c r="P964">
        <v>0</v>
      </c>
      <c r="Q964">
        <v>15</v>
      </c>
      <c r="R964">
        <v>15</v>
      </c>
      <c r="S964">
        <v>1</v>
      </c>
      <c r="T964">
        <v>15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6</v>
      </c>
      <c r="AG964">
        <v>954</v>
      </c>
      <c r="AH964" t="s">
        <v>219</v>
      </c>
      <c r="AU964" s="2" t="str">
        <f>IF(ISBLANK(B964),"", TEXT(B964,"dddd, d \d\e mmmm \d\e aaaa"))</f>
        <v>quarta-feira, 11 de fevereiro de 2026</v>
      </c>
      <c r="AX964" s="1" t="str" cm="1">
        <f t="array" ref="AX964">IFERROR(_xlfn.TEXTJOIN(", ",TRUE,_xlfn._xlws.SORT(_xlfn.UNIQUE(_xlfn._xlws.FILTER($K$2:$K$2889,($I$2:$I$2889=I964)*($K$2:$K$2889&lt;&gt;""))))),"")</f>
        <v>Crystal, Filomena, Tamiko</v>
      </c>
      <c r="AY964" s="1" t="str">
        <f>IF(ISBLANK(F964),"", IF(OR(
ISNUMBER(FIND("escovacao",LOWER(F964))),
ISNUMBER(FIND("escovação",LOWER(F964))),
ISNUMBER(FIND("higiene bucal",LOWER(F964))),
ISNUMBER(FIND("tosa",LOWER(F964))),
ISNUMBER(FIND("hidratacao",LOWER(F964))),
ISNUMBER(FIND("hidratação",LOWER(F964))),
ISNUMBER(FIND("spa",LOWER(F964))),
ISNUMBER(FIND("corte de unhas",LOWER(F964))),
ISNUMBER(FIND("desembolo",LOWER(F964))),
ISNUMBER(FIND("clorexidina",LOWER(F964))),
ISNUMBER(FIND("matizacao",LOWER(F964))),
ISNUMBER(FIND("matização",LOWER(F964))),
ISNUMBER(FIND("arredondamento",LOWER(F964))),
ISNUMBER(FIND("remocao",LOWER(F964))),
ISNUMBER(FIND("remoção",LOWER(F964)))
),"Serviços extras",
IF(ISNUMBER(FIND("banho",LOWER(F964))),"Banho","Loja")))</f>
        <v>Serviços extras</v>
      </c>
      <c r="AZ964" s="1" t="str">
        <f>IF(ISBLANK(I964),"", _xlfn.LET(_xlpm.Pedido,TRIM(D964&amp;""),IF(_xlpm.Pedido&lt;&gt;"",_xlpm.Pedido&amp;" | "&amp;K964,I964&amp;" | "&amp;K964&amp;" | "&amp;TEXT(AU964,"0"))))</f>
        <v>4780 | Filomena</v>
      </c>
      <c r="BA964" s="1" t="str">
        <f>IF(ISBLANK(I964),"", _xlfn.LET(_xlpm.TipoServico,LOWER(H964),IF(ISNUMBER(FIND("banho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4" s="1" t="str">
        <f>IF(ISBLANK(I964),"", _xlfn.LET(
    _xlpm.Servico,TRIM(F964&amp;""),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64" s="1">
        <f>IF(ISBLANK(B964),"", IF(ISBLANK(R964),Q964*S964,R964*S964))</f>
        <v>15</v>
      </c>
    </row>
    <row r="965" spans="1:55" x14ac:dyDescent="0.3">
      <c r="A965" t="s">
        <v>133</v>
      </c>
      <c r="B965">
        <v>46069</v>
      </c>
      <c r="C965" t="s">
        <v>43</v>
      </c>
      <c r="D965">
        <v>4835</v>
      </c>
      <c r="F965" t="s">
        <v>134</v>
      </c>
      <c r="H965" t="s">
        <v>276</v>
      </c>
      <c r="I965">
        <v>2783</v>
      </c>
      <c r="J965" t="s">
        <v>38</v>
      </c>
      <c r="K965" t="s">
        <v>238</v>
      </c>
      <c r="L965">
        <v>73991597162</v>
      </c>
      <c r="N965">
        <v>0</v>
      </c>
      <c r="O965" t="s">
        <v>5</v>
      </c>
      <c r="P965">
        <v>0</v>
      </c>
      <c r="Q965">
        <v>57</v>
      </c>
      <c r="R965">
        <v>57</v>
      </c>
      <c r="S965">
        <v>1</v>
      </c>
      <c r="T965">
        <v>57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6</v>
      </c>
      <c r="AG965">
        <v>212</v>
      </c>
      <c r="AH965" t="s">
        <v>201</v>
      </c>
      <c r="AU965" s="2" t="str">
        <f>IF(ISBLANK(B965),"", TEXT(B965,"dddd, d \d\e mmmm \d\e aaaa"))</f>
        <v>segunda-feira, 16 de fevereiro de 2026</v>
      </c>
      <c r="AX965" s="1" t="str" cm="1">
        <f t="array" ref="AX965">IFERROR(_xlfn.TEXTJOIN(", ",TRUE,_xlfn._xlws.SORT(_xlfn.UNIQUE(_xlfn._xlws.FILTER($K$2:$K$2889,($I$2:$I$2889=I965)*($K$2:$K$2889&lt;&gt;""))))),"")</f>
        <v>Apolo, Luke, Mike</v>
      </c>
      <c r="AY965" s="1" t="str">
        <f>IF(ISBLANK(F965),"", IF(OR(
ISNUMBER(FIND("escovacao",LOWER(F965))),
ISNUMBER(FIND("escovação",LOWER(F965))),
ISNUMBER(FIND("higiene bucal",LOWER(F965))),
ISNUMBER(FIND("tosa",LOWER(F965))),
ISNUMBER(FIND("hidratacao",LOWER(F965))),
ISNUMBER(FIND("hidratação",LOWER(F965))),
ISNUMBER(FIND("spa",LOWER(F965))),
ISNUMBER(FIND("corte de unhas",LOWER(F965))),
ISNUMBER(FIND("desembolo",LOWER(F965))),
ISNUMBER(FIND("clorexidina",LOWER(F965))),
ISNUMBER(FIND("matizacao",LOWER(F965))),
ISNUMBER(FIND("matização",LOWER(F965))),
ISNUMBER(FIND("arredondamento",LOWER(F965))),
ISNUMBER(FIND("remocao",LOWER(F965))),
ISNUMBER(FIND("remoção",LOWER(F965)))
),"Serviços extras",
IF(ISNUMBER(FIND("banho",LOWER(F965))),"Banho","Loja")))</f>
        <v>Banho</v>
      </c>
      <c r="AZ965" s="1" t="str">
        <f>IF(ISBLANK(I965),"", _xlfn.LET(_xlpm.Pedido,TRIM(D965&amp;""),IF(_xlpm.Pedido&lt;&gt;"",_xlpm.Pedido&amp;" | "&amp;K965,I965&amp;" | "&amp;K965&amp;" | "&amp;TEXT(AU965,"0"))))</f>
        <v>4835 | Luke</v>
      </c>
      <c r="BA965" s="1" t="str">
        <f>IF(ISBLANK(I965),"", _xlfn.LET(_xlpm.TipoServico,LOWER(H965),IF(ISNUMBER(FIND("banho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5" s="1" t="str">
        <f>IF(ISBLANK(I965),"", _xlfn.LET(
    _xlpm.Servico,TRIM(F965&amp;""),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65" s="1">
        <f>IF(ISBLANK(B965),"", IF(ISBLANK(R965),Q965*S965,R965*S965))</f>
        <v>57</v>
      </c>
    </row>
    <row r="966" spans="1:55" x14ac:dyDescent="0.3">
      <c r="A966" t="s">
        <v>11</v>
      </c>
      <c r="B966">
        <v>46069</v>
      </c>
      <c r="C966" t="s">
        <v>43</v>
      </c>
      <c r="D966">
        <v>4835</v>
      </c>
      <c r="F966" t="s">
        <v>350</v>
      </c>
      <c r="H966" t="s">
        <v>276</v>
      </c>
      <c r="I966">
        <v>2783</v>
      </c>
      <c r="J966" t="s">
        <v>38</v>
      </c>
      <c r="K966" t="s">
        <v>373</v>
      </c>
      <c r="L966">
        <v>73991597162</v>
      </c>
      <c r="N966">
        <v>0</v>
      </c>
      <c r="O966" t="s">
        <v>5</v>
      </c>
      <c r="P966">
        <v>0</v>
      </c>
      <c r="Q966">
        <v>135</v>
      </c>
      <c r="R966">
        <v>135</v>
      </c>
      <c r="S966">
        <v>1</v>
      </c>
      <c r="T966">
        <v>135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6</v>
      </c>
      <c r="AG966">
        <v>212</v>
      </c>
      <c r="AH966" t="s">
        <v>352</v>
      </c>
      <c r="AU966" s="2" t="str">
        <f>IF(ISBLANK(B966),"", TEXT(B966,"dddd, d \d\e mmmm \d\e aaaa"))</f>
        <v>segunda-feira, 16 de fevereiro de 2026</v>
      </c>
      <c r="AX966" s="1" t="str" cm="1">
        <f t="array" ref="AX966">IFERROR(_xlfn.TEXTJOIN(", ",TRUE,_xlfn._xlws.SORT(_xlfn.UNIQUE(_xlfn._xlws.FILTER($K$2:$K$2889,($I$2:$I$2889=I966)*($K$2:$K$2889&lt;&gt;""))))),"")</f>
        <v>Apolo, Luke, Mike</v>
      </c>
      <c r="AY966" s="1" t="str">
        <f>IF(ISBLANK(F966),"", IF(OR(
ISNUMBER(FIND("escovacao",LOWER(F966))),
ISNUMBER(FIND("escovação",LOWER(F966))),
ISNUMBER(FIND("higiene bucal",LOWER(F966))),
ISNUMBER(FIND("tosa",LOWER(F966))),
ISNUMBER(FIND("hidratacao",LOWER(F966))),
ISNUMBER(FIND("hidratação",LOWER(F966))),
ISNUMBER(FIND("spa",LOWER(F966))),
ISNUMBER(FIND("corte de unhas",LOWER(F966))),
ISNUMBER(FIND("desembolo",LOWER(F966))),
ISNUMBER(FIND("clorexidina",LOWER(F966))),
ISNUMBER(FIND("matizacao",LOWER(F966))),
ISNUMBER(FIND("matização",LOWER(F966))),
ISNUMBER(FIND("arredondamento",LOWER(F966))),
ISNUMBER(FIND("remocao",LOWER(F966))),
ISNUMBER(FIND("remoção",LOWER(F966)))
),"Serviços extras",
IF(ISNUMBER(FIND("banho",LOWER(F966))),"Banho","Loja")))</f>
        <v>Banho</v>
      </c>
      <c r="AZ966" s="1" t="str">
        <f>IF(ISBLANK(I966),"", _xlfn.LET(_xlpm.Pedido,TRIM(D966&amp;""),IF(_xlpm.Pedido&lt;&gt;"",_xlpm.Pedido&amp;" | "&amp;K966,I966&amp;" | "&amp;K966&amp;" | "&amp;TEXT(AU966,"0"))))</f>
        <v>4835 | Mike</v>
      </c>
      <c r="BA966" s="1" t="str">
        <f>IF(ISBLANK(I966),"", _xlfn.LET(_xlpm.TipoServico,LOWER(H966),IF(ISNUMBER(FIND("banho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6" s="1" t="str">
        <f>IF(ISBLANK(I966),"", _xlfn.LET(
    _xlpm.Servico,TRIM(F966&amp;""),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Golden GG</v>
      </c>
      <c r="BC966" s="1">
        <f>IF(ISBLANK(B966),"", IF(ISBLANK(R966),Q966*S966,R966*S966))</f>
        <v>135</v>
      </c>
    </row>
    <row r="967" spans="1:55" x14ac:dyDescent="0.3">
      <c r="A967" t="s">
        <v>11</v>
      </c>
      <c r="B967">
        <v>46069</v>
      </c>
      <c r="C967" t="s">
        <v>43</v>
      </c>
      <c r="D967">
        <v>4835</v>
      </c>
      <c r="F967" t="s">
        <v>169</v>
      </c>
      <c r="H967" t="s">
        <v>276</v>
      </c>
      <c r="I967">
        <v>2783</v>
      </c>
      <c r="J967" t="s">
        <v>38</v>
      </c>
      <c r="K967" t="s">
        <v>373</v>
      </c>
      <c r="L967">
        <v>73991597162</v>
      </c>
      <c r="N967">
        <v>0</v>
      </c>
      <c r="O967" t="s">
        <v>5</v>
      </c>
      <c r="P967">
        <v>0</v>
      </c>
      <c r="Q967">
        <v>10</v>
      </c>
      <c r="R967">
        <v>10</v>
      </c>
      <c r="S967">
        <v>1</v>
      </c>
      <c r="T967">
        <v>10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6</v>
      </c>
      <c r="AG967">
        <v>212</v>
      </c>
      <c r="AH967" t="s">
        <v>352</v>
      </c>
      <c r="AU967" s="2" t="str">
        <f>IF(ISBLANK(B967),"", TEXT(B967,"dddd, d \d\e mmmm \d\e aaaa"))</f>
        <v>segunda-feira, 16 de fevereiro de 2026</v>
      </c>
      <c r="AX967" s="1" t="str" cm="1">
        <f t="array" ref="AX967">IFERROR(_xlfn.TEXTJOIN(", ",TRUE,_xlfn._xlws.SORT(_xlfn.UNIQUE(_xlfn._xlws.FILTER($K$2:$K$2889,($I$2:$I$2889=I967)*($K$2:$K$2889&lt;&gt;""))))),"")</f>
        <v>Apolo, Luke, Mike</v>
      </c>
      <c r="AY967" s="1" t="str">
        <f>IF(ISBLANK(F967),"", IF(OR(
ISNUMBER(FIND("escovacao",LOWER(F967))),
ISNUMBER(FIND("escovação",LOWER(F967))),
ISNUMBER(FIND("higiene bucal",LOWER(F967))),
ISNUMBER(FIND("tosa",LOWER(F967))),
ISNUMBER(FIND("hidratacao",LOWER(F967))),
ISNUMBER(FIND("hidratação",LOWER(F967))),
ISNUMBER(FIND("spa",LOWER(F967))),
ISNUMBER(FIND("corte de unhas",LOWER(F967))),
ISNUMBER(FIND("desembolo",LOWER(F967))),
ISNUMBER(FIND("clorexidina",LOWER(F967))),
ISNUMBER(FIND("matizacao",LOWER(F967))),
ISNUMBER(FIND("matização",LOWER(F967))),
ISNUMBER(FIND("arredondamento",LOWER(F967))),
ISNUMBER(FIND("remocao",LOWER(F967))),
ISNUMBER(FIND("remoção",LOWER(F967)))
),"Serviços extras",
IF(ISNUMBER(FIND("banho",LOWER(F967))),"Banho","Loja")))</f>
        <v>Serviços extras</v>
      </c>
      <c r="AZ967" s="1" t="str">
        <f>IF(ISBLANK(I967),"", _xlfn.LET(_xlpm.Pedido,TRIM(D967&amp;""),IF(_xlpm.Pedido&lt;&gt;"",_xlpm.Pedido&amp;" | "&amp;K967,I967&amp;" | "&amp;K967&amp;" | "&amp;TEXT(AU967,"0"))))</f>
        <v>4835 | Mike</v>
      </c>
      <c r="BA967" s="1" t="str">
        <f>IF(ISBLANK(I967),"", _xlfn.LET(_xlpm.TipoServico,LOWER(H967),IF(ISNUMBER(FIND("banho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7" s="1" t="str">
        <f>IF(ISBLANK(I967),"", _xlfn.LET(
    _xlpm.Servico,TRIM(F967&amp;""),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67" s="1">
        <f>IF(ISBLANK(B967),"", IF(ISBLANK(R967),Q967*S967,R967*S967))</f>
        <v>10</v>
      </c>
    </row>
    <row r="968" spans="1:55" x14ac:dyDescent="0.3">
      <c r="A968" t="s">
        <v>133</v>
      </c>
      <c r="B968">
        <v>46069</v>
      </c>
      <c r="C968" t="s">
        <v>43</v>
      </c>
      <c r="D968">
        <v>4835</v>
      </c>
      <c r="F968" t="s">
        <v>169</v>
      </c>
      <c r="H968" t="s">
        <v>276</v>
      </c>
      <c r="I968">
        <v>2783</v>
      </c>
      <c r="J968" t="s">
        <v>38</v>
      </c>
      <c r="K968" t="s">
        <v>238</v>
      </c>
      <c r="L968">
        <v>73991597162</v>
      </c>
      <c r="N968">
        <v>0</v>
      </c>
      <c r="O968" t="s">
        <v>5</v>
      </c>
      <c r="P968">
        <v>0</v>
      </c>
      <c r="Q968">
        <v>10</v>
      </c>
      <c r="R968">
        <v>10</v>
      </c>
      <c r="S968">
        <v>1</v>
      </c>
      <c r="T968">
        <v>10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6</v>
      </c>
      <c r="AG968">
        <v>212</v>
      </c>
      <c r="AH968" t="s">
        <v>201</v>
      </c>
      <c r="AU968" s="2" t="str">
        <f>IF(ISBLANK(B968),"", TEXT(B968,"dddd, d \d\e mmmm \d\e aaaa"))</f>
        <v>segunda-feira, 16 de fevereiro de 2026</v>
      </c>
      <c r="AX968" s="1" t="str" cm="1">
        <f t="array" ref="AX968">IFERROR(_xlfn.TEXTJOIN(", ",TRUE,_xlfn._xlws.SORT(_xlfn.UNIQUE(_xlfn._xlws.FILTER($K$2:$K$2889,($I$2:$I$2889=I968)*($K$2:$K$2889&lt;&gt;""))))),"")</f>
        <v>Apolo, Luke, Mike</v>
      </c>
      <c r="AY968" s="1" t="str">
        <f>IF(ISBLANK(F968),"", IF(OR(
ISNUMBER(FIND("escovacao",LOWER(F968))),
ISNUMBER(FIND("escovação",LOWER(F968))),
ISNUMBER(FIND("higiene bucal",LOWER(F968))),
ISNUMBER(FIND("tosa",LOWER(F968))),
ISNUMBER(FIND("hidratacao",LOWER(F968))),
ISNUMBER(FIND("hidratação",LOWER(F968))),
ISNUMBER(FIND("spa",LOWER(F968))),
ISNUMBER(FIND("corte de unhas",LOWER(F968))),
ISNUMBER(FIND("desembolo",LOWER(F968))),
ISNUMBER(FIND("clorexidina",LOWER(F968))),
ISNUMBER(FIND("matizacao",LOWER(F968))),
ISNUMBER(FIND("matização",LOWER(F968))),
ISNUMBER(FIND("arredondamento",LOWER(F968))),
ISNUMBER(FIND("remocao",LOWER(F968))),
ISNUMBER(FIND("remoção",LOWER(F968)))
),"Serviços extras",
IF(ISNUMBER(FIND("banho",LOWER(F968))),"Banho","Loja")))</f>
        <v>Serviços extras</v>
      </c>
      <c r="AZ968" s="1" t="str">
        <f>IF(ISBLANK(I968),"", _xlfn.LET(_xlpm.Pedido,TRIM(D968&amp;""),IF(_xlpm.Pedido&lt;&gt;"",_xlpm.Pedido&amp;" | "&amp;K968,I968&amp;" | "&amp;K968&amp;" | "&amp;TEXT(AU968,"0"))))</f>
        <v>4835 | Luke</v>
      </c>
      <c r="BA968" s="1" t="str">
        <f>IF(ISBLANK(I968),"", _xlfn.LET(_xlpm.TipoServico,LOWER(H968),IF(ISNUMBER(FIND("banho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8" s="1" t="str">
        <f>IF(ISBLANK(I968),"", _xlfn.LET(
    _xlpm.Servico,TRIM(F968&amp;""),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68" s="1">
        <f>IF(ISBLANK(B968),"", IF(ISBLANK(R968),Q968*S968,R968*S968))</f>
        <v>10</v>
      </c>
    </row>
    <row r="969" spans="1:55" x14ac:dyDescent="0.3">
      <c r="A969" t="s">
        <v>141</v>
      </c>
      <c r="B969">
        <v>46073</v>
      </c>
      <c r="C969" t="s">
        <v>2</v>
      </c>
      <c r="D969">
        <v>4863</v>
      </c>
      <c r="F969" t="s">
        <v>134</v>
      </c>
      <c r="H969" t="s">
        <v>276</v>
      </c>
      <c r="I969">
        <v>2115</v>
      </c>
      <c r="J969" t="s">
        <v>81</v>
      </c>
      <c r="K969" t="s">
        <v>244</v>
      </c>
      <c r="L969">
        <v>7388624371</v>
      </c>
      <c r="N969">
        <v>0</v>
      </c>
      <c r="O969" t="s">
        <v>5</v>
      </c>
      <c r="P969">
        <v>0</v>
      </c>
      <c r="Q969">
        <v>57</v>
      </c>
      <c r="R969">
        <v>57</v>
      </c>
      <c r="S969">
        <v>1</v>
      </c>
      <c r="T969">
        <v>57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6</v>
      </c>
      <c r="AG969">
        <v>120</v>
      </c>
      <c r="AH969" t="s">
        <v>207</v>
      </c>
      <c r="AI969" t="s">
        <v>245</v>
      </c>
      <c r="AJ969" t="s">
        <v>192</v>
      </c>
      <c r="AK969" t="s">
        <v>190</v>
      </c>
      <c r="AU969" s="2" t="str">
        <f>IF(ISBLANK(B969),"", TEXT(B969,"dddd, d \d\e mmmm \d\e aaaa"))</f>
        <v>sexta-feira, 20 de fevereiro de 2026</v>
      </c>
      <c r="AX969" s="1" t="str" cm="1">
        <f t="array" ref="AX969">IFERROR(_xlfn.TEXTJOIN(", ",TRUE,_xlfn._xlws.SORT(_xlfn.UNIQUE(_xlfn._xlws.FILTER($K$2:$K$2889,($I$2:$I$2889=I969)*($K$2:$K$2889&lt;&gt;""))))),"")</f>
        <v>Pacoca</v>
      </c>
      <c r="AY969" s="1" t="str">
        <f>IF(ISBLANK(F969),"", IF(OR(
ISNUMBER(FIND("escovacao",LOWER(F969))),
ISNUMBER(FIND("escovação",LOWER(F969))),
ISNUMBER(FIND("higiene bucal",LOWER(F969))),
ISNUMBER(FIND("tosa",LOWER(F969))),
ISNUMBER(FIND("hidratacao",LOWER(F969))),
ISNUMBER(FIND("hidratação",LOWER(F969))),
ISNUMBER(FIND("spa",LOWER(F969))),
ISNUMBER(FIND("corte de unhas",LOWER(F969))),
ISNUMBER(FIND("desembolo",LOWER(F969))),
ISNUMBER(FIND("clorexidina",LOWER(F969))),
ISNUMBER(FIND("matizacao",LOWER(F969))),
ISNUMBER(FIND("matização",LOWER(F969))),
ISNUMBER(FIND("arredondamento",LOWER(F969))),
ISNUMBER(FIND("remocao",LOWER(F969))),
ISNUMBER(FIND("remoção",LOWER(F969)))
),"Serviços extras",
IF(ISNUMBER(FIND("banho",LOWER(F969))),"Banho","Loja")))</f>
        <v>Banho</v>
      </c>
      <c r="AZ969" s="1" t="str">
        <f>IF(ISBLANK(I969),"", _xlfn.LET(_xlpm.Pedido,TRIM(D969&amp;""),IF(_xlpm.Pedido&lt;&gt;"",_xlpm.Pedido&amp;" | "&amp;K969,I969&amp;" | "&amp;K969&amp;" | "&amp;TEXT(AU969,"0"))))</f>
        <v>4863 | Pacoca</v>
      </c>
      <c r="BA969" s="1" t="str">
        <f>IF(ISBLANK(I969),"", _xlfn.LET(_xlpm.TipoServico,LOWER(H969),IF(ISNUMBER(FIND("banho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69" s="1" t="str">
        <f>IF(ISBLANK(I969),"", _xlfn.LET(
    _xlpm.Servico,TRIM(F969&amp;""),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69" s="1">
        <f>IF(ISBLANK(B969),"", IF(ISBLANK(R969),Q969*S969,R969*S969))</f>
        <v>57</v>
      </c>
    </row>
    <row r="970" spans="1:55" x14ac:dyDescent="0.3">
      <c r="A970" t="s">
        <v>141</v>
      </c>
      <c r="B970">
        <v>46073</v>
      </c>
      <c r="C970" t="s">
        <v>2</v>
      </c>
      <c r="D970">
        <v>4863</v>
      </c>
      <c r="F970" t="s">
        <v>183</v>
      </c>
      <c r="H970" t="s">
        <v>276</v>
      </c>
      <c r="I970">
        <v>2115</v>
      </c>
      <c r="J970" t="s">
        <v>81</v>
      </c>
      <c r="K970" t="s">
        <v>244</v>
      </c>
      <c r="L970">
        <v>7388624371</v>
      </c>
      <c r="N970">
        <v>0</v>
      </c>
      <c r="O970" t="s">
        <v>5</v>
      </c>
      <c r="P970">
        <v>0</v>
      </c>
      <c r="Q970">
        <v>63</v>
      </c>
      <c r="R970">
        <v>63</v>
      </c>
      <c r="S970">
        <v>1</v>
      </c>
      <c r="T970">
        <v>63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 t="s">
        <v>6</v>
      </c>
      <c r="AG970">
        <v>120</v>
      </c>
      <c r="AH970" t="s">
        <v>207</v>
      </c>
      <c r="AI970" t="s">
        <v>245</v>
      </c>
      <c r="AJ970" t="s">
        <v>192</v>
      </c>
      <c r="AK970" t="s">
        <v>190</v>
      </c>
      <c r="AU970" s="2" t="str">
        <f>IF(ISBLANK(B970),"", TEXT(B970,"dddd, d \d\e mmmm \d\e aaaa"))</f>
        <v>sexta-feira, 20 de fevereiro de 2026</v>
      </c>
      <c r="AX970" s="1" t="str" cm="1">
        <f t="array" ref="AX970">IFERROR(_xlfn.TEXTJOIN(", ",TRUE,_xlfn._xlws.SORT(_xlfn.UNIQUE(_xlfn._xlws.FILTER($K$2:$K$2889,($I$2:$I$2889=I970)*($K$2:$K$2889&lt;&gt;""))))),"")</f>
        <v>Pacoca</v>
      </c>
      <c r="AY970" s="1" t="str">
        <f>IF(ISBLANK(F970),"", IF(OR(
ISNUMBER(FIND("escovacao",LOWER(F970))),
ISNUMBER(FIND("escovação",LOWER(F970))),
ISNUMBER(FIND("higiene bucal",LOWER(F970))),
ISNUMBER(FIND("tosa",LOWER(F970))),
ISNUMBER(FIND("hidratacao",LOWER(F970))),
ISNUMBER(FIND("hidratação",LOWER(F970))),
ISNUMBER(FIND("spa",LOWER(F970))),
ISNUMBER(FIND("corte de unhas",LOWER(F970))),
ISNUMBER(FIND("desembolo",LOWER(F970))),
ISNUMBER(FIND("clorexidina",LOWER(F970))),
ISNUMBER(FIND("matizacao",LOWER(F970))),
ISNUMBER(FIND("matização",LOWER(F970))),
ISNUMBER(FIND("arredondamento",LOWER(F970))),
ISNUMBER(FIND("remocao",LOWER(F970))),
ISNUMBER(FIND("remoção",LOWER(F970)))
),"Serviços extras",
IF(ISNUMBER(FIND("banho",LOWER(F970))),"Banho","Loja")))</f>
        <v>Serviços extras</v>
      </c>
      <c r="AZ970" s="1" t="str">
        <f>IF(ISBLANK(I970),"", _xlfn.LET(_xlpm.Pedido,TRIM(D970&amp;""),IF(_xlpm.Pedido&lt;&gt;"",_xlpm.Pedido&amp;" | "&amp;K970,I970&amp;" | "&amp;K970&amp;" | "&amp;TEXT(AU970,"0"))))</f>
        <v>4863 | Pacoca</v>
      </c>
      <c r="BA970" s="1" t="str">
        <f>IF(ISBLANK(I970),"", _xlfn.LET(_xlpm.TipoServico,LOWER(H970),IF(ISNUMBER(FIND("banho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0" s="1" t="str">
        <f>IF(ISBLANK(I970),"", _xlfn.LET(
    _xlpm.Servico,TRIM(F970&amp;""),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70" s="1">
        <f>IF(ISBLANK(B970),"", IF(ISBLANK(R970),Q970*S970,R970*S970))</f>
        <v>63</v>
      </c>
    </row>
    <row r="971" spans="1:55" x14ac:dyDescent="0.3">
      <c r="A971" t="s">
        <v>141</v>
      </c>
      <c r="B971">
        <v>46073</v>
      </c>
      <c r="C971" t="s">
        <v>2</v>
      </c>
      <c r="D971">
        <v>4863</v>
      </c>
      <c r="F971" t="s">
        <v>275</v>
      </c>
      <c r="H971" t="s">
        <v>276</v>
      </c>
      <c r="I971">
        <v>2115</v>
      </c>
      <c r="J971" t="s">
        <v>81</v>
      </c>
      <c r="K971" t="s">
        <v>244</v>
      </c>
      <c r="L971">
        <v>7388624371</v>
      </c>
      <c r="N971">
        <v>0</v>
      </c>
      <c r="O971" t="s">
        <v>5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 t="s">
        <v>6</v>
      </c>
      <c r="AG971">
        <v>120</v>
      </c>
      <c r="AH971" t="s">
        <v>207</v>
      </c>
      <c r="AI971" t="s">
        <v>245</v>
      </c>
      <c r="AJ971" t="s">
        <v>192</v>
      </c>
      <c r="AK971" t="s">
        <v>190</v>
      </c>
      <c r="AU971" s="2" t="str">
        <f>IF(ISBLANK(B971),"", TEXT(B971,"dddd, d \d\e mmmm \d\e aaaa"))</f>
        <v>sexta-feira, 20 de fevereiro de 2026</v>
      </c>
      <c r="AX971" s="1" t="str" cm="1">
        <f t="array" ref="AX971">IFERROR(_xlfn.TEXTJOIN(", ",TRUE,_xlfn._xlws.SORT(_xlfn.UNIQUE(_xlfn._xlws.FILTER($K$2:$K$2889,($I$2:$I$2889=I971)*($K$2:$K$2889&lt;&gt;""))))),"")</f>
        <v>Pacoca</v>
      </c>
      <c r="AY971" s="1" t="str">
        <f>IF(ISBLANK(F971),"", IF(OR(
ISNUMBER(FIND("escovacao",LOWER(F971))),
ISNUMBER(FIND("escovação",LOWER(F971))),
ISNUMBER(FIND("higiene bucal",LOWER(F971))),
ISNUMBER(FIND("tosa",LOWER(F971))),
ISNUMBER(FIND("hidratacao",LOWER(F971))),
ISNUMBER(FIND("hidratação",LOWER(F971))),
ISNUMBER(FIND("spa",LOWER(F971))),
ISNUMBER(FIND("corte de unhas",LOWER(F971))),
ISNUMBER(FIND("desembolo",LOWER(F971))),
ISNUMBER(FIND("clorexidina",LOWER(F971))),
ISNUMBER(FIND("matizacao",LOWER(F971))),
ISNUMBER(FIND("matização",LOWER(F971))),
ISNUMBER(FIND("arredondamento",LOWER(F971))),
ISNUMBER(FIND("remocao",LOWER(F971))),
ISNUMBER(FIND("remoção",LOWER(F971)))
),"Serviços extras",
IF(ISNUMBER(FIND("banho",LOWER(F971))),"Banho","Loja")))</f>
        <v>Serviços extras</v>
      </c>
      <c r="AZ971" s="1" t="str">
        <f>IF(ISBLANK(I971),"", _xlfn.LET(_xlpm.Pedido,TRIM(D971&amp;""),IF(_xlpm.Pedido&lt;&gt;"",_xlpm.Pedido&amp;" | "&amp;K971,I971&amp;" | "&amp;K971&amp;" | "&amp;TEXT(AU971,"0"))))</f>
        <v>4863 | Pacoca</v>
      </c>
      <c r="BA971" s="1" t="str">
        <f>IF(ISBLANK(I971),"", _xlfn.LET(_xlpm.TipoServico,LOWER(H971),IF(ISNUMBER(FIND("banho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1" s="1" t="str">
        <f>IF(ISBLANK(I971),"", _xlfn.LET(
    _xlpm.Servico,TRIM(F971&amp;""),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971" s="1">
        <f>IF(ISBLANK(B971),"", IF(ISBLANK(R971),Q971*S971,R971*S971))</f>
        <v>0</v>
      </c>
    </row>
    <row r="972" spans="1:55" x14ac:dyDescent="0.3">
      <c r="A972" t="s">
        <v>11</v>
      </c>
      <c r="B972">
        <v>46077</v>
      </c>
      <c r="C972" t="s">
        <v>46</v>
      </c>
      <c r="D972">
        <v>4884</v>
      </c>
      <c r="F972" t="s">
        <v>134</v>
      </c>
      <c r="H972" t="s">
        <v>276</v>
      </c>
      <c r="I972">
        <v>2814</v>
      </c>
      <c r="J972" t="s">
        <v>374</v>
      </c>
      <c r="K972" t="s">
        <v>375</v>
      </c>
      <c r="L972">
        <v>557388507571</v>
      </c>
      <c r="N972">
        <v>0</v>
      </c>
      <c r="O972" t="s">
        <v>5</v>
      </c>
      <c r="P972">
        <v>0</v>
      </c>
      <c r="Q972">
        <v>57</v>
      </c>
      <c r="R972">
        <v>57</v>
      </c>
      <c r="S972">
        <v>1</v>
      </c>
      <c r="T972">
        <v>57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6</v>
      </c>
      <c r="AG972">
        <v>114</v>
      </c>
      <c r="AH972" t="s">
        <v>376</v>
      </c>
      <c r="AU972" s="2" t="str">
        <f>IF(ISBLANK(B972),"", TEXT(B972,"dddd, d \d\e mmmm \d\e aaaa"))</f>
        <v>terça-feira, 24 de fevereiro de 2026</v>
      </c>
      <c r="AX972" s="1" t="str" cm="1">
        <f t="array" ref="AX972">IFERROR(_xlfn.TEXTJOIN(", ",TRUE,_xlfn._xlws.SORT(_xlfn.UNIQUE(_xlfn._xlws.FILTER($K$2:$K$2889,($I$2:$I$2889=I972)*($K$2:$K$2889&lt;&gt;""))))),"")</f>
        <v>Marley</v>
      </c>
      <c r="AY972" s="1" t="str">
        <f>IF(ISBLANK(F972),"", IF(OR(
ISNUMBER(FIND("escovacao",LOWER(F972))),
ISNUMBER(FIND("escovação",LOWER(F972))),
ISNUMBER(FIND("higiene bucal",LOWER(F972))),
ISNUMBER(FIND("tosa",LOWER(F972))),
ISNUMBER(FIND("hidratacao",LOWER(F972))),
ISNUMBER(FIND("hidratação",LOWER(F972))),
ISNUMBER(FIND("spa",LOWER(F972))),
ISNUMBER(FIND("corte de unhas",LOWER(F972))),
ISNUMBER(FIND("desembolo",LOWER(F972))),
ISNUMBER(FIND("clorexidina",LOWER(F972))),
ISNUMBER(FIND("matizacao",LOWER(F972))),
ISNUMBER(FIND("matização",LOWER(F972))),
ISNUMBER(FIND("arredondamento",LOWER(F972))),
ISNUMBER(FIND("remocao",LOWER(F972))),
ISNUMBER(FIND("remoção",LOWER(F972)))
),"Serviços extras",
IF(ISNUMBER(FIND("banho",LOWER(F972))),"Banho","Loja")))</f>
        <v>Banho</v>
      </c>
      <c r="AZ972" s="1" t="str">
        <f>IF(ISBLANK(I972),"", _xlfn.LET(_xlpm.Pedido,TRIM(D972&amp;""),IF(_xlpm.Pedido&lt;&gt;"",_xlpm.Pedido&amp;" | "&amp;K972,I972&amp;" | "&amp;K972&amp;" | "&amp;TEXT(AU972,"0"))))</f>
        <v>4884 | Marley</v>
      </c>
      <c r="BA972" s="1" t="str">
        <f>IF(ISBLANK(I972),"", _xlfn.LET(_xlpm.TipoServico,LOWER(H972),IF(ISNUMBER(FIND("banho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2" s="1" t="str">
        <f>IF(ISBLANK(I972),"", _xlfn.LET(
    _xlpm.Servico,TRIM(F972&amp;""),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72" s="1">
        <f>IF(ISBLANK(B972),"", IF(ISBLANK(R972),Q972*S972,R972*S972))</f>
        <v>57</v>
      </c>
    </row>
    <row r="973" spans="1:55" x14ac:dyDescent="0.3">
      <c r="A973" t="s">
        <v>11</v>
      </c>
      <c r="B973">
        <v>46077</v>
      </c>
      <c r="C973" t="s">
        <v>46</v>
      </c>
      <c r="D973">
        <v>4884</v>
      </c>
      <c r="F973" t="s">
        <v>169</v>
      </c>
      <c r="H973" t="s">
        <v>276</v>
      </c>
      <c r="I973">
        <v>2814</v>
      </c>
      <c r="J973" t="s">
        <v>374</v>
      </c>
      <c r="K973" t="s">
        <v>375</v>
      </c>
      <c r="L973">
        <v>557388507571</v>
      </c>
      <c r="N973">
        <v>0</v>
      </c>
      <c r="O973" t="s">
        <v>5</v>
      </c>
      <c r="P973">
        <v>0</v>
      </c>
      <c r="Q973">
        <v>10</v>
      </c>
      <c r="R973">
        <v>10</v>
      </c>
      <c r="S973">
        <v>1</v>
      </c>
      <c r="T973">
        <v>10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 t="s">
        <v>6</v>
      </c>
      <c r="AG973">
        <v>114</v>
      </c>
      <c r="AH973" t="s">
        <v>376</v>
      </c>
      <c r="AU973" s="2" t="str">
        <f>IF(ISBLANK(B973),"", TEXT(B973,"dddd, d \d\e mmmm \d\e aaaa"))</f>
        <v>terça-feira, 24 de fevereiro de 2026</v>
      </c>
      <c r="AX973" s="1" t="str" cm="1">
        <f t="array" ref="AX973">IFERROR(_xlfn.TEXTJOIN(", ",TRUE,_xlfn._xlws.SORT(_xlfn.UNIQUE(_xlfn._xlws.FILTER($K$2:$K$2889,($I$2:$I$2889=I973)*($K$2:$K$2889&lt;&gt;""))))),"")</f>
        <v>Marley</v>
      </c>
      <c r="AY973" s="1" t="str">
        <f>IF(ISBLANK(F973),"", IF(OR(
ISNUMBER(FIND("escovacao",LOWER(F973))),
ISNUMBER(FIND("escovação",LOWER(F973))),
ISNUMBER(FIND("higiene bucal",LOWER(F973))),
ISNUMBER(FIND("tosa",LOWER(F973))),
ISNUMBER(FIND("hidratacao",LOWER(F973))),
ISNUMBER(FIND("hidratação",LOWER(F973))),
ISNUMBER(FIND("spa",LOWER(F973))),
ISNUMBER(FIND("corte de unhas",LOWER(F973))),
ISNUMBER(FIND("desembolo",LOWER(F973))),
ISNUMBER(FIND("clorexidina",LOWER(F973))),
ISNUMBER(FIND("matizacao",LOWER(F973))),
ISNUMBER(FIND("matização",LOWER(F973))),
ISNUMBER(FIND("arredondamento",LOWER(F973))),
ISNUMBER(FIND("remocao",LOWER(F973))),
ISNUMBER(FIND("remoção",LOWER(F973)))
),"Serviços extras",
IF(ISNUMBER(FIND("banho",LOWER(F973))),"Banho","Loja")))</f>
        <v>Serviços extras</v>
      </c>
      <c r="AZ973" s="1" t="str">
        <f>IF(ISBLANK(I973),"", _xlfn.LET(_xlpm.Pedido,TRIM(D973&amp;""),IF(_xlpm.Pedido&lt;&gt;"",_xlpm.Pedido&amp;" | "&amp;K973,I973&amp;" | "&amp;K973&amp;" | "&amp;TEXT(AU973,"0"))))</f>
        <v>4884 | Marley</v>
      </c>
      <c r="BA973" s="1" t="str">
        <f>IF(ISBLANK(I973),"", _xlfn.LET(_xlpm.TipoServico,LOWER(H973),IF(ISNUMBER(FIND("banho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3" s="1" t="str">
        <f>IF(ISBLANK(I973),"", _xlfn.LET(
    _xlpm.Servico,TRIM(F973&amp;""),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73" s="1">
        <f>IF(ISBLANK(B973),"", IF(ISBLANK(R973),Q973*S973,R973*S973))</f>
        <v>10</v>
      </c>
    </row>
    <row r="974" spans="1:55" x14ac:dyDescent="0.3">
      <c r="A974" t="s">
        <v>11</v>
      </c>
      <c r="B974">
        <v>46077</v>
      </c>
      <c r="C974" t="s">
        <v>46</v>
      </c>
      <c r="D974">
        <v>4884</v>
      </c>
      <c r="F974" t="s">
        <v>146</v>
      </c>
      <c r="H974" t="s">
        <v>276</v>
      </c>
      <c r="I974">
        <v>2814</v>
      </c>
      <c r="J974" t="s">
        <v>374</v>
      </c>
      <c r="K974" t="s">
        <v>375</v>
      </c>
      <c r="L974">
        <v>557388507571</v>
      </c>
      <c r="N974">
        <v>0</v>
      </c>
      <c r="O974" t="s">
        <v>5</v>
      </c>
      <c r="P974">
        <v>0</v>
      </c>
      <c r="Q974">
        <v>12</v>
      </c>
      <c r="R974">
        <v>12</v>
      </c>
      <c r="S974">
        <v>1</v>
      </c>
      <c r="T974">
        <v>12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6</v>
      </c>
      <c r="AG974">
        <v>114</v>
      </c>
      <c r="AH974" t="s">
        <v>376</v>
      </c>
      <c r="AU974" s="2" t="str">
        <f>IF(ISBLANK(B974),"", TEXT(B974,"dddd, d \d\e mmmm \d\e aaaa"))</f>
        <v>terça-feira, 24 de fevereiro de 2026</v>
      </c>
      <c r="AX974" s="1" t="str" cm="1">
        <f t="array" ref="AX974">IFERROR(_xlfn.TEXTJOIN(", ",TRUE,_xlfn._xlws.SORT(_xlfn.UNIQUE(_xlfn._xlws.FILTER($K$2:$K$2889,($I$2:$I$2889=I974)*($K$2:$K$2889&lt;&gt;""))))),"")</f>
        <v>Marley</v>
      </c>
      <c r="AY974" s="1" t="str">
        <f>IF(ISBLANK(F974),"", IF(OR(
ISNUMBER(FIND("escovacao",LOWER(F974))),
ISNUMBER(FIND("escovação",LOWER(F974))),
ISNUMBER(FIND("higiene bucal",LOWER(F974))),
ISNUMBER(FIND("tosa",LOWER(F974))),
ISNUMBER(FIND("hidratacao",LOWER(F974))),
ISNUMBER(FIND("hidratação",LOWER(F974))),
ISNUMBER(FIND("spa",LOWER(F974))),
ISNUMBER(FIND("corte de unhas",LOWER(F974))),
ISNUMBER(FIND("desembolo",LOWER(F974))),
ISNUMBER(FIND("clorexidina",LOWER(F974))),
ISNUMBER(FIND("matizacao",LOWER(F974))),
ISNUMBER(FIND("matização",LOWER(F974))),
ISNUMBER(FIND("arredondamento",LOWER(F974))),
ISNUMBER(FIND("remocao",LOWER(F974))),
ISNUMBER(FIND("remoção",LOWER(F974)))
),"Serviços extras",
IF(ISNUMBER(FIND("banho",LOWER(F974))),"Banho","Loja")))</f>
        <v>Serviços extras</v>
      </c>
      <c r="AZ974" s="1" t="str">
        <f>IF(ISBLANK(I974),"", _xlfn.LET(_xlpm.Pedido,TRIM(D974&amp;""),IF(_xlpm.Pedido&lt;&gt;"",_xlpm.Pedido&amp;" | "&amp;K974,I974&amp;" | "&amp;K974&amp;" | "&amp;TEXT(AU974,"0"))))</f>
        <v>4884 | Marley</v>
      </c>
      <c r="BA974" s="1" t="str">
        <f>IF(ISBLANK(I974),"", _xlfn.LET(_xlpm.TipoServico,LOWER(H974),IF(ISNUMBER(FIND("banho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4" s="1" t="str">
        <f>IF(ISBLANK(I974),"", _xlfn.LET(
    _xlpm.Servico,TRIM(F974&amp;""),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74" s="1">
        <f>IF(ISBLANK(B974),"", IF(ISBLANK(R974),Q974*S974,R974*S974))</f>
        <v>12</v>
      </c>
    </row>
    <row r="975" spans="1:55" x14ac:dyDescent="0.3">
      <c r="A975" t="s">
        <v>11</v>
      </c>
      <c r="B975">
        <v>46077</v>
      </c>
      <c r="C975" t="s">
        <v>46</v>
      </c>
      <c r="D975">
        <v>4884</v>
      </c>
      <c r="F975" t="s">
        <v>275</v>
      </c>
      <c r="H975" t="s">
        <v>276</v>
      </c>
      <c r="I975">
        <v>2814</v>
      </c>
      <c r="J975" t="s">
        <v>374</v>
      </c>
      <c r="K975" t="s">
        <v>375</v>
      </c>
      <c r="L975">
        <v>557388507571</v>
      </c>
      <c r="N975">
        <v>0</v>
      </c>
      <c r="O975" t="s">
        <v>5</v>
      </c>
      <c r="P975">
        <v>0</v>
      </c>
      <c r="Q975">
        <v>35</v>
      </c>
      <c r="R975">
        <v>35</v>
      </c>
      <c r="S975">
        <v>1</v>
      </c>
      <c r="T975">
        <v>35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 t="s">
        <v>6</v>
      </c>
      <c r="AG975">
        <v>114</v>
      </c>
      <c r="AH975" t="s">
        <v>376</v>
      </c>
      <c r="AU975" s="2" t="str">
        <f>IF(ISBLANK(B975),"", TEXT(B975,"dddd, d \d\e mmmm \d\e aaaa"))</f>
        <v>terça-feira, 24 de fevereiro de 2026</v>
      </c>
      <c r="AX975" s="1" t="str" cm="1">
        <f t="array" ref="AX975">IFERROR(_xlfn.TEXTJOIN(", ",TRUE,_xlfn._xlws.SORT(_xlfn.UNIQUE(_xlfn._xlws.FILTER($K$2:$K$2889,($I$2:$I$2889=I975)*($K$2:$K$2889&lt;&gt;""))))),"")</f>
        <v>Marley</v>
      </c>
      <c r="AY975" s="1" t="str">
        <f>IF(ISBLANK(F975),"", IF(OR(
ISNUMBER(FIND("escovacao",LOWER(F975))),
ISNUMBER(FIND("escovação",LOWER(F975))),
ISNUMBER(FIND("higiene bucal",LOWER(F975))),
ISNUMBER(FIND("tosa",LOWER(F975))),
ISNUMBER(FIND("hidratacao",LOWER(F975))),
ISNUMBER(FIND("hidratação",LOWER(F975))),
ISNUMBER(FIND("spa",LOWER(F975))),
ISNUMBER(FIND("corte de unhas",LOWER(F975))),
ISNUMBER(FIND("desembolo",LOWER(F975))),
ISNUMBER(FIND("clorexidina",LOWER(F975))),
ISNUMBER(FIND("matizacao",LOWER(F975))),
ISNUMBER(FIND("matização",LOWER(F975))),
ISNUMBER(FIND("arredondamento",LOWER(F975))),
ISNUMBER(FIND("remocao",LOWER(F975))),
ISNUMBER(FIND("remoção",LOWER(F975)))
),"Serviços extras",
IF(ISNUMBER(FIND("banho",LOWER(F975))),"Banho","Loja")))</f>
        <v>Serviços extras</v>
      </c>
      <c r="AZ975" s="1" t="str">
        <f>IF(ISBLANK(I975),"", _xlfn.LET(_xlpm.Pedido,TRIM(D975&amp;""),IF(_xlpm.Pedido&lt;&gt;"",_xlpm.Pedido&amp;" | "&amp;K975,I975&amp;" | "&amp;K975&amp;" | "&amp;TEXT(AU975,"0"))))</f>
        <v>4884 | Marley</v>
      </c>
      <c r="BA975" s="1" t="str">
        <f>IF(ISBLANK(I975),"", _xlfn.LET(_xlpm.TipoServico,LOWER(H975),IF(ISNUMBER(FIND("banho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5" s="1" t="str">
        <f>IF(ISBLANK(I975),"", _xlfn.LET(
    _xlpm.Servico,TRIM(F975&amp;""),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975" s="1">
        <f>IF(ISBLANK(B975),"", IF(ISBLANK(R975),Q975*S975,R975*S975))</f>
        <v>35</v>
      </c>
    </row>
    <row r="976" spans="1:55" x14ac:dyDescent="0.3">
      <c r="A976" t="s">
        <v>11</v>
      </c>
      <c r="B976">
        <v>46077</v>
      </c>
      <c r="C976" t="s">
        <v>46</v>
      </c>
      <c r="D976">
        <v>4890</v>
      </c>
      <c r="F976" t="s">
        <v>134</v>
      </c>
      <c r="H976" t="s">
        <v>276</v>
      </c>
      <c r="I976">
        <v>2200</v>
      </c>
      <c r="J976" t="s">
        <v>28</v>
      </c>
      <c r="K976" t="s">
        <v>155</v>
      </c>
      <c r="L976">
        <v>73991226044</v>
      </c>
      <c r="N976">
        <v>0</v>
      </c>
      <c r="O976" t="s">
        <v>5</v>
      </c>
      <c r="P976">
        <v>0</v>
      </c>
      <c r="Q976">
        <v>57</v>
      </c>
      <c r="R976">
        <v>57</v>
      </c>
      <c r="S976">
        <v>1</v>
      </c>
      <c r="T976">
        <v>57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6</v>
      </c>
      <c r="AG976">
        <v>69</v>
      </c>
      <c r="AH976" t="s">
        <v>201</v>
      </c>
      <c r="AU976" s="2" t="str">
        <f>IF(ISBLANK(B976),"", TEXT(B976,"dddd, d \d\e mmmm \d\e aaaa"))</f>
        <v>terça-feira, 24 de fevereiro de 2026</v>
      </c>
      <c r="AX976" s="1" t="str" cm="1">
        <f t="array" ref="AX976">IFERROR(_xlfn.TEXTJOIN(", ",TRUE,_xlfn._xlws.SORT(_xlfn.UNIQUE(_xlfn._xlws.FILTER($K$2:$K$2889,($I$2:$I$2889=I976)*($K$2:$K$2889&lt;&gt;""))))),"")</f>
        <v>Mel</v>
      </c>
      <c r="AY976" s="1" t="str">
        <f>IF(ISBLANK(F976),"", IF(OR(
ISNUMBER(FIND("escovacao",LOWER(F976))),
ISNUMBER(FIND("escovação",LOWER(F976))),
ISNUMBER(FIND("higiene bucal",LOWER(F976))),
ISNUMBER(FIND("tosa",LOWER(F976))),
ISNUMBER(FIND("hidratacao",LOWER(F976))),
ISNUMBER(FIND("hidratação",LOWER(F976))),
ISNUMBER(FIND("spa",LOWER(F976))),
ISNUMBER(FIND("corte de unhas",LOWER(F976))),
ISNUMBER(FIND("desembolo",LOWER(F976))),
ISNUMBER(FIND("clorexidina",LOWER(F976))),
ISNUMBER(FIND("matizacao",LOWER(F976))),
ISNUMBER(FIND("matização",LOWER(F976))),
ISNUMBER(FIND("arredondamento",LOWER(F976))),
ISNUMBER(FIND("remocao",LOWER(F976))),
ISNUMBER(FIND("remoção",LOWER(F976)))
),"Serviços extras",
IF(ISNUMBER(FIND("banho",LOWER(F976))),"Banho","Loja")))</f>
        <v>Banho</v>
      </c>
      <c r="AZ976" s="1" t="str">
        <f>IF(ISBLANK(I976),"", _xlfn.LET(_xlpm.Pedido,TRIM(D976&amp;""),IF(_xlpm.Pedido&lt;&gt;"",_xlpm.Pedido&amp;" | "&amp;K976,I976&amp;" | "&amp;K976&amp;" | "&amp;TEXT(AU976,"0"))))</f>
        <v>4890 | Mel</v>
      </c>
      <c r="BA976" s="1" t="str">
        <f>IF(ISBLANK(I976),"", _xlfn.LET(_xlpm.TipoServico,LOWER(H976),IF(ISNUMBER(FIND("banho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6" s="1" t="str">
        <f>IF(ISBLANK(I976),"", _xlfn.LET(
    _xlpm.Servico,TRIM(F976&amp;""),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76" s="1">
        <f>IF(ISBLANK(B976),"", IF(ISBLANK(R976),Q976*S976,R976*S976))</f>
        <v>57</v>
      </c>
    </row>
    <row r="977" spans="1:55" x14ac:dyDescent="0.3">
      <c r="A977" t="s">
        <v>11</v>
      </c>
      <c r="B977">
        <v>46077</v>
      </c>
      <c r="C977" t="s">
        <v>46</v>
      </c>
      <c r="D977">
        <v>4890</v>
      </c>
      <c r="F977" t="s">
        <v>146</v>
      </c>
      <c r="H977" t="s">
        <v>276</v>
      </c>
      <c r="I977">
        <v>2200</v>
      </c>
      <c r="J977" t="s">
        <v>28</v>
      </c>
      <c r="K977" t="s">
        <v>155</v>
      </c>
      <c r="L977">
        <v>73991226044</v>
      </c>
      <c r="N977">
        <v>0</v>
      </c>
      <c r="O977" t="s">
        <v>5</v>
      </c>
      <c r="P977">
        <v>0</v>
      </c>
      <c r="Q977">
        <v>12</v>
      </c>
      <c r="R977">
        <v>12</v>
      </c>
      <c r="S977">
        <v>1</v>
      </c>
      <c r="T977">
        <v>12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6</v>
      </c>
      <c r="AG977">
        <v>69</v>
      </c>
      <c r="AH977" t="s">
        <v>201</v>
      </c>
      <c r="AU977" s="2" t="str">
        <f>IF(ISBLANK(B977),"", TEXT(B977,"dddd, d \d\e mmmm \d\e aaaa"))</f>
        <v>terça-feira, 24 de fevereiro de 2026</v>
      </c>
      <c r="AX977" s="1" t="str" cm="1">
        <f t="array" ref="AX977">IFERROR(_xlfn.TEXTJOIN(", ",TRUE,_xlfn._xlws.SORT(_xlfn.UNIQUE(_xlfn._xlws.FILTER($K$2:$K$2889,($I$2:$I$2889=I977)*($K$2:$K$2889&lt;&gt;""))))),"")</f>
        <v>Mel</v>
      </c>
      <c r="AY977" s="1" t="str">
        <f>IF(ISBLANK(F977),"", IF(OR(
ISNUMBER(FIND("escovacao",LOWER(F977))),
ISNUMBER(FIND("escovação",LOWER(F977))),
ISNUMBER(FIND("higiene bucal",LOWER(F977))),
ISNUMBER(FIND("tosa",LOWER(F977))),
ISNUMBER(FIND("hidratacao",LOWER(F977))),
ISNUMBER(FIND("hidratação",LOWER(F977))),
ISNUMBER(FIND("spa",LOWER(F977))),
ISNUMBER(FIND("corte de unhas",LOWER(F977))),
ISNUMBER(FIND("desembolo",LOWER(F977))),
ISNUMBER(FIND("clorexidina",LOWER(F977))),
ISNUMBER(FIND("matizacao",LOWER(F977))),
ISNUMBER(FIND("matização",LOWER(F977))),
ISNUMBER(FIND("arredondamento",LOWER(F977))),
ISNUMBER(FIND("remocao",LOWER(F977))),
ISNUMBER(FIND("remoção",LOWER(F977)))
),"Serviços extras",
IF(ISNUMBER(FIND("banho",LOWER(F977))),"Banho","Loja")))</f>
        <v>Serviços extras</v>
      </c>
      <c r="AZ977" s="1" t="str">
        <f>IF(ISBLANK(I977),"", _xlfn.LET(_xlpm.Pedido,TRIM(D977&amp;""),IF(_xlpm.Pedido&lt;&gt;"",_xlpm.Pedido&amp;" | "&amp;K977,I977&amp;" | "&amp;K977&amp;" | "&amp;TEXT(AU977,"0"))))</f>
        <v>4890 | Mel</v>
      </c>
      <c r="BA977" s="1" t="str">
        <f>IF(ISBLANK(I977),"", _xlfn.LET(_xlpm.TipoServico,LOWER(H977),IF(ISNUMBER(FIND("banho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7" s="1" t="str">
        <f>IF(ISBLANK(I977),"", _xlfn.LET(
    _xlpm.Servico,TRIM(F977&amp;""),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77" s="1">
        <f>IF(ISBLANK(B977),"", IF(ISBLANK(R977),Q977*S977,R977*S977))</f>
        <v>12</v>
      </c>
    </row>
    <row r="978" spans="1:55" x14ac:dyDescent="0.3">
      <c r="A978" t="s">
        <v>11</v>
      </c>
      <c r="B978">
        <v>46080</v>
      </c>
      <c r="C978" t="s">
        <v>2</v>
      </c>
      <c r="D978">
        <v>4908</v>
      </c>
      <c r="F978" t="s">
        <v>134</v>
      </c>
      <c r="H978" t="s">
        <v>276</v>
      </c>
      <c r="I978">
        <v>2284</v>
      </c>
      <c r="J978" t="s">
        <v>377</v>
      </c>
      <c r="K978" t="s">
        <v>378</v>
      </c>
      <c r="L978">
        <v>73911115463</v>
      </c>
      <c r="N978">
        <v>0</v>
      </c>
      <c r="O978" t="s">
        <v>5</v>
      </c>
      <c r="P978">
        <v>0</v>
      </c>
      <c r="Q978">
        <v>57</v>
      </c>
      <c r="R978">
        <v>57</v>
      </c>
      <c r="S978">
        <v>1</v>
      </c>
      <c r="T978">
        <v>57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6</v>
      </c>
      <c r="AG978">
        <v>100</v>
      </c>
      <c r="AH978" t="s">
        <v>369</v>
      </c>
      <c r="AU978" s="2" t="str">
        <f>IF(ISBLANK(B978),"", TEXT(B978,"dddd, d \d\e mmmm \d\e aaaa"))</f>
        <v>sexta-feira, 27 de fevereiro de 2026</v>
      </c>
      <c r="AX978" s="1" t="str" cm="1">
        <f t="array" ref="AX978">IFERROR(_xlfn.TEXTJOIN(", ",TRUE,_xlfn._xlws.SORT(_xlfn.UNIQUE(_xlfn._xlws.FILTER($K$2:$K$2889,($I$2:$I$2889=I978)*($K$2:$K$2889&lt;&gt;""))))),"")</f>
        <v>Aiko</v>
      </c>
      <c r="AY978" s="1" t="str">
        <f>IF(ISBLANK(F978),"", IF(OR(
ISNUMBER(FIND("escovacao",LOWER(F978))),
ISNUMBER(FIND("escovação",LOWER(F978))),
ISNUMBER(FIND("higiene bucal",LOWER(F978))),
ISNUMBER(FIND("tosa",LOWER(F978))),
ISNUMBER(FIND("hidratacao",LOWER(F978))),
ISNUMBER(FIND("hidratação",LOWER(F978))),
ISNUMBER(FIND("spa",LOWER(F978))),
ISNUMBER(FIND("corte de unhas",LOWER(F978))),
ISNUMBER(FIND("desembolo",LOWER(F978))),
ISNUMBER(FIND("clorexidina",LOWER(F978))),
ISNUMBER(FIND("matizacao",LOWER(F978))),
ISNUMBER(FIND("matização",LOWER(F978))),
ISNUMBER(FIND("arredondamento",LOWER(F978))),
ISNUMBER(FIND("remocao",LOWER(F978))),
ISNUMBER(FIND("remoção",LOWER(F978)))
),"Serviços extras",
IF(ISNUMBER(FIND("banho",LOWER(F978))),"Banho","Loja")))</f>
        <v>Banho</v>
      </c>
      <c r="AZ978" s="1" t="str">
        <f>IF(ISBLANK(I978),"", _xlfn.LET(_xlpm.Pedido,TRIM(D978&amp;""),IF(_xlpm.Pedido&lt;&gt;"",_xlpm.Pedido&amp;" | "&amp;K978,I978&amp;" | "&amp;K978&amp;" | "&amp;TEXT(AU978,"0"))))</f>
        <v>4908 | Aiko</v>
      </c>
      <c r="BA978" s="1" t="str">
        <f>IF(ISBLANK(I978),"", _xlfn.LET(_xlpm.TipoServico,LOWER(H978),IF(ISNUMBER(FIND("banho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8" s="1" t="str">
        <f>IF(ISBLANK(I978),"", _xlfn.LET(
    _xlpm.Servico,TRIM(F978&amp;""),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78" s="1">
        <f>IF(ISBLANK(B978),"", IF(ISBLANK(R978),Q978*S978,R978*S978))</f>
        <v>57</v>
      </c>
    </row>
    <row r="979" spans="1:55" x14ac:dyDescent="0.3">
      <c r="A979" t="s">
        <v>11</v>
      </c>
      <c r="B979">
        <v>46080</v>
      </c>
      <c r="C979" t="s">
        <v>2</v>
      </c>
      <c r="D979">
        <v>4908</v>
      </c>
      <c r="F979" t="s">
        <v>291</v>
      </c>
      <c r="H979" t="s">
        <v>276</v>
      </c>
      <c r="I979">
        <v>2284</v>
      </c>
      <c r="J979" t="s">
        <v>377</v>
      </c>
      <c r="K979" t="s">
        <v>378</v>
      </c>
      <c r="L979">
        <v>73911115463</v>
      </c>
      <c r="N979">
        <v>0</v>
      </c>
      <c r="O979" t="s">
        <v>5</v>
      </c>
      <c r="P979">
        <v>0</v>
      </c>
      <c r="Q979">
        <v>43</v>
      </c>
      <c r="R979">
        <v>43</v>
      </c>
      <c r="S979">
        <v>1</v>
      </c>
      <c r="T979">
        <v>43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6</v>
      </c>
      <c r="AG979">
        <v>100</v>
      </c>
      <c r="AH979" t="s">
        <v>369</v>
      </c>
      <c r="AU979" s="2" t="str">
        <f>IF(ISBLANK(B979),"", TEXT(B979,"dddd, d \d\e mmmm \d\e aaaa"))</f>
        <v>sexta-feira, 27 de fevereiro de 2026</v>
      </c>
      <c r="AX979" s="1" t="str" cm="1">
        <f t="array" ref="AX979">IFERROR(_xlfn.TEXTJOIN(", ",TRUE,_xlfn._xlws.SORT(_xlfn.UNIQUE(_xlfn._xlws.FILTER($K$2:$K$2889,($I$2:$I$2889=I979)*($K$2:$K$2889&lt;&gt;""))))),"")</f>
        <v>Aiko</v>
      </c>
      <c r="AY979" s="1" t="str">
        <f>IF(ISBLANK(F979),"", IF(OR(
ISNUMBER(FIND("escovacao",LOWER(F979))),
ISNUMBER(FIND("escovação",LOWER(F979))),
ISNUMBER(FIND("higiene bucal",LOWER(F979))),
ISNUMBER(FIND("tosa",LOWER(F979))),
ISNUMBER(FIND("hidratacao",LOWER(F979))),
ISNUMBER(FIND("hidratação",LOWER(F979))),
ISNUMBER(FIND("spa",LOWER(F979))),
ISNUMBER(FIND("corte de unhas",LOWER(F979))),
ISNUMBER(FIND("desembolo",LOWER(F979))),
ISNUMBER(FIND("clorexidina",LOWER(F979))),
ISNUMBER(FIND("matizacao",LOWER(F979))),
ISNUMBER(FIND("matização",LOWER(F979))),
ISNUMBER(FIND("arredondamento",LOWER(F979))),
ISNUMBER(FIND("remocao",LOWER(F979))),
ISNUMBER(FIND("remoção",LOWER(F979)))
),"Serviços extras",
IF(ISNUMBER(FIND("banho",LOWER(F979))),"Banho","Loja")))</f>
        <v>Serviços extras</v>
      </c>
      <c r="AZ979" s="1" t="str">
        <f>IF(ISBLANK(I979),"", _xlfn.LET(_xlpm.Pedido,TRIM(D979&amp;""),IF(_xlpm.Pedido&lt;&gt;"",_xlpm.Pedido&amp;" | "&amp;K979,I979&amp;" | "&amp;K979&amp;" | "&amp;TEXT(AU979,"0"))))</f>
        <v>4908 | Aiko</v>
      </c>
      <c r="BA979" s="1" t="str">
        <f>IF(ISBLANK(I979),"", _xlfn.LET(_xlpm.TipoServico,LOWER(H979),IF(ISNUMBER(FIND("banho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79" s="1" t="str">
        <f>IF(ISBLANK(I979),"", _xlfn.LET(
    _xlpm.Servico,TRIM(F979&amp;""),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79" s="1">
        <f>IF(ISBLANK(B979),"", IF(ISBLANK(R979),Q979*S979,R979*S979))</f>
        <v>43</v>
      </c>
    </row>
    <row r="980" spans="1:55" x14ac:dyDescent="0.3">
      <c r="A980" t="s">
        <v>11</v>
      </c>
      <c r="B980">
        <v>46080</v>
      </c>
      <c r="C980" t="s">
        <v>2</v>
      </c>
      <c r="D980">
        <v>4911</v>
      </c>
      <c r="F980" t="s">
        <v>134</v>
      </c>
      <c r="H980" t="s">
        <v>276</v>
      </c>
      <c r="I980">
        <v>2133</v>
      </c>
      <c r="J980" t="s">
        <v>17</v>
      </c>
      <c r="K980" t="s">
        <v>259</v>
      </c>
      <c r="L980">
        <v>5571983825104</v>
      </c>
      <c r="N980">
        <v>0</v>
      </c>
      <c r="O980" t="s">
        <v>5</v>
      </c>
      <c r="P980">
        <v>0</v>
      </c>
      <c r="Q980">
        <v>57</v>
      </c>
      <c r="R980">
        <v>57</v>
      </c>
      <c r="S980">
        <v>1</v>
      </c>
      <c r="T980">
        <v>57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6</v>
      </c>
      <c r="AG980">
        <v>57</v>
      </c>
      <c r="AH980" t="s">
        <v>207</v>
      </c>
      <c r="AI980" t="s">
        <v>196</v>
      </c>
      <c r="AJ980" t="s">
        <v>192</v>
      </c>
      <c r="AK980" t="s">
        <v>190</v>
      </c>
      <c r="AU980" s="2" t="str">
        <f>IF(ISBLANK(B980),"", TEXT(B980,"dddd, d \d\e mmmm \d\e aaaa"))</f>
        <v>sexta-feira, 27 de fevereiro de 2026</v>
      </c>
      <c r="AX980" s="1" t="str" cm="1">
        <f t="array" ref="AX980">IFERROR(_xlfn.TEXTJOIN(", ",TRUE,_xlfn._xlws.SORT(_xlfn.UNIQUE(_xlfn._xlws.FILTER($K$2:$K$2889,($I$2:$I$2889=I980)*($K$2:$K$2889&lt;&gt;""))))),"")</f>
        <v>Amora, Loly, Nina, Zoe</v>
      </c>
      <c r="AY980" s="1" t="str">
        <f>IF(ISBLANK(F980),"", IF(OR(
ISNUMBER(FIND("escovacao",LOWER(F980))),
ISNUMBER(FIND("escovação",LOWER(F980))),
ISNUMBER(FIND("higiene bucal",LOWER(F980))),
ISNUMBER(FIND("tosa",LOWER(F980))),
ISNUMBER(FIND("hidratacao",LOWER(F980))),
ISNUMBER(FIND("hidratação",LOWER(F980))),
ISNUMBER(FIND("spa",LOWER(F980))),
ISNUMBER(FIND("corte de unhas",LOWER(F980))),
ISNUMBER(FIND("desembolo",LOWER(F980))),
ISNUMBER(FIND("clorexidina",LOWER(F980))),
ISNUMBER(FIND("matizacao",LOWER(F980))),
ISNUMBER(FIND("matização",LOWER(F980))),
ISNUMBER(FIND("arredondamento",LOWER(F980))),
ISNUMBER(FIND("remocao",LOWER(F980))),
ISNUMBER(FIND("remoção",LOWER(F980)))
),"Serviços extras",
IF(ISNUMBER(FIND("banho",LOWER(F980))),"Banho","Loja")))</f>
        <v>Banho</v>
      </c>
      <c r="AZ980" s="1" t="str">
        <f>IF(ISBLANK(I980),"", _xlfn.LET(_xlpm.Pedido,TRIM(D980&amp;""),IF(_xlpm.Pedido&lt;&gt;"",_xlpm.Pedido&amp;" | "&amp;K980,I980&amp;" | "&amp;K980&amp;" | "&amp;TEXT(AU980,"0"))))</f>
        <v>4911 | Nina</v>
      </c>
      <c r="BA980" s="1" t="str">
        <f>IF(ISBLANK(I980),"", _xlfn.LET(_xlpm.TipoServico,LOWER(H980),IF(ISNUMBER(FIND("banho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0" s="1" t="str">
        <f>IF(ISBLANK(I980),"", _xlfn.LET(
    _xlpm.Servico,TRIM(F980&amp;""),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80" s="1">
        <f>IF(ISBLANK(B980),"", IF(ISBLANK(R980),Q980*S980,R980*S980))</f>
        <v>57</v>
      </c>
    </row>
    <row r="981" spans="1:55" x14ac:dyDescent="0.3">
      <c r="A981" t="s">
        <v>11</v>
      </c>
      <c r="B981">
        <v>46084</v>
      </c>
      <c r="C981" t="s">
        <v>46</v>
      </c>
      <c r="D981">
        <v>4942</v>
      </c>
      <c r="F981" t="s">
        <v>134</v>
      </c>
      <c r="H981" t="s">
        <v>276</v>
      </c>
      <c r="I981">
        <v>2546</v>
      </c>
      <c r="J981" t="s">
        <v>359</v>
      </c>
      <c r="K981" t="s">
        <v>356</v>
      </c>
      <c r="L981">
        <v>73988081729</v>
      </c>
      <c r="N981">
        <v>0</v>
      </c>
      <c r="O981" t="s">
        <v>5</v>
      </c>
      <c r="P981">
        <v>0</v>
      </c>
      <c r="Q981">
        <v>57</v>
      </c>
      <c r="R981">
        <v>57</v>
      </c>
      <c r="S981">
        <v>1</v>
      </c>
      <c r="T981">
        <v>57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 t="s">
        <v>6</v>
      </c>
      <c r="AG981">
        <v>260</v>
      </c>
      <c r="AH981" t="s">
        <v>222</v>
      </c>
      <c r="AI981" t="s">
        <v>223</v>
      </c>
      <c r="AK981" t="s">
        <v>187</v>
      </c>
      <c r="AU981" s="2" t="str">
        <f>IF(ISBLANK(B981),"", TEXT(B981,"dddd, d \d\e mmmm \d\e aaaa"))</f>
        <v>terça-feira, 3 de março de 2026</v>
      </c>
      <c r="AX981" s="1" t="str" cm="1">
        <f t="array" ref="AX981">IFERROR(_xlfn.TEXTJOIN(", ",TRUE,_xlfn._xlws.SORT(_xlfn.UNIQUE(_xlfn._xlws.FILTER($K$2:$K$2889,($I$2:$I$2889=I981)*($K$2:$K$2889&lt;&gt;""))))),"")</f>
        <v>Amendoa, Cacau, Nolah</v>
      </c>
      <c r="AY981" s="1" t="str">
        <f>IF(ISBLANK(F981),"", IF(OR(
ISNUMBER(FIND("escovacao",LOWER(F981))),
ISNUMBER(FIND("escovação",LOWER(F981))),
ISNUMBER(FIND("higiene bucal",LOWER(F981))),
ISNUMBER(FIND("tosa",LOWER(F981))),
ISNUMBER(FIND("hidratacao",LOWER(F981))),
ISNUMBER(FIND("hidratação",LOWER(F981))),
ISNUMBER(FIND("spa",LOWER(F981))),
ISNUMBER(FIND("corte de unhas",LOWER(F981))),
ISNUMBER(FIND("desembolo",LOWER(F981))),
ISNUMBER(FIND("clorexidina",LOWER(F981))),
ISNUMBER(FIND("matizacao",LOWER(F981))),
ISNUMBER(FIND("matização",LOWER(F981))),
ISNUMBER(FIND("arredondamento",LOWER(F981))),
ISNUMBER(FIND("remocao",LOWER(F981))),
ISNUMBER(FIND("remoção",LOWER(F981)))
),"Serviços extras",
IF(ISNUMBER(FIND("banho",LOWER(F981))),"Banho","Loja")))</f>
        <v>Banho</v>
      </c>
      <c r="AZ981" s="1" t="str">
        <f>IF(ISBLANK(I981),"", _xlfn.LET(_xlpm.Pedido,TRIM(D981&amp;""),IF(_xlpm.Pedido&lt;&gt;"",_xlpm.Pedido&amp;" | "&amp;K981,I981&amp;" | "&amp;K981&amp;" | "&amp;TEXT(AU981,"0"))))</f>
        <v>4942 | Cacau</v>
      </c>
      <c r="BA981" s="1" t="str">
        <f>IF(ISBLANK(I981),"", _xlfn.LET(_xlpm.TipoServico,LOWER(H981),IF(ISNUMBER(FIND("banho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1" s="1" t="str">
        <f>IF(ISBLANK(I981),"", _xlfn.LET(
    _xlpm.Servico,TRIM(F981&amp;""),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81" s="1">
        <f>IF(ISBLANK(B981),"", IF(ISBLANK(R981),Q981*S981,R981*S981))</f>
        <v>57</v>
      </c>
    </row>
    <row r="982" spans="1:55" x14ac:dyDescent="0.3">
      <c r="A982" t="s">
        <v>11</v>
      </c>
      <c r="B982">
        <v>46084</v>
      </c>
      <c r="C982" t="s">
        <v>46</v>
      </c>
      <c r="D982">
        <v>4942</v>
      </c>
      <c r="F982" t="s">
        <v>169</v>
      </c>
      <c r="H982" t="s">
        <v>276</v>
      </c>
      <c r="I982">
        <v>2546</v>
      </c>
      <c r="J982" t="s">
        <v>359</v>
      </c>
      <c r="K982" t="s">
        <v>356</v>
      </c>
      <c r="L982">
        <v>73988081729</v>
      </c>
      <c r="N982">
        <v>0</v>
      </c>
      <c r="O982" t="s">
        <v>5</v>
      </c>
      <c r="P982">
        <v>0</v>
      </c>
      <c r="Q982">
        <v>10</v>
      </c>
      <c r="R982">
        <v>10</v>
      </c>
      <c r="S982">
        <v>1</v>
      </c>
      <c r="T982">
        <v>10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 t="s">
        <v>6</v>
      </c>
      <c r="AG982">
        <v>260</v>
      </c>
      <c r="AH982" t="s">
        <v>222</v>
      </c>
      <c r="AI982" t="s">
        <v>223</v>
      </c>
      <c r="AK982" t="s">
        <v>187</v>
      </c>
      <c r="AU982" s="2" t="str">
        <f>IF(ISBLANK(B982),"", TEXT(B982,"dddd, d \d\e mmmm \d\e aaaa"))</f>
        <v>terça-feira, 3 de março de 2026</v>
      </c>
      <c r="AX982" s="1" t="str" cm="1">
        <f t="array" ref="AX982">IFERROR(_xlfn.TEXTJOIN(", ",TRUE,_xlfn._xlws.SORT(_xlfn.UNIQUE(_xlfn._xlws.FILTER($K$2:$K$2889,($I$2:$I$2889=I982)*($K$2:$K$2889&lt;&gt;""))))),"")</f>
        <v>Amendoa, Cacau, Nolah</v>
      </c>
      <c r="AY982" s="1" t="str">
        <f>IF(ISBLANK(F982),"", IF(OR(
ISNUMBER(FIND("escovacao",LOWER(F982))),
ISNUMBER(FIND("escovação",LOWER(F982))),
ISNUMBER(FIND("higiene bucal",LOWER(F982))),
ISNUMBER(FIND("tosa",LOWER(F982))),
ISNUMBER(FIND("hidratacao",LOWER(F982))),
ISNUMBER(FIND("hidratação",LOWER(F982))),
ISNUMBER(FIND("spa",LOWER(F982))),
ISNUMBER(FIND("corte de unhas",LOWER(F982))),
ISNUMBER(FIND("desembolo",LOWER(F982))),
ISNUMBER(FIND("clorexidina",LOWER(F982))),
ISNUMBER(FIND("matizacao",LOWER(F982))),
ISNUMBER(FIND("matização",LOWER(F982))),
ISNUMBER(FIND("arredondamento",LOWER(F982))),
ISNUMBER(FIND("remocao",LOWER(F982))),
ISNUMBER(FIND("remoção",LOWER(F982)))
),"Serviços extras",
IF(ISNUMBER(FIND("banho",LOWER(F982))),"Banho","Loja")))</f>
        <v>Serviços extras</v>
      </c>
      <c r="AZ982" s="1" t="str">
        <f>IF(ISBLANK(I982),"", _xlfn.LET(_xlpm.Pedido,TRIM(D982&amp;""),IF(_xlpm.Pedido&lt;&gt;"",_xlpm.Pedido&amp;" | "&amp;K982,I982&amp;" | "&amp;K982&amp;" | "&amp;TEXT(AU982,"0"))))</f>
        <v>4942 | Cacau</v>
      </c>
      <c r="BA982" s="1" t="str">
        <f>IF(ISBLANK(I982),"", _xlfn.LET(_xlpm.TipoServico,LOWER(H982),IF(ISNUMBER(FIND("banho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2" s="1" t="str">
        <f>IF(ISBLANK(I982),"", _xlfn.LET(
    _xlpm.Servico,TRIM(F982&amp;""),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82" s="1">
        <f>IF(ISBLANK(B982),"", IF(ISBLANK(R982),Q982*S982,R982*S982))</f>
        <v>10</v>
      </c>
    </row>
    <row r="983" spans="1:55" x14ac:dyDescent="0.3">
      <c r="A983" t="s">
        <v>133</v>
      </c>
      <c r="B983">
        <v>46084</v>
      </c>
      <c r="C983" t="s">
        <v>46</v>
      </c>
      <c r="D983">
        <v>4942</v>
      </c>
      <c r="F983" t="s">
        <v>183</v>
      </c>
      <c r="H983" t="s">
        <v>276</v>
      </c>
      <c r="I983">
        <v>2546</v>
      </c>
      <c r="J983" t="s">
        <v>359</v>
      </c>
      <c r="K983" t="s">
        <v>356</v>
      </c>
      <c r="L983">
        <v>73988081729</v>
      </c>
      <c r="N983">
        <v>0</v>
      </c>
      <c r="O983" t="s">
        <v>5</v>
      </c>
      <c r="P983">
        <v>0</v>
      </c>
      <c r="Q983">
        <v>63</v>
      </c>
      <c r="R983">
        <v>63</v>
      </c>
      <c r="S983">
        <v>1</v>
      </c>
      <c r="T983">
        <v>63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 t="s">
        <v>6</v>
      </c>
      <c r="AG983">
        <v>260</v>
      </c>
      <c r="AH983" t="s">
        <v>222</v>
      </c>
      <c r="AI983" t="s">
        <v>223</v>
      </c>
      <c r="AK983" t="s">
        <v>187</v>
      </c>
      <c r="AU983" s="2" t="str">
        <f>IF(ISBLANK(B983),"", TEXT(B983,"dddd, d \d\e mmmm \d\e aaaa"))</f>
        <v>terça-feira, 3 de março de 2026</v>
      </c>
      <c r="AX983" s="1" t="str" cm="1">
        <f t="array" ref="AX983">IFERROR(_xlfn.TEXTJOIN(", ",TRUE,_xlfn._xlws.SORT(_xlfn.UNIQUE(_xlfn._xlws.FILTER($K$2:$K$2889,($I$2:$I$2889=I983)*($K$2:$K$2889&lt;&gt;""))))),"")</f>
        <v>Amendoa, Cacau, Nolah</v>
      </c>
      <c r="AY983" s="1" t="str">
        <f>IF(ISBLANK(F983),"", IF(OR(
ISNUMBER(FIND("escovacao",LOWER(F983))),
ISNUMBER(FIND("escovação",LOWER(F983))),
ISNUMBER(FIND("higiene bucal",LOWER(F983))),
ISNUMBER(FIND("tosa",LOWER(F983))),
ISNUMBER(FIND("hidratacao",LOWER(F983))),
ISNUMBER(FIND("hidratação",LOWER(F983))),
ISNUMBER(FIND("spa",LOWER(F983))),
ISNUMBER(FIND("corte de unhas",LOWER(F983))),
ISNUMBER(FIND("desembolo",LOWER(F983))),
ISNUMBER(FIND("clorexidina",LOWER(F983))),
ISNUMBER(FIND("matizacao",LOWER(F983))),
ISNUMBER(FIND("matização",LOWER(F983))),
ISNUMBER(FIND("arredondamento",LOWER(F983))),
ISNUMBER(FIND("remocao",LOWER(F983))),
ISNUMBER(FIND("remoção",LOWER(F983)))
),"Serviços extras",
IF(ISNUMBER(FIND("banho",LOWER(F983))),"Banho","Loja")))</f>
        <v>Serviços extras</v>
      </c>
      <c r="AZ983" s="1" t="str">
        <f>IF(ISBLANK(I983),"", _xlfn.LET(_xlpm.Pedido,TRIM(D983&amp;""),IF(_xlpm.Pedido&lt;&gt;"",_xlpm.Pedido&amp;" | "&amp;K983,I983&amp;" | "&amp;K983&amp;" | "&amp;TEXT(AU983,"0"))))</f>
        <v>4942 | Cacau</v>
      </c>
      <c r="BA983" s="1" t="str">
        <f>IF(ISBLANK(I983),"", _xlfn.LET(_xlpm.TipoServico,LOWER(H983),IF(ISNUMBER(FIND("banho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3" s="1" t="str">
        <f>IF(ISBLANK(I983),"", _xlfn.LET(
    _xlpm.Servico,TRIM(F983&amp;""),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83" s="1">
        <f>IF(ISBLANK(B983),"", IF(ISBLANK(R983),Q983*S983,R983*S983))</f>
        <v>63</v>
      </c>
    </row>
    <row r="984" spans="1:55" x14ac:dyDescent="0.3">
      <c r="A984" t="s">
        <v>141</v>
      </c>
      <c r="B984">
        <v>46087</v>
      </c>
      <c r="C984" t="s">
        <v>2</v>
      </c>
      <c r="D984">
        <v>4973</v>
      </c>
      <c r="F984" t="s">
        <v>193</v>
      </c>
      <c r="H984" t="s">
        <v>276</v>
      </c>
      <c r="I984">
        <v>2826</v>
      </c>
      <c r="J984" t="s">
        <v>215</v>
      </c>
      <c r="K984" t="s">
        <v>360</v>
      </c>
      <c r="L984">
        <v>557388078367</v>
      </c>
      <c r="N984">
        <v>0</v>
      </c>
      <c r="O984" t="s">
        <v>5</v>
      </c>
      <c r="P984">
        <v>0</v>
      </c>
      <c r="Q984">
        <v>75</v>
      </c>
      <c r="R984">
        <v>75</v>
      </c>
      <c r="S984">
        <v>1</v>
      </c>
      <c r="T984">
        <v>75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 t="s">
        <v>6</v>
      </c>
      <c r="AG984">
        <v>85</v>
      </c>
      <c r="AH984" t="s">
        <v>307</v>
      </c>
      <c r="AU984" s="2" t="str">
        <f>IF(ISBLANK(B984),"", TEXT(B984,"dddd, d \d\e mmmm \d\e aaaa"))</f>
        <v>sexta-feira, 6 de março de 2026</v>
      </c>
      <c r="AX984" s="1" t="str" cm="1">
        <f t="array" ref="AX984">IFERROR(_xlfn.TEXTJOIN(", ",TRUE,_xlfn._xlws.SORT(_xlfn.UNIQUE(_xlfn._xlws.FILTER($K$2:$K$2889,($I$2:$I$2889=I984)*($K$2:$K$2889&lt;&gt;""))))),"")</f>
        <v>Chico, Donna</v>
      </c>
      <c r="AY984" s="1" t="str">
        <f>IF(ISBLANK(F984),"", IF(OR(
ISNUMBER(FIND("escovacao",LOWER(F984))),
ISNUMBER(FIND("escovação",LOWER(F984))),
ISNUMBER(FIND("higiene bucal",LOWER(F984))),
ISNUMBER(FIND("tosa",LOWER(F984))),
ISNUMBER(FIND("hidratacao",LOWER(F984))),
ISNUMBER(FIND("hidratação",LOWER(F984))),
ISNUMBER(FIND("spa",LOWER(F984))),
ISNUMBER(FIND("corte de unhas",LOWER(F984))),
ISNUMBER(FIND("desembolo",LOWER(F984))),
ISNUMBER(FIND("clorexidina",LOWER(F984))),
ISNUMBER(FIND("matizacao",LOWER(F984))),
ISNUMBER(FIND("matização",LOWER(F984))),
ISNUMBER(FIND("arredondamento",LOWER(F984))),
ISNUMBER(FIND("remocao",LOWER(F984))),
ISNUMBER(FIND("remoção",LOWER(F984)))
),"Serviços extras",
IF(ISNUMBER(FIND("banho",LOWER(F984))),"Banho","Loja")))</f>
        <v>Banho</v>
      </c>
      <c r="AZ984" s="1" t="str">
        <f>IF(ISBLANK(I984),"", _xlfn.LET(_xlpm.Pedido,TRIM(D984&amp;""),IF(_xlpm.Pedido&lt;&gt;"",_xlpm.Pedido&amp;" | "&amp;K984,I984&amp;" | "&amp;K984&amp;" | "&amp;TEXT(AU984,"0"))))</f>
        <v>4973 | Chico</v>
      </c>
      <c r="BA984" s="1" t="str">
        <f>IF(ISBLANK(I984),"", _xlfn.LET(_xlpm.TipoServico,LOWER(H984),IF(ISNUMBER(FIND("banho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4" s="1" t="str">
        <f>IF(ISBLANK(I984),"", _xlfn.LET(
    _xlpm.Servico,TRIM(F984&amp;""),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984" s="1">
        <f>IF(ISBLANK(B984),"", IF(ISBLANK(R984),Q984*S984,R984*S984))</f>
        <v>75</v>
      </c>
    </row>
    <row r="985" spans="1:55" x14ac:dyDescent="0.3">
      <c r="A985" t="s">
        <v>141</v>
      </c>
      <c r="B985">
        <v>46087</v>
      </c>
      <c r="C985" t="s">
        <v>2</v>
      </c>
      <c r="D985">
        <v>4973</v>
      </c>
      <c r="F985" t="s">
        <v>169</v>
      </c>
      <c r="H985" t="s">
        <v>276</v>
      </c>
      <c r="I985">
        <v>2826</v>
      </c>
      <c r="J985" t="s">
        <v>215</v>
      </c>
      <c r="K985" t="s">
        <v>360</v>
      </c>
      <c r="L985">
        <v>557388078367</v>
      </c>
      <c r="N985">
        <v>0</v>
      </c>
      <c r="O985" t="s">
        <v>5</v>
      </c>
      <c r="P985">
        <v>0</v>
      </c>
      <c r="Q985">
        <v>10</v>
      </c>
      <c r="R985">
        <v>10</v>
      </c>
      <c r="S985">
        <v>1</v>
      </c>
      <c r="T985">
        <v>10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6</v>
      </c>
      <c r="AG985">
        <v>85</v>
      </c>
      <c r="AH985" t="s">
        <v>307</v>
      </c>
      <c r="AU985" s="2" t="str">
        <f>IF(ISBLANK(B985),"", TEXT(B985,"dddd, d \d\e mmmm \d\e aaaa"))</f>
        <v>sexta-feira, 6 de março de 2026</v>
      </c>
      <c r="AX985" s="1" t="str" cm="1">
        <f t="array" ref="AX985">IFERROR(_xlfn.TEXTJOIN(", ",TRUE,_xlfn._xlws.SORT(_xlfn.UNIQUE(_xlfn._xlws.FILTER($K$2:$K$2889,($I$2:$I$2889=I985)*($K$2:$K$2889&lt;&gt;""))))),"")</f>
        <v>Chico, Donna</v>
      </c>
      <c r="AY985" s="1" t="str">
        <f>IF(ISBLANK(F985),"", IF(OR(
ISNUMBER(FIND("escovacao",LOWER(F985))),
ISNUMBER(FIND("escovação",LOWER(F985))),
ISNUMBER(FIND("higiene bucal",LOWER(F985))),
ISNUMBER(FIND("tosa",LOWER(F985))),
ISNUMBER(FIND("hidratacao",LOWER(F985))),
ISNUMBER(FIND("hidratação",LOWER(F985))),
ISNUMBER(FIND("spa",LOWER(F985))),
ISNUMBER(FIND("corte de unhas",LOWER(F985))),
ISNUMBER(FIND("desembolo",LOWER(F985))),
ISNUMBER(FIND("clorexidina",LOWER(F985))),
ISNUMBER(FIND("matizacao",LOWER(F985))),
ISNUMBER(FIND("matização",LOWER(F985))),
ISNUMBER(FIND("arredondamento",LOWER(F985))),
ISNUMBER(FIND("remocao",LOWER(F985))),
ISNUMBER(FIND("remoção",LOWER(F985)))
),"Serviços extras",
IF(ISNUMBER(FIND("banho",LOWER(F985))),"Banho","Loja")))</f>
        <v>Serviços extras</v>
      </c>
      <c r="AZ985" s="1" t="str">
        <f>IF(ISBLANK(I985),"", _xlfn.LET(_xlpm.Pedido,TRIM(D985&amp;""),IF(_xlpm.Pedido&lt;&gt;"",_xlpm.Pedido&amp;" | "&amp;K985,I985&amp;" | "&amp;K985&amp;" | "&amp;TEXT(AU985,"0"))))</f>
        <v>4973 | Chico</v>
      </c>
      <c r="BA985" s="1" t="str">
        <f>IF(ISBLANK(I985),"", _xlfn.LET(_xlpm.TipoServico,LOWER(H985),IF(ISNUMBER(FIND("banho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5" s="1" t="str">
        <f>IF(ISBLANK(I985),"", _xlfn.LET(
    _xlpm.Servico,TRIM(F985&amp;""),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85" s="1">
        <f>IF(ISBLANK(B985),"", IF(ISBLANK(R985),Q985*S985,R985*S985))</f>
        <v>10</v>
      </c>
    </row>
    <row r="986" spans="1:55" x14ac:dyDescent="0.3">
      <c r="A986" t="s">
        <v>141</v>
      </c>
      <c r="B986">
        <v>46084</v>
      </c>
      <c r="C986" t="s">
        <v>46</v>
      </c>
      <c r="D986">
        <v>4940</v>
      </c>
      <c r="F986" t="s">
        <v>134</v>
      </c>
      <c r="H986" t="s">
        <v>276</v>
      </c>
      <c r="I986">
        <v>2710</v>
      </c>
      <c r="J986" t="s">
        <v>379</v>
      </c>
      <c r="K986" t="s">
        <v>380</v>
      </c>
      <c r="L986">
        <v>73999011650</v>
      </c>
      <c r="N986">
        <v>0</v>
      </c>
      <c r="O986" t="s">
        <v>5</v>
      </c>
      <c r="P986">
        <v>0</v>
      </c>
      <c r="Q986">
        <v>57</v>
      </c>
      <c r="R986">
        <v>57</v>
      </c>
      <c r="S986">
        <v>1</v>
      </c>
      <c r="T986">
        <v>57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6</v>
      </c>
      <c r="AG986">
        <v>370</v>
      </c>
      <c r="AH986" t="s">
        <v>207</v>
      </c>
      <c r="AU986" s="2" t="str">
        <f>IF(ISBLANK(B986),"", TEXT(B986,"dddd, d \d\e mmmm \d\e aaaa"))</f>
        <v>terça-feira, 3 de março de 2026</v>
      </c>
      <c r="AX986" s="1" t="str" cm="1">
        <f t="array" ref="AX986">IFERROR(_xlfn.TEXTJOIN(", ",TRUE,_xlfn._xlws.SORT(_xlfn.UNIQUE(_xlfn._xlws.FILTER($K$2:$K$2889,($I$2:$I$2889=I986)*($K$2:$K$2889&lt;&gt;""))))),"")</f>
        <v>Bellinha, Law, Teddy</v>
      </c>
      <c r="AY986" s="1" t="str">
        <f>IF(ISBLANK(F986),"", IF(OR(
ISNUMBER(FIND("escovacao",LOWER(F986))),
ISNUMBER(FIND("escovação",LOWER(F986))),
ISNUMBER(FIND("higiene bucal",LOWER(F986))),
ISNUMBER(FIND("tosa",LOWER(F986))),
ISNUMBER(FIND("hidratacao",LOWER(F986))),
ISNUMBER(FIND("hidratação",LOWER(F986))),
ISNUMBER(FIND("spa",LOWER(F986))),
ISNUMBER(FIND("corte de unhas",LOWER(F986))),
ISNUMBER(FIND("desembolo",LOWER(F986))),
ISNUMBER(FIND("clorexidina",LOWER(F986))),
ISNUMBER(FIND("matizacao",LOWER(F986))),
ISNUMBER(FIND("matização",LOWER(F986))),
ISNUMBER(FIND("arredondamento",LOWER(F986))),
ISNUMBER(FIND("remocao",LOWER(F986))),
ISNUMBER(FIND("remoção",LOWER(F986)))
),"Serviços extras",
IF(ISNUMBER(FIND("banho",LOWER(F986))),"Banho","Loja")))</f>
        <v>Banho</v>
      </c>
      <c r="AZ986" s="1" t="str">
        <f>IF(ISBLANK(I986),"", _xlfn.LET(_xlpm.Pedido,TRIM(D986&amp;""),IF(_xlpm.Pedido&lt;&gt;"",_xlpm.Pedido&amp;" | "&amp;K986,I986&amp;" | "&amp;K986&amp;" | "&amp;TEXT(AU986,"0"))))</f>
        <v>4940 | Law</v>
      </c>
      <c r="BA986" s="1" t="str">
        <f>IF(ISBLANK(I986),"", _xlfn.LET(_xlpm.TipoServico,LOWER(H986),IF(ISNUMBER(FIND("banho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6" s="1" t="str">
        <f>IF(ISBLANK(I986),"", _xlfn.LET(
    _xlpm.Servico,TRIM(F986&amp;""),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86" s="1">
        <f>IF(ISBLANK(B986),"", IF(ISBLANK(R986),Q986*S986,R986*S986))</f>
        <v>57</v>
      </c>
    </row>
    <row r="987" spans="1:55" x14ac:dyDescent="0.3">
      <c r="A987" t="s">
        <v>141</v>
      </c>
      <c r="B987">
        <v>46084</v>
      </c>
      <c r="C987" t="s">
        <v>46</v>
      </c>
      <c r="D987">
        <v>4940</v>
      </c>
      <c r="F987" t="s">
        <v>291</v>
      </c>
      <c r="H987" t="s">
        <v>276</v>
      </c>
      <c r="I987">
        <v>2710</v>
      </c>
      <c r="J987" t="s">
        <v>379</v>
      </c>
      <c r="K987" t="s">
        <v>380</v>
      </c>
      <c r="L987">
        <v>73999011650</v>
      </c>
      <c r="N987">
        <v>0</v>
      </c>
      <c r="O987" t="s">
        <v>5</v>
      </c>
      <c r="P987">
        <v>0</v>
      </c>
      <c r="Q987">
        <v>33</v>
      </c>
      <c r="R987">
        <v>33</v>
      </c>
      <c r="S987">
        <v>1</v>
      </c>
      <c r="T987">
        <v>33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6</v>
      </c>
      <c r="AG987">
        <v>370</v>
      </c>
      <c r="AH987" t="s">
        <v>207</v>
      </c>
      <c r="AU987" s="2" t="str">
        <f>IF(ISBLANK(B987),"", TEXT(B987,"dddd, d \d\e mmmm \d\e aaaa"))</f>
        <v>terça-feira, 3 de março de 2026</v>
      </c>
      <c r="AX987" s="1" t="str" cm="1">
        <f t="array" ref="AX987">IFERROR(_xlfn.TEXTJOIN(", ",TRUE,_xlfn._xlws.SORT(_xlfn.UNIQUE(_xlfn._xlws.FILTER($K$2:$K$2889,($I$2:$I$2889=I987)*($K$2:$K$2889&lt;&gt;""))))),"")</f>
        <v>Bellinha, Law, Teddy</v>
      </c>
      <c r="AY987" s="1" t="str">
        <f>IF(ISBLANK(F987),"", IF(OR(
ISNUMBER(FIND("escovacao",LOWER(F987))),
ISNUMBER(FIND("escovação",LOWER(F987))),
ISNUMBER(FIND("higiene bucal",LOWER(F987))),
ISNUMBER(FIND("tosa",LOWER(F987))),
ISNUMBER(FIND("hidratacao",LOWER(F987))),
ISNUMBER(FIND("hidratação",LOWER(F987))),
ISNUMBER(FIND("spa",LOWER(F987))),
ISNUMBER(FIND("corte de unhas",LOWER(F987))),
ISNUMBER(FIND("desembolo",LOWER(F987))),
ISNUMBER(FIND("clorexidina",LOWER(F987))),
ISNUMBER(FIND("matizacao",LOWER(F987))),
ISNUMBER(FIND("matização",LOWER(F987))),
ISNUMBER(FIND("arredondamento",LOWER(F987))),
ISNUMBER(FIND("remocao",LOWER(F987))),
ISNUMBER(FIND("remoção",LOWER(F987)))
),"Serviços extras",
IF(ISNUMBER(FIND("banho",LOWER(F987))),"Banho","Loja")))</f>
        <v>Serviços extras</v>
      </c>
      <c r="AZ987" s="1" t="str">
        <f>IF(ISBLANK(I987),"", _xlfn.LET(_xlpm.Pedido,TRIM(D987&amp;""),IF(_xlpm.Pedido&lt;&gt;"",_xlpm.Pedido&amp;" | "&amp;K987,I987&amp;" | "&amp;K987&amp;" | "&amp;TEXT(AU987,"0"))))</f>
        <v>4940 | Law</v>
      </c>
      <c r="BA987" s="1" t="str">
        <f>IF(ISBLANK(I987),"", _xlfn.LET(_xlpm.TipoServico,LOWER(H987),IF(ISNUMBER(FIND("banho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7" s="1" t="str">
        <f>IF(ISBLANK(I987),"", _xlfn.LET(
    _xlpm.Servico,TRIM(F987&amp;""),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87" s="1">
        <f>IF(ISBLANK(B987),"", IF(ISBLANK(R987),Q987*S987,R987*S987))</f>
        <v>33</v>
      </c>
    </row>
    <row r="988" spans="1:55" x14ac:dyDescent="0.3">
      <c r="A988" t="s">
        <v>141</v>
      </c>
      <c r="B988">
        <v>46084</v>
      </c>
      <c r="C988" t="s">
        <v>46</v>
      </c>
      <c r="D988">
        <v>4940</v>
      </c>
      <c r="F988" t="s">
        <v>169</v>
      </c>
      <c r="H988" t="s">
        <v>276</v>
      </c>
      <c r="I988">
        <v>2710</v>
      </c>
      <c r="J988" t="s">
        <v>379</v>
      </c>
      <c r="K988" t="s">
        <v>380</v>
      </c>
      <c r="L988">
        <v>73999011650</v>
      </c>
      <c r="N988">
        <v>0</v>
      </c>
      <c r="O988" t="s">
        <v>5</v>
      </c>
      <c r="P988">
        <v>0</v>
      </c>
      <c r="Q988">
        <v>10</v>
      </c>
      <c r="R988">
        <v>10</v>
      </c>
      <c r="S988">
        <v>1</v>
      </c>
      <c r="T988">
        <v>10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6</v>
      </c>
      <c r="AG988">
        <v>370</v>
      </c>
      <c r="AH988" t="s">
        <v>207</v>
      </c>
      <c r="AU988" s="2" t="str">
        <f>IF(ISBLANK(B988),"", TEXT(B988,"dddd, d \d\e mmmm \d\e aaaa"))</f>
        <v>terça-feira, 3 de março de 2026</v>
      </c>
      <c r="AX988" s="1" t="str" cm="1">
        <f t="array" ref="AX988">IFERROR(_xlfn.TEXTJOIN(", ",TRUE,_xlfn._xlws.SORT(_xlfn.UNIQUE(_xlfn._xlws.FILTER($K$2:$K$2889,($I$2:$I$2889=I988)*($K$2:$K$2889&lt;&gt;""))))),"")</f>
        <v>Bellinha, Law, Teddy</v>
      </c>
      <c r="AY988" s="1" t="str">
        <f>IF(ISBLANK(F988),"", IF(OR(
ISNUMBER(FIND("escovacao",LOWER(F988))),
ISNUMBER(FIND("escovação",LOWER(F988))),
ISNUMBER(FIND("higiene bucal",LOWER(F988))),
ISNUMBER(FIND("tosa",LOWER(F988))),
ISNUMBER(FIND("hidratacao",LOWER(F988))),
ISNUMBER(FIND("hidratação",LOWER(F988))),
ISNUMBER(FIND("spa",LOWER(F988))),
ISNUMBER(FIND("corte de unhas",LOWER(F988))),
ISNUMBER(FIND("desembolo",LOWER(F988))),
ISNUMBER(FIND("clorexidina",LOWER(F988))),
ISNUMBER(FIND("matizacao",LOWER(F988))),
ISNUMBER(FIND("matização",LOWER(F988))),
ISNUMBER(FIND("arredondamento",LOWER(F988))),
ISNUMBER(FIND("remocao",LOWER(F988))),
ISNUMBER(FIND("remoção",LOWER(F988)))
),"Serviços extras",
IF(ISNUMBER(FIND("banho",LOWER(F988))),"Banho","Loja")))</f>
        <v>Serviços extras</v>
      </c>
      <c r="AZ988" s="1" t="str">
        <f>IF(ISBLANK(I988),"", _xlfn.LET(_xlpm.Pedido,TRIM(D988&amp;""),IF(_xlpm.Pedido&lt;&gt;"",_xlpm.Pedido&amp;" | "&amp;K988,I988&amp;" | "&amp;K988&amp;" | "&amp;TEXT(AU988,"0"))))</f>
        <v>4940 | Law</v>
      </c>
      <c r="BA988" s="1" t="str">
        <f>IF(ISBLANK(I988),"", _xlfn.LET(_xlpm.TipoServico,LOWER(H988),IF(ISNUMBER(FIND("banho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8" s="1" t="str">
        <f>IF(ISBLANK(I988),"", _xlfn.LET(
    _xlpm.Servico,TRIM(F988&amp;""),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88" s="1">
        <f>IF(ISBLANK(B988),"", IF(ISBLANK(R988),Q988*S988,R988*S988))</f>
        <v>10</v>
      </c>
    </row>
    <row r="989" spans="1:55" x14ac:dyDescent="0.3">
      <c r="A989" t="s">
        <v>141</v>
      </c>
      <c r="B989">
        <v>46094</v>
      </c>
      <c r="C989" t="s">
        <v>2</v>
      </c>
      <c r="D989">
        <v>5040</v>
      </c>
      <c r="F989" t="s">
        <v>134</v>
      </c>
      <c r="H989" t="s">
        <v>276</v>
      </c>
      <c r="I989">
        <v>2133</v>
      </c>
      <c r="J989" t="s">
        <v>17</v>
      </c>
      <c r="K989" t="s">
        <v>259</v>
      </c>
      <c r="L989">
        <v>5571983825104</v>
      </c>
      <c r="N989">
        <v>0</v>
      </c>
      <c r="O989" t="s">
        <v>5</v>
      </c>
      <c r="P989">
        <v>0</v>
      </c>
      <c r="Q989">
        <v>7</v>
      </c>
      <c r="R989">
        <v>7</v>
      </c>
      <c r="S989">
        <v>1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 t="s">
        <v>6</v>
      </c>
      <c r="AG989">
        <v>57</v>
      </c>
      <c r="AH989" t="s">
        <v>207</v>
      </c>
      <c r="AI989" t="s">
        <v>196</v>
      </c>
      <c r="AJ989" t="s">
        <v>192</v>
      </c>
      <c r="AK989" t="s">
        <v>190</v>
      </c>
      <c r="AU989" s="2" t="str">
        <f>IF(ISBLANK(B989),"", TEXT(B989,"dddd, d \d\e mmmm \d\e aaaa"))</f>
        <v>sexta-feira, 13 de março de 2026</v>
      </c>
      <c r="AX989" s="1" t="str" cm="1">
        <f t="array" ref="AX989">IFERROR(_xlfn.TEXTJOIN(", ",TRUE,_xlfn._xlws.SORT(_xlfn.UNIQUE(_xlfn._xlws.FILTER($K$2:$K$2889,($I$2:$I$2889=I989)*($K$2:$K$2889&lt;&gt;""))))),"")</f>
        <v>Amora, Loly, Nina, Zoe</v>
      </c>
      <c r="AY989" s="1" t="str">
        <f>IF(ISBLANK(F989),"", IF(OR(
ISNUMBER(FIND("escovacao",LOWER(F989))),
ISNUMBER(FIND("escovação",LOWER(F989))),
ISNUMBER(FIND("higiene bucal",LOWER(F989))),
ISNUMBER(FIND("tosa",LOWER(F989))),
ISNUMBER(FIND("hidratacao",LOWER(F989))),
ISNUMBER(FIND("hidratação",LOWER(F989))),
ISNUMBER(FIND("spa",LOWER(F989))),
ISNUMBER(FIND("corte de unhas",LOWER(F989))),
ISNUMBER(FIND("desembolo",LOWER(F989))),
ISNUMBER(FIND("clorexidina",LOWER(F989))),
ISNUMBER(FIND("matizacao",LOWER(F989))),
ISNUMBER(FIND("matização",LOWER(F989))),
ISNUMBER(FIND("arredondamento",LOWER(F989))),
ISNUMBER(FIND("remocao",LOWER(F989))),
ISNUMBER(FIND("remoção",LOWER(F989)))
),"Serviços extras",
IF(ISNUMBER(FIND("banho",LOWER(F989))),"Banho","Loja")))</f>
        <v>Banho</v>
      </c>
      <c r="AZ989" s="1" t="str">
        <f>IF(ISBLANK(I989),"", _xlfn.LET(_xlpm.Pedido,TRIM(D989&amp;""),IF(_xlpm.Pedido&lt;&gt;"",_xlpm.Pedido&amp;" | "&amp;K989,I989&amp;" | "&amp;K989&amp;" | "&amp;TEXT(AU989,"0"))))</f>
        <v>5040 | Nina</v>
      </c>
      <c r="BA989" s="1" t="str">
        <f>IF(ISBLANK(I989),"", _xlfn.LET(_xlpm.TipoServico,LOWER(H989),IF(ISNUMBER(FIND("banho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89" s="1" t="str">
        <f>IF(ISBLANK(I989),"", _xlfn.LET(
    _xlpm.Servico,TRIM(F989&amp;""),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89" s="1">
        <f>IF(ISBLANK(B989),"", IF(ISBLANK(R989),Q989*S989,R989*S989))</f>
        <v>7</v>
      </c>
    </row>
    <row r="990" spans="1:55" x14ac:dyDescent="0.3">
      <c r="A990" t="s">
        <v>133</v>
      </c>
      <c r="B990">
        <v>46085</v>
      </c>
      <c r="C990" t="s">
        <v>53</v>
      </c>
      <c r="D990">
        <v>4956</v>
      </c>
      <c r="F990" t="s">
        <v>134</v>
      </c>
      <c r="H990" t="s">
        <v>276</v>
      </c>
      <c r="I990">
        <v>2852</v>
      </c>
      <c r="J990" t="s">
        <v>381</v>
      </c>
      <c r="K990" t="s">
        <v>382</v>
      </c>
      <c r="L990">
        <v>557391051663</v>
      </c>
      <c r="N990">
        <v>0</v>
      </c>
      <c r="O990" t="s">
        <v>5</v>
      </c>
      <c r="P990">
        <v>0</v>
      </c>
      <c r="Q990">
        <v>57</v>
      </c>
      <c r="R990">
        <v>57</v>
      </c>
      <c r="S990">
        <v>1</v>
      </c>
      <c r="T990">
        <v>57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6</v>
      </c>
      <c r="AG990">
        <v>228</v>
      </c>
      <c r="AH990" t="s">
        <v>366</v>
      </c>
      <c r="AU990" s="2" t="str">
        <f>IF(ISBLANK(B990),"", TEXT(B990,"dddd, d \d\e mmmm \d\e aaaa"))</f>
        <v>quarta-feira, 4 de março de 2026</v>
      </c>
      <c r="AX990" s="1" t="str" cm="1">
        <f t="array" ref="AX990">IFERROR(_xlfn.TEXTJOIN(", ",TRUE,_xlfn._xlws.SORT(_xlfn.UNIQUE(_xlfn._xlws.FILTER($K$2:$K$2889,($I$2:$I$2889=I990)*($K$2:$K$2889&lt;&gt;""))))),"")</f>
        <v>Alice, Sayuri</v>
      </c>
      <c r="AY990" s="1" t="str">
        <f>IF(ISBLANK(F990),"", IF(OR(
ISNUMBER(FIND("escovacao",LOWER(F990))),
ISNUMBER(FIND("escovação",LOWER(F990))),
ISNUMBER(FIND("higiene bucal",LOWER(F990))),
ISNUMBER(FIND("tosa",LOWER(F990))),
ISNUMBER(FIND("hidratacao",LOWER(F990))),
ISNUMBER(FIND("hidratação",LOWER(F990))),
ISNUMBER(FIND("spa",LOWER(F990))),
ISNUMBER(FIND("corte de unhas",LOWER(F990))),
ISNUMBER(FIND("desembolo",LOWER(F990))),
ISNUMBER(FIND("clorexidina",LOWER(F990))),
ISNUMBER(FIND("matizacao",LOWER(F990))),
ISNUMBER(FIND("matização",LOWER(F990))),
ISNUMBER(FIND("arredondamento",LOWER(F990))),
ISNUMBER(FIND("remocao",LOWER(F990))),
ISNUMBER(FIND("remoção",LOWER(F990)))
),"Serviços extras",
IF(ISNUMBER(FIND("banho",LOWER(F990))),"Banho","Loja")))</f>
        <v>Banho</v>
      </c>
      <c r="AZ990" s="1" t="str">
        <f>IF(ISBLANK(I990),"", _xlfn.LET(_xlpm.Pedido,TRIM(D990&amp;""),IF(_xlpm.Pedido&lt;&gt;"",_xlpm.Pedido&amp;" | "&amp;K990,I990&amp;" | "&amp;K990&amp;" | "&amp;TEXT(AU990,"0"))))</f>
        <v>4956 | Alice</v>
      </c>
      <c r="BA990" s="1" t="str">
        <f>IF(ISBLANK(I990),"", _xlfn.LET(_xlpm.TipoServico,LOWER(H990),IF(ISNUMBER(FIND("banho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0" s="1" t="str">
        <f>IF(ISBLANK(I990),"", _xlfn.LET(
    _xlpm.Servico,TRIM(F990&amp;""),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90" s="1">
        <f>IF(ISBLANK(B990),"", IF(ISBLANK(R990),Q990*S990,R990*S990))</f>
        <v>57</v>
      </c>
    </row>
    <row r="991" spans="1:55" x14ac:dyDescent="0.3">
      <c r="A991" t="s">
        <v>133</v>
      </c>
      <c r="B991">
        <v>46085</v>
      </c>
      <c r="C991" t="s">
        <v>53</v>
      </c>
      <c r="D991">
        <v>4956</v>
      </c>
      <c r="F991" t="s">
        <v>146</v>
      </c>
      <c r="H991" t="s">
        <v>276</v>
      </c>
      <c r="I991">
        <v>2852</v>
      </c>
      <c r="J991" t="s">
        <v>381</v>
      </c>
      <c r="K991" t="s">
        <v>382</v>
      </c>
      <c r="L991">
        <v>557391051663</v>
      </c>
      <c r="N991">
        <v>0</v>
      </c>
      <c r="O991" t="s">
        <v>5</v>
      </c>
      <c r="P991">
        <v>0</v>
      </c>
      <c r="Q991">
        <v>12</v>
      </c>
      <c r="R991">
        <v>12</v>
      </c>
      <c r="S991">
        <v>1</v>
      </c>
      <c r="T991">
        <v>12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6</v>
      </c>
      <c r="AG991">
        <v>228</v>
      </c>
      <c r="AH991" t="s">
        <v>366</v>
      </c>
      <c r="AU991" s="2" t="str">
        <f>IF(ISBLANK(B991),"", TEXT(B991,"dddd, d \d\e mmmm \d\e aaaa"))</f>
        <v>quarta-feira, 4 de março de 2026</v>
      </c>
      <c r="AX991" s="1" t="str" cm="1">
        <f t="array" ref="AX991">IFERROR(_xlfn.TEXTJOIN(", ",TRUE,_xlfn._xlws.SORT(_xlfn.UNIQUE(_xlfn._xlws.FILTER($K$2:$K$2889,($I$2:$I$2889=I991)*($K$2:$K$2889&lt;&gt;""))))),"")</f>
        <v>Alice, Sayuri</v>
      </c>
      <c r="AY991" s="1" t="str">
        <f>IF(ISBLANK(F991),"", IF(OR(
ISNUMBER(FIND("escovacao",LOWER(F991))),
ISNUMBER(FIND("escovação",LOWER(F991))),
ISNUMBER(FIND("higiene bucal",LOWER(F991))),
ISNUMBER(FIND("tosa",LOWER(F991))),
ISNUMBER(FIND("hidratacao",LOWER(F991))),
ISNUMBER(FIND("hidratação",LOWER(F991))),
ISNUMBER(FIND("spa",LOWER(F991))),
ISNUMBER(FIND("corte de unhas",LOWER(F991))),
ISNUMBER(FIND("desembolo",LOWER(F991))),
ISNUMBER(FIND("clorexidina",LOWER(F991))),
ISNUMBER(FIND("matizacao",LOWER(F991))),
ISNUMBER(FIND("matização",LOWER(F991))),
ISNUMBER(FIND("arredondamento",LOWER(F991))),
ISNUMBER(FIND("remocao",LOWER(F991))),
ISNUMBER(FIND("remoção",LOWER(F991)))
),"Serviços extras",
IF(ISNUMBER(FIND("banho",LOWER(F991))),"Banho","Loja")))</f>
        <v>Serviços extras</v>
      </c>
      <c r="AZ991" s="1" t="str">
        <f>IF(ISBLANK(I991),"", _xlfn.LET(_xlpm.Pedido,TRIM(D991&amp;""),IF(_xlpm.Pedido&lt;&gt;"",_xlpm.Pedido&amp;" | "&amp;K991,I991&amp;" | "&amp;K991&amp;" | "&amp;TEXT(AU991,"0"))))</f>
        <v>4956 | Alice</v>
      </c>
      <c r="BA991" s="1" t="str">
        <f>IF(ISBLANK(I991),"", _xlfn.LET(_xlpm.TipoServico,LOWER(H991),IF(ISNUMBER(FIND("banho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1" s="1" t="str">
        <f>IF(ISBLANK(I991),"", _xlfn.LET(
    _xlpm.Servico,TRIM(F991&amp;""),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91" s="1">
        <f>IF(ISBLANK(B991),"", IF(ISBLANK(R991),Q991*S991,R991*S991))</f>
        <v>12</v>
      </c>
    </row>
    <row r="992" spans="1:55" x14ac:dyDescent="0.3">
      <c r="A992" t="s">
        <v>133</v>
      </c>
      <c r="B992">
        <v>46085</v>
      </c>
      <c r="C992" t="s">
        <v>53</v>
      </c>
      <c r="D992">
        <v>4956</v>
      </c>
      <c r="F992" t="s">
        <v>169</v>
      </c>
      <c r="H992" t="s">
        <v>276</v>
      </c>
      <c r="I992">
        <v>2852</v>
      </c>
      <c r="J992" t="s">
        <v>381</v>
      </c>
      <c r="K992" t="s">
        <v>382</v>
      </c>
      <c r="L992">
        <v>557391051663</v>
      </c>
      <c r="N992">
        <v>0</v>
      </c>
      <c r="O992" t="s">
        <v>5</v>
      </c>
      <c r="P992">
        <v>0</v>
      </c>
      <c r="Q992">
        <v>10</v>
      </c>
      <c r="R992">
        <v>10</v>
      </c>
      <c r="S992">
        <v>1</v>
      </c>
      <c r="T992">
        <v>10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 t="s">
        <v>6</v>
      </c>
      <c r="AG992">
        <v>228</v>
      </c>
      <c r="AH992" t="s">
        <v>366</v>
      </c>
      <c r="AU992" s="2" t="str">
        <f>IF(ISBLANK(B992),"", TEXT(B992,"dddd, d \d\e mmmm \d\e aaaa"))</f>
        <v>quarta-feira, 4 de março de 2026</v>
      </c>
      <c r="AX992" s="1" t="str" cm="1">
        <f t="array" ref="AX992">IFERROR(_xlfn.TEXTJOIN(", ",TRUE,_xlfn._xlws.SORT(_xlfn.UNIQUE(_xlfn._xlws.FILTER($K$2:$K$2889,($I$2:$I$2889=I992)*($K$2:$K$2889&lt;&gt;""))))),"")</f>
        <v>Alice, Sayuri</v>
      </c>
      <c r="AY992" s="1" t="str">
        <f>IF(ISBLANK(F992),"", IF(OR(
ISNUMBER(FIND("escovacao",LOWER(F992))),
ISNUMBER(FIND("escovação",LOWER(F992))),
ISNUMBER(FIND("higiene bucal",LOWER(F992))),
ISNUMBER(FIND("tosa",LOWER(F992))),
ISNUMBER(FIND("hidratacao",LOWER(F992))),
ISNUMBER(FIND("hidratação",LOWER(F992))),
ISNUMBER(FIND("spa",LOWER(F992))),
ISNUMBER(FIND("corte de unhas",LOWER(F992))),
ISNUMBER(FIND("desembolo",LOWER(F992))),
ISNUMBER(FIND("clorexidina",LOWER(F992))),
ISNUMBER(FIND("matizacao",LOWER(F992))),
ISNUMBER(FIND("matização",LOWER(F992))),
ISNUMBER(FIND("arredondamento",LOWER(F992))),
ISNUMBER(FIND("remocao",LOWER(F992))),
ISNUMBER(FIND("remoção",LOWER(F992)))
),"Serviços extras",
IF(ISNUMBER(FIND("banho",LOWER(F992))),"Banho","Loja")))</f>
        <v>Serviços extras</v>
      </c>
      <c r="AZ992" s="1" t="str">
        <f>IF(ISBLANK(I992),"", _xlfn.LET(_xlpm.Pedido,TRIM(D992&amp;""),IF(_xlpm.Pedido&lt;&gt;"",_xlpm.Pedido&amp;" | "&amp;K992,I992&amp;" | "&amp;K992&amp;" | "&amp;TEXT(AU992,"0"))))</f>
        <v>4956 | Alice</v>
      </c>
      <c r="BA992" s="1" t="str">
        <f>IF(ISBLANK(I992),"", _xlfn.LET(_xlpm.TipoServico,LOWER(H992),IF(ISNUMBER(FIND("banho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2" s="1" t="str">
        <f>IF(ISBLANK(I992),"", _xlfn.LET(
    _xlpm.Servico,TRIM(F992&amp;""),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92" s="1">
        <f>IF(ISBLANK(B992),"", IF(ISBLANK(R992),Q992*S992,R992*S992))</f>
        <v>10</v>
      </c>
    </row>
    <row r="993" spans="1:55" x14ac:dyDescent="0.3">
      <c r="A993" t="s">
        <v>133</v>
      </c>
      <c r="B993">
        <v>46085</v>
      </c>
      <c r="C993" t="s">
        <v>53</v>
      </c>
      <c r="D993">
        <v>4956</v>
      </c>
      <c r="F993" t="s">
        <v>275</v>
      </c>
      <c r="H993" t="s">
        <v>276</v>
      </c>
      <c r="I993">
        <v>2852</v>
      </c>
      <c r="J993" t="s">
        <v>381</v>
      </c>
      <c r="K993" t="s">
        <v>382</v>
      </c>
      <c r="L993">
        <v>557391051663</v>
      </c>
      <c r="N993">
        <v>0</v>
      </c>
      <c r="O993" t="s">
        <v>5</v>
      </c>
      <c r="P993">
        <v>0</v>
      </c>
      <c r="Q993">
        <v>35</v>
      </c>
      <c r="R993">
        <v>35</v>
      </c>
      <c r="S993">
        <v>1</v>
      </c>
      <c r="T993">
        <v>35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6</v>
      </c>
      <c r="AG993">
        <v>228</v>
      </c>
      <c r="AH993" t="s">
        <v>366</v>
      </c>
      <c r="AU993" s="2" t="str">
        <f>IF(ISBLANK(B993),"", TEXT(B993,"dddd, d \d\e mmmm \d\e aaaa"))</f>
        <v>quarta-feira, 4 de março de 2026</v>
      </c>
      <c r="AX993" s="1" t="str" cm="1">
        <f t="array" ref="AX993">IFERROR(_xlfn.TEXTJOIN(", ",TRUE,_xlfn._xlws.SORT(_xlfn.UNIQUE(_xlfn._xlws.FILTER($K$2:$K$2889,($I$2:$I$2889=I993)*($K$2:$K$2889&lt;&gt;""))))),"")</f>
        <v>Alice, Sayuri</v>
      </c>
      <c r="AY993" s="1" t="str">
        <f>IF(ISBLANK(F993),"", IF(OR(
ISNUMBER(FIND("escovacao",LOWER(F993))),
ISNUMBER(FIND("escovação",LOWER(F993))),
ISNUMBER(FIND("higiene bucal",LOWER(F993))),
ISNUMBER(FIND("tosa",LOWER(F993))),
ISNUMBER(FIND("hidratacao",LOWER(F993))),
ISNUMBER(FIND("hidratação",LOWER(F993))),
ISNUMBER(FIND("spa",LOWER(F993))),
ISNUMBER(FIND("corte de unhas",LOWER(F993))),
ISNUMBER(FIND("desembolo",LOWER(F993))),
ISNUMBER(FIND("clorexidina",LOWER(F993))),
ISNUMBER(FIND("matizacao",LOWER(F993))),
ISNUMBER(FIND("matização",LOWER(F993))),
ISNUMBER(FIND("arredondamento",LOWER(F993))),
ISNUMBER(FIND("remocao",LOWER(F993))),
ISNUMBER(FIND("remoção",LOWER(F993)))
),"Serviços extras",
IF(ISNUMBER(FIND("banho",LOWER(F993))),"Banho","Loja")))</f>
        <v>Serviços extras</v>
      </c>
      <c r="AZ993" s="1" t="str">
        <f>IF(ISBLANK(I993),"", _xlfn.LET(_xlpm.Pedido,TRIM(D993&amp;""),IF(_xlpm.Pedido&lt;&gt;"",_xlpm.Pedido&amp;" | "&amp;K993,I993&amp;" | "&amp;K993&amp;" | "&amp;TEXT(AU993,"0"))))</f>
        <v>4956 | Alice</v>
      </c>
      <c r="BA993" s="1" t="str">
        <f>IF(ISBLANK(I993),"", _xlfn.LET(_xlpm.TipoServico,LOWER(H993),IF(ISNUMBER(FIND("banho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3" s="1" t="str">
        <f>IF(ISBLANK(I993),"", _xlfn.LET(
    _xlpm.Servico,TRIM(F993&amp;""),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993" s="1">
        <f>IF(ISBLANK(B993),"", IF(ISBLANK(R993),Q993*S993,R993*S993))</f>
        <v>35</v>
      </c>
    </row>
    <row r="994" spans="1:55" x14ac:dyDescent="0.3">
      <c r="A994" t="s">
        <v>141</v>
      </c>
      <c r="B994">
        <v>46093</v>
      </c>
      <c r="C994" t="s">
        <v>9</v>
      </c>
      <c r="D994">
        <v>5027</v>
      </c>
      <c r="F994" t="s">
        <v>134</v>
      </c>
      <c r="H994" t="s">
        <v>276</v>
      </c>
      <c r="I994">
        <v>2200</v>
      </c>
      <c r="J994" t="s">
        <v>28</v>
      </c>
      <c r="K994" t="s">
        <v>155</v>
      </c>
      <c r="L994">
        <v>73991226044</v>
      </c>
      <c r="N994">
        <v>0</v>
      </c>
      <c r="O994" t="s">
        <v>5</v>
      </c>
      <c r="P994">
        <v>0</v>
      </c>
      <c r="Q994">
        <v>7</v>
      </c>
      <c r="R994">
        <v>7</v>
      </c>
      <c r="S994">
        <v>1</v>
      </c>
      <c r="T994">
        <v>7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6</v>
      </c>
      <c r="AG994">
        <v>195</v>
      </c>
      <c r="AH994" t="s">
        <v>201</v>
      </c>
      <c r="AU994" s="2" t="str">
        <f>IF(ISBLANK(B994),"", TEXT(B994,"dddd, d \d\e mmmm \d\e aaaa"))</f>
        <v>quinta-feira, 12 de março de 2026</v>
      </c>
      <c r="AX994" s="1" t="str" cm="1">
        <f t="array" ref="AX994">IFERROR(_xlfn.TEXTJOIN(", ",TRUE,_xlfn._xlws.SORT(_xlfn.UNIQUE(_xlfn._xlws.FILTER($K$2:$K$2889,($I$2:$I$2889=I994)*($K$2:$K$2889&lt;&gt;""))))),"")</f>
        <v>Mel</v>
      </c>
      <c r="AY994" s="1" t="str">
        <f>IF(ISBLANK(F994),"", IF(OR(
ISNUMBER(FIND("escovacao",LOWER(F994))),
ISNUMBER(FIND("escovação",LOWER(F994))),
ISNUMBER(FIND("higiene bucal",LOWER(F994))),
ISNUMBER(FIND("tosa",LOWER(F994))),
ISNUMBER(FIND("hidratacao",LOWER(F994))),
ISNUMBER(FIND("hidratação",LOWER(F994))),
ISNUMBER(FIND("spa",LOWER(F994))),
ISNUMBER(FIND("corte de unhas",LOWER(F994))),
ISNUMBER(FIND("desembolo",LOWER(F994))),
ISNUMBER(FIND("clorexidina",LOWER(F994))),
ISNUMBER(FIND("matizacao",LOWER(F994))),
ISNUMBER(FIND("matização",LOWER(F994))),
ISNUMBER(FIND("arredondamento",LOWER(F994))),
ISNUMBER(FIND("remocao",LOWER(F994))),
ISNUMBER(FIND("remoção",LOWER(F994)))
),"Serviços extras",
IF(ISNUMBER(FIND("banho",LOWER(F994))),"Banho","Loja")))</f>
        <v>Banho</v>
      </c>
      <c r="AZ994" s="1" t="str">
        <f>IF(ISBLANK(I994),"", _xlfn.LET(_xlpm.Pedido,TRIM(D994&amp;""),IF(_xlpm.Pedido&lt;&gt;"",_xlpm.Pedido&amp;" | "&amp;K994,I994&amp;" | "&amp;K994&amp;" | "&amp;TEXT(AU994,"0"))))</f>
        <v>5027 | Mel</v>
      </c>
      <c r="BA994" s="1" t="str">
        <f>IF(ISBLANK(I994),"", _xlfn.LET(_xlpm.TipoServico,LOWER(H994),IF(ISNUMBER(FIND("banho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4" s="1" t="str">
        <f>IF(ISBLANK(I994),"", _xlfn.LET(
    _xlpm.Servico,TRIM(F994&amp;""),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94" s="1">
        <f>IF(ISBLANK(B994),"", IF(ISBLANK(R994),Q994*S994,R994*S994))</f>
        <v>7</v>
      </c>
    </row>
    <row r="995" spans="1:55" x14ac:dyDescent="0.3">
      <c r="A995" t="s">
        <v>141</v>
      </c>
      <c r="B995">
        <v>46093</v>
      </c>
      <c r="C995" t="s">
        <v>9</v>
      </c>
      <c r="D995">
        <v>5027</v>
      </c>
      <c r="F995" t="s">
        <v>292</v>
      </c>
      <c r="H995" t="s">
        <v>276</v>
      </c>
      <c r="I995">
        <v>2200</v>
      </c>
      <c r="J995" t="s">
        <v>28</v>
      </c>
      <c r="K995" t="s">
        <v>155</v>
      </c>
      <c r="L995">
        <v>73991226044</v>
      </c>
      <c r="N995">
        <v>0</v>
      </c>
      <c r="O995" t="s">
        <v>5</v>
      </c>
      <c r="P995">
        <v>0</v>
      </c>
      <c r="Q995">
        <v>93</v>
      </c>
      <c r="R995">
        <v>93</v>
      </c>
      <c r="S995">
        <v>1</v>
      </c>
      <c r="T995">
        <v>93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6</v>
      </c>
      <c r="AG995">
        <v>195</v>
      </c>
      <c r="AH995" t="s">
        <v>201</v>
      </c>
      <c r="AU995" s="2" t="str">
        <f>IF(ISBLANK(B995),"", TEXT(B995,"dddd, d \d\e mmmm \d\e aaaa"))</f>
        <v>quinta-feira, 12 de março de 2026</v>
      </c>
      <c r="AX995" s="1" t="str" cm="1">
        <f t="array" ref="AX995">IFERROR(_xlfn.TEXTJOIN(", ",TRUE,_xlfn._xlws.SORT(_xlfn.UNIQUE(_xlfn._xlws.FILTER($K$2:$K$2889,($I$2:$I$2889=I995)*($K$2:$K$2889&lt;&gt;""))))),"")</f>
        <v>Mel</v>
      </c>
      <c r="AY995" s="1" t="str">
        <f>IF(ISBLANK(F995),"", IF(OR(
ISNUMBER(FIND("escovacao",LOWER(F995))),
ISNUMBER(FIND("escovação",LOWER(F995))),
ISNUMBER(FIND("higiene bucal",LOWER(F995))),
ISNUMBER(FIND("tosa",LOWER(F995))),
ISNUMBER(FIND("hidratacao",LOWER(F995))),
ISNUMBER(FIND("hidratação",LOWER(F995))),
ISNUMBER(FIND("spa",LOWER(F995))),
ISNUMBER(FIND("corte de unhas",LOWER(F995))),
ISNUMBER(FIND("desembolo",LOWER(F995))),
ISNUMBER(FIND("clorexidina",LOWER(F995))),
ISNUMBER(FIND("matizacao",LOWER(F995))),
ISNUMBER(FIND("matização",LOWER(F995))),
ISNUMBER(FIND("arredondamento",LOWER(F995))),
ISNUMBER(FIND("remocao",LOWER(F995))),
ISNUMBER(FIND("remoção",LOWER(F995)))
),"Serviços extras",
IF(ISNUMBER(FIND("banho",LOWER(F995))),"Banho","Loja")))</f>
        <v>Serviços extras</v>
      </c>
      <c r="AZ995" s="1" t="str">
        <f>IF(ISBLANK(I995),"", _xlfn.LET(_xlpm.Pedido,TRIM(D995&amp;""),IF(_xlpm.Pedido&lt;&gt;"",_xlpm.Pedido&amp;" | "&amp;K995,I995&amp;" | "&amp;K995&amp;" | "&amp;TEXT(AU995,"0"))))</f>
        <v>5027 | Mel</v>
      </c>
      <c r="BA995" s="1" t="str">
        <f>IF(ISBLANK(I995),"", _xlfn.LET(_xlpm.TipoServico,LOWER(H995),IF(ISNUMBER(FIND("banho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5" s="1" t="str">
        <f>IF(ISBLANK(I995),"", _xlfn.LET(
    _xlpm.Servico,TRIM(F995&amp;""),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95" s="1">
        <f>IF(ISBLANK(B995),"", IF(ISBLANK(R995),Q995*S995,R995*S995))</f>
        <v>93</v>
      </c>
    </row>
    <row r="996" spans="1:55" x14ac:dyDescent="0.3">
      <c r="A996" t="s">
        <v>141</v>
      </c>
      <c r="B996">
        <v>46093</v>
      </c>
      <c r="C996" t="s">
        <v>9</v>
      </c>
      <c r="D996">
        <v>5027</v>
      </c>
      <c r="F996" t="s">
        <v>169</v>
      </c>
      <c r="H996" t="s">
        <v>276</v>
      </c>
      <c r="I996">
        <v>2200</v>
      </c>
      <c r="J996" t="s">
        <v>28</v>
      </c>
      <c r="K996" t="s">
        <v>155</v>
      </c>
      <c r="L996">
        <v>73991226044</v>
      </c>
      <c r="N996">
        <v>0</v>
      </c>
      <c r="O996" t="s">
        <v>5</v>
      </c>
      <c r="P996">
        <v>0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6</v>
      </c>
      <c r="AG996">
        <v>195</v>
      </c>
      <c r="AH996" t="s">
        <v>201</v>
      </c>
      <c r="AU996" s="2" t="str">
        <f>IF(ISBLANK(B996),"", TEXT(B996,"dddd, d \d\e mmmm \d\e aaaa"))</f>
        <v>quinta-feira, 12 de março de 2026</v>
      </c>
      <c r="AX996" s="1" t="str" cm="1">
        <f t="array" ref="AX996">IFERROR(_xlfn.TEXTJOIN(", ",TRUE,_xlfn._xlws.SORT(_xlfn.UNIQUE(_xlfn._xlws.FILTER($K$2:$K$2889,($I$2:$I$2889=I996)*($K$2:$K$2889&lt;&gt;""))))),"")</f>
        <v>Mel</v>
      </c>
      <c r="AY996" s="1" t="str">
        <f>IF(ISBLANK(F996),"", IF(OR(
ISNUMBER(FIND("escovacao",LOWER(F996))),
ISNUMBER(FIND("escovação",LOWER(F996))),
ISNUMBER(FIND("higiene bucal",LOWER(F996))),
ISNUMBER(FIND("tosa",LOWER(F996))),
ISNUMBER(FIND("hidratacao",LOWER(F996))),
ISNUMBER(FIND("hidratação",LOWER(F996))),
ISNUMBER(FIND("spa",LOWER(F996))),
ISNUMBER(FIND("corte de unhas",LOWER(F996))),
ISNUMBER(FIND("desembolo",LOWER(F996))),
ISNUMBER(FIND("clorexidina",LOWER(F996))),
ISNUMBER(FIND("matizacao",LOWER(F996))),
ISNUMBER(FIND("matização",LOWER(F996))),
ISNUMBER(FIND("arredondamento",LOWER(F996))),
ISNUMBER(FIND("remocao",LOWER(F996))),
ISNUMBER(FIND("remoção",LOWER(F996)))
),"Serviços extras",
IF(ISNUMBER(FIND("banho",LOWER(F996))),"Banho","Loja")))</f>
        <v>Serviços extras</v>
      </c>
      <c r="AZ996" s="1" t="str">
        <f>IF(ISBLANK(I996),"", _xlfn.LET(_xlpm.Pedido,TRIM(D996&amp;""),IF(_xlpm.Pedido&lt;&gt;"",_xlpm.Pedido&amp;" | "&amp;K996,I996&amp;" | "&amp;K996&amp;" | "&amp;TEXT(AU996,"0"))))</f>
        <v>5027 | Mel</v>
      </c>
      <c r="BA996" s="1" t="str">
        <f>IF(ISBLANK(I996),"", _xlfn.LET(_xlpm.TipoServico,LOWER(H996),IF(ISNUMBER(FIND("banho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6" s="1" t="str">
        <f>IF(ISBLANK(I996),"", _xlfn.LET(
    _xlpm.Servico,TRIM(F996&amp;""),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96" s="1">
        <f>IF(ISBLANK(B996),"", IF(ISBLANK(R996),Q996*S996,R996*S996))</f>
        <v>1</v>
      </c>
    </row>
    <row r="997" spans="1:55" x14ac:dyDescent="0.3">
      <c r="A997" t="s">
        <v>141</v>
      </c>
      <c r="B997">
        <v>46093</v>
      </c>
      <c r="C997" t="s">
        <v>9</v>
      </c>
      <c r="D997">
        <v>5027</v>
      </c>
      <c r="F997" t="s">
        <v>162</v>
      </c>
      <c r="H997" t="s">
        <v>276</v>
      </c>
      <c r="I997">
        <v>2200</v>
      </c>
      <c r="J997" t="s">
        <v>28</v>
      </c>
      <c r="K997" t="s">
        <v>155</v>
      </c>
      <c r="L997">
        <v>73991226044</v>
      </c>
      <c r="N997">
        <v>0</v>
      </c>
      <c r="O997" t="s">
        <v>5</v>
      </c>
      <c r="P997">
        <v>0</v>
      </c>
      <c r="Q997">
        <v>35</v>
      </c>
      <c r="R997">
        <v>35</v>
      </c>
      <c r="S997">
        <v>1</v>
      </c>
      <c r="T997">
        <v>35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 t="s">
        <v>6</v>
      </c>
      <c r="AG997">
        <v>195</v>
      </c>
      <c r="AH997" t="s">
        <v>201</v>
      </c>
      <c r="AU997" s="2" t="str">
        <f>IF(ISBLANK(B997),"", TEXT(B997,"dddd, d \d\e mmmm \d\e aaaa"))</f>
        <v>quinta-feira, 12 de março de 2026</v>
      </c>
      <c r="AX997" s="1" t="str" cm="1">
        <f t="array" ref="AX997">IFERROR(_xlfn.TEXTJOIN(", ",TRUE,_xlfn._xlws.SORT(_xlfn.UNIQUE(_xlfn._xlws.FILTER($K$2:$K$2889,($I$2:$I$2889=I997)*($K$2:$K$2889&lt;&gt;""))))),"")</f>
        <v>Mel</v>
      </c>
      <c r="AY997" s="1" t="str">
        <f>IF(ISBLANK(F997),"", IF(OR(
ISNUMBER(FIND("escovacao",LOWER(F997))),
ISNUMBER(FIND("escovação",LOWER(F997))),
ISNUMBER(FIND("higiene bucal",LOWER(F997))),
ISNUMBER(FIND("tosa",LOWER(F997))),
ISNUMBER(FIND("hidratacao",LOWER(F997))),
ISNUMBER(FIND("hidratação",LOWER(F997))),
ISNUMBER(FIND("spa",LOWER(F997))),
ISNUMBER(FIND("corte de unhas",LOWER(F997))),
ISNUMBER(FIND("desembolo",LOWER(F997))),
ISNUMBER(FIND("clorexidina",LOWER(F997))),
ISNUMBER(FIND("matizacao",LOWER(F997))),
ISNUMBER(FIND("matização",LOWER(F997))),
ISNUMBER(FIND("arredondamento",LOWER(F997))),
ISNUMBER(FIND("remocao",LOWER(F997))),
ISNUMBER(FIND("remoção",LOWER(F997)))
),"Serviços extras",
IF(ISNUMBER(FIND("banho",LOWER(F997))),"Banho","Loja")))</f>
        <v>Serviços extras</v>
      </c>
      <c r="AZ997" s="1" t="str">
        <f>IF(ISBLANK(I997),"", _xlfn.LET(_xlpm.Pedido,TRIM(D997&amp;""),IF(_xlpm.Pedido&lt;&gt;"",_xlpm.Pedido&amp;" | "&amp;K997,I997&amp;" | "&amp;K997&amp;" | "&amp;TEXT(AU997,"0"))))</f>
        <v>5027 | Mel</v>
      </c>
      <c r="BA997" s="1" t="str">
        <f>IF(ISBLANK(I997),"", _xlfn.LET(_xlpm.TipoServico,LOWER(H997),IF(ISNUMBER(FIND("banho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7" s="1" t="str">
        <f>IF(ISBLANK(I997),"", _xlfn.LET(
    _xlpm.Servico,TRIM(F997&amp;""),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997" s="1">
        <f>IF(ISBLANK(B997),"", IF(ISBLANK(R997),Q997*S997,R997*S997))</f>
        <v>35</v>
      </c>
    </row>
    <row r="998" spans="1:55" x14ac:dyDescent="0.3">
      <c r="A998" t="s">
        <v>133</v>
      </c>
      <c r="B998">
        <v>46091</v>
      </c>
      <c r="C998" t="s">
        <v>46</v>
      </c>
      <c r="D998">
        <v>5011</v>
      </c>
      <c r="F998" t="s">
        <v>134</v>
      </c>
      <c r="H998" t="s">
        <v>276</v>
      </c>
      <c r="I998">
        <v>2115</v>
      </c>
      <c r="J998" t="s">
        <v>81</v>
      </c>
      <c r="K998" t="s">
        <v>244</v>
      </c>
      <c r="L998">
        <v>7388624371</v>
      </c>
      <c r="N998">
        <v>0</v>
      </c>
      <c r="O998" t="s">
        <v>5</v>
      </c>
      <c r="P998">
        <v>0</v>
      </c>
      <c r="Q998">
        <v>57</v>
      </c>
      <c r="R998">
        <v>57</v>
      </c>
      <c r="S998">
        <v>1</v>
      </c>
      <c r="T998">
        <v>57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6</v>
      </c>
      <c r="AG998">
        <v>57</v>
      </c>
      <c r="AH998" t="s">
        <v>207</v>
      </c>
      <c r="AI998" t="s">
        <v>245</v>
      </c>
      <c r="AJ998" t="s">
        <v>192</v>
      </c>
      <c r="AK998" t="s">
        <v>190</v>
      </c>
      <c r="AU998" s="2" t="str">
        <f>IF(ISBLANK(B998),"", TEXT(B998,"dddd, d \d\e mmmm \d\e aaaa"))</f>
        <v>terça-feira, 10 de março de 2026</v>
      </c>
      <c r="AX998" s="1" t="str" cm="1">
        <f t="array" ref="AX998">IFERROR(_xlfn.TEXTJOIN(", ",TRUE,_xlfn._xlws.SORT(_xlfn.UNIQUE(_xlfn._xlws.FILTER($K$2:$K$2889,($I$2:$I$2889=I998)*($K$2:$K$2889&lt;&gt;""))))),"")</f>
        <v>Pacoca</v>
      </c>
      <c r="AY998" s="1" t="str">
        <f>IF(ISBLANK(F998),"", IF(OR(
ISNUMBER(FIND("escovacao",LOWER(F998))),
ISNUMBER(FIND("escovação",LOWER(F998))),
ISNUMBER(FIND("higiene bucal",LOWER(F998))),
ISNUMBER(FIND("tosa",LOWER(F998))),
ISNUMBER(FIND("hidratacao",LOWER(F998))),
ISNUMBER(FIND("hidratação",LOWER(F998))),
ISNUMBER(FIND("spa",LOWER(F998))),
ISNUMBER(FIND("corte de unhas",LOWER(F998))),
ISNUMBER(FIND("desembolo",LOWER(F998))),
ISNUMBER(FIND("clorexidina",LOWER(F998))),
ISNUMBER(FIND("matizacao",LOWER(F998))),
ISNUMBER(FIND("matização",LOWER(F998))),
ISNUMBER(FIND("arredondamento",LOWER(F998))),
ISNUMBER(FIND("remocao",LOWER(F998))),
ISNUMBER(FIND("remoção",LOWER(F998)))
),"Serviços extras",
IF(ISNUMBER(FIND("banho",LOWER(F998))),"Banho","Loja")))</f>
        <v>Banho</v>
      </c>
      <c r="AZ998" s="1" t="str">
        <f>IF(ISBLANK(I998),"", _xlfn.LET(_xlpm.Pedido,TRIM(D998&amp;""),IF(_xlpm.Pedido&lt;&gt;"",_xlpm.Pedido&amp;" | "&amp;K998,I998&amp;" | "&amp;K998&amp;" | "&amp;TEXT(AU998,"0"))))</f>
        <v>5011 | Pacoca</v>
      </c>
      <c r="BA998" s="1" t="str">
        <f>IF(ISBLANK(I998),"", _xlfn.LET(_xlpm.TipoServico,LOWER(H998),IF(ISNUMBER(FIND("banho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8" s="1" t="str">
        <f>IF(ISBLANK(I998),"", _xlfn.LET(
    _xlpm.Servico,TRIM(F998&amp;""),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998" s="1">
        <f>IF(ISBLANK(B998),"", IF(ISBLANK(R998),Q998*S998,R998*S998))</f>
        <v>57</v>
      </c>
    </row>
    <row r="999" spans="1:55" x14ac:dyDescent="0.3">
      <c r="A999" t="s">
        <v>133</v>
      </c>
      <c r="B999">
        <v>46093</v>
      </c>
      <c r="C999" t="s">
        <v>9</v>
      </c>
      <c r="D999">
        <v>5019</v>
      </c>
      <c r="F999" t="s">
        <v>303</v>
      </c>
      <c r="H999" t="s">
        <v>276</v>
      </c>
      <c r="I999">
        <v>2783</v>
      </c>
      <c r="J999" t="s">
        <v>38</v>
      </c>
      <c r="K999" t="s">
        <v>238</v>
      </c>
      <c r="L999">
        <v>73991597162</v>
      </c>
      <c r="N999">
        <v>0</v>
      </c>
      <c r="O999" t="s">
        <v>5</v>
      </c>
      <c r="P999">
        <v>0</v>
      </c>
      <c r="Q999">
        <v>50</v>
      </c>
      <c r="R999">
        <v>50</v>
      </c>
      <c r="S999">
        <v>1</v>
      </c>
      <c r="T999">
        <v>50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6</v>
      </c>
      <c r="AG999">
        <v>180</v>
      </c>
      <c r="AH999" t="s">
        <v>201</v>
      </c>
      <c r="AU999" s="2" t="str">
        <f>IF(ISBLANK(B999),"", TEXT(B999,"dddd, d \d\e mmmm \d\e aaaa"))</f>
        <v>quinta-feira, 12 de março de 2026</v>
      </c>
      <c r="AX999" s="1" t="str" cm="1">
        <f t="array" ref="AX999">IFERROR(_xlfn.TEXTJOIN(", ",TRUE,_xlfn._xlws.SORT(_xlfn.UNIQUE(_xlfn._xlws.FILTER($K$2:$K$2889,($I$2:$I$2889=I999)*($K$2:$K$2889&lt;&gt;""))))),"")</f>
        <v>Apolo, Luke, Mike</v>
      </c>
      <c r="AY999" s="1" t="str">
        <f>IF(ISBLANK(F999),"", IF(OR(
ISNUMBER(FIND("escovacao",LOWER(F999))),
ISNUMBER(FIND("escovação",LOWER(F999))),
ISNUMBER(FIND("higiene bucal",LOWER(F999))),
ISNUMBER(FIND("tosa",LOWER(F999))),
ISNUMBER(FIND("hidratacao",LOWER(F999))),
ISNUMBER(FIND("hidratação",LOWER(F999))),
ISNUMBER(FIND("spa",LOWER(F999))),
ISNUMBER(FIND("corte de unhas",LOWER(F999))),
ISNUMBER(FIND("desembolo",LOWER(F999))),
ISNUMBER(FIND("clorexidina",LOWER(F999))),
ISNUMBER(FIND("matizacao",LOWER(F999))),
ISNUMBER(FIND("matização",LOWER(F999))),
ISNUMBER(FIND("arredondamento",LOWER(F999))),
ISNUMBER(FIND("remocao",LOWER(F999))),
ISNUMBER(FIND("remoção",LOWER(F999)))
),"Serviços extras",
IF(ISNUMBER(FIND("banho",LOWER(F999))),"Banho","Loja")))</f>
        <v>Serviços extras</v>
      </c>
      <c r="AZ999" s="1" t="str">
        <f>IF(ISBLANK(I999),"", _xlfn.LET(_xlpm.Pedido,TRIM(D999&amp;""),IF(_xlpm.Pedido&lt;&gt;"",_xlpm.Pedido&amp;" | "&amp;K999,I999&amp;" | "&amp;K999&amp;" | "&amp;TEXT(AU999,"0"))))</f>
        <v>5019 | Luke</v>
      </c>
      <c r="BA999" s="1" t="str">
        <f>IF(ISBLANK(I999),"", _xlfn.LET(_xlpm.TipoServico,LOWER(H999),IF(ISNUMBER(FIND("banho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999" s="1" t="str">
        <f>IF(ISBLANK(I999),"", _xlfn.LET(
    _xlpm.Servico,TRIM(F999&amp;""),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999" s="1">
        <f>IF(ISBLANK(B999),"", IF(ISBLANK(R999),Q999*S999,R999*S999))</f>
        <v>50</v>
      </c>
    </row>
    <row r="1000" spans="1:55" x14ac:dyDescent="0.3">
      <c r="A1000" t="s">
        <v>133</v>
      </c>
      <c r="B1000">
        <v>46093</v>
      </c>
      <c r="C1000" t="s">
        <v>9</v>
      </c>
      <c r="D1000">
        <v>5019</v>
      </c>
      <c r="F1000" t="s">
        <v>383</v>
      </c>
      <c r="H1000" t="s">
        <v>276</v>
      </c>
      <c r="I1000">
        <v>2783</v>
      </c>
      <c r="J1000" t="s">
        <v>38</v>
      </c>
      <c r="K1000" t="s">
        <v>238</v>
      </c>
      <c r="L1000">
        <v>73991597162</v>
      </c>
      <c r="N1000">
        <v>0</v>
      </c>
      <c r="O1000" t="s">
        <v>5</v>
      </c>
      <c r="P1000">
        <v>0</v>
      </c>
      <c r="Q1000">
        <v>45</v>
      </c>
      <c r="R1000">
        <v>45</v>
      </c>
      <c r="S1000">
        <v>1</v>
      </c>
      <c r="T1000">
        <v>45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6</v>
      </c>
      <c r="AG1000">
        <v>180</v>
      </c>
      <c r="AH1000" t="s">
        <v>201</v>
      </c>
      <c r="AU1000" s="2" t="str">
        <f>IF(ISBLANK(B1000),"", TEXT(B1000,"dddd, d \d\e mmmm \d\e aaaa"))</f>
        <v>quinta-feira, 12 de março de 2026</v>
      </c>
      <c r="AX1000" s="1" t="str" cm="1">
        <f t="array" ref="AX1000">IFERROR(_xlfn.TEXTJOIN(", ",TRUE,_xlfn._xlws.SORT(_xlfn.UNIQUE(_xlfn._xlws.FILTER($K$2:$K$2889,($I$2:$I$2889=I1000)*($K$2:$K$2889&lt;&gt;""))))),"")</f>
        <v>Apolo, Luke, Mike</v>
      </c>
      <c r="AY1000" s="1" t="str">
        <f>IF(ISBLANK(F1000),"", IF(OR(
ISNUMBER(FIND("escovacao",LOWER(F1000))),
ISNUMBER(FIND("escovação",LOWER(F1000))),
ISNUMBER(FIND("higiene bucal",LOWER(F1000))),
ISNUMBER(FIND("tosa",LOWER(F1000))),
ISNUMBER(FIND("hidratacao",LOWER(F1000))),
ISNUMBER(FIND("hidratação",LOWER(F1000))),
ISNUMBER(FIND("spa",LOWER(F1000))),
ISNUMBER(FIND("corte de unhas",LOWER(F1000))),
ISNUMBER(FIND("desembolo",LOWER(F1000))),
ISNUMBER(FIND("clorexidina",LOWER(F1000))),
ISNUMBER(FIND("matizacao",LOWER(F1000))),
ISNUMBER(FIND("matização",LOWER(F1000))),
ISNUMBER(FIND("arredondamento",LOWER(F1000))),
ISNUMBER(FIND("remocao",LOWER(F1000))),
ISNUMBER(FIND("remoção",LOWER(F1000)))
),"Serviços extras",
IF(ISNUMBER(FIND("banho",LOWER(F1000))),"Banho","Loja")))</f>
        <v>Serviços extras</v>
      </c>
      <c r="AZ1000" s="1" t="str">
        <f>IF(ISBLANK(I1000),"", _xlfn.LET(_xlpm.Pedido,TRIM(D1000&amp;""),IF(_xlpm.Pedido&lt;&gt;"",_xlpm.Pedido&amp;" | "&amp;K1000,I1000&amp;" | "&amp;K1000&amp;" | "&amp;TEXT(AU1000,"0"))))</f>
        <v>5019 | Luke</v>
      </c>
      <c r="BA1000" s="1" t="str">
        <f>IF(ISBLANK(I1000),"", _xlfn.LET(_xlpm.TipoServico,LOWER(H1000),IF(ISNUMBER(FIND("banho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0" s="1" t="str">
        <f>IF(ISBLANK(I1000),"", _xlfn.LET(
    _xlpm.Servico,TRIM(F1000&amp;""),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3 M longo</v>
      </c>
      <c r="BC1000" s="1">
        <f>IF(ISBLANK(B1000),"", IF(ISBLANK(R1000),Q1000*S1000,R1000*S1000))</f>
        <v>45</v>
      </c>
    </row>
    <row r="1001" spans="1:55" x14ac:dyDescent="0.3">
      <c r="A1001" t="s">
        <v>133</v>
      </c>
      <c r="B1001">
        <v>46093</v>
      </c>
      <c r="C1001" t="s">
        <v>9</v>
      </c>
      <c r="D1001">
        <v>5019</v>
      </c>
      <c r="F1001" t="s">
        <v>169</v>
      </c>
      <c r="H1001" t="s">
        <v>276</v>
      </c>
      <c r="I1001">
        <v>2783</v>
      </c>
      <c r="J1001" t="s">
        <v>38</v>
      </c>
      <c r="K1001" t="s">
        <v>238</v>
      </c>
      <c r="L1001">
        <v>73991597162</v>
      </c>
      <c r="N1001">
        <v>0</v>
      </c>
      <c r="O1001" t="s">
        <v>5</v>
      </c>
      <c r="P1001">
        <v>0</v>
      </c>
      <c r="Q1001">
        <v>10</v>
      </c>
      <c r="R1001">
        <v>10</v>
      </c>
      <c r="S1001">
        <v>1</v>
      </c>
      <c r="T1001">
        <v>10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6</v>
      </c>
      <c r="AG1001">
        <v>180</v>
      </c>
      <c r="AH1001" t="s">
        <v>201</v>
      </c>
      <c r="AU1001" s="2" t="str">
        <f>IF(ISBLANK(B1001),"", TEXT(B1001,"dddd, d \d\e mmmm \d\e aaaa"))</f>
        <v>quinta-feira, 12 de março de 2026</v>
      </c>
      <c r="AX1001" s="1" t="str" cm="1">
        <f t="array" ref="AX1001">IFERROR(_xlfn.TEXTJOIN(", ",TRUE,_xlfn._xlws.SORT(_xlfn.UNIQUE(_xlfn._xlws.FILTER($K$2:$K$2889,($I$2:$I$2889=I1001)*($K$2:$K$2889&lt;&gt;""))))),"")</f>
        <v>Apolo, Luke, Mike</v>
      </c>
      <c r="AY1001" s="1" t="str">
        <f>IF(ISBLANK(F1001),"", IF(OR(
ISNUMBER(FIND("escovacao",LOWER(F1001))),
ISNUMBER(FIND("escovação",LOWER(F1001))),
ISNUMBER(FIND("higiene bucal",LOWER(F1001))),
ISNUMBER(FIND("tosa",LOWER(F1001))),
ISNUMBER(FIND("hidratacao",LOWER(F1001))),
ISNUMBER(FIND("hidratação",LOWER(F1001))),
ISNUMBER(FIND("spa",LOWER(F1001))),
ISNUMBER(FIND("corte de unhas",LOWER(F1001))),
ISNUMBER(FIND("desembolo",LOWER(F1001))),
ISNUMBER(FIND("clorexidina",LOWER(F1001))),
ISNUMBER(FIND("matizacao",LOWER(F1001))),
ISNUMBER(FIND("matização",LOWER(F1001))),
ISNUMBER(FIND("arredondamento",LOWER(F1001))),
ISNUMBER(FIND("remocao",LOWER(F1001))),
ISNUMBER(FIND("remoção",LOWER(F1001)))
),"Serviços extras",
IF(ISNUMBER(FIND("banho",LOWER(F1001))),"Banho","Loja")))</f>
        <v>Serviços extras</v>
      </c>
      <c r="AZ1001" s="1" t="str">
        <f>IF(ISBLANK(I1001),"", _xlfn.LET(_xlpm.Pedido,TRIM(D1001&amp;""),IF(_xlpm.Pedido&lt;&gt;"",_xlpm.Pedido&amp;" | "&amp;K1001,I1001&amp;" | "&amp;K1001&amp;" | "&amp;TEXT(AU1001,"0"))))</f>
        <v>5019 | Luke</v>
      </c>
      <c r="BA1001" s="1" t="str">
        <f>IF(ISBLANK(I1001),"", _xlfn.LET(_xlpm.TipoServico,LOWER(H1001),IF(ISNUMBER(FIND("banho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1" s="1" t="str">
        <f>IF(ISBLANK(I1001),"", _xlfn.LET(
    _xlpm.Servico,TRIM(F1001&amp;""),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01" s="1">
        <f>IF(ISBLANK(B1001),"", IF(ISBLANK(R1001),Q1001*S1001,R1001*S1001))</f>
        <v>10</v>
      </c>
    </row>
    <row r="1002" spans="1:55" x14ac:dyDescent="0.3">
      <c r="A1002" t="s">
        <v>133</v>
      </c>
      <c r="B1002">
        <v>46093</v>
      </c>
      <c r="C1002" t="s">
        <v>9</v>
      </c>
      <c r="D1002">
        <v>5019</v>
      </c>
      <c r="F1002" t="s">
        <v>193</v>
      </c>
      <c r="H1002" t="s">
        <v>276</v>
      </c>
      <c r="I1002">
        <v>2783</v>
      </c>
      <c r="J1002" t="s">
        <v>38</v>
      </c>
      <c r="K1002" t="s">
        <v>238</v>
      </c>
      <c r="L1002">
        <v>73991597162</v>
      </c>
      <c r="N1002">
        <v>0</v>
      </c>
      <c r="O1002" t="s">
        <v>5</v>
      </c>
      <c r="P1002">
        <v>0</v>
      </c>
      <c r="Q1002">
        <v>75</v>
      </c>
      <c r="R1002">
        <v>75</v>
      </c>
      <c r="S1002">
        <v>1</v>
      </c>
      <c r="T1002">
        <v>75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6</v>
      </c>
      <c r="AG1002">
        <v>180</v>
      </c>
      <c r="AH1002" t="s">
        <v>201</v>
      </c>
      <c r="AU1002" s="2" t="str">
        <f>IF(ISBLANK(B1002),"", TEXT(B1002,"dddd, d \d\e mmmm \d\e aaaa"))</f>
        <v>quinta-feira, 12 de março de 2026</v>
      </c>
      <c r="AX1002" s="1" t="str" cm="1">
        <f t="array" ref="AX1002">IFERROR(_xlfn.TEXTJOIN(", ",TRUE,_xlfn._xlws.SORT(_xlfn.UNIQUE(_xlfn._xlws.FILTER($K$2:$K$2889,($I$2:$I$2889=I1002)*($K$2:$K$2889&lt;&gt;""))))),"")</f>
        <v>Apolo, Luke, Mike</v>
      </c>
      <c r="AY1002" s="1" t="str">
        <f>IF(ISBLANK(F1002),"", IF(OR(
ISNUMBER(FIND("escovacao",LOWER(F1002))),
ISNUMBER(FIND("escovação",LOWER(F1002))),
ISNUMBER(FIND("higiene bucal",LOWER(F1002))),
ISNUMBER(FIND("tosa",LOWER(F1002))),
ISNUMBER(FIND("hidratacao",LOWER(F1002))),
ISNUMBER(FIND("hidratação",LOWER(F1002))),
ISNUMBER(FIND("spa",LOWER(F1002))),
ISNUMBER(FIND("corte de unhas",LOWER(F1002))),
ISNUMBER(FIND("desembolo",LOWER(F1002))),
ISNUMBER(FIND("clorexidina",LOWER(F1002))),
ISNUMBER(FIND("matizacao",LOWER(F1002))),
ISNUMBER(FIND("matização",LOWER(F1002))),
ISNUMBER(FIND("arredondamento",LOWER(F1002))),
ISNUMBER(FIND("remocao",LOWER(F1002))),
ISNUMBER(FIND("remoção",LOWER(F1002)))
),"Serviços extras",
IF(ISNUMBER(FIND("banho",LOWER(F1002))),"Banho","Loja")))</f>
        <v>Banho</v>
      </c>
      <c r="AZ1002" s="1" t="str">
        <f>IF(ISBLANK(I1002),"", _xlfn.LET(_xlpm.Pedido,TRIM(D1002&amp;""),IF(_xlpm.Pedido&lt;&gt;"",_xlpm.Pedido&amp;" | "&amp;K1002,I1002&amp;" | "&amp;K1002&amp;" | "&amp;TEXT(AU1002,"0"))))</f>
        <v>5019 | Luke</v>
      </c>
      <c r="BA1002" s="1" t="str">
        <f>IF(ISBLANK(I1002),"", _xlfn.LET(_xlpm.TipoServico,LOWER(H1002),IF(ISNUMBER(FIND("banho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2" s="1" t="str">
        <f>IF(ISBLANK(I1002),"", _xlfn.LET(
    _xlpm.Servico,TRIM(F1002&amp;""),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1002" s="1">
        <f>IF(ISBLANK(B1002),"", IF(ISBLANK(R1002),Q1002*S1002,R1002*S1002))</f>
        <v>75</v>
      </c>
    </row>
    <row r="1003" spans="1:55" x14ac:dyDescent="0.3">
      <c r="A1003" t="s">
        <v>11</v>
      </c>
      <c r="B1003">
        <v>46095</v>
      </c>
      <c r="C1003" t="s">
        <v>27</v>
      </c>
      <c r="D1003">
        <v>5049</v>
      </c>
      <c r="F1003" t="s">
        <v>134</v>
      </c>
      <c r="H1003" t="s">
        <v>276</v>
      </c>
      <c r="I1003">
        <v>2783</v>
      </c>
      <c r="J1003" t="s">
        <v>38</v>
      </c>
      <c r="K1003" t="s">
        <v>384</v>
      </c>
      <c r="L1003">
        <v>73991597162</v>
      </c>
      <c r="N1003">
        <v>0</v>
      </c>
      <c r="O1003" t="s">
        <v>5</v>
      </c>
      <c r="P1003">
        <v>0</v>
      </c>
      <c r="Q1003">
        <v>7</v>
      </c>
      <c r="R1003">
        <v>7</v>
      </c>
      <c r="S1003">
        <v>1</v>
      </c>
      <c r="T1003">
        <v>7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6</v>
      </c>
      <c r="AG1003">
        <v>69</v>
      </c>
      <c r="AH1003" t="s">
        <v>376</v>
      </c>
      <c r="AU1003" s="2" t="str">
        <f>IF(ISBLANK(B1003),"", TEXT(B1003,"dddd, d \d\e mmmm \d\e aaaa"))</f>
        <v>sábado, 14 de março de 2026</v>
      </c>
      <c r="AX1003" s="1" t="str" cm="1">
        <f t="array" ref="AX1003">IFERROR(_xlfn.TEXTJOIN(", ",TRUE,_xlfn._xlws.SORT(_xlfn.UNIQUE(_xlfn._xlws.FILTER($K$2:$K$2889,($I$2:$I$2889=I1003)*($K$2:$K$2889&lt;&gt;""))))),"")</f>
        <v>Apolo, Luke, Mike</v>
      </c>
      <c r="AY1003" s="1" t="str">
        <f>IF(ISBLANK(F1003),"", IF(OR(
ISNUMBER(FIND("escovacao",LOWER(F1003))),
ISNUMBER(FIND("escovação",LOWER(F1003))),
ISNUMBER(FIND("higiene bucal",LOWER(F1003))),
ISNUMBER(FIND("tosa",LOWER(F1003))),
ISNUMBER(FIND("hidratacao",LOWER(F1003))),
ISNUMBER(FIND("hidratação",LOWER(F1003))),
ISNUMBER(FIND("spa",LOWER(F1003))),
ISNUMBER(FIND("corte de unhas",LOWER(F1003))),
ISNUMBER(FIND("desembolo",LOWER(F1003))),
ISNUMBER(FIND("clorexidina",LOWER(F1003))),
ISNUMBER(FIND("matizacao",LOWER(F1003))),
ISNUMBER(FIND("matização",LOWER(F1003))),
ISNUMBER(FIND("arredondamento",LOWER(F1003))),
ISNUMBER(FIND("remocao",LOWER(F1003))),
ISNUMBER(FIND("remoção",LOWER(F1003)))
),"Serviços extras",
IF(ISNUMBER(FIND("banho",LOWER(F1003))),"Banho","Loja")))</f>
        <v>Banho</v>
      </c>
      <c r="AZ1003" s="1" t="str">
        <f>IF(ISBLANK(I1003),"", _xlfn.LET(_xlpm.Pedido,TRIM(D1003&amp;""),IF(_xlpm.Pedido&lt;&gt;"",_xlpm.Pedido&amp;" | "&amp;K1003,I1003&amp;" | "&amp;K1003&amp;" | "&amp;TEXT(AU1003,"0"))))</f>
        <v>5049 | Apolo</v>
      </c>
      <c r="BA1003" s="1" t="str">
        <f>IF(ISBLANK(I1003),"", _xlfn.LET(_xlpm.TipoServico,LOWER(H1003),IF(ISNUMBER(FIND("banho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3" s="1" t="str">
        <f>IF(ISBLANK(I1003),"", _xlfn.LET(
    _xlpm.Servico,TRIM(F1003&amp;""),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03" s="1">
        <f>IF(ISBLANK(B1003),"", IF(ISBLANK(R1003),Q1003*S1003,R1003*S1003))</f>
        <v>7</v>
      </c>
    </row>
    <row r="1004" spans="1:55" x14ac:dyDescent="0.3">
      <c r="A1004" t="s">
        <v>11</v>
      </c>
      <c r="B1004">
        <v>46095</v>
      </c>
      <c r="C1004" t="s">
        <v>27</v>
      </c>
      <c r="D1004">
        <v>5049</v>
      </c>
      <c r="F1004" t="s">
        <v>146</v>
      </c>
      <c r="H1004" t="s">
        <v>276</v>
      </c>
      <c r="I1004">
        <v>2783</v>
      </c>
      <c r="J1004" t="s">
        <v>38</v>
      </c>
      <c r="K1004" t="s">
        <v>384</v>
      </c>
      <c r="L1004">
        <v>73991597162</v>
      </c>
      <c r="N1004">
        <v>0</v>
      </c>
      <c r="O1004" t="s">
        <v>5</v>
      </c>
      <c r="P1004">
        <v>0</v>
      </c>
      <c r="Q1004">
        <v>12</v>
      </c>
      <c r="R1004">
        <v>12</v>
      </c>
      <c r="S1004">
        <v>1</v>
      </c>
      <c r="T1004">
        <v>12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6</v>
      </c>
      <c r="AG1004">
        <v>69</v>
      </c>
      <c r="AH1004" t="s">
        <v>376</v>
      </c>
      <c r="AU1004" s="2" t="str">
        <f>IF(ISBLANK(B1004),"", TEXT(B1004,"dddd, d \d\e mmmm \d\e aaaa"))</f>
        <v>sábado, 14 de março de 2026</v>
      </c>
      <c r="AX1004" s="1" t="str" cm="1">
        <f t="array" ref="AX1004">IFERROR(_xlfn.TEXTJOIN(", ",TRUE,_xlfn._xlws.SORT(_xlfn.UNIQUE(_xlfn._xlws.FILTER($K$2:$K$2889,($I$2:$I$2889=I1004)*($K$2:$K$2889&lt;&gt;""))))),"")</f>
        <v>Apolo, Luke, Mike</v>
      </c>
      <c r="AY1004" s="1" t="str">
        <f>IF(ISBLANK(F1004),"", IF(OR(
ISNUMBER(FIND("escovacao",LOWER(F1004))),
ISNUMBER(FIND("escovação",LOWER(F1004))),
ISNUMBER(FIND("higiene bucal",LOWER(F1004))),
ISNUMBER(FIND("tosa",LOWER(F1004))),
ISNUMBER(FIND("hidratacao",LOWER(F1004))),
ISNUMBER(FIND("hidratação",LOWER(F1004))),
ISNUMBER(FIND("spa",LOWER(F1004))),
ISNUMBER(FIND("corte de unhas",LOWER(F1004))),
ISNUMBER(FIND("desembolo",LOWER(F1004))),
ISNUMBER(FIND("clorexidina",LOWER(F1004))),
ISNUMBER(FIND("matizacao",LOWER(F1004))),
ISNUMBER(FIND("matização",LOWER(F1004))),
ISNUMBER(FIND("arredondamento",LOWER(F1004))),
ISNUMBER(FIND("remocao",LOWER(F1004))),
ISNUMBER(FIND("remoção",LOWER(F1004)))
),"Serviços extras",
IF(ISNUMBER(FIND("banho",LOWER(F1004))),"Banho","Loja")))</f>
        <v>Serviços extras</v>
      </c>
      <c r="AZ1004" s="1" t="str">
        <f>IF(ISBLANK(I1004),"", _xlfn.LET(_xlpm.Pedido,TRIM(D1004&amp;""),IF(_xlpm.Pedido&lt;&gt;"",_xlpm.Pedido&amp;" | "&amp;K1004,I1004&amp;" | "&amp;K1004&amp;" | "&amp;TEXT(AU1004,"0"))))</f>
        <v>5049 | Apolo</v>
      </c>
      <c r="BA1004" s="1" t="str">
        <f>IF(ISBLANK(I1004),"", _xlfn.LET(_xlpm.TipoServico,LOWER(H1004),IF(ISNUMBER(FIND("banho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4" s="1" t="str">
        <f>IF(ISBLANK(I1004),"", _xlfn.LET(
    _xlpm.Servico,TRIM(F1004&amp;""),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04" s="1">
        <f>IF(ISBLANK(B1004),"", IF(ISBLANK(R1004),Q1004*S1004,R1004*S1004))</f>
        <v>12</v>
      </c>
    </row>
    <row r="1005" spans="1:55" x14ac:dyDescent="0.3">
      <c r="A1005" t="s">
        <v>133</v>
      </c>
      <c r="B1005">
        <v>46098</v>
      </c>
      <c r="C1005" t="s">
        <v>46</v>
      </c>
      <c r="D1005">
        <v>5062</v>
      </c>
      <c r="F1005" t="s">
        <v>134</v>
      </c>
      <c r="H1005" t="s">
        <v>276</v>
      </c>
      <c r="I1005">
        <v>2200</v>
      </c>
      <c r="J1005" t="s">
        <v>28</v>
      </c>
      <c r="K1005" t="s">
        <v>155</v>
      </c>
      <c r="L1005">
        <v>73991226044</v>
      </c>
      <c r="N1005">
        <v>0</v>
      </c>
      <c r="O1005" t="s">
        <v>5</v>
      </c>
      <c r="P1005">
        <v>0</v>
      </c>
      <c r="Q1005">
        <v>7</v>
      </c>
      <c r="R1005">
        <v>7</v>
      </c>
      <c r="S1005">
        <v>1</v>
      </c>
      <c r="T1005">
        <v>7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6</v>
      </c>
      <c r="AG1005">
        <v>202.9</v>
      </c>
      <c r="AH1005" t="s">
        <v>201</v>
      </c>
      <c r="AU1005" s="2" t="str">
        <f>IF(ISBLANK(B1005),"", TEXT(B1005,"dddd, d \d\e mmmm \d\e aaaa"))</f>
        <v>terça-feira, 17 de março de 2026</v>
      </c>
      <c r="AX1005" s="1" t="str" cm="1">
        <f t="array" ref="AX1005">IFERROR(_xlfn.TEXTJOIN(", ",TRUE,_xlfn._xlws.SORT(_xlfn.UNIQUE(_xlfn._xlws.FILTER($K$2:$K$2889,($I$2:$I$2889=I1005)*($K$2:$K$2889&lt;&gt;""))))),"")</f>
        <v>Mel</v>
      </c>
      <c r="AY1005" s="1" t="str">
        <f>IF(ISBLANK(F1005),"", IF(OR(
ISNUMBER(FIND("escovacao",LOWER(F1005))),
ISNUMBER(FIND("escovação",LOWER(F1005))),
ISNUMBER(FIND("higiene bucal",LOWER(F1005))),
ISNUMBER(FIND("tosa",LOWER(F1005))),
ISNUMBER(FIND("hidratacao",LOWER(F1005))),
ISNUMBER(FIND("hidratação",LOWER(F1005))),
ISNUMBER(FIND("spa",LOWER(F1005))),
ISNUMBER(FIND("corte de unhas",LOWER(F1005))),
ISNUMBER(FIND("desembolo",LOWER(F1005))),
ISNUMBER(FIND("clorexidina",LOWER(F1005))),
ISNUMBER(FIND("matizacao",LOWER(F1005))),
ISNUMBER(FIND("matização",LOWER(F1005))),
ISNUMBER(FIND("arredondamento",LOWER(F1005))),
ISNUMBER(FIND("remocao",LOWER(F1005))),
ISNUMBER(FIND("remoção",LOWER(F1005)))
),"Serviços extras",
IF(ISNUMBER(FIND("banho",LOWER(F1005))),"Banho","Loja")))</f>
        <v>Banho</v>
      </c>
      <c r="AZ1005" s="1" t="str">
        <f>IF(ISBLANK(I1005),"", _xlfn.LET(_xlpm.Pedido,TRIM(D1005&amp;""),IF(_xlpm.Pedido&lt;&gt;"",_xlpm.Pedido&amp;" | "&amp;K1005,I1005&amp;" | "&amp;K1005&amp;" | "&amp;TEXT(AU1005,"0"))))</f>
        <v>5062 | Mel</v>
      </c>
      <c r="BA1005" s="1" t="str">
        <f>IF(ISBLANK(I1005),"", _xlfn.LET(_xlpm.TipoServico,LOWER(H1005),IF(ISNUMBER(FIND("banho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5" s="1" t="str">
        <f>IF(ISBLANK(I1005),"", _xlfn.LET(
    _xlpm.Servico,TRIM(F1005&amp;""),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05" s="1">
        <f>IF(ISBLANK(B1005),"", IF(ISBLANK(R1005),Q1005*S1005,R1005*S1005))</f>
        <v>7</v>
      </c>
    </row>
    <row r="1006" spans="1:55" x14ac:dyDescent="0.3">
      <c r="A1006" t="s">
        <v>141</v>
      </c>
      <c r="B1006">
        <v>46098</v>
      </c>
      <c r="C1006" t="s">
        <v>46</v>
      </c>
      <c r="D1006">
        <v>5069</v>
      </c>
      <c r="F1006" t="s">
        <v>183</v>
      </c>
      <c r="H1006" t="s">
        <v>276</v>
      </c>
      <c r="I1006">
        <v>2826</v>
      </c>
      <c r="J1006" t="s">
        <v>215</v>
      </c>
      <c r="K1006" t="s">
        <v>216</v>
      </c>
      <c r="L1006">
        <v>557388078367</v>
      </c>
      <c r="N1006">
        <v>0</v>
      </c>
      <c r="O1006" t="s">
        <v>5</v>
      </c>
      <c r="P1006">
        <v>0</v>
      </c>
      <c r="Q1006">
        <v>63</v>
      </c>
      <c r="R1006">
        <v>63</v>
      </c>
      <c r="S1006">
        <v>1</v>
      </c>
      <c r="T1006">
        <v>63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6</v>
      </c>
      <c r="AG1006">
        <v>63</v>
      </c>
      <c r="AH1006" t="s">
        <v>207</v>
      </c>
      <c r="AU1006" s="2" t="str">
        <f>IF(ISBLANK(B1006),"", TEXT(B1006,"dddd, d \d\e mmmm \d\e aaaa"))</f>
        <v>terça-feira, 17 de março de 2026</v>
      </c>
      <c r="AX1006" s="1" t="str" cm="1">
        <f t="array" ref="AX1006">IFERROR(_xlfn.TEXTJOIN(", ",TRUE,_xlfn._xlws.SORT(_xlfn.UNIQUE(_xlfn._xlws.FILTER($K$2:$K$2889,($I$2:$I$2889=I1006)*($K$2:$K$2889&lt;&gt;""))))),"")</f>
        <v>Chico, Donna</v>
      </c>
      <c r="AY1006" s="1" t="str">
        <f>IF(ISBLANK(F1006),"", IF(OR(
ISNUMBER(FIND("escovacao",LOWER(F1006))),
ISNUMBER(FIND("escovação",LOWER(F1006))),
ISNUMBER(FIND("higiene bucal",LOWER(F1006))),
ISNUMBER(FIND("tosa",LOWER(F1006))),
ISNUMBER(FIND("hidratacao",LOWER(F1006))),
ISNUMBER(FIND("hidratação",LOWER(F1006))),
ISNUMBER(FIND("spa",LOWER(F1006))),
ISNUMBER(FIND("corte de unhas",LOWER(F1006))),
ISNUMBER(FIND("desembolo",LOWER(F1006))),
ISNUMBER(FIND("clorexidina",LOWER(F1006))),
ISNUMBER(FIND("matizacao",LOWER(F1006))),
ISNUMBER(FIND("matização",LOWER(F1006))),
ISNUMBER(FIND("arredondamento",LOWER(F1006))),
ISNUMBER(FIND("remocao",LOWER(F1006))),
ISNUMBER(FIND("remoção",LOWER(F1006)))
),"Serviços extras",
IF(ISNUMBER(FIND("banho",LOWER(F1006))),"Banho","Loja")))</f>
        <v>Serviços extras</v>
      </c>
      <c r="AZ1006" s="1" t="str">
        <f>IF(ISBLANK(I1006),"", _xlfn.LET(_xlpm.Pedido,TRIM(D1006&amp;""),IF(_xlpm.Pedido&lt;&gt;"",_xlpm.Pedido&amp;" | "&amp;K1006,I1006&amp;" | "&amp;K1006&amp;" | "&amp;TEXT(AU1006,"0"))))</f>
        <v>5069 | Donna</v>
      </c>
      <c r="BA1006" s="1" t="str">
        <f>IF(ISBLANK(I1006),"", _xlfn.LET(_xlpm.TipoServico,LOWER(H1006),IF(ISNUMBER(FIND("banho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6" s="1" t="str">
        <f>IF(ISBLANK(I1006),"", _xlfn.LET(
    _xlpm.Servico,TRIM(F1006&amp;""),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06" s="1">
        <f>IF(ISBLANK(B1006),"", IF(ISBLANK(R1006),Q1006*S1006,R1006*S1006))</f>
        <v>63</v>
      </c>
    </row>
    <row r="1007" spans="1:55" x14ac:dyDescent="0.3">
      <c r="A1007" t="s">
        <v>11</v>
      </c>
      <c r="B1007">
        <v>46104</v>
      </c>
      <c r="C1007" t="s">
        <v>43</v>
      </c>
      <c r="D1007">
        <v>5120</v>
      </c>
      <c r="F1007" t="s">
        <v>362</v>
      </c>
      <c r="H1007" t="s">
        <v>276</v>
      </c>
      <c r="I1007">
        <v>2867</v>
      </c>
      <c r="J1007" t="s">
        <v>385</v>
      </c>
      <c r="K1007" t="s">
        <v>386</v>
      </c>
      <c r="L1007">
        <v>557399336776</v>
      </c>
      <c r="N1007">
        <v>0</v>
      </c>
      <c r="O1007" t="s">
        <v>5</v>
      </c>
      <c r="P1007">
        <v>0</v>
      </c>
      <c r="Q1007">
        <v>7</v>
      </c>
      <c r="R1007">
        <v>7</v>
      </c>
      <c r="S1007">
        <v>1</v>
      </c>
      <c r="T1007">
        <v>7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6</v>
      </c>
      <c r="AG1007">
        <v>130</v>
      </c>
      <c r="AH1007" t="s">
        <v>322</v>
      </c>
      <c r="AU1007" s="2" t="str">
        <f>IF(ISBLANK(B1007),"", TEXT(B1007,"dddd, d \d\e mmmm \d\e aaaa"))</f>
        <v>segunda-feira, 23 de março de 2026</v>
      </c>
      <c r="AX1007" s="1" t="str" cm="1">
        <f t="array" ref="AX1007">IFERROR(_xlfn.TEXTJOIN(", ",TRUE,_xlfn._xlws.SORT(_xlfn.UNIQUE(_xlfn._xlws.FILTER($K$2:$K$2889,($I$2:$I$2889=I1007)*($K$2:$K$2889&lt;&gt;""))))),"")</f>
        <v>Luffy</v>
      </c>
      <c r="AY1007" s="1" t="str">
        <f>IF(ISBLANK(F1007),"", IF(OR(
ISNUMBER(FIND("escovacao",LOWER(F1007))),
ISNUMBER(FIND("escovação",LOWER(F1007))),
ISNUMBER(FIND("higiene bucal",LOWER(F1007))),
ISNUMBER(FIND("tosa",LOWER(F1007))),
ISNUMBER(FIND("hidratacao",LOWER(F1007))),
ISNUMBER(FIND("hidratação",LOWER(F1007))),
ISNUMBER(FIND("spa",LOWER(F1007))),
ISNUMBER(FIND("corte de unhas",LOWER(F1007))),
ISNUMBER(FIND("desembolo",LOWER(F1007))),
ISNUMBER(FIND("clorexidina",LOWER(F1007))),
ISNUMBER(FIND("matizacao",LOWER(F1007))),
ISNUMBER(FIND("matização",LOWER(F1007))),
ISNUMBER(FIND("arredondamento",LOWER(F1007))),
ISNUMBER(FIND("remocao",LOWER(F1007))),
ISNUMBER(FIND("remoção",LOWER(F1007)))
),"Serviços extras",
IF(ISNUMBER(FIND("banho",LOWER(F1007))),"Banho","Loja")))</f>
        <v>Banho</v>
      </c>
      <c r="AZ1007" s="1" t="str">
        <f>IF(ISBLANK(I1007),"", _xlfn.LET(_xlpm.Pedido,TRIM(D1007&amp;""),IF(_xlpm.Pedido&lt;&gt;"",_xlpm.Pedido&amp;" | "&amp;K1007,I1007&amp;" | "&amp;K1007&amp;" | "&amp;TEXT(AU1007,"0"))))</f>
        <v>5120 | Luffy</v>
      </c>
      <c r="BA1007" s="1" t="str">
        <f>IF(ISBLANK(I1007),"", _xlfn.LET(_xlpm.TipoServico,LOWER(H1007),IF(ISNUMBER(FIND("banho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7" s="1" t="str">
        <f>IF(ISBLANK(I1007),"", _xlfn.LET(
    _xlpm.Servico,TRIM(F1007&amp;""),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1007" s="1">
        <f>IF(ISBLANK(B1007),"", IF(ISBLANK(R1007),Q1007*S1007,R1007*S1007))</f>
        <v>7</v>
      </c>
    </row>
    <row r="1008" spans="1:55" x14ac:dyDescent="0.3">
      <c r="A1008" t="s">
        <v>11</v>
      </c>
      <c r="B1008">
        <v>46104</v>
      </c>
      <c r="C1008" t="s">
        <v>43</v>
      </c>
      <c r="D1008">
        <v>5120</v>
      </c>
      <c r="F1008" t="s">
        <v>169</v>
      </c>
      <c r="H1008" t="s">
        <v>276</v>
      </c>
      <c r="I1008">
        <v>2867</v>
      </c>
      <c r="J1008" t="s">
        <v>385</v>
      </c>
      <c r="K1008" t="s">
        <v>386</v>
      </c>
      <c r="L1008">
        <v>557399336776</v>
      </c>
      <c r="N1008">
        <v>0</v>
      </c>
      <c r="O1008" t="s">
        <v>5</v>
      </c>
      <c r="P1008">
        <v>0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6</v>
      </c>
      <c r="AG1008">
        <v>130</v>
      </c>
      <c r="AH1008" t="s">
        <v>322</v>
      </c>
      <c r="AU1008" s="2" t="str">
        <f>IF(ISBLANK(B1008),"", TEXT(B1008,"dddd, d \d\e mmmm \d\e aaaa"))</f>
        <v>segunda-feira, 23 de março de 2026</v>
      </c>
      <c r="AX1008" s="1" t="str" cm="1">
        <f t="array" ref="AX1008">IFERROR(_xlfn.TEXTJOIN(", ",TRUE,_xlfn._xlws.SORT(_xlfn.UNIQUE(_xlfn._xlws.FILTER($K$2:$K$2889,($I$2:$I$2889=I1008)*($K$2:$K$2889&lt;&gt;""))))),"")</f>
        <v>Luffy</v>
      </c>
      <c r="AY1008" s="1" t="str">
        <f>IF(ISBLANK(F1008),"", IF(OR(
ISNUMBER(FIND("escovacao",LOWER(F1008))),
ISNUMBER(FIND("escovação",LOWER(F1008))),
ISNUMBER(FIND("higiene bucal",LOWER(F1008))),
ISNUMBER(FIND("tosa",LOWER(F1008))),
ISNUMBER(FIND("hidratacao",LOWER(F1008))),
ISNUMBER(FIND("hidratação",LOWER(F1008))),
ISNUMBER(FIND("spa",LOWER(F1008))),
ISNUMBER(FIND("corte de unhas",LOWER(F1008))),
ISNUMBER(FIND("desembolo",LOWER(F1008))),
ISNUMBER(FIND("clorexidina",LOWER(F1008))),
ISNUMBER(FIND("matizacao",LOWER(F1008))),
ISNUMBER(FIND("matização",LOWER(F1008))),
ISNUMBER(FIND("arredondamento",LOWER(F1008))),
ISNUMBER(FIND("remocao",LOWER(F1008))),
ISNUMBER(FIND("remoção",LOWER(F1008)))
),"Serviços extras",
IF(ISNUMBER(FIND("banho",LOWER(F1008))),"Banho","Loja")))</f>
        <v>Serviços extras</v>
      </c>
      <c r="AZ1008" s="1" t="str">
        <f>IF(ISBLANK(I1008),"", _xlfn.LET(_xlpm.Pedido,TRIM(D1008&amp;""),IF(_xlpm.Pedido&lt;&gt;"",_xlpm.Pedido&amp;" | "&amp;K1008,I1008&amp;" | "&amp;K1008&amp;" | "&amp;TEXT(AU1008,"0"))))</f>
        <v>5120 | Luffy</v>
      </c>
      <c r="BA1008" s="1" t="str">
        <f>IF(ISBLANK(I1008),"", _xlfn.LET(_xlpm.TipoServico,LOWER(H1008),IF(ISNUMBER(FIND("banho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8" s="1" t="str">
        <f>IF(ISBLANK(I1008),"", _xlfn.LET(
    _xlpm.Servico,TRIM(F1008&amp;""),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08" s="1">
        <f>IF(ISBLANK(B1008),"", IF(ISBLANK(R1008),Q1008*S1008,R1008*S1008))</f>
        <v>1</v>
      </c>
    </row>
    <row r="1009" spans="1:55" x14ac:dyDescent="0.3">
      <c r="A1009" t="s">
        <v>11</v>
      </c>
      <c r="B1009">
        <v>46108</v>
      </c>
      <c r="C1009" t="s">
        <v>2</v>
      </c>
      <c r="D1009">
        <v>5149</v>
      </c>
      <c r="F1009" t="s">
        <v>134</v>
      </c>
      <c r="H1009" t="s">
        <v>276</v>
      </c>
      <c r="I1009">
        <v>2115</v>
      </c>
      <c r="J1009" t="s">
        <v>81</v>
      </c>
      <c r="K1009" t="s">
        <v>244</v>
      </c>
      <c r="L1009">
        <v>7388624371</v>
      </c>
      <c r="N1009">
        <v>0</v>
      </c>
      <c r="O1009" t="s">
        <v>5</v>
      </c>
      <c r="P1009">
        <v>0</v>
      </c>
      <c r="Q1009">
        <v>57</v>
      </c>
      <c r="R1009">
        <v>57</v>
      </c>
      <c r="S1009">
        <v>1</v>
      </c>
      <c r="T1009">
        <v>57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6</v>
      </c>
      <c r="AG1009">
        <v>114</v>
      </c>
      <c r="AH1009" t="s">
        <v>207</v>
      </c>
      <c r="AI1009" t="s">
        <v>245</v>
      </c>
      <c r="AJ1009" t="s">
        <v>192</v>
      </c>
      <c r="AK1009" t="s">
        <v>190</v>
      </c>
      <c r="AU1009" s="2" t="str">
        <f>IF(ISBLANK(B1009),"", TEXT(B1009,"dddd, d \d\e mmmm \d\e aaaa"))</f>
        <v>sexta-feira, 27 de março de 2026</v>
      </c>
      <c r="AX1009" s="1" t="str" cm="1">
        <f t="array" ref="AX1009">IFERROR(_xlfn.TEXTJOIN(", ",TRUE,_xlfn._xlws.SORT(_xlfn.UNIQUE(_xlfn._xlws.FILTER($K$2:$K$2889,($I$2:$I$2889=I1009)*($K$2:$K$2889&lt;&gt;""))))),"")</f>
        <v>Pacoca</v>
      </c>
      <c r="AY1009" s="1" t="str">
        <f>IF(ISBLANK(F1009),"", IF(OR(
ISNUMBER(FIND("escovacao",LOWER(F1009))),
ISNUMBER(FIND("escovação",LOWER(F1009))),
ISNUMBER(FIND("higiene bucal",LOWER(F1009))),
ISNUMBER(FIND("tosa",LOWER(F1009))),
ISNUMBER(FIND("hidratacao",LOWER(F1009))),
ISNUMBER(FIND("hidratação",LOWER(F1009))),
ISNUMBER(FIND("spa",LOWER(F1009))),
ISNUMBER(FIND("corte de unhas",LOWER(F1009))),
ISNUMBER(FIND("desembolo",LOWER(F1009))),
ISNUMBER(FIND("clorexidina",LOWER(F1009))),
ISNUMBER(FIND("matizacao",LOWER(F1009))),
ISNUMBER(FIND("matização",LOWER(F1009))),
ISNUMBER(FIND("arredondamento",LOWER(F1009))),
ISNUMBER(FIND("remocao",LOWER(F1009))),
ISNUMBER(FIND("remoção",LOWER(F1009)))
),"Serviços extras",
IF(ISNUMBER(FIND("banho",LOWER(F1009))),"Banho","Loja")))</f>
        <v>Banho</v>
      </c>
      <c r="AZ1009" s="1" t="str">
        <f>IF(ISBLANK(I1009),"", _xlfn.LET(_xlpm.Pedido,TRIM(D1009&amp;""),IF(_xlpm.Pedido&lt;&gt;"",_xlpm.Pedido&amp;" | "&amp;K1009,I1009&amp;" | "&amp;K1009&amp;" | "&amp;TEXT(AU1009,"0"))))</f>
        <v>5149 | Pacoca</v>
      </c>
      <c r="BA1009" s="1" t="str">
        <f>IF(ISBLANK(I1009),"", _xlfn.LET(_xlpm.TipoServico,LOWER(H1009),IF(ISNUMBER(FIND("banho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09" s="1" t="str">
        <f>IF(ISBLANK(I1009),"", _xlfn.LET(
    _xlpm.Servico,TRIM(F1009&amp;""),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09" s="1">
        <f>IF(ISBLANK(B1009),"", IF(ISBLANK(R1009),Q1009*S1009,R1009*S1009))</f>
        <v>57</v>
      </c>
    </row>
    <row r="1010" spans="1:55" x14ac:dyDescent="0.3">
      <c r="A1010" t="s">
        <v>11</v>
      </c>
      <c r="B1010">
        <v>46108</v>
      </c>
      <c r="C1010" t="s">
        <v>2</v>
      </c>
      <c r="D1010">
        <v>5149</v>
      </c>
      <c r="F1010" t="s">
        <v>169</v>
      </c>
      <c r="H1010" t="s">
        <v>276</v>
      </c>
      <c r="I1010">
        <v>2115</v>
      </c>
      <c r="J1010" t="s">
        <v>81</v>
      </c>
      <c r="K1010" t="s">
        <v>244</v>
      </c>
      <c r="L1010">
        <v>7388624371</v>
      </c>
      <c r="N1010">
        <v>0</v>
      </c>
      <c r="O1010" t="s">
        <v>5</v>
      </c>
      <c r="P1010">
        <v>0</v>
      </c>
      <c r="Q1010">
        <v>10</v>
      </c>
      <c r="R1010">
        <v>10</v>
      </c>
      <c r="S1010">
        <v>1</v>
      </c>
      <c r="T1010">
        <v>10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6</v>
      </c>
      <c r="AG1010">
        <v>114</v>
      </c>
      <c r="AH1010" t="s">
        <v>207</v>
      </c>
      <c r="AI1010" t="s">
        <v>245</v>
      </c>
      <c r="AJ1010" t="s">
        <v>192</v>
      </c>
      <c r="AK1010" t="s">
        <v>190</v>
      </c>
      <c r="AU1010" s="2" t="str">
        <f>IF(ISBLANK(B1010),"", TEXT(B1010,"dddd, d \d\e mmmm \d\e aaaa"))</f>
        <v>sexta-feira, 27 de março de 2026</v>
      </c>
      <c r="AX1010" s="1" t="str" cm="1">
        <f t="array" ref="AX1010">IFERROR(_xlfn.TEXTJOIN(", ",TRUE,_xlfn._xlws.SORT(_xlfn.UNIQUE(_xlfn._xlws.FILTER($K$2:$K$2889,($I$2:$I$2889=I1010)*($K$2:$K$2889&lt;&gt;""))))),"")</f>
        <v>Pacoca</v>
      </c>
      <c r="AY1010" s="1" t="str">
        <f>IF(ISBLANK(F1010),"", IF(OR(
ISNUMBER(FIND("escovacao",LOWER(F1010))),
ISNUMBER(FIND("escovação",LOWER(F1010))),
ISNUMBER(FIND("higiene bucal",LOWER(F1010))),
ISNUMBER(FIND("tosa",LOWER(F1010))),
ISNUMBER(FIND("hidratacao",LOWER(F1010))),
ISNUMBER(FIND("hidratação",LOWER(F1010))),
ISNUMBER(FIND("spa",LOWER(F1010))),
ISNUMBER(FIND("corte de unhas",LOWER(F1010))),
ISNUMBER(FIND("desembolo",LOWER(F1010))),
ISNUMBER(FIND("clorexidina",LOWER(F1010))),
ISNUMBER(FIND("matizacao",LOWER(F1010))),
ISNUMBER(FIND("matização",LOWER(F1010))),
ISNUMBER(FIND("arredondamento",LOWER(F1010))),
ISNUMBER(FIND("remocao",LOWER(F1010))),
ISNUMBER(FIND("remoção",LOWER(F1010)))
),"Serviços extras",
IF(ISNUMBER(FIND("banho",LOWER(F1010))),"Banho","Loja")))</f>
        <v>Serviços extras</v>
      </c>
      <c r="AZ1010" s="1" t="str">
        <f>IF(ISBLANK(I1010),"", _xlfn.LET(_xlpm.Pedido,TRIM(D1010&amp;""),IF(_xlpm.Pedido&lt;&gt;"",_xlpm.Pedido&amp;" | "&amp;K1010,I1010&amp;" | "&amp;K1010&amp;" | "&amp;TEXT(AU1010,"0"))))</f>
        <v>5149 | Pacoca</v>
      </c>
      <c r="BA1010" s="1" t="str">
        <f>IF(ISBLANK(I1010),"", _xlfn.LET(_xlpm.TipoServico,LOWER(H1010),IF(ISNUMBER(FIND("banho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0" s="1" t="str">
        <f>IF(ISBLANK(I1010),"", _xlfn.LET(
    _xlpm.Servico,TRIM(F1010&amp;""),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10" s="1">
        <f>IF(ISBLANK(B1010),"", IF(ISBLANK(R1010),Q1010*S1010,R1010*S1010))</f>
        <v>10</v>
      </c>
    </row>
    <row r="1011" spans="1:55" x14ac:dyDescent="0.3">
      <c r="A1011" t="s">
        <v>11</v>
      </c>
      <c r="B1011">
        <v>46108</v>
      </c>
      <c r="C1011" t="s">
        <v>2</v>
      </c>
      <c r="D1011">
        <v>5149</v>
      </c>
      <c r="F1011" t="s">
        <v>275</v>
      </c>
      <c r="H1011" t="s">
        <v>276</v>
      </c>
      <c r="I1011">
        <v>2115</v>
      </c>
      <c r="J1011" t="s">
        <v>81</v>
      </c>
      <c r="K1011" t="s">
        <v>244</v>
      </c>
      <c r="L1011">
        <v>7388624371</v>
      </c>
      <c r="N1011">
        <v>0</v>
      </c>
      <c r="O1011" t="s">
        <v>5</v>
      </c>
      <c r="P1011">
        <v>0</v>
      </c>
      <c r="Q1011">
        <v>35</v>
      </c>
      <c r="R1011">
        <v>35</v>
      </c>
      <c r="S1011">
        <v>1</v>
      </c>
      <c r="T1011">
        <v>35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6</v>
      </c>
      <c r="AG1011">
        <v>114</v>
      </c>
      <c r="AH1011" t="s">
        <v>207</v>
      </c>
      <c r="AI1011" t="s">
        <v>245</v>
      </c>
      <c r="AJ1011" t="s">
        <v>192</v>
      </c>
      <c r="AK1011" t="s">
        <v>190</v>
      </c>
      <c r="AU1011" s="2" t="str">
        <f>IF(ISBLANK(B1011),"", TEXT(B1011,"dddd, d \d\e mmmm \d\e aaaa"))</f>
        <v>sexta-feira, 27 de março de 2026</v>
      </c>
      <c r="AX1011" s="1" t="str" cm="1">
        <f t="array" ref="AX1011">IFERROR(_xlfn.TEXTJOIN(", ",TRUE,_xlfn._xlws.SORT(_xlfn.UNIQUE(_xlfn._xlws.FILTER($K$2:$K$2889,($I$2:$I$2889=I1011)*($K$2:$K$2889&lt;&gt;""))))),"")</f>
        <v>Pacoca</v>
      </c>
      <c r="AY1011" s="1" t="str">
        <f>IF(ISBLANK(F1011),"", IF(OR(
ISNUMBER(FIND("escovacao",LOWER(F1011))),
ISNUMBER(FIND("escovação",LOWER(F1011))),
ISNUMBER(FIND("higiene bucal",LOWER(F1011))),
ISNUMBER(FIND("tosa",LOWER(F1011))),
ISNUMBER(FIND("hidratacao",LOWER(F1011))),
ISNUMBER(FIND("hidratação",LOWER(F1011))),
ISNUMBER(FIND("spa",LOWER(F1011))),
ISNUMBER(FIND("corte de unhas",LOWER(F1011))),
ISNUMBER(FIND("desembolo",LOWER(F1011))),
ISNUMBER(FIND("clorexidina",LOWER(F1011))),
ISNUMBER(FIND("matizacao",LOWER(F1011))),
ISNUMBER(FIND("matização",LOWER(F1011))),
ISNUMBER(FIND("arredondamento",LOWER(F1011))),
ISNUMBER(FIND("remocao",LOWER(F1011))),
ISNUMBER(FIND("remoção",LOWER(F1011)))
),"Serviços extras",
IF(ISNUMBER(FIND("banho",LOWER(F1011))),"Banho","Loja")))</f>
        <v>Serviços extras</v>
      </c>
      <c r="AZ1011" s="1" t="str">
        <f>IF(ISBLANK(I1011),"", _xlfn.LET(_xlpm.Pedido,TRIM(D1011&amp;""),IF(_xlpm.Pedido&lt;&gt;"",_xlpm.Pedido&amp;" | "&amp;K1011,I1011&amp;" | "&amp;K1011&amp;" | "&amp;TEXT(AU1011,"0"))))</f>
        <v>5149 | Pacoca</v>
      </c>
      <c r="BA1011" s="1" t="str">
        <f>IF(ISBLANK(I1011),"", _xlfn.LET(_xlpm.TipoServico,LOWER(H1011),IF(ISNUMBER(FIND("banho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1" s="1" t="str">
        <f>IF(ISBLANK(I1011),"", _xlfn.LET(
    _xlpm.Servico,TRIM(F1011&amp;""),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011" s="1">
        <f>IF(ISBLANK(B1011),"", IF(ISBLANK(R1011),Q1011*S1011,R1011*S1011))</f>
        <v>35</v>
      </c>
    </row>
    <row r="1012" spans="1:55" x14ac:dyDescent="0.3">
      <c r="A1012" t="s">
        <v>11</v>
      </c>
      <c r="B1012">
        <v>46108</v>
      </c>
      <c r="C1012" t="s">
        <v>2</v>
      </c>
      <c r="D1012">
        <v>5149</v>
      </c>
      <c r="F1012" t="s">
        <v>146</v>
      </c>
      <c r="H1012" t="s">
        <v>276</v>
      </c>
      <c r="I1012">
        <v>2115</v>
      </c>
      <c r="J1012" t="s">
        <v>81</v>
      </c>
      <c r="K1012" t="s">
        <v>244</v>
      </c>
      <c r="L1012">
        <v>7388624371</v>
      </c>
      <c r="N1012">
        <v>0</v>
      </c>
      <c r="O1012" t="s">
        <v>5</v>
      </c>
      <c r="P1012">
        <v>0</v>
      </c>
      <c r="Q1012">
        <v>12</v>
      </c>
      <c r="R1012">
        <v>12</v>
      </c>
      <c r="S1012">
        <v>1</v>
      </c>
      <c r="T1012">
        <v>12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6</v>
      </c>
      <c r="AG1012">
        <v>114</v>
      </c>
      <c r="AH1012" t="s">
        <v>207</v>
      </c>
      <c r="AI1012" t="s">
        <v>245</v>
      </c>
      <c r="AJ1012" t="s">
        <v>192</v>
      </c>
      <c r="AK1012" t="s">
        <v>190</v>
      </c>
      <c r="AU1012" s="2" t="str">
        <f>IF(ISBLANK(B1012),"", TEXT(B1012,"dddd, d \d\e mmmm \d\e aaaa"))</f>
        <v>sexta-feira, 27 de março de 2026</v>
      </c>
      <c r="AX1012" s="1" t="str" cm="1">
        <f t="array" ref="AX1012">IFERROR(_xlfn.TEXTJOIN(", ",TRUE,_xlfn._xlws.SORT(_xlfn.UNIQUE(_xlfn._xlws.FILTER($K$2:$K$2889,($I$2:$I$2889=I1012)*($K$2:$K$2889&lt;&gt;""))))),"")</f>
        <v>Pacoca</v>
      </c>
      <c r="AY1012" s="1" t="str">
        <f>IF(ISBLANK(F1012),"", IF(OR(
ISNUMBER(FIND("escovacao",LOWER(F1012))),
ISNUMBER(FIND("escovação",LOWER(F1012))),
ISNUMBER(FIND("higiene bucal",LOWER(F1012))),
ISNUMBER(FIND("tosa",LOWER(F1012))),
ISNUMBER(FIND("hidratacao",LOWER(F1012))),
ISNUMBER(FIND("hidratação",LOWER(F1012))),
ISNUMBER(FIND("spa",LOWER(F1012))),
ISNUMBER(FIND("corte de unhas",LOWER(F1012))),
ISNUMBER(FIND("desembolo",LOWER(F1012))),
ISNUMBER(FIND("clorexidina",LOWER(F1012))),
ISNUMBER(FIND("matizacao",LOWER(F1012))),
ISNUMBER(FIND("matização",LOWER(F1012))),
ISNUMBER(FIND("arredondamento",LOWER(F1012))),
ISNUMBER(FIND("remocao",LOWER(F1012))),
ISNUMBER(FIND("remoção",LOWER(F1012)))
),"Serviços extras",
IF(ISNUMBER(FIND("banho",LOWER(F1012))),"Banho","Loja")))</f>
        <v>Serviços extras</v>
      </c>
      <c r="AZ1012" s="1" t="str">
        <f>IF(ISBLANK(I1012),"", _xlfn.LET(_xlpm.Pedido,TRIM(D1012&amp;""),IF(_xlpm.Pedido&lt;&gt;"",_xlpm.Pedido&amp;" | "&amp;K1012,I1012&amp;" | "&amp;K1012&amp;" | "&amp;TEXT(AU1012,"0"))))</f>
        <v>5149 | Pacoca</v>
      </c>
      <c r="BA1012" s="1" t="str">
        <f>IF(ISBLANK(I1012),"", _xlfn.LET(_xlpm.TipoServico,LOWER(H1012),IF(ISNUMBER(FIND("banho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2" s="1" t="str">
        <f>IF(ISBLANK(I1012),"", _xlfn.LET(
    _xlpm.Servico,TRIM(F1012&amp;""),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12" s="1">
        <f>IF(ISBLANK(B1012),"", IF(ISBLANK(R1012),Q1012*S1012,R1012*S1012))</f>
        <v>12</v>
      </c>
    </row>
    <row r="1013" spans="1:55" x14ac:dyDescent="0.3">
      <c r="A1013" t="s">
        <v>141</v>
      </c>
      <c r="B1013">
        <v>46109</v>
      </c>
      <c r="C1013" t="s">
        <v>27</v>
      </c>
      <c r="D1013">
        <v>5161</v>
      </c>
      <c r="F1013" t="s">
        <v>350</v>
      </c>
      <c r="H1013" t="s">
        <v>276</v>
      </c>
      <c r="I1013">
        <v>2870</v>
      </c>
      <c r="J1013" t="s">
        <v>361</v>
      </c>
      <c r="K1013" t="s">
        <v>238</v>
      </c>
      <c r="L1013">
        <v>73998146420</v>
      </c>
      <c r="N1013">
        <v>0</v>
      </c>
      <c r="O1013" t="s">
        <v>5</v>
      </c>
      <c r="P1013">
        <v>0</v>
      </c>
      <c r="Q1013">
        <v>7</v>
      </c>
      <c r="R1013">
        <v>7</v>
      </c>
      <c r="S1013">
        <v>1</v>
      </c>
      <c r="T1013">
        <v>7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6</v>
      </c>
      <c r="AG1013">
        <v>135</v>
      </c>
      <c r="AH1013" t="s">
        <v>352</v>
      </c>
      <c r="AU1013" s="2" t="str">
        <f>IF(ISBLANK(B1013),"", TEXT(B1013,"dddd, d \d\e mmmm \d\e aaaa"))</f>
        <v>sábado, 28 de março de 2026</v>
      </c>
      <c r="AX1013" s="1" t="str" cm="1">
        <f t="array" ref="AX1013">IFERROR(_xlfn.TEXTJOIN(", ",TRUE,_xlfn._xlws.SORT(_xlfn.UNIQUE(_xlfn._xlws.FILTER($K$2:$K$2889,($I$2:$I$2889=I1013)*($K$2:$K$2889&lt;&gt;""))))),"")</f>
        <v>Luke</v>
      </c>
      <c r="AY1013" s="1" t="str">
        <f>IF(ISBLANK(F1013),"", IF(OR(
ISNUMBER(FIND("escovacao",LOWER(F1013))),
ISNUMBER(FIND("escovação",LOWER(F1013))),
ISNUMBER(FIND("higiene bucal",LOWER(F1013))),
ISNUMBER(FIND("tosa",LOWER(F1013))),
ISNUMBER(FIND("hidratacao",LOWER(F1013))),
ISNUMBER(FIND("hidratação",LOWER(F1013))),
ISNUMBER(FIND("spa",LOWER(F1013))),
ISNUMBER(FIND("corte de unhas",LOWER(F1013))),
ISNUMBER(FIND("desembolo",LOWER(F1013))),
ISNUMBER(FIND("clorexidina",LOWER(F1013))),
ISNUMBER(FIND("matizacao",LOWER(F1013))),
ISNUMBER(FIND("matização",LOWER(F1013))),
ISNUMBER(FIND("arredondamento",LOWER(F1013))),
ISNUMBER(FIND("remocao",LOWER(F1013))),
ISNUMBER(FIND("remoção",LOWER(F1013)))
),"Serviços extras",
IF(ISNUMBER(FIND("banho",LOWER(F1013))),"Banho","Loja")))</f>
        <v>Banho</v>
      </c>
      <c r="AZ1013" s="1" t="str">
        <f>IF(ISBLANK(I1013),"", _xlfn.LET(_xlpm.Pedido,TRIM(D1013&amp;""),IF(_xlpm.Pedido&lt;&gt;"",_xlpm.Pedido&amp;" | "&amp;K1013,I1013&amp;" | "&amp;K1013&amp;" | "&amp;TEXT(AU1013,"0"))))</f>
        <v>5161 | Luke</v>
      </c>
      <c r="BA1013" s="1" t="str">
        <f>IF(ISBLANK(I1013),"", _xlfn.LET(_xlpm.TipoServico,LOWER(H1013),IF(ISNUMBER(FIND("banho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3" s="1" t="str">
        <f>IF(ISBLANK(I1013),"", _xlfn.LET(
    _xlpm.Servico,TRIM(F1013&amp;""),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Golden GG</v>
      </c>
      <c r="BC1013" s="1">
        <f>IF(ISBLANK(B1013),"", IF(ISBLANK(R1013),Q1013*S1013,R1013*S1013))</f>
        <v>7</v>
      </c>
    </row>
    <row r="1014" spans="1:55" x14ac:dyDescent="0.3">
      <c r="A1014" t="s">
        <v>141</v>
      </c>
      <c r="B1014">
        <v>46111</v>
      </c>
      <c r="C1014" t="s">
        <v>43</v>
      </c>
      <c r="D1014">
        <v>5179</v>
      </c>
      <c r="F1014" t="s">
        <v>134</v>
      </c>
      <c r="H1014" t="s">
        <v>276</v>
      </c>
      <c r="I1014">
        <v>2133</v>
      </c>
      <c r="J1014" t="s">
        <v>17</v>
      </c>
      <c r="K1014" t="s">
        <v>259</v>
      </c>
      <c r="L1014">
        <v>5571983825104</v>
      </c>
      <c r="N1014">
        <v>0</v>
      </c>
      <c r="O1014" t="s">
        <v>5</v>
      </c>
      <c r="P1014">
        <v>0</v>
      </c>
      <c r="Q1014">
        <v>7</v>
      </c>
      <c r="R1014">
        <v>7</v>
      </c>
      <c r="S1014">
        <v>1</v>
      </c>
      <c r="T1014">
        <v>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 t="s">
        <v>6</v>
      </c>
      <c r="AG1014">
        <v>69</v>
      </c>
      <c r="AH1014" t="s">
        <v>207</v>
      </c>
      <c r="AI1014" t="s">
        <v>196</v>
      </c>
      <c r="AJ1014" t="s">
        <v>192</v>
      </c>
      <c r="AK1014" t="s">
        <v>190</v>
      </c>
      <c r="AU1014" s="2" t="str">
        <f>IF(ISBLANK(B1014),"", TEXT(B1014,"dddd, d \d\e mmmm \d\e aaaa"))</f>
        <v>segunda-feira, 30 de março de 2026</v>
      </c>
      <c r="AX1014" s="1" t="str" cm="1">
        <f t="array" ref="AX1014">IFERROR(_xlfn.TEXTJOIN(", ",TRUE,_xlfn._xlws.SORT(_xlfn.UNIQUE(_xlfn._xlws.FILTER($K$2:$K$2889,($I$2:$I$2889=I1014)*($K$2:$K$2889&lt;&gt;""))))),"")</f>
        <v>Amora, Loly, Nina, Zoe</v>
      </c>
      <c r="AY1014" s="1" t="str">
        <f>IF(ISBLANK(F1014),"", IF(OR(
ISNUMBER(FIND("escovacao",LOWER(F1014))),
ISNUMBER(FIND("escovação",LOWER(F1014))),
ISNUMBER(FIND("higiene bucal",LOWER(F1014))),
ISNUMBER(FIND("tosa",LOWER(F1014))),
ISNUMBER(FIND("hidratacao",LOWER(F1014))),
ISNUMBER(FIND("hidratação",LOWER(F1014))),
ISNUMBER(FIND("spa",LOWER(F1014))),
ISNUMBER(FIND("corte de unhas",LOWER(F1014))),
ISNUMBER(FIND("desembolo",LOWER(F1014))),
ISNUMBER(FIND("clorexidina",LOWER(F1014))),
ISNUMBER(FIND("matizacao",LOWER(F1014))),
ISNUMBER(FIND("matização",LOWER(F1014))),
ISNUMBER(FIND("arredondamento",LOWER(F1014))),
ISNUMBER(FIND("remocao",LOWER(F1014))),
ISNUMBER(FIND("remoção",LOWER(F1014)))
),"Serviços extras",
IF(ISNUMBER(FIND("banho",LOWER(F1014))),"Banho","Loja")))</f>
        <v>Banho</v>
      </c>
      <c r="AZ1014" s="1" t="str">
        <f>IF(ISBLANK(I1014),"", _xlfn.LET(_xlpm.Pedido,TRIM(D1014&amp;""),IF(_xlpm.Pedido&lt;&gt;"",_xlpm.Pedido&amp;" | "&amp;K1014,I1014&amp;" | "&amp;K1014&amp;" | "&amp;TEXT(AU1014,"0"))))</f>
        <v>5179 | Nina</v>
      </c>
      <c r="BA1014" s="1" t="str">
        <f>IF(ISBLANK(I1014),"", _xlfn.LET(_xlpm.TipoServico,LOWER(H1014),IF(ISNUMBER(FIND("banho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4" s="1" t="str">
        <f>IF(ISBLANK(I1014),"", _xlfn.LET(
    _xlpm.Servico,TRIM(F1014&amp;""),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14" s="1">
        <f>IF(ISBLANK(B1014),"", IF(ISBLANK(R1014),Q1014*S1014,R1014*S1014))</f>
        <v>7</v>
      </c>
    </row>
    <row r="1015" spans="1:55" x14ac:dyDescent="0.3">
      <c r="A1015" t="s">
        <v>141</v>
      </c>
      <c r="B1015">
        <v>46111</v>
      </c>
      <c r="C1015" t="s">
        <v>43</v>
      </c>
      <c r="D1015">
        <v>5179</v>
      </c>
      <c r="F1015" t="s">
        <v>146</v>
      </c>
      <c r="H1015" t="s">
        <v>276</v>
      </c>
      <c r="I1015">
        <v>2133</v>
      </c>
      <c r="J1015" t="s">
        <v>17</v>
      </c>
      <c r="K1015" t="s">
        <v>259</v>
      </c>
      <c r="L1015">
        <v>5571983825104</v>
      </c>
      <c r="N1015">
        <v>0</v>
      </c>
      <c r="O1015" t="s">
        <v>5</v>
      </c>
      <c r="P1015">
        <v>0</v>
      </c>
      <c r="Q1015">
        <v>12</v>
      </c>
      <c r="R1015">
        <v>12</v>
      </c>
      <c r="S1015">
        <v>1</v>
      </c>
      <c r="T1015">
        <v>12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6</v>
      </c>
      <c r="AG1015">
        <v>69</v>
      </c>
      <c r="AH1015" t="s">
        <v>207</v>
      </c>
      <c r="AI1015" t="s">
        <v>196</v>
      </c>
      <c r="AJ1015" t="s">
        <v>192</v>
      </c>
      <c r="AK1015" t="s">
        <v>190</v>
      </c>
      <c r="AU1015" s="2" t="str">
        <f>IF(ISBLANK(B1015),"", TEXT(B1015,"dddd, d \d\e mmmm \d\e aaaa"))</f>
        <v>segunda-feira, 30 de março de 2026</v>
      </c>
      <c r="AX1015" s="1" t="str" cm="1">
        <f t="array" ref="AX1015">IFERROR(_xlfn.TEXTJOIN(", ",TRUE,_xlfn._xlws.SORT(_xlfn.UNIQUE(_xlfn._xlws.FILTER($K$2:$K$2889,($I$2:$I$2889=I1015)*($K$2:$K$2889&lt;&gt;""))))),"")</f>
        <v>Amora, Loly, Nina, Zoe</v>
      </c>
      <c r="AY1015" s="1" t="str">
        <f>IF(ISBLANK(F1015),"", IF(OR(
ISNUMBER(FIND("escovacao",LOWER(F1015))),
ISNUMBER(FIND("escovação",LOWER(F1015))),
ISNUMBER(FIND("higiene bucal",LOWER(F1015))),
ISNUMBER(FIND("tosa",LOWER(F1015))),
ISNUMBER(FIND("hidratacao",LOWER(F1015))),
ISNUMBER(FIND("hidratação",LOWER(F1015))),
ISNUMBER(FIND("spa",LOWER(F1015))),
ISNUMBER(FIND("corte de unhas",LOWER(F1015))),
ISNUMBER(FIND("desembolo",LOWER(F1015))),
ISNUMBER(FIND("clorexidina",LOWER(F1015))),
ISNUMBER(FIND("matizacao",LOWER(F1015))),
ISNUMBER(FIND("matização",LOWER(F1015))),
ISNUMBER(FIND("arredondamento",LOWER(F1015))),
ISNUMBER(FIND("remocao",LOWER(F1015))),
ISNUMBER(FIND("remoção",LOWER(F1015)))
),"Serviços extras",
IF(ISNUMBER(FIND("banho",LOWER(F1015))),"Banho","Loja")))</f>
        <v>Serviços extras</v>
      </c>
      <c r="AZ1015" s="1" t="str">
        <f>IF(ISBLANK(I1015),"", _xlfn.LET(_xlpm.Pedido,TRIM(D1015&amp;""),IF(_xlpm.Pedido&lt;&gt;"",_xlpm.Pedido&amp;" | "&amp;K1015,I1015&amp;" | "&amp;K1015&amp;" | "&amp;TEXT(AU1015,"0"))))</f>
        <v>5179 | Nina</v>
      </c>
      <c r="BA1015" s="1" t="str">
        <f>IF(ISBLANK(I1015),"", _xlfn.LET(_xlpm.TipoServico,LOWER(H1015),IF(ISNUMBER(FIND("banho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5" s="1" t="str">
        <f>IF(ISBLANK(I1015),"", _xlfn.LET(
    _xlpm.Servico,TRIM(F1015&amp;""),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15" s="1">
        <f>IF(ISBLANK(B1015),"", IF(ISBLANK(R1015),Q1015*S1015,R1015*S1015))</f>
        <v>12</v>
      </c>
    </row>
    <row r="1016" spans="1:55" x14ac:dyDescent="0.3">
      <c r="A1016" t="s">
        <v>11</v>
      </c>
      <c r="B1016">
        <v>46114</v>
      </c>
      <c r="C1016" t="s">
        <v>9</v>
      </c>
      <c r="D1016">
        <v>5209</v>
      </c>
      <c r="F1016" t="s">
        <v>217</v>
      </c>
      <c r="H1016" t="s">
        <v>276</v>
      </c>
      <c r="I1016">
        <v>2558</v>
      </c>
      <c r="J1016" t="s">
        <v>387</v>
      </c>
      <c r="K1016" t="s">
        <v>259</v>
      </c>
      <c r="L1016">
        <v>557399095691</v>
      </c>
      <c r="N1016">
        <v>0</v>
      </c>
      <c r="O1016" t="s">
        <v>5</v>
      </c>
      <c r="P1016">
        <v>0</v>
      </c>
      <c r="Q1016">
        <v>9</v>
      </c>
      <c r="R1016">
        <v>9</v>
      </c>
      <c r="S1016">
        <v>1</v>
      </c>
      <c r="T1016">
        <v>9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6</v>
      </c>
      <c r="AG1016">
        <v>110</v>
      </c>
      <c r="AH1016" t="s">
        <v>388</v>
      </c>
      <c r="AI1016" t="s">
        <v>245</v>
      </c>
      <c r="AJ1016" t="s">
        <v>214</v>
      </c>
      <c r="AK1016" t="s">
        <v>190</v>
      </c>
      <c r="AL1016" t="s">
        <v>188</v>
      </c>
      <c r="AU1016" s="2" t="str">
        <f>IF(ISBLANK(B1016),"", TEXT(B1016,"dddd, d \d\e mmmm \d\e aaaa"))</f>
        <v>quinta-feira, 2 de abril de 2026</v>
      </c>
      <c r="AX1016" s="1" t="str" cm="1">
        <f t="array" ref="AX1016">IFERROR(_xlfn.TEXTJOIN(", ",TRUE,_xlfn._xlws.SORT(_xlfn.UNIQUE(_xlfn._xlws.FILTER($K$2:$K$2889,($I$2:$I$2889=I1016)*($K$2:$K$2889&lt;&gt;""))))),"")</f>
        <v>Nina</v>
      </c>
      <c r="AY1016" s="1" t="str">
        <f>IF(ISBLANK(F1016),"", IF(OR(
ISNUMBER(FIND("escovacao",LOWER(F1016))),
ISNUMBER(FIND("escovação",LOWER(F1016))),
ISNUMBER(FIND("higiene bucal",LOWER(F1016))),
ISNUMBER(FIND("tosa",LOWER(F1016))),
ISNUMBER(FIND("hidratacao",LOWER(F1016))),
ISNUMBER(FIND("hidratação",LOWER(F1016))),
ISNUMBER(FIND("spa",LOWER(F1016))),
ISNUMBER(FIND("corte de unhas",LOWER(F1016))),
ISNUMBER(FIND("desembolo",LOWER(F1016))),
ISNUMBER(FIND("clorexidina",LOWER(F1016))),
ISNUMBER(FIND("matizacao",LOWER(F1016))),
ISNUMBER(FIND("matização",LOWER(F1016))),
ISNUMBER(FIND("arredondamento",LOWER(F1016))),
ISNUMBER(FIND("remocao",LOWER(F1016))),
ISNUMBER(FIND("remoção",LOWER(F1016)))
),"Serviços extras",
IF(ISNUMBER(FIND("banho",LOWER(F1016))),"Banho","Loja")))</f>
        <v>Banho</v>
      </c>
      <c r="AZ1016" s="1" t="str">
        <f>IF(ISBLANK(I1016),"", _xlfn.LET(_xlpm.Pedido,TRIM(D1016&amp;""),IF(_xlpm.Pedido&lt;&gt;"",_xlpm.Pedido&amp;" | "&amp;K1016,I1016&amp;" | "&amp;K1016&amp;" | "&amp;TEXT(AU1016,"0"))))</f>
        <v>5209 | Nina</v>
      </c>
      <c r="BA1016" s="1" t="str">
        <f>IF(ISBLANK(I1016),"", _xlfn.LET(_xlpm.TipoServico,LOWER(H1016),IF(ISNUMBER(FIND("banho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6" s="1" t="str">
        <f>IF(ISBLANK(I1016),"", _xlfn.LET(
    _xlpm.Servico,TRIM(F1016&amp;""),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1016" s="1">
        <f>IF(ISBLANK(B1016),"", IF(ISBLANK(R1016),Q1016*S1016,R1016*S1016))</f>
        <v>9</v>
      </c>
    </row>
    <row r="1017" spans="1:55" x14ac:dyDescent="0.3">
      <c r="A1017" t="s">
        <v>11</v>
      </c>
      <c r="B1017">
        <v>46114</v>
      </c>
      <c r="C1017" t="s">
        <v>9</v>
      </c>
      <c r="D1017">
        <v>5209</v>
      </c>
      <c r="F1017" t="s">
        <v>169</v>
      </c>
      <c r="H1017" t="s">
        <v>276</v>
      </c>
      <c r="I1017">
        <v>2558</v>
      </c>
      <c r="J1017" t="s">
        <v>387</v>
      </c>
      <c r="K1017" t="s">
        <v>259</v>
      </c>
      <c r="L1017">
        <v>557399095691</v>
      </c>
      <c r="N1017">
        <v>0</v>
      </c>
      <c r="O1017" t="s">
        <v>5</v>
      </c>
      <c r="P1017">
        <v>0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6</v>
      </c>
      <c r="AG1017">
        <v>110</v>
      </c>
      <c r="AH1017" t="s">
        <v>388</v>
      </c>
      <c r="AI1017" t="s">
        <v>245</v>
      </c>
      <c r="AJ1017" t="s">
        <v>214</v>
      </c>
      <c r="AK1017" t="s">
        <v>190</v>
      </c>
      <c r="AL1017" t="s">
        <v>188</v>
      </c>
      <c r="AU1017" s="2" t="str">
        <f>IF(ISBLANK(B1017),"", TEXT(B1017,"dddd, d \d\e mmmm \d\e aaaa"))</f>
        <v>quinta-feira, 2 de abril de 2026</v>
      </c>
      <c r="AX1017" s="1" t="str" cm="1">
        <f t="array" ref="AX1017">IFERROR(_xlfn.TEXTJOIN(", ",TRUE,_xlfn._xlws.SORT(_xlfn.UNIQUE(_xlfn._xlws.FILTER($K$2:$K$2889,($I$2:$I$2889=I1017)*($K$2:$K$2889&lt;&gt;""))))),"")</f>
        <v>Nina</v>
      </c>
      <c r="AY1017" s="1" t="str">
        <f>IF(ISBLANK(F1017),"", IF(OR(
ISNUMBER(FIND("escovacao",LOWER(F1017))),
ISNUMBER(FIND("escovação",LOWER(F1017))),
ISNUMBER(FIND("higiene bucal",LOWER(F1017))),
ISNUMBER(FIND("tosa",LOWER(F1017))),
ISNUMBER(FIND("hidratacao",LOWER(F1017))),
ISNUMBER(FIND("hidratação",LOWER(F1017))),
ISNUMBER(FIND("spa",LOWER(F1017))),
ISNUMBER(FIND("corte de unhas",LOWER(F1017))),
ISNUMBER(FIND("desembolo",LOWER(F1017))),
ISNUMBER(FIND("clorexidina",LOWER(F1017))),
ISNUMBER(FIND("matizacao",LOWER(F1017))),
ISNUMBER(FIND("matização",LOWER(F1017))),
ISNUMBER(FIND("arredondamento",LOWER(F1017))),
ISNUMBER(FIND("remocao",LOWER(F1017))),
ISNUMBER(FIND("remoção",LOWER(F1017)))
),"Serviços extras",
IF(ISNUMBER(FIND("banho",LOWER(F1017))),"Banho","Loja")))</f>
        <v>Serviços extras</v>
      </c>
      <c r="AZ1017" s="1" t="str">
        <f>IF(ISBLANK(I1017),"", _xlfn.LET(_xlpm.Pedido,TRIM(D1017&amp;""),IF(_xlpm.Pedido&lt;&gt;"",_xlpm.Pedido&amp;" | "&amp;K1017,I1017&amp;" | "&amp;K1017&amp;" | "&amp;TEXT(AU1017,"0"))))</f>
        <v>5209 | Nina</v>
      </c>
      <c r="BA1017" s="1" t="str">
        <f>IF(ISBLANK(I1017),"", _xlfn.LET(_xlpm.TipoServico,LOWER(H1017),IF(ISNUMBER(FIND("banho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7" s="1" t="str">
        <f>IF(ISBLANK(I1017),"", _xlfn.LET(
    _xlpm.Servico,TRIM(F1017&amp;""),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17" s="1">
        <f>IF(ISBLANK(B1017),"", IF(ISBLANK(R1017),Q1017*S1017,R1017*S1017))</f>
        <v>1</v>
      </c>
    </row>
    <row r="1018" spans="1:55" x14ac:dyDescent="0.3">
      <c r="A1018" t="s">
        <v>11</v>
      </c>
      <c r="B1018">
        <v>46114</v>
      </c>
      <c r="C1018" t="s">
        <v>9</v>
      </c>
      <c r="D1018">
        <v>5209</v>
      </c>
      <c r="F1018" t="s">
        <v>389</v>
      </c>
      <c r="H1018" t="s">
        <v>276</v>
      </c>
      <c r="I1018">
        <v>2558</v>
      </c>
      <c r="J1018" t="s">
        <v>387</v>
      </c>
      <c r="K1018" t="s">
        <v>259</v>
      </c>
      <c r="L1018">
        <v>557399095691</v>
      </c>
      <c r="N1018">
        <v>0</v>
      </c>
      <c r="O1018" t="s">
        <v>5</v>
      </c>
      <c r="P1018">
        <v>0</v>
      </c>
      <c r="Q1018">
        <v>30</v>
      </c>
      <c r="R1018">
        <v>30</v>
      </c>
      <c r="S1018">
        <v>1</v>
      </c>
      <c r="T1018">
        <v>30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s">
        <v>6</v>
      </c>
      <c r="AG1018">
        <v>110</v>
      </c>
      <c r="AH1018" t="s">
        <v>388</v>
      </c>
      <c r="AI1018" t="s">
        <v>245</v>
      </c>
      <c r="AJ1018" t="s">
        <v>214</v>
      </c>
      <c r="AK1018" t="s">
        <v>190</v>
      </c>
      <c r="AL1018" t="s">
        <v>188</v>
      </c>
      <c r="AU1018" s="2" t="str">
        <f>IF(ISBLANK(B1018),"", TEXT(B1018,"dddd, d \d\e mmmm \d\e aaaa"))</f>
        <v>quinta-feira, 2 de abril de 2026</v>
      </c>
      <c r="AX1018" s="1" t="str" cm="1">
        <f t="array" ref="AX1018">IFERROR(_xlfn.TEXTJOIN(", ",TRUE,_xlfn._xlws.SORT(_xlfn.UNIQUE(_xlfn._xlws.FILTER($K$2:$K$2889,($I$2:$I$2889=I1018)*($K$2:$K$2889&lt;&gt;""))))),"")</f>
        <v>Nina</v>
      </c>
      <c r="AY1018" s="1" t="str">
        <f>IF(ISBLANK(F1018),"", IF(OR(
ISNUMBER(FIND("escovacao",LOWER(F1018))),
ISNUMBER(FIND("escovação",LOWER(F1018))),
ISNUMBER(FIND("higiene bucal",LOWER(F1018))),
ISNUMBER(FIND("tosa",LOWER(F1018))),
ISNUMBER(FIND("hidratacao",LOWER(F1018))),
ISNUMBER(FIND("hidratação",LOWER(F1018))),
ISNUMBER(FIND("spa",LOWER(F1018))),
ISNUMBER(FIND("corte de unhas",LOWER(F1018))),
ISNUMBER(FIND("desembolo",LOWER(F1018))),
ISNUMBER(FIND("clorexidina",LOWER(F1018))),
ISNUMBER(FIND("matizacao",LOWER(F1018))),
ISNUMBER(FIND("matização",LOWER(F1018))),
ISNUMBER(FIND("arredondamento",LOWER(F1018))),
ISNUMBER(FIND("remocao",LOWER(F1018))),
ISNUMBER(FIND("remoção",LOWER(F1018)))
),"Serviços extras",
IF(ISNUMBER(FIND("banho",LOWER(F1018))),"Banho","Loja")))</f>
        <v>Serviços extras</v>
      </c>
      <c r="AZ1018" s="1" t="str">
        <f>IF(ISBLANK(I1018),"", _xlfn.LET(_xlpm.Pedido,TRIM(D1018&amp;""),IF(_xlpm.Pedido&lt;&gt;"",_xlpm.Pedido&amp;" | "&amp;K1018,I1018&amp;" | "&amp;K1018&amp;" | "&amp;TEXT(AU1018,"0"))))</f>
        <v>5209 | Nina</v>
      </c>
      <c r="BA1018" s="1" t="str">
        <f>IF(ISBLANK(I1018),"", _xlfn.LET(_xlpm.TipoServico,LOWER(H1018),IF(ISNUMBER(FIND("banho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8" s="1" t="str">
        <f>IF(ISBLANK(I1018),"", _xlfn.LET(
    _xlpm.Servico,TRIM(F1018&amp;""),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2 P curto</v>
      </c>
      <c r="BC1018" s="1">
        <f>IF(ISBLANK(B1018),"", IF(ISBLANK(R1018),Q1018*S1018,R1018*S1018))</f>
        <v>30</v>
      </c>
    </row>
    <row r="1019" spans="1:55" x14ac:dyDescent="0.3">
      <c r="A1019" t="s">
        <v>1</v>
      </c>
      <c r="B1019">
        <v>46114</v>
      </c>
      <c r="C1019" t="s">
        <v>9</v>
      </c>
      <c r="D1019">
        <v>5209</v>
      </c>
      <c r="F1019" t="s">
        <v>304</v>
      </c>
      <c r="H1019" t="s">
        <v>276</v>
      </c>
      <c r="I1019">
        <v>2558</v>
      </c>
      <c r="J1019" t="s">
        <v>387</v>
      </c>
      <c r="K1019" t="s">
        <v>259</v>
      </c>
      <c r="L1019">
        <v>557399095691</v>
      </c>
      <c r="N1019">
        <v>0</v>
      </c>
      <c r="O1019" t="s">
        <v>5</v>
      </c>
      <c r="P1019">
        <v>0</v>
      </c>
      <c r="Q1019">
        <v>11</v>
      </c>
      <c r="R1019">
        <v>11</v>
      </c>
      <c r="S1019">
        <v>1</v>
      </c>
      <c r="T1019">
        <v>11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6</v>
      </c>
      <c r="AG1019">
        <v>110</v>
      </c>
      <c r="AH1019" t="s">
        <v>388</v>
      </c>
      <c r="AI1019" t="s">
        <v>245</v>
      </c>
      <c r="AJ1019" t="s">
        <v>214</v>
      </c>
      <c r="AK1019" t="s">
        <v>190</v>
      </c>
      <c r="AL1019" t="s">
        <v>188</v>
      </c>
      <c r="AU1019" s="2" t="str">
        <f>IF(ISBLANK(B1019),"", TEXT(B1019,"dddd, d \d\e mmmm \d\e aaaa"))</f>
        <v>quinta-feira, 2 de abril de 2026</v>
      </c>
      <c r="AX1019" s="1" t="str" cm="1">
        <f t="array" ref="AX1019">IFERROR(_xlfn.TEXTJOIN(", ",TRUE,_xlfn._xlws.SORT(_xlfn.UNIQUE(_xlfn._xlws.FILTER($K$2:$K$2889,($I$2:$I$2889=I1019)*($K$2:$K$2889&lt;&gt;""))))),"")</f>
        <v>Nina</v>
      </c>
      <c r="AY1019" s="1" t="str">
        <f>IF(ISBLANK(F1019),"", IF(OR(
ISNUMBER(FIND("escovacao",LOWER(F1019))),
ISNUMBER(FIND("escovação",LOWER(F1019))),
ISNUMBER(FIND("higiene bucal",LOWER(F1019))),
ISNUMBER(FIND("tosa",LOWER(F1019))),
ISNUMBER(FIND("hidratacao",LOWER(F1019))),
ISNUMBER(FIND("hidratação",LOWER(F1019))),
ISNUMBER(FIND("spa",LOWER(F1019))),
ISNUMBER(FIND("corte de unhas",LOWER(F1019))),
ISNUMBER(FIND("desembolo",LOWER(F1019))),
ISNUMBER(FIND("clorexidina",LOWER(F1019))),
ISNUMBER(FIND("matizacao",LOWER(F1019))),
ISNUMBER(FIND("matização",LOWER(F1019))),
ISNUMBER(FIND("arredondamento",LOWER(F1019))),
ISNUMBER(FIND("remocao",LOWER(F1019))),
ISNUMBER(FIND("remoção",LOWER(F1019)))
),"Serviços extras",
IF(ISNUMBER(FIND("banho",LOWER(F1019))),"Banho","Loja")))</f>
        <v>Serviços extras</v>
      </c>
      <c r="AZ1019" s="1" t="str">
        <f>IF(ISBLANK(I1019),"", _xlfn.LET(_xlpm.Pedido,TRIM(D1019&amp;""),IF(_xlpm.Pedido&lt;&gt;"",_xlpm.Pedido&amp;" | "&amp;K1019,I1019&amp;" | "&amp;K1019&amp;" | "&amp;TEXT(AU1019,"0"))))</f>
        <v>5209 | Nina</v>
      </c>
      <c r="BA1019" s="1" t="str">
        <f>IF(ISBLANK(I1019),"", _xlfn.LET(_xlpm.TipoServico,LOWER(H1019),IF(ISNUMBER(FIND("banho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19" s="1" t="str">
        <f>IF(ISBLANK(I1019),"", _xlfn.LET(
    _xlpm.Servico,TRIM(F1019&amp;""),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19" s="1">
        <f>IF(ISBLANK(B1019),"", IF(ISBLANK(R1019),Q1019*S1019,R1019*S1019))</f>
        <v>11</v>
      </c>
    </row>
    <row r="1020" spans="1:55" x14ac:dyDescent="0.3">
      <c r="A1020" t="s">
        <v>133</v>
      </c>
      <c r="B1020">
        <v>46122</v>
      </c>
      <c r="C1020" t="s">
        <v>2</v>
      </c>
      <c r="D1020">
        <v>5261</v>
      </c>
      <c r="F1020" t="s">
        <v>134</v>
      </c>
      <c r="H1020" t="s">
        <v>276</v>
      </c>
      <c r="I1020">
        <v>2086</v>
      </c>
      <c r="J1020" t="s">
        <v>390</v>
      </c>
      <c r="K1020" t="s">
        <v>391</v>
      </c>
      <c r="L1020">
        <v>73810184444</v>
      </c>
      <c r="N1020">
        <v>0</v>
      </c>
      <c r="O1020" t="s">
        <v>5</v>
      </c>
      <c r="P1020">
        <v>0</v>
      </c>
      <c r="Q1020">
        <v>7</v>
      </c>
      <c r="R1020">
        <v>7</v>
      </c>
      <c r="S1020">
        <v>1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 t="s">
        <v>6</v>
      </c>
      <c r="AG1020">
        <v>84</v>
      </c>
      <c r="AH1020" t="s">
        <v>201</v>
      </c>
      <c r="AI1020" t="s">
        <v>230</v>
      </c>
      <c r="AJ1020" t="s">
        <v>392</v>
      </c>
      <c r="AK1020" t="s">
        <v>190</v>
      </c>
      <c r="AL1020" t="s">
        <v>188</v>
      </c>
      <c r="AU1020" s="2" t="str">
        <f>IF(ISBLANK(B1020),"", TEXT(B1020,"dddd, d \d\e mmmm \d\e aaaa"))</f>
        <v>sexta-feira, 10 de abril de 2026</v>
      </c>
      <c r="AX1020" s="1" t="str" cm="1">
        <f t="array" ref="AX1020">IFERROR(_xlfn.TEXTJOIN(", ",TRUE,_xlfn._xlws.SORT(_xlfn.UNIQUE(_xlfn._xlws.FILTER($K$2:$K$2889,($I$2:$I$2889=I1020)*($K$2:$K$2889&lt;&gt;""))))),"")</f>
        <v>Chanel</v>
      </c>
      <c r="AY1020" s="1" t="str">
        <f>IF(ISBLANK(F1020),"", IF(OR(
ISNUMBER(FIND("escovacao",LOWER(F1020))),
ISNUMBER(FIND("escovação",LOWER(F1020))),
ISNUMBER(FIND("higiene bucal",LOWER(F1020))),
ISNUMBER(FIND("tosa",LOWER(F1020))),
ISNUMBER(FIND("hidratacao",LOWER(F1020))),
ISNUMBER(FIND("hidratação",LOWER(F1020))),
ISNUMBER(FIND("spa",LOWER(F1020))),
ISNUMBER(FIND("corte de unhas",LOWER(F1020))),
ISNUMBER(FIND("desembolo",LOWER(F1020))),
ISNUMBER(FIND("clorexidina",LOWER(F1020))),
ISNUMBER(FIND("matizacao",LOWER(F1020))),
ISNUMBER(FIND("matização",LOWER(F1020))),
ISNUMBER(FIND("arredondamento",LOWER(F1020))),
ISNUMBER(FIND("remocao",LOWER(F1020))),
ISNUMBER(FIND("remoção",LOWER(F1020)))
),"Serviços extras",
IF(ISNUMBER(FIND("banho",LOWER(F1020))),"Banho","Loja")))</f>
        <v>Banho</v>
      </c>
      <c r="AZ1020" s="1" t="str">
        <f>IF(ISBLANK(I1020),"", _xlfn.LET(_xlpm.Pedido,TRIM(D1020&amp;""),IF(_xlpm.Pedido&lt;&gt;"",_xlpm.Pedido&amp;" | "&amp;K1020,I1020&amp;" | "&amp;K1020&amp;" | "&amp;TEXT(AU1020,"0"))))</f>
        <v>5261 | Chanel</v>
      </c>
      <c r="BA1020" s="1" t="str">
        <f>IF(ISBLANK(I1020),"", _xlfn.LET(_xlpm.TipoServico,LOWER(H1020),IF(ISNUMBER(FIND("banho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0" s="1" t="str">
        <f>IF(ISBLANK(I1020),"", _xlfn.LET(
    _xlpm.Servico,TRIM(F1020&amp;""),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20" s="1">
        <f>IF(ISBLANK(B1020),"", IF(ISBLANK(R1020),Q1020*S1020,R1020*S1020))</f>
        <v>7</v>
      </c>
    </row>
    <row r="1021" spans="1:55" x14ac:dyDescent="0.3">
      <c r="A1021" t="s">
        <v>133</v>
      </c>
      <c r="B1021">
        <v>46122</v>
      </c>
      <c r="C1021" t="s">
        <v>2</v>
      </c>
      <c r="D1021">
        <v>5261</v>
      </c>
      <c r="F1021" t="s">
        <v>169</v>
      </c>
      <c r="H1021" t="s">
        <v>276</v>
      </c>
      <c r="I1021">
        <v>2086</v>
      </c>
      <c r="J1021" t="s">
        <v>390</v>
      </c>
      <c r="K1021" t="s">
        <v>391</v>
      </c>
      <c r="L1021">
        <v>73810184444</v>
      </c>
      <c r="N1021">
        <v>0</v>
      </c>
      <c r="O1021" t="s">
        <v>5</v>
      </c>
      <c r="P1021">
        <v>0</v>
      </c>
      <c r="Q1021">
        <v>1</v>
      </c>
      <c r="R1021">
        <v>1</v>
      </c>
      <c r="S1021">
        <v>1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 t="s">
        <v>6</v>
      </c>
      <c r="AG1021">
        <v>84</v>
      </c>
      <c r="AH1021" t="s">
        <v>201</v>
      </c>
      <c r="AI1021" t="s">
        <v>230</v>
      </c>
      <c r="AJ1021" t="s">
        <v>392</v>
      </c>
      <c r="AK1021" t="s">
        <v>190</v>
      </c>
      <c r="AL1021" t="s">
        <v>188</v>
      </c>
      <c r="AU1021" s="2" t="str">
        <f>IF(ISBLANK(B1021),"", TEXT(B1021,"dddd, d \d\e mmmm \d\e aaaa"))</f>
        <v>sexta-feira, 10 de abril de 2026</v>
      </c>
      <c r="AX1021" s="1" t="str" cm="1">
        <f t="array" ref="AX1021">IFERROR(_xlfn.TEXTJOIN(", ",TRUE,_xlfn._xlws.SORT(_xlfn.UNIQUE(_xlfn._xlws.FILTER($K$2:$K$2889,($I$2:$I$2889=I1021)*($K$2:$K$2889&lt;&gt;""))))),"")</f>
        <v>Chanel</v>
      </c>
      <c r="AY1021" s="1" t="str">
        <f>IF(ISBLANK(F1021),"", IF(OR(
ISNUMBER(FIND("escovacao",LOWER(F1021))),
ISNUMBER(FIND("escovação",LOWER(F1021))),
ISNUMBER(FIND("higiene bucal",LOWER(F1021))),
ISNUMBER(FIND("tosa",LOWER(F1021))),
ISNUMBER(FIND("hidratacao",LOWER(F1021))),
ISNUMBER(FIND("hidratação",LOWER(F1021))),
ISNUMBER(FIND("spa",LOWER(F1021))),
ISNUMBER(FIND("corte de unhas",LOWER(F1021))),
ISNUMBER(FIND("desembolo",LOWER(F1021))),
ISNUMBER(FIND("clorexidina",LOWER(F1021))),
ISNUMBER(FIND("matizacao",LOWER(F1021))),
ISNUMBER(FIND("matização",LOWER(F1021))),
ISNUMBER(FIND("arredondamento",LOWER(F1021))),
ISNUMBER(FIND("remocao",LOWER(F1021))),
ISNUMBER(FIND("remoção",LOWER(F1021)))
),"Serviços extras",
IF(ISNUMBER(FIND("banho",LOWER(F1021))),"Banho","Loja")))</f>
        <v>Serviços extras</v>
      </c>
      <c r="AZ1021" s="1" t="str">
        <f>IF(ISBLANK(I1021),"", _xlfn.LET(_xlpm.Pedido,TRIM(D1021&amp;""),IF(_xlpm.Pedido&lt;&gt;"",_xlpm.Pedido&amp;" | "&amp;K1021,I1021&amp;" | "&amp;K1021&amp;" | "&amp;TEXT(AU1021,"0"))))</f>
        <v>5261 | Chanel</v>
      </c>
      <c r="BA1021" s="1" t="str">
        <f>IF(ISBLANK(I1021),"", _xlfn.LET(_xlpm.TipoServico,LOWER(H1021),IF(ISNUMBER(FIND("banho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1" s="1" t="str">
        <f>IF(ISBLANK(I1021),"", _xlfn.LET(
    _xlpm.Servico,TRIM(F1021&amp;""),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21" s="1">
        <f>IF(ISBLANK(B1021),"", IF(ISBLANK(R1021),Q1021*S1021,R1021*S1021))</f>
        <v>1</v>
      </c>
    </row>
    <row r="1022" spans="1:55" x14ac:dyDescent="0.3">
      <c r="A1022" t="s">
        <v>133</v>
      </c>
      <c r="B1022">
        <v>46122</v>
      </c>
      <c r="C1022" t="s">
        <v>2</v>
      </c>
      <c r="D1022">
        <v>5261</v>
      </c>
      <c r="F1022" t="s">
        <v>146</v>
      </c>
      <c r="H1022" t="s">
        <v>276</v>
      </c>
      <c r="I1022">
        <v>2086</v>
      </c>
      <c r="J1022" t="s">
        <v>390</v>
      </c>
      <c r="K1022" t="s">
        <v>391</v>
      </c>
      <c r="L1022">
        <v>73810184444</v>
      </c>
      <c r="N1022">
        <v>0</v>
      </c>
      <c r="O1022" t="s">
        <v>5</v>
      </c>
      <c r="P1022">
        <v>0</v>
      </c>
      <c r="Q1022">
        <v>12</v>
      </c>
      <c r="R1022">
        <v>12</v>
      </c>
      <c r="S1022">
        <v>1</v>
      </c>
      <c r="T1022">
        <v>12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6</v>
      </c>
      <c r="AG1022">
        <v>84</v>
      </c>
      <c r="AH1022" t="s">
        <v>201</v>
      </c>
      <c r="AI1022" t="s">
        <v>230</v>
      </c>
      <c r="AJ1022" t="s">
        <v>392</v>
      </c>
      <c r="AK1022" t="s">
        <v>190</v>
      </c>
      <c r="AL1022" t="s">
        <v>188</v>
      </c>
      <c r="AU1022" s="2" t="str">
        <f>IF(ISBLANK(B1022),"", TEXT(B1022,"dddd, d \d\e mmmm \d\e aaaa"))</f>
        <v>sexta-feira, 10 de abril de 2026</v>
      </c>
      <c r="AX1022" s="1" t="str" cm="1">
        <f t="array" ref="AX1022">IFERROR(_xlfn.TEXTJOIN(", ",TRUE,_xlfn._xlws.SORT(_xlfn.UNIQUE(_xlfn._xlws.FILTER($K$2:$K$2889,($I$2:$I$2889=I1022)*($K$2:$K$2889&lt;&gt;""))))),"")</f>
        <v>Chanel</v>
      </c>
      <c r="AY1022" s="1" t="str">
        <f>IF(ISBLANK(F1022),"", IF(OR(
ISNUMBER(FIND("escovacao",LOWER(F1022))),
ISNUMBER(FIND("escovação",LOWER(F1022))),
ISNUMBER(FIND("higiene bucal",LOWER(F1022))),
ISNUMBER(FIND("tosa",LOWER(F1022))),
ISNUMBER(FIND("hidratacao",LOWER(F1022))),
ISNUMBER(FIND("hidratação",LOWER(F1022))),
ISNUMBER(FIND("spa",LOWER(F1022))),
ISNUMBER(FIND("corte de unhas",LOWER(F1022))),
ISNUMBER(FIND("desembolo",LOWER(F1022))),
ISNUMBER(FIND("clorexidina",LOWER(F1022))),
ISNUMBER(FIND("matizacao",LOWER(F1022))),
ISNUMBER(FIND("matização",LOWER(F1022))),
ISNUMBER(FIND("arredondamento",LOWER(F1022))),
ISNUMBER(FIND("remocao",LOWER(F1022))),
ISNUMBER(FIND("remoção",LOWER(F1022)))
),"Serviços extras",
IF(ISNUMBER(FIND("banho",LOWER(F1022))),"Banho","Loja")))</f>
        <v>Serviços extras</v>
      </c>
      <c r="AZ1022" s="1" t="str">
        <f>IF(ISBLANK(I1022),"", _xlfn.LET(_xlpm.Pedido,TRIM(D1022&amp;""),IF(_xlpm.Pedido&lt;&gt;"",_xlpm.Pedido&amp;" | "&amp;K1022,I1022&amp;" | "&amp;K1022&amp;" | "&amp;TEXT(AU1022,"0"))))</f>
        <v>5261 | Chanel</v>
      </c>
      <c r="BA1022" s="1" t="str">
        <f>IF(ISBLANK(I1022),"", _xlfn.LET(_xlpm.TipoServico,LOWER(H1022),IF(ISNUMBER(FIND("banho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2" s="1" t="str">
        <f>IF(ISBLANK(I1022),"", _xlfn.LET(
    _xlpm.Servico,TRIM(F1022&amp;""),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22" s="1">
        <f>IF(ISBLANK(B1022),"", IF(ISBLANK(R1022),Q1022*S1022,R1022*S1022))</f>
        <v>12</v>
      </c>
    </row>
    <row r="1023" spans="1:55" x14ac:dyDescent="0.3">
      <c r="A1023" t="s">
        <v>11</v>
      </c>
      <c r="B1023">
        <v>46129</v>
      </c>
      <c r="C1023" t="s">
        <v>2</v>
      </c>
      <c r="D1023">
        <v>5315</v>
      </c>
      <c r="F1023" t="s">
        <v>134</v>
      </c>
      <c r="H1023" t="s">
        <v>276</v>
      </c>
      <c r="I1023">
        <v>2513</v>
      </c>
      <c r="J1023" t="s">
        <v>48</v>
      </c>
      <c r="K1023" t="s">
        <v>182</v>
      </c>
      <c r="L1023">
        <v>5573999917447</v>
      </c>
      <c r="N1023">
        <v>0</v>
      </c>
      <c r="O1023" t="s">
        <v>5</v>
      </c>
      <c r="P1023">
        <v>0</v>
      </c>
      <c r="Q1023">
        <v>7</v>
      </c>
      <c r="R1023">
        <v>7</v>
      </c>
      <c r="S1023">
        <v>1</v>
      </c>
      <c r="T1023">
        <v>7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6</v>
      </c>
      <c r="AG1023">
        <v>148</v>
      </c>
      <c r="AH1023" t="s">
        <v>201</v>
      </c>
      <c r="AK1023" t="s">
        <v>190</v>
      </c>
      <c r="AL1023" t="s">
        <v>188</v>
      </c>
      <c r="AU1023" s="2" t="str">
        <f>IF(ISBLANK(B1023),"", TEXT(B1023,"dddd, d \d\e mmmm \d\e aaaa"))</f>
        <v>sexta-feira, 17 de abril de 2026</v>
      </c>
      <c r="AX1023" s="1" t="str" cm="1">
        <f t="array" ref="AX1023">IFERROR(_xlfn.TEXTJOIN(", ",TRUE,_xlfn._xlws.SORT(_xlfn.UNIQUE(_xlfn._xlws.FILTER($K$2:$K$2889,($I$2:$I$2889=I1023)*($K$2:$K$2889&lt;&gt;""))))),"")</f>
        <v>Amora, Lulu</v>
      </c>
      <c r="AY1023" s="1" t="str">
        <f>IF(ISBLANK(F1023),"", IF(OR(
ISNUMBER(FIND("escovacao",LOWER(F1023))),
ISNUMBER(FIND("escovação",LOWER(F1023))),
ISNUMBER(FIND("higiene bucal",LOWER(F1023))),
ISNUMBER(FIND("tosa",LOWER(F1023))),
ISNUMBER(FIND("hidratacao",LOWER(F1023))),
ISNUMBER(FIND("hidratação",LOWER(F1023))),
ISNUMBER(FIND("spa",LOWER(F1023))),
ISNUMBER(FIND("corte de unhas",LOWER(F1023))),
ISNUMBER(FIND("desembolo",LOWER(F1023))),
ISNUMBER(FIND("clorexidina",LOWER(F1023))),
ISNUMBER(FIND("matizacao",LOWER(F1023))),
ISNUMBER(FIND("matização",LOWER(F1023))),
ISNUMBER(FIND("arredondamento",LOWER(F1023))),
ISNUMBER(FIND("remocao",LOWER(F1023))),
ISNUMBER(FIND("remoção",LOWER(F1023)))
),"Serviços extras",
IF(ISNUMBER(FIND("banho",LOWER(F1023))),"Banho","Loja")))</f>
        <v>Banho</v>
      </c>
      <c r="AZ1023" s="1" t="str">
        <f>IF(ISBLANK(I1023),"", _xlfn.LET(_xlpm.Pedido,TRIM(D1023&amp;""),IF(_xlpm.Pedido&lt;&gt;"",_xlpm.Pedido&amp;" | "&amp;K1023,I1023&amp;" | "&amp;K1023&amp;" | "&amp;TEXT(AU1023,"0"))))</f>
        <v>5315 | Amora</v>
      </c>
      <c r="BA1023" s="1" t="str">
        <f>IF(ISBLANK(I1023),"", _xlfn.LET(_xlpm.TipoServico,LOWER(H1023),IF(ISNUMBER(FIND("banho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3" s="1" t="str">
        <f>IF(ISBLANK(I1023),"", _xlfn.LET(
    _xlpm.Servico,TRIM(F1023&amp;""),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23" s="1">
        <f>IF(ISBLANK(B1023),"", IF(ISBLANK(R1023),Q1023*S1023,R1023*S1023))</f>
        <v>7</v>
      </c>
    </row>
    <row r="1024" spans="1:55" x14ac:dyDescent="0.3">
      <c r="A1024" t="s">
        <v>11</v>
      </c>
      <c r="B1024">
        <v>46129</v>
      </c>
      <c r="C1024" t="s">
        <v>2</v>
      </c>
      <c r="D1024">
        <v>5315</v>
      </c>
      <c r="F1024" t="s">
        <v>146</v>
      </c>
      <c r="H1024" t="s">
        <v>276</v>
      </c>
      <c r="I1024">
        <v>2513</v>
      </c>
      <c r="J1024" t="s">
        <v>48</v>
      </c>
      <c r="K1024" t="s">
        <v>182</v>
      </c>
      <c r="L1024">
        <v>5573999917447</v>
      </c>
      <c r="N1024">
        <v>0</v>
      </c>
      <c r="O1024" t="s">
        <v>5</v>
      </c>
      <c r="P1024">
        <v>0</v>
      </c>
      <c r="Q1024">
        <v>12</v>
      </c>
      <c r="R1024">
        <v>12</v>
      </c>
      <c r="S1024">
        <v>1</v>
      </c>
      <c r="T1024">
        <v>12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6</v>
      </c>
      <c r="AG1024">
        <v>148</v>
      </c>
      <c r="AH1024" t="s">
        <v>201</v>
      </c>
      <c r="AK1024" t="s">
        <v>190</v>
      </c>
      <c r="AL1024" t="s">
        <v>188</v>
      </c>
      <c r="AU1024" s="2" t="str">
        <f>IF(ISBLANK(B1024),"", TEXT(B1024,"dddd, d \d\e mmmm \d\e aaaa"))</f>
        <v>sexta-feira, 17 de abril de 2026</v>
      </c>
      <c r="AX1024" s="1" t="str" cm="1">
        <f t="array" ref="AX1024">IFERROR(_xlfn.TEXTJOIN(", ",TRUE,_xlfn._xlws.SORT(_xlfn.UNIQUE(_xlfn._xlws.FILTER($K$2:$K$2889,($I$2:$I$2889=I1024)*($K$2:$K$2889&lt;&gt;""))))),"")</f>
        <v>Amora, Lulu</v>
      </c>
      <c r="AY1024" s="1" t="str">
        <f>IF(ISBLANK(F1024),"", IF(OR(
ISNUMBER(FIND("escovacao",LOWER(F1024))),
ISNUMBER(FIND("escovação",LOWER(F1024))),
ISNUMBER(FIND("higiene bucal",LOWER(F1024))),
ISNUMBER(FIND("tosa",LOWER(F1024))),
ISNUMBER(FIND("hidratacao",LOWER(F1024))),
ISNUMBER(FIND("hidratação",LOWER(F1024))),
ISNUMBER(FIND("spa",LOWER(F1024))),
ISNUMBER(FIND("corte de unhas",LOWER(F1024))),
ISNUMBER(FIND("desembolo",LOWER(F1024))),
ISNUMBER(FIND("clorexidina",LOWER(F1024))),
ISNUMBER(FIND("matizacao",LOWER(F1024))),
ISNUMBER(FIND("matização",LOWER(F1024))),
ISNUMBER(FIND("arredondamento",LOWER(F1024))),
ISNUMBER(FIND("remocao",LOWER(F1024))),
ISNUMBER(FIND("remoção",LOWER(F1024)))
),"Serviços extras",
IF(ISNUMBER(FIND("banho",LOWER(F1024))),"Banho","Loja")))</f>
        <v>Serviços extras</v>
      </c>
      <c r="AZ1024" s="1" t="str">
        <f>IF(ISBLANK(I1024),"", _xlfn.LET(_xlpm.Pedido,TRIM(D1024&amp;""),IF(_xlpm.Pedido&lt;&gt;"",_xlpm.Pedido&amp;" | "&amp;K1024,I1024&amp;" | "&amp;K1024&amp;" | "&amp;TEXT(AU1024,"0"))))</f>
        <v>5315 | Amora</v>
      </c>
      <c r="BA1024" s="1" t="str">
        <f>IF(ISBLANK(I1024),"", _xlfn.LET(_xlpm.TipoServico,LOWER(H1024),IF(ISNUMBER(FIND("banho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4" s="1" t="str">
        <f>IF(ISBLANK(I1024),"", _xlfn.LET(
    _xlpm.Servico,TRIM(F1024&amp;""),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24" s="1">
        <f>IF(ISBLANK(B1024),"", IF(ISBLANK(R1024),Q1024*S1024,R1024*S1024))</f>
        <v>12</v>
      </c>
    </row>
    <row r="1025" spans="1:55" x14ac:dyDescent="0.3">
      <c r="A1025" t="s">
        <v>133</v>
      </c>
      <c r="B1025">
        <v>46129</v>
      </c>
      <c r="C1025" t="s">
        <v>2</v>
      </c>
      <c r="D1025">
        <v>5332</v>
      </c>
      <c r="F1025" t="s">
        <v>134</v>
      </c>
      <c r="H1025" t="s">
        <v>276</v>
      </c>
      <c r="I1025">
        <v>2208</v>
      </c>
      <c r="J1025" t="s">
        <v>364</v>
      </c>
      <c r="K1025" t="s">
        <v>393</v>
      </c>
      <c r="L1025">
        <v>7199346112</v>
      </c>
      <c r="N1025">
        <v>0</v>
      </c>
      <c r="O1025" t="s">
        <v>5</v>
      </c>
      <c r="P1025">
        <v>0</v>
      </c>
      <c r="Q1025">
        <v>7</v>
      </c>
      <c r="R1025">
        <v>7</v>
      </c>
      <c r="S1025">
        <v>1</v>
      </c>
      <c r="T1025">
        <v>7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6</v>
      </c>
      <c r="AG1025">
        <v>248</v>
      </c>
      <c r="AH1025" t="s">
        <v>366</v>
      </c>
      <c r="AI1025" t="s">
        <v>199</v>
      </c>
      <c r="AJ1025" t="s">
        <v>214</v>
      </c>
      <c r="AK1025" t="s">
        <v>187</v>
      </c>
      <c r="AL1025" t="s">
        <v>188</v>
      </c>
      <c r="AU1025" s="2" t="str">
        <f>IF(ISBLANK(B1025),"", TEXT(B1025,"dddd, d \d\e mmmm \d\e aaaa"))</f>
        <v>sexta-feira, 17 de abril de 2026</v>
      </c>
      <c r="AX1025" s="1" t="str" cm="1">
        <f t="array" ref="AX1025">IFERROR(_xlfn.TEXTJOIN(", ",TRUE,_xlfn._xlws.SORT(_xlfn.UNIQUE(_xlfn._xlws.FILTER($K$2:$K$2889,($I$2:$I$2889=I1025)*($K$2:$K$2889&lt;&gt;""))))),"")</f>
        <v>Jack Daniels, Jim Beam, Johnnie Walker, Jose</v>
      </c>
      <c r="AY1025" s="1" t="str">
        <f>IF(ISBLANK(F1025),"", IF(OR(
ISNUMBER(FIND("escovacao",LOWER(F1025))),
ISNUMBER(FIND("escovação",LOWER(F1025))),
ISNUMBER(FIND("higiene bucal",LOWER(F1025))),
ISNUMBER(FIND("tosa",LOWER(F1025))),
ISNUMBER(FIND("hidratacao",LOWER(F1025))),
ISNUMBER(FIND("hidratação",LOWER(F1025))),
ISNUMBER(FIND("spa",LOWER(F1025))),
ISNUMBER(FIND("corte de unhas",LOWER(F1025))),
ISNUMBER(FIND("desembolo",LOWER(F1025))),
ISNUMBER(FIND("clorexidina",LOWER(F1025))),
ISNUMBER(FIND("matizacao",LOWER(F1025))),
ISNUMBER(FIND("matização",LOWER(F1025))),
ISNUMBER(FIND("arredondamento",LOWER(F1025))),
ISNUMBER(FIND("remocao",LOWER(F1025))),
ISNUMBER(FIND("remoção",LOWER(F1025)))
),"Serviços extras",
IF(ISNUMBER(FIND("banho",LOWER(F1025))),"Banho","Loja")))</f>
        <v>Banho</v>
      </c>
      <c r="AZ1025" s="1" t="str">
        <f>IF(ISBLANK(I1025),"", _xlfn.LET(_xlpm.Pedido,TRIM(D1025&amp;""),IF(_xlpm.Pedido&lt;&gt;"",_xlpm.Pedido&amp;" | "&amp;K1025,I1025&amp;" | "&amp;K1025&amp;" | "&amp;TEXT(AU1025,"0"))))</f>
        <v>5332 | Johnnie Walker</v>
      </c>
      <c r="BA1025" s="1" t="str">
        <f>IF(ISBLANK(I1025),"", _xlfn.LET(_xlpm.TipoServico,LOWER(H1025),IF(ISNUMBER(FIND("banho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5" s="1" t="str">
        <f>IF(ISBLANK(I1025),"", _xlfn.LET(
    _xlpm.Servico,TRIM(F1025&amp;""),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25" s="1">
        <f>IF(ISBLANK(B1025),"", IF(ISBLANK(R1025),Q1025*S1025,R1025*S1025))</f>
        <v>7</v>
      </c>
    </row>
    <row r="1026" spans="1:55" x14ac:dyDescent="0.3">
      <c r="A1026" t="s">
        <v>141</v>
      </c>
      <c r="B1026">
        <v>46134</v>
      </c>
      <c r="C1026" t="s">
        <v>53</v>
      </c>
      <c r="D1026">
        <v>5369</v>
      </c>
      <c r="F1026" t="s">
        <v>134</v>
      </c>
      <c r="H1026" t="s">
        <v>276</v>
      </c>
      <c r="I1026">
        <v>2714</v>
      </c>
      <c r="J1026" t="s">
        <v>394</v>
      </c>
      <c r="K1026" t="s">
        <v>315</v>
      </c>
      <c r="L1026">
        <v>73981699300</v>
      </c>
      <c r="N1026">
        <v>0</v>
      </c>
      <c r="O1026" t="s">
        <v>5</v>
      </c>
      <c r="P1026">
        <v>0</v>
      </c>
      <c r="Q1026">
        <v>7</v>
      </c>
      <c r="R1026">
        <v>7</v>
      </c>
      <c r="S1026">
        <v>1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6</v>
      </c>
      <c r="AG1026">
        <v>107</v>
      </c>
      <c r="AH1026" t="s">
        <v>207</v>
      </c>
      <c r="AI1026" t="s">
        <v>196</v>
      </c>
      <c r="AK1026" t="s">
        <v>190</v>
      </c>
      <c r="AL1026" t="s">
        <v>188</v>
      </c>
      <c r="AU1026" s="2" t="str">
        <f>IF(ISBLANK(B1026),"", TEXT(B1026,"dddd, d \d\e mmmm \d\e aaaa"))</f>
        <v>quarta-feira, 22 de abril de 2026</v>
      </c>
      <c r="AX1026" s="1" t="str" cm="1">
        <f t="array" ref="AX1026">IFERROR(_xlfn.TEXTJOIN(", ",TRUE,_xlfn._xlws.SORT(_xlfn.UNIQUE(_xlfn._xlws.FILTER($K$2:$K$2889,($I$2:$I$2889=I1026)*($K$2:$K$2889&lt;&gt;""))))),"")</f>
        <v>Bella</v>
      </c>
      <c r="AY1026" s="1" t="str">
        <f>IF(ISBLANK(F1026),"", IF(OR(
ISNUMBER(FIND("escovacao",LOWER(F1026))),
ISNUMBER(FIND("escovação",LOWER(F1026))),
ISNUMBER(FIND("higiene bucal",LOWER(F1026))),
ISNUMBER(FIND("tosa",LOWER(F1026))),
ISNUMBER(FIND("hidratacao",LOWER(F1026))),
ISNUMBER(FIND("hidratação",LOWER(F1026))),
ISNUMBER(FIND("spa",LOWER(F1026))),
ISNUMBER(FIND("corte de unhas",LOWER(F1026))),
ISNUMBER(FIND("desembolo",LOWER(F1026))),
ISNUMBER(FIND("clorexidina",LOWER(F1026))),
ISNUMBER(FIND("matizacao",LOWER(F1026))),
ISNUMBER(FIND("matização",LOWER(F1026))),
ISNUMBER(FIND("arredondamento",LOWER(F1026))),
ISNUMBER(FIND("remocao",LOWER(F1026))),
ISNUMBER(FIND("remoção",LOWER(F1026)))
),"Serviços extras",
IF(ISNUMBER(FIND("banho",LOWER(F1026))),"Banho","Loja")))</f>
        <v>Banho</v>
      </c>
      <c r="AZ1026" s="1" t="str">
        <f>IF(ISBLANK(I1026),"", _xlfn.LET(_xlpm.Pedido,TRIM(D1026&amp;""),IF(_xlpm.Pedido&lt;&gt;"",_xlpm.Pedido&amp;" | "&amp;K1026,I1026&amp;" | "&amp;K1026&amp;" | "&amp;TEXT(AU1026,"0"))))</f>
        <v>5369 | Bella</v>
      </c>
      <c r="BA1026" s="1" t="str">
        <f>IF(ISBLANK(I1026),"", _xlfn.LET(_xlpm.TipoServico,LOWER(H1026),IF(ISNUMBER(FIND("banho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6" s="1" t="str">
        <f>IF(ISBLANK(I1026),"", _xlfn.LET(
    _xlpm.Servico,TRIM(F1026&amp;""),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26" s="1">
        <f>IF(ISBLANK(B1026),"", IF(ISBLANK(R1026),Q1026*S1026,R1026*S1026))</f>
        <v>7</v>
      </c>
    </row>
    <row r="1027" spans="1:55" x14ac:dyDescent="0.3">
      <c r="A1027" t="s">
        <v>141</v>
      </c>
      <c r="B1027">
        <v>46134</v>
      </c>
      <c r="C1027" t="s">
        <v>53</v>
      </c>
      <c r="D1027">
        <v>5369</v>
      </c>
      <c r="F1027" t="s">
        <v>275</v>
      </c>
      <c r="H1027" t="s">
        <v>276</v>
      </c>
      <c r="I1027">
        <v>2714</v>
      </c>
      <c r="J1027" t="s">
        <v>394</v>
      </c>
      <c r="K1027" t="s">
        <v>315</v>
      </c>
      <c r="L1027">
        <v>73981699300</v>
      </c>
      <c r="N1027">
        <v>0</v>
      </c>
      <c r="O1027" t="s">
        <v>5</v>
      </c>
      <c r="P1027">
        <v>0</v>
      </c>
      <c r="Q1027">
        <v>35</v>
      </c>
      <c r="R1027">
        <v>35</v>
      </c>
      <c r="S1027">
        <v>1</v>
      </c>
      <c r="T1027">
        <v>35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 t="s">
        <v>6</v>
      </c>
      <c r="AG1027">
        <v>107</v>
      </c>
      <c r="AH1027" t="s">
        <v>207</v>
      </c>
      <c r="AI1027" t="s">
        <v>196</v>
      </c>
      <c r="AK1027" t="s">
        <v>190</v>
      </c>
      <c r="AL1027" t="s">
        <v>188</v>
      </c>
      <c r="AU1027" s="2" t="str">
        <f>IF(ISBLANK(B1027),"", TEXT(B1027,"dddd, d \d\e mmmm \d\e aaaa"))</f>
        <v>quarta-feira, 22 de abril de 2026</v>
      </c>
      <c r="AX1027" s="1" t="str" cm="1">
        <f t="array" ref="AX1027">IFERROR(_xlfn.TEXTJOIN(", ",TRUE,_xlfn._xlws.SORT(_xlfn.UNIQUE(_xlfn._xlws.FILTER($K$2:$K$2889,($I$2:$I$2889=I1027)*($K$2:$K$2889&lt;&gt;""))))),"")</f>
        <v>Bella</v>
      </c>
      <c r="AY1027" s="1" t="str">
        <f>IF(ISBLANK(F1027),"", IF(OR(
ISNUMBER(FIND("escovacao",LOWER(F1027))),
ISNUMBER(FIND("escovação",LOWER(F1027))),
ISNUMBER(FIND("higiene bucal",LOWER(F1027))),
ISNUMBER(FIND("tosa",LOWER(F1027))),
ISNUMBER(FIND("hidratacao",LOWER(F1027))),
ISNUMBER(FIND("hidratação",LOWER(F1027))),
ISNUMBER(FIND("spa",LOWER(F1027))),
ISNUMBER(FIND("corte de unhas",LOWER(F1027))),
ISNUMBER(FIND("desembolo",LOWER(F1027))),
ISNUMBER(FIND("clorexidina",LOWER(F1027))),
ISNUMBER(FIND("matizacao",LOWER(F1027))),
ISNUMBER(FIND("matização",LOWER(F1027))),
ISNUMBER(FIND("arredondamento",LOWER(F1027))),
ISNUMBER(FIND("remocao",LOWER(F1027))),
ISNUMBER(FIND("remoção",LOWER(F1027)))
),"Serviços extras",
IF(ISNUMBER(FIND("banho",LOWER(F1027))),"Banho","Loja")))</f>
        <v>Serviços extras</v>
      </c>
      <c r="AZ1027" s="1" t="str">
        <f>IF(ISBLANK(I1027),"", _xlfn.LET(_xlpm.Pedido,TRIM(D1027&amp;""),IF(_xlpm.Pedido&lt;&gt;"",_xlpm.Pedido&amp;" | "&amp;K1027,I1027&amp;" | "&amp;K1027&amp;" | "&amp;TEXT(AU1027,"0"))))</f>
        <v>5369 | Bella</v>
      </c>
      <c r="BA1027" s="1" t="str">
        <f>IF(ISBLANK(I1027),"", _xlfn.LET(_xlpm.TipoServico,LOWER(H1027),IF(ISNUMBER(FIND("banho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7" s="1" t="str">
        <f>IF(ISBLANK(I1027),"", _xlfn.LET(
    _xlpm.Servico,TRIM(F1027&amp;""),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027" s="1">
        <f>IF(ISBLANK(B1027),"", IF(ISBLANK(R1027),Q1027*S1027,R1027*S1027))</f>
        <v>35</v>
      </c>
    </row>
    <row r="1028" spans="1:55" x14ac:dyDescent="0.3">
      <c r="A1028" t="s">
        <v>141</v>
      </c>
      <c r="B1028">
        <v>46134</v>
      </c>
      <c r="C1028" t="s">
        <v>53</v>
      </c>
      <c r="D1028">
        <v>5369</v>
      </c>
      <c r="F1028" t="s">
        <v>146</v>
      </c>
      <c r="H1028" t="s">
        <v>276</v>
      </c>
      <c r="I1028">
        <v>2714</v>
      </c>
      <c r="J1028" t="s">
        <v>394</v>
      </c>
      <c r="K1028" t="s">
        <v>315</v>
      </c>
      <c r="L1028">
        <v>73981699300</v>
      </c>
      <c r="N1028">
        <v>0</v>
      </c>
      <c r="O1028" t="s">
        <v>5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6</v>
      </c>
      <c r="AG1028">
        <v>107</v>
      </c>
      <c r="AH1028" t="s">
        <v>207</v>
      </c>
      <c r="AI1028" t="s">
        <v>196</v>
      </c>
      <c r="AK1028" t="s">
        <v>190</v>
      </c>
      <c r="AL1028" t="s">
        <v>188</v>
      </c>
      <c r="AU1028" s="2" t="str">
        <f>IF(ISBLANK(B1028),"", TEXT(B1028,"dddd, d \d\e mmmm \d\e aaaa"))</f>
        <v>quarta-feira, 22 de abril de 2026</v>
      </c>
      <c r="AX1028" s="1" t="str" cm="1">
        <f t="array" ref="AX1028">IFERROR(_xlfn.TEXTJOIN(", ",TRUE,_xlfn._xlws.SORT(_xlfn.UNIQUE(_xlfn._xlws.FILTER($K$2:$K$2889,($I$2:$I$2889=I1028)*($K$2:$K$2889&lt;&gt;""))))),"")</f>
        <v>Bella</v>
      </c>
      <c r="AY1028" s="1" t="str">
        <f>IF(ISBLANK(F1028),"", IF(OR(
ISNUMBER(FIND("escovacao",LOWER(F1028))),
ISNUMBER(FIND("escovação",LOWER(F1028))),
ISNUMBER(FIND("higiene bucal",LOWER(F1028))),
ISNUMBER(FIND("tosa",LOWER(F1028))),
ISNUMBER(FIND("hidratacao",LOWER(F1028))),
ISNUMBER(FIND("hidratação",LOWER(F1028))),
ISNUMBER(FIND("spa",LOWER(F1028))),
ISNUMBER(FIND("corte de unhas",LOWER(F1028))),
ISNUMBER(FIND("desembolo",LOWER(F1028))),
ISNUMBER(FIND("clorexidina",LOWER(F1028))),
ISNUMBER(FIND("matizacao",LOWER(F1028))),
ISNUMBER(FIND("matização",LOWER(F1028))),
ISNUMBER(FIND("arredondamento",LOWER(F1028))),
ISNUMBER(FIND("remocao",LOWER(F1028))),
ISNUMBER(FIND("remoção",LOWER(F1028)))
),"Serviços extras",
IF(ISNUMBER(FIND("banho",LOWER(F1028))),"Banho","Loja")))</f>
        <v>Serviços extras</v>
      </c>
      <c r="AZ1028" s="1" t="str">
        <f>IF(ISBLANK(I1028),"", _xlfn.LET(_xlpm.Pedido,TRIM(D1028&amp;""),IF(_xlpm.Pedido&lt;&gt;"",_xlpm.Pedido&amp;" | "&amp;K1028,I1028&amp;" | "&amp;K1028&amp;" | "&amp;TEXT(AU1028,"0"))))</f>
        <v>5369 | Bella</v>
      </c>
      <c r="BA1028" s="1" t="str">
        <f>IF(ISBLANK(I1028),"", _xlfn.LET(_xlpm.TipoServico,LOWER(H1028),IF(ISNUMBER(FIND("banho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8" s="1" t="str">
        <f>IF(ISBLANK(I1028),"", _xlfn.LET(
    _xlpm.Servico,TRIM(F1028&amp;""),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28" s="1">
        <f>IF(ISBLANK(B1028),"", IF(ISBLANK(R1028),Q1028*S1028,R1028*S1028))</f>
        <v>0</v>
      </c>
    </row>
    <row r="1029" spans="1:55" x14ac:dyDescent="0.3">
      <c r="A1029" t="s">
        <v>141</v>
      </c>
      <c r="B1029">
        <v>46134</v>
      </c>
      <c r="C1029" t="s">
        <v>53</v>
      </c>
      <c r="D1029">
        <v>5369</v>
      </c>
      <c r="F1029" t="s">
        <v>169</v>
      </c>
      <c r="H1029" t="s">
        <v>276</v>
      </c>
      <c r="I1029">
        <v>2714</v>
      </c>
      <c r="J1029" t="s">
        <v>394</v>
      </c>
      <c r="K1029" t="s">
        <v>315</v>
      </c>
      <c r="L1029">
        <v>73981699300</v>
      </c>
      <c r="N1029">
        <v>0</v>
      </c>
      <c r="O1029" t="s">
        <v>5</v>
      </c>
      <c r="P1029">
        <v>0</v>
      </c>
      <c r="Q1029">
        <v>1</v>
      </c>
      <c r="R1029">
        <v>1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6</v>
      </c>
      <c r="AG1029">
        <v>107</v>
      </c>
      <c r="AH1029" t="s">
        <v>207</v>
      </c>
      <c r="AI1029" t="s">
        <v>196</v>
      </c>
      <c r="AK1029" t="s">
        <v>190</v>
      </c>
      <c r="AL1029" t="s">
        <v>188</v>
      </c>
      <c r="AU1029" s="2" t="str">
        <f>IF(ISBLANK(B1029),"", TEXT(B1029,"dddd, d \d\e mmmm \d\e aaaa"))</f>
        <v>quarta-feira, 22 de abril de 2026</v>
      </c>
      <c r="AX1029" s="1" t="str" cm="1">
        <f t="array" ref="AX1029">IFERROR(_xlfn.TEXTJOIN(", ",TRUE,_xlfn._xlws.SORT(_xlfn.UNIQUE(_xlfn._xlws.FILTER($K$2:$K$2889,($I$2:$I$2889=I1029)*($K$2:$K$2889&lt;&gt;""))))),"")</f>
        <v>Bella</v>
      </c>
      <c r="AY1029" s="1" t="str">
        <f>IF(ISBLANK(F1029),"", IF(OR(
ISNUMBER(FIND("escovacao",LOWER(F1029))),
ISNUMBER(FIND("escovação",LOWER(F1029))),
ISNUMBER(FIND("higiene bucal",LOWER(F1029))),
ISNUMBER(FIND("tosa",LOWER(F1029))),
ISNUMBER(FIND("hidratacao",LOWER(F1029))),
ISNUMBER(FIND("hidratação",LOWER(F1029))),
ISNUMBER(FIND("spa",LOWER(F1029))),
ISNUMBER(FIND("corte de unhas",LOWER(F1029))),
ISNUMBER(FIND("desembolo",LOWER(F1029))),
ISNUMBER(FIND("clorexidina",LOWER(F1029))),
ISNUMBER(FIND("matizacao",LOWER(F1029))),
ISNUMBER(FIND("matização",LOWER(F1029))),
ISNUMBER(FIND("arredondamento",LOWER(F1029))),
ISNUMBER(FIND("remocao",LOWER(F1029))),
ISNUMBER(FIND("remoção",LOWER(F1029)))
),"Serviços extras",
IF(ISNUMBER(FIND("banho",LOWER(F1029))),"Banho","Loja")))</f>
        <v>Serviços extras</v>
      </c>
      <c r="AZ1029" s="1" t="str">
        <f>IF(ISBLANK(I1029),"", _xlfn.LET(_xlpm.Pedido,TRIM(D1029&amp;""),IF(_xlpm.Pedido&lt;&gt;"",_xlpm.Pedido&amp;" | "&amp;K1029,I1029&amp;" | "&amp;K1029&amp;" | "&amp;TEXT(AU1029,"0"))))</f>
        <v>5369 | Bella</v>
      </c>
      <c r="BA1029" s="1" t="str">
        <f>IF(ISBLANK(I1029),"", _xlfn.LET(_xlpm.TipoServico,LOWER(H1029),IF(ISNUMBER(FIND("banho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29" s="1" t="str">
        <f>IF(ISBLANK(I1029),"", _xlfn.LET(
    _xlpm.Servico,TRIM(F1029&amp;""),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29" s="1">
        <f>IF(ISBLANK(B1029),"", IF(ISBLANK(R1029),Q1029*S1029,R1029*S1029))</f>
        <v>1</v>
      </c>
    </row>
    <row r="1030" spans="1:55" x14ac:dyDescent="0.3">
      <c r="A1030" t="s">
        <v>1</v>
      </c>
      <c r="B1030">
        <v>46142</v>
      </c>
      <c r="C1030" t="s">
        <v>9</v>
      </c>
      <c r="D1030">
        <v>5439</v>
      </c>
      <c r="F1030" t="s">
        <v>134</v>
      </c>
      <c r="H1030" t="s">
        <v>276</v>
      </c>
      <c r="I1030">
        <v>2513</v>
      </c>
      <c r="J1030" t="s">
        <v>48</v>
      </c>
      <c r="K1030" t="s">
        <v>182</v>
      </c>
      <c r="L1030">
        <v>5573999917447</v>
      </c>
      <c r="N1030">
        <v>0</v>
      </c>
      <c r="O1030" t="s">
        <v>5</v>
      </c>
      <c r="P1030">
        <v>0</v>
      </c>
      <c r="Q1030">
        <v>62</v>
      </c>
      <c r="R1030">
        <v>62</v>
      </c>
      <c r="S1030">
        <v>1</v>
      </c>
      <c r="T1030">
        <v>62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s">
        <v>6</v>
      </c>
      <c r="AG1030">
        <v>238</v>
      </c>
      <c r="AH1030" t="s">
        <v>201</v>
      </c>
      <c r="AK1030" t="s">
        <v>190</v>
      </c>
      <c r="AL1030" t="s">
        <v>188</v>
      </c>
      <c r="AU1030" s="2" t="str">
        <f>IF(ISBLANK(B1030),"", TEXT(B1030,"dddd, d \d\e mmmm \d\e aaaa"))</f>
        <v>quinta-feira, 30 de abril de 2026</v>
      </c>
      <c r="AX1030" s="1" t="str" cm="1">
        <f t="array" ref="AX1030">IFERROR(_xlfn.TEXTJOIN(", ",TRUE,_xlfn._xlws.SORT(_xlfn.UNIQUE(_xlfn._xlws.FILTER($K$2:$K$2889,($I$2:$I$2889=I1030)*($K$2:$K$2889&lt;&gt;""))))),"")</f>
        <v>Amora, Lulu</v>
      </c>
      <c r="AY1030" s="1" t="str">
        <f>IF(ISBLANK(F1030),"", IF(OR(
ISNUMBER(FIND("escovacao",LOWER(F1030))),
ISNUMBER(FIND("escovação",LOWER(F1030))),
ISNUMBER(FIND("higiene bucal",LOWER(F1030))),
ISNUMBER(FIND("tosa",LOWER(F1030))),
ISNUMBER(FIND("hidratacao",LOWER(F1030))),
ISNUMBER(FIND("hidratação",LOWER(F1030))),
ISNUMBER(FIND("spa",LOWER(F1030))),
ISNUMBER(FIND("corte de unhas",LOWER(F1030))),
ISNUMBER(FIND("desembolo",LOWER(F1030))),
ISNUMBER(FIND("clorexidina",LOWER(F1030))),
ISNUMBER(FIND("matizacao",LOWER(F1030))),
ISNUMBER(FIND("matização",LOWER(F1030))),
ISNUMBER(FIND("arredondamento",LOWER(F1030))),
ISNUMBER(FIND("remocao",LOWER(F1030))),
ISNUMBER(FIND("remoção",LOWER(F1030)))
),"Serviços extras",
IF(ISNUMBER(FIND("banho",LOWER(F1030))),"Banho","Loja")))</f>
        <v>Banho</v>
      </c>
      <c r="AZ1030" s="1" t="str">
        <f>IF(ISBLANK(I1030),"", _xlfn.LET(_xlpm.Pedido,TRIM(D1030&amp;""),IF(_xlpm.Pedido&lt;&gt;"",_xlpm.Pedido&amp;" | "&amp;K1030,I1030&amp;" | "&amp;K1030&amp;" | "&amp;TEXT(AU1030,"0"))))</f>
        <v>5439 | Amora</v>
      </c>
      <c r="BA1030" s="1" t="str">
        <f>IF(ISBLANK(I1030),"", _xlfn.LET(_xlpm.TipoServico,LOWER(H1030),IF(ISNUMBER(FIND("banho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0" s="1" t="str">
        <f>IF(ISBLANK(I1030),"", _xlfn.LET(
    _xlpm.Servico,TRIM(F1030&amp;""),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30" s="1">
        <f>IF(ISBLANK(B1030),"", IF(ISBLANK(R1030),Q1030*S1030,R1030*S1030))</f>
        <v>62</v>
      </c>
    </row>
    <row r="1031" spans="1:55" x14ac:dyDescent="0.3">
      <c r="A1031" t="s">
        <v>1</v>
      </c>
      <c r="B1031">
        <v>46142</v>
      </c>
      <c r="C1031" t="s">
        <v>9</v>
      </c>
      <c r="D1031">
        <v>5439</v>
      </c>
      <c r="F1031" t="s">
        <v>169</v>
      </c>
      <c r="H1031" t="s">
        <v>276</v>
      </c>
      <c r="I1031">
        <v>2513</v>
      </c>
      <c r="J1031" t="s">
        <v>48</v>
      </c>
      <c r="K1031" t="s">
        <v>182</v>
      </c>
      <c r="L1031">
        <v>5573999917447</v>
      </c>
      <c r="N1031">
        <v>0</v>
      </c>
      <c r="O1031" t="s">
        <v>5</v>
      </c>
      <c r="P1031">
        <v>0</v>
      </c>
      <c r="Q1031">
        <v>10</v>
      </c>
      <c r="R1031">
        <v>10</v>
      </c>
      <c r="S1031">
        <v>1</v>
      </c>
      <c r="T1031">
        <v>10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t="s">
        <v>6</v>
      </c>
      <c r="AG1031">
        <v>238</v>
      </c>
      <c r="AH1031" t="s">
        <v>201</v>
      </c>
      <c r="AK1031" t="s">
        <v>190</v>
      </c>
      <c r="AL1031" t="s">
        <v>188</v>
      </c>
      <c r="AU1031" s="2" t="str">
        <f>IF(ISBLANK(B1031),"", TEXT(B1031,"dddd, d \d\e mmmm \d\e aaaa"))</f>
        <v>quinta-feira, 30 de abril de 2026</v>
      </c>
      <c r="AX1031" s="1" t="str" cm="1">
        <f t="array" ref="AX1031">IFERROR(_xlfn.TEXTJOIN(", ",TRUE,_xlfn._xlws.SORT(_xlfn.UNIQUE(_xlfn._xlws.FILTER($K$2:$K$2889,($I$2:$I$2889=I1031)*($K$2:$K$2889&lt;&gt;""))))),"")</f>
        <v>Amora, Lulu</v>
      </c>
      <c r="AY1031" s="1" t="str">
        <f>IF(ISBLANK(F1031),"", IF(OR(
ISNUMBER(FIND("escovacao",LOWER(F1031))),
ISNUMBER(FIND("escovação",LOWER(F1031))),
ISNUMBER(FIND("higiene bucal",LOWER(F1031))),
ISNUMBER(FIND("tosa",LOWER(F1031))),
ISNUMBER(FIND("hidratacao",LOWER(F1031))),
ISNUMBER(FIND("hidratação",LOWER(F1031))),
ISNUMBER(FIND("spa",LOWER(F1031))),
ISNUMBER(FIND("corte de unhas",LOWER(F1031))),
ISNUMBER(FIND("desembolo",LOWER(F1031))),
ISNUMBER(FIND("clorexidina",LOWER(F1031))),
ISNUMBER(FIND("matizacao",LOWER(F1031))),
ISNUMBER(FIND("matização",LOWER(F1031))),
ISNUMBER(FIND("arredondamento",LOWER(F1031))),
ISNUMBER(FIND("remocao",LOWER(F1031))),
ISNUMBER(FIND("remoção",LOWER(F1031)))
),"Serviços extras",
IF(ISNUMBER(FIND("banho",LOWER(F1031))),"Banho","Loja")))</f>
        <v>Serviços extras</v>
      </c>
      <c r="AZ1031" s="1" t="str">
        <f>IF(ISBLANK(I1031),"", _xlfn.LET(_xlpm.Pedido,TRIM(D1031&amp;""),IF(_xlpm.Pedido&lt;&gt;"",_xlpm.Pedido&amp;" | "&amp;K1031,I1031&amp;" | "&amp;K1031&amp;" | "&amp;TEXT(AU1031,"0"))))</f>
        <v>5439 | Amora</v>
      </c>
      <c r="BA1031" s="1" t="str">
        <f>IF(ISBLANK(I1031),"", _xlfn.LET(_xlpm.TipoServico,LOWER(H1031),IF(ISNUMBER(FIND("banho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1" s="1" t="str">
        <f>IF(ISBLANK(I1031),"", _xlfn.LET(
    _xlpm.Servico,TRIM(F1031&amp;""),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31" s="1">
        <f>IF(ISBLANK(B1031),"", IF(ISBLANK(R1031),Q1031*S1031,R1031*S1031))</f>
        <v>10</v>
      </c>
    </row>
    <row r="1032" spans="1:55" x14ac:dyDescent="0.3">
      <c r="A1032" t="s">
        <v>1</v>
      </c>
      <c r="B1032">
        <v>46142</v>
      </c>
      <c r="C1032" t="s">
        <v>9</v>
      </c>
      <c r="D1032">
        <v>5439</v>
      </c>
      <c r="F1032" t="s">
        <v>275</v>
      </c>
      <c r="H1032" t="s">
        <v>276</v>
      </c>
      <c r="I1032">
        <v>2513</v>
      </c>
      <c r="J1032" t="s">
        <v>48</v>
      </c>
      <c r="K1032" t="s">
        <v>182</v>
      </c>
      <c r="L1032">
        <v>5573999917447</v>
      </c>
      <c r="N1032">
        <v>0</v>
      </c>
      <c r="O1032" t="s">
        <v>5</v>
      </c>
      <c r="P1032">
        <v>0</v>
      </c>
      <c r="Q1032">
        <v>35</v>
      </c>
      <c r="R1032">
        <v>35</v>
      </c>
      <c r="S1032">
        <v>1</v>
      </c>
      <c r="T1032">
        <v>35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s">
        <v>6</v>
      </c>
      <c r="AG1032">
        <v>238</v>
      </c>
      <c r="AH1032" t="s">
        <v>201</v>
      </c>
      <c r="AK1032" t="s">
        <v>190</v>
      </c>
      <c r="AL1032" t="s">
        <v>188</v>
      </c>
      <c r="AU1032" s="2" t="str">
        <f>IF(ISBLANK(B1032),"", TEXT(B1032,"dddd, d \d\e mmmm \d\e aaaa"))</f>
        <v>quinta-feira, 30 de abril de 2026</v>
      </c>
      <c r="AX1032" s="1" t="str" cm="1">
        <f t="array" ref="AX1032">IFERROR(_xlfn.TEXTJOIN(", ",TRUE,_xlfn._xlws.SORT(_xlfn.UNIQUE(_xlfn._xlws.FILTER($K$2:$K$2889,($I$2:$I$2889=I1032)*($K$2:$K$2889&lt;&gt;""))))),"")</f>
        <v>Amora, Lulu</v>
      </c>
      <c r="AY1032" s="1" t="str">
        <f>IF(ISBLANK(F1032),"", IF(OR(
ISNUMBER(FIND("escovacao",LOWER(F1032))),
ISNUMBER(FIND("escovação",LOWER(F1032))),
ISNUMBER(FIND("higiene bucal",LOWER(F1032))),
ISNUMBER(FIND("tosa",LOWER(F1032))),
ISNUMBER(FIND("hidratacao",LOWER(F1032))),
ISNUMBER(FIND("hidratação",LOWER(F1032))),
ISNUMBER(FIND("spa",LOWER(F1032))),
ISNUMBER(FIND("corte de unhas",LOWER(F1032))),
ISNUMBER(FIND("desembolo",LOWER(F1032))),
ISNUMBER(FIND("clorexidina",LOWER(F1032))),
ISNUMBER(FIND("matizacao",LOWER(F1032))),
ISNUMBER(FIND("matização",LOWER(F1032))),
ISNUMBER(FIND("arredondamento",LOWER(F1032))),
ISNUMBER(FIND("remocao",LOWER(F1032))),
ISNUMBER(FIND("remoção",LOWER(F1032)))
),"Serviços extras",
IF(ISNUMBER(FIND("banho",LOWER(F1032))),"Banho","Loja")))</f>
        <v>Serviços extras</v>
      </c>
      <c r="AZ1032" s="1" t="str">
        <f>IF(ISBLANK(I1032),"", _xlfn.LET(_xlpm.Pedido,TRIM(D1032&amp;""),IF(_xlpm.Pedido&lt;&gt;"",_xlpm.Pedido&amp;" | "&amp;K1032,I1032&amp;" | "&amp;K1032&amp;" | "&amp;TEXT(AU1032,"0"))))</f>
        <v>5439 | Amora</v>
      </c>
      <c r="BA1032" s="1" t="str">
        <f>IF(ISBLANK(I1032),"", _xlfn.LET(_xlpm.TipoServico,LOWER(H1032),IF(ISNUMBER(FIND("banho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2" s="1" t="str">
        <f>IF(ISBLANK(I1032),"", _xlfn.LET(
    _xlpm.Servico,TRIM(F1032&amp;""),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032" s="1">
        <f>IF(ISBLANK(B1032),"", IF(ISBLANK(R1032),Q1032*S1032,R1032*S1032))</f>
        <v>35</v>
      </c>
    </row>
    <row r="1033" spans="1:55" x14ac:dyDescent="0.3">
      <c r="A1033" t="s">
        <v>1</v>
      </c>
      <c r="B1033">
        <v>46142</v>
      </c>
      <c r="C1033" t="s">
        <v>9</v>
      </c>
      <c r="D1033">
        <v>5439</v>
      </c>
      <c r="F1033" t="s">
        <v>146</v>
      </c>
      <c r="H1033" t="s">
        <v>276</v>
      </c>
      <c r="I1033">
        <v>2513</v>
      </c>
      <c r="J1033" t="s">
        <v>48</v>
      </c>
      <c r="K1033" t="s">
        <v>182</v>
      </c>
      <c r="L1033">
        <v>5573999917447</v>
      </c>
      <c r="N1033">
        <v>0</v>
      </c>
      <c r="O1033" t="s">
        <v>5</v>
      </c>
      <c r="P1033">
        <v>0</v>
      </c>
      <c r="Q1033">
        <v>12</v>
      </c>
      <c r="R1033">
        <v>12</v>
      </c>
      <c r="S1033">
        <v>1</v>
      </c>
      <c r="T1033">
        <v>12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6</v>
      </c>
      <c r="AG1033">
        <v>238</v>
      </c>
      <c r="AH1033" t="s">
        <v>201</v>
      </c>
      <c r="AK1033" t="s">
        <v>190</v>
      </c>
      <c r="AL1033" t="s">
        <v>188</v>
      </c>
      <c r="AU1033" s="2" t="str">
        <f>IF(ISBLANK(B1033),"", TEXT(B1033,"dddd, d \d\e mmmm \d\e aaaa"))</f>
        <v>quinta-feira, 30 de abril de 2026</v>
      </c>
      <c r="AX1033" s="1" t="str" cm="1">
        <f t="array" ref="AX1033">IFERROR(_xlfn.TEXTJOIN(", ",TRUE,_xlfn._xlws.SORT(_xlfn.UNIQUE(_xlfn._xlws.FILTER($K$2:$K$2889,($I$2:$I$2889=I1033)*($K$2:$K$2889&lt;&gt;""))))),"")</f>
        <v>Amora, Lulu</v>
      </c>
      <c r="AY1033" s="1" t="str">
        <f>IF(ISBLANK(F1033),"", IF(OR(
ISNUMBER(FIND("escovacao",LOWER(F1033))),
ISNUMBER(FIND("escovação",LOWER(F1033))),
ISNUMBER(FIND("higiene bucal",LOWER(F1033))),
ISNUMBER(FIND("tosa",LOWER(F1033))),
ISNUMBER(FIND("hidratacao",LOWER(F1033))),
ISNUMBER(FIND("hidratação",LOWER(F1033))),
ISNUMBER(FIND("spa",LOWER(F1033))),
ISNUMBER(FIND("corte de unhas",LOWER(F1033))),
ISNUMBER(FIND("desembolo",LOWER(F1033))),
ISNUMBER(FIND("clorexidina",LOWER(F1033))),
ISNUMBER(FIND("matizacao",LOWER(F1033))),
ISNUMBER(FIND("matização",LOWER(F1033))),
ISNUMBER(FIND("arredondamento",LOWER(F1033))),
ISNUMBER(FIND("remocao",LOWER(F1033))),
ISNUMBER(FIND("remoção",LOWER(F1033)))
),"Serviços extras",
IF(ISNUMBER(FIND("banho",LOWER(F1033))),"Banho","Loja")))</f>
        <v>Serviços extras</v>
      </c>
      <c r="AZ1033" s="1" t="str">
        <f>IF(ISBLANK(I1033),"", _xlfn.LET(_xlpm.Pedido,TRIM(D1033&amp;""),IF(_xlpm.Pedido&lt;&gt;"",_xlpm.Pedido&amp;" | "&amp;K1033,I1033&amp;" | "&amp;K1033&amp;" | "&amp;TEXT(AU1033,"0"))))</f>
        <v>5439 | Amora</v>
      </c>
      <c r="BA1033" s="1" t="str">
        <f>IF(ISBLANK(I1033),"", _xlfn.LET(_xlpm.TipoServico,LOWER(H1033),IF(ISNUMBER(FIND("banho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3" s="1" t="str">
        <f>IF(ISBLANK(I1033),"", _xlfn.LET(
    _xlpm.Servico,TRIM(F1033&amp;""),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33" s="1">
        <f>IF(ISBLANK(B1033),"", IF(ISBLANK(R1033),Q1033*S1033,R1033*S1033))</f>
        <v>12</v>
      </c>
    </row>
    <row r="1034" spans="1:55" x14ac:dyDescent="0.3">
      <c r="A1034" t="s">
        <v>133</v>
      </c>
      <c r="B1034">
        <v>46142</v>
      </c>
      <c r="C1034" t="s">
        <v>9</v>
      </c>
      <c r="D1034">
        <v>5444</v>
      </c>
      <c r="F1034" t="s">
        <v>134</v>
      </c>
      <c r="H1034" t="s">
        <v>276</v>
      </c>
      <c r="I1034">
        <v>2874</v>
      </c>
      <c r="J1034" t="s">
        <v>395</v>
      </c>
      <c r="K1034" t="s">
        <v>384</v>
      </c>
      <c r="L1034">
        <v>557391638555</v>
      </c>
      <c r="N1034">
        <v>0</v>
      </c>
      <c r="O1034" t="s">
        <v>5</v>
      </c>
      <c r="P1034">
        <v>0</v>
      </c>
      <c r="Q1034">
        <v>62</v>
      </c>
      <c r="R1034">
        <v>62</v>
      </c>
      <c r="S1034">
        <v>1</v>
      </c>
      <c r="T1034">
        <v>62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6</v>
      </c>
      <c r="AG1034">
        <v>104</v>
      </c>
      <c r="AH1034" t="s">
        <v>207</v>
      </c>
      <c r="AI1034" t="s">
        <v>196</v>
      </c>
      <c r="AK1034" t="s">
        <v>187</v>
      </c>
      <c r="AL1034" t="s">
        <v>188</v>
      </c>
      <c r="AU1034" s="2" t="str">
        <f>IF(ISBLANK(B1034),"", TEXT(B1034,"dddd, d \d\e mmmm \d\e aaaa"))</f>
        <v>quinta-feira, 30 de abril de 2026</v>
      </c>
      <c r="AX1034" s="1" t="str" cm="1">
        <f t="array" ref="AX1034">IFERROR(_xlfn.TEXTJOIN(", ",TRUE,_xlfn._xlws.SORT(_xlfn.UNIQUE(_xlfn._xlws.FILTER($K$2:$K$2889,($I$2:$I$2889=I1034)*($K$2:$K$2889&lt;&gt;""))))),"")</f>
        <v>Apolo</v>
      </c>
      <c r="AY1034" s="1" t="str">
        <f>IF(ISBLANK(F1034),"", IF(OR(
ISNUMBER(FIND("escovacao",LOWER(F1034))),
ISNUMBER(FIND("escovação",LOWER(F1034))),
ISNUMBER(FIND("higiene bucal",LOWER(F1034))),
ISNUMBER(FIND("tosa",LOWER(F1034))),
ISNUMBER(FIND("hidratacao",LOWER(F1034))),
ISNUMBER(FIND("hidratação",LOWER(F1034))),
ISNUMBER(FIND("spa",LOWER(F1034))),
ISNUMBER(FIND("corte de unhas",LOWER(F1034))),
ISNUMBER(FIND("desembolo",LOWER(F1034))),
ISNUMBER(FIND("clorexidina",LOWER(F1034))),
ISNUMBER(FIND("matizacao",LOWER(F1034))),
ISNUMBER(FIND("matização",LOWER(F1034))),
ISNUMBER(FIND("arredondamento",LOWER(F1034))),
ISNUMBER(FIND("remocao",LOWER(F1034))),
ISNUMBER(FIND("remoção",LOWER(F1034)))
),"Serviços extras",
IF(ISNUMBER(FIND("banho",LOWER(F1034))),"Banho","Loja")))</f>
        <v>Banho</v>
      </c>
      <c r="AZ1034" s="1" t="str">
        <f>IF(ISBLANK(I1034),"", _xlfn.LET(_xlpm.Pedido,TRIM(D1034&amp;""),IF(_xlpm.Pedido&lt;&gt;"",_xlpm.Pedido&amp;" | "&amp;K1034,I1034&amp;" | "&amp;K1034&amp;" | "&amp;TEXT(AU1034,"0"))))</f>
        <v>5444 | Apolo</v>
      </c>
      <c r="BA1034" s="1" t="str">
        <f>IF(ISBLANK(I1034),"", _xlfn.LET(_xlpm.TipoServico,LOWER(H1034),IF(ISNUMBER(FIND("banho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4" s="1" t="str">
        <f>IF(ISBLANK(I1034),"", _xlfn.LET(
    _xlpm.Servico,TRIM(F1034&amp;""),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34" s="1">
        <f>IF(ISBLANK(B1034),"", IF(ISBLANK(R1034),Q1034*S1034,R1034*S1034))</f>
        <v>62</v>
      </c>
    </row>
    <row r="1035" spans="1:55" x14ac:dyDescent="0.3">
      <c r="A1035" t="s">
        <v>133</v>
      </c>
      <c r="B1035">
        <v>46142</v>
      </c>
      <c r="C1035" t="s">
        <v>9</v>
      </c>
      <c r="D1035">
        <v>5444</v>
      </c>
      <c r="F1035" t="s">
        <v>162</v>
      </c>
      <c r="H1035" t="s">
        <v>276</v>
      </c>
      <c r="I1035">
        <v>2874</v>
      </c>
      <c r="J1035" t="s">
        <v>395</v>
      </c>
      <c r="K1035" t="s">
        <v>384</v>
      </c>
      <c r="L1035">
        <v>557391638555</v>
      </c>
      <c r="N1035">
        <v>0</v>
      </c>
      <c r="O1035" t="s">
        <v>5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6</v>
      </c>
      <c r="AG1035">
        <v>104</v>
      </c>
      <c r="AH1035" t="s">
        <v>207</v>
      </c>
      <c r="AI1035" t="s">
        <v>196</v>
      </c>
      <c r="AK1035" t="s">
        <v>187</v>
      </c>
      <c r="AL1035" t="s">
        <v>188</v>
      </c>
      <c r="AU1035" s="2" t="str">
        <f>IF(ISBLANK(B1035),"", TEXT(B1035,"dddd, d \d\e mmmm \d\e aaaa"))</f>
        <v>quinta-feira, 30 de abril de 2026</v>
      </c>
      <c r="AX1035" s="1" t="str" cm="1">
        <f t="array" ref="AX1035">IFERROR(_xlfn.TEXTJOIN(", ",TRUE,_xlfn._xlws.SORT(_xlfn.UNIQUE(_xlfn._xlws.FILTER($K$2:$K$2889,($I$2:$I$2889=I1035)*($K$2:$K$2889&lt;&gt;""))))),"")</f>
        <v>Apolo</v>
      </c>
      <c r="AY1035" s="1" t="str">
        <f>IF(ISBLANK(F1035),"", IF(OR(
ISNUMBER(FIND("escovacao",LOWER(F1035))),
ISNUMBER(FIND("escovação",LOWER(F1035))),
ISNUMBER(FIND("higiene bucal",LOWER(F1035))),
ISNUMBER(FIND("tosa",LOWER(F1035))),
ISNUMBER(FIND("hidratacao",LOWER(F1035))),
ISNUMBER(FIND("hidratação",LOWER(F1035))),
ISNUMBER(FIND("spa",LOWER(F1035))),
ISNUMBER(FIND("corte de unhas",LOWER(F1035))),
ISNUMBER(FIND("desembolo",LOWER(F1035))),
ISNUMBER(FIND("clorexidina",LOWER(F1035))),
ISNUMBER(FIND("matizacao",LOWER(F1035))),
ISNUMBER(FIND("matização",LOWER(F1035))),
ISNUMBER(FIND("arredondamento",LOWER(F1035))),
ISNUMBER(FIND("remocao",LOWER(F1035))),
ISNUMBER(FIND("remoção",LOWER(F1035)))
),"Serviços extras",
IF(ISNUMBER(FIND("banho",LOWER(F1035))),"Banho","Loja")))</f>
        <v>Serviços extras</v>
      </c>
      <c r="AZ1035" s="1" t="str">
        <f>IF(ISBLANK(I1035),"", _xlfn.LET(_xlpm.Pedido,TRIM(D1035&amp;""),IF(_xlpm.Pedido&lt;&gt;"",_xlpm.Pedido&amp;" | "&amp;K1035,I1035&amp;" | "&amp;K1035&amp;" | "&amp;TEXT(AU1035,"0"))))</f>
        <v>5444 | Apolo</v>
      </c>
      <c r="BA1035" s="1" t="str">
        <f>IF(ISBLANK(I1035),"", _xlfn.LET(_xlpm.TipoServico,LOWER(H1035),IF(ISNUMBER(FIND("banho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5" s="1" t="str">
        <f>IF(ISBLANK(I1035),"", _xlfn.LET(
    _xlpm.Servico,TRIM(F1035&amp;""),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035" s="1">
        <f>IF(ISBLANK(B1035),"", IF(ISBLANK(R1035),Q1035*S1035,R1035*S1035))</f>
        <v>0</v>
      </c>
    </row>
    <row r="1036" spans="1:55" x14ac:dyDescent="0.3">
      <c r="A1036" t="s">
        <v>1</v>
      </c>
      <c r="B1036">
        <v>46142</v>
      </c>
      <c r="C1036" t="s">
        <v>9</v>
      </c>
      <c r="D1036">
        <v>5444</v>
      </c>
      <c r="F1036" t="s">
        <v>169</v>
      </c>
      <c r="H1036" t="s">
        <v>276</v>
      </c>
      <c r="I1036">
        <v>2874</v>
      </c>
      <c r="J1036" t="s">
        <v>395</v>
      </c>
      <c r="K1036" t="s">
        <v>384</v>
      </c>
      <c r="L1036">
        <v>557391638555</v>
      </c>
      <c r="N1036">
        <v>0</v>
      </c>
      <c r="O1036" t="s">
        <v>5</v>
      </c>
      <c r="P1036">
        <v>0</v>
      </c>
      <c r="Q1036">
        <v>10</v>
      </c>
      <c r="R1036">
        <v>10</v>
      </c>
      <c r="S1036">
        <v>1</v>
      </c>
      <c r="T1036">
        <v>10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6</v>
      </c>
      <c r="AG1036">
        <v>104</v>
      </c>
      <c r="AH1036" t="s">
        <v>207</v>
      </c>
      <c r="AI1036" t="s">
        <v>196</v>
      </c>
      <c r="AK1036" t="s">
        <v>187</v>
      </c>
      <c r="AL1036" t="s">
        <v>188</v>
      </c>
      <c r="AU1036" s="2" t="str">
        <f>IF(ISBLANK(B1036),"", TEXT(B1036,"dddd, d \d\e mmmm \d\e aaaa"))</f>
        <v>quinta-feira, 30 de abril de 2026</v>
      </c>
      <c r="AX1036" s="1" t="str" cm="1">
        <f t="array" ref="AX1036">IFERROR(_xlfn.TEXTJOIN(", ",TRUE,_xlfn._xlws.SORT(_xlfn.UNIQUE(_xlfn._xlws.FILTER($K$2:$K$2889,($I$2:$I$2889=I1036)*($K$2:$K$2889&lt;&gt;""))))),"")</f>
        <v>Apolo</v>
      </c>
      <c r="AY1036" s="1" t="str">
        <f>IF(ISBLANK(F1036),"", IF(OR(
ISNUMBER(FIND("escovacao",LOWER(F1036))),
ISNUMBER(FIND("escovação",LOWER(F1036))),
ISNUMBER(FIND("higiene bucal",LOWER(F1036))),
ISNUMBER(FIND("tosa",LOWER(F1036))),
ISNUMBER(FIND("hidratacao",LOWER(F1036))),
ISNUMBER(FIND("hidratação",LOWER(F1036))),
ISNUMBER(FIND("spa",LOWER(F1036))),
ISNUMBER(FIND("corte de unhas",LOWER(F1036))),
ISNUMBER(FIND("desembolo",LOWER(F1036))),
ISNUMBER(FIND("clorexidina",LOWER(F1036))),
ISNUMBER(FIND("matizacao",LOWER(F1036))),
ISNUMBER(FIND("matização",LOWER(F1036))),
ISNUMBER(FIND("arredondamento",LOWER(F1036))),
ISNUMBER(FIND("remocao",LOWER(F1036))),
ISNUMBER(FIND("remoção",LOWER(F1036)))
),"Serviços extras",
IF(ISNUMBER(FIND("banho",LOWER(F1036))),"Banho","Loja")))</f>
        <v>Serviços extras</v>
      </c>
      <c r="AZ1036" s="1" t="str">
        <f>IF(ISBLANK(I1036),"", _xlfn.LET(_xlpm.Pedido,TRIM(D1036&amp;""),IF(_xlpm.Pedido&lt;&gt;"",_xlpm.Pedido&amp;" | "&amp;K1036,I1036&amp;" | "&amp;K1036&amp;" | "&amp;TEXT(AU1036,"0"))))</f>
        <v>5444 | Apolo</v>
      </c>
      <c r="BA1036" s="1" t="str">
        <f>IF(ISBLANK(I1036),"", _xlfn.LET(_xlpm.TipoServico,LOWER(H1036),IF(ISNUMBER(FIND("banho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6" s="1" t="str">
        <f>IF(ISBLANK(I1036),"", _xlfn.LET(
    _xlpm.Servico,TRIM(F1036&amp;""),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36" s="1">
        <f>IF(ISBLANK(B1036),"", IF(ISBLANK(R1036),Q1036*S1036,R1036*S1036))</f>
        <v>10</v>
      </c>
    </row>
    <row r="1037" spans="1:55" x14ac:dyDescent="0.3">
      <c r="A1037" t="s">
        <v>1</v>
      </c>
      <c r="B1037">
        <v>46142</v>
      </c>
      <c r="C1037" t="s">
        <v>9</v>
      </c>
      <c r="D1037">
        <v>5444</v>
      </c>
      <c r="F1037" t="s">
        <v>146</v>
      </c>
      <c r="H1037" t="s">
        <v>276</v>
      </c>
      <c r="I1037">
        <v>2874</v>
      </c>
      <c r="J1037" t="s">
        <v>395</v>
      </c>
      <c r="K1037" t="s">
        <v>384</v>
      </c>
      <c r="L1037">
        <v>557391638555</v>
      </c>
      <c r="N1037">
        <v>0</v>
      </c>
      <c r="O1037" t="s">
        <v>5</v>
      </c>
      <c r="P1037">
        <v>0</v>
      </c>
      <c r="Q1037">
        <v>12</v>
      </c>
      <c r="R1037">
        <v>12</v>
      </c>
      <c r="S1037">
        <v>1</v>
      </c>
      <c r="T1037">
        <v>12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6</v>
      </c>
      <c r="AG1037">
        <v>104</v>
      </c>
      <c r="AH1037" t="s">
        <v>207</v>
      </c>
      <c r="AI1037" t="s">
        <v>196</v>
      </c>
      <c r="AK1037" t="s">
        <v>187</v>
      </c>
      <c r="AL1037" t="s">
        <v>188</v>
      </c>
      <c r="AU1037" s="2" t="str">
        <f>IF(ISBLANK(B1037),"", TEXT(B1037,"dddd, d \d\e mmmm \d\e aaaa"))</f>
        <v>quinta-feira, 30 de abril de 2026</v>
      </c>
      <c r="AX1037" s="1" t="str" cm="1">
        <f t="array" ref="AX1037">IFERROR(_xlfn.TEXTJOIN(", ",TRUE,_xlfn._xlws.SORT(_xlfn.UNIQUE(_xlfn._xlws.FILTER($K$2:$K$2889,($I$2:$I$2889=I1037)*($K$2:$K$2889&lt;&gt;""))))),"")</f>
        <v>Apolo</v>
      </c>
      <c r="AY1037" s="1" t="str">
        <f>IF(ISBLANK(F1037),"", IF(OR(
ISNUMBER(FIND("escovacao",LOWER(F1037))),
ISNUMBER(FIND("escovação",LOWER(F1037))),
ISNUMBER(FIND("higiene bucal",LOWER(F1037))),
ISNUMBER(FIND("tosa",LOWER(F1037))),
ISNUMBER(FIND("hidratacao",LOWER(F1037))),
ISNUMBER(FIND("hidratação",LOWER(F1037))),
ISNUMBER(FIND("spa",LOWER(F1037))),
ISNUMBER(FIND("corte de unhas",LOWER(F1037))),
ISNUMBER(FIND("desembolo",LOWER(F1037))),
ISNUMBER(FIND("clorexidina",LOWER(F1037))),
ISNUMBER(FIND("matizacao",LOWER(F1037))),
ISNUMBER(FIND("matização",LOWER(F1037))),
ISNUMBER(FIND("arredondamento",LOWER(F1037))),
ISNUMBER(FIND("remocao",LOWER(F1037))),
ISNUMBER(FIND("remoção",LOWER(F1037)))
),"Serviços extras",
IF(ISNUMBER(FIND("banho",LOWER(F1037))),"Banho","Loja")))</f>
        <v>Serviços extras</v>
      </c>
      <c r="AZ1037" s="1" t="str">
        <f>IF(ISBLANK(I1037),"", _xlfn.LET(_xlpm.Pedido,TRIM(D1037&amp;""),IF(_xlpm.Pedido&lt;&gt;"",_xlpm.Pedido&amp;" | "&amp;K1037,I1037&amp;" | "&amp;K1037&amp;" | "&amp;TEXT(AU1037,"0"))))</f>
        <v>5444 | Apolo</v>
      </c>
      <c r="BA1037" s="1" t="str">
        <f>IF(ISBLANK(I1037),"", _xlfn.LET(_xlpm.TipoServico,LOWER(H1037),IF(ISNUMBER(FIND("banho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7" s="1" t="str">
        <f>IF(ISBLANK(I1037),"", _xlfn.LET(
    _xlpm.Servico,TRIM(F1037&amp;""),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37" s="1">
        <f>IF(ISBLANK(B1037),"", IF(ISBLANK(R1037),Q1037*S1037,R1037*S1037))</f>
        <v>12</v>
      </c>
    </row>
    <row r="1038" spans="1:55" x14ac:dyDescent="0.3">
      <c r="A1038" t="s">
        <v>1</v>
      </c>
      <c r="B1038">
        <v>46142</v>
      </c>
      <c r="C1038" t="s">
        <v>9</v>
      </c>
      <c r="D1038">
        <v>5444</v>
      </c>
      <c r="F1038" t="s">
        <v>372</v>
      </c>
      <c r="H1038" t="s">
        <v>276</v>
      </c>
      <c r="I1038">
        <v>2874</v>
      </c>
      <c r="J1038" t="s">
        <v>395</v>
      </c>
      <c r="K1038" t="s">
        <v>384</v>
      </c>
      <c r="L1038">
        <v>557391638555</v>
      </c>
      <c r="N1038">
        <v>0</v>
      </c>
      <c r="O1038" t="s">
        <v>5</v>
      </c>
      <c r="P1038">
        <v>0</v>
      </c>
      <c r="Q1038">
        <v>20</v>
      </c>
      <c r="R1038">
        <v>20</v>
      </c>
      <c r="S1038">
        <v>1</v>
      </c>
      <c r="T1038">
        <v>20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6</v>
      </c>
      <c r="AG1038">
        <v>104</v>
      </c>
      <c r="AH1038" t="s">
        <v>207</v>
      </c>
      <c r="AI1038" t="s">
        <v>196</v>
      </c>
      <c r="AK1038" t="s">
        <v>187</v>
      </c>
      <c r="AL1038" t="s">
        <v>188</v>
      </c>
      <c r="AU1038" s="2" t="str">
        <f>IF(ISBLANK(B1038),"", TEXT(B1038,"dddd, d \d\e mmmm \d\e aaaa"))</f>
        <v>quinta-feira, 30 de abril de 2026</v>
      </c>
      <c r="AX1038" s="1" t="str" cm="1">
        <f t="array" ref="AX1038">IFERROR(_xlfn.TEXTJOIN(", ",TRUE,_xlfn._xlws.SORT(_xlfn.UNIQUE(_xlfn._xlws.FILTER($K$2:$K$2889,($I$2:$I$2889=I1038)*($K$2:$K$2889&lt;&gt;""))))),"")</f>
        <v>Apolo</v>
      </c>
      <c r="AY1038" s="1" t="str">
        <f>IF(ISBLANK(F1038),"", IF(OR(
ISNUMBER(FIND("escovacao",LOWER(F1038))),
ISNUMBER(FIND("escovação",LOWER(F1038))),
ISNUMBER(FIND("higiene bucal",LOWER(F1038))),
ISNUMBER(FIND("tosa",LOWER(F1038))),
ISNUMBER(FIND("hidratacao",LOWER(F1038))),
ISNUMBER(FIND("hidratação",LOWER(F1038))),
ISNUMBER(FIND("spa",LOWER(F1038))),
ISNUMBER(FIND("corte de unhas",LOWER(F1038))),
ISNUMBER(FIND("desembolo",LOWER(F1038))),
ISNUMBER(FIND("clorexidina",LOWER(F1038))),
ISNUMBER(FIND("matizacao",LOWER(F1038))),
ISNUMBER(FIND("matização",LOWER(F1038))),
ISNUMBER(FIND("arredondamento",LOWER(F1038))),
ISNUMBER(FIND("remocao",LOWER(F1038))),
ISNUMBER(FIND("remoção",LOWER(F1038)))
),"Serviços extras",
IF(ISNUMBER(FIND("banho",LOWER(F1038))),"Banho","Loja")))</f>
        <v>Serviços extras</v>
      </c>
      <c r="AZ1038" s="1" t="str">
        <f>IF(ISBLANK(I1038),"", _xlfn.LET(_xlpm.Pedido,TRIM(D1038&amp;""),IF(_xlpm.Pedido&lt;&gt;"",_xlpm.Pedido&amp;" | "&amp;K1038,I1038&amp;" | "&amp;K1038&amp;" | "&amp;TEXT(AU1038,"0"))))</f>
        <v>5444 | Apolo</v>
      </c>
      <c r="BA1038" s="1" t="str">
        <f>IF(ISBLANK(I1038),"", _xlfn.LET(_xlpm.TipoServico,LOWER(H1038),IF(ISNUMBER(FIND("banho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8" s="1" t="str">
        <f>IF(ISBLANK(I1038),"", _xlfn.LET(
    _xlpm.Servico,TRIM(F1038&amp;""),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38" s="1">
        <f>IF(ISBLANK(B1038),"", IF(ISBLANK(R1038),Q1038*S1038,R1038*S1038))</f>
        <v>20</v>
      </c>
    </row>
    <row r="1039" spans="1:55" x14ac:dyDescent="0.3">
      <c r="A1039" t="s">
        <v>178</v>
      </c>
      <c r="B1039">
        <v>46057</v>
      </c>
      <c r="C1039" t="s">
        <v>53</v>
      </c>
      <c r="D1039">
        <v>4720</v>
      </c>
      <c r="F1039" t="s">
        <v>134</v>
      </c>
      <c r="H1039" t="s">
        <v>276</v>
      </c>
      <c r="I1039">
        <v>2632</v>
      </c>
      <c r="J1039" t="s">
        <v>8</v>
      </c>
      <c r="K1039" t="s">
        <v>399</v>
      </c>
      <c r="L1039">
        <v>77991369418</v>
      </c>
      <c r="N1039">
        <v>0</v>
      </c>
      <c r="O1039" t="s">
        <v>5</v>
      </c>
      <c r="P1039">
        <v>0</v>
      </c>
      <c r="Q1039">
        <v>57</v>
      </c>
      <c r="R1039">
        <v>57</v>
      </c>
      <c r="S1039">
        <v>1</v>
      </c>
      <c r="T1039">
        <v>57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6</v>
      </c>
      <c r="AG1039">
        <v>79</v>
      </c>
      <c r="AH1039" t="s">
        <v>400</v>
      </c>
      <c r="AJ1039" t="s">
        <v>214</v>
      </c>
      <c r="AK1039" t="s">
        <v>187</v>
      </c>
      <c r="AL1039" t="s">
        <v>188</v>
      </c>
      <c r="AU1039" s="2" t="str">
        <f>IF(ISBLANK(B1039),"", TEXT(B1039,"dddd, d \d\e mmmm \d\e aaaa"))</f>
        <v>quarta-feira, 4 de fevereiro de 2026</v>
      </c>
      <c r="AX1039" s="1" t="str" cm="1">
        <f t="array" ref="AX1039">IFERROR(_xlfn.TEXTJOIN(", ",TRUE,_xlfn._xlws.SORT(_xlfn.UNIQUE(_xlfn._xlws.FILTER($K$2:$K$2889,($I$2:$I$2889=I1039)*($K$2:$K$2889&lt;&gt;""))))),"")</f>
        <v>Dog Marley, Mare</v>
      </c>
      <c r="AY1039" s="1" t="str">
        <f>IF(ISBLANK(F1039),"", IF(OR(
ISNUMBER(FIND("escovacao",LOWER(F1039))),
ISNUMBER(FIND("escovação",LOWER(F1039))),
ISNUMBER(FIND("higiene bucal",LOWER(F1039))),
ISNUMBER(FIND("tosa",LOWER(F1039))),
ISNUMBER(FIND("hidratacao",LOWER(F1039))),
ISNUMBER(FIND("hidratação",LOWER(F1039))),
ISNUMBER(FIND("spa",LOWER(F1039))),
ISNUMBER(FIND("corte de unhas",LOWER(F1039))),
ISNUMBER(FIND("desembolo",LOWER(F1039))),
ISNUMBER(FIND("clorexidina",LOWER(F1039))),
ISNUMBER(FIND("matizacao",LOWER(F1039))),
ISNUMBER(FIND("matização",LOWER(F1039))),
ISNUMBER(FIND("arredondamento",LOWER(F1039))),
ISNUMBER(FIND("remocao",LOWER(F1039))),
ISNUMBER(FIND("remoção",LOWER(F1039)))
),"Serviços extras",
IF(ISNUMBER(FIND("banho",LOWER(F1039))),"Banho","Loja")))</f>
        <v>Banho</v>
      </c>
      <c r="AZ1039" s="1" t="str">
        <f>IF(ISBLANK(I1039),"", _xlfn.LET(_xlpm.Pedido,TRIM(D1039&amp;""),IF(_xlpm.Pedido&lt;&gt;"",_xlpm.Pedido&amp;" | "&amp;K1039,I1039&amp;" | "&amp;K1039&amp;" | "&amp;TEXT(AU1039,"0"))))</f>
        <v>4720 | Dog Marley</v>
      </c>
      <c r="BA1039" s="1" t="str">
        <f>IF(ISBLANK(I1039),"", _xlfn.LET(_xlpm.TipoServico,LOWER(H1039),IF(ISNUMBER(FIND("banho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39" s="1" t="str">
        <f>IF(ISBLANK(I1039),"", _xlfn.LET(
    _xlpm.Servico,TRIM(F1039&amp;""),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39" s="1">
        <f>IF(ISBLANK(B1039),"", IF(ISBLANK(R1039),Q1039*S1039,R1039*S1039))</f>
        <v>57</v>
      </c>
    </row>
    <row r="1040" spans="1:55" x14ac:dyDescent="0.3">
      <c r="A1040" t="s">
        <v>178</v>
      </c>
      <c r="B1040">
        <v>46057</v>
      </c>
      <c r="C1040" t="s">
        <v>53</v>
      </c>
      <c r="D1040">
        <v>4720</v>
      </c>
      <c r="F1040" t="s">
        <v>169</v>
      </c>
      <c r="H1040" t="s">
        <v>276</v>
      </c>
      <c r="I1040">
        <v>2632</v>
      </c>
      <c r="J1040" t="s">
        <v>8</v>
      </c>
      <c r="K1040" t="s">
        <v>399</v>
      </c>
      <c r="L1040">
        <v>77991369418</v>
      </c>
      <c r="N1040">
        <v>0</v>
      </c>
      <c r="O1040" t="s">
        <v>5</v>
      </c>
      <c r="P1040">
        <v>0</v>
      </c>
      <c r="Q1040">
        <v>10</v>
      </c>
      <c r="R1040">
        <v>10</v>
      </c>
      <c r="S1040">
        <v>1</v>
      </c>
      <c r="T1040">
        <v>10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6</v>
      </c>
      <c r="AG1040">
        <v>79</v>
      </c>
      <c r="AH1040" t="s">
        <v>400</v>
      </c>
      <c r="AJ1040" t="s">
        <v>214</v>
      </c>
      <c r="AK1040" t="s">
        <v>187</v>
      </c>
      <c r="AL1040" t="s">
        <v>188</v>
      </c>
      <c r="AU1040" s="2" t="str">
        <f>IF(ISBLANK(B1040),"", TEXT(B1040,"dddd, d \d\e mmmm \d\e aaaa"))</f>
        <v>quarta-feira, 4 de fevereiro de 2026</v>
      </c>
      <c r="AX1040" s="1" t="str" cm="1">
        <f t="array" ref="AX1040">IFERROR(_xlfn.TEXTJOIN(", ",TRUE,_xlfn._xlws.SORT(_xlfn.UNIQUE(_xlfn._xlws.FILTER($K$2:$K$2889,($I$2:$I$2889=I1040)*($K$2:$K$2889&lt;&gt;""))))),"")</f>
        <v>Dog Marley, Mare</v>
      </c>
      <c r="AY1040" s="1" t="str">
        <f>IF(ISBLANK(F1040),"", IF(OR(
ISNUMBER(FIND("escovacao",LOWER(F1040))),
ISNUMBER(FIND("escovação",LOWER(F1040))),
ISNUMBER(FIND("higiene bucal",LOWER(F1040))),
ISNUMBER(FIND("tosa",LOWER(F1040))),
ISNUMBER(FIND("hidratacao",LOWER(F1040))),
ISNUMBER(FIND("hidratação",LOWER(F1040))),
ISNUMBER(FIND("spa",LOWER(F1040))),
ISNUMBER(FIND("corte de unhas",LOWER(F1040))),
ISNUMBER(FIND("desembolo",LOWER(F1040))),
ISNUMBER(FIND("clorexidina",LOWER(F1040))),
ISNUMBER(FIND("matizacao",LOWER(F1040))),
ISNUMBER(FIND("matização",LOWER(F1040))),
ISNUMBER(FIND("arredondamento",LOWER(F1040))),
ISNUMBER(FIND("remocao",LOWER(F1040))),
ISNUMBER(FIND("remoção",LOWER(F1040)))
),"Serviços extras",
IF(ISNUMBER(FIND("banho",LOWER(F1040))),"Banho","Loja")))</f>
        <v>Serviços extras</v>
      </c>
      <c r="AZ1040" s="1" t="str">
        <f>IF(ISBLANK(I1040),"", _xlfn.LET(_xlpm.Pedido,TRIM(D1040&amp;""),IF(_xlpm.Pedido&lt;&gt;"",_xlpm.Pedido&amp;" | "&amp;K1040,I1040&amp;" | "&amp;K1040&amp;" | "&amp;TEXT(AU1040,"0"))))</f>
        <v>4720 | Dog Marley</v>
      </c>
      <c r="BA1040" s="1" t="str">
        <f>IF(ISBLANK(I1040),"", _xlfn.LET(_xlpm.TipoServico,LOWER(H1040),IF(ISNUMBER(FIND("banho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0" s="1" t="str">
        <f>IF(ISBLANK(I1040),"", _xlfn.LET(
    _xlpm.Servico,TRIM(F1040&amp;""),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40" s="1">
        <f>IF(ISBLANK(B1040),"", IF(ISBLANK(R1040),Q1040*S1040,R1040*S1040))</f>
        <v>10</v>
      </c>
    </row>
    <row r="1041" spans="1:55" x14ac:dyDescent="0.3">
      <c r="A1041" t="s">
        <v>178</v>
      </c>
      <c r="B1041">
        <v>46057</v>
      </c>
      <c r="C1041" t="s">
        <v>53</v>
      </c>
      <c r="D1041">
        <v>4720</v>
      </c>
      <c r="F1041" t="s">
        <v>146</v>
      </c>
      <c r="H1041" t="s">
        <v>276</v>
      </c>
      <c r="I1041">
        <v>2632</v>
      </c>
      <c r="J1041" t="s">
        <v>8</v>
      </c>
      <c r="K1041" t="s">
        <v>399</v>
      </c>
      <c r="L1041">
        <v>77991369418</v>
      </c>
      <c r="N1041">
        <v>0</v>
      </c>
      <c r="O1041" t="s">
        <v>5</v>
      </c>
      <c r="P1041">
        <v>0</v>
      </c>
      <c r="Q1041">
        <v>12</v>
      </c>
      <c r="R1041">
        <v>12</v>
      </c>
      <c r="S1041">
        <v>1</v>
      </c>
      <c r="T1041">
        <v>12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6</v>
      </c>
      <c r="AG1041">
        <v>79</v>
      </c>
      <c r="AH1041" t="s">
        <v>400</v>
      </c>
      <c r="AJ1041" t="s">
        <v>214</v>
      </c>
      <c r="AK1041" t="s">
        <v>187</v>
      </c>
      <c r="AL1041" t="s">
        <v>188</v>
      </c>
      <c r="AU1041" s="2" t="str">
        <f>IF(ISBLANK(B1041),"", TEXT(B1041,"dddd, d \d\e mmmm \d\e aaaa"))</f>
        <v>quarta-feira, 4 de fevereiro de 2026</v>
      </c>
      <c r="AX1041" s="1" t="str" cm="1">
        <f t="array" ref="AX1041">IFERROR(_xlfn.TEXTJOIN(", ",TRUE,_xlfn._xlws.SORT(_xlfn.UNIQUE(_xlfn._xlws.FILTER($K$2:$K$2889,($I$2:$I$2889=I1041)*($K$2:$K$2889&lt;&gt;""))))),"")</f>
        <v>Dog Marley, Mare</v>
      </c>
      <c r="AY1041" s="1" t="str">
        <f>IF(ISBLANK(F1041),"", IF(OR(
ISNUMBER(FIND("escovacao",LOWER(F1041))),
ISNUMBER(FIND("escovação",LOWER(F1041))),
ISNUMBER(FIND("higiene bucal",LOWER(F1041))),
ISNUMBER(FIND("tosa",LOWER(F1041))),
ISNUMBER(FIND("hidratacao",LOWER(F1041))),
ISNUMBER(FIND("hidratação",LOWER(F1041))),
ISNUMBER(FIND("spa",LOWER(F1041))),
ISNUMBER(FIND("corte de unhas",LOWER(F1041))),
ISNUMBER(FIND("desembolo",LOWER(F1041))),
ISNUMBER(FIND("clorexidina",LOWER(F1041))),
ISNUMBER(FIND("matizacao",LOWER(F1041))),
ISNUMBER(FIND("matização",LOWER(F1041))),
ISNUMBER(FIND("arredondamento",LOWER(F1041))),
ISNUMBER(FIND("remocao",LOWER(F1041))),
ISNUMBER(FIND("remoção",LOWER(F1041)))
),"Serviços extras",
IF(ISNUMBER(FIND("banho",LOWER(F1041))),"Banho","Loja")))</f>
        <v>Serviços extras</v>
      </c>
      <c r="AZ1041" s="1" t="str">
        <f>IF(ISBLANK(I1041),"", _xlfn.LET(_xlpm.Pedido,TRIM(D1041&amp;""),IF(_xlpm.Pedido&lt;&gt;"",_xlpm.Pedido&amp;" | "&amp;K1041,I1041&amp;" | "&amp;K1041&amp;" | "&amp;TEXT(AU1041,"0"))))</f>
        <v>4720 | Dog Marley</v>
      </c>
      <c r="BA1041" s="1" t="str">
        <f>IF(ISBLANK(I1041),"", _xlfn.LET(_xlpm.TipoServico,LOWER(H1041),IF(ISNUMBER(FIND("banho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1" s="1" t="str">
        <f>IF(ISBLANK(I1041),"", _xlfn.LET(
    _xlpm.Servico,TRIM(F1041&amp;""),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41" s="1">
        <f>IF(ISBLANK(B1041),"", IF(ISBLANK(R1041),Q1041*S1041,R1041*S1041))</f>
        <v>12</v>
      </c>
    </row>
    <row r="1042" spans="1:55" x14ac:dyDescent="0.3">
      <c r="A1042" t="s">
        <v>11</v>
      </c>
      <c r="B1042">
        <v>46064</v>
      </c>
      <c r="C1042" t="s">
        <v>53</v>
      </c>
      <c r="D1042">
        <v>4779</v>
      </c>
      <c r="F1042" t="s">
        <v>134</v>
      </c>
      <c r="H1042" t="s">
        <v>276</v>
      </c>
      <c r="I1042">
        <v>2086</v>
      </c>
      <c r="J1042" t="s">
        <v>390</v>
      </c>
      <c r="K1042" t="s">
        <v>391</v>
      </c>
      <c r="L1042">
        <v>73810184444</v>
      </c>
      <c r="N1042">
        <v>0</v>
      </c>
      <c r="O1042" t="s">
        <v>5</v>
      </c>
      <c r="P1042">
        <v>0</v>
      </c>
      <c r="Q1042">
        <v>57</v>
      </c>
      <c r="R1042">
        <v>57</v>
      </c>
      <c r="S1042">
        <v>1</v>
      </c>
      <c r="T1042">
        <v>57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 t="s">
        <v>6</v>
      </c>
      <c r="AG1042">
        <v>69</v>
      </c>
      <c r="AH1042" t="s">
        <v>201</v>
      </c>
      <c r="AI1042" t="s">
        <v>230</v>
      </c>
      <c r="AJ1042" t="s">
        <v>392</v>
      </c>
      <c r="AK1042" t="s">
        <v>190</v>
      </c>
      <c r="AL1042" t="s">
        <v>188</v>
      </c>
      <c r="AU1042" s="2" t="str">
        <f>IF(ISBLANK(B1042),"", TEXT(B1042,"dddd, d \d\e mmmm \d\e aaaa"))</f>
        <v>quarta-feira, 11 de fevereiro de 2026</v>
      </c>
      <c r="AX1042" s="1" t="str" cm="1">
        <f t="array" ref="AX1042">IFERROR(_xlfn.TEXTJOIN(", ",TRUE,_xlfn._xlws.SORT(_xlfn.UNIQUE(_xlfn._xlws.FILTER($K$2:$K$2889,($I$2:$I$2889=I1042)*($K$2:$K$2889&lt;&gt;""))))),"")</f>
        <v>Chanel</v>
      </c>
      <c r="AY1042" s="1" t="str">
        <f>IF(ISBLANK(F1042),"", IF(OR(
ISNUMBER(FIND("escovacao",LOWER(F1042))),
ISNUMBER(FIND("escovação",LOWER(F1042))),
ISNUMBER(FIND("higiene bucal",LOWER(F1042))),
ISNUMBER(FIND("tosa",LOWER(F1042))),
ISNUMBER(FIND("hidratacao",LOWER(F1042))),
ISNUMBER(FIND("hidratação",LOWER(F1042))),
ISNUMBER(FIND("spa",LOWER(F1042))),
ISNUMBER(FIND("corte de unhas",LOWER(F1042))),
ISNUMBER(FIND("desembolo",LOWER(F1042))),
ISNUMBER(FIND("clorexidina",LOWER(F1042))),
ISNUMBER(FIND("matizacao",LOWER(F1042))),
ISNUMBER(FIND("matização",LOWER(F1042))),
ISNUMBER(FIND("arredondamento",LOWER(F1042))),
ISNUMBER(FIND("remocao",LOWER(F1042))),
ISNUMBER(FIND("remoção",LOWER(F1042)))
),"Serviços extras",
IF(ISNUMBER(FIND("banho",LOWER(F1042))),"Banho","Loja")))</f>
        <v>Banho</v>
      </c>
      <c r="AZ1042" s="1" t="str">
        <f>IF(ISBLANK(I1042),"", _xlfn.LET(_xlpm.Pedido,TRIM(D1042&amp;""),IF(_xlpm.Pedido&lt;&gt;"",_xlpm.Pedido&amp;" | "&amp;K1042,I1042&amp;" | "&amp;K1042&amp;" | "&amp;TEXT(AU1042,"0"))))</f>
        <v>4779 | Chanel</v>
      </c>
      <c r="BA1042" s="1" t="str">
        <f>IF(ISBLANK(I1042),"", _xlfn.LET(_xlpm.TipoServico,LOWER(H1042),IF(ISNUMBER(FIND("banho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2" s="1" t="str">
        <f>IF(ISBLANK(I1042),"", _xlfn.LET(
    _xlpm.Servico,TRIM(F1042&amp;""),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42" s="1">
        <f>IF(ISBLANK(B1042),"", IF(ISBLANK(R1042),Q1042*S1042,R1042*S1042))</f>
        <v>57</v>
      </c>
    </row>
    <row r="1043" spans="1:55" x14ac:dyDescent="0.3">
      <c r="A1043" t="s">
        <v>11</v>
      </c>
      <c r="B1043">
        <v>46064</v>
      </c>
      <c r="C1043" t="s">
        <v>53</v>
      </c>
      <c r="D1043">
        <v>4779</v>
      </c>
      <c r="F1043" t="s">
        <v>146</v>
      </c>
      <c r="H1043" t="s">
        <v>276</v>
      </c>
      <c r="I1043">
        <v>2086</v>
      </c>
      <c r="J1043" t="s">
        <v>390</v>
      </c>
      <c r="K1043" t="s">
        <v>391</v>
      </c>
      <c r="L1043">
        <v>73810184444</v>
      </c>
      <c r="N1043">
        <v>0</v>
      </c>
      <c r="O1043" t="s">
        <v>5</v>
      </c>
      <c r="P1043">
        <v>0</v>
      </c>
      <c r="Q1043">
        <v>12</v>
      </c>
      <c r="R1043">
        <v>12</v>
      </c>
      <c r="S1043">
        <v>1</v>
      </c>
      <c r="T1043">
        <v>12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 t="s">
        <v>6</v>
      </c>
      <c r="AG1043">
        <v>69</v>
      </c>
      <c r="AH1043" t="s">
        <v>201</v>
      </c>
      <c r="AI1043" t="s">
        <v>230</v>
      </c>
      <c r="AJ1043" t="s">
        <v>392</v>
      </c>
      <c r="AK1043" t="s">
        <v>190</v>
      </c>
      <c r="AL1043" t="s">
        <v>188</v>
      </c>
      <c r="AU1043" s="2" t="str">
        <f>IF(ISBLANK(B1043),"", TEXT(B1043,"dddd, d \d\e mmmm \d\e aaaa"))</f>
        <v>quarta-feira, 11 de fevereiro de 2026</v>
      </c>
      <c r="AX1043" s="1" t="str" cm="1">
        <f t="array" ref="AX1043">IFERROR(_xlfn.TEXTJOIN(", ",TRUE,_xlfn._xlws.SORT(_xlfn.UNIQUE(_xlfn._xlws.FILTER($K$2:$K$2889,($I$2:$I$2889=I1043)*($K$2:$K$2889&lt;&gt;""))))),"")</f>
        <v>Chanel</v>
      </c>
      <c r="AY1043" s="1" t="str">
        <f>IF(ISBLANK(F1043),"", IF(OR(
ISNUMBER(FIND("escovacao",LOWER(F1043))),
ISNUMBER(FIND("escovação",LOWER(F1043))),
ISNUMBER(FIND("higiene bucal",LOWER(F1043))),
ISNUMBER(FIND("tosa",LOWER(F1043))),
ISNUMBER(FIND("hidratacao",LOWER(F1043))),
ISNUMBER(FIND("hidratação",LOWER(F1043))),
ISNUMBER(FIND("spa",LOWER(F1043))),
ISNUMBER(FIND("corte de unhas",LOWER(F1043))),
ISNUMBER(FIND("desembolo",LOWER(F1043))),
ISNUMBER(FIND("clorexidina",LOWER(F1043))),
ISNUMBER(FIND("matizacao",LOWER(F1043))),
ISNUMBER(FIND("matização",LOWER(F1043))),
ISNUMBER(FIND("arredondamento",LOWER(F1043))),
ISNUMBER(FIND("remocao",LOWER(F1043))),
ISNUMBER(FIND("remoção",LOWER(F1043)))
),"Serviços extras",
IF(ISNUMBER(FIND("banho",LOWER(F1043))),"Banho","Loja")))</f>
        <v>Serviços extras</v>
      </c>
      <c r="AZ1043" s="1" t="str">
        <f>IF(ISBLANK(I1043),"", _xlfn.LET(_xlpm.Pedido,TRIM(D1043&amp;""),IF(_xlpm.Pedido&lt;&gt;"",_xlpm.Pedido&amp;" | "&amp;K1043,I1043&amp;" | "&amp;K1043&amp;" | "&amp;TEXT(AU1043,"0"))))</f>
        <v>4779 | Chanel</v>
      </c>
      <c r="BA1043" s="1" t="str">
        <f>IF(ISBLANK(I1043),"", _xlfn.LET(_xlpm.TipoServico,LOWER(H1043),IF(ISNUMBER(FIND("banho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3" s="1" t="str">
        <f>IF(ISBLANK(I1043),"", _xlfn.LET(
    _xlpm.Servico,TRIM(F1043&amp;""),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43" s="1">
        <f>IF(ISBLANK(B1043),"", IF(ISBLANK(R1043),Q1043*S1043,R1043*S1043))</f>
        <v>12</v>
      </c>
    </row>
    <row r="1044" spans="1:55" x14ac:dyDescent="0.3">
      <c r="A1044" t="s">
        <v>178</v>
      </c>
      <c r="B1044">
        <v>46066</v>
      </c>
      <c r="C1044" t="s">
        <v>2</v>
      </c>
      <c r="D1044">
        <v>4812</v>
      </c>
      <c r="F1044" t="s">
        <v>134</v>
      </c>
      <c r="H1044" t="s">
        <v>276</v>
      </c>
      <c r="I1044">
        <v>2133</v>
      </c>
      <c r="J1044" t="s">
        <v>17</v>
      </c>
      <c r="K1044" t="s">
        <v>182</v>
      </c>
      <c r="L1044">
        <v>5571983825104</v>
      </c>
      <c r="N1044">
        <v>0</v>
      </c>
      <c r="O1044" t="s">
        <v>5</v>
      </c>
      <c r="P1044">
        <v>0</v>
      </c>
      <c r="Q1044">
        <v>57</v>
      </c>
      <c r="R1044">
        <v>57</v>
      </c>
      <c r="S1044">
        <v>1</v>
      </c>
      <c r="T1044">
        <v>57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6</v>
      </c>
      <c r="AG1044">
        <v>291</v>
      </c>
      <c r="AH1044" t="s">
        <v>207</v>
      </c>
      <c r="AI1044" t="s">
        <v>401</v>
      </c>
      <c r="AJ1044" t="s">
        <v>358</v>
      </c>
      <c r="AK1044" t="s">
        <v>190</v>
      </c>
      <c r="AL1044" t="s">
        <v>188</v>
      </c>
      <c r="AU1044" s="2" t="str">
        <f>IF(ISBLANK(B1044),"", TEXT(B1044,"dddd, d \d\e mmmm \d\e aaaa"))</f>
        <v>sexta-feira, 13 de fevereiro de 2026</v>
      </c>
      <c r="AX1044" s="1" t="str" cm="1">
        <f t="array" ref="AX1044">IFERROR(_xlfn.TEXTJOIN(", ",TRUE,_xlfn._xlws.SORT(_xlfn.UNIQUE(_xlfn._xlws.FILTER($K$2:$K$2889,($I$2:$I$2889=I1044)*($K$2:$K$2889&lt;&gt;""))))),"")</f>
        <v>Amora, Loly, Nina, Zoe</v>
      </c>
      <c r="AY1044" s="1" t="str">
        <f>IF(ISBLANK(F1044),"", IF(OR(
ISNUMBER(FIND("escovacao",LOWER(F1044))),
ISNUMBER(FIND("escovação",LOWER(F1044))),
ISNUMBER(FIND("higiene bucal",LOWER(F1044))),
ISNUMBER(FIND("tosa",LOWER(F1044))),
ISNUMBER(FIND("hidratacao",LOWER(F1044))),
ISNUMBER(FIND("hidratação",LOWER(F1044))),
ISNUMBER(FIND("spa",LOWER(F1044))),
ISNUMBER(FIND("corte de unhas",LOWER(F1044))),
ISNUMBER(FIND("desembolo",LOWER(F1044))),
ISNUMBER(FIND("clorexidina",LOWER(F1044))),
ISNUMBER(FIND("matizacao",LOWER(F1044))),
ISNUMBER(FIND("matização",LOWER(F1044))),
ISNUMBER(FIND("arredondamento",LOWER(F1044))),
ISNUMBER(FIND("remocao",LOWER(F1044))),
ISNUMBER(FIND("remoção",LOWER(F1044)))
),"Serviços extras",
IF(ISNUMBER(FIND("banho",LOWER(F1044))),"Banho","Loja")))</f>
        <v>Banho</v>
      </c>
      <c r="AZ1044" s="1" t="str">
        <f>IF(ISBLANK(I1044),"", _xlfn.LET(_xlpm.Pedido,TRIM(D1044&amp;""),IF(_xlpm.Pedido&lt;&gt;"",_xlpm.Pedido&amp;" | "&amp;K1044,I1044&amp;" | "&amp;K1044&amp;" | "&amp;TEXT(AU1044,"0"))))</f>
        <v>4812 | Amora</v>
      </c>
      <c r="BA1044" s="1" t="str">
        <f>IF(ISBLANK(I1044),"", _xlfn.LET(_xlpm.TipoServico,LOWER(H1044),IF(ISNUMBER(FIND("banho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4" s="1" t="str">
        <f>IF(ISBLANK(I1044),"", _xlfn.LET(
    _xlpm.Servico,TRIM(F1044&amp;""),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44" s="1">
        <f>IF(ISBLANK(B1044),"", IF(ISBLANK(R1044),Q1044*S1044,R1044*S1044))</f>
        <v>57</v>
      </c>
    </row>
    <row r="1045" spans="1:55" x14ac:dyDescent="0.3">
      <c r="A1045" t="s">
        <v>11</v>
      </c>
      <c r="B1045">
        <v>46073</v>
      </c>
      <c r="C1045" t="s">
        <v>2</v>
      </c>
      <c r="D1045">
        <v>4860</v>
      </c>
      <c r="F1045" t="s">
        <v>134</v>
      </c>
      <c r="H1045" t="s">
        <v>276</v>
      </c>
      <c r="I1045">
        <v>2133</v>
      </c>
      <c r="J1045" t="s">
        <v>17</v>
      </c>
      <c r="K1045" t="s">
        <v>182</v>
      </c>
      <c r="L1045">
        <v>5571983825104</v>
      </c>
      <c r="N1045">
        <v>0</v>
      </c>
      <c r="O1045" t="s">
        <v>5</v>
      </c>
      <c r="P1045">
        <v>0</v>
      </c>
      <c r="Q1045">
        <v>57</v>
      </c>
      <c r="R1045">
        <v>57</v>
      </c>
      <c r="S1045">
        <v>1</v>
      </c>
      <c r="T1045">
        <v>57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 t="s">
        <v>6</v>
      </c>
      <c r="AG1045">
        <v>171</v>
      </c>
      <c r="AH1045" t="s">
        <v>207</v>
      </c>
      <c r="AI1045" t="s">
        <v>401</v>
      </c>
      <c r="AJ1045" t="s">
        <v>358</v>
      </c>
      <c r="AK1045" t="s">
        <v>190</v>
      </c>
      <c r="AL1045" t="s">
        <v>188</v>
      </c>
      <c r="AU1045" s="2" t="str">
        <f>IF(ISBLANK(B1045),"", TEXT(B1045,"dddd, d \d\e mmmm \d\e aaaa"))</f>
        <v>sexta-feira, 20 de fevereiro de 2026</v>
      </c>
      <c r="AX1045" s="1" t="str" cm="1">
        <f t="array" ref="AX1045">IFERROR(_xlfn.TEXTJOIN(", ",TRUE,_xlfn._xlws.SORT(_xlfn.UNIQUE(_xlfn._xlws.FILTER($K$2:$K$2889,($I$2:$I$2889=I1045)*($K$2:$K$2889&lt;&gt;""))))),"")</f>
        <v>Amora, Loly, Nina, Zoe</v>
      </c>
      <c r="AY1045" s="1" t="str">
        <f>IF(ISBLANK(F1045),"", IF(OR(
ISNUMBER(FIND("escovacao",LOWER(F1045))),
ISNUMBER(FIND("escovação",LOWER(F1045))),
ISNUMBER(FIND("higiene bucal",LOWER(F1045))),
ISNUMBER(FIND("tosa",LOWER(F1045))),
ISNUMBER(FIND("hidratacao",LOWER(F1045))),
ISNUMBER(FIND("hidratação",LOWER(F1045))),
ISNUMBER(FIND("spa",LOWER(F1045))),
ISNUMBER(FIND("corte de unhas",LOWER(F1045))),
ISNUMBER(FIND("desembolo",LOWER(F1045))),
ISNUMBER(FIND("clorexidina",LOWER(F1045))),
ISNUMBER(FIND("matizacao",LOWER(F1045))),
ISNUMBER(FIND("matização",LOWER(F1045))),
ISNUMBER(FIND("arredondamento",LOWER(F1045))),
ISNUMBER(FIND("remocao",LOWER(F1045))),
ISNUMBER(FIND("remoção",LOWER(F1045)))
),"Serviços extras",
IF(ISNUMBER(FIND("banho",LOWER(F1045))),"Banho","Loja")))</f>
        <v>Banho</v>
      </c>
      <c r="AZ1045" s="1" t="str">
        <f>IF(ISBLANK(I1045),"", _xlfn.LET(_xlpm.Pedido,TRIM(D1045&amp;""),IF(_xlpm.Pedido&lt;&gt;"",_xlpm.Pedido&amp;" | "&amp;K1045,I1045&amp;" | "&amp;K1045&amp;" | "&amp;TEXT(AU1045,"0"))))</f>
        <v>4860 | Amora</v>
      </c>
      <c r="BA1045" s="1" t="str">
        <f>IF(ISBLANK(I1045),"", _xlfn.LET(_xlpm.TipoServico,LOWER(H1045),IF(ISNUMBER(FIND("banho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5" s="1" t="str">
        <f>IF(ISBLANK(I1045),"", _xlfn.LET(
    _xlpm.Servico,TRIM(F1045&amp;""),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45" s="1">
        <f>IF(ISBLANK(B1045),"", IF(ISBLANK(R1045),Q1045*S1045,R1045*S1045))</f>
        <v>57</v>
      </c>
    </row>
    <row r="1046" spans="1:55" x14ac:dyDescent="0.3">
      <c r="A1046" t="s">
        <v>133</v>
      </c>
      <c r="B1046">
        <v>46080</v>
      </c>
      <c r="C1046" t="s">
        <v>2</v>
      </c>
      <c r="D1046">
        <v>4917</v>
      </c>
      <c r="F1046" t="s">
        <v>134</v>
      </c>
      <c r="H1046" t="s">
        <v>276</v>
      </c>
      <c r="I1046">
        <v>2513</v>
      </c>
      <c r="J1046" t="s">
        <v>48</v>
      </c>
      <c r="K1046" t="s">
        <v>182</v>
      </c>
      <c r="L1046">
        <v>5573999917447</v>
      </c>
      <c r="N1046">
        <v>0</v>
      </c>
      <c r="O1046" t="s">
        <v>5</v>
      </c>
      <c r="P1046">
        <v>0</v>
      </c>
      <c r="Q1046">
        <v>57</v>
      </c>
      <c r="R1046">
        <v>57</v>
      </c>
      <c r="S1046">
        <v>1</v>
      </c>
      <c r="T1046">
        <v>57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6</v>
      </c>
      <c r="AG1046">
        <v>138</v>
      </c>
      <c r="AH1046" t="s">
        <v>201</v>
      </c>
      <c r="AK1046" t="s">
        <v>190</v>
      </c>
      <c r="AL1046" t="s">
        <v>188</v>
      </c>
      <c r="AU1046" s="2" t="str">
        <f>IF(ISBLANK(B1046),"", TEXT(B1046,"dddd, d \d\e mmmm \d\e aaaa"))</f>
        <v>sexta-feira, 27 de fevereiro de 2026</v>
      </c>
      <c r="AX1046" s="1" t="str" cm="1">
        <f t="array" ref="AX1046">IFERROR(_xlfn.TEXTJOIN(", ",TRUE,_xlfn._xlws.SORT(_xlfn.UNIQUE(_xlfn._xlws.FILTER($K$2:$K$2889,($I$2:$I$2889=I1046)*($K$2:$K$2889&lt;&gt;""))))),"")</f>
        <v>Amora, Lulu</v>
      </c>
      <c r="AY1046" s="1" t="str">
        <f>IF(ISBLANK(F1046),"", IF(OR(
ISNUMBER(FIND("escovacao",LOWER(F1046))),
ISNUMBER(FIND("escovação",LOWER(F1046))),
ISNUMBER(FIND("higiene bucal",LOWER(F1046))),
ISNUMBER(FIND("tosa",LOWER(F1046))),
ISNUMBER(FIND("hidratacao",LOWER(F1046))),
ISNUMBER(FIND("hidratação",LOWER(F1046))),
ISNUMBER(FIND("spa",LOWER(F1046))),
ISNUMBER(FIND("corte de unhas",LOWER(F1046))),
ISNUMBER(FIND("desembolo",LOWER(F1046))),
ISNUMBER(FIND("clorexidina",LOWER(F1046))),
ISNUMBER(FIND("matizacao",LOWER(F1046))),
ISNUMBER(FIND("matização",LOWER(F1046))),
ISNUMBER(FIND("arredondamento",LOWER(F1046))),
ISNUMBER(FIND("remocao",LOWER(F1046))),
ISNUMBER(FIND("remoção",LOWER(F1046)))
),"Serviços extras",
IF(ISNUMBER(FIND("banho",LOWER(F1046))),"Banho","Loja")))</f>
        <v>Banho</v>
      </c>
      <c r="AZ1046" s="1" t="str">
        <f>IF(ISBLANK(I1046),"", _xlfn.LET(_xlpm.Pedido,TRIM(D1046&amp;""),IF(_xlpm.Pedido&lt;&gt;"",_xlpm.Pedido&amp;" | "&amp;K1046,I1046&amp;" | "&amp;K1046&amp;" | "&amp;TEXT(AU1046,"0"))))</f>
        <v>4917 | Amora</v>
      </c>
      <c r="BA1046" s="1" t="str">
        <f>IF(ISBLANK(I1046),"", _xlfn.LET(_xlpm.TipoServico,LOWER(H1046),IF(ISNUMBER(FIND("banho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6" s="1" t="str">
        <f>IF(ISBLANK(I1046),"", _xlfn.LET(
    _xlpm.Servico,TRIM(F1046&amp;""),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46" s="1">
        <f>IF(ISBLANK(B1046),"", IF(ISBLANK(R1046),Q1046*S1046,R1046*S1046))</f>
        <v>57</v>
      </c>
    </row>
    <row r="1047" spans="1:55" x14ac:dyDescent="0.3">
      <c r="A1047" t="s">
        <v>133</v>
      </c>
      <c r="B1047">
        <v>46080</v>
      </c>
      <c r="C1047" t="s">
        <v>2</v>
      </c>
      <c r="D1047">
        <v>4917</v>
      </c>
      <c r="F1047" t="s">
        <v>146</v>
      </c>
      <c r="H1047" t="s">
        <v>276</v>
      </c>
      <c r="I1047">
        <v>2513</v>
      </c>
      <c r="J1047" t="s">
        <v>48</v>
      </c>
      <c r="K1047" t="s">
        <v>182</v>
      </c>
      <c r="L1047">
        <v>5573999917447</v>
      </c>
      <c r="N1047">
        <v>0</v>
      </c>
      <c r="O1047" t="s">
        <v>5</v>
      </c>
      <c r="P1047">
        <v>0</v>
      </c>
      <c r="Q1047">
        <v>12</v>
      </c>
      <c r="R1047">
        <v>12</v>
      </c>
      <c r="S1047">
        <v>1</v>
      </c>
      <c r="T1047">
        <v>12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6</v>
      </c>
      <c r="AG1047">
        <v>138</v>
      </c>
      <c r="AH1047" t="s">
        <v>201</v>
      </c>
      <c r="AK1047" t="s">
        <v>190</v>
      </c>
      <c r="AL1047" t="s">
        <v>188</v>
      </c>
      <c r="AU1047" s="2" t="str">
        <f>IF(ISBLANK(B1047),"", TEXT(B1047,"dddd, d \d\e mmmm \d\e aaaa"))</f>
        <v>sexta-feira, 27 de fevereiro de 2026</v>
      </c>
      <c r="AX1047" s="1" t="str" cm="1">
        <f t="array" ref="AX1047">IFERROR(_xlfn.TEXTJOIN(", ",TRUE,_xlfn._xlws.SORT(_xlfn.UNIQUE(_xlfn._xlws.FILTER($K$2:$K$2889,($I$2:$I$2889=I1047)*($K$2:$K$2889&lt;&gt;""))))),"")</f>
        <v>Amora, Lulu</v>
      </c>
      <c r="AY1047" s="1" t="str">
        <f>IF(ISBLANK(F1047),"", IF(OR(
ISNUMBER(FIND("escovacao",LOWER(F1047))),
ISNUMBER(FIND("escovação",LOWER(F1047))),
ISNUMBER(FIND("higiene bucal",LOWER(F1047))),
ISNUMBER(FIND("tosa",LOWER(F1047))),
ISNUMBER(FIND("hidratacao",LOWER(F1047))),
ISNUMBER(FIND("hidratação",LOWER(F1047))),
ISNUMBER(FIND("spa",LOWER(F1047))),
ISNUMBER(FIND("corte de unhas",LOWER(F1047))),
ISNUMBER(FIND("desembolo",LOWER(F1047))),
ISNUMBER(FIND("clorexidina",LOWER(F1047))),
ISNUMBER(FIND("matizacao",LOWER(F1047))),
ISNUMBER(FIND("matização",LOWER(F1047))),
ISNUMBER(FIND("arredondamento",LOWER(F1047))),
ISNUMBER(FIND("remocao",LOWER(F1047))),
ISNUMBER(FIND("remoção",LOWER(F1047)))
),"Serviços extras",
IF(ISNUMBER(FIND("banho",LOWER(F1047))),"Banho","Loja")))</f>
        <v>Serviços extras</v>
      </c>
      <c r="AZ1047" s="1" t="str">
        <f>IF(ISBLANK(I1047),"", _xlfn.LET(_xlpm.Pedido,TRIM(D1047&amp;""),IF(_xlpm.Pedido&lt;&gt;"",_xlpm.Pedido&amp;" | "&amp;K1047,I1047&amp;" | "&amp;K1047&amp;" | "&amp;TEXT(AU1047,"0"))))</f>
        <v>4917 | Amora</v>
      </c>
      <c r="BA1047" s="1" t="str">
        <f>IF(ISBLANK(I1047),"", _xlfn.LET(_xlpm.TipoServico,LOWER(H1047),IF(ISNUMBER(FIND("banho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7" s="1" t="str">
        <f>IF(ISBLANK(I1047),"", _xlfn.LET(
    _xlpm.Servico,TRIM(F1047&amp;""),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47" s="1">
        <f>IF(ISBLANK(B1047),"", IF(ISBLANK(R1047),Q1047*S1047,R1047*S1047))</f>
        <v>12</v>
      </c>
    </row>
    <row r="1048" spans="1:55" x14ac:dyDescent="0.3">
      <c r="A1048" t="s">
        <v>133</v>
      </c>
      <c r="B1048">
        <v>46093</v>
      </c>
      <c r="C1048" t="s">
        <v>9</v>
      </c>
      <c r="D1048">
        <v>5028</v>
      </c>
      <c r="F1048" t="s">
        <v>134</v>
      </c>
      <c r="H1048" t="s">
        <v>276</v>
      </c>
      <c r="I1048">
        <v>2632</v>
      </c>
      <c r="J1048" t="s">
        <v>8</v>
      </c>
      <c r="K1048" t="s">
        <v>402</v>
      </c>
      <c r="L1048">
        <v>77991369418</v>
      </c>
      <c r="N1048">
        <v>0</v>
      </c>
      <c r="O1048" t="s">
        <v>5</v>
      </c>
      <c r="P1048">
        <v>0</v>
      </c>
      <c r="Q1048">
        <v>7</v>
      </c>
      <c r="R1048">
        <v>7</v>
      </c>
      <c r="S1048">
        <v>1</v>
      </c>
      <c r="T1048">
        <v>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6</v>
      </c>
      <c r="AG1048">
        <v>108.8</v>
      </c>
      <c r="AH1048" t="s">
        <v>400</v>
      </c>
      <c r="AJ1048" t="s">
        <v>214</v>
      </c>
      <c r="AK1048" t="s">
        <v>187</v>
      </c>
      <c r="AL1048" t="s">
        <v>188</v>
      </c>
      <c r="AU1048" s="2" t="str">
        <f>IF(ISBLANK(B1048),"", TEXT(B1048,"dddd, d \d\e mmmm \d\e aaaa"))</f>
        <v>quinta-feira, 12 de março de 2026</v>
      </c>
      <c r="AX1048" s="1" t="str" cm="1">
        <f t="array" ref="AX1048">IFERROR(_xlfn.TEXTJOIN(", ",TRUE,_xlfn._xlws.SORT(_xlfn.UNIQUE(_xlfn._xlws.FILTER($K$2:$K$2889,($I$2:$I$2889=I1048)*($K$2:$K$2889&lt;&gt;""))))),"")</f>
        <v>Dog Marley, Mare</v>
      </c>
      <c r="AY1048" s="1" t="str">
        <f>IF(ISBLANK(F1048),"", IF(OR(
ISNUMBER(FIND("escovacao",LOWER(F1048))),
ISNUMBER(FIND("escovação",LOWER(F1048))),
ISNUMBER(FIND("higiene bucal",LOWER(F1048))),
ISNUMBER(FIND("tosa",LOWER(F1048))),
ISNUMBER(FIND("hidratacao",LOWER(F1048))),
ISNUMBER(FIND("hidratação",LOWER(F1048))),
ISNUMBER(FIND("spa",LOWER(F1048))),
ISNUMBER(FIND("corte de unhas",LOWER(F1048))),
ISNUMBER(FIND("desembolo",LOWER(F1048))),
ISNUMBER(FIND("clorexidina",LOWER(F1048))),
ISNUMBER(FIND("matizacao",LOWER(F1048))),
ISNUMBER(FIND("matização",LOWER(F1048))),
ISNUMBER(FIND("arredondamento",LOWER(F1048))),
ISNUMBER(FIND("remocao",LOWER(F1048))),
ISNUMBER(FIND("remoção",LOWER(F1048)))
),"Serviços extras",
IF(ISNUMBER(FIND("banho",LOWER(F1048))),"Banho","Loja")))</f>
        <v>Banho</v>
      </c>
      <c r="AZ1048" s="1" t="str">
        <f>IF(ISBLANK(I1048),"", _xlfn.LET(_xlpm.Pedido,TRIM(D1048&amp;""),IF(_xlpm.Pedido&lt;&gt;"",_xlpm.Pedido&amp;" | "&amp;K1048,I1048&amp;" | "&amp;K1048&amp;" | "&amp;TEXT(AU1048,"0"))))</f>
        <v>5028 | Mare</v>
      </c>
      <c r="BA1048" s="1" t="str">
        <f>IF(ISBLANK(I1048),"", _xlfn.LET(_xlpm.TipoServico,LOWER(H1048),IF(ISNUMBER(FIND("banho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8" s="1" t="str">
        <f>IF(ISBLANK(I1048),"", _xlfn.LET(
    _xlpm.Servico,TRIM(F1048&amp;""),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48" s="1">
        <f>IF(ISBLANK(B1048),"", IF(ISBLANK(R1048),Q1048*S1048,R1048*S1048))</f>
        <v>7</v>
      </c>
    </row>
    <row r="1049" spans="1:55" x14ac:dyDescent="0.3">
      <c r="A1049" t="s">
        <v>133</v>
      </c>
      <c r="B1049">
        <v>46093</v>
      </c>
      <c r="C1049" t="s">
        <v>9</v>
      </c>
      <c r="D1049">
        <v>5028</v>
      </c>
      <c r="F1049" t="s">
        <v>169</v>
      </c>
      <c r="H1049" t="s">
        <v>276</v>
      </c>
      <c r="I1049">
        <v>2632</v>
      </c>
      <c r="J1049" t="s">
        <v>8</v>
      </c>
      <c r="K1049" t="s">
        <v>402</v>
      </c>
      <c r="L1049">
        <v>77991369418</v>
      </c>
      <c r="N1049">
        <v>0</v>
      </c>
      <c r="O1049" t="s">
        <v>5</v>
      </c>
      <c r="P1049">
        <v>0</v>
      </c>
      <c r="Q1049">
        <v>1</v>
      </c>
      <c r="R1049">
        <v>1</v>
      </c>
      <c r="S1049">
        <v>1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6</v>
      </c>
      <c r="AG1049">
        <v>108.8</v>
      </c>
      <c r="AH1049" t="s">
        <v>400</v>
      </c>
      <c r="AJ1049" t="s">
        <v>214</v>
      </c>
      <c r="AK1049" t="s">
        <v>187</v>
      </c>
      <c r="AL1049" t="s">
        <v>188</v>
      </c>
      <c r="AU1049" s="2" t="str">
        <f>IF(ISBLANK(B1049),"", TEXT(B1049,"dddd, d \d\e mmmm \d\e aaaa"))</f>
        <v>quinta-feira, 12 de março de 2026</v>
      </c>
      <c r="AX1049" s="1" t="str" cm="1">
        <f t="array" ref="AX1049">IFERROR(_xlfn.TEXTJOIN(", ",TRUE,_xlfn._xlws.SORT(_xlfn.UNIQUE(_xlfn._xlws.FILTER($K$2:$K$2889,($I$2:$I$2889=I1049)*($K$2:$K$2889&lt;&gt;""))))),"")</f>
        <v>Dog Marley, Mare</v>
      </c>
      <c r="AY1049" s="1" t="str">
        <f>IF(ISBLANK(F1049),"", IF(OR(
ISNUMBER(FIND("escovacao",LOWER(F1049))),
ISNUMBER(FIND("escovação",LOWER(F1049))),
ISNUMBER(FIND("higiene bucal",LOWER(F1049))),
ISNUMBER(FIND("tosa",LOWER(F1049))),
ISNUMBER(FIND("hidratacao",LOWER(F1049))),
ISNUMBER(FIND("hidratação",LOWER(F1049))),
ISNUMBER(FIND("spa",LOWER(F1049))),
ISNUMBER(FIND("corte de unhas",LOWER(F1049))),
ISNUMBER(FIND("desembolo",LOWER(F1049))),
ISNUMBER(FIND("clorexidina",LOWER(F1049))),
ISNUMBER(FIND("matizacao",LOWER(F1049))),
ISNUMBER(FIND("matização",LOWER(F1049))),
ISNUMBER(FIND("arredondamento",LOWER(F1049))),
ISNUMBER(FIND("remocao",LOWER(F1049))),
ISNUMBER(FIND("remoção",LOWER(F1049)))
),"Serviços extras",
IF(ISNUMBER(FIND("banho",LOWER(F1049))),"Banho","Loja")))</f>
        <v>Serviços extras</v>
      </c>
      <c r="AZ1049" s="1" t="str">
        <f>IF(ISBLANK(I1049),"", _xlfn.LET(_xlpm.Pedido,TRIM(D1049&amp;""),IF(_xlpm.Pedido&lt;&gt;"",_xlpm.Pedido&amp;" | "&amp;K1049,I1049&amp;" | "&amp;K1049&amp;" | "&amp;TEXT(AU1049,"0"))))</f>
        <v>5028 | Mare</v>
      </c>
      <c r="BA1049" s="1" t="str">
        <f>IF(ISBLANK(I1049),"", _xlfn.LET(_xlpm.TipoServico,LOWER(H1049),IF(ISNUMBER(FIND("banho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49" s="1" t="str">
        <f>IF(ISBLANK(I1049),"", _xlfn.LET(
    _xlpm.Servico,TRIM(F1049&amp;""),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49" s="1">
        <f>IF(ISBLANK(B1049),"", IF(ISBLANK(R1049),Q1049*S1049,R1049*S1049))</f>
        <v>1</v>
      </c>
    </row>
    <row r="1050" spans="1:55" x14ac:dyDescent="0.3">
      <c r="A1050" t="s">
        <v>133</v>
      </c>
      <c r="B1050">
        <v>46093</v>
      </c>
      <c r="C1050" t="s">
        <v>9</v>
      </c>
      <c r="D1050">
        <v>5028</v>
      </c>
      <c r="F1050" t="s">
        <v>146</v>
      </c>
      <c r="H1050" t="s">
        <v>276</v>
      </c>
      <c r="I1050">
        <v>2632</v>
      </c>
      <c r="J1050" t="s">
        <v>8</v>
      </c>
      <c r="K1050" t="s">
        <v>402</v>
      </c>
      <c r="L1050">
        <v>77991369418</v>
      </c>
      <c r="N1050">
        <v>0</v>
      </c>
      <c r="O1050" t="s">
        <v>5</v>
      </c>
      <c r="P1050">
        <v>0</v>
      </c>
      <c r="Q1050">
        <v>12</v>
      </c>
      <c r="R1050">
        <v>12</v>
      </c>
      <c r="S1050">
        <v>1</v>
      </c>
      <c r="T1050">
        <v>12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6</v>
      </c>
      <c r="AG1050">
        <v>108.8</v>
      </c>
      <c r="AH1050" t="s">
        <v>400</v>
      </c>
      <c r="AJ1050" t="s">
        <v>214</v>
      </c>
      <c r="AK1050" t="s">
        <v>187</v>
      </c>
      <c r="AL1050" t="s">
        <v>188</v>
      </c>
      <c r="AU1050" s="2" t="str">
        <f>IF(ISBLANK(B1050),"", TEXT(B1050,"dddd, d \d\e mmmm \d\e aaaa"))</f>
        <v>quinta-feira, 12 de março de 2026</v>
      </c>
      <c r="AX1050" s="1" t="str" cm="1">
        <f t="array" ref="AX1050">IFERROR(_xlfn.TEXTJOIN(", ",TRUE,_xlfn._xlws.SORT(_xlfn.UNIQUE(_xlfn._xlws.FILTER($K$2:$K$2889,($I$2:$I$2889=I1050)*($K$2:$K$2889&lt;&gt;""))))),"")</f>
        <v>Dog Marley, Mare</v>
      </c>
      <c r="AY1050" s="1" t="str">
        <f>IF(ISBLANK(F1050),"", IF(OR(
ISNUMBER(FIND("escovacao",LOWER(F1050))),
ISNUMBER(FIND("escovação",LOWER(F1050))),
ISNUMBER(FIND("higiene bucal",LOWER(F1050))),
ISNUMBER(FIND("tosa",LOWER(F1050))),
ISNUMBER(FIND("hidratacao",LOWER(F1050))),
ISNUMBER(FIND("hidratação",LOWER(F1050))),
ISNUMBER(FIND("spa",LOWER(F1050))),
ISNUMBER(FIND("corte de unhas",LOWER(F1050))),
ISNUMBER(FIND("desembolo",LOWER(F1050))),
ISNUMBER(FIND("clorexidina",LOWER(F1050))),
ISNUMBER(FIND("matizacao",LOWER(F1050))),
ISNUMBER(FIND("matização",LOWER(F1050))),
ISNUMBER(FIND("arredondamento",LOWER(F1050))),
ISNUMBER(FIND("remocao",LOWER(F1050))),
ISNUMBER(FIND("remoção",LOWER(F1050)))
),"Serviços extras",
IF(ISNUMBER(FIND("banho",LOWER(F1050))),"Banho","Loja")))</f>
        <v>Serviços extras</v>
      </c>
      <c r="AZ1050" s="1" t="str">
        <f>IF(ISBLANK(I1050),"", _xlfn.LET(_xlpm.Pedido,TRIM(D1050&amp;""),IF(_xlpm.Pedido&lt;&gt;"",_xlpm.Pedido&amp;" | "&amp;K1050,I1050&amp;" | "&amp;K1050&amp;" | "&amp;TEXT(AU1050,"0"))))</f>
        <v>5028 | Mare</v>
      </c>
      <c r="BA1050" s="1" t="str">
        <f>IF(ISBLANK(I1050),"", _xlfn.LET(_xlpm.TipoServico,LOWER(H1050),IF(ISNUMBER(FIND("banho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0" s="1" t="str">
        <f>IF(ISBLANK(I1050),"", _xlfn.LET(
    _xlpm.Servico,TRIM(F1050&amp;""),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50" s="1">
        <f>IF(ISBLANK(B1050),"", IF(ISBLANK(R1050),Q1050*S1050,R1050*S1050))</f>
        <v>12</v>
      </c>
    </row>
    <row r="1051" spans="1:55" x14ac:dyDescent="0.3">
      <c r="A1051" t="s">
        <v>133</v>
      </c>
      <c r="B1051">
        <v>46090</v>
      </c>
      <c r="C1051" t="s">
        <v>43</v>
      </c>
      <c r="D1051">
        <v>4995</v>
      </c>
      <c r="F1051" t="s">
        <v>134</v>
      </c>
      <c r="H1051" t="s">
        <v>276</v>
      </c>
      <c r="I1051">
        <v>2086</v>
      </c>
      <c r="J1051" t="s">
        <v>390</v>
      </c>
      <c r="K1051" t="s">
        <v>391</v>
      </c>
      <c r="L1051">
        <v>73810184444</v>
      </c>
      <c r="N1051">
        <v>0</v>
      </c>
      <c r="O1051" t="s">
        <v>5</v>
      </c>
      <c r="P1051">
        <v>0</v>
      </c>
      <c r="Q1051">
        <v>57</v>
      </c>
      <c r="R1051">
        <v>57</v>
      </c>
      <c r="S1051">
        <v>1</v>
      </c>
      <c r="T1051">
        <v>57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 t="s">
        <v>6</v>
      </c>
      <c r="AG1051">
        <v>69</v>
      </c>
      <c r="AH1051" t="s">
        <v>201</v>
      </c>
      <c r="AI1051" t="s">
        <v>230</v>
      </c>
      <c r="AJ1051" t="s">
        <v>392</v>
      </c>
      <c r="AK1051" t="s">
        <v>190</v>
      </c>
      <c r="AL1051" t="s">
        <v>188</v>
      </c>
      <c r="AU1051" s="2" t="str">
        <f>IF(ISBLANK(B1051),"", TEXT(B1051,"dddd, d \d\e mmmm \d\e aaaa"))</f>
        <v>segunda-feira, 9 de março de 2026</v>
      </c>
      <c r="AX1051" s="1" t="str" cm="1">
        <f t="array" ref="AX1051">IFERROR(_xlfn.TEXTJOIN(", ",TRUE,_xlfn._xlws.SORT(_xlfn.UNIQUE(_xlfn._xlws.FILTER($K$2:$K$2889,($I$2:$I$2889=I1051)*($K$2:$K$2889&lt;&gt;""))))),"")</f>
        <v>Chanel</v>
      </c>
      <c r="AY1051" s="1" t="str">
        <f>IF(ISBLANK(F1051),"", IF(OR(
ISNUMBER(FIND("escovacao",LOWER(F1051))),
ISNUMBER(FIND("escovação",LOWER(F1051))),
ISNUMBER(FIND("higiene bucal",LOWER(F1051))),
ISNUMBER(FIND("tosa",LOWER(F1051))),
ISNUMBER(FIND("hidratacao",LOWER(F1051))),
ISNUMBER(FIND("hidratação",LOWER(F1051))),
ISNUMBER(FIND("spa",LOWER(F1051))),
ISNUMBER(FIND("corte de unhas",LOWER(F1051))),
ISNUMBER(FIND("desembolo",LOWER(F1051))),
ISNUMBER(FIND("clorexidina",LOWER(F1051))),
ISNUMBER(FIND("matizacao",LOWER(F1051))),
ISNUMBER(FIND("matização",LOWER(F1051))),
ISNUMBER(FIND("arredondamento",LOWER(F1051))),
ISNUMBER(FIND("remocao",LOWER(F1051))),
ISNUMBER(FIND("remoção",LOWER(F1051)))
),"Serviços extras",
IF(ISNUMBER(FIND("banho",LOWER(F1051))),"Banho","Loja")))</f>
        <v>Banho</v>
      </c>
      <c r="AZ1051" s="1" t="str">
        <f>IF(ISBLANK(I1051),"", _xlfn.LET(_xlpm.Pedido,TRIM(D1051&amp;""),IF(_xlpm.Pedido&lt;&gt;"",_xlpm.Pedido&amp;" | "&amp;K1051,I1051&amp;" | "&amp;K1051&amp;" | "&amp;TEXT(AU1051,"0"))))</f>
        <v>4995 | Chanel</v>
      </c>
      <c r="BA1051" s="1" t="str">
        <f>IF(ISBLANK(I1051),"", _xlfn.LET(_xlpm.TipoServico,LOWER(H1051),IF(ISNUMBER(FIND("banho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1" s="1" t="str">
        <f>IF(ISBLANK(I1051),"", _xlfn.LET(
    _xlpm.Servico,TRIM(F1051&amp;""),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51" s="1">
        <f>IF(ISBLANK(B1051),"", IF(ISBLANK(R1051),Q1051*S1051,R1051*S1051))</f>
        <v>57</v>
      </c>
    </row>
    <row r="1052" spans="1:55" x14ac:dyDescent="0.3">
      <c r="A1052" t="s">
        <v>133</v>
      </c>
      <c r="B1052">
        <v>46090</v>
      </c>
      <c r="C1052" t="s">
        <v>43</v>
      </c>
      <c r="D1052">
        <v>4995</v>
      </c>
      <c r="F1052" t="s">
        <v>146</v>
      </c>
      <c r="H1052" t="s">
        <v>276</v>
      </c>
      <c r="I1052">
        <v>2086</v>
      </c>
      <c r="J1052" t="s">
        <v>390</v>
      </c>
      <c r="K1052" t="s">
        <v>391</v>
      </c>
      <c r="L1052">
        <v>73810184444</v>
      </c>
      <c r="N1052">
        <v>0</v>
      </c>
      <c r="O1052" t="s">
        <v>5</v>
      </c>
      <c r="P1052">
        <v>0</v>
      </c>
      <c r="Q1052">
        <v>12</v>
      </c>
      <c r="R1052">
        <v>12</v>
      </c>
      <c r="S1052">
        <v>1</v>
      </c>
      <c r="T1052">
        <v>12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6</v>
      </c>
      <c r="AG1052">
        <v>69</v>
      </c>
      <c r="AH1052" t="s">
        <v>201</v>
      </c>
      <c r="AI1052" t="s">
        <v>230</v>
      </c>
      <c r="AJ1052" t="s">
        <v>392</v>
      </c>
      <c r="AK1052" t="s">
        <v>190</v>
      </c>
      <c r="AL1052" t="s">
        <v>188</v>
      </c>
      <c r="AU1052" s="2" t="str">
        <f>IF(ISBLANK(B1052),"", TEXT(B1052,"dddd, d \d\e mmmm \d\e aaaa"))</f>
        <v>segunda-feira, 9 de março de 2026</v>
      </c>
      <c r="AX1052" s="1" t="str" cm="1">
        <f t="array" ref="AX1052">IFERROR(_xlfn.TEXTJOIN(", ",TRUE,_xlfn._xlws.SORT(_xlfn.UNIQUE(_xlfn._xlws.FILTER($K$2:$K$2889,($I$2:$I$2889=I1052)*($K$2:$K$2889&lt;&gt;""))))),"")</f>
        <v>Chanel</v>
      </c>
      <c r="AY1052" s="1" t="str">
        <f>IF(ISBLANK(F1052),"", IF(OR(
ISNUMBER(FIND("escovacao",LOWER(F1052))),
ISNUMBER(FIND("escovação",LOWER(F1052))),
ISNUMBER(FIND("higiene bucal",LOWER(F1052))),
ISNUMBER(FIND("tosa",LOWER(F1052))),
ISNUMBER(FIND("hidratacao",LOWER(F1052))),
ISNUMBER(FIND("hidratação",LOWER(F1052))),
ISNUMBER(FIND("spa",LOWER(F1052))),
ISNUMBER(FIND("corte de unhas",LOWER(F1052))),
ISNUMBER(FIND("desembolo",LOWER(F1052))),
ISNUMBER(FIND("clorexidina",LOWER(F1052))),
ISNUMBER(FIND("matizacao",LOWER(F1052))),
ISNUMBER(FIND("matização",LOWER(F1052))),
ISNUMBER(FIND("arredondamento",LOWER(F1052))),
ISNUMBER(FIND("remocao",LOWER(F1052))),
ISNUMBER(FIND("remoção",LOWER(F1052)))
),"Serviços extras",
IF(ISNUMBER(FIND("banho",LOWER(F1052))),"Banho","Loja")))</f>
        <v>Serviços extras</v>
      </c>
      <c r="AZ1052" s="1" t="str">
        <f>IF(ISBLANK(I1052),"", _xlfn.LET(_xlpm.Pedido,TRIM(D1052&amp;""),IF(_xlpm.Pedido&lt;&gt;"",_xlpm.Pedido&amp;" | "&amp;K1052,I1052&amp;" | "&amp;K1052&amp;" | "&amp;TEXT(AU1052,"0"))))</f>
        <v>4995 | Chanel</v>
      </c>
      <c r="BA1052" s="1" t="str">
        <f>IF(ISBLANK(I1052),"", _xlfn.LET(_xlpm.TipoServico,LOWER(H1052),IF(ISNUMBER(FIND("banho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2" s="1" t="str">
        <f>IF(ISBLANK(I1052),"", _xlfn.LET(
    _xlpm.Servico,TRIM(F1052&amp;""),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52" s="1">
        <f>IF(ISBLANK(B1052),"", IF(ISBLANK(R1052),Q1052*S1052,R1052*S1052))</f>
        <v>12</v>
      </c>
    </row>
    <row r="1053" spans="1:55" x14ac:dyDescent="0.3">
      <c r="A1053" t="s">
        <v>141</v>
      </c>
      <c r="B1053">
        <v>46086</v>
      </c>
      <c r="C1053" t="s">
        <v>9</v>
      </c>
      <c r="D1053">
        <v>4964</v>
      </c>
      <c r="F1053" t="s">
        <v>134</v>
      </c>
      <c r="H1053" t="s">
        <v>276</v>
      </c>
      <c r="I1053">
        <v>2290</v>
      </c>
      <c r="J1053" t="s">
        <v>403</v>
      </c>
      <c r="K1053" t="s">
        <v>181</v>
      </c>
      <c r="L1053">
        <v>73991118845</v>
      </c>
      <c r="N1053">
        <v>0</v>
      </c>
      <c r="O1053" t="s">
        <v>5</v>
      </c>
      <c r="P1053">
        <v>0</v>
      </c>
      <c r="Q1053">
        <v>57</v>
      </c>
      <c r="R1053">
        <v>57</v>
      </c>
      <c r="S1053">
        <v>1</v>
      </c>
      <c r="T1053">
        <v>57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6</v>
      </c>
      <c r="AG1053">
        <v>120</v>
      </c>
      <c r="AH1053" t="s">
        <v>207</v>
      </c>
      <c r="AK1053" t="s">
        <v>187</v>
      </c>
      <c r="AL1053" t="s">
        <v>188</v>
      </c>
      <c r="AU1053" s="2" t="str">
        <f>IF(ISBLANK(B1053),"", TEXT(B1053,"dddd, d \d\e mmmm \d\e aaaa"))</f>
        <v>quinta-feira, 5 de março de 2026</v>
      </c>
      <c r="AX1053" s="1" t="str" cm="1">
        <f t="array" ref="AX1053">IFERROR(_xlfn.TEXTJOIN(", ",TRUE,_xlfn._xlws.SORT(_xlfn.UNIQUE(_xlfn._xlws.FILTER($K$2:$K$2889,($I$2:$I$2889=I1053)*($K$2:$K$2889&lt;&gt;""))))),"")</f>
        <v>Bob</v>
      </c>
      <c r="AY1053" s="1" t="str">
        <f>IF(ISBLANK(F1053),"", IF(OR(
ISNUMBER(FIND("escovacao",LOWER(F1053))),
ISNUMBER(FIND("escovação",LOWER(F1053))),
ISNUMBER(FIND("higiene bucal",LOWER(F1053))),
ISNUMBER(FIND("tosa",LOWER(F1053))),
ISNUMBER(FIND("hidratacao",LOWER(F1053))),
ISNUMBER(FIND("hidratação",LOWER(F1053))),
ISNUMBER(FIND("spa",LOWER(F1053))),
ISNUMBER(FIND("corte de unhas",LOWER(F1053))),
ISNUMBER(FIND("desembolo",LOWER(F1053))),
ISNUMBER(FIND("clorexidina",LOWER(F1053))),
ISNUMBER(FIND("matizacao",LOWER(F1053))),
ISNUMBER(FIND("matização",LOWER(F1053))),
ISNUMBER(FIND("arredondamento",LOWER(F1053))),
ISNUMBER(FIND("remocao",LOWER(F1053))),
ISNUMBER(FIND("remoção",LOWER(F1053)))
),"Serviços extras",
IF(ISNUMBER(FIND("banho",LOWER(F1053))),"Banho","Loja")))</f>
        <v>Banho</v>
      </c>
      <c r="AZ1053" s="1" t="str">
        <f>IF(ISBLANK(I1053),"", _xlfn.LET(_xlpm.Pedido,TRIM(D1053&amp;""),IF(_xlpm.Pedido&lt;&gt;"",_xlpm.Pedido&amp;" | "&amp;K1053,I1053&amp;" | "&amp;K1053&amp;" | "&amp;TEXT(AU1053,"0"))))</f>
        <v>4964 | Bob</v>
      </c>
      <c r="BA1053" s="1" t="str">
        <f>IF(ISBLANK(I1053),"", _xlfn.LET(_xlpm.TipoServico,LOWER(H1053),IF(ISNUMBER(FIND("banho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3" s="1" t="str">
        <f>IF(ISBLANK(I1053),"", _xlfn.LET(
    _xlpm.Servico,TRIM(F1053&amp;""),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53" s="1">
        <f>IF(ISBLANK(B1053),"", IF(ISBLANK(R1053),Q1053*S1053,R1053*S1053))</f>
        <v>57</v>
      </c>
    </row>
    <row r="1054" spans="1:55" x14ac:dyDescent="0.3">
      <c r="A1054" t="s">
        <v>141</v>
      </c>
      <c r="B1054">
        <v>46086</v>
      </c>
      <c r="C1054" t="s">
        <v>9</v>
      </c>
      <c r="D1054">
        <v>4964</v>
      </c>
      <c r="F1054" t="s">
        <v>183</v>
      </c>
      <c r="H1054" t="s">
        <v>276</v>
      </c>
      <c r="I1054">
        <v>2290</v>
      </c>
      <c r="J1054" t="s">
        <v>403</v>
      </c>
      <c r="K1054" t="s">
        <v>181</v>
      </c>
      <c r="L1054">
        <v>73991118845</v>
      </c>
      <c r="N1054">
        <v>0</v>
      </c>
      <c r="O1054" t="s">
        <v>5</v>
      </c>
      <c r="P1054">
        <v>0</v>
      </c>
      <c r="Q1054">
        <v>63</v>
      </c>
      <c r="R1054">
        <v>63</v>
      </c>
      <c r="S1054">
        <v>1</v>
      </c>
      <c r="T1054">
        <v>63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6</v>
      </c>
      <c r="AG1054">
        <v>120</v>
      </c>
      <c r="AH1054" t="s">
        <v>207</v>
      </c>
      <c r="AK1054" t="s">
        <v>187</v>
      </c>
      <c r="AL1054" t="s">
        <v>188</v>
      </c>
      <c r="AU1054" s="2" t="str">
        <f>IF(ISBLANK(B1054),"", TEXT(B1054,"dddd, d \d\e mmmm \d\e aaaa"))</f>
        <v>quinta-feira, 5 de março de 2026</v>
      </c>
      <c r="AX1054" s="1" t="str" cm="1">
        <f t="array" ref="AX1054">IFERROR(_xlfn.TEXTJOIN(", ",TRUE,_xlfn._xlws.SORT(_xlfn.UNIQUE(_xlfn._xlws.FILTER($K$2:$K$2889,($I$2:$I$2889=I1054)*($K$2:$K$2889&lt;&gt;""))))),"")</f>
        <v>Bob</v>
      </c>
      <c r="AY1054" s="1" t="str">
        <f>IF(ISBLANK(F1054),"", IF(OR(
ISNUMBER(FIND("escovacao",LOWER(F1054))),
ISNUMBER(FIND("escovação",LOWER(F1054))),
ISNUMBER(FIND("higiene bucal",LOWER(F1054))),
ISNUMBER(FIND("tosa",LOWER(F1054))),
ISNUMBER(FIND("hidratacao",LOWER(F1054))),
ISNUMBER(FIND("hidratação",LOWER(F1054))),
ISNUMBER(FIND("spa",LOWER(F1054))),
ISNUMBER(FIND("corte de unhas",LOWER(F1054))),
ISNUMBER(FIND("desembolo",LOWER(F1054))),
ISNUMBER(FIND("clorexidina",LOWER(F1054))),
ISNUMBER(FIND("matizacao",LOWER(F1054))),
ISNUMBER(FIND("matização",LOWER(F1054))),
ISNUMBER(FIND("arredondamento",LOWER(F1054))),
ISNUMBER(FIND("remocao",LOWER(F1054))),
ISNUMBER(FIND("remoção",LOWER(F1054)))
),"Serviços extras",
IF(ISNUMBER(FIND("banho",LOWER(F1054))),"Banho","Loja")))</f>
        <v>Serviços extras</v>
      </c>
      <c r="AZ1054" s="1" t="str">
        <f>IF(ISBLANK(I1054),"", _xlfn.LET(_xlpm.Pedido,TRIM(D1054&amp;""),IF(_xlpm.Pedido&lt;&gt;"",_xlpm.Pedido&amp;" | "&amp;K1054,I1054&amp;" | "&amp;K1054&amp;" | "&amp;TEXT(AU1054,"0"))))</f>
        <v>4964 | Bob</v>
      </c>
      <c r="BA1054" s="1" t="str">
        <f>IF(ISBLANK(I1054),"", _xlfn.LET(_xlpm.TipoServico,LOWER(H1054),IF(ISNUMBER(FIND("banho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4" s="1" t="str">
        <f>IF(ISBLANK(I1054),"", _xlfn.LET(
    _xlpm.Servico,TRIM(F1054&amp;""),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54" s="1">
        <f>IF(ISBLANK(B1054),"", IF(ISBLANK(R1054),Q1054*S1054,R1054*S1054))</f>
        <v>63</v>
      </c>
    </row>
    <row r="1055" spans="1:55" x14ac:dyDescent="0.3">
      <c r="A1055" t="s">
        <v>141</v>
      </c>
      <c r="B1055">
        <v>46094</v>
      </c>
      <c r="C1055" t="s">
        <v>2</v>
      </c>
      <c r="D1055">
        <v>5044</v>
      </c>
      <c r="F1055" t="s">
        <v>217</v>
      </c>
      <c r="H1055" t="s">
        <v>276</v>
      </c>
      <c r="I1055">
        <v>2650</v>
      </c>
      <c r="J1055" t="s">
        <v>29</v>
      </c>
      <c r="K1055" t="s">
        <v>396</v>
      </c>
      <c r="L1055">
        <v>5562984662998</v>
      </c>
      <c r="N1055">
        <v>0</v>
      </c>
      <c r="O1055" t="s">
        <v>5</v>
      </c>
      <c r="P1055">
        <v>0</v>
      </c>
      <c r="Q1055">
        <v>4</v>
      </c>
      <c r="R1055">
        <v>4</v>
      </c>
      <c r="S1055">
        <v>1</v>
      </c>
      <c r="T1055">
        <v>4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6</v>
      </c>
      <c r="AG1055">
        <v>108</v>
      </c>
      <c r="AH1055" t="s">
        <v>397</v>
      </c>
      <c r="AI1055" t="s">
        <v>245</v>
      </c>
      <c r="AJ1055" t="s">
        <v>214</v>
      </c>
      <c r="AK1055" t="s">
        <v>187</v>
      </c>
      <c r="AL1055" t="s">
        <v>188</v>
      </c>
      <c r="AU1055" s="2" t="str">
        <f>IF(ISBLANK(B1055),"", TEXT(B1055,"dddd, d \d\e mmmm \d\e aaaa"))</f>
        <v>sexta-feira, 13 de março de 2026</v>
      </c>
      <c r="AX1055" s="1" t="str" cm="1">
        <f t="array" ref="AX1055">IFERROR(_xlfn.TEXTJOIN(", ",TRUE,_xlfn._xlws.SORT(_xlfn.UNIQUE(_xlfn._xlws.FILTER($K$2:$K$2889,($I$2:$I$2889=I1055)*($K$2:$K$2889&lt;&gt;""))))),"")</f>
        <v>Nala, Simba</v>
      </c>
      <c r="AY1055" s="1" t="str">
        <f>IF(ISBLANK(F1055),"", IF(OR(
ISNUMBER(FIND("escovacao",LOWER(F1055))),
ISNUMBER(FIND("escovação",LOWER(F1055))),
ISNUMBER(FIND("higiene bucal",LOWER(F1055))),
ISNUMBER(FIND("tosa",LOWER(F1055))),
ISNUMBER(FIND("hidratacao",LOWER(F1055))),
ISNUMBER(FIND("hidratação",LOWER(F1055))),
ISNUMBER(FIND("spa",LOWER(F1055))),
ISNUMBER(FIND("corte de unhas",LOWER(F1055))),
ISNUMBER(FIND("desembolo",LOWER(F1055))),
ISNUMBER(FIND("clorexidina",LOWER(F1055))),
ISNUMBER(FIND("matizacao",LOWER(F1055))),
ISNUMBER(FIND("matização",LOWER(F1055))),
ISNUMBER(FIND("arredondamento",LOWER(F1055))),
ISNUMBER(FIND("remocao",LOWER(F1055))),
ISNUMBER(FIND("remoção",LOWER(F1055)))
),"Serviços extras",
IF(ISNUMBER(FIND("banho",LOWER(F1055))),"Banho","Loja")))</f>
        <v>Banho</v>
      </c>
      <c r="AZ1055" s="1" t="str">
        <f>IF(ISBLANK(I1055),"", _xlfn.LET(_xlpm.Pedido,TRIM(D1055&amp;""),IF(_xlpm.Pedido&lt;&gt;"",_xlpm.Pedido&amp;" | "&amp;K1055,I1055&amp;" | "&amp;K1055&amp;" | "&amp;TEXT(AU1055,"0"))))</f>
        <v>5044 | Simba</v>
      </c>
      <c r="BA1055" s="1" t="str">
        <f>IF(ISBLANK(I1055),"", _xlfn.LET(_xlpm.TipoServico,LOWER(H1055),IF(ISNUMBER(FIND("banho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5" s="1" t="str">
        <f>IF(ISBLANK(I1055),"", _xlfn.LET(
    _xlpm.Servico,TRIM(F1055&amp;""),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1055" s="1">
        <f>IF(ISBLANK(B1055),"", IF(ISBLANK(R1055),Q1055*S1055,R1055*S1055))</f>
        <v>4</v>
      </c>
    </row>
    <row r="1056" spans="1:55" x14ac:dyDescent="0.3">
      <c r="A1056" t="s">
        <v>141</v>
      </c>
      <c r="B1056">
        <v>46094</v>
      </c>
      <c r="C1056" t="s">
        <v>2</v>
      </c>
      <c r="D1056">
        <v>5044</v>
      </c>
      <c r="F1056" t="s">
        <v>217</v>
      </c>
      <c r="H1056" t="s">
        <v>276</v>
      </c>
      <c r="I1056">
        <v>2650</v>
      </c>
      <c r="J1056" t="s">
        <v>29</v>
      </c>
      <c r="K1056" t="s">
        <v>398</v>
      </c>
      <c r="L1056">
        <v>5562984662998</v>
      </c>
      <c r="N1056">
        <v>0</v>
      </c>
      <c r="O1056" t="s">
        <v>5</v>
      </c>
      <c r="P1056">
        <v>0</v>
      </c>
      <c r="Q1056">
        <v>4</v>
      </c>
      <c r="R1056">
        <v>4</v>
      </c>
      <c r="S1056">
        <v>1</v>
      </c>
      <c r="T1056">
        <v>4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6</v>
      </c>
      <c r="AG1056">
        <v>108</v>
      </c>
      <c r="AH1056" t="s">
        <v>397</v>
      </c>
      <c r="AI1056" t="s">
        <v>295</v>
      </c>
      <c r="AJ1056" t="s">
        <v>214</v>
      </c>
      <c r="AK1056" t="s">
        <v>190</v>
      </c>
      <c r="AL1056" t="s">
        <v>188</v>
      </c>
      <c r="AU1056" s="2" t="str">
        <f>IF(ISBLANK(B1056),"", TEXT(B1056,"dddd, d \d\e mmmm \d\e aaaa"))</f>
        <v>sexta-feira, 13 de março de 2026</v>
      </c>
      <c r="AX1056" s="1" t="str" cm="1">
        <f t="array" ref="AX1056">IFERROR(_xlfn.TEXTJOIN(", ",TRUE,_xlfn._xlws.SORT(_xlfn.UNIQUE(_xlfn._xlws.FILTER($K$2:$K$2889,($I$2:$I$2889=I1056)*($K$2:$K$2889&lt;&gt;""))))),"")</f>
        <v>Nala, Simba</v>
      </c>
      <c r="AY1056" s="1" t="str">
        <f>IF(ISBLANK(F1056),"", IF(OR(
ISNUMBER(FIND("escovacao",LOWER(F1056))),
ISNUMBER(FIND("escovação",LOWER(F1056))),
ISNUMBER(FIND("higiene bucal",LOWER(F1056))),
ISNUMBER(FIND("tosa",LOWER(F1056))),
ISNUMBER(FIND("hidratacao",LOWER(F1056))),
ISNUMBER(FIND("hidratação",LOWER(F1056))),
ISNUMBER(FIND("spa",LOWER(F1056))),
ISNUMBER(FIND("corte de unhas",LOWER(F1056))),
ISNUMBER(FIND("desembolo",LOWER(F1056))),
ISNUMBER(FIND("clorexidina",LOWER(F1056))),
ISNUMBER(FIND("matizacao",LOWER(F1056))),
ISNUMBER(FIND("matização",LOWER(F1056))),
ISNUMBER(FIND("arredondamento",LOWER(F1056))),
ISNUMBER(FIND("remocao",LOWER(F1056))),
ISNUMBER(FIND("remoção",LOWER(F1056)))
),"Serviços extras",
IF(ISNUMBER(FIND("banho",LOWER(F1056))),"Banho","Loja")))</f>
        <v>Banho</v>
      </c>
      <c r="AZ1056" s="1" t="str">
        <f>IF(ISBLANK(I1056),"", _xlfn.LET(_xlpm.Pedido,TRIM(D1056&amp;""),IF(_xlpm.Pedido&lt;&gt;"",_xlpm.Pedido&amp;" | "&amp;K1056,I1056&amp;" | "&amp;K1056&amp;" | "&amp;TEXT(AU1056,"0"))))</f>
        <v>5044 | Nala</v>
      </c>
      <c r="BA1056" s="1" t="str">
        <f>IF(ISBLANK(I1056),"", _xlfn.LET(_xlpm.TipoServico,LOWER(H1056),IF(ISNUMBER(FIND("banho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6" s="1" t="str">
        <f>IF(ISBLANK(I1056),"", _xlfn.LET(
    _xlpm.Servico,TRIM(F1056&amp;""),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1056" s="1">
        <f>IF(ISBLANK(B1056),"", IF(ISBLANK(R1056),Q1056*S1056,R1056*S1056))</f>
        <v>4</v>
      </c>
    </row>
    <row r="1057" spans="1:55" x14ac:dyDescent="0.3">
      <c r="A1057" t="s">
        <v>133</v>
      </c>
      <c r="B1057">
        <v>46091</v>
      </c>
      <c r="C1057" t="s">
        <v>46</v>
      </c>
      <c r="D1057">
        <v>5005</v>
      </c>
      <c r="F1057" t="s">
        <v>134</v>
      </c>
      <c r="H1057" t="s">
        <v>276</v>
      </c>
      <c r="I1057">
        <v>2227</v>
      </c>
      <c r="J1057" t="s">
        <v>404</v>
      </c>
      <c r="K1057" t="s">
        <v>405</v>
      </c>
      <c r="L1057">
        <v>73999006686</v>
      </c>
      <c r="N1057">
        <v>0</v>
      </c>
      <c r="O1057" t="s">
        <v>5</v>
      </c>
      <c r="P1057">
        <v>0</v>
      </c>
      <c r="Q1057">
        <v>57</v>
      </c>
      <c r="R1057">
        <v>57</v>
      </c>
      <c r="S1057">
        <v>1</v>
      </c>
      <c r="T1057">
        <v>57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6</v>
      </c>
      <c r="AG1057">
        <v>69</v>
      </c>
      <c r="AH1057" t="s">
        <v>207</v>
      </c>
      <c r="AI1057" t="s">
        <v>245</v>
      </c>
      <c r="AK1057" t="s">
        <v>190</v>
      </c>
      <c r="AL1057" t="s">
        <v>188</v>
      </c>
      <c r="AU1057" s="2" t="str">
        <f>IF(ISBLANK(B1057),"", TEXT(B1057,"dddd, d \d\e mmmm \d\e aaaa"))</f>
        <v>terça-feira, 10 de março de 2026</v>
      </c>
      <c r="AX1057" s="1" t="str" cm="1">
        <f t="array" ref="AX1057">IFERROR(_xlfn.TEXTJOIN(", ",TRUE,_xlfn._xlws.SORT(_xlfn.UNIQUE(_xlfn._xlws.FILTER($K$2:$K$2889,($I$2:$I$2889=I1057)*($K$2:$K$2889&lt;&gt;""))))),"")</f>
        <v>Flavinha</v>
      </c>
      <c r="AY1057" s="1" t="str">
        <f>IF(ISBLANK(F1057),"", IF(OR(
ISNUMBER(FIND("escovacao",LOWER(F1057))),
ISNUMBER(FIND("escovação",LOWER(F1057))),
ISNUMBER(FIND("higiene bucal",LOWER(F1057))),
ISNUMBER(FIND("tosa",LOWER(F1057))),
ISNUMBER(FIND("hidratacao",LOWER(F1057))),
ISNUMBER(FIND("hidratação",LOWER(F1057))),
ISNUMBER(FIND("spa",LOWER(F1057))),
ISNUMBER(FIND("corte de unhas",LOWER(F1057))),
ISNUMBER(FIND("desembolo",LOWER(F1057))),
ISNUMBER(FIND("clorexidina",LOWER(F1057))),
ISNUMBER(FIND("matizacao",LOWER(F1057))),
ISNUMBER(FIND("matização",LOWER(F1057))),
ISNUMBER(FIND("arredondamento",LOWER(F1057))),
ISNUMBER(FIND("remocao",LOWER(F1057))),
ISNUMBER(FIND("remoção",LOWER(F1057)))
),"Serviços extras",
IF(ISNUMBER(FIND("banho",LOWER(F1057))),"Banho","Loja")))</f>
        <v>Banho</v>
      </c>
      <c r="AZ1057" s="1" t="str">
        <f>IF(ISBLANK(I1057),"", _xlfn.LET(_xlpm.Pedido,TRIM(D1057&amp;""),IF(_xlpm.Pedido&lt;&gt;"",_xlpm.Pedido&amp;" | "&amp;K1057,I1057&amp;" | "&amp;K1057&amp;" | "&amp;TEXT(AU1057,"0"))))</f>
        <v>5005 | Flavinha</v>
      </c>
      <c r="BA1057" s="1" t="str">
        <f>IF(ISBLANK(I1057),"", _xlfn.LET(_xlpm.TipoServico,LOWER(H1057),IF(ISNUMBER(FIND("banho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7" s="1" t="str">
        <f>IF(ISBLANK(I1057),"", _xlfn.LET(
    _xlpm.Servico,TRIM(F1057&amp;""),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57" s="1">
        <f>IF(ISBLANK(B1057),"", IF(ISBLANK(R1057),Q1057*S1057,R1057*S1057))</f>
        <v>57</v>
      </c>
    </row>
    <row r="1058" spans="1:55" x14ac:dyDescent="0.3">
      <c r="A1058" t="s">
        <v>133</v>
      </c>
      <c r="B1058">
        <v>46091</v>
      </c>
      <c r="C1058" t="s">
        <v>46</v>
      </c>
      <c r="D1058">
        <v>5005</v>
      </c>
      <c r="F1058" t="s">
        <v>146</v>
      </c>
      <c r="H1058" t="s">
        <v>276</v>
      </c>
      <c r="I1058">
        <v>2227</v>
      </c>
      <c r="J1058" t="s">
        <v>404</v>
      </c>
      <c r="K1058" t="s">
        <v>405</v>
      </c>
      <c r="L1058">
        <v>73999006686</v>
      </c>
      <c r="N1058">
        <v>0</v>
      </c>
      <c r="O1058" t="s">
        <v>5</v>
      </c>
      <c r="P1058">
        <v>0</v>
      </c>
      <c r="Q1058">
        <v>12</v>
      </c>
      <c r="R1058">
        <v>12</v>
      </c>
      <c r="S1058">
        <v>1</v>
      </c>
      <c r="T1058">
        <v>12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6</v>
      </c>
      <c r="AG1058">
        <v>69</v>
      </c>
      <c r="AH1058" t="s">
        <v>207</v>
      </c>
      <c r="AI1058" t="s">
        <v>245</v>
      </c>
      <c r="AK1058" t="s">
        <v>190</v>
      </c>
      <c r="AL1058" t="s">
        <v>188</v>
      </c>
      <c r="AU1058" s="2" t="str">
        <f>IF(ISBLANK(B1058),"", TEXT(B1058,"dddd, d \d\e mmmm \d\e aaaa"))</f>
        <v>terça-feira, 10 de março de 2026</v>
      </c>
      <c r="AX1058" s="1" t="str" cm="1">
        <f t="array" ref="AX1058">IFERROR(_xlfn.TEXTJOIN(", ",TRUE,_xlfn._xlws.SORT(_xlfn.UNIQUE(_xlfn._xlws.FILTER($K$2:$K$2889,($I$2:$I$2889=I1058)*($K$2:$K$2889&lt;&gt;""))))),"")</f>
        <v>Flavinha</v>
      </c>
      <c r="AY1058" s="1" t="str">
        <f>IF(ISBLANK(F1058),"", IF(OR(
ISNUMBER(FIND("escovacao",LOWER(F1058))),
ISNUMBER(FIND("escovação",LOWER(F1058))),
ISNUMBER(FIND("higiene bucal",LOWER(F1058))),
ISNUMBER(FIND("tosa",LOWER(F1058))),
ISNUMBER(FIND("hidratacao",LOWER(F1058))),
ISNUMBER(FIND("hidratação",LOWER(F1058))),
ISNUMBER(FIND("spa",LOWER(F1058))),
ISNUMBER(FIND("corte de unhas",LOWER(F1058))),
ISNUMBER(FIND("desembolo",LOWER(F1058))),
ISNUMBER(FIND("clorexidina",LOWER(F1058))),
ISNUMBER(FIND("matizacao",LOWER(F1058))),
ISNUMBER(FIND("matização",LOWER(F1058))),
ISNUMBER(FIND("arredondamento",LOWER(F1058))),
ISNUMBER(FIND("remocao",LOWER(F1058))),
ISNUMBER(FIND("remoção",LOWER(F1058)))
),"Serviços extras",
IF(ISNUMBER(FIND("banho",LOWER(F1058))),"Banho","Loja")))</f>
        <v>Serviços extras</v>
      </c>
      <c r="AZ1058" s="1" t="str">
        <f>IF(ISBLANK(I1058),"", _xlfn.LET(_xlpm.Pedido,TRIM(D1058&amp;""),IF(_xlpm.Pedido&lt;&gt;"",_xlpm.Pedido&amp;" | "&amp;K1058,I1058&amp;" | "&amp;K1058&amp;" | "&amp;TEXT(AU1058,"0"))))</f>
        <v>5005 | Flavinha</v>
      </c>
      <c r="BA1058" s="1" t="str">
        <f>IF(ISBLANK(I1058),"", _xlfn.LET(_xlpm.TipoServico,LOWER(H1058),IF(ISNUMBER(FIND("banho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8" s="1" t="str">
        <f>IF(ISBLANK(I1058),"", _xlfn.LET(
    _xlpm.Servico,TRIM(F1058&amp;""),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58" s="1">
        <f>IF(ISBLANK(B1058),"", IF(ISBLANK(R1058),Q1058*S1058,R1058*S1058))</f>
        <v>12</v>
      </c>
    </row>
    <row r="1059" spans="1:55" x14ac:dyDescent="0.3">
      <c r="A1059" t="s">
        <v>141</v>
      </c>
      <c r="B1059">
        <v>46098</v>
      </c>
      <c r="C1059" t="s">
        <v>46</v>
      </c>
      <c r="D1059">
        <v>5065</v>
      </c>
      <c r="F1059" t="s">
        <v>134</v>
      </c>
      <c r="H1059" t="s">
        <v>276</v>
      </c>
      <c r="I1059">
        <v>2513</v>
      </c>
      <c r="J1059" t="s">
        <v>48</v>
      </c>
      <c r="K1059" t="s">
        <v>182</v>
      </c>
      <c r="L1059">
        <v>5573999917447</v>
      </c>
      <c r="N1059">
        <v>0</v>
      </c>
      <c r="O1059" t="s">
        <v>5</v>
      </c>
      <c r="P1059">
        <v>0</v>
      </c>
      <c r="Q1059">
        <v>7</v>
      </c>
      <c r="R1059">
        <v>7</v>
      </c>
      <c r="S1059">
        <v>1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 t="s">
        <v>6</v>
      </c>
      <c r="AG1059">
        <v>114</v>
      </c>
      <c r="AH1059" t="s">
        <v>201</v>
      </c>
      <c r="AK1059" t="s">
        <v>190</v>
      </c>
      <c r="AL1059" t="s">
        <v>188</v>
      </c>
      <c r="AU1059" s="2" t="str">
        <f>IF(ISBLANK(B1059),"", TEXT(B1059,"dddd, d \d\e mmmm \d\e aaaa"))</f>
        <v>terça-feira, 17 de março de 2026</v>
      </c>
      <c r="AX1059" s="1" t="str" cm="1">
        <f t="array" ref="AX1059">IFERROR(_xlfn.TEXTJOIN(", ",TRUE,_xlfn._xlws.SORT(_xlfn.UNIQUE(_xlfn._xlws.FILTER($K$2:$K$2889,($I$2:$I$2889=I1059)*($K$2:$K$2889&lt;&gt;""))))),"")</f>
        <v>Amora, Lulu</v>
      </c>
      <c r="AY1059" s="1" t="str">
        <f>IF(ISBLANK(F1059),"", IF(OR(
ISNUMBER(FIND("escovacao",LOWER(F1059))),
ISNUMBER(FIND("escovação",LOWER(F1059))),
ISNUMBER(FIND("higiene bucal",LOWER(F1059))),
ISNUMBER(FIND("tosa",LOWER(F1059))),
ISNUMBER(FIND("hidratacao",LOWER(F1059))),
ISNUMBER(FIND("hidratação",LOWER(F1059))),
ISNUMBER(FIND("spa",LOWER(F1059))),
ISNUMBER(FIND("corte de unhas",LOWER(F1059))),
ISNUMBER(FIND("desembolo",LOWER(F1059))),
ISNUMBER(FIND("clorexidina",LOWER(F1059))),
ISNUMBER(FIND("matizacao",LOWER(F1059))),
ISNUMBER(FIND("matização",LOWER(F1059))),
ISNUMBER(FIND("arredondamento",LOWER(F1059))),
ISNUMBER(FIND("remocao",LOWER(F1059))),
ISNUMBER(FIND("remoção",LOWER(F1059)))
),"Serviços extras",
IF(ISNUMBER(FIND("banho",LOWER(F1059))),"Banho","Loja")))</f>
        <v>Banho</v>
      </c>
      <c r="AZ1059" s="1" t="str">
        <f>IF(ISBLANK(I1059),"", _xlfn.LET(_xlpm.Pedido,TRIM(D1059&amp;""),IF(_xlpm.Pedido&lt;&gt;"",_xlpm.Pedido&amp;" | "&amp;K1059,I1059&amp;" | "&amp;K1059&amp;" | "&amp;TEXT(AU1059,"0"))))</f>
        <v>5065 | Amora</v>
      </c>
      <c r="BA1059" s="1" t="str">
        <f>IF(ISBLANK(I1059),"", _xlfn.LET(_xlpm.TipoServico,LOWER(H1059),IF(ISNUMBER(FIND("banho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59" s="1" t="str">
        <f>IF(ISBLANK(I1059),"", _xlfn.LET(
    _xlpm.Servico,TRIM(F1059&amp;""),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59" s="1">
        <f>IF(ISBLANK(B1059),"", IF(ISBLANK(R1059),Q1059*S1059,R1059*S1059))</f>
        <v>7</v>
      </c>
    </row>
    <row r="1060" spans="1:55" x14ac:dyDescent="0.3">
      <c r="A1060" t="s">
        <v>133</v>
      </c>
      <c r="B1060">
        <v>46112</v>
      </c>
      <c r="C1060" t="s">
        <v>46</v>
      </c>
      <c r="D1060">
        <v>5181</v>
      </c>
      <c r="F1060" t="s">
        <v>134</v>
      </c>
      <c r="H1060" t="s">
        <v>276</v>
      </c>
      <c r="I1060">
        <v>2714</v>
      </c>
      <c r="J1060" t="s">
        <v>394</v>
      </c>
      <c r="K1060" t="s">
        <v>315</v>
      </c>
      <c r="L1060">
        <v>73981699300</v>
      </c>
      <c r="N1060">
        <v>0</v>
      </c>
      <c r="O1060" t="s">
        <v>5</v>
      </c>
      <c r="P1060">
        <v>0</v>
      </c>
      <c r="Q1060">
        <v>7</v>
      </c>
      <c r="R1060">
        <v>7</v>
      </c>
      <c r="S1060">
        <v>1</v>
      </c>
      <c r="T1060">
        <v>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 t="s">
        <v>6</v>
      </c>
      <c r="AG1060">
        <v>114</v>
      </c>
      <c r="AH1060" t="s">
        <v>207</v>
      </c>
      <c r="AI1060" t="s">
        <v>196</v>
      </c>
      <c r="AK1060" t="s">
        <v>190</v>
      </c>
      <c r="AL1060" t="s">
        <v>188</v>
      </c>
      <c r="AU1060" s="2" t="str">
        <f>IF(ISBLANK(B1060),"", TEXT(B1060,"dddd, d \d\e mmmm \d\e aaaa"))</f>
        <v>terça-feira, 31 de março de 2026</v>
      </c>
      <c r="AX1060" s="1" t="str" cm="1">
        <f t="array" ref="AX1060">IFERROR(_xlfn.TEXTJOIN(", ",TRUE,_xlfn._xlws.SORT(_xlfn.UNIQUE(_xlfn._xlws.FILTER($K$2:$K$2889,($I$2:$I$2889=I1060)*($K$2:$K$2889&lt;&gt;""))))),"")</f>
        <v>Bella</v>
      </c>
      <c r="AY1060" s="1" t="str">
        <f>IF(ISBLANK(F1060),"", IF(OR(
ISNUMBER(FIND("escovacao",LOWER(F1060))),
ISNUMBER(FIND("escovação",LOWER(F1060))),
ISNUMBER(FIND("higiene bucal",LOWER(F1060))),
ISNUMBER(FIND("tosa",LOWER(F1060))),
ISNUMBER(FIND("hidratacao",LOWER(F1060))),
ISNUMBER(FIND("hidratação",LOWER(F1060))),
ISNUMBER(FIND("spa",LOWER(F1060))),
ISNUMBER(FIND("corte de unhas",LOWER(F1060))),
ISNUMBER(FIND("desembolo",LOWER(F1060))),
ISNUMBER(FIND("clorexidina",LOWER(F1060))),
ISNUMBER(FIND("matizacao",LOWER(F1060))),
ISNUMBER(FIND("matização",LOWER(F1060))),
ISNUMBER(FIND("arredondamento",LOWER(F1060))),
ISNUMBER(FIND("remocao",LOWER(F1060))),
ISNUMBER(FIND("remoção",LOWER(F1060)))
),"Serviços extras",
IF(ISNUMBER(FIND("banho",LOWER(F1060))),"Banho","Loja")))</f>
        <v>Banho</v>
      </c>
      <c r="AZ1060" s="1" t="str">
        <f>IF(ISBLANK(I1060),"", _xlfn.LET(_xlpm.Pedido,TRIM(D1060&amp;""),IF(_xlpm.Pedido&lt;&gt;"",_xlpm.Pedido&amp;" | "&amp;K1060,I1060&amp;" | "&amp;K1060&amp;" | "&amp;TEXT(AU1060,"0"))))</f>
        <v>5181 | Bella</v>
      </c>
      <c r="BA1060" s="1" t="str">
        <f>IF(ISBLANK(I1060),"", _xlfn.LET(_xlpm.TipoServico,LOWER(H1060),IF(ISNUMBER(FIND("banho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0" s="1" t="str">
        <f>IF(ISBLANK(I1060),"", _xlfn.LET(
    _xlpm.Servico,TRIM(F1060&amp;""),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60" s="1">
        <f>IF(ISBLANK(B1060),"", IF(ISBLANK(R1060),Q1060*S1060,R1060*S1060))</f>
        <v>7</v>
      </c>
    </row>
    <row r="1061" spans="1:55" x14ac:dyDescent="0.3">
      <c r="A1061" t="s">
        <v>133</v>
      </c>
      <c r="B1061">
        <v>46112</v>
      </c>
      <c r="C1061" t="s">
        <v>46</v>
      </c>
      <c r="D1061">
        <v>5181</v>
      </c>
      <c r="F1061" t="s">
        <v>146</v>
      </c>
      <c r="H1061" t="s">
        <v>276</v>
      </c>
      <c r="I1061">
        <v>2714</v>
      </c>
      <c r="J1061" t="s">
        <v>394</v>
      </c>
      <c r="K1061" t="s">
        <v>315</v>
      </c>
      <c r="L1061">
        <v>73981699300</v>
      </c>
      <c r="N1061">
        <v>0</v>
      </c>
      <c r="O1061" t="s">
        <v>5</v>
      </c>
      <c r="P1061">
        <v>0</v>
      </c>
      <c r="Q1061">
        <v>12</v>
      </c>
      <c r="R1061">
        <v>12</v>
      </c>
      <c r="S1061">
        <v>1</v>
      </c>
      <c r="T1061">
        <v>12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 t="s">
        <v>6</v>
      </c>
      <c r="AG1061">
        <v>114</v>
      </c>
      <c r="AH1061" t="s">
        <v>207</v>
      </c>
      <c r="AI1061" t="s">
        <v>196</v>
      </c>
      <c r="AK1061" t="s">
        <v>190</v>
      </c>
      <c r="AL1061" t="s">
        <v>188</v>
      </c>
      <c r="AU1061" s="2" t="str">
        <f>IF(ISBLANK(B1061),"", TEXT(B1061,"dddd, d \d\e mmmm \d\e aaaa"))</f>
        <v>terça-feira, 31 de março de 2026</v>
      </c>
      <c r="AX1061" s="1" t="str" cm="1">
        <f t="array" ref="AX1061">IFERROR(_xlfn.TEXTJOIN(", ",TRUE,_xlfn._xlws.SORT(_xlfn.UNIQUE(_xlfn._xlws.FILTER($K$2:$K$2889,($I$2:$I$2889=I1061)*($K$2:$K$2889&lt;&gt;""))))),"")</f>
        <v>Bella</v>
      </c>
      <c r="AY1061" s="1" t="str">
        <f>IF(ISBLANK(F1061),"", IF(OR(
ISNUMBER(FIND("escovacao",LOWER(F1061))),
ISNUMBER(FIND("escovação",LOWER(F1061))),
ISNUMBER(FIND("higiene bucal",LOWER(F1061))),
ISNUMBER(FIND("tosa",LOWER(F1061))),
ISNUMBER(FIND("hidratacao",LOWER(F1061))),
ISNUMBER(FIND("hidratação",LOWER(F1061))),
ISNUMBER(FIND("spa",LOWER(F1061))),
ISNUMBER(FIND("corte de unhas",LOWER(F1061))),
ISNUMBER(FIND("desembolo",LOWER(F1061))),
ISNUMBER(FIND("clorexidina",LOWER(F1061))),
ISNUMBER(FIND("matizacao",LOWER(F1061))),
ISNUMBER(FIND("matização",LOWER(F1061))),
ISNUMBER(FIND("arredondamento",LOWER(F1061))),
ISNUMBER(FIND("remocao",LOWER(F1061))),
ISNUMBER(FIND("remoção",LOWER(F1061)))
),"Serviços extras",
IF(ISNUMBER(FIND("banho",LOWER(F1061))),"Banho","Loja")))</f>
        <v>Serviços extras</v>
      </c>
      <c r="AZ1061" s="1" t="str">
        <f>IF(ISBLANK(I1061),"", _xlfn.LET(_xlpm.Pedido,TRIM(D1061&amp;""),IF(_xlpm.Pedido&lt;&gt;"",_xlpm.Pedido&amp;" | "&amp;K1061,I1061&amp;" | "&amp;K1061&amp;" | "&amp;TEXT(AU1061,"0"))))</f>
        <v>5181 | Bella</v>
      </c>
      <c r="BA1061" s="1" t="str">
        <f>IF(ISBLANK(I1061),"", _xlfn.LET(_xlpm.TipoServico,LOWER(H1061),IF(ISNUMBER(FIND("banho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1" s="1" t="str">
        <f>IF(ISBLANK(I1061),"", _xlfn.LET(
    _xlpm.Servico,TRIM(F1061&amp;""),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61" s="1">
        <f>IF(ISBLANK(B1061),"", IF(ISBLANK(R1061),Q1061*S1061,R1061*S1061))</f>
        <v>12</v>
      </c>
    </row>
    <row r="1062" spans="1:55" x14ac:dyDescent="0.3">
      <c r="A1062" t="s">
        <v>133</v>
      </c>
      <c r="B1062">
        <v>46112</v>
      </c>
      <c r="C1062" t="s">
        <v>46</v>
      </c>
      <c r="D1062">
        <v>5181</v>
      </c>
      <c r="F1062" t="s">
        <v>162</v>
      </c>
      <c r="H1062" t="s">
        <v>276</v>
      </c>
      <c r="I1062">
        <v>2714</v>
      </c>
      <c r="J1062" t="s">
        <v>394</v>
      </c>
      <c r="K1062" t="s">
        <v>315</v>
      </c>
      <c r="L1062">
        <v>73981699300</v>
      </c>
      <c r="N1062">
        <v>0</v>
      </c>
      <c r="O1062" t="s">
        <v>5</v>
      </c>
      <c r="P1062">
        <v>0</v>
      </c>
      <c r="Q1062">
        <v>35</v>
      </c>
      <c r="R1062">
        <v>35</v>
      </c>
      <c r="S1062">
        <v>1</v>
      </c>
      <c r="T1062">
        <v>35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 t="s">
        <v>6</v>
      </c>
      <c r="AG1062">
        <v>114</v>
      </c>
      <c r="AH1062" t="s">
        <v>207</v>
      </c>
      <c r="AI1062" t="s">
        <v>196</v>
      </c>
      <c r="AK1062" t="s">
        <v>190</v>
      </c>
      <c r="AL1062" t="s">
        <v>188</v>
      </c>
      <c r="AU1062" s="2" t="str">
        <f>IF(ISBLANK(B1062),"", TEXT(B1062,"dddd, d \d\e mmmm \d\e aaaa"))</f>
        <v>terça-feira, 31 de março de 2026</v>
      </c>
      <c r="AX1062" s="1" t="str" cm="1">
        <f t="array" ref="AX1062">IFERROR(_xlfn.TEXTJOIN(", ",TRUE,_xlfn._xlws.SORT(_xlfn.UNIQUE(_xlfn._xlws.FILTER($K$2:$K$2889,($I$2:$I$2889=I1062)*($K$2:$K$2889&lt;&gt;""))))),"")</f>
        <v>Bella</v>
      </c>
      <c r="AY1062" s="1" t="str">
        <f>IF(ISBLANK(F1062),"", IF(OR(
ISNUMBER(FIND("escovacao",LOWER(F1062))),
ISNUMBER(FIND("escovação",LOWER(F1062))),
ISNUMBER(FIND("higiene bucal",LOWER(F1062))),
ISNUMBER(FIND("tosa",LOWER(F1062))),
ISNUMBER(FIND("hidratacao",LOWER(F1062))),
ISNUMBER(FIND("hidratação",LOWER(F1062))),
ISNUMBER(FIND("spa",LOWER(F1062))),
ISNUMBER(FIND("corte de unhas",LOWER(F1062))),
ISNUMBER(FIND("desembolo",LOWER(F1062))),
ISNUMBER(FIND("clorexidina",LOWER(F1062))),
ISNUMBER(FIND("matizacao",LOWER(F1062))),
ISNUMBER(FIND("matização",LOWER(F1062))),
ISNUMBER(FIND("arredondamento",LOWER(F1062))),
ISNUMBER(FIND("remocao",LOWER(F1062))),
ISNUMBER(FIND("remoção",LOWER(F1062)))
),"Serviços extras",
IF(ISNUMBER(FIND("banho",LOWER(F1062))),"Banho","Loja")))</f>
        <v>Serviços extras</v>
      </c>
      <c r="AZ1062" s="1" t="str">
        <f>IF(ISBLANK(I1062),"", _xlfn.LET(_xlpm.Pedido,TRIM(D1062&amp;""),IF(_xlpm.Pedido&lt;&gt;"",_xlpm.Pedido&amp;" | "&amp;K1062,I1062&amp;" | "&amp;K1062&amp;" | "&amp;TEXT(AU1062,"0"))))</f>
        <v>5181 | Bella</v>
      </c>
      <c r="BA1062" s="1" t="str">
        <f>IF(ISBLANK(I1062),"", _xlfn.LET(_xlpm.TipoServico,LOWER(H1062),IF(ISNUMBER(FIND("banho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2" s="1" t="str">
        <f>IF(ISBLANK(I1062),"", _xlfn.LET(
    _xlpm.Servico,TRIM(F1062&amp;""),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062" s="1">
        <f>IF(ISBLANK(B1062),"", IF(ISBLANK(R1062),Q1062*S1062,R1062*S1062))</f>
        <v>35</v>
      </c>
    </row>
    <row r="1063" spans="1:55" x14ac:dyDescent="0.3">
      <c r="A1063" t="s">
        <v>133</v>
      </c>
      <c r="B1063">
        <v>46112</v>
      </c>
      <c r="C1063" t="s">
        <v>46</v>
      </c>
      <c r="D1063">
        <v>5181</v>
      </c>
      <c r="F1063" t="s">
        <v>169</v>
      </c>
      <c r="H1063" t="s">
        <v>276</v>
      </c>
      <c r="I1063">
        <v>2714</v>
      </c>
      <c r="J1063" t="s">
        <v>394</v>
      </c>
      <c r="K1063" t="s">
        <v>315</v>
      </c>
      <c r="L1063">
        <v>73981699300</v>
      </c>
      <c r="N1063">
        <v>0</v>
      </c>
      <c r="O1063" t="s">
        <v>5</v>
      </c>
      <c r="P1063">
        <v>0</v>
      </c>
      <c r="Q1063">
        <v>1</v>
      </c>
      <c r="R1063">
        <v>1</v>
      </c>
      <c r="S1063">
        <v>1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 t="s">
        <v>6</v>
      </c>
      <c r="AG1063">
        <v>114</v>
      </c>
      <c r="AH1063" t="s">
        <v>207</v>
      </c>
      <c r="AI1063" t="s">
        <v>196</v>
      </c>
      <c r="AK1063" t="s">
        <v>190</v>
      </c>
      <c r="AL1063" t="s">
        <v>188</v>
      </c>
      <c r="AU1063" s="2" t="str">
        <f>IF(ISBLANK(B1063),"", TEXT(B1063,"dddd, d \d\e mmmm \d\e aaaa"))</f>
        <v>terça-feira, 31 de março de 2026</v>
      </c>
      <c r="AX1063" s="1" t="str" cm="1">
        <f t="array" ref="AX1063">IFERROR(_xlfn.TEXTJOIN(", ",TRUE,_xlfn._xlws.SORT(_xlfn.UNIQUE(_xlfn._xlws.FILTER($K$2:$K$2889,($I$2:$I$2889=I1063)*($K$2:$K$2889&lt;&gt;""))))),"")</f>
        <v>Bella</v>
      </c>
      <c r="AY1063" s="1" t="str">
        <f>IF(ISBLANK(F1063),"", IF(OR(
ISNUMBER(FIND("escovacao",LOWER(F1063))),
ISNUMBER(FIND("escovação",LOWER(F1063))),
ISNUMBER(FIND("higiene bucal",LOWER(F1063))),
ISNUMBER(FIND("tosa",LOWER(F1063))),
ISNUMBER(FIND("hidratacao",LOWER(F1063))),
ISNUMBER(FIND("hidratação",LOWER(F1063))),
ISNUMBER(FIND("spa",LOWER(F1063))),
ISNUMBER(FIND("corte de unhas",LOWER(F1063))),
ISNUMBER(FIND("desembolo",LOWER(F1063))),
ISNUMBER(FIND("clorexidina",LOWER(F1063))),
ISNUMBER(FIND("matizacao",LOWER(F1063))),
ISNUMBER(FIND("matização",LOWER(F1063))),
ISNUMBER(FIND("arredondamento",LOWER(F1063))),
ISNUMBER(FIND("remocao",LOWER(F1063))),
ISNUMBER(FIND("remoção",LOWER(F1063)))
),"Serviços extras",
IF(ISNUMBER(FIND("banho",LOWER(F1063))),"Banho","Loja")))</f>
        <v>Serviços extras</v>
      </c>
      <c r="AZ1063" s="1" t="str">
        <f>IF(ISBLANK(I1063),"", _xlfn.LET(_xlpm.Pedido,TRIM(D1063&amp;""),IF(_xlpm.Pedido&lt;&gt;"",_xlpm.Pedido&amp;" | "&amp;K1063,I1063&amp;" | "&amp;K1063&amp;" | "&amp;TEXT(AU1063,"0"))))</f>
        <v>5181 | Bella</v>
      </c>
      <c r="BA1063" s="1" t="str">
        <f>IF(ISBLANK(I1063),"", _xlfn.LET(_xlpm.TipoServico,LOWER(H1063),IF(ISNUMBER(FIND("banho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3" s="1" t="str">
        <f>IF(ISBLANK(I1063),"", _xlfn.LET(
    _xlpm.Servico,TRIM(F1063&amp;""),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63" s="1">
        <f>IF(ISBLANK(B1063),"", IF(ISBLANK(R1063),Q1063*S1063,R1063*S1063))</f>
        <v>1</v>
      </c>
    </row>
    <row r="1064" spans="1:55" x14ac:dyDescent="0.3">
      <c r="A1064" t="s">
        <v>133</v>
      </c>
      <c r="B1064">
        <v>46112</v>
      </c>
      <c r="C1064" t="s">
        <v>46</v>
      </c>
      <c r="D1064">
        <v>5184</v>
      </c>
      <c r="F1064" t="s">
        <v>134</v>
      </c>
      <c r="H1064" t="s">
        <v>276</v>
      </c>
      <c r="I1064">
        <v>2513</v>
      </c>
      <c r="J1064" t="s">
        <v>48</v>
      </c>
      <c r="K1064" t="s">
        <v>182</v>
      </c>
      <c r="L1064">
        <v>5573999917447</v>
      </c>
      <c r="N1064">
        <v>0</v>
      </c>
      <c r="O1064" t="s">
        <v>5</v>
      </c>
      <c r="P1064">
        <v>0</v>
      </c>
      <c r="Q1064">
        <v>7</v>
      </c>
      <c r="R1064">
        <v>7</v>
      </c>
      <c r="S1064">
        <v>1</v>
      </c>
      <c r="T1064">
        <v>7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6</v>
      </c>
      <c r="AG1064">
        <v>138</v>
      </c>
      <c r="AH1064" t="s">
        <v>201</v>
      </c>
      <c r="AK1064" t="s">
        <v>190</v>
      </c>
      <c r="AL1064" t="s">
        <v>188</v>
      </c>
      <c r="AU1064" s="2" t="str">
        <f>IF(ISBLANK(B1064),"", TEXT(B1064,"dddd, d \d\e mmmm \d\e aaaa"))</f>
        <v>terça-feira, 31 de março de 2026</v>
      </c>
      <c r="AX1064" s="1" t="str" cm="1">
        <f t="array" ref="AX1064">IFERROR(_xlfn.TEXTJOIN(", ",TRUE,_xlfn._xlws.SORT(_xlfn.UNIQUE(_xlfn._xlws.FILTER($K$2:$K$2889,($I$2:$I$2889=I1064)*($K$2:$K$2889&lt;&gt;""))))),"")</f>
        <v>Amora, Lulu</v>
      </c>
      <c r="AY1064" s="1" t="str">
        <f>IF(ISBLANK(F1064),"", IF(OR(
ISNUMBER(FIND("escovacao",LOWER(F1064))),
ISNUMBER(FIND("escovação",LOWER(F1064))),
ISNUMBER(FIND("higiene bucal",LOWER(F1064))),
ISNUMBER(FIND("tosa",LOWER(F1064))),
ISNUMBER(FIND("hidratacao",LOWER(F1064))),
ISNUMBER(FIND("hidratação",LOWER(F1064))),
ISNUMBER(FIND("spa",LOWER(F1064))),
ISNUMBER(FIND("corte de unhas",LOWER(F1064))),
ISNUMBER(FIND("desembolo",LOWER(F1064))),
ISNUMBER(FIND("clorexidina",LOWER(F1064))),
ISNUMBER(FIND("matizacao",LOWER(F1064))),
ISNUMBER(FIND("matização",LOWER(F1064))),
ISNUMBER(FIND("arredondamento",LOWER(F1064))),
ISNUMBER(FIND("remocao",LOWER(F1064))),
ISNUMBER(FIND("remoção",LOWER(F1064)))
),"Serviços extras",
IF(ISNUMBER(FIND("banho",LOWER(F1064))),"Banho","Loja")))</f>
        <v>Banho</v>
      </c>
      <c r="AZ1064" s="1" t="str">
        <f>IF(ISBLANK(I1064),"", _xlfn.LET(_xlpm.Pedido,TRIM(D1064&amp;""),IF(_xlpm.Pedido&lt;&gt;"",_xlpm.Pedido&amp;" | "&amp;K1064,I1064&amp;" | "&amp;K1064&amp;" | "&amp;TEXT(AU1064,"0"))))</f>
        <v>5184 | Amora</v>
      </c>
      <c r="BA1064" s="1" t="str">
        <f>IF(ISBLANK(I1064),"", _xlfn.LET(_xlpm.TipoServico,LOWER(H1064),IF(ISNUMBER(FIND("banho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4" s="1" t="str">
        <f>IF(ISBLANK(I1064),"", _xlfn.LET(
    _xlpm.Servico,TRIM(F1064&amp;""),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64" s="1">
        <f>IF(ISBLANK(B1064),"", IF(ISBLANK(R1064),Q1064*S1064,R1064*S1064))</f>
        <v>7</v>
      </c>
    </row>
    <row r="1065" spans="1:55" x14ac:dyDescent="0.3">
      <c r="A1065" t="s">
        <v>133</v>
      </c>
      <c r="B1065">
        <v>46112</v>
      </c>
      <c r="C1065" t="s">
        <v>46</v>
      </c>
      <c r="D1065">
        <v>5184</v>
      </c>
      <c r="F1065" t="s">
        <v>146</v>
      </c>
      <c r="H1065" t="s">
        <v>276</v>
      </c>
      <c r="I1065">
        <v>2513</v>
      </c>
      <c r="J1065" t="s">
        <v>48</v>
      </c>
      <c r="K1065" t="s">
        <v>182</v>
      </c>
      <c r="L1065">
        <v>5573999917447</v>
      </c>
      <c r="N1065">
        <v>0</v>
      </c>
      <c r="O1065" t="s">
        <v>5</v>
      </c>
      <c r="P1065">
        <v>0</v>
      </c>
      <c r="Q1065">
        <v>12</v>
      </c>
      <c r="R1065">
        <v>12</v>
      </c>
      <c r="S1065">
        <v>1</v>
      </c>
      <c r="T1065">
        <v>12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6</v>
      </c>
      <c r="AG1065">
        <v>138</v>
      </c>
      <c r="AH1065" t="s">
        <v>201</v>
      </c>
      <c r="AK1065" t="s">
        <v>190</v>
      </c>
      <c r="AL1065" t="s">
        <v>188</v>
      </c>
      <c r="AU1065" s="2" t="str">
        <f>IF(ISBLANK(B1065),"", TEXT(B1065,"dddd, d \d\e mmmm \d\e aaaa"))</f>
        <v>terça-feira, 31 de março de 2026</v>
      </c>
      <c r="AX1065" s="1" t="str" cm="1">
        <f t="array" ref="AX1065">IFERROR(_xlfn.TEXTJOIN(", ",TRUE,_xlfn._xlws.SORT(_xlfn.UNIQUE(_xlfn._xlws.FILTER($K$2:$K$2889,($I$2:$I$2889=I1065)*($K$2:$K$2889&lt;&gt;""))))),"")</f>
        <v>Amora, Lulu</v>
      </c>
      <c r="AY1065" s="1" t="str">
        <f>IF(ISBLANK(F1065),"", IF(OR(
ISNUMBER(FIND("escovacao",LOWER(F1065))),
ISNUMBER(FIND("escovação",LOWER(F1065))),
ISNUMBER(FIND("higiene bucal",LOWER(F1065))),
ISNUMBER(FIND("tosa",LOWER(F1065))),
ISNUMBER(FIND("hidratacao",LOWER(F1065))),
ISNUMBER(FIND("hidratação",LOWER(F1065))),
ISNUMBER(FIND("spa",LOWER(F1065))),
ISNUMBER(FIND("corte de unhas",LOWER(F1065))),
ISNUMBER(FIND("desembolo",LOWER(F1065))),
ISNUMBER(FIND("clorexidina",LOWER(F1065))),
ISNUMBER(FIND("matizacao",LOWER(F1065))),
ISNUMBER(FIND("matização",LOWER(F1065))),
ISNUMBER(FIND("arredondamento",LOWER(F1065))),
ISNUMBER(FIND("remocao",LOWER(F1065))),
ISNUMBER(FIND("remoção",LOWER(F1065)))
),"Serviços extras",
IF(ISNUMBER(FIND("banho",LOWER(F1065))),"Banho","Loja")))</f>
        <v>Serviços extras</v>
      </c>
      <c r="AZ1065" s="1" t="str">
        <f>IF(ISBLANK(I1065),"", _xlfn.LET(_xlpm.Pedido,TRIM(D1065&amp;""),IF(_xlpm.Pedido&lt;&gt;"",_xlpm.Pedido&amp;" | "&amp;K1065,I1065&amp;" | "&amp;K1065&amp;" | "&amp;TEXT(AU1065,"0"))))</f>
        <v>5184 | Amora</v>
      </c>
      <c r="BA1065" s="1" t="str">
        <f>IF(ISBLANK(I1065),"", _xlfn.LET(_xlpm.TipoServico,LOWER(H1065),IF(ISNUMBER(FIND("banho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5" s="1" t="str">
        <f>IF(ISBLANK(I1065),"", _xlfn.LET(
    _xlpm.Servico,TRIM(F1065&amp;""),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65" s="1">
        <f>IF(ISBLANK(B1065),"", IF(ISBLANK(R1065),Q1065*S1065,R1065*S1065))</f>
        <v>12</v>
      </c>
    </row>
    <row r="1066" spans="1:55" x14ac:dyDescent="0.3">
      <c r="A1066" t="s">
        <v>141</v>
      </c>
      <c r="B1066">
        <v>46112</v>
      </c>
      <c r="C1066" t="s">
        <v>46</v>
      </c>
      <c r="D1066">
        <v>5188</v>
      </c>
      <c r="F1066" t="s">
        <v>217</v>
      </c>
      <c r="H1066" t="s">
        <v>276</v>
      </c>
      <c r="I1066">
        <v>2650</v>
      </c>
      <c r="J1066" t="s">
        <v>29</v>
      </c>
      <c r="K1066" t="s">
        <v>396</v>
      </c>
      <c r="L1066">
        <v>5562984662998</v>
      </c>
      <c r="N1066">
        <v>0</v>
      </c>
      <c r="O1066" t="s">
        <v>5</v>
      </c>
      <c r="P1066">
        <v>0</v>
      </c>
      <c r="Q1066">
        <v>4</v>
      </c>
      <c r="R1066">
        <v>4</v>
      </c>
      <c r="S1066">
        <v>1</v>
      </c>
      <c r="T1066">
        <v>4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6</v>
      </c>
      <c r="AG1066">
        <v>128</v>
      </c>
      <c r="AH1066" t="s">
        <v>397</v>
      </c>
      <c r="AI1066" t="s">
        <v>245</v>
      </c>
      <c r="AJ1066" t="s">
        <v>214</v>
      </c>
      <c r="AK1066" t="s">
        <v>187</v>
      </c>
      <c r="AL1066" t="s">
        <v>188</v>
      </c>
      <c r="AU1066" s="2" t="str">
        <f>IF(ISBLANK(B1066),"", TEXT(B1066,"dddd, d \d\e mmmm \d\e aaaa"))</f>
        <v>terça-feira, 31 de março de 2026</v>
      </c>
      <c r="AX1066" s="1" t="str" cm="1">
        <f t="array" ref="AX1066">IFERROR(_xlfn.TEXTJOIN(", ",TRUE,_xlfn._xlws.SORT(_xlfn.UNIQUE(_xlfn._xlws.FILTER($K$2:$K$2889,($I$2:$I$2889=I1066)*($K$2:$K$2889&lt;&gt;""))))),"")</f>
        <v>Nala, Simba</v>
      </c>
      <c r="AY1066" s="1" t="str">
        <f>IF(ISBLANK(F1066),"", IF(OR(
ISNUMBER(FIND("escovacao",LOWER(F1066))),
ISNUMBER(FIND("escovação",LOWER(F1066))),
ISNUMBER(FIND("higiene bucal",LOWER(F1066))),
ISNUMBER(FIND("tosa",LOWER(F1066))),
ISNUMBER(FIND("hidratacao",LOWER(F1066))),
ISNUMBER(FIND("hidratação",LOWER(F1066))),
ISNUMBER(FIND("spa",LOWER(F1066))),
ISNUMBER(FIND("corte de unhas",LOWER(F1066))),
ISNUMBER(FIND("desembolo",LOWER(F1066))),
ISNUMBER(FIND("clorexidina",LOWER(F1066))),
ISNUMBER(FIND("matizacao",LOWER(F1066))),
ISNUMBER(FIND("matização",LOWER(F1066))),
ISNUMBER(FIND("arredondamento",LOWER(F1066))),
ISNUMBER(FIND("remocao",LOWER(F1066))),
ISNUMBER(FIND("remoção",LOWER(F1066)))
),"Serviços extras",
IF(ISNUMBER(FIND("banho",LOWER(F1066))),"Banho","Loja")))</f>
        <v>Banho</v>
      </c>
      <c r="AZ1066" s="1" t="str">
        <f>IF(ISBLANK(I1066),"", _xlfn.LET(_xlpm.Pedido,TRIM(D1066&amp;""),IF(_xlpm.Pedido&lt;&gt;"",_xlpm.Pedido&amp;" | "&amp;K1066,I1066&amp;" | "&amp;K1066&amp;" | "&amp;TEXT(AU1066,"0"))))</f>
        <v>5188 | Simba</v>
      </c>
      <c r="BA1066" s="1" t="str">
        <f>IF(ISBLANK(I1066),"", _xlfn.LET(_xlpm.TipoServico,LOWER(H1066),IF(ISNUMBER(FIND("banho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6" s="1" t="str">
        <f>IF(ISBLANK(I1066),"", _xlfn.LET(
    _xlpm.Servico,TRIM(F1066&amp;""),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1066" s="1">
        <f>IF(ISBLANK(B1066),"", IF(ISBLANK(R1066),Q1066*S1066,R1066*S1066))</f>
        <v>4</v>
      </c>
    </row>
    <row r="1067" spans="1:55" x14ac:dyDescent="0.3">
      <c r="A1067" t="s">
        <v>141</v>
      </c>
      <c r="B1067">
        <v>46112</v>
      </c>
      <c r="C1067" t="s">
        <v>46</v>
      </c>
      <c r="D1067">
        <v>5188</v>
      </c>
      <c r="F1067" t="s">
        <v>217</v>
      </c>
      <c r="H1067" t="s">
        <v>276</v>
      </c>
      <c r="I1067">
        <v>2650</v>
      </c>
      <c r="J1067" t="s">
        <v>29</v>
      </c>
      <c r="K1067" t="s">
        <v>398</v>
      </c>
      <c r="L1067">
        <v>5562984662998</v>
      </c>
      <c r="N1067">
        <v>0</v>
      </c>
      <c r="O1067" t="s">
        <v>5</v>
      </c>
      <c r="P1067">
        <v>0</v>
      </c>
      <c r="Q1067">
        <v>4</v>
      </c>
      <c r="R1067">
        <v>4</v>
      </c>
      <c r="S1067">
        <v>1</v>
      </c>
      <c r="T1067">
        <v>4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 t="s">
        <v>6</v>
      </c>
      <c r="AG1067">
        <v>128</v>
      </c>
      <c r="AH1067" t="s">
        <v>397</v>
      </c>
      <c r="AI1067" t="s">
        <v>295</v>
      </c>
      <c r="AJ1067" t="s">
        <v>214</v>
      </c>
      <c r="AK1067" t="s">
        <v>190</v>
      </c>
      <c r="AL1067" t="s">
        <v>188</v>
      </c>
      <c r="AU1067" s="2" t="str">
        <f>IF(ISBLANK(B1067),"", TEXT(B1067,"dddd, d \d\e mmmm \d\e aaaa"))</f>
        <v>terça-feira, 31 de março de 2026</v>
      </c>
      <c r="AX1067" s="1" t="str" cm="1">
        <f t="array" ref="AX1067">IFERROR(_xlfn.TEXTJOIN(", ",TRUE,_xlfn._xlws.SORT(_xlfn.UNIQUE(_xlfn._xlws.FILTER($K$2:$K$2889,($I$2:$I$2889=I1067)*($K$2:$K$2889&lt;&gt;""))))),"")</f>
        <v>Nala, Simba</v>
      </c>
      <c r="AY1067" s="1" t="str">
        <f>IF(ISBLANK(F1067),"", IF(OR(
ISNUMBER(FIND("escovacao",LOWER(F1067))),
ISNUMBER(FIND("escovação",LOWER(F1067))),
ISNUMBER(FIND("higiene bucal",LOWER(F1067))),
ISNUMBER(FIND("tosa",LOWER(F1067))),
ISNUMBER(FIND("hidratacao",LOWER(F1067))),
ISNUMBER(FIND("hidratação",LOWER(F1067))),
ISNUMBER(FIND("spa",LOWER(F1067))),
ISNUMBER(FIND("corte de unhas",LOWER(F1067))),
ISNUMBER(FIND("desembolo",LOWER(F1067))),
ISNUMBER(FIND("clorexidina",LOWER(F1067))),
ISNUMBER(FIND("matizacao",LOWER(F1067))),
ISNUMBER(FIND("matização",LOWER(F1067))),
ISNUMBER(FIND("arredondamento",LOWER(F1067))),
ISNUMBER(FIND("remocao",LOWER(F1067))),
ISNUMBER(FIND("remoção",LOWER(F1067)))
),"Serviços extras",
IF(ISNUMBER(FIND("banho",LOWER(F1067))),"Banho","Loja")))</f>
        <v>Banho</v>
      </c>
      <c r="AZ1067" s="1" t="str">
        <f>IF(ISBLANK(I1067),"", _xlfn.LET(_xlpm.Pedido,TRIM(D1067&amp;""),IF(_xlpm.Pedido&lt;&gt;"",_xlpm.Pedido&amp;" | "&amp;K1067,I1067&amp;" | "&amp;K1067&amp;" | "&amp;TEXT(AU1067,"0"))))</f>
        <v>5188 | Nala</v>
      </c>
      <c r="BA1067" s="1" t="str">
        <f>IF(ISBLANK(I1067),"", _xlfn.LET(_xlpm.TipoServico,LOWER(H1067),IF(ISNUMBER(FIND("banho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7" s="1" t="str">
        <f>IF(ISBLANK(I1067),"", _xlfn.LET(
    _xlpm.Servico,TRIM(F1067&amp;""),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1067" s="1">
        <f>IF(ISBLANK(B1067),"", IF(ISBLANK(R1067),Q1067*S1067,R1067*S1067))</f>
        <v>4</v>
      </c>
    </row>
    <row r="1068" spans="1:55" x14ac:dyDescent="0.3">
      <c r="A1068" t="s">
        <v>141</v>
      </c>
      <c r="B1068">
        <v>46112</v>
      </c>
      <c r="C1068" t="s">
        <v>46</v>
      </c>
      <c r="D1068">
        <v>5188</v>
      </c>
      <c r="F1068" t="s">
        <v>169</v>
      </c>
      <c r="H1068" t="s">
        <v>276</v>
      </c>
      <c r="I1068">
        <v>2650</v>
      </c>
      <c r="J1068" t="s">
        <v>29</v>
      </c>
      <c r="K1068" t="s">
        <v>396</v>
      </c>
      <c r="L1068">
        <v>5562984662998</v>
      </c>
      <c r="N1068">
        <v>0</v>
      </c>
      <c r="O1068" t="s">
        <v>5</v>
      </c>
      <c r="P1068">
        <v>0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6</v>
      </c>
      <c r="AG1068">
        <v>128</v>
      </c>
      <c r="AH1068" t="s">
        <v>397</v>
      </c>
      <c r="AI1068" t="s">
        <v>245</v>
      </c>
      <c r="AJ1068" t="s">
        <v>214</v>
      </c>
      <c r="AK1068" t="s">
        <v>187</v>
      </c>
      <c r="AL1068" t="s">
        <v>188</v>
      </c>
      <c r="AU1068" s="2" t="str">
        <f>IF(ISBLANK(B1068),"", TEXT(B1068,"dddd, d \d\e mmmm \d\e aaaa"))</f>
        <v>terça-feira, 31 de março de 2026</v>
      </c>
      <c r="AX1068" s="1" t="str" cm="1">
        <f t="array" ref="AX1068">IFERROR(_xlfn.TEXTJOIN(", ",TRUE,_xlfn._xlws.SORT(_xlfn.UNIQUE(_xlfn._xlws.FILTER($K$2:$K$2889,($I$2:$I$2889=I1068)*($K$2:$K$2889&lt;&gt;""))))),"")</f>
        <v>Nala, Simba</v>
      </c>
      <c r="AY1068" s="1" t="str">
        <f>IF(ISBLANK(F1068),"", IF(OR(
ISNUMBER(FIND("escovacao",LOWER(F1068))),
ISNUMBER(FIND("escovação",LOWER(F1068))),
ISNUMBER(FIND("higiene bucal",LOWER(F1068))),
ISNUMBER(FIND("tosa",LOWER(F1068))),
ISNUMBER(FIND("hidratacao",LOWER(F1068))),
ISNUMBER(FIND("hidratação",LOWER(F1068))),
ISNUMBER(FIND("spa",LOWER(F1068))),
ISNUMBER(FIND("corte de unhas",LOWER(F1068))),
ISNUMBER(FIND("desembolo",LOWER(F1068))),
ISNUMBER(FIND("clorexidina",LOWER(F1068))),
ISNUMBER(FIND("matizacao",LOWER(F1068))),
ISNUMBER(FIND("matização",LOWER(F1068))),
ISNUMBER(FIND("arredondamento",LOWER(F1068))),
ISNUMBER(FIND("remocao",LOWER(F1068))),
ISNUMBER(FIND("remoção",LOWER(F1068)))
),"Serviços extras",
IF(ISNUMBER(FIND("banho",LOWER(F1068))),"Banho","Loja")))</f>
        <v>Serviços extras</v>
      </c>
      <c r="AZ1068" s="1" t="str">
        <f>IF(ISBLANK(I1068),"", _xlfn.LET(_xlpm.Pedido,TRIM(D1068&amp;""),IF(_xlpm.Pedido&lt;&gt;"",_xlpm.Pedido&amp;" | "&amp;K1068,I1068&amp;" | "&amp;K1068&amp;" | "&amp;TEXT(AU1068,"0"))))</f>
        <v>5188 | Simba</v>
      </c>
      <c r="BA1068" s="1" t="str">
        <f>IF(ISBLANK(I1068),"", _xlfn.LET(_xlpm.TipoServico,LOWER(H1068),IF(ISNUMBER(FIND("banho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8" s="1" t="str">
        <f>IF(ISBLANK(I1068),"", _xlfn.LET(
    _xlpm.Servico,TRIM(F1068&amp;""),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68" s="1">
        <f>IF(ISBLANK(B1068),"", IF(ISBLANK(R1068),Q1068*S1068,R1068*S1068))</f>
        <v>1</v>
      </c>
    </row>
    <row r="1069" spans="1:55" x14ac:dyDescent="0.3">
      <c r="A1069" t="s">
        <v>141</v>
      </c>
      <c r="B1069">
        <v>46112</v>
      </c>
      <c r="C1069" t="s">
        <v>46</v>
      </c>
      <c r="D1069">
        <v>5188</v>
      </c>
      <c r="F1069" t="s">
        <v>169</v>
      </c>
      <c r="H1069" t="s">
        <v>276</v>
      </c>
      <c r="I1069">
        <v>2650</v>
      </c>
      <c r="J1069" t="s">
        <v>29</v>
      </c>
      <c r="K1069" t="s">
        <v>398</v>
      </c>
      <c r="L1069">
        <v>5562984662998</v>
      </c>
      <c r="N1069">
        <v>0</v>
      </c>
      <c r="O1069" t="s">
        <v>5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6</v>
      </c>
      <c r="AG1069">
        <v>128</v>
      </c>
      <c r="AH1069" t="s">
        <v>397</v>
      </c>
      <c r="AI1069" t="s">
        <v>295</v>
      </c>
      <c r="AJ1069" t="s">
        <v>214</v>
      </c>
      <c r="AK1069" t="s">
        <v>190</v>
      </c>
      <c r="AL1069" t="s">
        <v>188</v>
      </c>
      <c r="AU1069" s="2" t="str">
        <f>IF(ISBLANK(B1069),"", TEXT(B1069,"dddd, d \d\e mmmm \d\e aaaa"))</f>
        <v>terça-feira, 31 de março de 2026</v>
      </c>
      <c r="AX1069" s="1" t="str" cm="1">
        <f t="array" ref="AX1069">IFERROR(_xlfn.TEXTJOIN(", ",TRUE,_xlfn._xlws.SORT(_xlfn.UNIQUE(_xlfn._xlws.FILTER($K$2:$K$2889,($I$2:$I$2889=I1069)*($K$2:$K$2889&lt;&gt;""))))),"")</f>
        <v>Nala, Simba</v>
      </c>
      <c r="AY1069" s="1" t="str">
        <f>IF(ISBLANK(F1069),"", IF(OR(
ISNUMBER(FIND("escovacao",LOWER(F1069))),
ISNUMBER(FIND("escovação",LOWER(F1069))),
ISNUMBER(FIND("higiene bucal",LOWER(F1069))),
ISNUMBER(FIND("tosa",LOWER(F1069))),
ISNUMBER(FIND("hidratacao",LOWER(F1069))),
ISNUMBER(FIND("hidratação",LOWER(F1069))),
ISNUMBER(FIND("spa",LOWER(F1069))),
ISNUMBER(FIND("corte de unhas",LOWER(F1069))),
ISNUMBER(FIND("desembolo",LOWER(F1069))),
ISNUMBER(FIND("clorexidina",LOWER(F1069))),
ISNUMBER(FIND("matizacao",LOWER(F1069))),
ISNUMBER(FIND("matização",LOWER(F1069))),
ISNUMBER(FIND("arredondamento",LOWER(F1069))),
ISNUMBER(FIND("remocao",LOWER(F1069))),
ISNUMBER(FIND("remoção",LOWER(F1069)))
),"Serviços extras",
IF(ISNUMBER(FIND("banho",LOWER(F1069))),"Banho","Loja")))</f>
        <v>Serviços extras</v>
      </c>
      <c r="AZ1069" s="1" t="str">
        <f>IF(ISBLANK(I1069),"", _xlfn.LET(_xlpm.Pedido,TRIM(D1069&amp;""),IF(_xlpm.Pedido&lt;&gt;"",_xlpm.Pedido&amp;" | "&amp;K1069,I1069&amp;" | "&amp;K1069&amp;" | "&amp;TEXT(AU1069,"0"))))</f>
        <v>5188 | Nala</v>
      </c>
      <c r="BA1069" s="1" t="str">
        <f>IF(ISBLANK(I1069),"", _xlfn.LET(_xlpm.TipoServico,LOWER(H1069),IF(ISNUMBER(FIND("banho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69" s="1" t="str">
        <f>IF(ISBLANK(I1069),"", _xlfn.LET(
    _xlpm.Servico,TRIM(F1069&amp;""),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69" s="1">
        <f>IF(ISBLANK(B1069),"", IF(ISBLANK(R1069),Q1069*S1069,R1069*S1069))</f>
        <v>1</v>
      </c>
    </row>
    <row r="1070" spans="1:55" x14ac:dyDescent="0.3">
      <c r="A1070" t="s">
        <v>141</v>
      </c>
      <c r="B1070">
        <v>46112</v>
      </c>
      <c r="C1070" t="s">
        <v>46</v>
      </c>
      <c r="D1070">
        <v>5186</v>
      </c>
      <c r="F1070" t="s">
        <v>134</v>
      </c>
      <c r="H1070" t="s">
        <v>276</v>
      </c>
      <c r="I1070">
        <v>2874</v>
      </c>
      <c r="J1070" t="s">
        <v>395</v>
      </c>
      <c r="K1070" t="s">
        <v>384</v>
      </c>
      <c r="L1070">
        <v>557391638555</v>
      </c>
      <c r="N1070">
        <v>0</v>
      </c>
      <c r="O1070" t="s">
        <v>5</v>
      </c>
      <c r="P1070">
        <v>0</v>
      </c>
      <c r="Q1070">
        <v>7</v>
      </c>
      <c r="R1070">
        <v>7</v>
      </c>
      <c r="S1070">
        <v>1</v>
      </c>
      <c r="T1070">
        <v>7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6</v>
      </c>
      <c r="AG1070">
        <v>79</v>
      </c>
      <c r="AH1070" t="s">
        <v>207</v>
      </c>
      <c r="AI1070" t="s">
        <v>196</v>
      </c>
      <c r="AK1070" t="s">
        <v>187</v>
      </c>
      <c r="AL1070" t="s">
        <v>188</v>
      </c>
      <c r="AU1070" s="2" t="str">
        <f>IF(ISBLANK(B1070),"", TEXT(B1070,"dddd, d \d\e mmmm \d\e aaaa"))</f>
        <v>terça-feira, 31 de março de 2026</v>
      </c>
      <c r="AX1070" s="1" t="str" cm="1">
        <f t="array" ref="AX1070">IFERROR(_xlfn.TEXTJOIN(", ",TRUE,_xlfn._xlws.SORT(_xlfn.UNIQUE(_xlfn._xlws.FILTER($K$2:$K$2889,($I$2:$I$2889=I1070)*($K$2:$K$2889&lt;&gt;""))))),"")</f>
        <v>Apolo</v>
      </c>
      <c r="AY1070" s="1" t="str">
        <f>IF(ISBLANK(F1070),"", IF(OR(
ISNUMBER(FIND("escovacao",LOWER(F1070))),
ISNUMBER(FIND("escovação",LOWER(F1070))),
ISNUMBER(FIND("higiene bucal",LOWER(F1070))),
ISNUMBER(FIND("tosa",LOWER(F1070))),
ISNUMBER(FIND("hidratacao",LOWER(F1070))),
ISNUMBER(FIND("hidratação",LOWER(F1070))),
ISNUMBER(FIND("spa",LOWER(F1070))),
ISNUMBER(FIND("corte de unhas",LOWER(F1070))),
ISNUMBER(FIND("desembolo",LOWER(F1070))),
ISNUMBER(FIND("clorexidina",LOWER(F1070))),
ISNUMBER(FIND("matizacao",LOWER(F1070))),
ISNUMBER(FIND("matização",LOWER(F1070))),
ISNUMBER(FIND("arredondamento",LOWER(F1070))),
ISNUMBER(FIND("remocao",LOWER(F1070))),
ISNUMBER(FIND("remoção",LOWER(F1070)))
),"Serviços extras",
IF(ISNUMBER(FIND("banho",LOWER(F1070))),"Banho","Loja")))</f>
        <v>Banho</v>
      </c>
      <c r="AZ1070" s="1" t="str">
        <f>IF(ISBLANK(I1070),"", _xlfn.LET(_xlpm.Pedido,TRIM(D1070&amp;""),IF(_xlpm.Pedido&lt;&gt;"",_xlpm.Pedido&amp;" | "&amp;K1070,I1070&amp;" | "&amp;K1070&amp;" | "&amp;TEXT(AU1070,"0"))))</f>
        <v>5186 | Apolo</v>
      </c>
      <c r="BA1070" s="1" t="str">
        <f>IF(ISBLANK(I1070),"", _xlfn.LET(_xlpm.TipoServico,LOWER(H1070),IF(ISNUMBER(FIND("banho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0" s="1" t="str">
        <f>IF(ISBLANK(I1070),"", _xlfn.LET(
    _xlpm.Servico,TRIM(F1070&amp;""),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70" s="1">
        <f>IF(ISBLANK(B1070),"", IF(ISBLANK(R1070),Q1070*S1070,R1070*S1070))</f>
        <v>7</v>
      </c>
    </row>
    <row r="1071" spans="1:55" x14ac:dyDescent="0.3">
      <c r="A1071" t="s">
        <v>11</v>
      </c>
      <c r="B1071">
        <v>46112</v>
      </c>
      <c r="C1071" t="s">
        <v>46</v>
      </c>
      <c r="D1071">
        <v>5186</v>
      </c>
      <c r="F1071" t="s">
        <v>146</v>
      </c>
      <c r="H1071" t="s">
        <v>276</v>
      </c>
      <c r="I1071">
        <v>2874</v>
      </c>
      <c r="J1071" t="s">
        <v>395</v>
      </c>
      <c r="K1071" t="s">
        <v>384</v>
      </c>
      <c r="L1071">
        <v>557391638555</v>
      </c>
      <c r="N1071">
        <v>0</v>
      </c>
      <c r="O1071" t="s">
        <v>5</v>
      </c>
      <c r="P1071">
        <v>0</v>
      </c>
      <c r="Q1071">
        <v>12</v>
      </c>
      <c r="R1071">
        <v>12</v>
      </c>
      <c r="S1071">
        <v>1</v>
      </c>
      <c r="T1071">
        <v>12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6</v>
      </c>
      <c r="AG1071">
        <v>79</v>
      </c>
      <c r="AH1071" t="s">
        <v>207</v>
      </c>
      <c r="AI1071" t="s">
        <v>196</v>
      </c>
      <c r="AK1071" t="s">
        <v>187</v>
      </c>
      <c r="AL1071" t="s">
        <v>188</v>
      </c>
      <c r="AU1071" s="2" t="str">
        <f>IF(ISBLANK(B1071),"", TEXT(B1071,"dddd, d \d\e mmmm \d\e aaaa"))</f>
        <v>terça-feira, 31 de março de 2026</v>
      </c>
      <c r="AX1071" s="1" t="str" cm="1">
        <f t="array" ref="AX1071">IFERROR(_xlfn.TEXTJOIN(", ",TRUE,_xlfn._xlws.SORT(_xlfn.UNIQUE(_xlfn._xlws.FILTER($K$2:$K$2889,($I$2:$I$2889=I1071)*($K$2:$K$2889&lt;&gt;""))))),"")</f>
        <v>Apolo</v>
      </c>
      <c r="AY1071" s="1" t="str">
        <f>IF(ISBLANK(F1071),"", IF(OR(
ISNUMBER(FIND("escovacao",LOWER(F1071))),
ISNUMBER(FIND("escovação",LOWER(F1071))),
ISNUMBER(FIND("higiene bucal",LOWER(F1071))),
ISNUMBER(FIND("tosa",LOWER(F1071))),
ISNUMBER(FIND("hidratacao",LOWER(F1071))),
ISNUMBER(FIND("hidratação",LOWER(F1071))),
ISNUMBER(FIND("spa",LOWER(F1071))),
ISNUMBER(FIND("corte de unhas",LOWER(F1071))),
ISNUMBER(FIND("desembolo",LOWER(F1071))),
ISNUMBER(FIND("clorexidina",LOWER(F1071))),
ISNUMBER(FIND("matizacao",LOWER(F1071))),
ISNUMBER(FIND("matização",LOWER(F1071))),
ISNUMBER(FIND("arredondamento",LOWER(F1071))),
ISNUMBER(FIND("remocao",LOWER(F1071))),
ISNUMBER(FIND("remoção",LOWER(F1071)))
),"Serviços extras",
IF(ISNUMBER(FIND("banho",LOWER(F1071))),"Banho","Loja")))</f>
        <v>Serviços extras</v>
      </c>
      <c r="AZ1071" s="1" t="str">
        <f>IF(ISBLANK(I1071),"", _xlfn.LET(_xlpm.Pedido,TRIM(D1071&amp;""),IF(_xlpm.Pedido&lt;&gt;"",_xlpm.Pedido&amp;" | "&amp;K1071,I1071&amp;" | "&amp;K1071&amp;" | "&amp;TEXT(AU1071,"0"))))</f>
        <v>5186 | Apolo</v>
      </c>
      <c r="BA1071" s="1" t="str">
        <f>IF(ISBLANK(I1071),"", _xlfn.LET(_xlpm.TipoServico,LOWER(H1071),IF(ISNUMBER(FIND("banho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1" s="1" t="str">
        <f>IF(ISBLANK(I1071),"", _xlfn.LET(
    _xlpm.Servico,TRIM(F1071&amp;""),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71" s="1">
        <f>IF(ISBLANK(B1071),"", IF(ISBLANK(R1071),Q1071*S1071,R1071*S1071))</f>
        <v>12</v>
      </c>
    </row>
    <row r="1072" spans="1:55" x14ac:dyDescent="0.3">
      <c r="A1072" t="s">
        <v>141</v>
      </c>
      <c r="B1072">
        <v>46112</v>
      </c>
      <c r="C1072" t="s">
        <v>46</v>
      </c>
      <c r="D1072">
        <v>5186</v>
      </c>
      <c r="F1072" t="s">
        <v>169</v>
      </c>
      <c r="H1072" t="s">
        <v>276</v>
      </c>
      <c r="I1072">
        <v>2874</v>
      </c>
      <c r="J1072" t="s">
        <v>395</v>
      </c>
      <c r="K1072" t="s">
        <v>384</v>
      </c>
      <c r="L1072">
        <v>557391638555</v>
      </c>
      <c r="N1072">
        <v>0</v>
      </c>
      <c r="O1072" t="s">
        <v>5</v>
      </c>
      <c r="P1072">
        <v>0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6</v>
      </c>
      <c r="AG1072">
        <v>79</v>
      </c>
      <c r="AH1072" t="s">
        <v>207</v>
      </c>
      <c r="AI1072" t="s">
        <v>196</v>
      </c>
      <c r="AK1072" t="s">
        <v>187</v>
      </c>
      <c r="AL1072" t="s">
        <v>188</v>
      </c>
      <c r="AU1072" s="2" t="str">
        <f>IF(ISBLANK(B1072),"", TEXT(B1072,"dddd, d \d\e mmmm \d\e aaaa"))</f>
        <v>terça-feira, 31 de março de 2026</v>
      </c>
      <c r="AX1072" s="1" t="str" cm="1">
        <f t="array" ref="AX1072">IFERROR(_xlfn.TEXTJOIN(", ",TRUE,_xlfn._xlws.SORT(_xlfn.UNIQUE(_xlfn._xlws.FILTER($K$2:$K$2889,($I$2:$I$2889=I1072)*($K$2:$K$2889&lt;&gt;""))))),"")</f>
        <v>Apolo</v>
      </c>
      <c r="AY1072" s="1" t="str">
        <f>IF(ISBLANK(F1072),"", IF(OR(
ISNUMBER(FIND("escovacao",LOWER(F1072))),
ISNUMBER(FIND("escovação",LOWER(F1072))),
ISNUMBER(FIND("higiene bucal",LOWER(F1072))),
ISNUMBER(FIND("tosa",LOWER(F1072))),
ISNUMBER(FIND("hidratacao",LOWER(F1072))),
ISNUMBER(FIND("hidratação",LOWER(F1072))),
ISNUMBER(FIND("spa",LOWER(F1072))),
ISNUMBER(FIND("corte de unhas",LOWER(F1072))),
ISNUMBER(FIND("desembolo",LOWER(F1072))),
ISNUMBER(FIND("clorexidina",LOWER(F1072))),
ISNUMBER(FIND("matizacao",LOWER(F1072))),
ISNUMBER(FIND("matização",LOWER(F1072))),
ISNUMBER(FIND("arredondamento",LOWER(F1072))),
ISNUMBER(FIND("remocao",LOWER(F1072))),
ISNUMBER(FIND("remoção",LOWER(F1072)))
),"Serviços extras",
IF(ISNUMBER(FIND("banho",LOWER(F1072))),"Banho","Loja")))</f>
        <v>Serviços extras</v>
      </c>
      <c r="AZ1072" s="1" t="str">
        <f>IF(ISBLANK(I1072),"", _xlfn.LET(_xlpm.Pedido,TRIM(D1072&amp;""),IF(_xlpm.Pedido&lt;&gt;"",_xlpm.Pedido&amp;" | "&amp;K1072,I1072&amp;" | "&amp;K1072&amp;" | "&amp;TEXT(AU1072,"0"))))</f>
        <v>5186 | Apolo</v>
      </c>
      <c r="BA1072" s="1" t="str">
        <f>IF(ISBLANK(I1072),"", _xlfn.LET(_xlpm.TipoServico,LOWER(H1072),IF(ISNUMBER(FIND("banho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2" s="1" t="str">
        <f>IF(ISBLANK(I1072),"", _xlfn.LET(
    _xlpm.Servico,TRIM(F1072&amp;""),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72" s="1">
        <f>IF(ISBLANK(B1072),"", IF(ISBLANK(R1072),Q1072*S1072,R1072*S1072))</f>
        <v>1</v>
      </c>
    </row>
    <row r="1073" spans="1:55" x14ac:dyDescent="0.3">
      <c r="A1073" t="s">
        <v>133</v>
      </c>
      <c r="B1073">
        <v>46087</v>
      </c>
      <c r="C1073" t="s">
        <v>2</v>
      </c>
      <c r="D1073">
        <v>4971</v>
      </c>
      <c r="F1073" t="s">
        <v>146</v>
      </c>
      <c r="H1073" t="s">
        <v>276</v>
      </c>
      <c r="I1073">
        <v>2420</v>
      </c>
      <c r="J1073" t="s">
        <v>224</v>
      </c>
      <c r="K1073" t="s">
        <v>225</v>
      </c>
      <c r="L1073">
        <v>73999837554</v>
      </c>
      <c r="N1073">
        <v>0</v>
      </c>
      <c r="O1073" t="s">
        <v>5</v>
      </c>
      <c r="P1073">
        <v>0</v>
      </c>
      <c r="Q1073">
        <v>12</v>
      </c>
      <c r="R1073">
        <v>12</v>
      </c>
      <c r="S1073">
        <v>1</v>
      </c>
      <c r="T1073">
        <v>12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 t="s">
        <v>6</v>
      </c>
      <c r="AG1073">
        <v>12</v>
      </c>
      <c r="AH1073" t="s">
        <v>201</v>
      </c>
      <c r="AI1073" t="s">
        <v>204</v>
      </c>
      <c r="AJ1073" t="s">
        <v>192</v>
      </c>
      <c r="AK1073" t="s">
        <v>187</v>
      </c>
      <c r="AL1073" t="s">
        <v>188</v>
      </c>
      <c r="AU1073" s="2" t="str">
        <f>IF(ISBLANK(B1073),"", TEXT(B1073,"dddd, d \d\e mmmm \d\e aaaa"))</f>
        <v>sexta-feira, 6 de março de 2026</v>
      </c>
      <c r="AX1073" s="1" t="str" cm="1">
        <f t="array" ref="AX1073">IFERROR(_xlfn.TEXTJOIN(", ",TRUE,_xlfn._xlws.SORT(_xlfn.UNIQUE(_xlfn._xlws.FILTER($K$2:$K$2889,($I$2:$I$2889=I1073)*($K$2:$K$2889&lt;&gt;""))))),"")</f>
        <v>Tiko</v>
      </c>
      <c r="AY1073" s="1" t="str">
        <f>IF(ISBLANK(F1073),"", IF(OR(
ISNUMBER(FIND("escovacao",LOWER(F1073))),
ISNUMBER(FIND("escovação",LOWER(F1073))),
ISNUMBER(FIND("higiene bucal",LOWER(F1073))),
ISNUMBER(FIND("tosa",LOWER(F1073))),
ISNUMBER(FIND("hidratacao",LOWER(F1073))),
ISNUMBER(FIND("hidratação",LOWER(F1073))),
ISNUMBER(FIND("spa",LOWER(F1073))),
ISNUMBER(FIND("corte de unhas",LOWER(F1073))),
ISNUMBER(FIND("desembolo",LOWER(F1073))),
ISNUMBER(FIND("clorexidina",LOWER(F1073))),
ISNUMBER(FIND("matizacao",LOWER(F1073))),
ISNUMBER(FIND("matização",LOWER(F1073))),
ISNUMBER(FIND("arredondamento",LOWER(F1073))),
ISNUMBER(FIND("remocao",LOWER(F1073))),
ISNUMBER(FIND("remoção",LOWER(F1073)))
),"Serviços extras",
IF(ISNUMBER(FIND("banho",LOWER(F1073))),"Banho","Loja")))</f>
        <v>Serviços extras</v>
      </c>
      <c r="AZ1073" s="1" t="str">
        <f>IF(ISBLANK(I1073),"", _xlfn.LET(_xlpm.Pedido,TRIM(D1073&amp;""),IF(_xlpm.Pedido&lt;&gt;"",_xlpm.Pedido&amp;" | "&amp;K1073,I1073&amp;" | "&amp;K1073&amp;" | "&amp;TEXT(AU1073,"0"))))</f>
        <v>4971 | Tiko</v>
      </c>
      <c r="BA1073" s="1" t="str">
        <f>IF(ISBLANK(I1073),"", _xlfn.LET(_xlpm.TipoServico,LOWER(H1073),IF(ISNUMBER(FIND("banho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3" s="1" t="str">
        <f>IF(ISBLANK(I1073),"", _xlfn.LET(
    _xlpm.Servico,TRIM(F1073&amp;""),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73" s="1">
        <f>IF(ISBLANK(B1073),"", IF(ISBLANK(R1073),Q1073*S1073,R1073*S1073))</f>
        <v>12</v>
      </c>
    </row>
    <row r="1074" spans="1:55" x14ac:dyDescent="0.3">
      <c r="A1074" t="s">
        <v>178</v>
      </c>
      <c r="B1074">
        <v>46055</v>
      </c>
      <c r="C1074" t="s">
        <v>43</v>
      </c>
      <c r="D1074">
        <v>4699</v>
      </c>
      <c r="F1074" t="s">
        <v>134</v>
      </c>
      <c r="H1074" t="s">
        <v>276</v>
      </c>
      <c r="I1074">
        <v>2596</v>
      </c>
      <c r="J1074" t="s">
        <v>406</v>
      </c>
      <c r="K1074" t="s">
        <v>407</v>
      </c>
      <c r="L1074">
        <v>73991810815</v>
      </c>
      <c r="N1074">
        <v>0</v>
      </c>
      <c r="O1074" t="s">
        <v>5</v>
      </c>
      <c r="P1074">
        <v>0</v>
      </c>
      <c r="Q1074">
        <v>57</v>
      </c>
      <c r="R1074">
        <v>57</v>
      </c>
      <c r="S1074">
        <v>1</v>
      </c>
      <c r="T1074">
        <v>57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 t="s">
        <v>6</v>
      </c>
      <c r="AG1074">
        <v>0</v>
      </c>
      <c r="AH1074" t="s">
        <v>201</v>
      </c>
      <c r="AI1074" t="s">
        <v>204</v>
      </c>
      <c r="AJ1074" t="s">
        <v>192</v>
      </c>
      <c r="AK1074" t="s">
        <v>187</v>
      </c>
      <c r="AL1074" t="s">
        <v>188</v>
      </c>
      <c r="AU1074" s="2" t="str">
        <f>IF(ISBLANK(B1074),"", TEXT(B1074,"dddd, d \d\e mmmm \d\e aaaa"))</f>
        <v>segunda-feira, 2 de fevereiro de 2026</v>
      </c>
      <c r="AX1074" s="1" t="str" cm="1">
        <f t="array" ref="AX1074">IFERROR(_xlfn.TEXTJOIN(", ",TRUE,_xlfn._xlws.SORT(_xlfn.UNIQUE(_xlfn._xlws.FILTER($K$2:$K$2889,($I$2:$I$2889=I1074)*($K$2:$K$2889&lt;&gt;""))))),"")</f>
        <v>Bebe, Scooby</v>
      </c>
      <c r="AY1074" s="1" t="str">
        <f>IF(ISBLANK(F1074),"", IF(OR(
ISNUMBER(FIND("escovacao",LOWER(F1074))),
ISNUMBER(FIND("escovação",LOWER(F1074))),
ISNUMBER(FIND("higiene bucal",LOWER(F1074))),
ISNUMBER(FIND("tosa",LOWER(F1074))),
ISNUMBER(FIND("hidratacao",LOWER(F1074))),
ISNUMBER(FIND("hidratação",LOWER(F1074))),
ISNUMBER(FIND("spa",LOWER(F1074))),
ISNUMBER(FIND("corte de unhas",LOWER(F1074))),
ISNUMBER(FIND("desembolo",LOWER(F1074))),
ISNUMBER(FIND("clorexidina",LOWER(F1074))),
ISNUMBER(FIND("matizacao",LOWER(F1074))),
ISNUMBER(FIND("matização",LOWER(F1074))),
ISNUMBER(FIND("arredondamento",LOWER(F1074))),
ISNUMBER(FIND("remocao",LOWER(F1074))),
ISNUMBER(FIND("remoção",LOWER(F1074)))
),"Serviços extras",
IF(ISNUMBER(FIND("banho",LOWER(F1074))),"Banho","Loja")))</f>
        <v>Banho</v>
      </c>
      <c r="AZ1074" s="1" t="str">
        <f>IF(ISBLANK(I1074),"", _xlfn.LET(_xlpm.Pedido,TRIM(D1074&amp;""),IF(_xlpm.Pedido&lt;&gt;"",_xlpm.Pedido&amp;" | "&amp;K1074,I1074&amp;" | "&amp;K1074&amp;" | "&amp;TEXT(AU1074,"0"))))</f>
        <v>4699 | Scooby</v>
      </c>
      <c r="BA1074" s="1" t="str">
        <f>IF(ISBLANK(I1074),"", _xlfn.LET(_xlpm.TipoServico,LOWER(H1074),IF(ISNUMBER(FIND("banho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4" s="1" t="str">
        <f>IF(ISBLANK(I1074),"", _xlfn.LET(
    _xlpm.Servico,TRIM(F1074&amp;""),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74" s="1">
        <f>IF(ISBLANK(B1074),"", IF(ISBLANK(R1074),Q1074*S1074,R1074*S1074))</f>
        <v>57</v>
      </c>
    </row>
    <row r="1075" spans="1:55" x14ac:dyDescent="0.3">
      <c r="A1075" t="s">
        <v>178</v>
      </c>
      <c r="B1075">
        <v>46055</v>
      </c>
      <c r="C1075" t="s">
        <v>43</v>
      </c>
      <c r="D1075">
        <v>4699</v>
      </c>
      <c r="F1075" t="s">
        <v>298</v>
      </c>
      <c r="H1075" t="s">
        <v>276</v>
      </c>
      <c r="I1075">
        <v>2596</v>
      </c>
      <c r="J1075" t="s">
        <v>406</v>
      </c>
      <c r="K1075" t="s">
        <v>407</v>
      </c>
      <c r="L1075">
        <v>73991810815</v>
      </c>
      <c r="N1075">
        <v>0</v>
      </c>
      <c r="O1075" t="s">
        <v>5</v>
      </c>
      <c r="P1075">
        <v>0</v>
      </c>
      <c r="Q1075">
        <v>30</v>
      </c>
      <c r="R1075">
        <v>30</v>
      </c>
      <c r="S1075">
        <v>1</v>
      </c>
      <c r="T1075">
        <v>30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 t="s">
        <v>6</v>
      </c>
      <c r="AG1075">
        <v>0</v>
      </c>
      <c r="AH1075" t="s">
        <v>201</v>
      </c>
      <c r="AI1075" t="s">
        <v>204</v>
      </c>
      <c r="AJ1075" t="s">
        <v>192</v>
      </c>
      <c r="AK1075" t="s">
        <v>187</v>
      </c>
      <c r="AL1075" t="s">
        <v>188</v>
      </c>
      <c r="AU1075" s="2" t="str">
        <f>IF(ISBLANK(B1075),"", TEXT(B1075,"dddd, d \d\e mmmm \d\e aaaa"))</f>
        <v>segunda-feira, 2 de fevereiro de 2026</v>
      </c>
      <c r="AX1075" s="1" t="str" cm="1">
        <f t="array" ref="AX1075">IFERROR(_xlfn.TEXTJOIN(", ",TRUE,_xlfn._xlws.SORT(_xlfn.UNIQUE(_xlfn._xlws.FILTER($K$2:$K$2889,($I$2:$I$2889=I1075)*($K$2:$K$2889&lt;&gt;""))))),"")</f>
        <v>Bebe, Scooby</v>
      </c>
      <c r="AY1075" s="1" t="str">
        <f>IF(ISBLANK(F1075),"", IF(OR(
ISNUMBER(FIND("escovacao",LOWER(F1075))),
ISNUMBER(FIND("escovação",LOWER(F1075))),
ISNUMBER(FIND("higiene bucal",LOWER(F1075))),
ISNUMBER(FIND("tosa",LOWER(F1075))),
ISNUMBER(FIND("hidratacao",LOWER(F1075))),
ISNUMBER(FIND("hidratação",LOWER(F1075))),
ISNUMBER(FIND("spa",LOWER(F1075))),
ISNUMBER(FIND("corte de unhas",LOWER(F1075))),
ISNUMBER(FIND("desembolo",LOWER(F1075))),
ISNUMBER(FIND("clorexidina",LOWER(F1075))),
ISNUMBER(FIND("matizacao",LOWER(F1075))),
ISNUMBER(FIND("matização",LOWER(F1075))),
ISNUMBER(FIND("arredondamento",LOWER(F1075))),
ISNUMBER(FIND("remocao",LOWER(F1075))),
ISNUMBER(FIND("remoção",LOWER(F1075)))
),"Serviços extras",
IF(ISNUMBER(FIND("banho",LOWER(F1075))),"Banho","Loja")))</f>
        <v>Serviços extras</v>
      </c>
      <c r="AZ1075" s="1" t="str">
        <f>IF(ISBLANK(I1075),"", _xlfn.LET(_xlpm.Pedido,TRIM(D1075&amp;""),IF(_xlpm.Pedido&lt;&gt;"",_xlpm.Pedido&amp;" | "&amp;K1075,I1075&amp;" | "&amp;K1075&amp;" | "&amp;TEXT(AU1075,"0"))))</f>
        <v>4699 | Scooby</v>
      </c>
      <c r="BA1075" s="1" t="str">
        <f>IF(ISBLANK(I1075),"", _xlfn.LET(_xlpm.TipoServico,LOWER(H1075),IF(ISNUMBER(FIND("banho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5" s="1" t="str">
        <f>IF(ISBLANK(I1075),"", _xlfn.LET(
    _xlpm.Servico,TRIM(F1075&amp;""),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75" s="1">
        <f>IF(ISBLANK(B1075),"", IF(ISBLANK(R1075),Q1075*S1075,R1075*S1075))</f>
        <v>30</v>
      </c>
    </row>
    <row r="1076" spans="1:55" x14ac:dyDescent="0.3">
      <c r="A1076" t="s">
        <v>133</v>
      </c>
      <c r="B1076">
        <v>46092</v>
      </c>
      <c r="C1076" t="s">
        <v>53</v>
      </c>
      <c r="D1076">
        <v>5016</v>
      </c>
      <c r="F1076" t="s">
        <v>134</v>
      </c>
      <c r="H1076" t="s">
        <v>276</v>
      </c>
      <c r="I1076">
        <v>2363</v>
      </c>
      <c r="J1076" t="s">
        <v>331</v>
      </c>
      <c r="K1076" t="s">
        <v>332</v>
      </c>
      <c r="L1076">
        <v>73988803567</v>
      </c>
      <c r="N1076">
        <v>0</v>
      </c>
      <c r="O1076" t="s">
        <v>5</v>
      </c>
      <c r="P1076">
        <v>0</v>
      </c>
      <c r="Q1076">
        <v>57</v>
      </c>
      <c r="R1076">
        <v>57</v>
      </c>
      <c r="S1076">
        <v>1</v>
      </c>
      <c r="T1076">
        <v>57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 t="s">
        <v>6</v>
      </c>
      <c r="AG1076">
        <v>125</v>
      </c>
      <c r="AH1076" t="s">
        <v>207</v>
      </c>
      <c r="AI1076" t="s">
        <v>280</v>
      </c>
      <c r="AJ1076" t="s">
        <v>192</v>
      </c>
      <c r="AK1076" t="s">
        <v>187</v>
      </c>
      <c r="AL1076" t="s">
        <v>188</v>
      </c>
      <c r="AU1076" s="2" t="str">
        <f>IF(ISBLANK(B1076),"", TEXT(B1076,"dddd, d \d\e mmmm \d\e aaaa"))</f>
        <v>quarta-feira, 11 de março de 2026</v>
      </c>
      <c r="AX1076" s="1" t="str" cm="1">
        <f t="array" ref="AX1076">IFERROR(_xlfn.TEXTJOIN(", ",TRUE,_xlfn._xlws.SORT(_xlfn.UNIQUE(_xlfn._xlws.FILTER($K$2:$K$2889,($I$2:$I$2889=I1076)*($K$2:$K$2889&lt;&gt;""))))),"")</f>
        <v>Dolar</v>
      </c>
      <c r="AY1076" s="1" t="str">
        <f>IF(ISBLANK(F1076),"", IF(OR(
ISNUMBER(FIND("escovacao",LOWER(F1076))),
ISNUMBER(FIND("escovação",LOWER(F1076))),
ISNUMBER(FIND("higiene bucal",LOWER(F1076))),
ISNUMBER(FIND("tosa",LOWER(F1076))),
ISNUMBER(FIND("hidratacao",LOWER(F1076))),
ISNUMBER(FIND("hidratação",LOWER(F1076))),
ISNUMBER(FIND("spa",LOWER(F1076))),
ISNUMBER(FIND("corte de unhas",LOWER(F1076))),
ISNUMBER(FIND("desembolo",LOWER(F1076))),
ISNUMBER(FIND("clorexidina",LOWER(F1076))),
ISNUMBER(FIND("matizacao",LOWER(F1076))),
ISNUMBER(FIND("matização",LOWER(F1076))),
ISNUMBER(FIND("arredondamento",LOWER(F1076))),
ISNUMBER(FIND("remocao",LOWER(F1076))),
ISNUMBER(FIND("remoção",LOWER(F1076)))
),"Serviços extras",
IF(ISNUMBER(FIND("banho",LOWER(F1076))),"Banho","Loja")))</f>
        <v>Banho</v>
      </c>
      <c r="AZ1076" s="1" t="str">
        <f>IF(ISBLANK(I1076),"", _xlfn.LET(_xlpm.Pedido,TRIM(D1076&amp;""),IF(_xlpm.Pedido&lt;&gt;"",_xlpm.Pedido&amp;" | "&amp;K1076,I1076&amp;" | "&amp;K1076&amp;" | "&amp;TEXT(AU1076,"0"))))</f>
        <v>5016 | Dolar</v>
      </c>
      <c r="BA1076" s="1" t="str">
        <f>IF(ISBLANK(I1076),"", _xlfn.LET(_xlpm.TipoServico,LOWER(H1076),IF(ISNUMBER(FIND("banho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6" s="1" t="str">
        <f>IF(ISBLANK(I1076),"", _xlfn.LET(
    _xlpm.Servico,TRIM(F1076&amp;""),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76" s="1">
        <f>IF(ISBLANK(B1076),"", IF(ISBLANK(R1076),Q1076*S1076,R1076*S1076))</f>
        <v>57</v>
      </c>
    </row>
    <row r="1077" spans="1:55" x14ac:dyDescent="0.3">
      <c r="A1077" t="s">
        <v>141</v>
      </c>
      <c r="B1077">
        <v>46099</v>
      </c>
      <c r="C1077" t="s">
        <v>53</v>
      </c>
      <c r="D1077">
        <v>5075</v>
      </c>
      <c r="F1077" t="s">
        <v>291</v>
      </c>
      <c r="H1077" t="s">
        <v>276</v>
      </c>
      <c r="I1077">
        <v>2190</v>
      </c>
      <c r="J1077" t="s">
        <v>54</v>
      </c>
      <c r="K1077" t="s">
        <v>408</v>
      </c>
      <c r="L1077">
        <v>7391145661</v>
      </c>
      <c r="N1077">
        <v>0</v>
      </c>
      <c r="O1077" t="s">
        <v>5</v>
      </c>
      <c r="P1077">
        <v>0</v>
      </c>
      <c r="Q1077">
        <v>43</v>
      </c>
      <c r="R1077">
        <v>43</v>
      </c>
      <c r="S1077">
        <v>1</v>
      </c>
      <c r="T1077">
        <v>43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  <c r="AE1077">
        <v>0</v>
      </c>
      <c r="AF1077" t="s">
        <v>6</v>
      </c>
      <c r="AG1077">
        <v>70</v>
      </c>
      <c r="AH1077" t="s">
        <v>207</v>
      </c>
      <c r="AI1077" t="s">
        <v>199</v>
      </c>
      <c r="AJ1077" t="s">
        <v>192</v>
      </c>
      <c r="AK1077" t="s">
        <v>190</v>
      </c>
      <c r="AL1077" t="s">
        <v>188</v>
      </c>
      <c r="AU1077" s="2" t="str">
        <f>IF(ISBLANK(B1077),"", TEXT(B1077,"dddd, d \d\e mmmm \d\e aaaa"))</f>
        <v>quarta-feira, 18 de março de 2026</v>
      </c>
      <c r="AX1077" s="1" t="str" cm="1">
        <f t="array" ref="AX1077">IFERROR(_xlfn.TEXTJOIN(", ",TRUE,_xlfn._xlws.SORT(_xlfn.UNIQUE(_xlfn._xlws.FILTER($K$2:$K$2889,($I$2:$I$2889=I1077)*($K$2:$K$2889&lt;&gt;""))))),"")</f>
        <v>Doralice, Maria Ricota</v>
      </c>
      <c r="AY1077" s="1" t="str">
        <f>IF(ISBLANK(F1077),"", IF(OR(
ISNUMBER(FIND("escovacao",LOWER(F1077))),
ISNUMBER(FIND("escovação",LOWER(F1077))),
ISNUMBER(FIND("higiene bucal",LOWER(F1077))),
ISNUMBER(FIND("tosa",LOWER(F1077))),
ISNUMBER(FIND("hidratacao",LOWER(F1077))),
ISNUMBER(FIND("hidratação",LOWER(F1077))),
ISNUMBER(FIND("spa",LOWER(F1077))),
ISNUMBER(FIND("corte de unhas",LOWER(F1077))),
ISNUMBER(FIND("desembolo",LOWER(F1077))),
ISNUMBER(FIND("clorexidina",LOWER(F1077))),
ISNUMBER(FIND("matizacao",LOWER(F1077))),
ISNUMBER(FIND("matização",LOWER(F1077))),
ISNUMBER(FIND("arredondamento",LOWER(F1077))),
ISNUMBER(FIND("remocao",LOWER(F1077))),
ISNUMBER(FIND("remoção",LOWER(F1077)))
),"Serviços extras",
IF(ISNUMBER(FIND("banho",LOWER(F1077))),"Banho","Loja")))</f>
        <v>Serviços extras</v>
      </c>
      <c r="AZ1077" s="1" t="str">
        <f>IF(ISBLANK(I1077),"", _xlfn.LET(_xlpm.Pedido,TRIM(D1077&amp;""),IF(_xlpm.Pedido&lt;&gt;"",_xlpm.Pedido&amp;" | "&amp;K1077,I1077&amp;" | "&amp;K1077&amp;" | "&amp;TEXT(AU1077,"0"))))</f>
        <v>5075 | Doralice</v>
      </c>
      <c r="BA1077" s="1" t="str">
        <f>IF(ISBLANK(I1077),"", _xlfn.LET(_xlpm.TipoServico,LOWER(H1077),IF(ISNUMBER(FIND("banho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7" s="1" t="str">
        <f>IF(ISBLANK(I1077),"", _xlfn.LET(
    _xlpm.Servico,TRIM(F1077&amp;""),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77" s="1">
        <f>IF(ISBLANK(B1077),"", IF(ISBLANK(R1077),Q1077*S1077,R1077*S1077))</f>
        <v>43</v>
      </c>
    </row>
    <row r="1078" spans="1:55" x14ac:dyDescent="0.3">
      <c r="A1078" t="s">
        <v>141</v>
      </c>
      <c r="B1078">
        <v>46099</v>
      </c>
      <c r="C1078" t="s">
        <v>53</v>
      </c>
      <c r="D1078">
        <v>5075</v>
      </c>
      <c r="F1078" t="s">
        <v>275</v>
      </c>
      <c r="H1078" t="s">
        <v>276</v>
      </c>
      <c r="I1078">
        <v>2190</v>
      </c>
      <c r="J1078" t="s">
        <v>54</v>
      </c>
      <c r="K1078" t="s">
        <v>408</v>
      </c>
      <c r="L1078">
        <v>7391145661</v>
      </c>
      <c r="N1078">
        <v>0</v>
      </c>
      <c r="O1078" t="s">
        <v>5</v>
      </c>
      <c r="P1078">
        <v>0</v>
      </c>
      <c r="Q1078">
        <v>35</v>
      </c>
      <c r="R1078">
        <v>35</v>
      </c>
      <c r="S1078">
        <v>1</v>
      </c>
      <c r="T1078">
        <v>35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  <c r="AE1078">
        <v>0</v>
      </c>
      <c r="AF1078" t="s">
        <v>6</v>
      </c>
      <c r="AG1078">
        <v>70</v>
      </c>
      <c r="AH1078" t="s">
        <v>207</v>
      </c>
      <c r="AI1078" t="s">
        <v>199</v>
      </c>
      <c r="AJ1078" t="s">
        <v>192</v>
      </c>
      <c r="AK1078" t="s">
        <v>190</v>
      </c>
      <c r="AL1078" t="s">
        <v>188</v>
      </c>
      <c r="AU1078" s="2" t="str">
        <f>IF(ISBLANK(B1078),"", TEXT(B1078,"dddd, d \d\e mmmm \d\e aaaa"))</f>
        <v>quarta-feira, 18 de março de 2026</v>
      </c>
      <c r="AX1078" s="1" t="str" cm="1">
        <f t="array" ref="AX1078">IFERROR(_xlfn.TEXTJOIN(", ",TRUE,_xlfn._xlws.SORT(_xlfn.UNIQUE(_xlfn._xlws.FILTER($K$2:$K$2889,($I$2:$I$2889=I1078)*($K$2:$K$2889&lt;&gt;""))))),"")</f>
        <v>Doralice, Maria Ricota</v>
      </c>
      <c r="AY1078" s="1" t="str">
        <f>IF(ISBLANK(F1078),"", IF(OR(
ISNUMBER(FIND("escovacao",LOWER(F1078))),
ISNUMBER(FIND("escovação",LOWER(F1078))),
ISNUMBER(FIND("higiene bucal",LOWER(F1078))),
ISNUMBER(FIND("tosa",LOWER(F1078))),
ISNUMBER(FIND("hidratacao",LOWER(F1078))),
ISNUMBER(FIND("hidratação",LOWER(F1078))),
ISNUMBER(FIND("spa",LOWER(F1078))),
ISNUMBER(FIND("corte de unhas",LOWER(F1078))),
ISNUMBER(FIND("desembolo",LOWER(F1078))),
ISNUMBER(FIND("clorexidina",LOWER(F1078))),
ISNUMBER(FIND("matizacao",LOWER(F1078))),
ISNUMBER(FIND("matização",LOWER(F1078))),
ISNUMBER(FIND("arredondamento",LOWER(F1078))),
ISNUMBER(FIND("remocao",LOWER(F1078))),
ISNUMBER(FIND("remoção",LOWER(F1078)))
),"Serviços extras",
IF(ISNUMBER(FIND("banho",LOWER(F1078))),"Banho","Loja")))</f>
        <v>Serviços extras</v>
      </c>
      <c r="AZ1078" s="1" t="str">
        <f>IF(ISBLANK(I1078),"", _xlfn.LET(_xlpm.Pedido,TRIM(D1078&amp;""),IF(_xlpm.Pedido&lt;&gt;"",_xlpm.Pedido&amp;" | "&amp;K1078,I1078&amp;" | "&amp;K1078&amp;" | "&amp;TEXT(AU1078,"0"))))</f>
        <v>5075 | Doralice</v>
      </c>
      <c r="BA1078" s="1" t="str">
        <f>IF(ISBLANK(I1078),"", _xlfn.LET(_xlpm.TipoServico,LOWER(H1078),IF(ISNUMBER(FIND("banho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8" s="1" t="str">
        <f>IF(ISBLANK(I1078),"", _xlfn.LET(
    _xlpm.Servico,TRIM(F1078&amp;""),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078" s="1">
        <f>IF(ISBLANK(B1078),"", IF(ISBLANK(R1078),Q1078*S1078,R1078*S1078))</f>
        <v>35</v>
      </c>
    </row>
    <row r="1079" spans="1:55" x14ac:dyDescent="0.3">
      <c r="A1079" t="s">
        <v>133</v>
      </c>
      <c r="B1079">
        <v>46114</v>
      </c>
      <c r="C1079" t="s">
        <v>9</v>
      </c>
      <c r="D1079">
        <v>5212</v>
      </c>
      <c r="F1079" t="s">
        <v>275</v>
      </c>
      <c r="H1079" t="s">
        <v>276</v>
      </c>
      <c r="I1079">
        <v>2190</v>
      </c>
      <c r="J1079" t="s">
        <v>54</v>
      </c>
      <c r="K1079" t="s">
        <v>408</v>
      </c>
      <c r="L1079">
        <v>7391145661</v>
      </c>
      <c r="N1079">
        <v>0</v>
      </c>
      <c r="O1079" t="s">
        <v>5</v>
      </c>
      <c r="P1079">
        <v>0</v>
      </c>
      <c r="Q1079">
        <v>35</v>
      </c>
      <c r="R1079">
        <v>35</v>
      </c>
      <c r="S1079">
        <v>1</v>
      </c>
      <c r="T1079">
        <v>35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6</v>
      </c>
      <c r="AG1079">
        <v>35</v>
      </c>
      <c r="AH1079" t="s">
        <v>207</v>
      </c>
      <c r="AI1079" t="s">
        <v>199</v>
      </c>
      <c r="AJ1079" t="s">
        <v>192</v>
      </c>
      <c r="AK1079" t="s">
        <v>190</v>
      </c>
      <c r="AL1079" t="s">
        <v>188</v>
      </c>
      <c r="AU1079" s="2" t="str">
        <f>IF(ISBLANK(B1079),"", TEXT(B1079,"dddd, d \d\e mmmm \d\e aaaa"))</f>
        <v>quinta-feira, 2 de abril de 2026</v>
      </c>
      <c r="AX1079" s="1" t="str" cm="1">
        <f t="array" ref="AX1079">IFERROR(_xlfn.TEXTJOIN(", ",TRUE,_xlfn._xlws.SORT(_xlfn.UNIQUE(_xlfn._xlws.FILTER($K$2:$K$2889,($I$2:$I$2889=I1079)*($K$2:$K$2889&lt;&gt;""))))),"")</f>
        <v>Doralice, Maria Ricota</v>
      </c>
      <c r="AY1079" s="1" t="str">
        <f>IF(ISBLANK(F1079),"", IF(OR(
ISNUMBER(FIND("escovacao",LOWER(F1079))),
ISNUMBER(FIND("escovação",LOWER(F1079))),
ISNUMBER(FIND("higiene bucal",LOWER(F1079))),
ISNUMBER(FIND("tosa",LOWER(F1079))),
ISNUMBER(FIND("hidratacao",LOWER(F1079))),
ISNUMBER(FIND("hidratação",LOWER(F1079))),
ISNUMBER(FIND("spa",LOWER(F1079))),
ISNUMBER(FIND("corte de unhas",LOWER(F1079))),
ISNUMBER(FIND("desembolo",LOWER(F1079))),
ISNUMBER(FIND("clorexidina",LOWER(F1079))),
ISNUMBER(FIND("matizacao",LOWER(F1079))),
ISNUMBER(FIND("matização",LOWER(F1079))),
ISNUMBER(FIND("arredondamento",LOWER(F1079))),
ISNUMBER(FIND("remocao",LOWER(F1079))),
ISNUMBER(FIND("remoção",LOWER(F1079)))
),"Serviços extras",
IF(ISNUMBER(FIND("banho",LOWER(F1079))),"Banho","Loja")))</f>
        <v>Serviços extras</v>
      </c>
      <c r="AZ1079" s="1" t="str">
        <f>IF(ISBLANK(I1079),"", _xlfn.LET(_xlpm.Pedido,TRIM(D1079&amp;""),IF(_xlpm.Pedido&lt;&gt;"",_xlpm.Pedido&amp;" | "&amp;K1079,I1079&amp;" | "&amp;K1079&amp;" | "&amp;TEXT(AU1079,"0"))))</f>
        <v>5212 | Doralice</v>
      </c>
      <c r="BA1079" s="1" t="str">
        <f>IF(ISBLANK(I1079),"", _xlfn.LET(_xlpm.TipoServico,LOWER(H1079),IF(ISNUMBER(FIND("banho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79" s="1" t="str">
        <f>IF(ISBLANK(I1079),"", _xlfn.LET(
    _xlpm.Servico,TRIM(F1079&amp;""),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079" s="1">
        <f>IF(ISBLANK(B1079),"", IF(ISBLANK(R1079),Q1079*S1079,R1079*S1079))</f>
        <v>35</v>
      </c>
    </row>
    <row r="1080" spans="1:55" x14ac:dyDescent="0.3">
      <c r="A1080" t="s">
        <v>141</v>
      </c>
      <c r="B1080">
        <v>46125</v>
      </c>
      <c r="C1080" t="s">
        <v>43</v>
      </c>
      <c r="D1080">
        <v>5287</v>
      </c>
      <c r="F1080" t="s">
        <v>134</v>
      </c>
      <c r="H1080" t="s">
        <v>276</v>
      </c>
      <c r="I1080">
        <v>2224</v>
      </c>
      <c r="J1080" t="s">
        <v>409</v>
      </c>
      <c r="K1080" t="s">
        <v>238</v>
      </c>
      <c r="L1080">
        <v>7391296456</v>
      </c>
      <c r="N1080">
        <v>0</v>
      </c>
      <c r="O1080" t="s">
        <v>5</v>
      </c>
      <c r="P1080">
        <v>0</v>
      </c>
      <c r="Q1080">
        <v>7</v>
      </c>
      <c r="R1080">
        <v>7</v>
      </c>
      <c r="S1080">
        <v>1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6</v>
      </c>
      <c r="AG1080">
        <v>62</v>
      </c>
      <c r="AH1080" t="s">
        <v>207</v>
      </c>
      <c r="AI1080" t="s">
        <v>209</v>
      </c>
      <c r="AJ1080" t="s">
        <v>192</v>
      </c>
      <c r="AK1080" t="s">
        <v>187</v>
      </c>
      <c r="AL1080" t="s">
        <v>188</v>
      </c>
      <c r="AU1080" s="2" t="str">
        <f>IF(ISBLANK(B1080),"", TEXT(B1080,"dddd, d \d\e mmmm \d\e aaaa"))</f>
        <v>segunda-feira, 13 de abril de 2026</v>
      </c>
      <c r="AX1080" s="1" t="str" cm="1">
        <f t="array" ref="AX1080">IFERROR(_xlfn.TEXTJOIN(", ",TRUE,_xlfn._xlws.SORT(_xlfn.UNIQUE(_xlfn._xlws.FILTER($K$2:$K$2889,($I$2:$I$2889=I1080)*($K$2:$K$2889&lt;&gt;""))))),"")</f>
        <v>Luke</v>
      </c>
      <c r="AY1080" s="1" t="str">
        <f>IF(ISBLANK(F1080),"", IF(OR(
ISNUMBER(FIND("escovacao",LOWER(F1080))),
ISNUMBER(FIND("escovação",LOWER(F1080))),
ISNUMBER(FIND("higiene bucal",LOWER(F1080))),
ISNUMBER(FIND("tosa",LOWER(F1080))),
ISNUMBER(FIND("hidratacao",LOWER(F1080))),
ISNUMBER(FIND("hidratação",LOWER(F1080))),
ISNUMBER(FIND("spa",LOWER(F1080))),
ISNUMBER(FIND("corte de unhas",LOWER(F1080))),
ISNUMBER(FIND("desembolo",LOWER(F1080))),
ISNUMBER(FIND("clorexidina",LOWER(F1080))),
ISNUMBER(FIND("matizacao",LOWER(F1080))),
ISNUMBER(FIND("matização",LOWER(F1080))),
ISNUMBER(FIND("arredondamento",LOWER(F1080))),
ISNUMBER(FIND("remocao",LOWER(F1080))),
ISNUMBER(FIND("remoção",LOWER(F1080)))
),"Serviços extras",
IF(ISNUMBER(FIND("banho",LOWER(F1080))),"Banho","Loja")))</f>
        <v>Banho</v>
      </c>
      <c r="AZ1080" s="1" t="str">
        <f>IF(ISBLANK(I1080),"", _xlfn.LET(_xlpm.Pedido,TRIM(D1080&amp;""),IF(_xlpm.Pedido&lt;&gt;"",_xlpm.Pedido&amp;" | "&amp;K1080,I1080&amp;" | "&amp;K1080&amp;" | "&amp;TEXT(AU1080,"0"))))</f>
        <v>5287 | Luke</v>
      </c>
      <c r="BA1080" s="1" t="str">
        <f>IF(ISBLANK(I1080),"", _xlfn.LET(_xlpm.TipoServico,LOWER(H1080),IF(ISNUMBER(FIND("banho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0" s="1" t="str">
        <f>IF(ISBLANK(I1080),"", _xlfn.LET(
    _xlpm.Servico,TRIM(F1080&amp;""),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80" s="1">
        <f>IF(ISBLANK(B1080),"", IF(ISBLANK(R1080),Q1080*S1080,R1080*S1080))</f>
        <v>7</v>
      </c>
    </row>
    <row r="1081" spans="1:55" x14ac:dyDescent="0.3">
      <c r="A1081" t="s">
        <v>141</v>
      </c>
      <c r="B1081">
        <v>46125</v>
      </c>
      <c r="C1081" t="s">
        <v>43</v>
      </c>
      <c r="D1081">
        <v>5289</v>
      </c>
      <c r="F1081" t="s">
        <v>134</v>
      </c>
      <c r="H1081" t="s">
        <v>276</v>
      </c>
      <c r="I1081">
        <v>2328</v>
      </c>
      <c r="J1081" t="s">
        <v>410</v>
      </c>
      <c r="K1081" t="s">
        <v>411</v>
      </c>
      <c r="L1081">
        <v>73991476609</v>
      </c>
      <c r="N1081">
        <v>0</v>
      </c>
      <c r="O1081" t="s">
        <v>5</v>
      </c>
      <c r="P1081">
        <v>0</v>
      </c>
      <c r="Q1081">
        <v>7</v>
      </c>
      <c r="R1081">
        <v>7</v>
      </c>
      <c r="S1081">
        <v>1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6</v>
      </c>
      <c r="AG1081">
        <v>105</v>
      </c>
      <c r="AH1081" t="s">
        <v>260</v>
      </c>
      <c r="AI1081" t="s">
        <v>227</v>
      </c>
      <c r="AJ1081" t="s">
        <v>192</v>
      </c>
      <c r="AK1081" t="s">
        <v>187</v>
      </c>
      <c r="AL1081" t="s">
        <v>188</v>
      </c>
      <c r="AU1081" s="2" t="str">
        <f>IF(ISBLANK(B1081),"", TEXT(B1081,"dddd, d \d\e mmmm \d\e aaaa"))</f>
        <v>segunda-feira, 13 de abril de 2026</v>
      </c>
      <c r="AX1081" s="1" t="str" cm="1">
        <f t="array" ref="AX1081">IFERROR(_xlfn.TEXTJOIN(", ",TRUE,_xlfn._xlws.SORT(_xlfn.UNIQUE(_xlfn._xlws.FILTER($K$2:$K$2889,($I$2:$I$2889=I1081)*($K$2:$K$2889&lt;&gt;""))))),"")</f>
        <v>Max</v>
      </c>
      <c r="AY1081" s="1" t="str">
        <f>IF(ISBLANK(F1081),"", IF(OR(
ISNUMBER(FIND("escovacao",LOWER(F1081))),
ISNUMBER(FIND("escovação",LOWER(F1081))),
ISNUMBER(FIND("higiene bucal",LOWER(F1081))),
ISNUMBER(FIND("tosa",LOWER(F1081))),
ISNUMBER(FIND("hidratacao",LOWER(F1081))),
ISNUMBER(FIND("hidratação",LOWER(F1081))),
ISNUMBER(FIND("spa",LOWER(F1081))),
ISNUMBER(FIND("corte de unhas",LOWER(F1081))),
ISNUMBER(FIND("desembolo",LOWER(F1081))),
ISNUMBER(FIND("clorexidina",LOWER(F1081))),
ISNUMBER(FIND("matizacao",LOWER(F1081))),
ISNUMBER(FIND("matização",LOWER(F1081))),
ISNUMBER(FIND("arredondamento",LOWER(F1081))),
ISNUMBER(FIND("remocao",LOWER(F1081))),
ISNUMBER(FIND("remoção",LOWER(F1081)))
),"Serviços extras",
IF(ISNUMBER(FIND("banho",LOWER(F1081))),"Banho","Loja")))</f>
        <v>Banho</v>
      </c>
      <c r="AZ1081" s="1" t="str">
        <f>IF(ISBLANK(I1081),"", _xlfn.LET(_xlpm.Pedido,TRIM(D1081&amp;""),IF(_xlpm.Pedido&lt;&gt;"",_xlpm.Pedido&amp;" | "&amp;K1081,I1081&amp;" | "&amp;K1081&amp;" | "&amp;TEXT(AU1081,"0"))))</f>
        <v>5289 | Max</v>
      </c>
      <c r="BA1081" s="1" t="str">
        <f>IF(ISBLANK(I1081),"", _xlfn.LET(_xlpm.TipoServico,LOWER(H1081),IF(ISNUMBER(FIND("banho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1" s="1" t="str">
        <f>IF(ISBLANK(I1081),"", _xlfn.LET(
    _xlpm.Servico,TRIM(F1081&amp;""),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81" s="1">
        <f>IF(ISBLANK(B1081),"", IF(ISBLANK(R1081),Q1081*S1081,R1081*S1081))</f>
        <v>7</v>
      </c>
    </row>
    <row r="1082" spans="1:55" x14ac:dyDescent="0.3">
      <c r="A1082" t="s">
        <v>141</v>
      </c>
      <c r="B1082">
        <v>46125</v>
      </c>
      <c r="C1082" t="s">
        <v>43</v>
      </c>
      <c r="D1082">
        <v>5289</v>
      </c>
      <c r="F1082" t="s">
        <v>291</v>
      </c>
      <c r="H1082" t="s">
        <v>276</v>
      </c>
      <c r="I1082">
        <v>2328</v>
      </c>
      <c r="J1082" t="s">
        <v>410</v>
      </c>
      <c r="K1082" t="s">
        <v>411</v>
      </c>
      <c r="L1082">
        <v>73991476609</v>
      </c>
      <c r="N1082">
        <v>0</v>
      </c>
      <c r="O1082" t="s">
        <v>5</v>
      </c>
      <c r="P1082">
        <v>0</v>
      </c>
      <c r="Q1082">
        <v>43</v>
      </c>
      <c r="R1082">
        <v>43</v>
      </c>
      <c r="S1082">
        <v>1</v>
      </c>
      <c r="T1082">
        <v>43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6</v>
      </c>
      <c r="AG1082">
        <v>105</v>
      </c>
      <c r="AH1082" t="s">
        <v>260</v>
      </c>
      <c r="AI1082" t="s">
        <v>227</v>
      </c>
      <c r="AJ1082" t="s">
        <v>192</v>
      </c>
      <c r="AK1082" t="s">
        <v>187</v>
      </c>
      <c r="AL1082" t="s">
        <v>188</v>
      </c>
      <c r="AU1082" s="2" t="str">
        <f>IF(ISBLANK(B1082),"", TEXT(B1082,"dddd, d \d\e mmmm \d\e aaaa"))</f>
        <v>segunda-feira, 13 de abril de 2026</v>
      </c>
      <c r="AX1082" s="1" t="str" cm="1">
        <f t="array" ref="AX1082">IFERROR(_xlfn.TEXTJOIN(", ",TRUE,_xlfn._xlws.SORT(_xlfn.UNIQUE(_xlfn._xlws.FILTER($K$2:$K$2889,($I$2:$I$2889=I1082)*($K$2:$K$2889&lt;&gt;""))))),"")</f>
        <v>Max</v>
      </c>
      <c r="AY1082" s="1" t="str">
        <f>IF(ISBLANK(F1082),"", IF(OR(
ISNUMBER(FIND("escovacao",LOWER(F1082))),
ISNUMBER(FIND("escovação",LOWER(F1082))),
ISNUMBER(FIND("higiene bucal",LOWER(F1082))),
ISNUMBER(FIND("tosa",LOWER(F1082))),
ISNUMBER(FIND("hidratacao",LOWER(F1082))),
ISNUMBER(FIND("hidratação",LOWER(F1082))),
ISNUMBER(FIND("spa",LOWER(F1082))),
ISNUMBER(FIND("corte de unhas",LOWER(F1082))),
ISNUMBER(FIND("desembolo",LOWER(F1082))),
ISNUMBER(FIND("clorexidina",LOWER(F1082))),
ISNUMBER(FIND("matizacao",LOWER(F1082))),
ISNUMBER(FIND("matização",LOWER(F1082))),
ISNUMBER(FIND("arredondamento",LOWER(F1082))),
ISNUMBER(FIND("remocao",LOWER(F1082))),
ISNUMBER(FIND("remoção",LOWER(F1082)))
),"Serviços extras",
IF(ISNUMBER(FIND("banho",LOWER(F1082))),"Banho","Loja")))</f>
        <v>Serviços extras</v>
      </c>
      <c r="AZ1082" s="1" t="str">
        <f>IF(ISBLANK(I1082),"", _xlfn.LET(_xlpm.Pedido,TRIM(D1082&amp;""),IF(_xlpm.Pedido&lt;&gt;"",_xlpm.Pedido&amp;" | "&amp;K1082,I1082&amp;" | "&amp;K1082&amp;" | "&amp;TEXT(AU1082,"0"))))</f>
        <v>5289 | Max</v>
      </c>
      <c r="BA1082" s="1" t="str">
        <f>IF(ISBLANK(I1082),"", _xlfn.LET(_xlpm.TipoServico,LOWER(H1082),IF(ISNUMBER(FIND("banho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2" s="1" t="str">
        <f>IF(ISBLANK(I1082),"", _xlfn.LET(
    _xlpm.Servico,TRIM(F1082&amp;""),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82" s="1">
        <f>IF(ISBLANK(B1082),"", IF(ISBLANK(R1082),Q1082*S1082,R1082*S1082))</f>
        <v>43</v>
      </c>
    </row>
    <row r="1083" spans="1:55" x14ac:dyDescent="0.3">
      <c r="A1083" t="s">
        <v>141</v>
      </c>
      <c r="B1083">
        <v>46128</v>
      </c>
      <c r="C1083" t="s">
        <v>9</v>
      </c>
      <c r="D1083">
        <v>5319</v>
      </c>
      <c r="F1083" t="s">
        <v>134</v>
      </c>
      <c r="H1083" t="s">
        <v>276</v>
      </c>
      <c r="I1083">
        <v>2263</v>
      </c>
      <c r="J1083" t="s">
        <v>246</v>
      </c>
      <c r="K1083" t="s">
        <v>247</v>
      </c>
      <c r="L1083">
        <v>73988806173</v>
      </c>
      <c r="N1083">
        <v>0</v>
      </c>
      <c r="O1083" t="s">
        <v>5</v>
      </c>
      <c r="P1083">
        <v>0</v>
      </c>
      <c r="Q1083">
        <v>7</v>
      </c>
      <c r="R1083">
        <v>7</v>
      </c>
      <c r="S1083">
        <v>1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6</v>
      </c>
      <c r="AG1083">
        <v>62</v>
      </c>
      <c r="AH1083" t="s">
        <v>207</v>
      </c>
      <c r="AI1083" t="s">
        <v>199</v>
      </c>
      <c r="AJ1083" t="s">
        <v>192</v>
      </c>
      <c r="AK1083" t="s">
        <v>187</v>
      </c>
      <c r="AL1083" t="s">
        <v>188</v>
      </c>
      <c r="AU1083" s="2" t="str">
        <f>IF(ISBLANK(B1083),"", TEXT(B1083,"dddd, d \d\e mmmm \d\e aaaa"))</f>
        <v>quinta-feira, 16 de abril de 2026</v>
      </c>
      <c r="AX1083" s="1" t="str" cm="1">
        <f t="array" ref="AX1083">IFERROR(_xlfn.TEXTJOIN(", ",TRUE,_xlfn._xlws.SORT(_xlfn.UNIQUE(_xlfn._xlws.FILTER($K$2:$K$2889,($I$2:$I$2889=I1083)*($K$2:$K$2889&lt;&gt;""))))),"")</f>
        <v>Theo</v>
      </c>
      <c r="AY1083" s="1" t="str">
        <f>IF(ISBLANK(F1083),"", IF(OR(
ISNUMBER(FIND("escovacao",LOWER(F1083))),
ISNUMBER(FIND("escovação",LOWER(F1083))),
ISNUMBER(FIND("higiene bucal",LOWER(F1083))),
ISNUMBER(FIND("tosa",LOWER(F1083))),
ISNUMBER(FIND("hidratacao",LOWER(F1083))),
ISNUMBER(FIND("hidratação",LOWER(F1083))),
ISNUMBER(FIND("spa",LOWER(F1083))),
ISNUMBER(FIND("corte de unhas",LOWER(F1083))),
ISNUMBER(FIND("desembolo",LOWER(F1083))),
ISNUMBER(FIND("clorexidina",LOWER(F1083))),
ISNUMBER(FIND("matizacao",LOWER(F1083))),
ISNUMBER(FIND("matização",LOWER(F1083))),
ISNUMBER(FIND("arredondamento",LOWER(F1083))),
ISNUMBER(FIND("remocao",LOWER(F1083))),
ISNUMBER(FIND("remoção",LOWER(F1083)))
),"Serviços extras",
IF(ISNUMBER(FIND("banho",LOWER(F1083))),"Banho","Loja")))</f>
        <v>Banho</v>
      </c>
      <c r="AZ1083" s="1" t="str">
        <f>IF(ISBLANK(I1083),"", _xlfn.LET(_xlpm.Pedido,TRIM(D1083&amp;""),IF(_xlpm.Pedido&lt;&gt;"",_xlpm.Pedido&amp;" | "&amp;K1083,I1083&amp;" | "&amp;K1083&amp;" | "&amp;TEXT(AU1083,"0"))))</f>
        <v>5319 | Theo</v>
      </c>
      <c r="BA1083" s="1" t="str">
        <f>IF(ISBLANK(I1083),"", _xlfn.LET(_xlpm.TipoServico,LOWER(H1083),IF(ISNUMBER(FIND("banho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3" s="1" t="str">
        <f>IF(ISBLANK(I1083),"", _xlfn.LET(
    _xlpm.Servico,TRIM(F1083&amp;""),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83" s="1">
        <f>IF(ISBLANK(B1083),"", IF(ISBLANK(R1083),Q1083*S1083,R1083*S1083))</f>
        <v>7</v>
      </c>
    </row>
    <row r="1084" spans="1:55" x14ac:dyDescent="0.3">
      <c r="A1084" t="s">
        <v>133</v>
      </c>
      <c r="B1084">
        <v>46130</v>
      </c>
      <c r="C1084" t="s">
        <v>27</v>
      </c>
      <c r="D1084">
        <v>5350</v>
      </c>
      <c r="F1084" t="s">
        <v>275</v>
      </c>
      <c r="H1084" t="s">
        <v>276</v>
      </c>
      <c r="I1084">
        <v>2190</v>
      </c>
      <c r="J1084" t="s">
        <v>54</v>
      </c>
      <c r="K1084" t="s">
        <v>408</v>
      </c>
      <c r="L1084">
        <v>7391145661</v>
      </c>
      <c r="N1084">
        <v>0</v>
      </c>
      <c r="O1084" t="s">
        <v>5</v>
      </c>
      <c r="P1084">
        <v>0</v>
      </c>
      <c r="Q1084">
        <v>35</v>
      </c>
      <c r="R1084">
        <v>35</v>
      </c>
      <c r="S1084">
        <v>1</v>
      </c>
      <c r="T1084">
        <v>35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 t="s">
        <v>6</v>
      </c>
      <c r="AG1084">
        <v>70</v>
      </c>
      <c r="AH1084" t="s">
        <v>207</v>
      </c>
      <c r="AI1084" t="s">
        <v>199</v>
      </c>
      <c r="AJ1084" t="s">
        <v>192</v>
      </c>
      <c r="AK1084" t="s">
        <v>190</v>
      </c>
      <c r="AL1084" t="s">
        <v>188</v>
      </c>
      <c r="AU1084" s="2" t="str">
        <f>IF(ISBLANK(B1084),"", TEXT(B1084,"dddd, d \d\e mmmm \d\e aaaa"))</f>
        <v>sábado, 18 de abril de 2026</v>
      </c>
      <c r="AX1084" s="1" t="str" cm="1">
        <f t="array" ref="AX1084">IFERROR(_xlfn.TEXTJOIN(", ",TRUE,_xlfn._xlws.SORT(_xlfn.UNIQUE(_xlfn._xlws.FILTER($K$2:$K$2889,($I$2:$I$2889=I1084)*($K$2:$K$2889&lt;&gt;""))))),"")</f>
        <v>Doralice, Maria Ricota</v>
      </c>
      <c r="AY1084" s="1" t="str">
        <f>IF(ISBLANK(F1084),"", IF(OR(
ISNUMBER(FIND("escovacao",LOWER(F1084))),
ISNUMBER(FIND("escovação",LOWER(F1084))),
ISNUMBER(FIND("higiene bucal",LOWER(F1084))),
ISNUMBER(FIND("tosa",LOWER(F1084))),
ISNUMBER(FIND("hidratacao",LOWER(F1084))),
ISNUMBER(FIND("hidratação",LOWER(F1084))),
ISNUMBER(FIND("spa",LOWER(F1084))),
ISNUMBER(FIND("corte de unhas",LOWER(F1084))),
ISNUMBER(FIND("desembolo",LOWER(F1084))),
ISNUMBER(FIND("clorexidina",LOWER(F1084))),
ISNUMBER(FIND("matizacao",LOWER(F1084))),
ISNUMBER(FIND("matização",LOWER(F1084))),
ISNUMBER(FIND("arredondamento",LOWER(F1084))),
ISNUMBER(FIND("remocao",LOWER(F1084))),
ISNUMBER(FIND("remoção",LOWER(F1084)))
),"Serviços extras",
IF(ISNUMBER(FIND("banho",LOWER(F1084))),"Banho","Loja")))</f>
        <v>Serviços extras</v>
      </c>
      <c r="AZ1084" s="1" t="str">
        <f>IF(ISBLANK(I1084),"", _xlfn.LET(_xlpm.Pedido,TRIM(D1084&amp;""),IF(_xlpm.Pedido&lt;&gt;"",_xlpm.Pedido&amp;" | "&amp;K1084,I1084&amp;" | "&amp;K1084&amp;" | "&amp;TEXT(AU1084,"0"))))</f>
        <v>5350 | Doralice</v>
      </c>
      <c r="BA1084" s="1" t="str">
        <f>IF(ISBLANK(I1084),"", _xlfn.LET(_xlpm.TipoServico,LOWER(H1084),IF(ISNUMBER(FIND("banho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4" s="1" t="str">
        <f>IF(ISBLANK(I1084),"", _xlfn.LET(
    _xlpm.Servico,TRIM(F1084&amp;""),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084" s="1">
        <f>IF(ISBLANK(B1084),"", IF(ISBLANK(R1084),Q1084*S1084,R1084*S1084))</f>
        <v>35</v>
      </c>
    </row>
    <row r="1085" spans="1:55" x14ac:dyDescent="0.3">
      <c r="A1085" t="s">
        <v>141</v>
      </c>
      <c r="B1085">
        <v>46066</v>
      </c>
      <c r="C1085" t="s">
        <v>2</v>
      </c>
      <c r="D1085">
        <v>4812</v>
      </c>
      <c r="F1085" t="s">
        <v>134</v>
      </c>
      <c r="H1085" t="s">
        <v>276</v>
      </c>
      <c r="I1085">
        <v>2133</v>
      </c>
      <c r="J1085" t="s">
        <v>17</v>
      </c>
      <c r="K1085" t="s">
        <v>412</v>
      </c>
      <c r="L1085">
        <v>5571983825104</v>
      </c>
      <c r="N1085">
        <v>0</v>
      </c>
      <c r="O1085" t="s">
        <v>5</v>
      </c>
      <c r="P1085">
        <v>0</v>
      </c>
      <c r="Q1085">
        <v>57</v>
      </c>
      <c r="R1085">
        <v>57</v>
      </c>
      <c r="S1085">
        <v>1</v>
      </c>
      <c r="T1085">
        <v>57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6</v>
      </c>
      <c r="AG1085">
        <v>291</v>
      </c>
      <c r="AH1085" t="s">
        <v>207</v>
      </c>
      <c r="AI1085" t="s">
        <v>280</v>
      </c>
      <c r="AJ1085" t="s">
        <v>192</v>
      </c>
      <c r="AK1085" t="s">
        <v>190</v>
      </c>
      <c r="AL1085" t="s">
        <v>188</v>
      </c>
      <c r="AU1085" s="2" t="str">
        <f>IF(ISBLANK(B1085),"", TEXT(B1085,"dddd, d \d\e mmmm \d\e aaaa"))</f>
        <v>sexta-feira, 13 de fevereiro de 2026</v>
      </c>
      <c r="AX1085" s="1" t="str" cm="1">
        <f t="array" ref="AX1085">IFERROR(_xlfn.TEXTJOIN(", ",TRUE,_xlfn._xlws.SORT(_xlfn.UNIQUE(_xlfn._xlws.FILTER($K$2:$K$2889,($I$2:$I$2889=I1085)*($K$2:$K$2889&lt;&gt;""))))),"")</f>
        <v>Amora, Loly, Nina, Zoe</v>
      </c>
      <c r="AY1085" s="1" t="str">
        <f>IF(ISBLANK(F1085),"", IF(OR(
ISNUMBER(FIND("escovacao",LOWER(F1085))),
ISNUMBER(FIND("escovação",LOWER(F1085))),
ISNUMBER(FIND("higiene bucal",LOWER(F1085))),
ISNUMBER(FIND("tosa",LOWER(F1085))),
ISNUMBER(FIND("hidratacao",LOWER(F1085))),
ISNUMBER(FIND("hidratação",LOWER(F1085))),
ISNUMBER(FIND("spa",LOWER(F1085))),
ISNUMBER(FIND("corte de unhas",LOWER(F1085))),
ISNUMBER(FIND("desembolo",LOWER(F1085))),
ISNUMBER(FIND("clorexidina",LOWER(F1085))),
ISNUMBER(FIND("matizacao",LOWER(F1085))),
ISNUMBER(FIND("matização",LOWER(F1085))),
ISNUMBER(FIND("arredondamento",LOWER(F1085))),
ISNUMBER(FIND("remocao",LOWER(F1085))),
ISNUMBER(FIND("remoção",LOWER(F1085)))
),"Serviços extras",
IF(ISNUMBER(FIND("banho",LOWER(F1085))),"Banho","Loja")))</f>
        <v>Banho</v>
      </c>
      <c r="AZ1085" s="1" t="str">
        <f>IF(ISBLANK(I1085),"", _xlfn.LET(_xlpm.Pedido,TRIM(D1085&amp;""),IF(_xlpm.Pedido&lt;&gt;"",_xlpm.Pedido&amp;" | "&amp;K1085,I1085&amp;" | "&amp;K1085&amp;" | "&amp;TEXT(AU1085,"0"))))</f>
        <v>4812 | Loly</v>
      </c>
      <c r="BA1085" s="1" t="str">
        <f>IF(ISBLANK(I1085),"", _xlfn.LET(_xlpm.TipoServico,LOWER(H1085),IF(ISNUMBER(FIND("banho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5" s="1" t="str">
        <f>IF(ISBLANK(I1085),"", _xlfn.LET(
    _xlpm.Servico,TRIM(F1085&amp;""),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85" s="1">
        <f>IF(ISBLANK(B1085),"", IF(ISBLANK(R1085),Q1085*S1085,R1085*S1085))</f>
        <v>57</v>
      </c>
    </row>
    <row r="1086" spans="1:55" x14ac:dyDescent="0.3">
      <c r="A1086" t="s">
        <v>141</v>
      </c>
      <c r="B1086">
        <v>46066</v>
      </c>
      <c r="C1086" t="s">
        <v>2</v>
      </c>
      <c r="D1086">
        <v>4812</v>
      </c>
      <c r="F1086" t="s">
        <v>183</v>
      </c>
      <c r="H1086" t="s">
        <v>276</v>
      </c>
      <c r="I1086">
        <v>2133</v>
      </c>
      <c r="J1086" t="s">
        <v>17</v>
      </c>
      <c r="K1086" t="s">
        <v>412</v>
      </c>
      <c r="L1086">
        <v>5571983825104</v>
      </c>
      <c r="N1086">
        <v>0</v>
      </c>
      <c r="O1086" t="s">
        <v>5</v>
      </c>
      <c r="P1086">
        <v>0</v>
      </c>
      <c r="Q1086">
        <v>63</v>
      </c>
      <c r="R1086">
        <v>63</v>
      </c>
      <c r="S1086">
        <v>1</v>
      </c>
      <c r="T1086">
        <v>63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6</v>
      </c>
      <c r="AG1086">
        <v>291</v>
      </c>
      <c r="AH1086" t="s">
        <v>207</v>
      </c>
      <c r="AI1086" t="s">
        <v>280</v>
      </c>
      <c r="AJ1086" t="s">
        <v>192</v>
      </c>
      <c r="AK1086" t="s">
        <v>190</v>
      </c>
      <c r="AL1086" t="s">
        <v>188</v>
      </c>
      <c r="AU1086" s="2" t="str">
        <f>IF(ISBLANK(B1086),"", TEXT(B1086,"dddd, d \d\e mmmm \d\e aaaa"))</f>
        <v>sexta-feira, 13 de fevereiro de 2026</v>
      </c>
      <c r="AX1086" s="1" t="str" cm="1">
        <f t="array" ref="AX1086">IFERROR(_xlfn.TEXTJOIN(", ",TRUE,_xlfn._xlws.SORT(_xlfn.UNIQUE(_xlfn._xlws.FILTER($K$2:$K$2889,($I$2:$I$2889=I1086)*($K$2:$K$2889&lt;&gt;""))))),"")</f>
        <v>Amora, Loly, Nina, Zoe</v>
      </c>
      <c r="AY1086" s="1" t="str">
        <f>IF(ISBLANK(F1086),"", IF(OR(
ISNUMBER(FIND("escovacao",LOWER(F1086))),
ISNUMBER(FIND("escovação",LOWER(F1086))),
ISNUMBER(FIND("higiene bucal",LOWER(F1086))),
ISNUMBER(FIND("tosa",LOWER(F1086))),
ISNUMBER(FIND("hidratacao",LOWER(F1086))),
ISNUMBER(FIND("hidratação",LOWER(F1086))),
ISNUMBER(FIND("spa",LOWER(F1086))),
ISNUMBER(FIND("corte de unhas",LOWER(F1086))),
ISNUMBER(FIND("desembolo",LOWER(F1086))),
ISNUMBER(FIND("clorexidina",LOWER(F1086))),
ISNUMBER(FIND("matizacao",LOWER(F1086))),
ISNUMBER(FIND("matização",LOWER(F1086))),
ISNUMBER(FIND("arredondamento",LOWER(F1086))),
ISNUMBER(FIND("remocao",LOWER(F1086))),
ISNUMBER(FIND("remoção",LOWER(F1086)))
),"Serviços extras",
IF(ISNUMBER(FIND("banho",LOWER(F1086))),"Banho","Loja")))</f>
        <v>Serviços extras</v>
      </c>
      <c r="AZ1086" s="1" t="str">
        <f>IF(ISBLANK(I1086),"", _xlfn.LET(_xlpm.Pedido,TRIM(D1086&amp;""),IF(_xlpm.Pedido&lt;&gt;"",_xlpm.Pedido&amp;" | "&amp;K1086,I1086&amp;" | "&amp;K1086&amp;" | "&amp;TEXT(AU1086,"0"))))</f>
        <v>4812 | Loly</v>
      </c>
      <c r="BA1086" s="1" t="str">
        <f>IF(ISBLANK(I1086),"", _xlfn.LET(_xlpm.TipoServico,LOWER(H1086),IF(ISNUMBER(FIND("banho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6" s="1" t="str">
        <f>IF(ISBLANK(I1086),"", _xlfn.LET(
    _xlpm.Servico,TRIM(F1086&amp;""),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86" s="1">
        <f>IF(ISBLANK(B1086),"", IF(ISBLANK(R1086),Q1086*S1086,R1086*S1086))</f>
        <v>63</v>
      </c>
    </row>
    <row r="1087" spans="1:55" x14ac:dyDescent="0.3">
      <c r="A1087" t="s">
        <v>178</v>
      </c>
      <c r="B1087">
        <v>46066</v>
      </c>
      <c r="C1087" t="s">
        <v>2</v>
      </c>
      <c r="D1087">
        <v>4812</v>
      </c>
      <c r="F1087" t="s">
        <v>134</v>
      </c>
      <c r="H1087" t="s">
        <v>276</v>
      </c>
      <c r="I1087">
        <v>2133</v>
      </c>
      <c r="J1087" t="s">
        <v>17</v>
      </c>
      <c r="K1087" t="s">
        <v>154</v>
      </c>
      <c r="L1087">
        <v>5571983825104</v>
      </c>
      <c r="N1087">
        <v>0</v>
      </c>
      <c r="O1087" t="s">
        <v>5</v>
      </c>
      <c r="P1087">
        <v>0</v>
      </c>
      <c r="Q1087">
        <v>57</v>
      </c>
      <c r="R1087">
        <v>57</v>
      </c>
      <c r="S1087">
        <v>1</v>
      </c>
      <c r="T1087">
        <v>57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 t="s">
        <v>6</v>
      </c>
      <c r="AG1087">
        <v>291</v>
      </c>
      <c r="AH1087" t="s">
        <v>207</v>
      </c>
      <c r="AI1087" t="s">
        <v>209</v>
      </c>
      <c r="AJ1087" t="s">
        <v>192</v>
      </c>
      <c r="AK1087" t="s">
        <v>190</v>
      </c>
      <c r="AL1087" t="s">
        <v>188</v>
      </c>
      <c r="AU1087" s="2" t="str">
        <f>IF(ISBLANK(B1087),"", TEXT(B1087,"dddd, d \d\e mmmm \d\e aaaa"))</f>
        <v>sexta-feira, 13 de fevereiro de 2026</v>
      </c>
      <c r="AX1087" s="1" t="str" cm="1">
        <f t="array" ref="AX1087">IFERROR(_xlfn.TEXTJOIN(", ",TRUE,_xlfn._xlws.SORT(_xlfn.UNIQUE(_xlfn._xlws.FILTER($K$2:$K$2889,($I$2:$I$2889=I1087)*($K$2:$K$2889&lt;&gt;""))))),"")</f>
        <v>Amora, Loly, Nina, Zoe</v>
      </c>
      <c r="AY1087" s="1" t="str">
        <f>IF(ISBLANK(F1087),"", IF(OR(
ISNUMBER(FIND("escovacao",LOWER(F1087))),
ISNUMBER(FIND("escovação",LOWER(F1087))),
ISNUMBER(FIND("higiene bucal",LOWER(F1087))),
ISNUMBER(FIND("tosa",LOWER(F1087))),
ISNUMBER(FIND("hidratacao",LOWER(F1087))),
ISNUMBER(FIND("hidratação",LOWER(F1087))),
ISNUMBER(FIND("spa",LOWER(F1087))),
ISNUMBER(FIND("corte de unhas",LOWER(F1087))),
ISNUMBER(FIND("desembolo",LOWER(F1087))),
ISNUMBER(FIND("clorexidina",LOWER(F1087))),
ISNUMBER(FIND("matizacao",LOWER(F1087))),
ISNUMBER(FIND("matização",LOWER(F1087))),
ISNUMBER(FIND("arredondamento",LOWER(F1087))),
ISNUMBER(FIND("remocao",LOWER(F1087))),
ISNUMBER(FIND("remoção",LOWER(F1087)))
),"Serviços extras",
IF(ISNUMBER(FIND("banho",LOWER(F1087))),"Banho","Loja")))</f>
        <v>Banho</v>
      </c>
      <c r="AZ1087" s="1" t="str">
        <f>IF(ISBLANK(I1087),"", _xlfn.LET(_xlpm.Pedido,TRIM(D1087&amp;""),IF(_xlpm.Pedido&lt;&gt;"",_xlpm.Pedido&amp;" | "&amp;K1087,I1087&amp;" | "&amp;K1087&amp;" | "&amp;TEXT(AU1087,"0"))))</f>
        <v>4812 | Zoe</v>
      </c>
      <c r="BA1087" s="1" t="str">
        <f>IF(ISBLANK(I1087),"", _xlfn.LET(_xlpm.TipoServico,LOWER(H1087),IF(ISNUMBER(FIND("banho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7" s="1" t="str">
        <f>IF(ISBLANK(I1087),"", _xlfn.LET(
    _xlpm.Servico,TRIM(F1087&amp;""),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87" s="1">
        <f>IF(ISBLANK(B1087),"", IF(ISBLANK(R1087),Q1087*S1087,R1087*S1087))</f>
        <v>57</v>
      </c>
    </row>
    <row r="1088" spans="1:55" x14ac:dyDescent="0.3">
      <c r="A1088" t="s">
        <v>141</v>
      </c>
      <c r="B1088">
        <v>46086</v>
      </c>
      <c r="C1088" t="s">
        <v>9</v>
      </c>
      <c r="D1088">
        <v>4960</v>
      </c>
      <c r="F1088" t="s">
        <v>134</v>
      </c>
      <c r="H1088" t="s">
        <v>276</v>
      </c>
      <c r="I1088">
        <v>2323</v>
      </c>
      <c r="J1088" t="s">
        <v>33</v>
      </c>
      <c r="K1088" t="s">
        <v>235</v>
      </c>
      <c r="L1088">
        <v>557391151318</v>
      </c>
      <c r="N1088">
        <v>0</v>
      </c>
      <c r="O1088" t="s">
        <v>5</v>
      </c>
      <c r="P1088">
        <v>0</v>
      </c>
      <c r="Q1088">
        <v>57</v>
      </c>
      <c r="R1088">
        <v>57</v>
      </c>
      <c r="S1088">
        <v>1</v>
      </c>
      <c r="T1088">
        <v>57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6</v>
      </c>
      <c r="AG1088">
        <v>57</v>
      </c>
      <c r="AH1088" t="s">
        <v>219</v>
      </c>
      <c r="AI1088" t="s">
        <v>199</v>
      </c>
      <c r="AJ1088" t="s">
        <v>192</v>
      </c>
      <c r="AK1088" t="s">
        <v>187</v>
      </c>
      <c r="AL1088" t="s">
        <v>188</v>
      </c>
      <c r="AU1088" s="2" t="str">
        <f>IF(ISBLANK(B1088),"", TEXT(B1088,"dddd, d \d\e mmmm \d\e aaaa"))</f>
        <v>quinta-feira, 5 de março de 2026</v>
      </c>
      <c r="AX1088" s="1" t="str" cm="1">
        <f t="array" ref="AX1088">IFERROR(_xlfn.TEXTJOIN(", ",TRUE,_xlfn._xlws.SORT(_xlfn.UNIQUE(_xlfn._xlws.FILTER($K$2:$K$2889,($I$2:$I$2889=I1088)*($K$2:$K$2889&lt;&gt;""))))),"")</f>
        <v>Duke</v>
      </c>
      <c r="AY1088" s="1" t="str">
        <f>IF(ISBLANK(F1088),"", IF(OR(
ISNUMBER(FIND("escovacao",LOWER(F1088))),
ISNUMBER(FIND("escovação",LOWER(F1088))),
ISNUMBER(FIND("higiene bucal",LOWER(F1088))),
ISNUMBER(FIND("tosa",LOWER(F1088))),
ISNUMBER(FIND("hidratacao",LOWER(F1088))),
ISNUMBER(FIND("hidratação",LOWER(F1088))),
ISNUMBER(FIND("spa",LOWER(F1088))),
ISNUMBER(FIND("corte de unhas",LOWER(F1088))),
ISNUMBER(FIND("desembolo",LOWER(F1088))),
ISNUMBER(FIND("clorexidina",LOWER(F1088))),
ISNUMBER(FIND("matizacao",LOWER(F1088))),
ISNUMBER(FIND("matização",LOWER(F1088))),
ISNUMBER(FIND("arredondamento",LOWER(F1088))),
ISNUMBER(FIND("remocao",LOWER(F1088))),
ISNUMBER(FIND("remoção",LOWER(F1088)))
),"Serviços extras",
IF(ISNUMBER(FIND("banho",LOWER(F1088))),"Banho","Loja")))</f>
        <v>Banho</v>
      </c>
      <c r="AZ1088" s="1" t="str">
        <f>IF(ISBLANK(I1088),"", _xlfn.LET(_xlpm.Pedido,TRIM(D1088&amp;""),IF(_xlpm.Pedido&lt;&gt;"",_xlpm.Pedido&amp;" | "&amp;K1088,I1088&amp;" | "&amp;K1088&amp;" | "&amp;TEXT(AU1088,"0"))))</f>
        <v>4960 | Duke</v>
      </c>
      <c r="BA1088" s="1" t="str">
        <f>IF(ISBLANK(I1088),"", _xlfn.LET(_xlpm.TipoServico,LOWER(H1088),IF(ISNUMBER(FIND("banho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8" s="1" t="str">
        <f>IF(ISBLANK(I1088),"", _xlfn.LET(
    _xlpm.Servico,TRIM(F1088&amp;""),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88" s="1">
        <f>IF(ISBLANK(B1088),"", IF(ISBLANK(R1088),Q1088*S1088,R1088*S1088))</f>
        <v>57</v>
      </c>
    </row>
    <row r="1089" spans="1:55" x14ac:dyDescent="0.3">
      <c r="A1089" t="s">
        <v>133</v>
      </c>
      <c r="B1089">
        <v>46088</v>
      </c>
      <c r="C1089" t="s">
        <v>27</v>
      </c>
      <c r="D1089">
        <v>4981</v>
      </c>
      <c r="F1089" t="s">
        <v>134</v>
      </c>
      <c r="H1089" t="s">
        <v>276</v>
      </c>
      <c r="I1089">
        <v>2130</v>
      </c>
      <c r="J1089" t="s">
        <v>413</v>
      </c>
      <c r="K1089" t="s">
        <v>414</v>
      </c>
      <c r="L1089">
        <v>73999165143</v>
      </c>
      <c r="N1089">
        <v>0</v>
      </c>
      <c r="O1089" t="s">
        <v>5</v>
      </c>
      <c r="P1089">
        <v>0</v>
      </c>
      <c r="Q1089">
        <v>57</v>
      </c>
      <c r="R1089">
        <v>57</v>
      </c>
      <c r="S1089">
        <v>1</v>
      </c>
      <c r="T1089">
        <v>57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6</v>
      </c>
      <c r="AG1089">
        <v>57</v>
      </c>
      <c r="AH1089" t="s">
        <v>201</v>
      </c>
      <c r="AI1089" t="s">
        <v>295</v>
      </c>
      <c r="AJ1089" t="s">
        <v>192</v>
      </c>
      <c r="AK1089" t="s">
        <v>187</v>
      </c>
      <c r="AL1089" t="s">
        <v>188</v>
      </c>
      <c r="AU1089" s="2" t="str">
        <f>IF(ISBLANK(B1089),"", TEXT(B1089,"dddd, d \d\e mmmm \d\e aaaa"))</f>
        <v>sábado, 7 de março de 2026</v>
      </c>
      <c r="AX1089" s="1" t="str" cm="1">
        <f t="array" ref="AX1089">IFERROR(_xlfn.TEXTJOIN(", ",TRUE,_xlfn._xlws.SORT(_xlfn.UNIQUE(_xlfn._xlws.FILTER($K$2:$K$2889,($I$2:$I$2889=I1089)*($K$2:$K$2889&lt;&gt;""))))),"")</f>
        <v>Floqui</v>
      </c>
      <c r="AY1089" s="1" t="str">
        <f>IF(ISBLANK(F1089),"", IF(OR(
ISNUMBER(FIND("escovacao",LOWER(F1089))),
ISNUMBER(FIND("escovação",LOWER(F1089))),
ISNUMBER(FIND("higiene bucal",LOWER(F1089))),
ISNUMBER(FIND("tosa",LOWER(F1089))),
ISNUMBER(FIND("hidratacao",LOWER(F1089))),
ISNUMBER(FIND("hidratação",LOWER(F1089))),
ISNUMBER(FIND("spa",LOWER(F1089))),
ISNUMBER(FIND("corte de unhas",LOWER(F1089))),
ISNUMBER(FIND("desembolo",LOWER(F1089))),
ISNUMBER(FIND("clorexidina",LOWER(F1089))),
ISNUMBER(FIND("matizacao",LOWER(F1089))),
ISNUMBER(FIND("matização",LOWER(F1089))),
ISNUMBER(FIND("arredondamento",LOWER(F1089))),
ISNUMBER(FIND("remocao",LOWER(F1089))),
ISNUMBER(FIND("remoção",LOWER(F1089)))
),"Serviços extras",
IF(ISNUMBER(FIND("banho",LOWER(F1089))),"Banho","Loja")))</f>
        <v>Banho</v>
      </c>
      <c r="AZ1089" s="1" t="str">
        <f>IF(ISBLANK(I1089),"", _xlfn.LET(_xlpm.Pedido,TRIM(D1089&amp;""),IF(_xlpm.Pedido&lt;&gt;"",_xlpm.Pedido&amp;" | "&amp;K1089,I1089&amp;" | "&amp;K1089&amp;" | "&amp;TEXT(AU1089,"0"))))</f>
        <v>4981 | Floqui</v>
      </c>
      <c r="BA1089" s="1" t="str">
        <f>IF(ISBLANK(I1089),"", _xlfn.LET(_xlpm.TipoServico,LOWER(H1089),IF(ISNUMBER(FIND("banho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89" s="1" t="str">
        <f>IF(ISBLANK(I1089),"", _xlfn.LET(
    _xlpm.Servico,TRIM(F1089&amp;""),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89" s="1">
        <f>IF(ISBLANK(B1089),"", IF(ISBLANK(R1089),Q1089*S1089,R1089*S1089))</f>
        <v>57</v>
      </c>
    </row>
    <row r="1090" spans="1:55" x14ac:dyDescent="0.3">
      <c r="A1090" t="s">
        <v>11</v>
      </c>
      <c r="B1090">
        <v>46094</v>
      </c>
      <c r="C1090" t="s">
        <v>2</v>
      </c>
      <c r="D1090">
        <v>5042</v>
      </c>
      <c r="F1090" t="s">
        <v>134</v>
      </c>
      <c r="H1090" t="s">
        <v>276</v>
      </c>
      <c r="I1090">
        <v>2633</v>
      </c>
      <c r="J1090" t="s">
        <v>18</v>
      </c>
      <c r="K1090" t="s">
        <v>415</v>
      </c>
      <c r="L1090">
        <v>5573991255180</v>
      </c>
      <c r="N1090">
        <v>0</v>
      </c>
      <c r="O1090" t="s">
        <v>5</v>
      </c>
      <c r="P1090">
        <v>0</v>
      </c>
      <c r="Q1090">
        <v>7</v>
      </c>
      <c r="R1090">
        <v>7</v>
      </c>
      <c r="S1090">
        <v>1</v>
      </c>
      <c r="T1090">
        <v>7</v>
      </c>
      <c r="U1090">
        <v>0</v>
      </c>
      <c r="V1090">
        <v>0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6</v>
      </c>
      <c r="AG1090">
        <v>114</v>
      </c>
      <c r="AH1090" t="s">
        <v>207</v>
      </c>
      <c r="AJ1090" t="s">
        <v>192</v>
      </c>
      <c r="AK1090" t="s">
        <v>190</v>
      </c>
      <c r="AL1090" t="s">
        <v>188</v>
      </c>
      <c r="AU1090" s="2" t="str">
        <f>IF(ISBLANK(B1090),"", TEXT(B1090,"dddd, d \d\e mmmm \d\e aaaa"))</f>
        <v>sexta-feira, 13 de março de 2026</v>
      </c>
      <c r="AX1090" s="1" t="str" cm="1">
        <f t="array" ref="AX1090">IFERROR(_xlfn.TEXTJOIN(", ",TRUE,_xlfn._xlws.SORT(_xlfn.UNIQUE(_xlfn._xlws.FILTER($K$2:$K$2889,($I$2:$I$2889=I1090)*($K$2:$K$2889&lt;&gt;""))))),"")</f>
        <v>Flora, Loli</v>
      </c>
      <c r="AY1090" s="1" t="str">
        <f>IF(ISBLANK(F1090),"", IF(OR(
ISNUMBER(FIND("escovacao",LOWER(F1090))),
ISNUMBER(FIND("escovação",LOWER(F1090))),
ISNUMBER(FIND("higiene bucal",LOWER(F1090))),
ISNUMBER(FIND("tosa",LOWER(F1090))),
ISNUMBER(FIND("hidratacao",LOWER(F1090))),
ISNUMBER(FIND("hidratação",LOWER(F1090))),
ISNUMBER(FIND("spa",LOWER(F1090))),
ISNUMBER(FIND("corte de unhas",LOWER(F1090))),
ISNUMBER(FIND("desembolo",LOWER(F1090))),
ISNUMBER(FIND("clorexidina",LOWER(F1090))),
ISNUMBER(FIND("matizacao",LOWER(F1090))),
ISNUMBER(FIND("matização",LOWER(F1090))),
ISNUMBER(FIND("arredondamento",LOWER(F1090))),
ISNUMBER(FIND("remocao",LOWER(F1090))),
ISNUMBER(FIND("remoção",LOWER(F1090)))
),"Serviços extras",
IF(ISNUMBER(FIND("banho",LOWER(F1090))),"Banho","Loja")))</f>
        <v>Banho</v>
      </c>
      <c r="AZ1090" s="1" t="str">
        <f>IF(ISBLANK(I1090),"", _xlfn.LET(_xlpm.Pedido,TRIM(D1090&amp;""),IF(_xlpm.Pedido&lt;&gt;"",_xlpm.Pedido&amp;" | "&amp;K1090,I1090&amp;" | "&amp;K1090&amp;" | "&amp;TEXT(AU1090,"0"))))</f>
        <v>5042 | Flora</v>
      </c>
      <c r="BA1090" s="1" t="str">
        <f>IF(ISBLANK(I1090),"", _xlfn.LET(_xlpm.TipoServico,LOWER(H1090),IF(ISNUMBER(FIND("banho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0" s="1" t="str">
        <f>IF(ISBLANK(I1090),"", _xlfn.LET(
    _xlpm.Servico,TRIM(F1090&amp;""),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90" s="1">
        <f>IF(ISBLANK(B1090),"", IF(ISBLANK(R1090),Q1090*S1090,R1090*S1090))</f>
        <v>7</v>
      </c>
    </row>
    <row r="1091" spans="1:55" x14ac:dyDescent="0.3">
      <c r="A1091" t="s">
        <v>133</v>
      </c>
      <c r="B1091">
        <v>46093</v>
      </c>
      <c r="C1091" t="s">
        <v>9</v>
      </c>
      <c r="D1091">
        <v>5023</v>
      </c>
      <c r="F1091" t="s">
        <v>134</v>
      </c>
      <c r="H1091" t="s">
        <v>276</v>
      </c>
      <c r="I1091">
        <v>2157</v>
      </c>
      <c r="J1091" t="s">
        <v>416</v>
      </c>
      <c r="K1091" t="s">
        <v>182</v>
      </c>
      <c r="L1091">
        <v>7399220787</v>
      </c>
      <c r="N1091">
        <v>0</v>
      </c>
      <c r="O1091" t="s">
        <v>5</v>
      </c>
      <c r="P1091">
        <v>0</v>
      </c>
      <c r="Q1091">
        <v>57</v>
      </c>
      <c r="R1091">
        <v>57</v>
      </c>
      <c r="S1091">
        <v>1</v>
      </c>
      <c r="T1091">
        <v>57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6</v>
      </c>
      <c r="AG1091">
        <v>69</v>
      </c>
      <c r="AH1091" t="s">
        <v>229</v>
      </c>
      <c r="AJ1091" t="s">
        <v>192</v>
      </c>
      <c r="AK1091" t="s">
        <v>190</v>
      </c>
      <c r="AL1091" t="s">
        <v>188</v>
      </c>
      <c r="AU1091" s="2" t="str">
        <f>IF(ISBLANK(B1091),"", TEXT(B1091,"dddd, d \d\e mmmm \d\e aaaa"))</f>
        <v>quinta-feira, 12 de março de 2026</v>
      </c>
      <c r="AX1091" s="1" t="str" cm="1">
        <f t="array" ref="AX1091">IFERROR(_xlfn.TEXTJOIN(", ",TRUE,_xlfn._xlws.SORT(_xlfn.UNIQUE(_xlfn._xlws.FILTER($K$2:$K$2889,($I$2:$I$2889=I1091)*($K$2:$K$2889&lt;&gt;""))))),"")</f>
        <v>Amora</v>
      </c>
      <c r="AY1091" s="1" t="str">
        <f>IF(ISBLANK(F1091),"", IF(OR(
ISNUMBER(FIND("escovacao",LOWER(F1091))),
ISNUMBER(FIND("escovação",LOWER(F1091))),
ISNUMBER(FIND("higiene bucal",LOWER(F1091))),
ISNUMBER(FIND("tosa",LOWER(F1091))),
ISNUMBER(FIND("hidratacao",LOWER(F1091))),
ISNUMBER(FIND("hidratação",LOWER(F1091))),
ISNUMBER(FIND("spa",LOWER(F1091))),
ISNUMBER(FIND("corte de unhas",LOWER(F1091))),
ISNUMBER(FIND("desembolo",LOWER(F1091))),
ISNUMBER(FIND("clorexidina",LOWER(F1091))),
ISNUMBER(FIND("matizacao",LOWER(F1091))),
ISNUMBER(FIND("matização",LOWER(F1091))),
ISNUMBER(FIND("arredondamento",LOWER(F1091))),
ISNUMBER(FIND("remocao",LOWER(F1091))),
ISNUMBER(FIND("remoção",LOWER(F1091)))
),"Serviços extras",
IF(ISNUMBER(FIND("banho",LOWER(F1091))),"Banho","Loja")))</f>
        <v>Banho</v>
      </c>
      <c r="AZ1091" s="1" t="str">
        <f>IF(ISBLANK(I1091),"", _xlfn.LET(_xlpm.Pedido,TRIM(D1091&amp;""),IF(_xlpm.Pedido&lt;&gt;"",_xlpm.Pedido&amp;" | "&amp;K1091,I1091&amp;" | "&amp;K1091&amp;" | "&amp;TEXT(AU1091,"0"))))</f>
        <v>5023 | Amora</v>
      </c>
      <c r="BA1091" s="1" t="str">
        <f>IF(ISBLANK(I1091),"", _xlfn.LET(_xlpm.TipoServico,LOWER(H1091),IF(ISNUMBER(FIND("banho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1" s="1" t="str">
        <f>IF(ISBLANK(I1091),"", _xlfn.LET(
    _xlpm.Servico,TRIM(F1091&amp;""),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91" s="1">
        <f>IF(ISBLANK(B1091),"", IF(ISBLANK(R1091),Q1091*S1091,R1091*S1091))</f>
        <v>57</v>
      </c>
    </row>
    <row r="1092" spans="1:55" x14ac:dyDescent="0.3">
      <c r="A1092" t="s">
        <v>133</v>
      </c>
      <c r="B1092">
        <v>46093</v>
      </c>
      <c r="C1092" t="s">
        <v>9</v>
      </c>
      <c r="D1092">
        <v>5023</v>
      </c>
      <c r="F1092" t="s">
        <v>146</v>
      </c>
      <c r="H1092" t="s">
        <v>276</v>
      </c>
      <c r="I1092">
        <v>2157</v>
      </c>
      <c r="J1092" t="s">
        <v>416</v>
      </c>
      <c r="K1092" t="s">
        <v>182</v>
      </c>
      <c r="L1092">
        <v>7399220787</v>
      </c>
      <c r="N1092">
        <v>0</v>
      </c>
      <c r="O1092" t="s">
        <v>5</v>
      </c>
      <c r="P1092">
        <v>0</v>
      </c>
      <c r="Q1092">
        <v>12</v>
      </c>
      <c r="R1092">
        <v>12</v>
      </c>
      <c r="S1092">
        <v>1</v>
      </c>
      <c r="T1092">
        <v>12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6</v>
      </c>
      <c r="AG1092">
        <v>69</v>
      </c>
      <c r="AH1092" t="s">
        <v>229</v>
      </c>
      <c r="AJ1092" t="s">
        <v>192</v>
      </c>
      <c r="AK1092" t="s">
        <v>190</v>
      </c>
      <c r="AL1092" t="s">
        <v>188</v>
      </c>
      <c r="AU1092" s="2" t="str">
        <f>IF(ISBLANK(B1092),"", TEXT(B1092,"dddd, d \d\e mmmm \d\e aaaa"))</f>
        <v>quinta-feira, 12 de março de 2026</v>
      </c>
      <c r="AX1092" s="1" t="str" cm="1">
        <f t="array" ref="AX1092">IFERROR(_xlfn.TEXTJOIN(", ",TRUE,_xlfn._xlws.SORT(_xlfn.UNIQUE(_xlfn._xlws.FILTER($K$2:$K$2889,($I$2:$I$2889=I1092)*($K$2:$K$2889&lt;&gt;""))))),"")</f>
        <v>Amora</v>
      </c>
      <c r="AY1092" s="1" t="str">
        <f>IF(ISBLANK(F1092),"", IF(OR(
ISNUMBER(FIND("escovacao",LOWER(F1092))),
ISNUMBER(FIND("escovação",LOWER(F1092))),
ISNUMBER(FIND("higiene bucal",LOWER(F1092))),
ISNUMBER(FIND("tosa",LOWER(F1092))),
ISNUMBER(FIND("hidratacao",LOWER(F1092))),
ISNUMBER(FIND("hidratação",LOWER(F1092))),
ISNUMBER(FIND("spa",LOWER(F1092))),
ISNUMBER(FIND("corte de unhas",LOWER(F1092))),
ISNUMBER(FIND("desembolo",LOWER(F1092))),
ISNUMBER(FIND("clorexidina",LOWER(F1092))),
ISNUMBER(FIND("matizacao",LOWER(F1092))),
ISNUMBER(FIND("matização",LOWER(F1092))),
ISNUMBER(FIND("arredondamento",LOWER(F1092))),
ISNUMBER(FIND("remocao",LOWER(F1092))),
ISNUMBER(FIND("remoção",LOWER(F1092)))
),"Serviços extras",
IF(ISNUMBER(FIND("banho",LOWER(F1092))),"Banho","Loja")))</f>
        <v>Serviços extras</v>
      </c>
      <c r="AZ1092" s="1" t="str">
        <f>IF(ISBLANK(I1092),"", _xlfn.LET(_xlpm.Pedido,TRIM(D1092&amp;""),IF(_xlpm.Pedido&lt;&gt;"",_xlpm.Pedido&amp;" | "&amp;K1092,I1092&amp;" | "&amp;K1092&amp;" | "&amp;TEXT(AU1092,"0"))))</f>
        <v>5023 | Amora</v>
      </c>
      <c r="BA1092" s="1" t="str">
        <f>IF(ISBLANK(I1092),"", _xlfn.LET(_xlpm.TipoServico,LOWER(H1092),IF(ISNUMBER(FIND("banho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2" s="1" t="str">
        <f>IF(ISBLANK(I1092),"", _xlfn.LET(
    _xlpm.Servico,TRIM(F1092&amp;""),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92" s="1">
        <f>IF(ISBLANK(B1092),"", IF(ISBLANK(R1092),Q1092*S1092,R1092*S1092))</f>
        <v>12</v>
      </c>
    </row>
    <row r="1093" spans="1:55" x14ac:dyDescent="0.3">
      <c r="A1093" t="s">
        <v>141</v>
      </c>
      <c r="B1093">
        <v>46114</v>
      </c>
      <c r="C1093" t="s">
        <v>9</v>
      </c>
      <c r="D1093">
        <v>5203</v>
      </c>
      <c r="F1093" t="s">
        <v>275</v>
      </c>
      <c r="H1093" t="s">
        <v>276</v>
      </c>
      <c r="I1093">
        <v>2218</v>
      </c>
      <c r="J1093" t="s">
        <v>205</v>
      </c>
      <c r="K1093" t="s">
        <v>206</v>
      </c>
      <c r="L1093">
        <v>73991335992</v>
      </c>
      <c r="N1093">
        <v>0</v>
      </c>
      <c r="O1093" t="s">
        <v>5</v>
      </c>
      <c r="P1093">
        <v>0</v>
      </c>
      <c r="Q1093">
        <v>35</v>
      </c>
      <c r="R1093">
        <v>35</v>
      </c>
      <c r="S1093">
        <v>1</v>
      </c>
      <c r="T1093">
        <v>35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6</v>
      </c>
      <c r="AG1093">
        <v>35</v>
      </c>
      <c r="AH1093" t="s">
        <v>207</v>
      </c>
      <c r="AI1093" t="s">
        <v>196</v>
      </c>
      <c r="AJ1093" t="s">
        <v>192</v>
      </c>
      <c r="AK1093" t="s">
        <v>190</v>
      </c>
      <c r="AL1093" t="s">
        <v>188</v>
      </c>
      <c r="AU1093" s="2" t="str">
        <f>IF(ISBLANK(B1093),"", TEXT(B1093,"dddd, d \d\e mmmm \d\e aaaa"))</f>
        <v>quinta-feira, 2 de abril de 2026</v>
      </c>
      <c r="AX1093" s="1" t="str" cm="1">
        <f t="array" ref="AX1093">IFERROR(_xlfn.TEXTJOIN(", ",TRUE,_xlfn._xlws.SORT(_xlfn.UNIQUE(_xlfn._xlws.FILTER($K$2:$K$2889,($I$2:$I$2889=I1093)*($K$2:$K$2889&lt;&gt;""))))),"")</f>
        <v>Moana</v>
      </c>
      <c r="AY1093" s="1" t="str">
        <f>IF(ISBLANK(F1093),"", IF(OR(
ISNUMBER(FIND("escovacao",LOWER(F1093))),
ISNUMBER(FIND("escovação",LOWER(F1093))),
ISNUMBER(FIND("higiene bucal",LOWER(F1093))),
ISNUMBER(FIND("tosa",LOWER(F1093))),
ISNUMBER(FIND("hidratacao",LOWER(F1093))),
ISNUMBER(FIND("hidratação",LOWER(F1093))),
ISNUMBER(FIND("spa",LOWER(F1093))),
ISNUMBER(FIND("corte de unhas",LOWER(F1093))),
ISNUMBER(FIND("desembolo",LOWER(F1093))),
ISNUMBER(FIND("clorexidina",LOWER(F1093))),
ISNUMBER(FIND("matizacao",LOWER(F1093))),
ISNUMBER(FIND("matização",LOWER(F1093))),
ISNUMBER(FIND("arredondamento",LOWER(F1093))),
ISNUMBER(FIND("remocao",LOWER(F1093))),
ISNUMBER(FIND("remoção",LOWER(F1093)))
),"Serviços extras",
IF(ISNUMBER(FIND("banho",LOWER(F1093))),"Banho","Loja")))</f>
        <v>Serviços extras</v>
      </c>
      <c r="AZ1093" s="1" t="str">
        <f>IF(ISBLANK(I1093),"", _xlfn.LET(_xlpm.Pedido,TRIM(D1093&amp;""),IF(_xlpm.Pedido&lt;&gt;"",_xlpm.Pedido&amp;" | "&amp;K1093,I1093&amp;" | "&amp;K1093&amp;" | "&amp;TEXT(AU1093,"0"))))</f>
        <v>5203 | Moana</v>
      </c>
      <c r="BA1093" s="1" t="str">
        <f>IF(ISBLANK(I1093),"", _xlfn.LET(_xlpm.TipoServico,LOWER(H1093),IF(ISNUMBER(FIND("banho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3" s="1" t="str">
        <f>IF(ISBLANK(I1093),"", _xlfn.LET(
    _xlpm.Servico,TRIM(F1093&amp;""),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093" s="1">
        <f>IF(ISBLANK(B1093),"", IF(ISBLANK(R1093),Q1093*S1093,R1093*S1093))</f>
        <v>35</v>
      </c>
    </row>
    <row r="1094" spans="1:55" x14ac:dyDescent="0.3">
      <c r="A1094" t="s">
        <v>133</v>
      </c>
      <c r="B1094">
        <v>46121</v>
      </c>
      <c r="C1094" t="s">
        <v>9</v>
      </c>
      <c r="D1094">
        <v>5252</v>
      </c>
      <c r="F1094" t="s">
        <v>134</v>
      </c>
      <c r="H1094" t="s">
        <v>276</v>
      </c>
      <c r="I1094">
        <v>2189</v>
      </c>
      <c r="J1094" t="s">
        <v>417</v>
      </c>
      <c r="K1094" t="s">
        <v>398</v>
      </c>
      <c r="L1094">
        <v>7391150105</v>
      </c>
      <c r="N1094">
        <v>0</v>
      </c>
      <c r="O1094" t="s">
        <v>5</v>
      </c>
      <c r="P1094">
        <v>0</v>
      </c>
      <c r="Q1094">
        <v>7</v>
      </c>
      <c r="R1094">
        <v>7</v>
      </c>
      <c r="S1094">
        <v>1</v>
      </c>
      <c r="T1094">
        <v>7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6</v>
      </c>
      <c r="AG1094">
        <v>72</v>
      </c>
      <c r="AH1094" t="s">
        <v>207</v>
      </c>
      <c r="AI1094" t="s">
        <v>209</v>
      </c>
      <c r="AJ1094" t="s">
        <v>192</v>
      </c>
      <c r="AK1094" t="s">
        <v>190</v>
      </c>
      <c r="AL1094" t="s">
        <v>188</v>
      </c>
      <c r="AU1094" s="2" t="str">
        <f>IF(ISBLANK(B1094),"", TEXT(B1094,"dddd, d \d\e mmmm \d\e aaaa"))</f>
        <v>quinta-feira, 9 de abril de 2026</v>
      </c>
      <c r="AX1094" s="1" t="str" cm="1">
        <f t="array" ref="AX1094">IFERROR(_xlfn.TEXTJOIN(", ",TRUE,_xlfn._xlws.SORT(_xlfn.UNIQUE(_xlfn._xlws.FILTER($K$2:$K$2889,($I$2:$I$2889=I1094)*($K$2:$K$2889&lt;&gt;""))))),"")</f>
        <v>Nala</v>
      </c>
      <c r="AY1094" s="1" t="str">
        <f>IF(ISBLANK(F1094),"", IF(OR(
ISNUMBER(FIND("escovacao",LOWER(F1094))),
ISNUMBER(FIND("escovação",LOWER(F1094))),
ISNUMBER(FIND("higiene bucal",LOWER(F1094))),
ISNUMBER(FIND("tosa",LOWER(F1094))),
ISNUMBER(FIND("hidratacao",LOWER(F1094))),
ISNUMBER(FIND("hidratação",LOWER(F1094))),
ISNUMBER(FIND("spa",LOWER(F1094))),
ISNUMBER(FIND("corte de unhas",LOWER(F1094))),
ISNUMBER(FIND("desembolo",LOWER(F1094))),
ISNUMBER(FIND("clorexidina",LOWER(F1094))),
ISNUMBER(FIND("matizacao",LOWER(F1094))),
ISNUMBER(FIND("matização",LOWER(F1094))),
ISNUMBER(FIND("arredondamento",LOWER(F1094))),
ISNUMBER(FIND("remocao",LOWER(F1094))),
ISNUMBER(FIND("remoção",LOWER(F1094)))
),"Serviços extras",
IF(ISNUMBER(FIND("banho",LOWER(F1094))),"Banho","Loja")))</f>
        <v>Banho</v>
      </c>
      <c r="AZ1094" s="1" t="str">
        <f>IF(ISBLANK(I1094),"", _xlfn.LET(_xlpm.Pedido,TRIM(D1094&amp;""),IF(_xlpm.Pedido&lt;&gt;"",_xlpm.Pedido&amp;" | "&amp;K1094,I1094&amp;" | "&amp;K1094&amp;" | "&amp;TEXT(AU1094,"0"))))</f>
        <v>5252 | Nala</v>
      </c>
      <c r="BA1094" s="1" t="str">
        <f>IF(ISBLANK(I1094),"", _xlfn.LET(_xlpm.TipoServico,LOWER(H1094),IF(ISNUMBER(FIND("banho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4" s="1" t="str">
        <f>IF(ISBLANK(I1094),"", _xlfn.LET(
    _xlpm.Servico,TRIM(F1094&amp;""),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94" s="1">
        <f>IF(ISBLANK(B1094),"", IF(ISBLANK(R1094),Q1094*S1094,R1094*S1094))</f>
        <v>7</v>
      </c>
    </row>
    <row r="1095" spans="1:55" x14ac:dyDescent="0.3">
      <c r="A1095" t="s">
        <v>133</v>
      </c>
      <c r="B1095">
        <v>46121</v>
      </c>
      <c r="C1095" t="s">
        <v>9</v>
      </c>
      <c r="D1095">
        <v>5252</v>
      </c>
      <c r="F1095" t="s">
        <v>169</v>
      </c>
      <c r="H1095" t="s">
        <v>276</v>
      </c>
      <c r="I1095">
        <v>2189</v>
      </c>
      <c r="J1095" t="s">
        <v>417</v>
      </c>
      <c r="K1095" t="s">
        <v>398</v>
      </c>
      <c r="L1095">
        <v>7391150105</v>
      </c>
      <c r="N1095">
        <v>0</v>
      </c>
      <c r="O1095" t="s">
        <v>5</v>
      </c>
      <c r="P1095">
        <v>0</v>
      </c>
      <c r="Q1095">
        <v>1</v>
      </c>
      <c r="R1095">
        <v>1</v>
      </c>
      <c r="S1095">
        <v>1</v>
      </c>
      <c r="T1095">
        <v>1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6</v>
      </c>
      <c r="AG1095">
        <v>72</v>
      </c>
      <c r="AH1095" t="s">
        <v>207</v>
      </c>
      <c r="AI1095" t="s">
        <v>209</v>
      </c>
      <c r="AJ1095" t="s">
        <v>192</v>
      </c>
      <c r="AK1095" t="s">
        <v>190</v>
      </c>
      <c r="AL1095" t="s">
        <v>188</v>
      </c>
      <c r="AU1095" s="2" t="str">
        <f>IF(ISBLANK(B1095),"", TEXT(B1095,"dddd, d \d\e mmmm \d\e aaaa"))</f>
        <v>quinta-feira, 9 de abril de 2026</v>
      </c>
      <c r="AX1095" s="1" t="str" cm="1">
        <f t="array" ref="AX1095">IFERROR(_xlfn.TEXTJOIN(", ",TRUE,_xlfn._xlws.SORT(_xlfn.UNIQUE(_xlfn._xlws.FILTER($K$2:$K$2889,($I$2:$I$2889=I1095)*($K$2:$K$2889&lt;&gt;""))))),"")</f>
        <v>Nala</v>
      </c>
      <c r="AY1095" s="1" t="str">
        <f>IF(ISBLANK(F1095),"", IF(OR(
ISNUMBER(FIND("escovacao",LOWER(F1095))),
ISNUMBER(FIND("escovação",LOWER(F1095))),
ISNUMBER(FIND("higiene bucal",LOWER(F1095))),
ISNUMBER(FIND("tosa",LOWER(F1095))),
ISNUMBER(FIND("hidratacao",LOWER(F1095))),
ISNUMBER(FIND("hidratação",LOWER(F1095))),
ISNUMBER(FIND("spa",LOWER(F1095))),
ISNUMBER(FIND("corte de unhas",LOWER(F1095))),
ISNUMBER(FIND("desembolo",LOWER(F1095))),
ISNUMBER(FIND("clorexidina",LOWER(F1095))),
ISNUMBER(FIND("matizacao",LOWER(F1095))),
ISNUMBER(FIND("matização",LOWER(F1095))),
ISNUMBER(FIND("arredondamento",LOWER(F1095))),
ISNUMBER(FIND("remocao",LOWER(F1095))),
ISNUMBER(FIND("remoção",LOWER(F1095)))
),"Serviços extras",
IF(ISNUMBER(FIND("banho",LOWER(F1095))),"Banho","Loja")))</f>
        <v>Serviços extras</v>
      </c>
      <c r="AZ1095" s="1" t="str">
        <f>IF(ISBLANK(I1095),"", _xlfn.LET(_xlpm.Pedido,TRIM(D1095&amp;""),IF(_xlpm.Pedido&lt;&gt;"",_xlpm.Pedido&amp;" | "&amp;K1095,I1095&amp;" | "&amp;K1095&amp;" | "&amp;TEXT(AU1095,"0"))))</f>
        <v>5252 | Nala</v>
      </c>
      <c r="BA1095" s="1" t="str">
        <f>IF(ISBLANK(I1095),"", _xlfn.LET(_xlpm.TipoServico,LOWER(H1095),IF(ISNUMBER(FIND("banho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5" s="1" t="str">
        <f>IF(ISBLANK(I1095),"", _xlfn.LET(
    _xlpm.Servico,TRIM(F1095&amp;""),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95" s="1">
        <f>IF(ISBLANK(B1095),"", IF(ISBLANK(R1095),Q1095*S1095,R1095*S1095))</f>
        <v>1</v>
      </c>
    </row>
    <row r="1096" spans="1:55" x14ac:dyDescent="0.3">
      <c r="A1096" t="s">
        <v>11</v>
      </c>
      <c r="B1096">
        <v>46129</v>
      </c>
      <c r="C1096" t="s">
        <v>2</v>
      </c>
      <c r="D1096">
        <v>5313</v>
      </c>
      <c r="F1096" t="s">
        <v>134</v>
      </c>
      <c r="H1096" t="s">
        <v>276</v>
      </c>
      <c r="I1096">
        <v>2169</v>
      </c>
      <c r="J1096" t="s">
        <v>418</v>
      </c>
      <c r="K1096" t="s">
        <v>419</v>
      </c>
      <c r="L1096">
        <v>73991368154</v>
      </c>
      <c r="N1096">
        <v>0</v>
      </c>
      <c r="O1096" t="s">
        <v>5</v>
      </c>
      <c r="P1096">
        <v>0</v>
      </c>
      <c r="Q1096">
        <v>7</v>
      </c>
      <c r="R1096">
        <v>7</v>
      </c>
      <c r="S1096">
        <v>1</v>
      </c>
      <c r="T1096">
        <v>7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6</v>
      </c>
      <c r="AG1096">
        <v>74</v>
      </c>
      <c r="AH1096" t="s">
        <v>207</v>
      </c>
      <c r="AI1096" t="s">
        <v>196</v>
      </c>
      <c r="AJ1096" t="s">
        <v>192</v>
      </c>
      <c r="AK1096" t="s">
        <v>187</v>
      </c>
      <c r="AL1096" t="s">
        <v>188</v>
      </c>
      <c r="AU1096" s="2" t="str">
        <f>IF(ISBLANK(B1096),"", TEXT(B1096,"dddd, d \d\e mmmm \d\e aaaa"))</f>
        <v>sexta-feira, 17 de abril de 2026</v>
      </c>
      <c r="AX1096" s="1" t="str" cm="1">
        <f t="array" ref="AX1096">IFERROR(_xlfn.TEXTJOIN(", ",TRUE,_xlfn._xlws.SORT(_xlfn.UNIQUE(_xlfn._xlws.FILTER($K$2:$K$2889,($I$2:$I$2889=I1096)*($K$2:$K$2889&lt;&gt;""))))),"")</f>
        <v>Chico Neves</v>
      </c>
      <c r="AY1096" s="1" t="str">
        <f>IF(ISBLANK(F1096),"", IF(OR(
ISNUMBER(FIND("escovacao",LOWER(F1096))),
ISNUMBER(FIND("escovação",LOWER(F1096))),
ISNUMBER(FIND("higiene bucal",LOWER(F1096))),
ISNUMBER(FIND("tosa",LOWER(F1096))),
ISNUMBER(FIND("hidratacao",LOWER(F1096))),
ISNUMBER(FIND("hidratação",LOWER(F1096))),
ISNUMBER(FIND("spa",LOWER(F1096))),
ISNUMBER(FIND("corte de unhas",LOWER(F1096))),
ISNUMBER(FIND("desembolo",LOWER(F1096))),
ISNUMBER(FIND("clorexidina",LOWER(F1096))),
ISNUMBER(FIND("matizacao",LOWER(F1096))),
ISNUMBER(FIND("matização",LOWER(F1096))),
ISNUMBER(FIND("arredondamento",LOWER(F1096))),
ISNUMBER(FIND("remocao",LOWER(F1096))),
ISNUMBER(FIND("remoção",LOWER(F1096)))
),"Serviços extras",
IF(ISNUMBER(FIND("banho",LOWER(F1096))),"Banho","Loja")))</f>
        <v>Banho</v>
      </c>
      <c r="AZ1096" s="1" t="str">
        <f>IF(ISBLANK(I1096),"", _xlfn.LET(_xlpm.Pedido,TRIM(D1096&amp;""),IF(_xlpm.Pedido&lt;&gt;"",_xlpm.Pedido&amp;" | "&amp;K1096,I1096&amp;" | "&amp;K1096&amp;" | "&amp;TEXT(AU1096,"0"))))</f>
        <v>5313 | Chico Neves</v>
      </c>
      <c r="BA1096" s="1" t="str">
        <f>IF(ISBLANK(I1096),"", _xlfn.LET(_xlpm.TipoServico,LOWER(H1096),IF(ISNUMBER(FIND("banho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6" s="1" t="str">
        <f>IF(ISBLANK(I1096),"", _xlfn.LET(
    _xlpm.Servico,TRIM(F1096&amp;""),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96" s="1">
        <f>IF(ISBLANK(B1096),"", IF(ISBLANK(R1096),Q1096*S1096,R1096*S1096))</f>
        <v>7</v>
      </c>
    </row>
    <row r="1097" spans="1:55" x14ac:dyDescent="0.3">
      <c r="A1097" t="s">
        <v>11</v>
      </c>
      <c r="B1097">
        <v>46129</v>
      </c>
      <c r="C1097" t="s">
        <v>2</v>
      </c>
      <c r="D1097">
        <v>5313</v>
      </c>
      <c r="F1097" t="s">
        <v>146</v>
      </c>
      <c r="H1097" t="s">
        <v>276</v>
      </c>
      <c r="I1097">
        <v>2169</v>
      </c>
      <c r="J1097" t="s">
        <v>418</v>
      </c>
      <c r="K1097" t="s">
        <v>419</v>
      </c>
      <c r="L1097">
        <v>73991368154</v>
      </c>
      <c r="N1097">
        <v>0</v>
      </c>
      <c r="O1097" t="s">
        <v>5</v>
      </c>
      <c r="P1097">
        <v>0</v>
      </c>
      <c r="Q1097">
        <v>12</v>
      </c>
      <c r="R1097">
        <v>12</v>
      </c>
      <c r="S1097">
        <v>1</v>
      </c>
      <c r="T1097">
        <v>12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6</v>
      </c>
      <c r="AG1097">
        <v>74</v>
      </c>
      <c r="AH1097" t="s">
        <v>207</v>
      </c>
      <c r="AI1097" t="s">
        <v>196</v>
      </c>
      <c r="AJ1097" t="s">
        <v>192</v>
      </c>
      <c r="AK1097" t="s">
        <v>187</v>
      </c>
      <c r="AL1097" t="s">
        <v>188</v>
      </c>
      <c r="AU1097" s="2" t="str">
        <f>IF(ISBLANK(B1097),"", TEXT(B1097,"dddd, d \d\e mmmm \d\e aaaa"))</f>
        <v>sexta-feira, 17 de abril de 2026</v>
      </c>
      <c r="AX1097" s="1" t="str" cm="1">
        <f t="array" ref="AX1097">IFERROR(_xlfn.TEXTJOIN(", ",TRUE,_xlfn._xlws.SORT(_xlfn.UNIQUE(_xlfn._xlws.FILTER($K$2:$K$2889,($I$2:$I$2889=I1097)*($K$2:$K$2889&lt;&gt;""))))),"")</f>
        <v>Chico Neves</v>
      </c>
      <c r="AY1097" s="1" t="str">
        <f>IF(ISBLANK(F1097),"", IF(OR(
ISNUMBER(FIND("escovacao",LOWER(F1097))),
ISNUMBER(FIND("escovação",LOWER(F1097))),
ISNUMBER(FIND("higiene bucal",LOWER(F1097))),
ISNUMBER(FIND("tosa",LOWER(F1097))),
ISNUMBER(FIND("hidratacao",LOWER(F1097))),
ISNUMBER(FIND("hidratação",LOWER(F1097))),
ISNUMBER(FIND("spa",LOWER(F1097))),
ISNUMBER(FIND("corte de unhas",LOWER(F1097))),
ISNUMBER(FIND("desembolo",LOWER(F1097))),
ISNUMBER(FIND("clorexidina",LOWER(F1097))),
ISNUMBER(FIND("matizacao",LOWER(F1097))),
ISNUMBER(FIND("matização",LOWER(F1097))),
ISNUMBER(FIND("arredondamento",LOWER(F1097))),
ISNUMBER(FIND("remocao",LOWER(F1097))),
ISNUMBER(FIND("remoção",LOWER(F1097)))
),"Serviços extras",
IF(ISNUMBER(FIND("banho",LOWER(F1097))),"Banho","Loja")))</f>
        <v>Serviços extras</v>
      </c>
      <c r="AZ1097" s="1" t="str">
        <f>IF(ISBLANK(I1097),"", _xlfn.LET(_xlpm.Pedido,TRIM(D1097&amp;""),IF(_xlpm.Pedido&lt;&gt;"",_xlpm.Pedido&amp;" | "&amp;K1097,I1097&amp;" | "&amp;K1097&amp;" | "&amp;TEXT(AU1097,"0"))))</f>
        <v>5313 | Chico Neves</v>
      </c>
      <c r="BA1097" s="1" t="str">
        <f>IF(ISBLANK(I1097),"", _xlfn.LET(_xlpm.TipoServico,LOWER(H1097),IF(ISNUMBER(FIND("banho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7" s="1" t="str">
        <f>IF(ISBLANK(I1097),"", _xlfn.LET(
    _xlpm.Servico,TRIM(F1097&amp;""),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97" s="1">
        <f>IF(ISBLANK(B1097),"", IF(ISBLANK(R1097),Q1097*S1097,R1097*S1097))</f>
        <v>12</v>
      </c>
    </row>
    <row r="1098" spans="1:55" x14ac:dyDescent="0.3">
      <c r="A1098" t="s">
        <v>172</v>
      </c>
      <c r="B1098">
        <v>46132</v>
      </c>
      <c r="C1098" t="s">
        <v>43</v>
      </c>
      <c r="D1098">
        <v>5365</v>
      </c>
      <c r="F1098" t="s">
        <v>134</v>
      </c>
      <c r="H1098" t="s">
        <v>276</v>
      </c>
      <c r="I1098">
        <v>2128</v>
      </c>
      <c r="J1098" t="s">
        <v>63</v>
      </c>
      <c r="K1098" t="s">
        <v>140</v>
      </c>
      <c r="L1098">
        <v>73999484679</v>
      </c>
      <c r="N1098">
        <v>0</v>
      </c>
      <c r="O1098" t="s">
        <v>5</v>
      </c>
      <c r="P1098">
        <v>0</v>
      </c>
      <c r="Q1098">
        <v>7</v>
      </c>
      <c r="R1098">
        <v>7</v>
      </c>
      <c r="S1098">
        <v>1</v>
      </c>
      <c r="T1098">
        <v>7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6</v>
      </c>
      <c r="AG1098">
        <v>84</v>
      </c>
      <c r="AH1098" t="s">
        <v>201</v>
      </c>
      <c r="AI1098" t="s">
        <v>420</v>
      </c>
      <c r="AJ1098" t="s">
        <v>192</v>
      </c>
      <c r="AK1098" t="s">
        <v>190</v>
      </c>
      <c r="AL1098" t="s">
        <v>188</v>
      </c>
      <c r="AU1098" s="2" t="str">
        <f>IF(ISBLANK(B1098),"", TEXT(B1098,"dddd, d \d\e mmmm \d\e aaaa"))</f>
        <v>segunda-feira, 20 de abril de 2026</v>
      </c>
      <c r="AX1098" s="1" t="str" cm="1">
        <f t="array" ref="AX1098">IFERROR(_xlfn.TEXTJOIN(", ",TRUE,_xlfn._xlws.SORT(_xlfn.UNIQUE(_xlfn._xlws.FILTER($K$2:$K$2889,($I$2:$I$2889=I1098)*($K$2:$K$2889&lt;&gt;""))))),"")</f>
        <v>Lulu</v>
      </c>
      <c r="AY1098" s="1" t="str">
        <f>IF(ISBLANK(F1098),"", IF(OR(
ISNUMBER(FIND("escovacao",LOWER(F1098))),
ISNUMBER(FIND("escovação",LOWER(F1098))),
ISNUMBER(FIND("higiene bucal",LOWER(F1098))),
ISNUMBER(FIND("tosa",LOWER(F1098))),
ISNUMBER(FIND("hidratacao",LOWER(F1098))),
ISNUMBER(FIND("hidratação",LOWER(F1098))),
ISNUMBER(FIND("spa",LOWER(F1098))),
ISNUMBER(FIND("corte de unhas",LOWER(F1098))),
ISNUMBER(FIND("desembolo",LOWER(F1098))),
ISNUMBER(FIND("clorexidina",LOWER(F1098))),
ISNUMBER(FIND("matizacao",LOWER(F1098))),
ISNUMBER(FIND("matização",LOWER(F1098))),
ISNUMBER(FIND("arredondamento",LOWER(F1098))),
ISNUMBER(FIND("remocao",LOWER(F1098))),
ISNUMBER(FIND("remoção",LOWER(F1098)))
),"Serviços extras",
IF(ISNUMBER(FIND("banho",LOWER(F1098))),"Banho","Loja")))</f>
        <v>Banho</v>
      </c>
      <c r="AZ1098" s="1" t="str">
        <f>IF(ISBLANK(I1098),"", _xlfn.LET(_xlpm.Pedido,TRIM(D1098&amp;""),IF(_xlpm.Pedido&lt;&gt;"",_xlpm.Pedido&amp;" | "&amp;K1098,I1098&amp;" | "&amp;K1098&amp;" | "&amp;TEXT(AU1098,"0"))))</f>
        <v>5365 | Lulu</v>
      </c>
      <c r="BA1098" s="1" t="str">
        <f>IF(ISBLANK(I1098),"", _xlfn.LET(_xlpm.TipoServico,LOWER(H1098),IF(ISNUMBER(FIND("banho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8" s="1" t="str">
        <f>IF(ISBLANK(I1098),"", _xlfn.LET(
    _xlpm.Servico,TRIM(F1098&amp;""),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098" s="1">
        <f>IF(ISBLANK(B1098),"", IF(ISBLANK(R1098),Q1098*S1098,R1098*S1098))</f>
        <v>7</v>
      </c>
    </row>
    <row r="1099" spans="1:55" x14ac:dyDescent="0.3">
      <c r="A1099" t="s">
        <v>172</v>
      </c>
      <c r="B1099">
        <v>46132</v>
      </c>
      <c r="C1099" t="s">
        <v>43</v>
      </c>
      <c r="D1099">
        <v>5365</v>
      </c>
      <c r="F1099" t="s">
        <v>169</v>
      </c>
      <c r="H1099" t="s">
        <v>276</v>
      </c>
      <c r="I1099">
        <v>2128</v>
      </c>
      <c r="J1099" t="s">
        <v>63</v>
      </c>
      <c r="K1099" t="s">
        <v>140</v>
      </c>
      <c r="L1099">
        <v>73999484679</v>
      </c>
      <c r="N1099">
        <v>0</v>
      </c>
      <c r="O1099" t="s">
        <v>5</v>
      </c>
      <c r="P1099">
        <v>0</v>
      </c>
      <c r="Q1099">
        <v>1</v>
      </c>
      <c r="R1099">
        <v>1</v>
      </c>
      <c r="S1099">
        <v>1</v>
      </c>
      <c r="T1099">
        <v>1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6</v>
      </c>
      <c r="AG1099">
        <v>84</v>
      </c>
      <c r="AH1099" t="s">
        <v>201</v>
      </c>
      <c r="AI1099" t="s">
        <v>420</v>
      </c>
      <c r="AJ1099" t="s">
        <v>192</v>
      </c>
      <c r="AK1099" t="s">
        <v>190</v>
      </c>
      <c r="AL1099" t="s">
        <v>188</v>
      </c>
      <c r="AU1099" s="2" t="str">
        <f>IF(ISBLANK(B1099),"", TEXT(B1099,"dddd, d \d\e mmmm \d\e aaaa"))</f>
        <v>segunda-feira, 20 de abril de 2026</v>
      </c>
      <c r="AX1099" s="1" t="str" cm="1">
        <f t="array" ref="AX1099">IFERROR(_xlfn.TEXTJOIN(", ",TRUE,_xlfn._xlws.SORT(_xlfn.UNIQUE(_xlfn._xlws.FILTER($K$2:$K$2889,($I$2:$I$2889=I1099)*($K$2:$K$2889&lt;&gt;""))))),"")</f>
        <v>Lulu</v>
      </c>
      <c r="AY1099" s="1" t="str">
        <f>IF(ISBLANK(F1099),"", IF(OR(
ISNUMBER(FIND("escovacao",LOWER(F1099))),
ISNUMBER(FIND("escovação",LOWER(F1099))),
ISNUMBER(FIND("higiene bucal",LOWER(F1099))),
ISNUMBER(FIND("tosa",LOWER(F1099))),
ISNUMBER(FIND("hidratacao",LOWER(F1099))),
ISNUMBER(FIND("hidratação",LOWER(F1099))),
ISNUMBER(FIND("spa",LOWER(F1099))),
ISNUMBER(FIND("corte de unhas",LOWER(F1099))),
ISNUMBER(FIND("desembolo",LOWER(F1099))),
ISNUMBER(FIND("clorexidina",LOWER(F1099))),
ISNUMBER(FIND("matizacao",LOWER(F1099))),
ISNUMBER(FIND("matização",LOWER(F1099))),
ISNUMBER(FIND("arredondamento",LOWER(F1099))),
ISNUMBER(FIND("remocao",LOWER(F1099))),
ISNUMBER(FIND("remoção",LOWER(F1099)))
),"Serviços extras",
IF(ISNUMBER(FIND("banho",LOWER(F1099))),"Banho","Loja")))</f>
        <v>Serviços extras</v>
      </c>
      <c r="AZ1099" s="1" t="str">
        <f>IF(ISBLANK(I1099),"", _xlfn.LET(_xlpm.Pedido,TRIM(D1099&amp;""),IF(_xlpm.Pedido&lt;&gt;"",_xlpm.Pedido&amp;" | "&amp;K1099,I1099&amp;" | "&amp;K1099&amp;" | "&amp;TEXT(AU1099,"0"))))</f>
        <v>5365 | Lulu</v>
      </c>
      <c r="BA1099" s="1" t="str">
        <f>IF(ISBLANK(I1099),"", _xlfn.LET(_xlpm.TipoServico,LOWER(H1099),IF(ISNUMBER(FIND("banho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099" s="1" t="str">
        <f>IF(ISBLANK(I1099),"", _xlfn.LET(
    _xlpm.Servico,TRIM(F1099&amp;""),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099" s="1">
        <f>IF(ISBLANK(B1099),"", IF(ISBLANK(R1099),Q1099*S1099,R1099*S1099))</f>
        <v>1</v>
      </c>
    </row>
    <row r="1100" spans="1:55" x14ac:dyDescent="0.3">
      <c r="A1100" t="s">
        <v>172</v>
      </c>
      <c r="B1100">
        <v>46132</v>
      </c>
      <c r="C1100" t="s">
        <v>43</v>
      </c>
      <c r="D1100">
        <v>5365</v>
      </c>
      <c r="F1100" t="s">
        <v>146</v>
      </c>
      <c r="H1100" t="s">
        <v>276</v>
      </c>
      <c r="I1100">
        <v>2128</v>
      </c>
      <c r="J1100" t="s">
        <v>63</v>
      </c>
      <c r="K1100" t="s">
        <v>140</v>
      </c>
      <c r="L1100">
        <v>73999484679</v>
      </c>
      <c r="N1100">
        <v>0</v>
      </c>
      <c r="O1100" t="s">
        <v>5</v>
      </c>
      <c r="P1100">
        <v>0</v>
      </c>
      <c r="Q1100">
        <v>12</v>
      </c>
      <c r="R1100">
        <v>12</v>
      </c>
      <c r="S1100">
        <v>1</v>
      </c>
      <c r="T1100">
        <v>12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s">
        <v>6</v>
      </c>
      <c r="AG1100">
        <v>84</v>
      </c>
      <c r="AH1100" t="s">
        <v>201</v>
      </c>
      <c r="AI1100" t="s">
        <v>420</v>
      </c>
      <c r="AJ1100" t="s">
        <v>192</v>
      </c>
      <c r="AK1100" t="s">
        <v>190</v>
      </c>
      <c r="AL1100" t="s">
        <v>188</v>
      </c>
      <c r="AU1100" s="2" t="str">
        <f>IF(ISBLANK(B1100),"", TEXT(B1100,"dddd, d \d\e mmmm \d\e aaaa"))</f>
        <v>segunda-feira, 20 de abril de 2026</v>
      </c>
      <c r="AX1100" s="1" t="str" cm="1">
        <f t="array" ref="AX1100">IFERROR(_xlfn.TEXTJOIN(", ",TRUE,_xlfn._xlws.SORT(_xlfn.UNIQUE(_xlfn._xlws.FILTER($K$2:$K$2889,($I$2:$I$2889=I1100)*($K$2:$K$2889&lt;&gt;""))))),"")</f>
        <v>Lulu</v>
      </c>
      <c r="AY1100" s="1" t="str">
        <f>IF(ISBLANK(F1100),"", IF(OR(
ISNUMBER(FIND("escovacao",LOWER(F1100))),
ISNUMBER(FIND("escovação",LOWER(F1100))),
ISNUMBER(FIND("higiene bucal",LOWER(F1100))),
ISNUMBER(FIND("tosa",LOWER(F1100))),
ISNUMBER(FIND("hidratacao",LOWER(F1100))),
ISNUMBER(FIND("hidratação",LOWER(F1100))),
ISNUMBER(FIND("spa",LOWER(F1100))),
ISNUMBER(FIND("corte de unhas",LOWER(F1100))),
ISNUMBER(FIND("desembolo",LOWER(F1100))),
ISNUMBER(FIND("clorexidina",LOWER(F1100))),
ISNUMBER(FIND("matizacao",LOWER(F1100))),
ISNUMBER(FIND("matização",LOWER(F1100))),
ISNUMBER(FIND("arredondamento",LOWER(F1100))),
ISNUMBER(FIND("remocao",LOWER(F1100))),
ISNUMBER(FIND("remoção",LOWER(F1100)))
),"Serviços extras",
IF(ISNUMBER(FIND("banho",LOWER(F1100))),"Banho","Loja")))</f>
        <v>Serviços extras</v>
      </c>
      <c r="AZ1100" s="1" t="str">
        <f>IF(ISBLANK(I1100),"", _xlfn.LET(_xlpm.Pedido,TRIM(D1100&amp;""),IF(_xlpm.Pedido&lt;&gt;"",_xlpm.Pedido&amp;" | "&amp;K1100,I1100&amp;" | "&amp;K1100&amp;" | "&amp;TEXT(AU1100,"0"))))</f>
        <v>5365 | Lulu</v>
      </c>
      <c r="BA1100" s="1" t="str">
        <f>IF(ISBLANK(I1100),"", _xlfn.LET(_xlpm.TipoServico,LOWER(H1100),IF(ISNUMBER(FIND("banho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0" s="1" t="str">
        <f>IF(ISBLANK(I1100),"", _xlfn.LET(
    _xlpm.Servico,TRIM(F1100&amp;""),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00" s="1">
        <f>IF(ISBLANK(B1100),"", IF(ISBLANK(R1100),Q1100*S1100,R1100*S1100))</f>
        <v>12</v>
      </c>
    </row>
    <row r="1101" spans="1:55" x14ac:dyDescent="0.3">
      <c r="A1101" t="s">
        <v>133</v>
      </c>
      <c r="B1101">
        <v>46136</v>
      </c>
      <c r="C1101" t="s">
        <v>2</v>
      </c>
      <c r="D1101">
        <v>5377</v>
      </c>
      <c r="F1101" t="s">
        <v>134</v>
      </c>
      <c r="H1101" t="s">
        <v>276</v>
      </c>
      <c r="I1101">
        <v>2279</v>
      </c>
      <c r="J1101" t="s">
        <v>37</v>
      </c>
      <c r="K1101" t="s">
        <v>421</v>
      </c>
      <c r="L1101">
        <v>71999867411</v>
      </c>
      <c r="N1101">
        <v>0</v>
      </c>
      <c r="O1101" t="s">
        <v>5</v>
      </c>
      <c r="P1101">
        <v>0</v>
      </c>
      <c r="Q1101">
        <v>7</v>
      </c>
      <c r="R1101">
        <v>7</v>
      </c>
      <c r="S1101">
        <v>1</v>
      </c>
      <c r="T1101">
        <v>7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6</v>
      </c>
      <c r="AG1101">
        <v>62</v>
      </c>
      <c r="AH1101" t="s">
        <v>422</v>
      </c>
      <c r="AI1101" t="s">
        <v>295</v>
      </c>
      <c r="AJ1101" t="s">
        <v>192</v>
      </c>
      <c r="AK1101" t="s">
        <v>187</v>
      </c>
      <c r="AL1101" t="s">
        <v>188</v>
      </c>
      <c r="AU1101" s="2" t="str">
        <f>IF(ISBLANK(B1101),"", TEXT(B1101,"dddd, d \d\e mmmm \d\e aaaa"))</f>
        <v>sexta-feira, 24 de abril de 2026</v>
      </c>
      <c r="AX1101" s="1" t="str" cm="1">
        <f t="array" ref="AX1101">IFERROR(_xlfn.TEXTJOIN(", ",TRUE,_xlfn._xlws.SORT(_xlfn.UNIQUE(_xlfn._xlws.FILTER($K$2:$K$2889,($I$2:$I$2889=I1101)*($K$2:$K$2889&lt;&gt;""))))),"")</f>
        <v>Tobias</v>
      </c>
      <c r="AY1101" s="1" t="str">
        <f>IF(ISBLANK(F1101),"", IF(OR(
ISNUMBER(FIND("escovacao",LOWER(F1101))),
ISNUMBER(FIND("escovação",LOWER(F1101))),
ISNUMBER(FIND("higiene bucal",LOWER(F1101))),
ISNUMBER(FIND("tosa",LOWER(F1101))),
ISNUMBER(FIND("hidratacao",LOWER(F1101))),
ISNUMBER(FIND("hidratação",LOWER(F1101))),
ISNUMBER(FIND("spa",LOWER(F1101))),
ISNUMBER(FIND("corte de unhas",LOWER(F1101))),
ISNUMBER(FIND("desembolo",LOWER(F1101))),
ISNUMBER(FIND("clorexidina",LOWER(F1101))),
ISNUMBER(FIND("matizacao",LOWER(F1101))),
ISNUMBER(FIND("matização",LOWER(F1101))),
ISNUMBER(FIND("arredondamento",LOWER(F1101))),
ISNUMBER(FIND("remocao",LOWER(F1101))),
ISNUMBER(FIND("remoção",LOWER(F1101)))
),"Serviços extras",
IF(ISNUMBER(FIND("banho",LOWER(F1101))),"Banho","Loja")))</f>
        <v>Banho</v>
      </c>
      <c r="AZ1101" s="1" t="str">
        <f>IF(ISBLANK(I1101),"", _xlfn.LET(_xlpm.Pedido,TRIM(D1101&amp;""),IF(_xlpm.Pedido&lt;&gt;"",_xlpm.Pedido&amp;" | "&amp;K1101,I1101&amp;" | "&amp;K1101&amp;" | "&amp;TEXT(AU1101,"0"))))</f>
        <v>5377 | Tobias</v>
      </c>
      <c r="BA1101" s="1" t="str">
        <f>IF(ISBLANK(I1101),"", _xlfn.LET(_xlpm.TipoServico,LOWER(H1101),IF(ISNUMBER(FIND("banho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1" s="1" t="str">
        <f>IF(ISBLANK(I1101),"", _xlfn.LET(
    _xlpm.Servico,TRIM(F1101&amp;""),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01" s="1">
        <f>IF(ISBLANK(B1101),"", IF(ISBLANK(R1101),Q1101*S1101,R1101*S1101))</f>
        <v>7</v>
      </c>
    </row>
    <row r="1102" spans="1:55" x14ac:dyDescent="0.3">
      <c r="A1102" t="s">
        <v>141</v>
      </c>
      <c r="B1102">
        <v>46136</v>
      </c>
      <c r="C1102" t="s">
        <v>2</v>
      </c>
      <c r="D1102">
        <v>5386</v>
      </c>
      <c r="F1102" t="s">
        <v>134</v>
      </c>
      <c r="H1102" t="s">
        <v>276</v>
      </c>
      <c r="I1102">
        <v>2503</v>
      </c>
      <c r="J1102" t="s">
        <v>423</v>
      </c>
      <c r="K1102" t="s">
        <v>424</v>
      </c>
      <c r="L1102">
        <v>5573999060086</v>
      </c>
      <c r="N1102">
        <v>0</v>
      </c>
      <c r="O1102" t="s">
        <v>5</v>
      </c>
      <c r="P1102">
        <v>0</v>
      </c>
      <c r="Q1102">
        <v>7</v>
      </c>
      <c r="R1102">
        <v>7</v>
      </c>
      <c r="S1102">
        <v>1</v>
      </c>
      <c r="T1102">
        <v>7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6</v>
      </c>
      <c r="AG1102">
        <v>155</v>
      </c>
      <c r="AH1102" t="s">
        <v>207</v>
      </c>
      <c r="AI1102" t="s">
        <v>209</v>
      </c>
      <c r="AJ1102" t="s">
        <v>192</v>
      </c>
      <c r="AK1102" t="s">
        <v>187</v>
      </c>
      <c r="AL1102" t="s">
        <v>188</v>
      </c>
      <c r="AU1102" s="2" t="str">
        <f>IF(ISBLANK(B1102),"", TEXT(B1102,"dddd, d \d\e mmmm \d\e aaaa"))</f>
        <v>sexta-feira, 24 de abril de 2026</v>
      </c>
      <c r="AX1102" s="1" t="str" cm="1">
        <f t="array" ref="AX1102">IFERROR(_xlfn.TEXTJOIN(", ",TRUE,_xlfn._xlws.SORT(_xlfn.UNIQUE(_xlfn._xlws.FILTER($K$2:$K$2889,($I$2:$I$2889=I1102)*($K$2:$K$2889&lt;&gt;""))))),"")</f>
        <v>Frank</v>
      </c>
      <c r="AY1102" s="1" t="str">
        <f>IF(ISBLANK(F1102),"", IF(OR(
ISNUMBER(FIND("escovacao",LOWER(F1102))),
ISNUMBER(FIND("escovação",LOWER(F1102))),
ISNUMBER(FIND("higiene bucal",LOWER(F1102))),
ISNUMBER(FIND("tosa",LOWER(F1102))),
ISNUMBER(FIND("hidratacao",LOWER(F1102))),
ISNUMBER(FIND("hidratação",LOWER(F1102))),
ISNUMBER(FIND("spa",LOWER(F1102))),
ISNUMBER(FIND("corte de unhas",LOWER(F1102))),
ISNUMBER(FIND("desembolo",LOWER(F1102))),
ISNUMBER(FIND("clorexidina",LOWER(F1102))),
ISNUMBER(FIND("matizacao",LOWER(F1102))),
ISNUMBER(FIND("matização",LOWER(F1102))),
ISNUMBER(FIND("arredondamento",LOWER(F1102))),
ISNUMBER(FIND("remocao",LOWER(F1102))),
ISNUMBER(FIND("remoção",LOWER(F1102)))
),"Serviços extras",
IF(ISNUMBER(FIND("banho",LOWER(F1102))),"Banho","Loja")))</f>
        <v>Banho</v>
      </c>
      <c r="AZ1102" s="1" t="str">
        <f>IF(ISBLANK(I1102),"", _xlfn.LET(_xlpm.Pedido,TRIM(D1102&amp;""),IF(_xlpm.Pedido&lt;&gt;"",_xlpm.Pedido&amp;" | "&amp;K1102,I1102&amp;" | "&amp;K1102&amp;" | "&amp;TEXT(AU1102,"0"))))</f>
        <v>5386 | Frank</v>
      </c>
      <c r="BA1102" s="1" t="str">
        <f>IF(ISBLANK(I1102),"", _xlfn.LET(_xlpm.TipoServico,LOWER(H1102),IF(ISNUMBER(FIND("banho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2" s="1" t="str">
        <f>IF(ISBLANK(I1102),"", _xlfn.LET(
    _xlpm.Servico,TRIM(F1102&amp;""),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02" s="1">
        <f>IF(ISBLANK(B1102),"", IF(ISBLANK(R1102),Q1102*S1102,R1102*S1102))</f>
        <v>7</v>
      </c>
    </row>
    <row r="1103" spans="1:55" x14ac:dyDescent="0.3">
      <c r="A1103" t="s">
        <v>141</v>
      </c>
      <c r="B1103">
        <v>46136</v>
      </c>
      <c r="C1103" t="s">
        <v>2</v>
      </c>
      <c r="D1103">
        <v>5386</v>
      </c>
      <c r="F1103" t="s">
        <v>292</v>
      </c>
      <c r="H1103" t="s">
        <v>276</v>
      </c>
      <c r="I1103">
        <v>2503</v>
      </c>
      <c r="J1103" t="s">
        <v>423</v>
      </c>
      <c r="K1103" t="s">
        <v>424</v>
      </c>
      <c r="L1103">
        <v>5573999060086</v>
      </c>
      <c r="N1103">
        <v>0</v>
      </c>
      <c r="O1103" t="s">
        <v>5</v>
      </c>
      <c r="P1103">
        <v>0</v>
      </c>
      <c r="Q1103">
        <v>93</v>
      </c>
      <c r="R1103">
        <v>93</v>
      </c>
      <c r="S1103">
        <v>1</v>
      </c>
      <c r="T1103">
        <v>93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6</v>
      </c>
      <c r="AG1103">
        <v>155</v>
      </c>
      <c r="AH1103" t="s">
        <v>207</v>
      </c>
      <c r="AI1103" t="s">
        <v>209</v>
      </c>
      <c r="AJ1103" t="s">
        <v>192</v>
      </c>
      <c r="AK1103" t="s">
        <v>187</v>
      </c>
      <c r="AL1103" t="s">
        <v>188</v>
      </c>
      <c r="AU1103" s="2" t="str">
        <f>IF(ISBLANK(B1103),"", TEXT(B1103,"dddd, d \d\e mmmm \d\e aaaa"))</f>
        <v>sexta-feira, 24 de abril de 2026</v>
      </c>
      <c r="AX1103" s="1" t="str" cm="1">
        <f t="array" ref="AX1103">IFERROR(_xlfn.TEXTJOIN(", ",TRUE,_xlfn._xlws.SORT(_xlfn.UNIQUE(_xlfn._xlws.FILTER($K$2:$K$2889,($I$2:$I$2889=I1103)*($K$2:$K$2889&lt;&gt;""))))),"")</f>
        <v>Frank</v>
      </c>
      <c r="AY1103" s="1" t="str">
        <f>IF(ISBLANK(F1103),"", IF(OR(
ISNUMBER(FIND("escovacao",LOWER(F1103))),
ISNUMBER(FIND("escovação",LOWER(F1103))),
ISNUMBER(FIND("higiene bucal",LOWER(F1103))),
ISNUMBER(FIND("tosa",LOWER(F1103))),
ISNUMBER(FIND("hidratacao",LOWER(F1103))),
ISNUMBER(FIND("hidratação",LOWER(F1103))),
ISNUMBER(FIND("spa",LOWER(F1103))),
ISNUMBER(FIND("corte de unhas",LOWER(F1103))),
ISNUMBER(FIND("desembolo",LOWER(F1103))),
ISNUMBER(FIND("clorexidina",LOWER(F1103))),
ISNUMBER(FIND("matizacao",LOWER(F1103))),
ISNUMBER(FIND("matização",LOWER(F1103))),
ISNUMBER(FIND("arredondamento",LOWER(F1103))),
ISNUMBER(FIND("remocao",LOWER(F1103))),
ISNUMBER(FIND("remoção",LOWER(F1103)))
),"Serviços extras",
IF(ISNUMBER(FIND("banho",LOWER(F1103))),"Banho","Loja")))</f>
        <v>Serviços extras</v>
      </c>
      <c r="AZ1103" s="1" t="str">
        <f>IF(ISBLANK(I1103),"", _xlfn.LET(_xlpm.Pedido,TRIM(D1103&amp;""),IF(_xlpm.Pedido&lt;&gt;"",_xlpm.Pedido&amp;" | "&amp;K1103,I1103&amp;" | "&amp;K1103&amp;" | "&amp;TEXT(AU1103,"0"))))</f>
        <v>5386 | Frank</v>
      </c>
      <c r="BA1103" s="1" t="str">
        <f>IF(ISBLANK(I1103),"", _xlfn.LET(_xlpm.TipoServico,LOWER(H1103),IF(ISNUMBER(FIND("banho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3" s="1" t="str">
        <f>IF(ISBLANK(I1103),"", _xlfn.LET(
    _xlpm.Servico,TRIM(F1103&amp;""),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03" s="1">
        <f>IF(ISBLANK(B1103),"", IF(ISBLANK(R1103),Q1103*S1103,R1103*S1103))</f>
        <v>93</v>
      </c>
    </row>
    <row r="1104" spans="1:55" x14ac:dyDescent="0.3">
      <c r="A1104" t="s">
        <v>141</v>
      </c>
      <c r="B1104">
        <v>46060</v>
      </c>
      <c r="C1104" t="s">
        <v>27</v>
      </c>
      <c r="D1104">
        <v>4748</v>
      </c>
      <c r="F1104" t="s">
        <v>275</v>
      </c>
      <c r="H1104" t="s">
        <v>276</v>
      </c>
      <c r="I1104">
        <v>2269</v>
      </c>
      <c r="J1104" t="s">
        <v>74</v>
      </c>
      <c r="K1104" t="s">
        <v>202</v>
      </c>
      <c r="L1104">
        <v>557388578054</v>
      </c>
      <c r="N1104">
        <v>0</v>
      </c>
      <c r="O1104" t="s">
        <v>5</v>
      </c>
      <c r="P1104">
        <v>0</v>
      </c>
      <c r="Q1104">
        <v>35</v>
      </c>
      <c r="R1104">
        <v>35</v>
      </c>
      <c r="S1104">
        <v>1</v>
      </c>
      <c r="T1104">
        <v>35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6</v>
      </c>
      <c r="AG1104">
        <v>102</v>
      </c>
      <c r="AH1104" t="s">
        <v>203</v>
      </c>
      <c r="AI1104" t="s">
        <v>204</v>
      </c>
      <c r="AJ1104" t="s">
        <v>192</v>
      </c>
      <c r="AK1104" t="s">
        <v>190</v>
      </c>
      <c r="AL1104" t="s">
        <v>188</v>
      </c>
      <c r="AU1104" s="2" t="str">
        <f>IF(ISBLANK(B1104),"", TEXT(B1104,"dddd, d \d\e mmmm \d\e aaaa"))</f>
        <v>sábado, 7 de fevereiro de 2026</v>
      </c>
      <c r="AX1104" s="1" t="str" cm="1">
        <f t="array" ref="AX1104">IFERROR(_xlfn.TEXTJOIN(", ",TRUE,_xlfn._xlws.SORT(_xlfn.UNIQUE(_xlfn._xlws.FILTER($K$2:$K$2889,($I$2:$I$2889=I1104)*($K$2:$K$2889&lt;&gt;""))))),"")</f>
        <v>Sophie</v>
      </c>
      <c r="AY1104" s="1" t="str">
        <f>IF(ISBLANK(F1104),"", IF(OR(
ISNUMBER(FIND("escovacao",LOWER(F1104))),
ISNUMBER(FIND("escovação",LOWER(F1104))),
ISNUMBER(FIND("higiene bucal",LOWER(F1104))),
ISNUMBER(FIND("tosa",LOWER(F1104))),
ISNUMBER(FIND("hidratacao",LOWER(F1104))),
ISNUMBER(FIND("hidratação",LOWER(F1104))),
ISNUMBER(FIND("spa",LOWER(F1104))),
ISNUMBER(FIND("corte de unhas",LOWER(F1104))),
ISNUMBER(FIND("desembolo",LOWER(F1104))),
ISNUMBER(FIND("clorexidina",LOWER(F1104))),
ISNUMBER(FIND("matizacao",LOWER(F1104))),
ISNUMBER(FIND("matização",LOWER(F1104))),
ISNUMBER(FIND("arredondamento",LOWER(F1104))),
ISNUMBER(FIND("remocao",LOWER(F1104))),
ISNUMBER(FIND("remoção",LOWER(F1104)))
),"Serviços extras",
IF(ISNUMBER(FIND("banho",LOWER(F1104))),"Banho","Loja")))</f>
        <v>Serviços extras</v>
      </c>
      <c r="AZ1104" s="1" t="str">
        <f>IF(ISBLANK(I1104),"", _xlfn.LET(_xlpm.Pedido,TRIM(D1104&amp;""),IF(_xlpm.Pedido&lt;&gt;"",_xlpm.Pedido&amp;" | "&amp;K1104,I1104&amp;" | "&amp;K1104&amp;" | "&amp;TEXT(AU1104,"0"))))</f>
        <v>4748 | Sophie</v>
      </c>
      <c r="BA1104" s="1" t="str">
        <f>IF(ISBLANK(I1104),"", _xlfn.LET(_xlpm.TipoServico,LOWER(H1104),IF(ISNUMBER(FIND("banho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4" s="1" t="str">
        <f>IF(ISBLANK(I1104),"", _xlfn.LET(
    _xlpm.Servico,TRIM(F1104&amp;""),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04" s="1">
        <f>IF(ISBLANK(B1104),"", IF(ISBLANK(R1104),Q1104*S1104,R1104*S1104))</f>
        <v>35</v>
      </c>
    </row>
    <row r="1105" spans="1:55" x14ac:dyDescent="0.3">
      <c r="A1105" t="s">
        <v>178</v>
      </c>
      <c r="B1105">
        <v>46063</v>
      </c>
      <c r="C1105" t="s">
        <v>46</v>
      </c>
      <c r="D1105">
        <v>4768</v>
      </c>
      <c r="F1105" t="s">
        <v>134</v>
      </c>
      <c r="H1105" t="s">
        <v>276</v>
      </c>
      <c r="I1105">
        <v>2097</v>
      </c>
      <c r="J1105" t="s">
        <v>328</v>
      </c>
      <c r="K1105" t="s">
        <v>329</v>
      </c>
      <c r="L1105">
        <v>5566999210440</v>
      </c>
      <c r="N1105">
        <v>0</v>
      </c>
      <c r="O1105" t="s">
        <v>5</v>
      </c>
      <c r="P1105">
        <v>0</v>
      </c>
      <c r="Q1105">
        <v>57</v>
      </c>
      <c r="R1105">
        <v>57</v>
      </c>
      <c r="S1105">
        <v>1</v>
      </c>
      <c r="T1105">
        <v>57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6</v>
      </c>
      <c r="AG1105">
        <v>120</v>
      </c>
      <c r="AH1105" t="s">
        <v>330</v>
      </c>
      <c r="AI1105" t="s">
        <v>204</v>
      </c>
      <c r="AJ1105" t="s">
        <v>192</v>
      </c>
      <c r="AK1105" t="s">
        <v>190</v>
      </c>
      <c r="AL1105" t="s">
        <v>188</v>
      </c>
      <c r="AU1105" s="2" t="str">
        <f>IF(ISBLANK(B1105),"", TEXT(B1105,"dddd, d \d\e mmmm \d\e aaaa"))</f>
        <v>terça-feira, 10 de fevereiro de 2026</v>
      </c>
      <c r="AX1105" s="1" t="str" cm="1">
        <f t="array" ref="AX1105">IFERROR(_xlfn.TEXTJOIN(", ",TRUE,_xlfn._xlws.SORT(_xlfn.UNIQUE(_xlfn._xlws.FILTER($K$2:$K$2889,($I$2:$I$2889=I1105)*($K$2:$K$2889&lt;&gt;""))))),"")</f>
        <v>Bento, Maia</v>
      </c>
      <c r="AY1105" s="1" t="str">
        <f>IF(ISBLANK(F1105),"", IF(OR(
ISNUMBER(FIND("escovacao",LOWER(F1105))),
ISNUMBER(FIND("escovação",LOWER(F1105))),
ISNUMBER(FIND("higiene bucal",LOWER(F1105))),
ISNUMBER(FIND("tosa",LOWER(F1105))),
ISNUMBER(FIND("hidratacao",LOWER(F1105))),
ISNUMBER(FIND("hidratação",LOWER(F1105))),
ISNUMBER(FIND("spa",LOWER(F1105))),
ISNUMBER(FIND("corte de unhas",LOWER(F1105))),
ISNUMBER(FIND("desembolo",LOWER(F1105))),
ISNUMBER(FIND("clorexidina",LOWER(F1105))),
ISNUMBER(FIND("matizacao",LOWER(F1105))),
ISNUMBER(FIND("matização",LOWER(F1105))),
ISNUMBER(FIND("arredondamento",LOWER(F1105))),
ISNUMBER(FIND("remocao",LOWER(F1105))),
ISNUMBER(FIND("remoção",LOWER(F1105)))
),"Serviços extras",
IF(ISNUMBER(FIND("banho",LOWER(F1105))),"Banho","Loja")))</f>
        <v>Banho</v>
      </c>
      <c r="AZ1105" s="1" t="str">
        <f>IF(ISBLANK(I1105),"", _xlfn.LET(_xlpm.Pedido,TRIM(D1105&amp;""),IF(_xlpm.Pedido&lt;&gt;"",_xlpm.Pedido&amp;" | "&amp;K1105,I1105&amp;" | "&amp;K1105&amp;" | "&amp;TEXT(AU1105,"0"))))</f>
        <v>4768 | Maia</v>
      </c>
      <c r="BA1105" s="1" t="str">
        <f>IF(ISBLANK(I1105),"", _xlfn.LET(_xlpm.TipoServico,LOWER(H1105),IF(ISNUMBER(FIND("banho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5" s="1" t="str">
        <f>IF(ISBLANK(I1105),"", _xlfn.LET(
    _xlpm.Servico,TRIM(F1105&amp;""),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05" s="1">
        <f>IF(ISBLANK(B1105),"", IF(ISBLANK(R1105),Q1105*S1105,R1105*S1105))</f>
        <v>57</v>
      </c>
    </row>
    <row r="1106" spans="1:55" x14ac:dyDescent="0.3">
      <c r="A1106" t="s">
        <v>141</v>
      </c>
      <c r="B1106">
        <v>46063</v>
      </c>
      <c r="C1106" t="s">
        <v>46</v>
      </c>
      <c r="D1106">
        <v>4768</v>
      </c>
      <c r="F1106" t="s">
        <v>183</v>
      </c>
      <c r="H1106" t="s">
        <v>276</v>
      </c>
      <c r="I1106">
        <v>2097</v>
      </c>
      <c r="J1106" t="s">
        <v>328</v>
      </c>
      <c r="K1106" t="s">
        <v>329</v>
      </c>
      <c r="L1106">
        <v>5566999210440</v>
      </c>
      <c r="N1106">
        <v>0</v>
      </c>
      <c r="O1106" t="s">
        <v>5</v>
      </c>
      <c r="P1106">
        <v>0</v>
      </c>
      <c r="Q1106">
        <v>63</v>
      </c>
      <c r="R1106">
        <v>63</v>
      </c>
      <c r="S1106">
        <v>1</v>
      </c>
      <c r="T1106">
        <v>63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s">
        <v>6</v>
      </c>
      <c r="AG1106">
        <v>120</v>
      </c>
      <c r="AH1106" t="s">
        <v>330</v>
      </c>
      <c r="AI1106" t="s">
        <v>204</v>
      </c>
      <c r="AJ1106" t="s">
        <v>192</v>
      </c>
      <c r="AK1106" t="s">
        <v>190</v>
      </c>
      <c r="AL1106" t="s">
        <v>188</v>
      </c>
      <c r="AU1106" s="2" t="str">
        <f>IF(ISBLANK(B1106),"", TEXT(B1106,"dddd, d \d\e mmmm \d\e aaaa"))</f>
        <v>terça-feira, 10 de fevereiro de 2026</v>
      </c>
      <c r="AX1106" s="1" t="str" cm="1">
        <f t="array" ref="AX1106">IFERROR(_xlfn.TEXTJOIN(", ",TRUE,_xlfn._xlws.SORT(_xlfn.UNIQUE(_xlfn._xlws.FILTER($K$2:$K$2889,($I$2:$I$2889=I1106)*($K$2:$K$2889&lt;&gt;""))))),"")</f>
        <v>Bento, Maia</v>
      </c>
      <c r="AY1106" s="1" t="str">
        <f>IF(ISBLANK(F1106),"", IF(OR(
ISNUMBER(FIND("escovacao",LOWER(F1106))),
ISNUMBER(FIND("escovação",LOWER(F1106))),
ISNUMBER(FIND("higiene bucal",LOWER(F1106))),
ISNUMBER(FIND("tosa",LOWER(F1106))),
ISNUMBER(FIND("hidratacao",LOWER(F1106))),
ISNUMBER(FIND("hidratação",LOWER(F1106))),
ISNUMBER(FIND("spa",LOWER(F1106))),
ISNUMBER(FIND("corte de unhas",LOWER(F1106))),
ISNUMBER(FIND("desembolo",LOWER(F1106))),
ISNUMBER(FIND("clorexidina",LOWER(F1106))),
ISNUMBER(FIND("matizacao",LOWER(F1106))),
ISNUMBER(FIND("matização",LOWER(F1106))),
ISNUMBER(FIND("arredondamento",LOWER(F1106))),
ISNUMBER(FIND("remocao",LOWER(F1106))),
ISNUMBER(FIND("remoção",LOWER(F1106)))
),"Serviços extras",
IF(ISNUMBER(FIND("banho",LOWER(F1106))),"Banho","Loja")))</f>
        <v>Serviços extras</v>
      </c>
      <c r="AZ1106" s="1" t="str">
        <f>IF(ISBLANK(I1106),"", _xlfn.LET(_xlpm.Pedido,TRIM(D1106&amp;""),IF(_xlpm.Pedido&lt;&gt;"",_xlpm.Pedido&amp;" | "&amp;K1106,I1106&amp;" | "&amp;K1106&amp;" | "&amp;TEXT(AU1106,"0"))))</f>
        <v>4768 | Maia</v>
      </c>
      <c r="BA1106" s="1" t="str">
        <f>IF(ISBLANK(I1106),"", _xlfn.LET(_xlpm.TipoServico,LOWER(H1106),IF(ISNUMBER(FIND("banho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6" s="1" t="str">
        <f>IF(ISBLANK(I1106),"", _xlfn.LET(
    _xlpm.Servico,TRIM(F1106&amp;""),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06" s="1">
        <f>IF(ISBLANK(B1106),"", IF(ISBLANK(R1106),Q1106*S1106,R1106*S1106))</f>
        <v>63</v>
      </c>
    </row>
    <row r="1107" spans="1:55" x14ac:dyDescent="0.3">
      <c r="A1107" t="s">
        <v>178</v>
      </c>
      <c r="B1107">
        <v>46067</v>
      </c>
      <c r="C1107" t="s">
        <v>27</v>
      </c>
      <c r="D1107">
        <v>4815</v>
      </c>
      <c r="F1107" t="s">
        <v>134</v>
      </c>
      <c r="H1107" t="s">
        <v>276</v>
      </c>
      <c r="I1107">
        <v>2186</v>
      </c>
      <c r="J1107" t="s">
        <v>55</v>
      </c>
      <c r="K1107" t="s">
        <v>259</v>
      </c>
      <c r="L1107">
        <v>73991572562</v>
      </c>
      <c r="N1107">
        <v>0</v>
      </c>
      <c r="O1107" t="s">
        <v>5</v>
      </c>
      <c r="P1107">
        <v>0</v>
      </c>
      <c r="Q1107">
        <v>57</v>
      </c>
      <c r="R1107">
        <v>57</v>
      </c>
      <c r="S1107">
        <v>1</v>
      </c>
      <c r="T1107">
        <v>57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6</v>
      </c>
      <c r="AG1107">
        <v>57</v>
      </c>
      <c r="AH1107" t="s">
        <v>207</v>
      </c>
      <c r="AI1107" t="s">
        <v>209</v>
      </c>
      <c r="AJ1107" t="s">
        <v>192</v>
      </c>
      <c r="AK1107" t="s">
        <v>190</v>
      </c>
      <c r="AL1107" t="s">
        <v>188</v>
      </c>
      <c r="AU1107" s="2" t="str">
        <f>IF(ISBLANK(B1107),"", TEXT(B1107,"dddd, d \d\e mmmm \d\e aaaa"))</f>
        <v>sábado, 14 de fevereiro de 2026</v>
      </c>
      <c r="AX1107" s="1" t="str" cm="1">
        <f t="array" ref="AX1107">IFERROR(_xlfn.TEXTJOIN(", ",TRUE,_xlfn._xlws.SORT(_xlfn.UNIQUE(_xlfn._xlws.FILTER($K$2:$K$2889,($I$2:$I$2889=I1107)*($K$2:$K$2889&lt;&gt;""))))),"")</f>
        <v>Nina</v>
      </c>
      <c r="AY1107" s="1" t="str">
        <f>IF(ISBLANK(F1107),"", IF(OR(
ISNUMBER(FIND("escovacao",LOWER(F1107))),
ISNUMBER(FIND("escovação",LOWER(F1107))),
ISNUMBER(FIND("higiene bucal",LOWER(F1107))),
ISNUMBER(FIND("tosa",LOWER(F1107))),
ISNUMBER(FIND("hidratacao",LOWER(F1107))),
ISNUMBER(FIND("hidratação",LOWER(F1107))),
ISNUMBER(FIND("spa",LOWER(F1107))),
ISNUMBER(FIND("corte de unhas",LOWER(F1107))),
ISNUMBER(FIND("desembolo",LOWER(F1107))),
ISNUMBER(FIND("clorexidina",LOWER(F1107))),
ISNUMBER(FIND("matizacao",LOWER(F1107))),
ISNUMBER(FIND("matização",LOWER(F1107))),
ISNUMBER(FIND("arredondamento",LOWER(F1107))),
ISNUMBER(FIND("remocao",LOWER(F1107))),
ISNUMBER(FIND("remoção",LOWER(F1107)))
),"Serviços extras",
IF(ISNUMBER(FIND("banho",LOWER(F1107))),"Banho","Loja")))</f>
        <v>Banho</v>
      </c>
      <c r="AZ1107" s="1" t="str">
        <f>IF(ISBLANK(I1107),"", _xlfn.LET(_xlpm.Pedido,TRIM(D1107&amp;""),IF(_xlpm.Pedido&lt;&gt;"",_xlpm.Pedido&amp;" | "&amp;K1107,I1107&amp;" | "&amp;K1107&amp;" | "&amp;TEXT(AU1107,"0"))))</f>
        <v>4815 | Nina</v>
      </c>
      <c r="BA1107" s="1" t="str">
        <f>IF(ISBLANK(I1107),"", _xlfn.LET(_xlpm.TipoServico,LOWER(H1107),IF(ISNUMBER(FIND("banho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7" s="1" t="str">
        <f>IF(ISBLANK(I1107),"", _xlfn.LET(
    _xlpm.Servico,TRIM(F1107&amp;""),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07" s="1">
        <f>IF(ISBLANK(B1107),"", IF(ISBLANK(R1107),Q1107*S1107,R1107*S1107))</f>
        <v>57</v>
      </c>
    </row>
    <row r="1108" spans="1:55" x14ac:dyDescent="0.3">
      <c r="A1108" t="s">
        <v>133</v>
      </c>
      <c r="B1108">
        <v>46073</v>
      </c>
      <c r="C1108" t="s">
        <v>2</v>
      </c>
      <c r="D1108">
        <v>4860</v>
      </c>
      <c r="F1108" t="s">
        <v>134</v>
      </c>
      <c r="H1108" t="s">
        <v>276</v>
      </c>
      <c r="I1108">
        <v>2133</v>
      </c>
      <c r="J1108" t="s">
        <v>17</v>
      </c>
      <c r="K1108" t="s">
        <v>412</v>
      </c>
      <c r="L1108">
        <v>5571983825104</v>
      </c>
      <c r="N1108">
        <v>0</v>
      </c>
      <c r="O1108" t="s">
        <v>5</v>
      </c>
      <c r="P1108">
        <v>0</v>
      </c>
      <c r="Q1108">
        <v>57</v>
      </c>
      <c r="R1108">
        <v>57</v>
      </c>
      <c r="S1108">
        <v>1</v>
      </c>
      <c r="T1108">
        <v>57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 t="s">
        <v>6</v>
      </c>
      <c r="AG1108">
        <v>171</v>
      </c>
      <c r="AH1108" t="s">
        <v>207</v>
      </c>
      <c r="AI1108" t="s">
        <v>280</v>
      </c>
      <c r="AJ1108" t="s">
        <v>192</v>
      </c>
      <c r="AK1108" t="s">
        <v>190</v>
      </c>
      <c r="AL1108" t="s">
        <v>188</v>
      </c>
      <c r="AU1108" s="2" t="str">
        <f>IF(ISBLANK(B1108),"", TEXT(B1108,"dddd, d \d\e mmmm \d\e aaaa"))</f>
        <v>sexta-feira, 20 de fevereiro de 2026</v>
      </c>
      <c r="AX1108" s="1" t="str" cm="1">
        <f t="array" ref="AX1108">IFERROR(_xlfn.TEXTJOIN(", ",TRUE,_xlfn._xlws.SORT(_xlfn.UNIQUE(_xlfn._xlws.FILTER($K$2:$K$2889,($I$2:$I$2889=I1108)*($K$2:$K$2889&lt;&gt;""))))),"")</f>
        <v>Amora, Loly, Nina, Zoe</v>
      </c>
      <c r="AY1108" s="1" t="str">
        <f>IF(ISBLANK(F1108),"", IF(OR(
ISNUMBER(FIND("escovacao",LOWER(F1108))),
ISNUMBER(FIND("escovação",LOWER(F1108))),
ISNUMBER(FIND("higiene bucal",LOWER(F1108))),
ISNUMBER(FIND("tosa",LOWER(F1108))),
ISNUMBER(FIND("hidratacao",LOWER(F1108))),
ISNUMBER(FIND("hidratação",LOWER(F1108))),
ISNUMBER(FIND("spa",LOWER(F1108))),
ISNUMBER(FIND("corte de unhas",LOWER(F1108))),
ISNUMBER(FIND("desembolo",LOWER(F1108))),
ISNUMBER(FIND("clorexidina",LOWER(F1108))),
ISNUMBER(FIND("matizacao",LOWER(F1108))),
ISNUMBER(FIND("matização",LOWER(F1108))),
ISNUMBER(FIND("arredondamento",LOWER(F1108))),
ISNUMBER(FIND("remocao",LOWER(F1108))),
ISNUMBER(FIND("remoção",LOWER(F1108)))
),"Serviços extras",
IF(ISNUMBER(FIND("banho",LOWER(F1108))),"Banho","Loja")))</f>
        <v>Banho</v>
      </c>
      <c r="AZ1108" s="1" t="str">
        <f>IF(ISBLANK(I1108),"", _xlfn.LET(_xlpm.Pedido,TRIM(D1108&amp;""),IF(_xlpm.Pedido&lt;&gt;"",_xlpm.Pedido&amp;" | "&amp;K1108,I1108&amp;" | "&amp;K1108&amp;" | "&amp;TEXT(AU1108,"0"))))</f>
        <v>4860 | Loly</v>
      </c>
      <c r="BA1108" s="1" t="str">
        <f>IF(ISBLANK(I1108),"", _xlfn.LET(_xlpm.TipoServico,LOWER(H1108),IF(ISNUMBER(FIND("banho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8" s="1" t="str">
        <f>IF(ISBLANK(I1108),"", _xlfn.LET(
    _xlpm.Servico,TRIM(F1108&amp;""),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08" s="1">
        <f>IF(ISBLANK(B1108),"", IF(ISBLANK(R1108),Q1108*S1108,R1108*S1108))</f>
        <v>57</v>
      </c>
    </row>
    <row r="1109" spans="1:55" x14ac:dyDescent="0.3">
      <c r="A1109" t="s">
        <v>11</v>
      </c>
      <c r="B1109">
        <v>46073</v>
      </c>
      <c r="C1109" t="s">
        <v>2</v>
      </c>
      <c r="D1109">
        <v>4860</v>
      </c>
      <c r="F1109" t="s">
        <v>134</v>
      </c>
      <c r="H1109" t="s">
        <v>276</v>
      </c>
      <c r="I1109">
        <v>2133</v>
      </c>
      <c r="J1109" t="s">
        <v>17</v>
      </c>
      <c r="K1109" t="s">
        <v>154</v>
      </c>
      <c r="L1109">
        <v>5571983825104</v>
      </c>
      <c r="N1109">
        <v>0</v>
      </c>
      <c r="O1109" t="s">
        <v>5</v>
      </c>
      <c r="P1109">
        <v>0</v>
      </c>
      <c r="Q1109">
        <v>57</v>
      </c>
      <c r="R1109">
        <v>57</v>
      </c>
      <c r="S1109">
        <v>1</v>
      </c>
      <c r="T1109">
        <v>57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 t="s">
        <v>6</v>
      </c>
      <c r="AG1109">
        <v>171</v>
      </c>
      <c r="AH1109" t="s">
        <v>207</v>
      </c>
      <c r="AI1109" t="s">
        <v>209</v>
      </c>
      <c r="AJ1109" t="s">
        <v>192</v>
      </c>
      <c r="AK1109" t="s">
        <v>190</v>
      </c>
      <c r="AL1109" t="s">
        <v>188</v>
      </c>
      <c r="AU1109" s="2" t="str">
        <f>IF(ISBLANK(B1109),"", TEXT(B1109,"dddd, d \d\e mmmm \d\e aaaa"))</f>
        <v>sexta-feira, 20 de fevereiro de 2026</v>
      </c>
      <c r="AX1109" s="1" t="str" cm="1">
        <f t="array" ref="AX1109">IFERROR(_xlfn.TEXTJOIN(", ",TRUE,_xlfn._xlws.SORT(_xlfn.UNIQUE(_xlfn._xlws.FILTER($K$2:$K$2889,($I$2:$I$2889=I1109)*($K$2:$K$2889&lt;&gt;""))))),"")</f>
        <v>Amora, Loly, Nina, Zoe</v>
      </c>
      <c r="AY1109" s="1" t="str">
        <f>IF(ISBLANK(F1109),"", IF(OR(
ISNUMBER(FIND("escovacao",LOWER(F1109))),
ISNUMBER(FIND("escovação",LOWER(F1109))),
ISNUMBER(FIND("higiene bucal",LOWER(F1109))),
ISNUMBER(FIND("tosa",LOWER(F1109))),
ISNUMBER(FIND("hidratacao",LOWER(F1109))),
ISNUMBER(FIND("hidratação",LOWER(F1109))),
ISNUMBER(FIND("spa",LOWER(F1109))),
ISNUMBER(FIND("corte de unhas",LOWER(F1109))),
ISNUMBER(FIND("desembolo",LOWER(F1109))),
ISNUMBER(FIND("clorexidina",LOWER(F1109))),
ISNUMBER(FIND("matizacao",LOWER(F1109))),
ISNUMBER(FIND("matização",LOWER(F1109))),
ISNUMBER(FIND("arredondamento",LOWER(F1109))),
ISNUMBER(FIND("remocao",LOWER(F1109))),
ISNUMBER(FIND("remoção",LOWER(F1109)))
),"Serviços extras",
IF(ISNUMBER(FIND("banho",LOWER(F1109))),"Banho","Loja")))</f>
        <v>Banho</v>
      </c>
      <c r="AZ1109" s="1" t="str">
        <f>IF(ISBLANK(I1109),"", _xlfn.LET(_xlpm.Pedido,TRIM(D1109&amp;""),IF(_xlpm.Pedido&lt;&gt;"",_xlpm.Pedido&amp;" | "&amp;K1109,I1109&amp;" | "&amp;K1109&amp;" | "&amp;TEXT(AU1109,"0"))))</f>
        <v>4860 | Zoe</v>
      </c>
      <c r="BA1109" s="1" t="str">
        <f>IF(ISBLANK(I1109),"", _xlfn.LET(_xlpm.TipoServico,LOWER(H1109),IF(ISNUMBER(FIND("banho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09" s="1" t="str">
        <f>IF(ISBLANK(I1109),"", _xlfn.LET(
    _xlpm.Servico,TRIM(F1109&amp;""),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09" s="1">
        <f>IF(ISBLANK(B1109),"", IF(ISBLANK(R1109),Q1109*S1109,R1109*S1109))</f>
        <v>57</v>
      </c>
    </row>
    <row r="1110" spans="1:55" x14ac:dyDescent="0.3">
      <c r="A1110" t="s">
        <v>141</v>
      </c>
      <c r="B1110">
        <v>46091</v>
      </c>
      <c r="C1110" t="s">
        <v>46</v>
      </c>
      <c r="D1110">
        <v>5014</v>
      </c>
      <c r="F1110" t="s">
        <v>282</v>
      </c>
      <c r="H1110" t="s">
        <v>276</v>
      </c>
      <c r="I1110">
        <v>2218</v>
      </c>
      <c r="J1110" t="s">
        <v>205</v>
      </c>
      <c r="K1110" t="s">
        <v>206</v>
      </c>
      <c r="L1110">
        <v>73991335992</v>
      </c>
      <c r="N1110">
        <v>0</v>
      </c>
      <c r="O1110" t="s">
        <v>5</v>
      </c>
      <c r="P1110">
        <v>0</v>
      </c>
      <c r="Q1110">
        <v>35</v>
      </c>
      <c r="R1110">
        <v>35</v>
      </c>
      <c r="S1110">
        <v>1</v>
      </c>
      <c r="T1110">
        <v>35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6</v>
      </c>
      <c r="AG1110">
        <v>35</v>
      </c>
      <c r="AH1110" t="s">
        <v>207</v>
      </c>
      <c r="AI1110" t="s">
        <v>196</v>
      </c>
      <c r="AJ1110" t="s">
        <v>192</v>
      </c>
      <c r="AK1110" t="s">
        <v>190</v>
      </c>
      <c r="AL1110" t="s">
        <v>188</v>
      </c>
      <c r="AU1110" s="2" t="str">
        <f>IF(ISBLANK(B1110),"", TEXT(B1110,"dddd, d \d\e mmmm \d\e aaaa"))</f>
        <v>terça-feira, 10 de março de 2026</v>
      </c>
      <c r="AX1110" s="1" t="str" cm="1">
        <f t="array" ref="AX1110">IFERROR(_xlfn.TEXTJOIN(", ",TRUE,_xlfn._xlws.SORT(_xlfn.UNIQUE(_xlfn._xlws.FILTER($K$2:$K$2889,($I$2:$I$2889=I1110)*($K$2:$K$2889&lt;&gt;""))))),"")</f>
        <v>Moana</v>
      </c>
      <c r="AY1110" s="1" t="str">
        <f>IF(ISBLANK(F1110),"", IF(OR(
ISNUMBER(FIND("escovacao",LOWER(F1110))),
ISNUMBER(FIND("escovação",LOWER(F1110))),
ISNUMBER(FIND("higiene bucal",LOWER(F1110))),
ISNUMBER(FIND("tosa",LOWER(F1110))),
ISNUMBER(FIND("hidratacao",LOWER(F1110))),
ISNUMBER(FIND("hidratação",LOWER(F1110))),
ISNUMBER(FIND("spa",LOWER(F1110))),
ISNUMBER(FIND("corte de unhas",LOWER(F1110))),
ISNUMBER(FIND("desembolo",LOWER(F1110))),
ISNUMBER(FIND("clorexidina",LOWER(F1110))),
ISNUMBER(FIND("matizacao",LOWER(F1110))),
ISNUMBER(FIND("matização",LOWER(F1110))),
ISNUMBER(FIND("arredondamento",LOWER(F1110))),
ISNUMBER(FIND("remocao",LOWER(F1110))),
ISNUMBER(FIND("remoção",LOWER(F1110)))
),"Serviços extras",
IF(ISNUMBER(FIND("banho",LOWER(F1110))),"Banho","Loja")))</f>
        <v>Serviços extras</v>
      </c>
      <c r="AZ1110" s="1" t="str">
        <f>IF(ISBLANK(I1110),"", _xlfn.LET(_xlpm.Pedido,TRIM(D1110&amp;""),IF(_xlpm.Pedido&lt;&gt;"",_xlpm.Pedido&amp;" | "&amp;K1110,I1110&amp;" | "&amp;K1110&amp;" | "&amp;TEXT(AU1110,"0"))))</f>
        <v>5014 | Moana</v>
      </c>
      <c r="BA1110" s="1" t="str">
        <f>IF(ISBLANK(I1110),"", _xlfn.LET(_xlpm.TipoServico,LOWER(H1110),IF(ISNUMBER(FIND("banho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0" s="1" t="str">
        <f>IF(ISBLANK(I1110),"", _xlfn.LET(
    _xlpm.Servico,TRIM(F1110&amp;""),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1110" s="1">
        <f>IF(ISBLANK(B1110),"", IF(ISBLANK(R1110),Q1110*S1110,R1110*S1110))</f>
        <v>35</v>
      </c>
    </row>
    <row r="1111" spans="1:55" x14ac:dyDescent="0.3">
      <c r="A1111" t="s">
        <v>141</v>
      </c>
      <c r="B1111">
        <v>46100</v>
      </c>
      <c r="C1111" t="s">
        <v>9</v>
      </c>
      <c r="D1111">
        <v>5087</v>
      </c>
      <c r="F1111" t="s">
        <v>134</v>
      </c>
      <c r="H1111" t="s">
        <v>276</v>
      </c>
      <c r="I1111">
        <v>2128</v>
      </c>
      <c r="J1111" t="s">
        <v>63</v>
      </c>
      <c r="K1111" t="s">
        <v>140</v>
      </c>
      <c r="L1111">
        <v>73999484679</v>
      </c>
      <c r="N1111">
        <v>0</v>
      </c>
      <c r="O1111" t="s">
        <v>5</v>
      </c>
      <c r="P1111">
        <v>0</v>
      </c>
      <c r="Q1111">
        <v>7</v>
      </c>
      <c r="R1111">
        <v>7</v>
      </c>
      <c r="S1111">
        <v>1</v>
      </c>
      <c r="T1111">
        <v>7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 t="s">
        <v>6</v>
      </c>
      <c r="AG1111">
        <v>114</v>
      </c>
      <c r="AH1111" t="s">
        <v>201</v>
      </c>
      <c r="AI1111" t="s">
        <v>420</v>
      </c>
      <c r="AJ1111" t="s">
        <v>192</v>
      </c>
      <c r="AK1111" t="s">
        <v>190</v>
      </c>
      <c r="AL1111" t="s">
        <v>188</v>
      </c>
      <c r="AU1111" s="2" t="str">
        <f>IF(ISBLANK(B1111),"", TEXT(B1111,"dddd, d \d\e mmmm \d\e aaaa"))</f>
        <v>quinta-feira, 19 de março de 2026</v>
      </c>
      <c r="AX1111" s="1" t="str" cm="1">
        <f t="array" ref="AX1111">IFERROR(_xlfn.TEXTJOIN(", ",TRUE,_xlfn._xlws.SORT(_xlfn.UNIQUE(_xlfn._xlws.FILTER($K$2:$K$2889,($I$2:$I$2889=I1111)*($K$2:$K$2889&lt;&gt;""))))),"")</f>
        <v>Lulu</v>
      </c>
      <c r="AY1111" s="1" t="str">
        <f>IF(ISBLANK(F1111),"", IF(OR(
ISNUMBER(FIND("escovacao",LOWER(F1111))),
ISNUMBER(FIND("escovação",LOWER(F1111))),
ISNUMBER(FIND("higiene bucal",LOWER(F1111))),
ISNUMBER(FIND("tosa",LOWER(F1111))),
ISNUMBER(FIND("hidratacao",LOWER(F1111))),
ISNUMBER(FIND("hidratação",LOWER(F1111))),
ISNUMBER(FIND("spa",LOWER(F1111))),
ISNUMBER(FIND("corte de unhas",LOWER(F1111))),
ISNUMBER(FIND("desembolo",LOWER(F1111))),
ISNUMBER(FIND("clorexidina",LOWER(F1111))),
ISNUMBER(FIND("matizacao",LOWER(F1111))),
ISNUMBER(FIND("matização",LOWER(F1111))),
ISNUMBER(FIND("arredondamento",LOWER(F1111))),
ISNUMBER(FIND("remocao",LOWER(F1111))),
ISNUMBER(FIND("remoção",LOWER(F1111)))
),"Serviços extras",
IF(ISNUMBER(FIND("banho",LOWER(F1111))),"Banho","Loja")))</f>
        <v>Banho</v>
      </c>
      <c r="AZ1111" s="1" t="str">
        <f>IF(ISBLANK(I1111),"", _xlfn.LET(_xlpm.Pedido,TRIM(D1111&amp;""),IF(_xlpm.Pedido&lt;&gt;"",_xlpm.Pedido&amp;" | "&amp;K1111,I1111&amp;" | "&amp;K1111&amp;" | "&amp;TEXT(AU1111,"0"))))</f>
        <v>5087 | Lulu</v>
      </c>
      <c r="BA1111" s="1" t="str">
        <f>IF(ISBLANK(I1111),"", _xlfn.LET(_xlpm.TipoServico,LOWER(H1111),IF(ISNUMBER(FIND("banho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1" s="1" t="str">
        <f>IF(ISBLANK(I1111),"", _xlfn.LET(
    _xlpm.Servico,TRIM(F1111&amp;""),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11" s="1">
        <f>IF(ISBLANK(B1111),"", IF(ISBLANK(R1111),Q1111*S1111,R1111*S1111))</f>
        <v>7</v>
      </c>
    </row>
    <row r="1112" spans="1:55" x14ac:dyDescent="0.3">
      <c r="A1112" t="s">
        <v>11</v>
      </c>
      <c r="B1112">
        <v>46100</v>
      </c>
      <c r="C1112" t="s">
        <v>9</v>
      </c>
      <c r="D1112">
        <v>5087</v>
      </c>
      <c r="F1112" t="s">
        <v>169</v>
      </c>
      <c r="H1112" t="s">
        <v>276</v>
      </c>
      <c r="I1112">
        <v>2128</v>
      </c>
      <c r="J1112" t="s">
        <v>63</v>
      </c>
      <c r="K1112" t="s">
        <v>140</v>
      </c>
      <c r="L1112">
        <v>73999484679</v>
      </c>
      <c r="N1112">
        <v>0</v>
      </c>
      <c r="O1112" t="s">
        <v>5</v>
      </c>
      <c r="P1112">
        <v>0</v>
      </c>
      <c r="Q1112">
        <v>10</v>
      </c>
      <c r="R1112">
        <v>10</v>
      </c>
      <c r="S1112">
        <v>1</v>
      </c>
      <c r="T1112">
        <v>10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6</v>
      </c>
      <c r="AG1112">
        <v>114</v>
      </c>
      <c r="AH1112" t="s">
        <v>201</v>
      </c>
      <c r="AI1112" t="s">
        <v>420</v>
      </c>
      <c r="AJ1112" t="s">
        <v>192</v>
      </c>
      <c r="AK1112" t="s">
        <v>190</v>
      </c>
      <c r="AL1112" t="s">
        <v>188</v>
      </c>
      <c r="AU1112" s="2" t="str">
        <f>IF(ISBLANK(B1112),"", TEXT(B1112,"dddd, d \d\e mmmm \d\e aaaa"))</f>
        <v>quinta-feira, 19 de março de 2026</v>
      </c>
      <c r="AX1112" s="1" t="str" cm="1">
        <f t="array" ref="AX1112">IFERROR(_xlfn.TEXTJOIN(", ",TRUE,_xlfn._xlws.SORT(_xlfn.UNIQUE(_xlfn._xlws.FILTER($K$2:$K$2889,($I$2:$I$2889=I1112)*($K$2:$K$2889&lt;&gt;""))))),"")</f>
        <v>Lulu</v>
      </c>
      <c r="AY1112" s="1" t="str">
        <f>IF(ISBLANK(F1112),"", IF(OR(
ISNUMBER(FIND("escovacao",LOWER(F1112))),
ISNUMBER(FIND("escovação",LOWER(F1112))),
ISNUMBER(FIND("higiene bucal",LOWER(F1112))),
ISNUMBER(FIND("tosa",LOWER(F1112))),
ISNUMBER(FIND("hidratacao",LOWER(F1112))),
ISNUMBER(FIND("hidratação",LOWER(F1112))),
ISNUMBER(FIND("spa",LOWER(F1112))),
ISNUMBER(FIND("corte de unhas",LOWER(F1112))),
ISNUMBER(FIND("desembolo",LOWER(F1112))),
ISNUMBER(FIND("clorexidina",LOWER(F1112))),
ISNUMBER(FIND("matizacao",LOWER(F1112))),
ISNUMBER(FIND("matização",LOWER(F1112))),
ISNUMBER(FIND("arredondamento",LOWER(F1112))),
ISNUMBER(FIND("remocao",LOWER(F1112))),
ISNUMBER(FIND("remoção",LOWER(F1112)))
),"Serviços extras",
IF(ISNUMBER(FIND("banho",LOWER(F1112))),"Banho","Loja")))</f>
        <v>Serviços extras</v>
      </c>
      <c r="AZ1112" s="1" t="str">
        <f>IF(ISBLANK(I1112),"", _xlfn.LET(_xlpm.Pedido,TRIM(D1112&amp;""),IF(_xlpm.Pedido&lt;&gt;"",_xlpm.Pedido&amp;" | "&amp;K1112,I1112&amp;" | "&amp;K1112&amp;" | "&amp;TEXT(AU1112,"0"))))</f>
        <v>5087 | Lulu</v>
      </c>
      <c r="BA1112" s="1" t="str">
        <f>IF(ISBLANK(I1112),"", _xlfn.LET(_xlpm.TipoServico,LOWER(H1112),IF(ISNUMBER(FIND("banho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2" s="1" t="str">
        <f>IF(ISBLANK(I1112),"", _xlfn.LET(
    _xlpm.Servico,TRIM(F1112&amp;""),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12" s="1">
        <f>IF(ISBLANK(B1112),"", IF(ISBLANK(R1112),Q1112*S1112,R1112*S1112))</f>
        <v>10</v>
      </c>
    </row>
    <row r="1113" spans="1:55" x14ac:dyDescent="0.3">
      <c r="A1113" t="s">
        <v>11</v>
      </c>
      <c r="B1113">
        <v>46100</v>
      </c>
      <c r="C1113" t="s">
        <v>9</v>
      </c>
      <c r="D1113">
        <v>5087</v>
      </c>
      <c r="F1113" t="s">
        <v>275</v>
      </c>
      <c r="H1113" t="s">
        <v>276</v>
      </c>
      <c r="I1113">
        <v>2128</v>
      </c>
      <c r="J1113" t="s">
        <v>63</v>
      </c>
      <c r="K1113" t="s">
        <v>140</v>
      </c>
      <c r="L1113">
        <v>73999484679</v>
      </c>
      <c r="N1113">
        <v>0</v>
      </c>
      <c r="O1113" t="s">
        <v>5</v>
      </c>
      <c r="P1113">
        <v>0</v>
      </c>
      <c r="Q1113">
        <v>35</v>
      </c>
      <c r="R1113">
        <v>35</v>
      </c>
      <c r="S1113">
        <v>1</v>
      </c>
      <c r="T1113">
        <v>35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s">
        <v>6</v>
      </c>
      <c r="AG1113">
        <v>114</v>
      </c>
      <c r="AH1113" t="s">
        <v>201</v>
      </c>
      <c r="AI1113" t="s">
        <v>420</v>
      </c>
      <c r="AJ1113" t="s">
        <v>192</v>
      </c>
      <c r="AK1113" t="s">
        <v>190</v>
      </c>
      <c r="AL1113" t="s">
        <v>188</v>
      </c>
      <c r="AU1113" s="2" t="str">
        <f>IF(ISBLANK(B1113),"", TEXT(B1113,"dddd, d \d\e mmmm \d\e aaaa"))</f>
        <v>quinta-feira, 19 de março de 2026</v>
      </c>
      <c r="AX1113" s="1" t="str" cm="1">
        <f t="array" ref="AX1113">IFERROR(_xlfn.TEXTJOIN(", ",TRUE,_xlfn._xlws.SORT(_xlfn.UNIQUE(_xlfn._xlws.FILTER($K$2:$K$2889,($I$2:$I$2889=I1113)*($K$2:$K$2889&lt;&gt;""))))),"")</f>
        <v>Lulu</v>
      </c>
      <c r="AY1113" s="1" t="str">
        <f>IF(ISBLANK(F1113),"", IF(OR(
ISNUMBER(FIND("escovacao",LOWER(F1113))),
ISNUMBER(FIND("escovação",LOWER(F1113))),
ISNUMBER(FIND("higiene bucal",LOWER(F1113))),
ISNUMBER(FIND("tosa",LOWER(F1113))),
ISNUMBER(FIND("hidratacao",LOWER(F1113))),
ISNUMBER(FIND("hidratação",LOWER(F1113))),
ISNUMBER(FIND("spa",LOWER(F1113))),
ISNUMBER(FIND("corte de unhas",LOWER(F1113))),
ISNUMBER(FIND("desembolo",LOWER(F1113))),
ISNUMBER(FIND("clorexidina",LOWER(F1113))),
ISNUMBER(FIND("matizacao",LOWER(F1113))),
ISNUMBER(FIND("matização",LOWER(F1113))),
ISNUMBER(FIND("arredondamento",LOWER(F1113))),
ISNUMBER(FIND("remocao",LOWER(F1113))),
ISNUMBER(FIND("remoção",LOWER(F1113)))
),"Serviços extras",
IF(ISNUMBER(FIND("banho",LOWER(F1113))),"Banho","Loja")))</f>
        <v>Serviços extras</v>
      </c>
      <c r="AZ1113" s="1" t="str">
        <f>IF(ISBLANK(I1113),"", _xlfn.LET(_xlpm.Pedido,TRIM(D1113&amp;""),IF(_xlpm.Pedido&lt;&gt;"",_xlpm.Pedido&amp;" | "&amp;K1113,I1113&amp;" | "&amp;K1113&amp;" | "&amp;TEXT(AU1113,"0"))))</f>
        <v>5087 | Lulu</v>
      </c>
      <c r="BA1113" s="1" t="str">
        <f>IF(ISBLANK(I1113),"", _xlfn.LET(_xlpm.TipoServico,LOWER(H1113),IF(ISNUMBER(FIND("banho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3" s="1" t="str">
        <f>IF(ISBLANK(I1113),"", _xlfn.LET(
    _xlpm.Servico,TRIM(F1113&amp;""),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13" s="1">
        <f>IF(ISBLANK(B1113),"", IF(ISBLANK(R1113),Q1113*S1113,R1113*S1113))</f>
        <v>35</v>
      </c>
    </row>
    <row r="1114" spans="1:55" x14ac:dyDescent="0.3">
      <c r="A1114" t="s">
        <v>11</v>
      </c>
      <c r="B1114">
        <v>46100</v>
      </c>
      <c r="C1114" t="s">
        <v>9</v>
      </c>
      <c r="D1114">
        <v>5087</v>
      </c>
      <c r="F1114" t="s">
        <v>146</v>
      </c>
      <c r="H1114" t="s">
        <v>276</v>
      </c>
      <c r="I1114">
        <v>2128</v>
      </c>
      <c r="J1114" t="s">
        <v>63</v>
      </c>
      <c r="K1114" t="s">
        <v>140</v>
      </c>
      <c r="L1114">
        <v>73999484679</v>
      </c>
      <c r="N1114">
        <v>0</v>
      </c>
      <c r="O1114" t="s">
        <v>5</v>
      </c>
      <c r="P1114">
        <v>0</v>
      </c>
      <c r="Q1114">
        <v>12</v>
      </c>
      <c r="R1114">
        <v>12</v>
      </c>
      <c r="S1114">
        <v>1</v>
      </c>
      <c r="T1114">
        <v>12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6</v>
      </c>
      <c r="AG1114">
        <v>114</v>
      </c>
      <c r="AH1114" t="s">
        <v>201</v>
      </c>
      <c r="AI1114" t="s">
        <v>420</v>
      </c>
      <c r="AJ1114" t="s">
        <v>192</v>
      </c>
      <c r="AK1114" t="s">
        <v>190</v>
      </c>
      <c r="AL1114" t="s">
        <v>188</v>
      </c>
      <c r="AU1114" s="2" t="str">
        <f>IF(ISBLANK(B1114),"", TEXT(B1114,"dddd, d \d\e mmmm \d\e aaaa"))</f>
        <v>quinta-feira, 19 de março de 2026</v>
      </c>
      <c r="AX1114" s="1" t="str" cm="1">
        <f t="array" ref="AX1114">IFERROR(_xlfn.TEXTJOIN(", ",TRUE,_xlfn._xlws.SORT(_xlfn.UNIQUE(_xlfn._xlws.FILTER($K$2:$K$2889,($I$2:$I$2889=I1114)*($K$2:$K$2889&lt;&gt;""))))),"")</f>
        <v>Lulu</v>
      </c>
      <c r="AY1114" s="1" t="str">
        <f>IF(ISBLANK(F1114),"", IF(OR(
ISNUMBER(FIND("escovacao",LOWER(F1114))),
ISNUMBER(FIND("escovação",LOWER(F1114))),
ISNUMBER(FIND("higiene bucal",LOWER(F1114))),
ISNUMBER(FIND("tosa",LOWER(F1114))),
ISNUMBER(FIND("hidratacao",LOWER(F1114))),
ISNUMBER(FIND("hidratação",LOWER(F1114))),
ISNUMBER(FIND("spa",LOWER(F1114))),
ISNUMBER(FIND("corte de unhas",LOWER(F1114))),
ISNUMBER(FIND("desembolo",LOWER(F1114))),
ISNUMBER(FIND("clorexidina",LOWER(F1114))),
ISNUMBER(FIND("matizacao",LOWER(F1114))),
ISNUMBER(FIND("matização",LOWER(F1114))),
ISNUMBER(FIND("arredondamento",LOWER(F1114))),
ISNUMBER(FIND("remocao",LOWER(F1114))),
ISNUMBER(FIND("remoção",LOWER(F1114)))
),"Serviços extras",
IF(ISNUMBER(FIND("banho",LOWER(F1114))),"Banho","Loja")))</f>
        <v>Serviços extras</v>
      </c>
      <c r="AZ1114" s="1" t="str">
        <f>IF(ISBLANK(I1114),"", _xlfn.LET(_xlpm.Pedido,TRIM(D1114&amp;""),IF(_xlpm.Pedido&lt;&gt;"",_xlpm.Pedido&amp;" | "&amp;K1114,I1114&amp;" | "&amp;K1114&amp;" | "&amp;TEXT(AU1114,"0"))))</f>
        <v>5087 | Lulu</v>
      </c>
      <c r="BA1114" s="1" t="str">
        <f>IF(ISBLANK(I1114),"", _xlfn.LET(_xlpm.TipoServico,LOWER(H1114),IF(ISNUMBER(FIND("banho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4" s="1" t="str">
        <f>IF(ISBLANK(I1114),"", _xlfn.LET(
    _xlpm.Servico,TRIM(F1114&amp;""),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14" s="1">
        <f>IF(ISBLANK(B1114),"", IF(ISBLANK(R1114),Q1114*S1114,R1114*S1114))</f>
        <v>12</v>
      </c>
    </row>
    <row r="1115" spans="1:55" x14ac:dyDescent="0.3">
      <c r="A1115" t="s">
        <v>11</v>
      </c>
      <c r="B1115">
        <v>46107</v>
      </c>
      <c r="C1115" t="s">
        <v>9</v>
      </c>
      <c r="D1115">
        <v>5137</v>
      </c>
      <c r="F1115" t="s">
        <v>134</v>
      </c>
      <c r="H1115" t="s">
        <v>276</v>
      </c>
      <c r="I1115">
        <v>2452</v>
      </c>
      <c r="J1115" t="s">
        <v>0</v>
      </c>
      <c r="K1115" t="s">
        <v>425</v>
      </c>
      <c r="L1115">
        <v>5573988065221</v>
      </c>
      <c r="N1115">
        <v>0</v>
      </c>
      <c r="O1115" t="s">
        <v>5</v>
      </c>
      <c r="P1115">
        <v>0</v>
      </c>
      <c r="Q1115">
        <v>7</v>
      </c>
      <c r="R1115">
        <v>7</v>
      </c>
      <c r="S1115">
        <v>1</v>
      </c>
      <c r="T1115">
        <v>7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6</v>
      </c>
      <c r="AG1115">
        <v>134</v>
      </c>
      <c r="AH1115" t="s">
        <v>207</v>
      </c>
      <c r="AJ1115" t="s">
        <v>192</v>
      </c>
      <c r="AK1115" t="s">
        <v>190</v>
      </c>
      <c r="AL1115" t="s">
        <v>188</v>
      </c>
      <c r="AU1115" s="2" t="str">
        <f>IF(ISBLANK(B1115),"", TEXT(B1115,"dddd, d \d\e mmmm \d\e aaaa"))</f>
        <v>quinta-feira, 26 de março de 2026</v>
      </c>
      <c r="AX1115" s="1" t="str" cm="1">
        <f t="array" ref="AX1115">IFERROR(_xlfn.TEXTJOIN(", ",TRUE,_xlfn._xlws.SORT(_xlfn.UNIQUE(_xlfn._xlws.FILTER($K$2:$K$2889,($I$2:$I$2889=I1115)*($K$2:$K$2889&lt;&gt;""))))),"")</f>
        <v>Dora, Duda</v>
      </c>
      <c r="AY1115" s="1" t="str">
        <f>IF(ISBLANK(F1115),"", IF(OR(
ISNUMBER(FIND("escovacao",LOWER(F1115))),
ISNUMBER(FIND("escovação",LOWER(F1115))),
ISNUMBER(FIND("higiene bucal",LOWER(F1115))),
ISNUMBER(FIND("tosa",LOWER(F1115))),
ISNUMBER(FIND("hidratacao",LOWER(F1115))),
ISNUMBER(FIND("hidratação",LOWER(F1115))),
ISNUMBER(FIND("spa",LOWER(F1115))),
ISNUMBER(FIND("corte de unhas",LOWER(F1115))),
ISNUMBER(FIND("desembolo",LOWER(F1115))),
ISNUMBER(FIND("clorexidina",LOWER(F1115))),
ISNUMBER(FIND("matizacao",LOWER(F1115))),
ISNUMBER(FIND("matização",LOWER(F1115))),
ISNUMBER(FIND("arredondamento",LOWER(F1115))),
ISNUMBER(FIND("remocao",LOWER(F1115))),
ISNUMBER(FIND("remoção",LOWER(F1115)))
),"Serviços extras",
IF(ISNUMBER(FIND("banho",LOWER(F1115))),"Banho","Loja")))</f>
        <v>Banho</v>
      </c>
      <c r="AZ1115" s="1" t="str">
        <f>IF(ISBLANK(I1115),"", _xlfn.LET(_xlpm.Pedido,TRIM(D1115&amp;""),IF(_xlpm.Pedido&lt;&gt;"",_xlpm.Pedido&amp;" | "&amp;K1115,I1115&amp;" | "&amp;K1115&amp;" | "&amp;TEXT(AU1115,"0"))))</f>
        <v>5137 | Duda</v>
      </c>
      <c r="BA1115" s="1" t="str">
        <f>IF(ISBLANK(I1115),"", _xlfn.LET(_xlpm.TipoServico,LOWER(H1115),IF(ISNUMBER(FIND("banho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5" s="1" t="str">
        <f>IF(ISBLANK(I1115),"", _xlfn.LET(
    _xlpm.Servico,TRIM(F1115&amp;""),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15" s="1">
        <f>IF(ISBLANK(B1115),"", IF(ISBLANK(R1115),Q1115*S1115,R1115*S1115))</f>
        <v>7</v>
      </c>
    </row>
    <row r="1116" spans="1:55" x14ac:dyDescent="0.3">
      <c r="A1116" t="s">
        <v>11</v>
      </c>
      <c r="B1116">
        <v>46107</v>
      </c>
      <c r="C1116" t="s">
        <v>9</v>
      </c>
      <c r="D1116">
        <v>5137</v>
      </c>
      <c r="F1116" t="s">
        <v>146</v>
      </c>
      <c r="H1116" t="s">
        <v>276</v>
      </c>
      <c r="I1116">
        <v>2452</v>
      </c>
      <c r="J1116" t="s">
        <v>0</v>
      </c>
      <c r="K1116" t="s">
        <v>425</v>
      </c>
      <c r="L1116">
        <v>5573988065221</v>
      </c>
      <c r="N1116">
        <v>0</v>
      </c>
      <c r="O1116" t="s">
        <v>5</v>
      </c>
      <c r="P1116">
        <v>0</v>
      </c>
      <c r="Q1116">
        <v>12</v>
      </c>
      <c r="R1116">
        <v>12</v>
      </c>
      <c r="S1116">
        <v>1</v>
      </c>
      <c r="T1116">
        <v>12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6</v>
      </c>
      <c r="AG1116">
        <v>134</v>
      </c>
      <c r="AH1116" t="s">
        <v>207</v>
      </c>
      <c r="AJ1116" t="s">
        <v>192</v>
      </c>
      <c r="AK1116" t="s">
        <v>190</v>
      </c>
      <c r="AL1116" t="s">
        <v>188</v>
      </c>
      <c r="AU1116" s="2" t="str">
        <f>IF(ISBLANK(B1116),"", TEXT(B1116,"dddd, d \d\e mmmm \d\e aaaa"))</f>
        <v>quinta-feira, 26 de março de 2026</v>
      </c>
      <c r="AX1116" s="1" t="str" cm="1">
        <f t="array" ref="AX1116">IFERROR(_xlfn.TEXTJOIN(", ",TRUE,_xlfn._xlws.SORT(_xlfn.UNIQUE(_xlfn._xlws.FILTER($K$2:$K$2889,($I$2:$I$2889=I1116)*($K$2:$K$2889&lt;&gt;""))))),"")</f>
        <v>Dora, Duda</v>
      </c>
      <c r="AY1116" s="1" t="str">
        <f>IF(ISBLANK(F1116),"", IF(OR(
ISNUMBER(FIND("escovacao",LOWER(F1116))),
ISNUMBER(FIND("escovação",LOWER(F1116))),
ISNUMBER(FIND("higiene bucal",LOWER(F1116))),
ISNUMBER(FIND("tosa",LOWER(F1116))),
ISNUMBER(FIND("hidratacao",LOWER(F1116))),
ISNUMBER(FIND("hidratação",LOWER(F1116))),
ISNUMBER(FIND("spa",LOWER(F1116))),
ISNUMBER(FIND("corte de unhas",LOWER(F1116))),
ISNUMBER(FIND("desembolo",LOWER(F1116))),
ISNUMBER(FIND("clorexidina",LOWER(F1116))),
ISNUMBER(FIND("matizacao",LOWER(F1116))),
ISNUMBER(FIND("matização",LOWER(F1116))),
ISNUMBER(FIND("arredondamento",LOWER(F1116))),
ISNUMBER(FIND("remocao",LOWER(F1116))),
ISNUMBER(FIND("remoção",LOWER(F1116)))
),"Serviços extras",
IF(ISNUMBER(FIND("banho",LOWER(F1116))),"Banho","Loja")))</f>
        <v>Serviços extras</v>
      </c>
      <c r="AZ1116" s="1" t="str">
        <f>IF(ISBLANK(I1116),"", _xlfn.LET(_xlpm.Pedido,TRIM(D1116&amp;""),IF(_xlpm.Pedido&lt;&gt;"",_xlpm.Pedido&amp;" | "&amp;K1116,I1116&amp;" | "&amp;K1116&amp;" | "&amp;TEXT(AU1116,"0"))))</f>
        <v>5137 | Duda</v>
      </c>
      <c r="BA1116" s="1" t="str">
        <f>IF(ISBLANK(I1116),"", _xlfn.LET(_xlpm.TipoServico,LOWER(H1116),IF(ISNUMBER(FIND("banho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6" s="1" t="str">
        <f>IF(ISBLANK(I1116),"", _xlfn.LET(
    _xlpm.Servico,TRIM(F1116&amp;""),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16" s="1">
        <f>IF(ISBLANK(B1116),"", IF(ISBLANK(R1116),Q1116*S1116,R1116*S1116))</f>
        <v>12</v>
      </c>
    </row>
    <row r="1117" spans="1:55" x14ac:dyDescent="0.3">
      <c r="A1117" t="s">
        <v>141</v>
      </c>
      <c r="B1117">
        <v>46113</v>
      </c>
      <c r="C1117" t="s">
        <v>53</v>
      </c>
      <c r="D1117">
        <v>5196</v>
      </c>
      <c r="F1117" t="s">
        <v>134</v>
      </c>
      <c r="H1117" t="s">
        <v>276</v>
      </c>
      <c r="I1117">
        <v>2137</v>
      </c>
      <c r="J1117" t="s">
        <v>427</v>
      </c>
      <c r="K1117" t="s">
        <v>428</v>
      </c>
      <c r="L1117">
        <v>73988224267</v>
      </c>
      <c r="N1117">
        <v>0</v>
      </c>
      <c r="O1117" t="s">
        <v>5</v>
      </c>
      <c r="P1117">
        <v>0</v>
      </c>
      <c r="Q1117">
        <v>7</v>
      </c>
      <c r="R1117">
        <v>7</v>
      </c>
      <c r="S1117">
        <v>1</v>
      </c>
      <c r="T1117">
        <v>7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6</v>
      </c>
      <c r="AG1117">
        <v>220</v>
      </c>
      <c r="AH1117" t="s">
        <v>369</v>
      </c>
      <c r="AI1117" t="s">
        <v>204</v>
      </c>
      <c r="AJ1117" t="s">
        <v>192</v>
      </c>
      <c r="AK1117" t="s">
        <v>190</v>
      </c>
      <c r="AL1117" t="s">
        <v>188</v>
      </c>
      <c r="AU1117" s="2" t="str">
        <f>IF(ISBLANK(B1117),"", TEXT(B1117,"dddd, d \d\e mmmm \d\e aaaa"))</f>
        <v>quarta-feira, 1 de abril de 2026</v>
      </c>
      <c r="AX1117" s="1" t="str" cm="1">
        <f t="array" ref="AX1117">IFERROR(_xlfn.TEXTJOIN(", ",TRUE,_xlfn._xlws.SORT(_xlfn.UNIQUE(_xlfn._xlws.FILTER($K$2:$K$2889,($I$2:$I$2889=I1117)*($K$2:$K$2889&lt;&gt;""))))),"")</f>
        <v>Lili, Lola</v>
      </c>
      <c r="AY1117" s="1" t="str">
        <f>IF(ISBLANK(F1117),"", IF(OR(
ISNUMBER(FIND("escovacao",LOWER(F1117))),
ISNUMBER(FIND("escovação",LOWER(F1117))),
ISNUMBER(FIND("higiene bucal",LOWER(F1117))),
ISNUMBER(FIND("tosa",LOWER(F1117))),
ISNUMBER(FIND("hidratacao",LOWER(F1117))),
ISNUMBER(FIND("hidratação",LOWER(F1117))),
ISNUMBER(FIND("spa",LOWER(F1117))),
ISNUMBER(FIND("corte de unhas",LOWER(F1117))),
ISNUMBER(FIND("desembolo",LOWER(F1117))),
ISNUMBER(FIND("clorexidina",LOWER(F1117))),
ISNUMBER(FIND("matizacao",LOWER(F1117))),
ISNUMBER(FIND("matização",LOWER(F1117))),
ISNUMBER(FIND("arredondamento",LOWER(F1117))),
ISNUMBER(FIND("remocao",LOWER(F1117))),
ISNUMBER(FIND("remoção",LOWER(F1117)))
),"Serviços extras",
IF(ISNUMBER(FIND("banho",LOWER(F1117))),"Banho","Loja")))</f>
        <v>Banho</v>
      </c>
      <c r="AZ1117" s="1" t="str">
        <f>IF(ISBLANK(I1117),"", _xlfn.LET(_xlpm.Pedido,TRIM(D1117&amp;""),IF(_xlpm.Pedido&lt;&gt;"",_xlpm.Pedido&amp;" | "&amp;K1117,I1117&amp;" | "&amp;K1117&amp;" | "&amp;TEXT(AU1117,"0"))))</f>
        <v>5196 | Lili</v>
      </c>
      <c r="BA1117" s="1" t="str">
        <f>IF(ISBLANK(I1117),"", _xlfn.LET(_xlpm.TipoServico,LOWER(H1117),IF(ISNUMBER(FIND("banho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7" s="1" t="str">
        <f>IF(ISBLANK(I1117),"", _xlfn.LET(
    _xlpm.Servico,TRIM(F1117&amp;""),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17" s="1">
        <f>IF(ISBLANK(B1117),"", IF(ISBLANK(R1117),Q1117*S1117,R1117*S1117))</f>
        <v>7</v>
      </c>
    </row>
    <row r="1118" spans="1:55" x14ac:dyDescent="0.3">
      <c r="A1118" t="s">
        <v>141</v>
      </c>
      <c r="B1118">
        <v>46113</v>
      </c>
      <c r="C1118" t="s">
        <v>53</v>
      </c>
      <c r="D1118">
        <v>5196</v>
      </c>
      <c r="F1118" t="s">
        <v>291</v>
      </c>
      <c r="H1118" t="s">
        <v>276</v>
      </c>
      <c r="I1118">
        <v>2137</v>
      </c>
      <c r="J1118" t="s">
        <v>427</v>
      </c>
      <c r="K1118" t="s">
        <v>428</v>
      </c>
      <c r="L1118">
        <v>73988224267</v>
      </c>
      <c r="N1118">
        <v>0</v>
      </c>
      <c r="O1118" t="s">
        <v>5</v>
      </c>
      <c r="P1118">
        <v>0</v>
      </c>
      <c r="Q1118">
        <v>43</v>
      </c>
      <c r="R1118">
        <v>43</v>
      </c>
      <c r="S1118">
        <v>1</v>
      </c>
      <c r="T1118">
        <v>43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6</v>
      </c>
      <c r="AG1118">
        <v>220</v>
      </c>
      <c r="AH1118" t="s">
        <v>369</v>
      </c>
      <c r="AI1118" t="s">
        <v>204</v>
      </c>
      <c r="AJ1118" t="s">
        <v>192</v>
      </c>
      <c r="AK1118" t="s">
        <v>190</v>
      </c>
      <c r="AL1118" t="s">
        <v>188</v>
      </c>
      <c r="AU1118" s="2" t="str">
        <f>IF(ISBLANK(B1118),"", TEXT(B1118,"dddd, d \d\e mmmm \d\e aaaa"))</f>
        <v>quarta-feira, 1 de abril de 2026</v>
      </c>
      <c r="AX1118" s="1" t="str" cm="1">
        <f t="array" ref="AX1118">IFERROR(_xlfn.TEXTJOIN(", ",TRUE,_xlfn._xlws.SORT(_xlfn.UNIQUE(_xlfn._xlws.FILTER($K$2:$K$2889,($I$2:$I$2889=I1118)*($K$2:$K$2889&lt;&gt;""))))),"")</f>
        <v>Lili, Lola</v>
      </c>
      <c r="AY1118" s="1" t="str">
        <f>IF(ISBLANK(F1118),"", IF(OR(
ISNUMBER(FIND("escovacao",LOWER(F1118))),
ISNUMBER(FIND("escovação",LOWER(F1118))),
ISNUMBER(FIND("higiene bucal",LOWER(F1118))),
ISNUMBER(FIND("tosa",LOWER(F1118))),
ISNUMBER(FIND("hidratacao",LOWER(F1118))),
ISNUMBER(FIND("hidratação",LOWER(F1118))),
ISNUMBER(FIND("spa",LOWER(F1118))),
ISNUMBER(FIND("corte de unhas",LOWER(F1118))),
ISNUMBER(FIND("desembolo",LOWER(F1118))),
ISNUMBER(FIND("clorexidina",LOWER(F1118))),
ISNUMBER(FIND("matizacao",LOWER(F1118))),
ISNUMBER(FIND("matização",LOWER(F1118))),
ISNUMBER(FIND("arredondamento",LOWER(F1118))),
ISNUMBER(FIND("remocao",LOWER(F1118))),
ISNUMBER(FIND("remoção",LOWER(F1118)))
),"Serviços extras",
IF(ISNUMBER(FIND("banho",LOWER(F1118))),"Banho","Loja")))</f>
        <v>Serviços extras</v>
      </c>
      <c r="AZ1118" s="1" t="str">
        <f>IF(ISBLANK(I1118),"", _xlfn.LET(_xlpm.Pedido,TRIM(D1118&amp;""),IF(_xlpm.Pedido&lt;&gt;"",_xlpm.Pedido&amp;" | "&amp;K1118,I1118&amp;" | "&amp;K1118&amp;" | "&amp;TEXT(AU1118,"0"))))</f>
        <v>5196 | Lili</v>
      </c>
      <c r="BA1118" s="1" t="str">
        <f>IF(ISBLANK(I1118),"", _xlfn.LET(_xlpm.TipoServico,LOWER(H1118),IF(ISNUMBER(FIND("banho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8" s="1" t="str">
        <f>IF(ISBLANK(I1118),"", _xlfn.LET(
    _xlpm.Servico,TRIM(F1118&amp;""),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18" s="1">
        <f>IF(ISBLANK(B1118),"", IF(ISBLANK(R1118),Q1118*S1118,R1118*S1118))</f>
        <v>43</v>
      </c>
    </row>
    <row r="1119" spans="1:55" x14ac:dyDescent="0.3">
      <c r="A1119" t="s">
        <v>141</v>
      </c>
      <c r="B1119">
        <v>46113</v>
      </c>
      <c r="C1119" t="s">
        <v>53</v>
      </c>
      <c r="D1119">
        <v>5196</v>
      </c>
      <c r="F1119" t="s">
        <v>134</v>
      </c>
      <c r="H1119" t="s">
        <v>276</v>
      </c>
      <c r="I1119">
        <v>2137</v>
      </c>
      <c r="J1119" t="s">
        <v>427</v>
      </c>
      <c r="K1119" t="s">
        <v>429</v>
      </c>
      <c r="L1119">
        <v>73988224267</v>
      </c>
      <c r="N1119">
        <v>0</v>
      </c>
      <c r="O1119" t="s">
        <v>5</v>
      </c>
      <c r="P1119">
        <v>0</v>
      </c>
      <c r="Q1119">
        <v>7</v>
      </c>
      <c r="R1119">
        <v>7</v>
      </c>
      <c r="S1119">
        <v>1</v>
      </c>
      <c r="T1119">
        <v>7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6</v>
      </c>
      <c r="AG1119">
        <v>220</v>
      </c>
      <c r="AH1119" t="s">
        <v>369</v>
      </c>
      <c r="AI1119" t="s">
        <v>204</v>
      </c>
      <c r="AJ1119" t="s">
        <v>192</v>
      </c>
      <c r="AK1119" t="s">
        <v>190</v>
      </c>
      <c r="AL1119" t="s">
        <v>188</v>
      </c>
      <c r="AU1119" s="2" t="str">
        <f>IF(ISBLANK(B1119),"", TEXT(B1119,"dddd, d \d\e mmmm \d\e aaaa"))</f>
        <v>quarta-feira, 1 de abril de 2026</v>
      </c>
      <c r="AX1119" s="1" t="str" cm="1">
        <f t="array" ref="AX1119">IFERROR(_xlfn.TEXTJOIN(", ",TRUE,_xlfn._xlws.SORT(_xlfn.UNIQUE(_xlfn._xlws.FILTER($K$2:$K$2889,($I$2:$I$2889=I1119)*($K$2:$K$2889&lt;&gt;""))))),"")</f>
        <v>Lili, Lola</v>
      </c>
      <c r="AY1119" s="1" t="str">
        <f>IF(ISBLANK(F1119),"", IF(OR(
ISNUMBER(FIND("escovacao",LOWER(F1119))),
ISNUMBER(FIND("escovação",LOWER(F1119))),
ISNUMBER(FIND("higiene bucal",LOWER(F1119))),
ISNUMBER(FIND("tosa",LOWER(F1119))),
ISNUMBER(FIND("hidratacao",LOWER(F1119))),
ISNUMBER(FIND("hidratação",LOWER(F1119))),
ISNUMBER(FIND("spa",LOWER(F1119))),
ISNUMBER(FIND("corte de unhas",LOWER(F1119))),
ISNUMBER(FIND("desembolo",LOWER(F1119))),
ISNUMBER(FIND("clorexidina",LOWER(F1119))),
ISNUMBER(FIND("matizacao",LOWER(F1119))),
ISNUMBER(FIND("matização",LOWER(F1119))),
ISNUMBER(FIND("arredondamento",LOWER(F1119))),
ISNUMBER(FIND("remocao",LOWER(F1119))),
ISNUMBER(FIND("remoção",LOWER(F1119)))
),"Serviços extras",
IF(ISNUMBER(FIND("banho",LOWER(F1119))),"Banho","Loja")))</f>
        <v>Banho</v>
      </c>
      <c r="AZ1119" s="1" t="str">
        <f>IF(ISBLANK(I1119),"", _xlfn.LET(_xlpm.Pedido,TRIM(D1119&amp;""),IF(_xlpm.Pedido&lt;&gt;"",_xlpm.Pedido&amp;" | "&amp;K1119,I1119&amp;" | "&amp;K1119&amp;" | "&amp;TEXT(AU1119,"0"))))</f>
        <v>5196 | Lola</v>
      </c>
      <c r="BA1119" s="1" t="str">
        <f>IF(ISBLANK(I1119),"", _xlfn.LET(_xlpm.TipoServico,LOWER(H1119),IF(ISNUMBER(FIND("banho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19" s="1" t="str">
        <f>IF(ISBLANK(I1119),"", _xlfn.LET(
    _xlpm.Servico,TRIM(F1119&amp;""),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19" s="1">
        <f>IF(ISBLANK(B1119),"", IF(ISBLANK(R1119),Q1119*S1119,R1119*S1119))</f>
        <v>7</v>
      </c>
    </row>
    <row r="1120" spans="1:55" x14ac:dyDescent="0.3">
      <c r="A1120" t="s">
        <v>141</v>
      </c>
      <c r="B1120">
        <v>46113</v>
      </c>
      <c r="C1120" t="s">
        <v>53</v>
      </c>
      <c r="D1120">
        <v>5196</v>
      </c>
      <c r="F1120" t="s">
        <v>291</v>
      </c>
      <c r="H1120" t="s">
        <v>276</v>
      </c>
      <c r="I1120">
        <v>2137</v>
      </c>
      <c r="J1120" t="s">
        <v>427</v>
      </c>
      <c r="K1120" t="s">
        <v>429</v>
      </c>
      <c r="L1120">
        <v>73988224267</v>
      </c>
      <c r="N1120">
        <v>0</v>
      </c>
      <c r="O1120" t="s">
        <v>5</v>
      </c>
      <c r="P1120">
        <v>0</v>
      </c>
      <c r="Q1120">
        <v>43</v>
      </c>
      <c r="R1120">
        <v>43</v>
      </c>
      <c r="S1120">
        <v>1</v>
      </c>
      <c r="T1120">
        <v>43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6</v>
      </c>
      <c r="AG1120">
        <v>220</v>
      </c>
      <c r="AH1120" t="s">
        <v>369</v>
      </c>
      <c r="AI1120" t="s">
        <v>204</v>
      </c>
      <c r="AJ1120" t="s">
        <v>192</v>
      </c>
      <c r="AK1120" t="s">
        <v>190</v>
      </c>
      <c r="AL1120" t="s">
        <v>188</v>
      </c>
      <c r="AU1120" s="2" t="str">
        <f>IF(ISBLANK(B1120),"", TEXT(B1120,"dddd, d \d\e mmmm \d\e aaaa"))</f>
        <v>quarta-feira, 1 de abril de 2026</v>
      </c>
      <c r="AX1120" s="1" t="str" cm="1">
        <f t="array" ref="AX1120">IFERROR(_xlfn.TEXTJOIN(", ",TRUE,_xlfn._xlws.SORT(_xlfn.UNIQUE(_xlfn._xlws.FILTER($K$2:$K$2889,($I$2:$I$2889=I1120)*($K$2:$K$2889&lt;&gt;""))))),"")</f>
        <v>Lili, Lola</v>
      </c>
      <c r="AY1120" s="1" t="str">
        <f>IF(ISBLANK(F1120),"", IF(OR(
ISNUMBER(FIND("escovacao",LOWER(F1120))),
ISNUMBER(FIND("escovação",LOWER(F1120))),
ISNUMBER(FIND("higiene bucal",LOWER(F1120))),
ISNUMBER(FIND("tosa",LOWER(F1120))),
ISNUMBER(FIND("hidratacao",LOWER(F1120))),
ISNUMBER(FIND("hidratação",LOWER(F1120))),
ISNUMBER(FIND("spa",LOWER(F1120))),
ISNUMBER(FIND("corte de unhas",LOWER(F1120))),
ISNUMBER(FIND("desembolo",LOWER(F1120))),
ISNUMBER(FIND("clorexidina",LOWER(F1120))),
ISNUMBER(FIND("matizacao",LOWER(F1120))),
ISNUMBER(FIND("matização",LOWER(F1120))),
ISNUMBER(FIND("arredondamento",LOWER(F1120))),
ISNUMBER(FIND("remocao",LOWER(F1120))),
ISNUMBER(FIND("remoção",LOWER(F1120)))
),"Serviços extras",
IF(ISNUMBER(FIND("banho",LOWER(F1120))),"Banho","Loja")))</f>
        <v>Serviços extras</v>
      </c>
      <c r="AZ1120" s="1" t="str">
        <f>IF(ISBLANK(I1120),"", _xlfn.LET(_xlpm.Pedido,TRIM(D1120&amp;""),IF(_xlpm.Pedido&lt;&gt;"",_xlpm.Pedido&amp;" | "&amp;K1120,I1120&amp;" | "&amp;K1120&amp;" | "&amp;TEXT(AU1120,"0"))))</f>
        <v>5196 | Lola</v>
      </c>
      <c r="BA1120" s="1" t="str">
        <f>IF(ISBLANK(I1120),"", _xlfn.LET(_xlpm.TipoServico,LOWER(H1120),IF(ISNUMBER(FIND("banho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0" s="1" t="str">
        <f>IF(ISBLANK(I1120),"", _xlfn.LET(
    _xlpm.Servico,TRIM(F1120&amp;""),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20" s="1">
        <f>IF(ISBLANK(B1120),"", IF(ISBLANK(R1120),Q1120*S1120,R1120*S1120))</f>
        <v>43</v>
      </c>
    </row>
    <row r="1121" spans="1:55" x14ac:dyDescent="0.3">
      <c r="A1121" t="s">
        <v>141</v>
      </c>
      <c r="B1121">
        <v>46113</v>
      </c>
      <c r="C1121" t="s">
        <v>53</v>
      </c>
      <c r="D1121">
        <v>5196</v>
      </c>
      <c r="F1121" t="s">
        <v>137</v>
      </c>
      <c r="H1121" t="s">
        <v>276</v>
      </c>
      <c r="I1121">
        <v>2137</v>
      </c>
      <c r="J1121" t="s">
        <v>427</v>
      </c>
      <c r="K1121" t="s">
        <v>428</v>
      </c>
      <c r="L1121">
        <v>73988224267</v>
      </c>
      <c r="N1121">
        <v>0</v>
      </c>
      <c r="O1121" t="s">
        <v>5</v>
      </c>
      <c r="P1121">
        <v>0</v>
      </c>
      <c r="Q1121">
        <v>5</v>
      </c>
      <c r="R1121">
        <v>5</v>
      </c>
      <c r="S1121">
        <v>1</v>
      </c>
      <c r="T1121">
        <v>5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6</v>
      </c>
      <c r="AG1121">
        <v>220</v>
      </c>
      <c r="AH1121" t="s">
        <v>369</v>
      </c>
      <c r="AI1121" t="s">
        <v>204</v>
      </c>
      <c r="AJ1121" t="s">
        <v>192</v>
      </c>
      <c r="AK1121" t="s">
        <v>190</v>
      </c>
      <c r="AL1121" t="s">
        <v>188</v>
      </c>
      <c r="AU1121" s="2" t="str">
        <f>IF(ISBLANK(B1121),"", TEXT(B1121,"dddd, d \d\e mmmm \d\e aaaa"))</f>
        <v>quarta-feira, 1 de abril de 2026</v>
      </c>
      <c r="AX1121" s="1" t="str" cm="1">
        <f t="array" ref="AX1121">IFERROR(_xlfn.TEXTJOIN(", ",TRUE,_xlfn._xlws.SORT(_xlfn.UNIQUE(_xlfn._xlws.FILTER($K$2:$K$2889,($I$2:$I$2889=I1121)*($K$2:$K$2889&lt;&gt;""))))),"")</f>
        <v>Lili, Lola</v>
      </c>
      <c r="AY1121" s="1" t="str">
        <f>IF(ISBLANK(F1121),"", IF(OR(
ISNUMBER(FIND("escovacao",LOWER(F1121))),
ISNUMBER(FIND("escovação",LOWER(F1121))),
ISNUMBER(FIND("higiene bucal",LOWER(F1121))),
ISNUMBER(FIND("tosa",LOWER(F1121))),
ISNUMBER(FIND("hidratacao",LOWER(F1121))),
ISNUMBER(FIND("hidratação",LOWER(F1121))),
ISNUMBER(FIND("spa",LOWER(F1121))),
ISNUMBER(FIND("corte de unhas",LOWER(F1121))),
ISNUMBER(FIND("desembolo",LOWER(F1121))),
ISNUMBER(FIND("clorexidina",LOWER(F1121))),
ISNUMBER(FIND("matizacao",LOWER(F1121))),
ISNUMBER(FIND("matização",LOWER(F1121))),
ISNUMBER(FIND("arredondamento",LOWER(F1121))),
ISNUMBER(FIND("remocao",LOWER(F1121))),
ISNUMBER(FIND("remoção",LOWER(F1121)))
),"Serviços extras",
IF(ISNUMBER(FIND("banho",LOWER(F1121))),"Banho","Loja")))</f>
        <v>Serviços extras</v>
      </c>
      <c r="AZ1121" s="1" t="str">
        <f>IF(ISBLANK(I1121),"", _xlfn.LET(_xlpm.Pedido,TRIM(D1121&amp;""),IF(_xlpm.Pedido&lt;&gt;"",_xlpm.Pedido&amp;" | "&amp;K1121,I1121&amp;" | "&amp;K1121&amp;" | "&amp;TEXT(AU1121,"0"))))</f>
        <v>5196 | Lili</v>
      </c>
      <c r="BA1121" s="1" t="str">
        <f>IF(ISBLANK(I1121),"", _xlfn.LET(_xlpm.TipoServico,LOWER(H1121),IF(ISNUMBER(FIND("banho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1" s="1" t="str">
        <f>IF(ISBLANK(I1121),"", _xlfn.LET(
    _xlpm.Servico,TRIM(F1121&amp;""),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21" s="1">
        <f>IF(ISBLANK(B1121),"", IF(ISBLANK(R1121),Q1121*S1121,R1121*S1121))</f>
        <v>5</v>
      </c>
    </row>
    <row r="1122" spans="1:55" x14ac:dyDescent="0.3">
      <c r="A1122" t="s">
        <v>141</v>
      </c>
      <c r="B1122">
        <v>46113</v>
      </c>
      <c r="C1122" t="s">
        <v>53</v>
      </c>
      <c r="D1122">
        <v>5196</v>
      </c>
      <c r="F1122" t="s">
        <v>137</v>
      </c>
      <c r="H1122" t="s">
        <v>276</v>
      </c>
      <c r="I1122">
        <v>2137</v>
      </c>
      <c r="J1122" t="s">
        <v>427</v>
      </c>
      <c r="K1122" t="s">
        <v>429</v>
      </c>
      <c r="L1122">
        <v>73988224267</v>
      </c>
      <c r="N1122">
        <v>0</v>
      </c>
      <c r="O1122" t="s">
        <v>5</v>
      </c>
      <c r="P1122">
        <v>0</v>
      </c>
      <c r="Q1122">
        <v>5</v>
      </c>
      <c r="R1122">
        <v>5</v>
      </c>
      <c r="S1122">
        <v>1</v>
      </c>
      <c r="T1122">
        <v>5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 t="s">
        <v>6</v>
      </c>
      <c r="AG1122">
        <v>220</v>
      </c>
      <c r="AH1122" t="s">
        <v>369</v>
      </c>
      <c r="AI1122" t="s">
        <v>204</v>
      </c>
      <c r="AJ1122" t="s">
        <v>192</v>
      </c>
      <c r="AK1122" t="s">
        <v>190</v>
      </c>
      <c r="AL1122" t="s">
        <v>188</v>
      </c>
      <c r="AU1122" s="2" t="str">
        <f>IF(ISBLANK(B1122),"", TEXT(B1122,"dddd, d \d\e mmmm \d\e aaaa"))</f>
        <v>quarta-feira, 1 de abril de 2026</v>
      </c>
      <c r="AX1122" s="1" t="str" cm="1">
        <f t="array" ref="AX1122">IFERROR(_xlfn.TEXTJOIN(", ",TRUE,_xlfn._xlws.SORT(_xlfn.UNIQUE(_xlfn._xlws.FILTER($K$2:$K$2889,($I$2:$I$2889=I1122)*($K$2:$K$2889&lt;&gt;""))))),"")</f>
        <v>Lili, Lola</v>
      </c>
      <c r="AY1122" s="1" t="str">
        <f>IF(ISBLANK(F1122),"", IF(OR(
ISNUMBER(FIND("escovacao",LOWER(F1122))),
ISNUMBER(FIND("escovação",LOWER(F1122))),
ISNUMBER(FIND("higiene bucal",LOWER(F1122))),
ISNUMBER(FIND("tosa",LOWER(F1122))),
ISNUMBER(FIND("hidratacao",LOWER(F1122))),
ISNUMBER(FIND("hidratação",LOWER(F1122))),
ISNUMBER(FIND("spa",LOWER(F1122))),
ISNUMBER(FIND("corte de unhas",LOWER(F1122))),
ISNUMBER(FIND("desembolo",LOWER(F1122))),
ISNUMBER(FIND("clorexidina",LOWER(F1122))),
ISNUMBER(FIND("matizacao",LOWER(F1122))),
ISNUMBER(FIND("matização",LOWER(F1122))),
ISNUMBER(FIND("arredondamento",LOWER(F1122))),
ISNUMBER(FIND("remocao",LOWER(F1122))),
ISNUMBER(FIND("remoção",LOWER(F1122)))
),"Serviços extras",
IF(ISNUMBER(FIND("banho",LOWER(F1122))),"Banho","Loja")))</f>
        <v>Serviços extras</v>
      </c>
      <c r="AZ1122" s="1" t="str">
        <f>IF(ISBLANK(I1122),"", _xlfn.LET(_xlpm.Pedido,TRIM(D1122&amp;""),IF(_xlpm.Pedido&lt;&gt;"",_xlpm.Pedido&amp;" | "&amp;K1122,I1122&amp;" | "&amp;K1122&amp;" | "&amp;TEXT(AU1122,"0"))))</f>
        <v>5196 | Lola</v>
      </c>
      <c r="BA1122" s="1" t="str">
        <f>IF(ISBLANK(I1122),"", _xlfn.LET(_xlpm.TipoServico,LOWER(H1122),IF(ISNUMBER(FIND("banho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2" s="1" t="str">
        <f>IF(ISBLANK(I1122),"", _xlfn.LET(
    _xlpm.Servico,TRIM(F1122&amp;""),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22" s="1">
        <f>IF(ISBLANK(B1122),"", IF(ISBLANK(R1122),Q1122*S1122,R1122*S1122))</f>
        <v>5</v>
      </c>
    </row>
    <row r="1123" spans="1:55" x14ac:dyDescent="0.3">
      <c r="A1123" t="s">
        <v>141</v>
      </c>
      <c r="B1123">
        <v>46113</v>
      </c>
      <c r="C1123" t="s">
        <v>53</v>
      </c>
      <c r="D1123">
        <v>5198</v>
      </c>
      <c r="F1123" t="s">
        <v>134</v>
      </c>
      <c r="H1123" t="s">
        <v>276</v>
      </c>
      <c r="I1123">
        <v>2323</v>
      </c>
      <c r="J1123" t="s">
        <v>33</v>
      </c>
      <c r="K1123" t="s">
        <v>235</v>
      </c>
      <c r="L1123">
        <v>557391151318</v>
      </c>
      <c r="N1123">
        <v>0</v>
      </c>
      <c r="O1123" t="s">
        <v>5</v>
      </c>
      <c r="P1123">
        <v>0</v>
      </c>
      <c r="Q1123">
        <v>7</v>
      </c>
      <c r="R1123">
        <v>7</v>
      </c>
      <c r="S1123">
        <v>1</v>
      </c>
      <c r="T1123">
        <v>7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6</v>
      </c>
      <c r="AG1123">
        <v>84</v>
      </c>
      <c r="AH1123" t="s">
        <v>219</v>
      </c>
      <c r="AI1123" t="s">
        <v>199</v>
      </c>
      <c r="AJ1123" t="s">
        <v>192</v>
      </c>
      <c r="AK1123" t="s">
        <v>187</v>
      </c>
      <c r="AL1123" t="s">
        <v>188</v>
      </c>
      <c r="AU1123" s="2" t="str">
        <f>IF(ISBLANK(B1123),"", TEXT(B1123,"dddd, d \d\e mmmm \d\e aaaa"))</f>
        <v>quarta-feira, 1 de abril de 2026</v>
      </c>
      <c r="AX1123" s="1" t="str" cm="1">
        <f t="array" ref="AX1123">IFERROR(_xlfn.TEXTJOIN(", ",TRUE,_xlfn._xlws.SORT(_xlfn.UNIQUE(_xlfn._xlws.FILTER($K$2:$K$2889,($I$2:$I$2889=I1123)*($K$2:$K$2889&lt;&gt;""))))),"")</f>
        <v>Duke</v>
      </c>
      <c r="AY1123" s="1" t="str">
        <f>IF(ISBLANK(F1123),"", IF(OR(
ISNUMBER(FIND("escovacao",LOWER(F1123))),
ISNUMBER(FIND("escovação",LOWER(F1123))),
ISNUMBER(FIND("higiene bucal",LOWER(F1123))),
ISNUMBER(FIND("tosa",LOWER(F1123))),
ISNUMBER(FIND("hidratacao",LOWER(F1123))),
ISNUMBER(FIND("hidratação",LOWER(F1123))),
ISNUMBER(FIND("spa",LOWER(F1123))),
ISNUMBER(FIND("corte de unhas",LOWER(F1123))),
ISNUMBER(FIND("desembolo",LOWER(F1123))),
ISNUMBER(FIND("clorexidina",LOWER(F1123))),
ISNUMBER(FIND("matizacao",LOWER(F1123))),
ISNUMBER(FIND("matização",LOWER(F1123))),
ISNUMBER(FIND("arredondamento",LOWER(F1123))),
ISNUMBER(FIND("remocao",LOWER(F1123))),
ISNUMBER(FIND("remoção",LOWER(F1123)))
),"Serviços extras",
IF(ISNUMBER(FIND("banho",LOWER(F1123))),"Banho","Loja")))</f>
        <v>Banho</v>
      </c>
      <c r="AZ1123" s="1" t="str">
        <f>IF(ISBLANK(I1123),"", _xlfn.LET(_xlpm.Pedido,TRIM(D1123&amp;""),IF(_xlpm.Pedido&lt;&gt;"",_xlpm.Pedido&amp;" | "&amp;K1123,I1123&amp;" | "&amp;K1123&amp;" | "&amp;TEXT(AU1123,"0"))))</f>
        <v>5198 | Duke</v>
      </c>
      <c r="BA1123" s="1" t="str">
        <f>IF(ISBLANK(I1123),"", _xlfn.LET(_xlpm.TipoServico,LOWER(H1123),IF(ISNUMBER(FIND("banho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3" s="1" t="str">
        <f>IF(ISBLANK(I1123),"", _xlfn.LET(
    _xlpm.Servico,TRIM(F1123&amp;""),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23" s="1">
        <f>IF(ISBLANK(B1123),"", IF(ISBLANK(R1123),Q1123*S1123,R1123*S1123))</f>
        <v>7</v>
      </c>
    </row>
    <row r="1124" spans="1:55" x14ac:dyDescent="0.3">
      <c r="A1124" t="s">
        <v>141</v>
      </c>
      <c r="B1124">
        <v>46113</v>
      </c>
      <c r="C1124" t="s">
        <v>53</v>
      </c>
      <c r="D1124">
        <v>5198</v>
      </c>
      <c r="F1124" t="s">
        <v>146</v>
      </c>
      <c r="H1124" t="s">
        <v>276</v>
      </c>
      <c r="I1124">
        <v>2323</v>
      </c>
      <c r="J1124" t="s">
        <v>33</v>
      </c>
      <c r="K1124" t="s">
        <v>235</v>
      </c>
      <c r="L1124">
        <v>557391151318</v>
      </c>
      <c r="N1124">
        <v>0</v>
      </c>
      <c r="O1124" t="s">
        <v>5</v>
      </c>
      <c r="P1124">
        <v>0</v>
      </c>
      <c r="Q1124">
        <v>12</v>
      </c>
      <c r="R1124">
        <v>12</v>
      </c>
      <c r="S1124">
        <v>1</v>
      </c>
      <c r="T1124">
        <v>12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6</v>
      </c>
      <c r="AG1124">
        <v>84</v>
      </c>
      <c r="AH1124" t="s">
        <v>219</v>
      </c>
      <c r="AI1124" t="s">
        <v>199</v>
      </c>
      <c r="AJ1124" t="s">
        <v>192</v>
      </c>
      <c r="AK1124" t="s">
        <v>187</v>
      </c>
      <c r="AL1124" t="s">
        <v>188</v>
      </c>
      <c r="AU1124" s="2" t="str">
        <f>IF(ISBLANK(B1124),"", TEXT(B1124,"dddd, d \d\e mmmm \d\e aaaa"))</f>
        <v>quarta-feira, 1 de abril de 2026</v>
      </c>
      <c r="AX1124" s="1" t="str" cm="1">
        <f t="array" ref="AX1124">IFERROR(_xlfn.TEXTJOIN(", ",TRUE,_xlfn._xlws.SORT(_xlfn.UNIQUE(_xlfn._xlws.FILTER($K$2:$K$2889,($I$2:$I$2889=I1124)*($K$2:$K$2889&lt;&gt;""))))),"")</f>
        <v>Duke</v>
      </c>
      <c r="AY1124" s="1" t="str">
        <f>IF(ISBLANK(F1124),"", IF(OR(
ISNUMBER(FIND("escovacao",LOWER(F1124))),
ISNUMBER(FIND("escovação",LOWER(F1124))),
ISNUMBER(FIND("higiene bucal",LOWER(F1124))),
ISNUMBER(FIND("tosa",LOWER(F1124))),
ISNUMBER(FIND("hidratacao",LOWER(F1124))),
ISNUMBER(FIND("hidratação",LOWER(F1124))),
ISNUMBER(FIND("spa",LOWER(F1124))),
ISNUMBER(FIND("corte de unhas",LOWER(F1124))),
ISNUMBER(FIND("desembolo",LOWER(F1124))),
ISNUMBER(FIND("clorexidina",LOWER(F1124))),
ISNUMBER(FIND("matizacao",LOWER(F1124))),
ISNUMBER(FIND("matização",LOWER(F1124))),
ISNUMBER(FIND("arredondamento",LOWER(F1124))),
ISNUMBER(FIND("remocao",LOWER(F1124))),
ISNUMBER(FIND("remoção",LOWER(F1124)))
),"Serviços extras",
IF(ISNUMBER(FIND("banho",LOWER(F1124))),"Banho","Loja")))</f>
        <v>Serviços extras</v>
      </c>
      <c r="AZ1124" s="1" t="str">
        <f>IF(ISBLANK(I1124),"", _xlfn.LET(_xlpm.Pedido,TRIM(D1124&amp;""),IF(_xlpm.Pedido&lt;&gt;"",_xlpm.Pedido&amp;" | "&amp;K1124,I1124&amp;" | "&amp;K1124&amp;" | "&amp;TEXT(AU1124,"0"))))</f>
        <v>5198 | Duke</v>
      </c>
      <c r="BA1124" s="1" t="str">
        <f>IF(ISBLANK(I1124),"", _xlfn.LET(_xlpm.TipoServico,LOWER(H1124),IF(ISNUMBER(FIND("banho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4" s="1" t="str">
        <f>IF(ISBLANK(I1124),"", _xlfn.LET(
    _xlpm.Servico,TRIM(F1124&amp;""),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24" s="1">
        <f>IF(ISBLANK(B1124),"", IF(ISBLANK(R1124),Q1124*S1124,R1124*S1124))</f>
        <v>12</v>
      </c>
    </row>
    <row r="1125" spans="1:55" x14ac:dyDescent="0.3">
      <c r="A1125" t="s">
        <v>141</v>
      </c>
      <c r="B1125">
        <v>46113</v>
      </c>
      <c r="C1125" t="s">
        <v>53</v>
      </c>
      <c r="D1125">
        <v>5198</v>
      </c>
      <c r="F1125" t="s">
        <v>169</v>
      </c>
      <c r="H1125" t="s">
        <v>276</v>
      </c>
      <c r="I1125">
        <v>2323</v>
      </c>
      <c r="J1125" t="s">
        <v>33</v>
      </c>
      <c r="K1125" t="s">
        <v>235</v>
      </c>
      <c r="L1125">
        <v>557391151318</v>
      </c>
      <c r="N1125">
        <v>0</v>
      </c>
      <c r="O1125" t="s">
        <v>5</v>
      </c>
      <c r="P1125">
        <v>0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6</v>
      </c>
      <c r="AG1125">
        <v>84</v>
      </c>
      <c r="AH1125" t="s">
        <v>219</v>
      </c>
      <c r="AI1125" t="s">
        <v>199</v>
      </c>
      <c r="AJ1125" t="s">
        <v>192</v>
      </c>
      <c r="AK1125" t="s">
        <v>187</v>
      </c>
      <c r="AL1125" t="s">
        <v>188</v>
      </c>
      <c r="AU1125" s="2" t="str">
        <f>IF(ISBLANK(B1125),"", TEXT(B1125,"dddd, d \d\e mmmm \d\e aaaa"))</f>
        <v>quarta-feira, 1 de abril de 2026</v>
      </c>
      <c r="AX1125" s="1" t="str" cm="1">
        <f t="array" ref="AX1125">IFERROR(_xlfn.TEXTJOIN(", ",TRUE,_xlfn._xlws.SORT(_xlfn.UNIQUE(_xlfn._xlws.FILTER($K$2:$K$2889,($I$2:$I$2889=I1125)*($K$2:$K$2889&lt;&gt;""))))),"")</f>
        <v>Duke</v>
      </c>
      <c r="AY1125" s="1" t="str">
        <f>IF(ISBLANK(F1125),"", IF(OR(
ISNUMBER(FIND("escovacao",LOWER(F1125))),
ISNUMBER(FIND("escovação",LOWER(F1125))),
ISNUMBER(FIND("higiene bucal",LOWER(F1125))),
ISNUMBER(FIND("tosa",LOWER(F1125))),
ISNUMBER(FIND("hidratacao",LOWER(F1125))),
ISNUMBER(FIND("hidratação",LOWER(F1125))),
ISNUMBER(FIND("spa",LOWER(F1125))),
ISNUMBER(FIND("corte de unhas",LOWER(F1125))),
ISNUMBER(FIND("desembolo",LOWER(F1125))),
ISNUMBER(FIND("clorexidina",LOWER(F1125))),
ISNUMBER(FIND("matizacao",LOWER(F1125))),
ISNUMBER(FIND("matização",LOWER(F1125))),
ISNUMBER(FIND("arredondamento",LOWER(F1125))),
ISNUMBER(FIND("remocao",LOWER(F1125))),
ISNUMBER(FIND("remoção",LOWER(F1125)))
),"Serviços extras",
IF(ISNUMBER(FIND("banho",LOWER(F1125))),"Banho","Loja")))</f>
        <v>Serviços extras</v>
      </c>
      <c r="AZ1125" s="1" t="str">
        <f>IF(ISBLANK(I1125),"", _xlfn.LET(_xlpm.Pedido,TRIM(D1125&amp;""),IF(_xlpm.Pedido&lt;&gt;"",_xlpm.Pedido&amp;" | "&amp;K1125,I1125&amp;" | "&amp;K1125&amp;" | "&amp;TEXT(AU1125,"0"))))</f>
        <v>5198 | Duke</v>
      </c>
      <c r="BA1125" s="1" t="str">
        <f>IF(ISBLANK(I1125),"", _xlfn.LET(_xlpm.TipoServico,LOWER(H1125),IF(ISNUMBER(FIND("banho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5" s="1" t="str">
        <f>IF(ISBLANK(I1125),"", _xlfn.LET(
    _xlpm.Servico,TRIM(F1125&amp;""),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25" s="1">
        <f>IF(ISBLANK(B1125),"", IF(ISBLANK(R1125),Q1125*S1125,R1125*S1125))</f>
        <v>1</v>
      </c>
    </row>
    <row r="1126" spans="1:55" x14ac:dyDescent="0.3">
      <c r="A1126" t="s">
        <v>141</v>
      </c>
      <c r="B1126">
        <v>46113</v>
      </c>
      <c r="C1126" t="s">
        <v>53</v>
      </c>
      <c r="D1126">
        <v>5200</v>
      </c>
      <c r="F1126" t="s">
        <v>134</v>
      </c>
      <c r="H1126" t="s">
        <v>276</v>
      </c>
      <c r="I1126">
        <v>2441</v>
      </c>
      <c r="J1126" t="s">
        <v>47</v>
      </c>
      <c r="K1126" t="s">
        <v>430</v>
      </c>
      <c r="L1126">
        <v>5573999266294</v>
      </c>
      <c r="N1126">
        <v>0</v>
      </c>
      <c r="O1126" t="s">
        <v>5</v>
      </c>
      <c r="P1126">
        <v>0</v>
      </c>
      <c r="Q1126">
        <v>7</v>
      </c>
      <c r="R1126">
        <v>7</v>
      </c>
      <c r="S1126">
        <v>1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 t="s">
        <v>6</v>
      </c>
      <c r="AG1126">
        <v>62</v>
      </c>
      <c r="AH1126" t="s">
        <v>207</v>
      </c>
      <c r="AI1126" t="s">
        <v>199</v>
      </c>
      <c r="AJ1126" t="s">
        <v>192</v>
      </c>
      <c r="AK1126" t="s">
        <v>190</v>
      </c>
      <c r="AL1126" t="s">
        <v>188</v>
      </c>
      <c r="AU1126" s="2" t="str">
        <f>IF(ISBLANK(B1126),"", TEXT(B1126,"dddd, d \d\e mmmm \d\e aaaa"))</f>
        <v>quarta-feira, 1 de abril de 2026</v>
      </c>
      <c r="AX1126" s="1" t="str" cm="1">
        <f t="array" ref="AX1126">IFERROR(_xlfn.TEXTJOIN(", ",TRUE,_xlfn._xlws.SORT(_xlfn.UNIQUE(_xlfn._xlws.FILTER($K$2:$K$2889,($I$2:$I$2889=I1126)*($K$2:$K$2889&lt;&gt;""))))),"")</f>
        <v>Pandora</v>
      </c>
      <c r="AY1126" s="1" t="str">
        <f>IF(ISBLANK(F1126),"", IF(OR(
ISNUMBER(FIND("escovacao",LOWER(F1126))),
ISNUMBER(FIND("escovação",LOWER(F1126))),
ISNUMBER(FIND("higiene bucal",LOWER(F1126))),
ISNUMBER(FIND("tosa",LOWER(F1126))),
ISNUMBER(FIND("hidratacao",LOWER(F1126))),
ISNUMBER(FIND("hidratação",LOWER(F1126))),
ISNUMBER(FIND("spa",LOWER(F1126))),
ISNUMBER(FIND("corte de unhas",LOWER(F1126))),
ISNUMBER(FIND("desembolo",LOWER(F1126))),
ISNUMBER(FIND("clorexidina",LOWER(F1126))),
ISNUMBER(FIND("matizacao",LOWER(F1126))),
ISNUMBER(FIND("matização",LOWER(F1126))),
ISNUMBER(FIND("arredondamento",LOWER(F1126))),
ISNUMBER(FIND("remocao",LOWER(F1126))),
ISNUMBER(FIND("remoção",LOWER(F1126)))
),"Serviços extras",
IF(ISNUMBER(FIND("banho",LOWER(F1126))),"Banho","Loja")))</f>
        <v>Banho</v>
      </c>
      <c r="AZ1126" s="1" t="str">
        <f>IF(ISBLANK(I1126),"", _xlfn.LET(_xlpm.Pedido,TRIM(D1126&amp;""),IF(_xlpm.Pedido&lt;&gt;"",_xlpm.Pedido&amp;" | "&amp;K1126,I1126&amp;" | "&amp;K1126&amp;" | "&amp;TEXT(AU1126,"0"))))</f>
        <v>5200 | Pandora</v>
      </c>
      <c r="BA1126" s="1" t="str">
        <f>IF(ISBLANK(I1126),"", _xlfn.LET(_xlpm.TipoServico,LOWER(H1126),IF(ISNUMBER(FIND("banho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6" s="1" t="str">
        <f>IF(ISBLANK(I1126),"", _xlfn.LET(
    _xlpm.Servico,TRIM(F1126&amp;""),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26" s="1">
        <f>IF(ISBLANK(B1126),"", IF(ISBLANK(R1126),Q1126*S1126,R1126*S1126))</f>
        <v>7</v>
      </c>
    </row>
    <row r="1127" spans="1:55" x14ac:dyDescent="0.3">
      <c r="A1127" t="s">
        <v>133</v>
      </c>
      <c r="B1127">
        <v>46114</v>
      </c>
      <c r="C1127" t="s">
        <v>9</v>
      </c>
      <c r="D1127">
        <v>5205</v>
      </c>
      <c r="F1127" t="s">
        <v>134</v>
      </c>
      <c r="H1127" t="s">
        <v>276</v>
      </c>
      <c r="I1127">
        <v>2210</v>
      </c>
      <c r="J1127" t="s">
        <v>431</v>
      </c>
      <c r="K1127" t="s">
        <v>182</v>
      </c>
      <c r="L1127">
        <v>73988082001</v>
      </c>
      <c r="N1127">
        <v>0</v>
      </c>
      <c r="O1127" t="s">
        <v>5</v>
      </c>
      <c r="P1127">
        <v>0</v>
      </c>
      <c r="Q1127">
        <v>7</v>
      </c>
      <c r="R1127">
        <v>7</v>
      </c>
      <c r="S1127">
        <v>1</v>
      </c>
      <c r="T1127">
        <v>7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6</v>
      </c>
      <c r="AG1127">
        <v>110</v>
      </c>
      <c r="AH1127" t="s">
        <v>207</v>
      </c>
      <c r="AI1127" t="s">
        <v>199</v>
      </c>
      <c r="AJ1127" t="s">
        <v>192</v>
      </c>
      <c r="AK1127" t="s">
        <v>190</v>
      </c>
      <c r="AL1127" t="s">
        <v>188</v>
      </c>
      <c r="AU1127" s="2" t="str">
        <f>IF(ISBLANK(B1127),"", TEXT(B1127,"dddd, d \d\e mmmm \d\e aaaa"))</f>
        <v>quinta-feira, 2 de abril de 2026</v>
      </c>
      <c r="AX1127" s="1" t="str" cm="1">
        <f t="array" ref="AX1127">IFERROR(_xlfn.TEXTJOIN(", ",TRUE,_xlfn._xlws.SORT(_xlfn.UNIQUE(_xlfn._xlws.FILTER($K$2:$K$2889,($I$2:$I$2889=I1127)*($K$2:$K$2889&lt;&gt;""))))),"")</f>
        <v>Amora</v>
      </c>
      <c r="AY1127" s="1" t="str">
        <f>IF(ISBLANK(F1127),"", IF(OR(
ISNUMBER(FIND("escovacao",LOWER(F1127))),
ISNUMBER(FIND("escovação",LOWER(F1127))),
ISNUMBER(FIND("higiene bucal",LOWER(F1127))),
ISNUMBER(FIND("tosa",LOWER(F1127))),
ISNUMBER(FIND("hidratacao",LOWER(F1127))),
ISNUMBER(FIND("hidratação",LOWER(F1127))),
ISNUMBER(FIND("spa",LOWER(F1127))),
ISNUMBER(FIND("corte de unhas",LOWER(F1127))),
ISNUMBER(FIND("desembolo",LOWER(F1127))),
ISNUMBER(FIND("clorexidina",LOWER(F1127))),
ISNUMBER(FIND("matizacao",LOWER(F1127))),
ISNUMBER(FIND("matização",LOWER(F1127))),
ISNUMBER(FIND("arredondamento",LOWER(F1127))),
ISNUMBER(FIND("remocao",LOWER(F1127))),
ISNUMBER(FIND("remoção",LOWER(F1127)))
),"Serviços extras",
IF(ISNUMBER(FIND("banho",LOWER(F1127))),"Banho","Loja")))</f>
        <v>Banho</v>
      </c>
      <c r="AZ1127" s="1" t="str">
        <f>IF(ISBLANK(I1127),"", _xlfn.LET(_xlpm.Pedido,TRIM(D1127&amp;""),IF(_xlpm.Pedido&lt;&gt;"",_xlpm.Pedido&amp;" | "&amp;K1127,I1127&amp;" | "&amp;K1127&amp;" | "&amp;TEXT(AU1127,"0"))))</f>
        <v>5205 | Amora</v>
      </c>
      <c r="BA1127" s="1" t="str">
        <f>IF(ISBLANK(I1127),"", _xlfn.LET(_xlpm.TipoServico,LOWER(H1127),IF(ISNUMBER(FIND("banho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7" s="1" t="str">
        <f>IF(ISBLANK(I1127),"", _xlfn.LET(
    _xlpm.Servico,TRIM(F1127&amp;""),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27" s="1">
        <f>IF(ISBLANK(B1127),"", IF(ISBLANK(R1127),Q1127*S1127,R1127*S1127))</f>
        <v>7</v>
      </c>
    </row>
    <row r="1128" spans="1:55" x14ac:dyDescent="0.3">
      <c r="A1128" t="s">
        <v>133</v>
      </c>
      <c r="B1128">
        <v>46114</v>
      </c>
      <c r="C1128" t="s">
        <v>9</v>
      </c>
      <c r="D1128">
        <v>5205</v>
      </c>
      <c r="F1128" t="s">
        <v>275</v>
      </c>
      <c r="H1128" t="s">
        <v>276</v>
      </c>
      <c r="I1128">
        <v>2210</v>
      </c>
      <c r="J1128" t="s">
        <v>431</v>
      </c>
      <c r="K1128" t="s">
        <v>182</v>
      </c>
      <c r="L1128">
        <v>73988082001</v>
      </c>
      <c r="N1128">
        <v>0</v>
      </c>
      <c r="O1128" t="s">
        <v>5</v>
      </c>
      <c r="P1128">
        <v>0</v>
      </c>
      <c r="Q1128">
        <v>35</v>
      </c>
      <c r="R1128">
        <v>35</v>
      </c>
      <c r="S1128">
        <v>1</v>
      </c>
      <c r="T1128">
        <v>35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6</v>
      </c>
      <c r="AG1128">
        <v>110</v>
      </c>
      <c r="AH1128" t="s">
        <v>207</v>
      </c>
      <c r="AI1128" t="s">
        <v>199</v>
      </c>
      <c r="AJ1128" t="s">
        <v>192</v>
      </c>
      <c r="AK1128" t="s">
        <v>190</v>
      </c>
      <c r="AL1128" t="s">
        <v>188</v>
      </c>
      <c r="AU1128" s="2" t="str">
        <f>IF(ISBLANK(B1128),"", TEXT(B1128,"dddd, d \d\e mmmm \d\e aaaa"))</f>
        <v>quinta-feira, 2 de abril de 2026</v>
      </c>
      <c r="AX1128" s="1" t="str" cm="1">
        <f t="array" ref="AX1128">IFERROR(_xlfn.TEXTJOIN(", ",TRUE,_xlfn._xlws.SORT(_xlfn.UNIQUE(_xlfn._xlws.FILTER($K$2:$K$2889,($I$2:$I$2889=I1128)*($K$2:$K$2889&lt;&gt;""))))),"")</f>
        <v>Amora</v>
      </c>
      <c r="AY1128" s="1" t="str">
        <f>IF(ISBLANK(F1128),"", IF(OR(
ISNUMBER(FIND("escovacao",LOWER(F1128))),
ISNUMBER(FIND("escovação",LOWER(F1128))),
ISNUMBER(FIND("higiene bucal",LOWER(F1128))),
ISNUMBER(FIND("tosa",LOWER(F1128))),
ISNUMBER(FIND("hidratacao",LOWER(F1128))),
ISNUMBER(FIND("hidratação",LOWER(F1128))),
ISNUMBER(FIND("spa",LOWER(F1128))),
ISNUMBER(FIND("corte de unhas",LOWER(F1128))),
ISNUMBER(FIND("desembolo",LOWER(F1128))),
ISNUMBER(FIND("clorexidina",LOWER(F1128))),
ISNUMBER(FIND("matizacao",LOWER(F1128))),
ISNUMBER(FIND("matização",LOWER(F1128))),
ISNUMBER(FIND("arredondamento",LOWER(F1128))),
ISNUMBER(FIND("remocao",LOWER(F1128))),
ISNUMBER(FIND("remoção",LOWER(F1128)))
),"Serviços extras",
IF(ISNUMBER(FIND("banho",LOWER(F1128))),"Banho","Loja")))</f>
        <v>Serviços extras</v>
      </c>
      <c r="AZ1128" s="1" t="str">
        <f>IF(ISBLANK(I1128),"", _xlfn.LET(_xlpm.Pedido,TRIM(D1128&amp;""),IF(_xlpm.Pedido&lt;&gt;"",_xlpm.Pedido&amp;" | "&amp;K1128,I1128&amp;" | "&amp;K1128&amp;" | "&amp;TEXT(AU1128,"0"))))</f>
        <v>5205 | Amora</v>
      </c>
      <c r="BA1128" s="1" t="str">
        <f>IF(ISBLANK(I1128),"", _xlfn.LET(_xlpm.TipoServico,LOWER(H1128),IF(ISNUMBER(FIND("banho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8" s="1" t="str">
        <f>IF(ISBLANK(I1128),"", _xlfn.LET(
    _xlpm.Servico,TRIM(F1128&amp;""),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28" s="1">
        <f>IF(ISBLANK(B1128),"", IF(ISBLANK(R1128),Q1128*S1128,R1128*S1128))</f>
        <v>35</v>
      </c>
    </row>
    <row r="1129" spans="1:55" x14ac:dyDescent="0.3">
      <c r="A1129" t="s">
        <v>133</v>
      </c>
      <c r="B1129">
        <v>46114</v>
      </c>
      <c r="C1129" t="s">
        <v>9</v>
      </c>
      <c r="D1129">
        <v>5205</v>
      </c>
      <c r="F1129" t="s">
        <v>304</v>
      </c>
      <c r="H1129" t="s">
        <v>276</v>
      </c>
      <c r="I1129">
        <v>2210</v>
      </c>
      <c r="J1129" t="s">
        <v>431</v>
      </c>
      <c r="K1129" t="s">
        <v>182</v>
      </c>
      <c r="L1129">
        <v>73988082001</v>
      </c>
      <c r="N1129">
        <v>0</v>
      </c>
      <c r="O1129" t="s">
        <v>5</v>
      </c>
      <c r="P1129">
        <v>0</v>
      </c>
      <c r="Q1129">
        <v>3</v>
      </c>
      <c r="R1129">
        <v>3</v>
      </c>
      <c r="S1129">
        <v>1</v>
      </c>
      <c r="T1129">
        <v>3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6</v>
      </c>
      <c r="AG1129">
        <v>110</v>
      </c>
      <c r="AH1129" t="s">
        <v>207</v>
      </c>
      <c r="AI1129" t="s">
        <v>199</v>
      </c>
      <c r="AJ1129" t="s">
        <v>192</v>
      </c>
      <c r="AK1129" t="s">
        <v>190</v>
      </c>
      <c r="AL1129" t="s">
        <v>188</v>
      </c>
      <c r="AU1129" s="2" t="str">
        <f>IF(ISBLANK(B1129),"", TEXT(B1129,"dddd, d \d\e mmmm \d\e aaaa"))</f>
        <v>quinta-feira, 2 de abril de 2026</v>
      </c>
      <c r="AX1129" s="1" t="str" cm="1">
        <f t="array" ref="AX1129">IFERROR(_xlfn.TEXTJOIN(", ",TRUE,_xlfn._xlws.SORT(_xlfn.UNIQUE(_xlfn._xlws.FILTER($K$2:$K$2889,($I$2:$I$2889=I1129)*($K$2:$K$2889&lt;&gt;""))))),"")</f>
        <v>Amora</v>
      </c>
      <c r="AY1129" s="1" t="str">
        <f>IF(ISBLANK(F1129),"", IF(OR(
ISNUMBER(FIND("escovacao",LOWER(F1129))),
ISNUMBER(FIND("escovação",LOWER(F1129))),
ISNUMBER(FIND("higiene bucal",LOWER(F1129))),
ISNUMBER(FIND("tosa",LOWER(F1129))),
ISNUMBER(FIND("hidratacao",LOWER(F1129))),
ISNUMBER(FIND("hidratação",LOWER(F1129))),
ISNUMBER(FIND("spa",LOWER(F1129))),
ISNUMBER(FIND("corte de unhas",LOWER(F1129))),
ISNUMBER(FIND("desembolo",LOWER(F1129))),
ISNUMBER(FIND("clorexidina",LOWER(F1129))),
ISNUMBER(FIND("matizacao",LOWER(F1129))),
ISNUMBER(FIND("matização",LOWER(F1129))),
ISNUMBER(FIND("arredondamento",LOWER(F1129))),
ISNUMBER(FIND("remocao",LOWER(F1129))),
ISNUMBER(FIND("remoção",LOWER(F1129)))
),"Serviços extras",
IF(ISNUMBER(FIND("banho",LOWER(F1129))),"Banho","Loja")))</f>
        <v>Serviços extras</v>
      </c>
      <c r="AZ1129" s="1" t="str">
        <f>IF(ISBLANK(I1129),"", _xlfn.LET(_xlpm.Pedido,TRIM(D1129&amp;""),IF(_xlpm.Pedido&lt;&gt;"",_xlpm.Pedido&amp;" | "&amp;K1129,I1129&amp;" | "&amp;K1129&amp;" | "&amp;TEXT(AU1129,"0"))))</f>
        <v>5205 | Amora</v>
      </c>
      <c r="BA1129" s="1" t="str">
        <f>IF(ISBLANK(I1129),"", _xlfn.LET(_xlpm.TipoServico,LOWER(H1129),IF(ISNUMBER(FIND("banho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29" s="1" t="str">
        <f>IF(ISBLANK(I1129),"", _xlfn.LET(
    _xlpm.Servico,TRIM(F1129&amp;""),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29" s="1">
        <f>IF(ISBLANK(B1129),"", IF(ISBLANK(R1129),Q1129*S1129,R1129*S1129))</f>
        <v>3</v>
      </c>
    </row>
    <row r="1130" spans="1:55" x14ac:dyDescent="0.3">
      <c r="A1130" t="s">
        <v>133</v>
      </c>
      <c r="B1130">
        <v>46114</v>
      </c>
      <c r="C1130" t="s">
        <v>9</v>
      </c>
      <c r="D1130">
        <v>5205</v>
      </c>
      <c r="F1130" t="s">
        <v>169</v>
      </c>
      <c r="H1130" t="s">
        <v>276</v>
      </c>
      <c r="I1130">
        <v>2210</v>
      </c>
      <c r="J1130" t="s">
        <v>431</v>
      </c>
      <c r="K1130" t="s">
        <v>182</v>
      </c>
      <c r="L1130">
        <v>73988082001</v>
      </c>
      <c r="N1130">
        <v>0</v>
      </c>
      <c r="O1130" t="s">
        <v>5</v>
      </c>
      <c r="P1130">
        <v>0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6</v>
      </c>
      <c r="AG1130">
        <v>110</v>
      </c>
      <c r="AH1130" t="s">
        <v>207</v>
      </c>
      <c r="AI1130" t="s">
        <v>199</v>
      </c>
      <c r="AJ1130" t="s">
        <v>192</v>
      </c>
      <c r="AK1130" t="s">
        <v>190</v>
      </c>
      <c r="AL1130" t="s">
        <v>188</v>
      </c>
      <c r="AU1130" s="2" t="str">
        <f>IF(ISBLANK(B1130),"", TEXT(B1130,"dddd, d \d\e mmmm \d\e aaaa"))</f>
        <v>quinta-feira, 2 de abril de 2026</v>
      </c>
      <c r="AX1130" s="1" t="str" cm="1">
        <f t="array" ref="AX1130">IFERROR(_xlfn.TEXTJOIN(", ",TRUE,_xlfn._xlws.SORT(_xlfn.UNIQUE(_xlfn._xlws.FILTER($K$2:$K$2889,($I$2:$I$2889=I1130)*($K$2:$K$2889&lt;&gt;""))))),"")</f>
        <v>Amora</v>
      </c>
      <c r="AY1130" s="1" t="str">
        <f>IF(ISBLANK(F1130),"", IF(OR(
ISNUMBER(FIND("escovacao",LOWER(F1130))),
ISNUMBER(FIND("escovação",LOWER(F1130))),
ISNUMBER(FIND("higiene bucal",LOWER(F1130))),
ISNUMBER(FIND("tosa",LOWER(F1130))),
ISNUMBER(FIND("hidratacao",LOWER(F1130))),
ISNUMBER(FIND("hidratação",LOWER(F1130))),
ISNUMBER(FIND("spa",LOWER(F1130))),
ISNUMBER(FIND("corte de unhas",LOWER(F1130))),
ISNUMBER(FIND("desembolo",LOWER(F1130))),
ISNUMBER(FIND("clorexidina",LOWER(F1130))),
ISNUMBER(FIND("matizacao",LOWER(F1130))),
ISNUMBER(FIND("matização",LOWER(F1130))),
ISNUMBER(FIND("arredondamento",LOWER(F1130))),
ISNUMBER(FIND("remocao",LOWER(F1130))),
ISNUMBER(FIND("remoção",LOWER(F1130)))
),"Serviços extras",
IF(ISNUMBER(FIND("banho",LOWER(F1130))),"Banho","Loja")))</f>
        <v>Serviços extras</v>
      </c>
      <c r="AZ1130" s="1" t="str">
        <f>IF(ISBLANK(I1130),"", _xlfn.LET(_xlpm.Pedido,TRIM(D1130&amp;""),IF(_xlpm.Pedido&lt;&gt;"",_xlpm.Pedido&amp;" | "&amp;K1130,I1130&amp;" | "&amp;K1130&amp;" | "&amp;TEXT(AU1130,"0"))))</f>
        <v>5205 | Amora</v>
      </c>
      <c r="BA1130" s="1" t="str">
        <f>IF(ISBLANK(I1130),"", _xlfn.LET(_xlpm.TipoServico,LOWER(H1130),IF(ISNUMBER(FIND("banho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0" s="1" t="str">
        <f>IF(ISBLANK(I1130),"", _xlfn.LET(
    _xlpm.Servico,TRIM(F1130&amp;""),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30" s="1">
        <f>IF(ISBLANK(B1130),"", IF(ISBLANK(R1130),Q1130*S1130,R1130*S1130))</f>
        <v>1</v>
      </c>
    </row>
    <row r="1131" spans="1:55" x14ac:dyDescent="0.3">
      <c r="A1131" t="s">
        <v>1</v>
      </c>
      <c r="B1131">
        <v>46114</v>
      </c>
      <c r="C1131" t="s">
        <v>9</v>
      </c>
      <c r="D1131">
        <v>5216</v>
      </c>
      <c r="F1131" t="s">
        <v>134</v>
      </c>
      <c r="H1131" t="s">
        <v>276</v>
      </c>
      <c r="I1131">
        <v>2279</v>
      </c>
      <c r="J1131" t="s">
        <v>37</v>
      </c>
      <c r="K1131" t="s">
        <v>421</v>
      </c>
      <c r="L1131">
        <v>71999867411</v>
      </c>
      <c r="N1131">
        <v>0</v>
      </c>
      <c r="O1131" t="s">
        <v>5</v>
      </c>
      <c r="P1131">
        <v>0</v>
      </c>
      <c r="Q1131">
        <v>7</v>
      </c>
      <c r="R1131">
        <v>7</v>
      </c>
      <c r="S1131">
        <v>1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6</v>
      </c>
      <c r="AG1131">
        <v>62</v>
      </c>
      <c r="AH1131" t="s">
        <v>422</v>
      </c>
      <c r="AI1131" t="s">
        <v>295</v>
      </c>
      <c r="AJ1131" t="s">
        <v>192</v>
      </c>
      <c r="AK1131" t="s">
        <v>187</v>
      </c>
      <c r="AL1131" t="s">
        <v>188</v>
      </c>
      <c r="AU1131" s="2" t="str">
        <f>IF(ISBLANK(B1131),"", TEXT(B1131,"dddd, d \d\e mmmm \d\e aaaa"))</f>
        <v>quinta-feira, 2 de abril de 2026</v>
      </c>
      <c r="AX1131" s="1" t="str" cm="1">
        <f t="array" ref="AX1131">IFERROR(_xlfn.TEXTJOIN(", ",TRUE,_xlfn._xlws.SORT(_xlfn.UNIQUE(_xlfn._xlws.FILTER($K$2:$K$2889,($I$2:$I$2889=I1131)*($K$2:$K$2889&lt;&gt;""))))),"")</f>
        <v>Tobias</v>
      </c>
      <c r="AY1131" s="1" t="str">
        <f>IF(ISBLANK(F1131),"", IF(OR(
ISNUMBER(FIND("escovacao",LOWER(F1131))),
ISNUMBER(FIND("escovação",LOWER(F1131))),
ISNUMBER(FIND("higiene bucal",LOWER(F1131))),
ISNUMBER(FIND("tosa",LOWER(F1131))),
ISNUMBER(FIND("hidratacao",LOWER(F1131))),
ISNUMBER(FIND("hidratação",LOWER(F1131))),
ISNUMBER(FIND("spa",LOWER(F1131))),
ISNUMBER(FIND("corte de unhas",LOWER(F1131))),
ISNUMBER(FIND("desembolo",LOWER(F1131))),
ISNUMBER(FIND("clorexidina",LOWER(F1131))),
ISNUMBER(FIND("matizacao",LOWER(F1131))),
ISNUMBER(FIND("matização",LOWER(F1131))),
ISNUMBER(FIND("arredondamento",LOWER(F1131))),
ISNUMBER(FIND("remocao",LOWER(F1131))),
ISNUMBER(FIND("remoção",LOWER(F1131)))
),"Serviços extras",
IF(ISNUMBER(FIND("banho",LOWER(F1131))),"Banho","Loja")))</f>
        <v>Banho</v>
      </c>
      <c r="AZ1131" s="1" t="str">
        <f>IF(ISBLANK(I1131),"", _xlfn.LET(_xlpm.Pedido,TRIM(D1131&amp;""),IF(_xlpm.Pedido&lt;&gt;"",_xlpm.Pedido&amp;" | "&amp;K1131,I1131&amp;" | "&amp;K1131&amp;" | "&amp;TEXT(AU1131,"0"))))</f>
        <v>5216 | Tobias</v>
      </c>
      <c r="BA1131" s="1" t="str">
        <f>IF(ISBLANK(I1131),"", _xlfn.LET(_xlpm.TipoServico,LOWER(H1131),IF(ISNUMBER(FIND("banho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1" s="1" t="str">
        <f>IF(ISBLANK(I1131),"", _xlfn.LET(
    _xlpm.Servico,TRIM(F1131&amp;""),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31" s="1">
        <f>IF(ISBLANK(B1131),"", IF(ISBLANK(R1131),Q1131*S1131,R1131*S1131))</f>
        <v>7</v>
      </c>
    </row>
    <row r="1132" spans="1:55" x14ac:dyDescent="0.3">
      <c r="A1132" t="s">
        <v>141</v>
      </c>
      <c r="B1132">
        <v>46118</v>
      </c>
      <c r="C1132" t="s">
        <v>43</v>
      </c>
      <c r="D1132">
        <v>5229</v>
      </c>
      <c r="F1132" t="s">
        <v>134</v>
      </c>
      <c r="H1132" t="s">
        <v>276</v>
      </c>
      <c r="I1132">
        <v>2090</v>
      </c>
      <c r="J1132" t="s">
        <v>432</v>
      </c>
      <c r="K1132" t="s">
        <v>140</v>
      </c>
      <c r="L1132">
        <v>73981302600</v>
      </c>
      <c r="N1132">
        <v>0</v>
      </c>
      <c r="O1132" t="s">
        <v>5</v>
      </c>
      <c r="P1132">
        <v>0</v>
      </c>
      <c r="Q1132">
        <v>7</v>
      </c>
      <c r="R1132">
        <v>3.5</v>
      </c>
      <c r="S1132">
        <v>1</v>
      </c>
      <c r="T1132">
        <v>3.5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6</v>
      </c>
      <c r="AG1132">
        <v>80</v>
      </c>
      <c r="AH1132" t="s">
        <v>207</v>
      </c>
      <c r="AI1132" t="s">
        <v>196</v>
      </c>
      <c r="AJ1132" t="s">
        <v>192</v>
      </c>
      <c r="AK1132" t="s">
        <v>190</v>
      </c>
      <c r="AL1132" t="s">
        <v>188</v>
      </c>
      <c r="AU1132" s="2" t="str">
        <f>IF(ISBLANK(B1132),"", TEXT(B1132,"dddd, d \d\e mmmm \d\e aaaa"))</f>
        <v>segunda-feira, 6 de abril de 2026</v>
      </c>
      <c r="AX1132" s="1" t="str" cm="1">
        <f t="array" ref="AX1132">IFERROR(_xlfn.TEXTJOIN(", ",TRUE,_xlfn._xlws.SORT(_xlfn.UNIQUE(_xlfn._xlws.FILTER($K$2:$K$2889,($I$2:$I$2889=I1132)*($K$2:$K$2889&lt;&gt;""))))),"")</f>
        <v>Lulu</v>
      </c>
      <c r="AY1132" s="1" t="str">
        <f>IF(ISBLANK(F1132),"", IF(OR(
ISNUMBER(FIND("escovacao",LOWER(F1132))),
ISNUMBER(FIND("escovação",LOWER(F1132))),
ISNUMBER(FIND("higiene bucal",LOWER(F1132))),
ISNUMBER(FIND("tosa",LOWER(F1132))),
ISNUMBER(FIND("hidratacao",LOWER(F1132))),
ISNUMBER(FIND("hidratação",LOWER(F1132))),
ISNUMBER(FIND("spa",LOWER(F1132))),
ISNUMBER(FIND("corte de unhas",LOWER(F1132))),
ISNUMBER(FIND("desembolo",LOWER(F1132))),
ISNUMBER(FIND("clorexidina",LOWER(F1132))),
ISNUMBER(FIND("matizacao",LOWER(F1132))),
ISNUMBER(FIND("matização",LOWER(F1132))),
ISNUMBER(FIND("arredondamento",LOWER(F1132))),
ISNUMBER(FIND("remocao",LOWER(F1132))),
ISNUMBER(FIND("remoção",LOWER(F1132)))
),"Serviços extras",
IF(ISNUMBER(FIND("banho",LOWER(F1132))),"Banho","Loja")))</f>
        <v>Banho</v>
      </c>
      <c r="AZ1132" s="1" t="str">
        <f>IF(ISBLANK(I1132),"", _xlfn.LET(_xlpm.Pedido,TRIM(D1132&amp;""),IF(_xlpm.Pedido&lt;&gt;"",_xlpm.Pedido&amp;" | "&amp;K1132,I1132&amp;" | "&amp;K1132&amp;" | "&amp;TEXT(AU1132,"0"))))</f>
        <v>5229 | Lulu</v>
      </c>
      <c r="BA1132" s="1" t="str">
        <f>IF(ISBLANK(I1132),"", _xlfn.LET(_xlpm.TipoServico,LOWER(H1132),IF(ISNUMBER(FIND("banho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2" s="1" t="str">
        <f>IF(ISBLANK(I1132),"", _xlfn.LET(
    _xlpm.Servico,TRIM(F1132&amp;""),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32" s="1">
        <f>IF(ISBLANK(B1132),"", IF(ISBLANK(R1132),Q1132*S1132,R1132*S1132))</f>
        <v>3.5</v>
      </c>
    </row>
    <row r="1133" spans="1:55" x14ac:dyDescent="0.3">
      <c r="A1133" t="s">
        <v>141</v>
      </c>
      <c r="B1133">
        <v>46118</v>
      </c>
      <c r="C1133" t="s">
        <v>43</v>
      </c>
      <c r="D1133">
        <v>5229</v>
      </c>
      <c r="F1133" t="s">
        <v>183</v>
      </c>
      <c r="H1133" t="s">
        <v>276</v>
      </c>
      <c r="I1133">
        <v>2090</v>
      </c>
      <c r="J1133" t="s">
        <v>432</v>
      </c>
      <c r="K1133" t="s">
        <v>140</v>
      </c>
      <c r="L1133">
        <v>73981302600</v>
      </c>
      <c r="N1133">
        <v>0</v>
      </c>
      <c r="O1133" t="s">
        <v>5</v>
      </c>
      <c r="P1133">
        <v>0</v>
      </c>
      <c r="Q1133">
        <v>63</v>
      </c>
      <c r="R1133">
        <v>31.5</v>
      </c>
      <c r="S1133">
        <v>1</v>
      </c>
      <c r="T1133">
        <v>31.5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 t="s">
        <v>6</v>
      </c>
      <c r="AG1133">
        <v>80</v>
      </c>
      <c r="AH1133" t="s">
        <v>207</v>
      </c>
      <c r="AI1133" t="s">
        <v>196</v>
      </c>
      <c r="AJ1133" t="s">
        <v>192</v>
      </c>
      <c r="AK1133" t="s">
        <v>190</v>
      </c>
      <c r="AL1133" t="s">
        <v>188</v>
      </c>
      <c r="AU1133" s="2" t="str">
        <f>IF(ISBLANK(B1133),"", TEXT(B1133,"dddd, d \d\e mmmm \d\e aaaa"))</f>
        <v>segunda-feira, 6 de abril de 2026</v>
      </c>
      <c r="AX1133" s="1" t="str" cm="1">
        <f t="array" ref="AX1133">IFERROR(_xlfn.TEXTJOIN(", ",TRUE,_xlfn._xlws.SORT(_xlfn.UNIQUE(_xlfn._xlws.FILTER($K$2:$K$2889,($I$2:$I$2889=I1133)*($K$2:$K$2889&lt;&gt;""))))),"")</f>
        <v>Lulu</v>
      </c>
      <c r="AY1133" s="1" t="str">
        <f>IF(ISBLANK(F1133),"", IF(OR(
ISNUMBER(FIND("escovacao",LOWER(F1133))),
ISNUMBER(FIND("escovação",LOWER(F1133))),
ISNUMBER(FIND("higiene bucal",LOWER(F1133))),
ISNUMBER(FIND("tosa",LOWER(F1133))),
ISNUMBER(FIND("hidratacao",LOWER(F1133))),
ISNUMBER(FIND("hidratação",LOWER(F1133))),
ISNUMBER(FIND("spa",LOWER(F1133))),
ISNUMBER(FIND("corte de unhas",LOWER(F1133))),
ISNUMBER(FIND("desembolo",LOWER(F1133))),
ISNUMBER(FIND("clorexidina",LOWER(F1133))),
ISNUMBER(FIND("matizacao",LOWER(F1133))),
ISNUMBER(FIND("matização",LOWER(F1133))),
ISNUMBER(FIND("arredondamento",LOWER(F1133))),
ISNUMBER(FIND("remocao",LOWER(F1133))),
ISNUMBER(FIND("remoção",LOWER(F1133)))
),"Serviços extras",
IF(ISNUMBER(FIND("banho",LOWER(F1133))),"Banho","Loja")))</f>
        <v>Serviços extras</v>
      </c>
      <c r="AZ1133" s="1" t="str">
        <f>IF(ISBLANK(I1133),"", _xlfn.LET(_xlpm.Pedido,TRIM(D1133&amp;""),IF(_xlpm.Pedido&lt;&gt;"",_xlpm.Pedido&amp;" | "&amp;K1133,I1133&amp;" | "&amp;K1133&amp;" | "&amp;TEXT(AU1133,"0"))))</f>
        <v>5229 | Lulu</v>
      </c>
      <c r="BA1133" s="1" t="str">
        <f>IF(ISBLANK(I1133),"", _xlfn.LET(_xlpm.TipoServico,LOWER(H1133),IF(ISNUMBER(FIND("banho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3" s="1" t="str">
        <f>IF(ISBLANK(I1133),"", _xlfn.LET(
    _xlpm.Servico,TRIM(F1133&amp;""),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33" s="1">
        <f>IF(ISBLANK(B1133),"", IF(ISBLANK(R1133),Q1133*S1133,R1133*S1133))</f>
        <v>31.5</v>
      </c>
    </row>
    <row r="1134" spans="1:55" x14ac:dyDescent="0.3">
      <c r="A1134" t="s">
        <v>141</v>
      </c>
      <c r="B1134">
        <v>46118</v>
      </c>
      <c r="C1134" t="s">
        <v>43</v>
      </c>
      <c r="D1134">
        <v>5229</v>
      </c>
      <c r="F1134" t="s">
        <v>275</v>
      </c>
      <c r="H1134" t="s">
        <v>276</v>
      </c>
      <c r="I1134">
        <v>2090</v>
      </c>
      <c r="J1134" t="s">
        <v>432</v>
      </c>
      <c r="K1134" t="s">
        <v>140</v>
      </c>
      <c r="L1134">
        <v>73981302600</v>
      </c>
      <c r="N1134">
        <v>0</v>
      </c>
      <c r="O1134" t="s">
        <v>5</v>
      </c>
      <c r="P1134">
        <v>0</v>
      </c>
      <c r="Q1134">
        <v>35</v>
      </c>
      <c r="R1134">
        <v>17.5</v>
      </c>
      <c r="S1134">
        <v>1</v>
      </c>
      <c r="T1134">
        <v>17.5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 t="s">
        <v>6</v>
      </c>
      <c r="AG1134">
        <v>80</v>
      </c>
      <c r="AH1134" t="s">
        <v>207</v>
      </c>
      <c r="AI1134" t="s">
        <v>196</v>
      </c>
      <c r="AJ1134" t="s">
        <v>192</v>
      </c>
      <c r="AK1134" t="s">
        <v>190</v>
      </c>
      <c r="AL1134" t="s">
        <v>188</v>
      </c>
      <c r="AU1134" s="2" t="str">
        <f>IF(ISBLANK(B1134),"", TEXT(B1134,"dddd, d \d\e mmmm \d\e aaaa"))</f>
        <v>segunda-feira, 6 de abril de 2026</v>
      </c>
      <c r="AX1134" s="1" t="str" cm="1">
        <f t="array" ref="AX1134">IFERROR(_xlfn.TEXTJOIN(", ",TRUE,_xlfn._xlws.SORT(_xlfn.UNIQUE(_xlfn._xlws.FILTER($K$2:$K$2889,($I$2:$I$2889=I1134)*($K$2:$K$2889&lt;&gt;""))))),"")</f>
        <v>Lulu</v>
      </c>
      <c r="AY1134" s="1" t="str">
        <f>IF(ISBLANK(F1134),"", IF(OR(
ISNUMBER(FIND("escovacao",LOWER(F1134))),
ISNUMBER(FIND("escovação",LOWER(F1134))),
ISNUMBER(FIND("higiene bucal",LOWER(F1134))),
ISNUMBER(FIND("tosa",LOWER(F1134))),
ISNUMBER(FIND("hidratacao",LOWER(F1134))),
ISNUMBER(FIND("hidratação",LOWER(F1134))),
ISNUMBER(FIND("spa",LOWER(F1134))),
ISNUMBER(FIND("corte de unhas",LOWER(F1134))),
ISNUMBER(FIND("desembolo",LOWER(F1134))),
ISNUMBER(FIND("clorexidina",LOWER(F1134))),
ISNUMBER(FIND("matizacao",LOWER(F1134))),
ISNUMBER(FIND("matização",LOWER(F1134))),
ISNUMBER(FIND("arredondamento",LOWER(F1134))),
ISNUMBER(FIND("remocao",LOWER(F1134))),
ISNUMBER(FIND("remoção",LOWER(F1134)))
),"Serviços extras",
IF(ISNUMBER(FIND("banho",LOWER(F1134))),"Banho","Loja")))</f>
        <v>Serviços extras</v>
      </c>
      <c r="AZ1134" s="1" t="str">
        <f>IF(ISBLANK(I1134),"", _xlfn.LET(_xlpm.Pedido,TRIM(D1134&amp;""),IF(_xlpm.Pedido&lt;&gt;"",_xlpm.Pedido&amp;" | "&amp;K1134,I1134&amp;" | "&amp;K1134&amp;" | "&amp;TEXT(AU1134,"0"))))</f>
        <v>5229 | Lulu</v>
      </c>
      <c r="BA1134" s="1" t="str">
        <f>IF(ISBLANK(I1134),"", _xlfn.LET(_xlpm.TipoServico,LOWER(H1134),IF(ISNUMBER(FIND("banho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4" s="1" t="str">
        <f>IF(ISBLANK(I1134),"", _xlfn.LET(
    _xlpm.Servico,TRIM(F1134&amp;""),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34" s="1">
        <f>IF(ISBLANK(B1134),"", IF(ISBLANK(R1134),Q1134*S1134,R1134*S1134))</f>
        <v>17.5</v>
      </c>
    </row>
    <row r="1135" spans="1:55" x14ac:dyDescent="0.3">
      <c r="A1135" t="s">
        <v>141</v>
      </c>
      <c r="B1135">
        <v>46118</v>
      </c>
      <c r="C1135" t="s">
        <v>43</v>
      </c>
      <c r="D1135">
        <v>5226</v>
      </c>
      <c r="F1135" t="s">
        <v>134</v>
      </c>
      <c r="H1135" t="s">
        <v>276</v>
      </c>
      <c r="I1135">
        <v>2443</v>
      </c>
      <c r="J1135" t="s">
        <v>433</v>
      </c>
      <c r="K1135" t="s">
        <v>167</v>
      </c>
      <c r="L1135">
        <v>5573988351772</v>
      </c>
      <c r="N1135">
        <v>0</v>
      </c>
      <c r="O1135" t="s">
        <v>5</v>
      </c>
      <c r="P1135">
        <v>0</v>
      </c>
      <c r="Q1135">
        <v>7</v>
      </c>
      <c r="R1135">
        <v>7</v>
      </c>
      <c r="S1135">
        <v>1</v>
      </c>
      <c r="T1135">
        <v>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 t="s">
        <v>6</v>
      </c>
      <c r="AG1135">
        <v>62</v>
      </c>
      <c r="AH1135" t="s">
        <v>260</v>
      </c>
      <c r="AI1135" t="s">
        <v>223</v>
      </c>
      <c r="AJ1135" t="s">
        <v>192</v>
      </c>
      <c r="AK1135" t="s">
        <v>187</v>
      </c>
      <c r="AL1135" t="s">
        <v>188</v>
      </c>
      <c r="AU1135" s="2" t="str">
        <f>IF(ISBLANK(B1135),"", TEXT(B1135,"dddd, d \d\e mmmm \d\e aaaa"))</f>
        <v>segunda-feira, 6 de abril de 2026</v>
      </c>
      <c r="AX1135" s="1" t="str" cm="1">
        <f t="array" ref="AX1135">IFERROR(_xlfn.TEXTJOIN(", ",TRUE,_xlfn._xlws.SORT(_xlfn.UNIQUE(_xlfn._xlws.FILTER($K$2:$K$2889,($I$2:$I$2889=I1135)*($K$2:$K$2889&lt;&gt;""))))),"")</f>
        <v>Lucky</v>
      </c>
      <c r="AY1135" s="1" t="str">
        <f>IF(ISBLANK(F1135),"", IF(OR(
ISNUMBER(FIND("escovacao",LOWER(F1135))),
ISNUMBER(FIND("escovação",LOWER(F1135))),
ISNUMBER(FIND("higiene bucal",LOWER(F1135))),
ISNUMBER(FIND("tosa",LOWER(F1135))),
ISNUMBER(FIND("hidratacao",LOWER(F1135))),
ISNUMBER(FIND("hidratação",LOWER(F1135))),
ISNUMBER(FIND("spa",LOWER(F1135))),
ISNUMBER(FIND("corte de unhas",LOWER(F1135))),
ISNUMBER(FIND("desembolo",LOWER(F1135))),
ISNUMBER(FIND("clorexidina",LOWER(F1135))),
ISNUMBER(FIND("matizacao",LOWER(F1135))),
ISNUMBER(FIND("matização",LOWER(F1135))),
ISNUMBER(FIND("arredondamento",LOWER(F1135))),
ISNUMBER(FIND("remocao",LOWER(F1135))),
ISNUMBER(FIND("remoção",LOWER(F1135)))
),"Serviços extras",
IF(ISNUMBER(FIND("banho",LOWER(F1135))),"Banho","Loja")))</f>
        <v>Banho</v>
      </c>
      <c r="AZ1135" s="1" t="str">
        <f>IF(ISBLANK(I1135),"", _xlfn.LET(_xlpm.Pedido,TRIM(D1135&amp;""),IF(_xlpm.Pedido&lt;&gt;"",_xlpm.Pedido&amp;" | "&amp;K1135,I1135&amp;" | "&amp;K1135&amp;" | "&amp;TEXT(AU1135,"0"))))</f>
        <v>5226 | Lucky</v>
      </c>
      <c r="BA1135" s="1" t="str">
        <f>IF(ISBLANK(I1135),"", _xlfn.LET(_xlpm.TipoServico,LOWER(H1135),IF(ISNUMBER(FIND("banho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5" s="1" t="str">
        <f>IF(ISBLANK(I1135),"", _xlfn.LET(
    _xlpm.Servico,TRIM(F1135&amp;""),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35" s="1">
        <f>IF(ISBLANK(B1135),"", IF(ISBLANK(R1135),Q1135*S1135,R1135*S1135))</f>
        <v>7</v>
      </c>
    </row>
    <row r="1136" spans="1:55" x14ac:dyDescent="0.3">
      <c r="A1136" t="s">
        <v>133</v>
      </c>
      <c r="B1136">
        <v>46118</v>
      </c>
      <c r="C1136" t="s">
        <v>43</v>
      </c>
      <c r="D1136">
        <v>5225</v>
      </c>
      <c r="F1136" t="s">
        <v>134</v>
      </c>
      <c r="H1136" t="s">
        <v>276</v>
      </c>
      <c r="I1136">
        <v>2481</v>
      </c>
      <c r="J1136" t="s">
        <v>434</v>
      </c>
      <c r="K1136" t="s">
        <v>384</v>
      </c>
      <c r="L1136">
        <v>73991401113</v>
      </c>
      <c r="N1136">
        <v>0</v>
      </c>
      <c r="O1136" t="s">
        <v>5</v>
      </c>
      <c r="P1136">
        <v>0</v>
      </c>
      <c r="Q1136">
        <v>7</v>
      </c>
      <c r="R1136">
        <v>7</v>
      </c>
      <c r="S1136">
        <v>1</v>
      </c>
      <c r="T1136">
        <v>7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6</v>
      </c>
      <c r="AG1136">
        <v>148</v>
      </c>
      <c r="AH1136" t="s">
        <v>207</v>
      </c>
      <c r="AI1136" t="s">
        <v>209</v>
      </c>
      <c r="AJ1136" t="s">
        <v>192</v>
      </c>
      <c r="AK1136" t="s">
        <v>187</v>
      </c>
      <c r="AL1136" t="s">
        <v>188</v>
      </c>
      <c r="AU1136" s="2" t="str">
        <f>IF(ISBLANK(B1136),"", TEXT(B1136,"dddd, d \d\e mmmm \d\e aaaa"))</f>
        <v>segunda-feira, 6 de abril de 2026</v>
      </c>
      <c r="AX1136" s="1" t="str" cm="1">
        <f t="array" ref="AX1136">IFERROR(_xlfn.TEXTJOIN(", ",TRUE,_xlfn._xlws.SORT(_xlfn.UNIQUE(_xlfn._xlws.FILTER($K$2:$K$2889,($I$2:$I$2889=I1136)*($K$2:$K$2889&lt;&gt;""))))),"")</f>
        <v>Apolo, Pepeto</v>
      </c>
      <c r="AY1136" s="1" t="str">
        <f>IF(ISBLANK(F1136),"", IF(OR(
ISNUMBER(FIND("escovacao",LOWER(F1136))),
ISNUMBER(FIND("escovação",LOWER(F1136))),
ISNUMBER(FIND("higiene bucal",LOWER(F1136))),
ISNUMBER(FIND("tosa",LOWER(F1136))),
ISNUMBER(FIND("hidratacao",LOWER(F1136))),
ISNUMBER(FIND("hidratação",LOWER(F1136))),
ISNUMBER(FIND("spa",LOWER(F1136))),
ISNUMBER(FIND("corte de unhas",LOWER(F1136))),
ISNUMBER(FIND("desembolo",LOWER(F1136))),
ISNUMBER(FIND("clorexidina",LOWER(F1136))),
ISNUMBER(FIND("matizacao",LOWER(F1136))),
ISNUMBER(FIND("matização",LOWER(F1136))),
ISNUMBER(FIND("arredondamento",LOWER(F1136))),
ISNUMBER(FIND("remocao",LOWER(F1136))),
ISNUMBER(FIND("remoção",LOWER(F1136)))
),"Serviços extras",
IF(ISNUMBER(FIND("banho",LOWER(F1136))),"Banho","Loja")))</f>
        <v>Banho</v>
      </c>
      <c r="AZ1136" s="1" t="str">
        <f>IF(ISBLANK(I1136),"", _xlfn.LET(_xlpm.Pedido,TRIM(D1136&amp;""),IF(_xlpm.Pedido&lt;&gt;"",_xlpm.Pedido&amp;" | "&amp;K1136,I1136&amp;" | "&amp;K1136&amp;" | "&amp;TEXT(AU1136,"0"))))</f>
        <v>5225 | Apolo</v>
      </c>
      <c r="BA1136" s="1" t="str">
        <f>IF(ISBLANK(I1136),"", _xlfn.LET(_xlpm.TipoServico,LOWER(H1136),IF(ISNUMBER(FIND("banho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6" s="1" t="str">
        <f>IF(ISBLANK(I1136),"", _xlfn.LET(
    _xlpm.Servico,TRIM(F1136&amp;""),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36" s="1">
        <f>IF(ISBLANK(B1136),"", IF(ISBLANK(R1136),Q1136*S1136,R1136*S1136))</f>
        <v>7</v>
      </c>
    </row>
    <row r="1137" spans="1:55" x14ac:dyDescent="0.3">
      <c r="A1137" t="s">
        <v>133</v>
      </c>
      <c r="B1137">
        <v>46118</v>
      </c>
      <c r="C1137" t="s">
        <v>43</v>
      </c>
      <c r="D1137">
        <v>5225</v>
      </c>
      <c r="F1137" t="s">
        <v>146</v>
      </c>
      <c r="H1137" t="s">
        <v>276</v>
      </c>
      <c r="I1137">
        <v>2481</v>
      </c>
      <c r="J1137" t="s">
        <v>434</v>
      </c>
      <c r="K1137" t="s">
        <v>384</v>
      </c>
      <c r="L1137">
        <v>73991401113</v>
      </c>
      <c r="N1137">
        <v>0</v>
      </c>
      <c r="O1137" t="s">
        <v>5</v>
      </c>
      <c r="P1137">
        <v>0</v>
      </c>
      <c r="Q1137">
        <v>12</v>
      </c>
      <c r="R1137">
        <v>12</v>
      </c>
      <c r="S1137">
        <v>1</v>
      </c>
      <c r="T1137">
        <v>12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6</v>
      </c>
      <c r="AG1137">
        <v>148</v>
      </c>
      <c r="AH1137" t="s">
        <v>207</v>
      </c>
      <c r="AI1137" t="s">
        <v>209</v>
      </c>
      <c r="AJ1137" t="s">
        <v>192</v>
      </c>
      <c r="AK1137" t="s">
        <v>187</v>
      </c>
      <c r="AL1137" t="s">
        <v>188</v>
      </c>
      <c r="AU1137" s="2" t="str">
        <f>IF(ISBLANK(B1137),"", TEXT(B1137,"dddd, d \d\e mmmm \d\e aaaa"))</f>
        <v>segunda-feira, 6 de abril de 2026</v>
      </c>
      <c r="AX1137" s="1" t="str" cm="1">
        <f t="array" ref="AX1137">IFERROR(_xlfn.TEXTJOIN(", ",TRUE,_xlfn._xlws.SORT(_xlfn.UNIQUE(_xlfn._xlws.FILTER($K$2:$K$2889,($I$2:$I$2889=I1137)*($K$2:$K$2889&lt;&gt;""))))),"")</f>
        <v>Apolo, Pepeto</v>
      </c>
      <c r="AY1137" s="1" t="str">
        <f>IF(ISBLANK(F1137),"", IF(OR(
ISNUMBER(FIND("escovacao",LOWER(F1137))),
ISNUMBER(FIND("escovação",LOWER(F1137))),
ISNUMBER(FIND("higiene bucal",LOWER(F1137))),
ISNUMBER(FIND("tosa",LOWER(F1137))),
ISNUMBER(FIND("hidratacao",LOWER(F1137))),
ISNUMBER(FIND("hidratação",LOWER(F1137))),
ISNUMBER(FIND("spa",LOWER(F1137))),
ISNUMBER(FIND("corte de unhas",LOWER(F1137))),
ISNUMBER(FIND("desembolo",LOWER(F1137))),
ISNUMBER(FIND("clorexidina",LOWER(F1137))),
ISNUMBER(FIND("matizacao",LOWER(F1137))),
ISNUMBER(FIND("matização",LOWER(F1137))),
ISNUMBER(FIND("arredondamento",LOWER(F1137))),
ISNUMBER(FIND("remocao",LOWER(F1137))),
ISNUMBER(FIND("remoção",LOWER(F1137)))
),"Serviços extras",
IF(ISNUMBER(FIND("banho",LOWER(F1137))),"Banho","Loja")))</f>
        <v>Serviços extras</v>
      </c>
      <c r="AZ1137" s="1" t="str">
        <f>IF(ISBLANK(I1137),"", _xlfn.LET(_xlpm.Pedido,TRIM(D1137&amp;""),IF(_xlpm.Pedido&lt;&gt;"",_xlpm.Pedido&amp;" | "&amp;K1137,I1137&amp;" | "&amp;K1137&amp;" | "&amp;TEXT(AU1137,"0"))))</f>
        <v>5225 | Apolo</v>
      </c>
      <c r="BA1137" s="1" t="str">
        <f>IF(ISBLANK(I1137),"", _xlfn.LET(_xlpm.TipoServico,LOWER(H1137),IF(ISNUMBER(FIND("banho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7" s="1" t="str">
        <f>IF(ISBLANK(I1137),"", _xlfn.LET(
    _xlpm.Servico,TRIM(F1137&amp;""),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37" s="1">
        <f>IF(ISBLANK(B1137),"", IF(ISBLANK(R1137),Q1137*S1137,R1137*S1137))</f>
        <v>12</v>
      </c>
    </row>
    <row r="1138" spans="1:55" x14ac:dyDescent="0.3">
      <c r="A1138" t="s">
        <v>133</v>
      </c>
      <c r="B1138">
        <v>46118</v>
      </c>
      <c r="C1138" t="s">
        <v>43</v>
      </c>
      <c r="D1138">
        <v>5225</v>
      </c>
      <c r="F1138" t="s">
        <v>134</v>
      </c>
      <c r="H1138" t="s">
        <v>276</v>
      </c>
      <c r="I1138">
        <v>2481</v>
      </c>
      <c r="J1138" t="s">
        <v>434</v>
      </c>
      <c r="K1138" t="s">
        <v>435</v>
      </c>
      <c r="L1138">
        <v>73991401113</v>
      </c>
      <c r="N1138">
        <v>0</v>
      </c>
      <c r="O1138" t="s">
        <v>5</v>
      </c>
      <c r="P1138">
        <v>0</v>
      </c>
      <c r="Q1138">
        <v>7</v>
      </c>
      <c r="R1138">
        <v>7</v>
      </c>
      <c r="S1138">
        <v>1</v>
      </c>
      <c r="T1138">
        <v>7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6</v>
      </c>
      <c r="AG1138">
        <v>148</v>
      </c>
      <c r="AH1138" t="s">
        <v>207</v>
      </c>
      <c r="AI1138" t="s">
        <v>199</v>
      </c>
      <c r="AJ1138" t="s">
        <v>192</v>
      </c>
      <c r="AK1138" t="s">
        <v>187</v>
      </c>
      <c r="AL1138" t="s">
        <v>188</v>
      </c>
      <c r="AU1138" s="2" t="str">
        <f>IF(ISBLANK(B1138),"", TEXT(B1138,"dddd, d \d\e mmmm \d\e aaaa"))</f>
        <v>segunda-feira, 6 de abril de 2026</v>
      </c>
      <c r="AX1138" s="1" t="str" cm="1">
        <f t="array" ref="AX1138">IFERROR(_xlfn.TEXTJOIN(", ",TRUE,_xlfn._xlws.SORT(_xlfn.UNIQUE(_xlfn._xlws.FILTER($K$2:$K$2889,($I$2:$I$2889=I1138)*($K$2:$K$2889&lt;&gt;""))))),"")</f>
        <v>Apolo, Pepeto</v>
      </c>
      <c r="AY1138" s="1" t="str">
        <f>IF(ISBLANK(F1138),"", IF(OR(
ISNUMBER(FIND("escovacao",LOWER(F1138))),
ISNUMBER(FIND("escovação",LOWER(F1138))),
ISNUMBER(FIND("higiene bucal",LOWER(F1138))),
ISNUMBER(FIND("tosa",LOWER(F1138))),
ISNUMBER(FIND("hidratacao",LOWER(F1138))),
ISNUMBER(FIND("hidratação",LOWER(F1138))),
ISNUMBER(FIND("spa",LOWER(F1138))),
ISNUMBER(FIND("corte de unhas",LOWER(F1138))),
ISNUMBER(FIND("desembolo",LOWER(F1138))),
ISNUMBER(FIND("clorexidina",LOWER(F1138))),
ISNUMBER(FIND("matizacao",LOWER(F1138))),
ISNUMBER(FIND("matização",LOWER(F1138))),
ISNUMBER(FIND("arredondamento",LOWER(F1138))),
ISNUMBER(FIND("remocao",LOWER(F1138))),
ISNUMBER(FIND("remoção",LOWER(F1138)))
),"Serviços extras",
IF(ISNUMBER(FIND("banho",LOWER(F1138))),"Banho","Loja")))</f>
        <v>Banho</v>
      </c>
      <c r="AZ1138" s="1" t="str">
        <f>IF(ISBLANK(I1138),"", _xlfn.LET(_xlpm.Pedido,TRIM(D1138&amp;""),IF(_xlpm.Pedido&lt;&gt;"",_xlpm.Pedido&amp;" | "&amp;K1138,I1138&amp;" | "&amp;K1138&amp;" | "&amp;TEXT(AU1138,"0"))))</f>
        <v>5225 | Pepeto</v>
      </c>
      <c r="BA1138" s="1" t="str">
        <f>IF(ISBLANK(I1138),"", _xlfn.LET(_xlpm.TipoServico,LOWER(H1138),IF(ISNUMBER(FIND("banho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8" s="1" t="str">
        <f>IF(ISBLANK(I1138),"", _xlfn.LET(
    _xlpm.Servico,TRIM(F1138&amp;""),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38" s="1">
        <f>IF(ISBLANK(B1138),"", IF(ISBLANK(R1138),Q1138*S1138,R1138*S1138))</f>
        <v>7</v>
      </c>
    </row>
    <row r="1139" spans="1:55" x14ac:dyDescent="0.3">
      <c r="A1139" t="s">
        <v>133</v>
      </c>
      <c r="B1139">
        <v>46118</v>
      </c>
      <c r="C1139" t="s">
        <v>43</v>
      </c>
      <c r="D1139">
        <v>5225</v>
      </c>
      <c r="F1139" t="s">
        <v>146</v>
      </c>
      <c r="H1139" t="s">
        <v>276</v>
      </c>
      <c r="I1139">
        <v>2481</v>
      </c>
      <c r="J1139" t="s">
        <v>434</v>
      </c>
      <c r="K1139" t="s">
        <v>435</v>
      </c>
      <c r="L1139">
        <v>73991401113</v>
      </c>
      <c r="N1139">
        <v>0</v>
      </c>
      <c r="O1139" t="s">
        <v>5</v>
      </c>
      <c r="P1139">
        <v>0</v>
      </c>
      <c r="Q1139">
        <v>12</v>
      </c>
      <c r="R1139">
        <v>12</v>
      </c>
      <c r="S1139">
        <v>1</v>
      </c>
      <c r="T1139">
        <v>12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6</v>
      </c>
      <c r="AG1139">
        <v>148</v>
      </c>
      <c r="AH1139" t="s">
        <v>207</v>
      </c>
      <c r="AI1139" t="s">
        <v>199</v>
      </c>
      <c r="AJ1139" t="s">
        <v>192</v>
      </c>
      <c r="AK1139" t="s">
        <v>187</v>
      </c>
      <c r="AL1139" t="s">
        <v>188</v>
      </c>
      <c r="AU1139" s="2" t="str">
        <f>IF(ISBLANK(B1139),"", TEXT(B1139,"dddd, d \d\e mmmm \d\e aaaa"))</f>
        <v>segunda-feira, 6 de abril de 2026</v>
      </c>
      <c r="AX1139" s="1" t="str" cm="1">
        <f t="array" ref="AX1139">IFERROR(_xlfn.TEXTJOIN(", ",TRUE,_xlfn._xlws.SORT(_xlfn.UNIQUE(_xlfn._xlws.FILTER($K$2:$K$2889,($I$2:$I$2889=I1139)*($K$2:$K$2889&lt;&gt;""))))),"")</f>
        <v>Apolo, Pepeto</v>
      </c>
      <c r="AY1139" s="1" t="str">
        <f>IF(ISBLANK(F1139),"", IF(OR(
ISNUMBER(FIND("escovacao",LOWER(F1139))),
ISNUMBER(FIND("escovação",LOWER(F1139))),
ISNUMBER(FIND("higiene bucal",LOWER(F1139))),
ISNUMBER(FIND("tosa",LOWER(F1139))),
ISNUMBER(FIND("hidratacao",LOWER(F1139))),
ISNUMBER(FIND("hidratação",LOWER(F1139))),
ISNUMBER(FIND("spa",LOWER(F1139))),
ISNUMBER(FIND("corte de unhas",LOWER(F1139))),
ISNUMBER(FIND("desembolo",LOWER(F1139))),
ISNUMBER(FIND("clorexidina",LOWER(F1139))),
ISNUMBER(FIND("matizacao",LOWER(F1139))),
ISNUMBER(FIND("matização",LOWER(F1139))),
ISNUMBER(FIND("arredondamento",LOWER(F1139))),
ISNUMBER(FIND("remocao",LOWER(F1139))),
ISNUMBER(FIND("remoção",LOWER(F1139)))
),"Serviços extras",
IF(ISNUMBER(FIND("banho",LOWER(F1139))),"Banho","Loja")))</f>
        <v>Serviços extras</v>
      </c>
      <c r="AZ1139" s="1" t="str">
        <f>IF(ISBLANK(I1139),"", _xlfn.LET(_xlpm.Pedido,TRIM(D1139&amp;""),IF(_xlpm.Pedido&lt;&gt;"",_xlpm.Pedido&amp;" | "&amp;K1139,I1139&amp;" | "&amp;K1139&amp;" | "&amp;TEXT(AU1139,"0"))))</f>
        <v>5225 | Pepeto</v>
      </c>
      <c r="BA1139" s="1" t="str">
        <f>IF(ISBLANK(I1139),"", _xlfn.LET(_xlpm.TipoServico,LOWER(H1139),IF(ISNUMBER(FIND("banho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39" s="1" t="str">
        <f>IF(ISBLANK(I1139),"", _xlfn.LET(
    _xlpm.Servico,TRIM(F1139&amp;""),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39" s="1">
        <f>IF(ISBLANK(B1139),"", IF(ISBLANK(R1139),Q1139*S1139,R1139*S1139))</f>
        <v>12</v>
      </c>
    </row>
    <row r="1140" spans="1:55" x14ac:dyDescent="0.3">
      <c r="A1140" t="s">
        <v>133</v>
      </c>
      <c r="B1140">
        <v>46119</v>
      </c>
      <c r="C1140" t="s">
        <v>46</v>
      </c>
      <c r="D1140">
        <v>5233</v>
      </c>
      <c r="F1140" t="s">
        <v>134</v>
      </c>
      <c r="H1140" t="s">
        <v>276</v>
      </c>
      <c r="I1140">
        <v>2596</v>
      </c>
      <c r="J1140" t="s">
        <v>406</v>
      </c>
      <c r="K1140" t="s">
        <v>407</v>
      </c>
      <c r="L1140">
        <v>73991810815</v>
      </c>
      <c r="N1140">
        <v>0</v>
      </c>
      <c r="O1140" t="s">
        <v>5</v>
      </c>
      <c r="P1140">
        <v>0</v>
      </c>
      <c r="Q1140">
        <v>7</v>
      </c>
      <c r="R1140">
        <v>7</v>
      </c>
      <c r="S1140">
        <v>1</v>
      </c>
      <c r="T1140">
        <v>7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6</v>
      </c>
      <c r="AG1140">
        <v>139.9</v>
      </c>
      <c r="AH1140" t="s">
        <v>201</v>
      </c>
      <c r="AI1140" t="s">
        <v>204</v>
      </c>
      <c r="AJ1140" t="s">
        <v>192</v>
      </c>
      <c r="AK1140" t="s">
        <v>187</v>
      </c>
      <c r="AL1140" t="s">
        <v>188</v>
      </c>
      <c r="AU1140" s="2" t="str">
        <f>IF(ISBLANK(B1140),"", TEXT(B1140,"dddd, d \d\e mmmm \d\e aaaa"))</f>
        <v>terça-feira, 7 de abril de 2026</v>
      </c>
      <c r="AX1140" s="1" t="str" cm="1">
        <f t="array" ref="AX1140">IFERROR(_xlfn.TEXTJOIN(", ",TRUE,_xlfn._xlws.SORT(_xlfn.UNIQUE(_xlfn._xlws.FILTER($K$2:$K$2889,($I$2:$I$2889=I1140)*($K$2:$K$2889&lt;&gt;""))))),"")</f>
        <v>Bebe, Scooby</v>
      </c>
      <c r="AY1140" s="1" t="str">
        <f>IF(ISBLANK(F1140),"", IF(OR(
ISNUMBER(FIND("escovacao",LOWER(F1140))),
ISNUMBER(FIND("escovação",LOWER(F1140))),
ISNUMBER(FIND("higiene bucal",LOWER(F1140))),
ISNUMBER(FIND("tosa",LOWER(F1140))),
ISNUMBER(FIND("hidratacao",LOWER(F1140))),
ISNUMBER(FIND("hidratação",LOWER(F1140))),
ISNUMBER(FIND("spa",LOWER(F1140))),
ISNUMBER(FIND("corte de unhas",LOWER(F1140))),
ISNUMBER(FIND("desembolo",LOWER(F1140))),
ISNUMBER(FIND("clorexidina",LOWER(F1140))),
ISNUMBER(FIND("matizacao",LOWER(F1140))),
ISNUMBER(FIND("matização",LOWER(F1140))),
ISNUMBER(FIND("arredondamento",LOWER(F1140))),
ISNUMBER(FIND("remocao",LOWER(F1140))),
ISNUMBER(FIND("remoção",LOWER(F1140)))
),"Serviços extras",
IF(ISNUMBER(FIND("banho",LOWER(F1140))),"Banho","Loja")))</f>
        <v>Banho</v>
      </c>
      <c r="AZ1140" s="1" t="str">
        <f>IF(ISBLANK(I1140),"", _xlfn.LET(_xlpm.Pedido,TRIM(D1140&amp;""),IF(_xlpm.Pedido&lt;&gt;"",_xlpm.Pedido&amp;" | "&amp;K1140,I1140&amp;" | "&amp;K1140&amp;" | "&amp;TEXT(AU1140,"0"))))</f>
        <v>5233 | Scooby</v>
      </c>
      <c r="BA1140" s="1" t="str">
        <f>IF(ISBLANK(I1140),"", _xlfn.LET(_xlpm.TipoServico,LOWER(H1140),IF(ISNUMBER(FIND("banho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0" s="1" t="str">
        <f>IF(ISBLANK(I1140),"", _xlfn.LET(
    _xlpm.Servico,TRIM(F1140&amp;""),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40" s="1">
        <f>IF(ISBLANK(B1140),"", IF(ISBLANK(R1140),Q1140*S1140,R1140*S1140))</f>
        <v>7</v>
      </c>
    </row>
    <row r="1141" spans="1:55" x14ac:dyDescent="0.3">
      <c r="A1141" t="s">
        <v>133</v>
      </c>
      <c r="B1141">
        <v>46119</v>
      </c>
      <c r="C1141" t="s">
        <v>46</v>
      </c>
      <c r="D1141">
        <v>5233</v>
      </c>
      <c r="F1141" t="s">
        <v>146</v>
      </c>
      <c r="H1141" t="s">
        <v>276</v>
      </c>
      <c r="I1141">
        <v>2596</v>
      </c>
      <c r="J1141" t="s">
        <v>406</v>
      </c>
      <c r="K1141" t="s">
        <v>407</v>
      </c>
      <c r="L1141">
        <v>73991810815</v>
      </c>
      <c r="N1141">
        <v>0</v>
      </c>
      <c r="O1141" t="s">
        <v>5</v>
      </c>
      <c r="P1141">
        <v>0</v>
      </c>
      <c r="Q1141">
        <v>12</v>
      </c>
      <c r="R1141">
        <v>12</v>
      </c>
      <c r="S1141">
        <v>1</v>
      </c>
      <c r="T1141">
        <v>12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6</v>
      </c>
      <c r="AG1141">
        <v>139.9</v>
      </c>
      <c r="AH1141" t="s">
        <v>201</v>
      </c>
      <c r="AI1141" t="s">
        <v>204</v>
      </c>
      <c r="AJ1141" t="s">
        <v>192</v>
      </c>
      <c r="AK1141" t="s">
        <v>187</v>
      </c>
      <c r="AL1141" t="s">
        <v>188</v>
      </c>
      <c r="AU1141" s="2" t="str">
        <f>IF(ISBLANK(B1141),"", TEXT(B1141,"dddd, d \d\e mmmm \d\e aaaa"))</f>
        <v>terça-feira, 7 de abril de 2026</v>
      </c>
      <c r="AX1141" s="1" t="str" cm="1">
        <f t="array" ref="AX1141">IFERROR(_xlfn.TEXTJOIN(", ",TRUE,_xlfn._xlws.SORT(_xlfn.UNIQUE(_xlfn._xlws.FILTER($K$2:$K$2889,($I$2:$I$2889=I1141)*($K$2:$K$2889&lt;&gt;""))))),"")</f>
        <v>Bebe, Scooby</v>
      </c>
      <c r="AY1141" s="1" t="str">
        <f>IF(ISBLANK(F1141),"", IF(OR(
ISNUMBER(FIND("escovacao",LOWER(F1141))),
ISNUMBER(FIND("escovação",LOWER(F1141))),
ISNUMBER(FIND("higiene bucal",LOWER(F1141))),
ISNUMBER(FIND("tosa",LOWER(F1141))),
ISNUMBER(FIND("hidratacao",LOWER(F1141))),
ISNUMBER(FIND("hidratação",LOWER(F1141))),
ISNUMBER(FIND("spa",LOWER(F1141))),
ISNUMBER(FIND("corte de unhas",LOWER(F1141))),
ISNUMBER(FIND("desembolo",LOWER(F1141))),
ISNUMBER(FIND("clorexidina",LOWER(F1141))),
ISNUMBER(FIND("matizacao",LOWER(F1141))),
ISNUMBER(FIND("matização",LOWER(F1141))),
ISNUMBER(FIND("arredondamento",LOWER(F1141))),
ISNUMBER(FIND("remocao",LOWER(F1141))),
ISNUMBER(FIND("remoção",LOWER(F1141)))
),"Serviços extras",
IF(ISNUMBER(FIND("banho",LOWER(F1141))),"Banho","Loja")))</f>
        <v>Serviços extras</v>
      </c>
      <c r="AZ1141" s="1" t="str">
        <f>IF(ISBLANK(I1141),"", _xlfn.LET(_xlpm.Pedido,TRIM(D1141&amp;""),IF(_xlpm.Pedido&lt;&gt;"",_xlpm.Pedido&amp;" | "&amp;K1141,I1141&amp;" | "&amp;K1141&amp;" | "&amp;TEXT(AU1141,"0"))))</f>
        <v>5233 | Scooby</v>
      </c>
      <c r="BA1141" s="1" t="str">
        <f>IF(ISBLANK(I1141),"", _xlfn.LET(_xlpm.TipoServico,LOWER(H1141),IF(ISNUMBER(FIND("banho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1" s="1" t="str">
        <f>IF(ISBLANK(I1141),"", _xlfn.LET(
    _xlpm.Servico,TRIM(F1141&amp;""),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41" s="1">
        <f>IF(ISBLANK(B1141),"", IF(ISBLANK(R1141),Q1141*S1141,R1141*S1141))</f>
        <v>12</v>
      </c>
    </row>
    <row r="1142" spans="1:55" x14ac:dyDescent="0.3">
      <c r="A1142" t="s">
        <v>133</v>
      </c>
      <c r="B1142">
        <v>46119</v>
      </c>
      <c r="C1142" t="s">
        <v>46</v>
      </c>
      <c r="D1142">
        <v>5233</v>
      </c>
      <c r="F1142" t="s">
        <v>169</v>
      </c>
      <c r="H1142" t="s">
        <v>276</v>
      </c>
      <c r="I1142">
        <v>2596</v>
      </c>
      <c r="J1142" t="s">
        <v>406</v>
      </c>
      <c r="K1142" t="s">
        <v>407</v>
      </c>
      <c r="L1142">
        <v>73991810815</v>
      </c>
      <c r="N1142">
        <v>0</v>
      </c>
      <c r="O1142" t="s">
        <v>5</v>
      </c>
      <c r="P1142">
        <v>0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6</v>
      </c>
      <c r="AG1142">
        <v>139.9</v>
      </c>
      <c r="AH1142" t="s">
        <v>201</v>
      </c>
      <c r="AI1142" t="s">
        <v>204</v>
      </c>
      <c r="AJ1142" t="s">
        <v>192</v>
      </c>
      <c r="AK1142" t="s">
        <v>187</v>
      </c>
      <c r="AL1142" t="s">
        <v>188</v>
      </c>
      <c r="AU1142" s="2" t="str">
        <f>IF(ISBLANK(B1142),"", TEXT(B1142,"dddd, d \d\e mmmm \d\e aaaa"))</f>
        <v>terça-feira, 7 de abril de 2026</v>
      </c>
      <c r="AX1142" s="1" t="str" cm="1">
        <f t="array" ref="AX1142">IFERROR(_xlfn.TEXTJOIN(", ",TRUE,_xlfn._xlws.SORT(_xlfn.UNIQUE(_xlfn._xlws.FILTER($K$2:$K$2889,($I$2:$I$2889=I1142)*($K$2:$K$2889&lt;&gt;""))))),"")</f>
        <v>Bebe, Scooby</v>
      </c>
      <c r="AY1142" s="1" t="str">
        <f>IF(ISBLANK(F1142),"", IF(OR(
ISNUMBER(FIND("escovacao",LOWER(F1142))),
ISNUMBER(FIND("escovação",LOWER(F1142))),
ISNUMBER(FIND("higiene bucal",LOWER(F1142))),
ISNUMBER(FIND("tosa",LOWER(F1142))),
ISNUMBER(FIND("hidratacao",LOWER(F1142))),
ISNUMBER(FIND("hidratação",LOWER(F1142))),
ISNUMBER(FIND("spa",LOWER(F1142))),
ISNUMBER(FIND("corte de unhas",LOWER(F1142))),
ISNUMBER(FIND("desembolo",LOWER(F1142))),
ISNUMBER(FIND("clorexidina",LOWER(F1142))),
ISNUMBER(FIND("matizacao",LOWER(F1142))),
ISNUMBER(FIND("matização",LOWER(F1142))),
ISNUMBER(FIND("arredondamento",LOWER(F1142))),
ISNUMBER(FIND("remocao",LOWER(F1142))),
ISNUMBER(FIND("remoção",LOWER(F1142)))
),"Serviços extras",
IF(ISNUMBER(FIND("banho",LOWER(F1142))),"Banho","Loja")))</f>
        <v>Serviços extras</v>
      </c>
      <c r="AZ1142" s="1" t="str">
        <f>IF(ISBLANK(I1142),"", _xlfn.LET(_xlpm.Pedido,TRIM(D1142&amp;""),IF(_xlpm.Pedido&lt;&gt;"",_xlpm.Pedido&amp;" | "&amp;K1142,I1142&amp;" | "&amp;K1142&amp;" | "&amp;TEXT(AU1142,"0"))))</f>
        <v>5233 | Scooby</v>
      </c>
      <c r="BA1142" s="1" t="str">
        <f>IF(ISBLANK(I1142),"", _xlfn.LET(_xlpm.TipoServico,LOWER(H1142),IF(ISNUMBER(FIND("banho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2" s="1" t="str">
        <f>IF(ISBLANK(I1142),"", _xlfn.LET(
    _xlpm.Servico,TRIM(F1142&amp;""),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42" s="1">
        <f>IF(ISBLANK(B1142),"", IF(ISBLANK(R1142),Q1142*S1142,R1142*S1142))</f>
        <v>1</v>
      </c>
    </row>
    <row r="1143" spans="1:55" x14ac:dyDescent="0.3">
      <c r="A1143" t="s">
        <v>133</v>
      </c>
      <c r="B1143">
        <v>46119</v>
      </c>
      <c r="C1143" t="s">
        <v>46</v>
      </c>
      <c r="D1143">
        <v>5236</v>
      </c>
      <c r="F1143" t="s">
        <v>134</v>
      </c>
      <c r="H1143" t="s">
        <v>276</v>
      </c>
      <c r="I1143">
        <v>2816</v>
      </c>
      <c r="J1143" t="s">
        <v>72</v>
      </c>
      <c r="K1143" t="s">
        <v>155</v>
      </c>
      <c r="L1143">
        <v>557391664128</v>
      </c>
      <c r="N1143">
        <v>0</v>
      </c>
      <c r="O1143" t="s">
        <v>5</v>
      </c>
      <c r="P1143">
        <v>0</v>
      </c>
      <c r="Q1143">
        <v>7</v>
      </c>
      <c r="R1143">
        <v>7</v>
      </c>
      <c r="S1143">
        <v>1</v>
      </c>
      <c r="T1143">
        <v>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 t="s">
        <v>6</v>
      </c>
      <c r="AG1143">
        <v>214</v>
      </c>
      <c r="AH1143" t="s">
        <v>207</v>
      </c>
      <c r="AJ1143" t="s">
        <v>192</v>
      </c>
      <c r="AK1143" t="s">
        <v>190</v>
      </c>
      <c r="AL1143" t="s">
        <v>188</v>
      </c>
      <c r="AU1143" s="2" t="str">
        <f>IF(ISBLANK(B1143),"", TEXT(B1143,"dddd, d \d\e mmmm \d\e aaaa"))</f>
        <v>terça-feira, 7 de abril de 2026</v>
      </c>
      <c r="AX1143" s="1" t="str" cm="1">
        <f t="array" ref="AX1143">IFERROR(_xlfn.TEXTJOIN(", ",TRUE,_xlfn._xlws.SORT(_xlfn.UNIQUE(_xlfn._xlws.FILTER($K$2:$K$2889,($I$2:$I$2889=I1143)*($K$2:$K$2889&lt;&gt;""))))),"")</f>
        <v>Mel, Precioso</v>
      </c>
      <c r="AY1143" s="1" t="str">
        <f>IF(ISBLANK(F1143),"", IF(OR(
ISNUMBER(FIND("escovacao",LOWER(F1143))),
ISNUMBER(FIND("escovação",LOWER(F1143))),
ISNUMBER(FIND("higiene bucal",LOWER(F1143))),
ISNUMBER(FIND("tosa",LOWER(F1143))),
ISNUMBER(FIND("hidratacao",LOWER(F1143))),
ISNUMBER(FIND("hidratação",LOWER(F1143))),
ISNUMBER(FIND("spa",LOWER(F1143))),
ISNUMBER(FIND("corte de unhas",LOWER(F1143))),
ISNUMBER(FIND("desembolo",LOWER(F1143))),
ISNUMBER(FIND("clorexidina",LOWER(F1143))),
ISNUMBER(FIND("matizacao",LOWER(F1143))),
ISNUMBER(FIND("matização",LOWER(F1143))),
ISNUMBER(FIND("arredondamento",LOWER(F1143))),
ISNUMBER(FIND("remocao",LOWER(F1143))),
ISNUMBER(FIND("remoção",LOWER(F1143)))
),"Serviços extras",
IF(ISNUMBER(FIND("banho",LOWER(F1143))),"Banho","Loja")))</f>
        <v>Banho</v>
      </c>
      <c r="AZ1143" s="1" t="str">
        <f>IF(ISBLANK(I1143),"", _xlfn.LET(_xlpm.Pedido,TRIM(D1143&amp;""),IF(_xlpm.Pedido&lt;&gt;"",_xlpm.Pedido&amp;" | "&amp;K1143,I1143&amp;" | "&amp;K1143&amp;" | "&amp;TEXT(AU1143,"0"))))</f>
        <v>5236 | Mel</v>
      </c>
      <c r="BA1143" s="1" t="str">
        <f>IF(ISBLANK(I1143),"", _xlfn.LET(_xlpm.TipoServico,LOWER(H1143),IF(ISNUMBER(FIND("banho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3" s="1" t="str">
        <f>IF(ISBLANK(I1143),"", _xlfn.LET(
    _xlpm.Servico,TRIM(F1143&amp;""),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43" s="1">
        <f>IF(ISBLANK(B1143),"", IF(ISBLANK(R1143),Q1143*S1143,R1143*S1143))</f>
        <v>7</v>
      </c>
    </row>
    <row r="1144" spans="1:55" x14ac:dyDescent="0.3">
      <c r="A1144" t="s">
        <v>133</v>
      </c>
      <c r="B1144">
        <v>46119</v>
      </c>
      <c r="C1144" t="s">
        <v>46</v>
      </c>
      <c r="D1144">
        <v>5236</v>
      </c>
      <c r="F1144" t="s">
        <v>169</v>
      </c>
      <c r="H1144" t="s">
        <v>276</v>
      </c>
      <c r="I1144">
        <v>2816</v>
      </c>
      <c r="J1144" t="s">
        <v>72</v>
      </c>
      <c r="K1144" t="s">
        <v>155</v>
      </c>
      <c r="L1144">
        <v>557391664128</v>
      </c>
      <c r="N1144">
        <v>0</v>
      </c>
      <c r="O1144" t="s">
        <v>5</v>
      </c>
      <c r="P1144">
        <v>0</v>
      </c>
      <c r="Q1144">
        <v>1</v>
      </c>
      <c r="R1144">
        <v>1</v>
      </c>
      <c r="S1144">
        <v>1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 t="s">
        <v>6</v>
      </c>
      <c r="AG1144">
        <v>214</v>
      </c>
      <c r="AH1144" t="s">
        <v>207</v>
      </c>
      <c r="AJ1144" t="s">
        <v>192</v>
      </c>
      <c r="AK1144" t="s">
        <v>190</v>
      </c>
      <c r="AL1144" t="s">
        <v>188</v>
      </c>
      <c r="AU1144" s="2" t="str">
        <f>IF(ISBLANK(B1144),"", TEXT(B1144,"dddd, d \d\e mmmm \d\e aaaa"))</f>
        <v>terça-feira, 7 de abril de 2026</v>
      </c>
      <c r="AX1144" s="1" t="str" cm="1">
        <f t="array" ref="AX1144">IFERROR(_xlfn.TEXTJOIN(", ",TRUE,_xlfn._xlws.SORT(_xlfn.UNIQUE(_xlfn._xlws.FILTER($K$2:$K$2889,($I$2:$I$2889=I1144)*($K$2:$K$2889&lt;&gt;""))))),"")</f>
        <v>Mel, Precioso</v>
      </c>
      <c r="AY1144" s="1" t="str">
        <f>IF(ISBLANK(F1144),"", IF(OR(
ISNUMBER(FIND("escovacao",LOWER(F1144))),
ISNUMBER(FIND("escovação",LOWER(F1144))),
ISNUMBER(FIND("higiene bucal",LOWER(F1144))),
ISNUMBER(FIND("tosa",LOWER(F1144))),
ISNUMBER(FIND("hidratacao",LOWER(F1144))),
ISNUMBER(FIND("hidratação",LOWER(F1144))),
ISNUMBER(FIND("spa",LOWER(F1144))),
ISNUMBER(FIND("corte de unhas",LOWER(F1144))),
ISNUMBER(FIND("desembolo",LOWER(F1144))),
ISNUMBER(FIND("clorexidina",LOWER(F1144))),
ISNUMBER(FIND("matizacao",LOWER(F1144))),
ISNUMBER(FIND("matização",LOWER(F1144))),
ISNUMBER(FIND("arredondamento",LOWER(F1144))),
ISNUMBER(FIND("remocao",LOWER(F1144))),
ISNUMBER(FIND("remoção",LOWER(F1144)))
),"Serviços extras",
IF(ISNUMBER(FIND("banho",LOWER(F1144))),"Banho","Loja")))</f>
        <v>Serviços extras</v>
      </c>
      <c r="AZ1144" s="1" t="str">
        <f>IF(ISBLANK(I1144),"", _xlfn.LET(_xlpm.Pedido,TRIM(D1144&amp;""),IF(_xlpm.Pedido&lt;&gt;"",_xlpm.Pedido&amp;" | "&amp;K1144,I1144&amp;" | "&amp;K1144&amp;" | "&amp;TEXT(AU1144,"0"))))</f>
        <v>5236 | Mel</v>
      </c>
      <c r="BA1144" s="1" t="str">
        <f>IF(ISBLANK(I1144),"", _xlfn.LET(_xlpm.TipoServico,LOWER(H1144),IF(ISNUMBER(FIND("banho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4" s="1" t="str">
        <f>IF(ISBLANK(I1144),"", _xlfn.LET(
    _xlpm.Servico,TRIM(F1144&amp;""),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44" s="1">
        <f>IF(ISBLANK(B1144),"", IF(ISBLANK(R1144),Q1144*S1144,R1144*S1144))</f>
        <v>1</v>
      </c>
    </row>
    <row r="1145" spans="1:55" x14ac:dyDescent="0.3">
      <c r="A1145" t="s">
        <v>133</v>
      </c>
      <c r="B1145">
        <v>46119</v>
      </c>
      <c r="C1145" t="s">
        <v>46</v>
      </c>
      <c r="D1145">
        <v>5236</v>
      </c>
      <c r="F1145" t="s">
        <v>275</v>
      </c>
      <c r="H1145" t="s">
        <v>276</v>
      </c>
      <c r="I1145">
        <v>2816</v>
      </c>
      <c r="J1145" t="s">
        <v>72</v>
      </c>
      <c r="K1145" t="s">
        <v>155</v>
      </c>
      <c r="L1145">
        <v>557391664128</v>
      </c>
      <c r="N1145">
        <v>0</v>
      </c>
      <c r="O1145" t="s">
        <v>5</v>
      </c>
      <c r="P1145">
        <v>0</v>
      </c>
      <c r="Q1145">
        <v>35</v>
      </c>
      <c r="R1145">
        <v>35</v>
      </c>
      <c r="S1145">
        <v>1</v>
      </c>
      <c r="T1145">
        <v>35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 t="s">
        <v>6</v>
      </c>
      <c r="AG1145">
        <v>214</v>
      </c>
      <c r="AH1145" t="s">
        <v>207</v>
      </c>
      <c r="AJ1145" t="s">
        <v>192</v>
      </c>
      <c r="AK1145" t="s">
        <v>190</v>
      </c>
      <c r="AL1145" t="s">
        <v>188</v>
      </c>
      <c r="AU1145" s="2" t="str">
        <f>IF(ISBLANK(B1145),"", TEXT(B1145,"dddd, d \d\e mmmm \d\e aaaa"))</f>
        <v>terça-feira, 7 de abril de 2026</v>
      </c>
      <c r="AX1145" s="1" t="str" cm="1">
        <f t="array" ref="AX1145">IFERROR(_xlfn.TEXTJOIN(", ",TRUE,_xlfn._xlws.SORT(_xlfn.UNIQUE(_xlfn._xlws.FILTER($K$2:$K$2889,($I$2:$I$2889=I1145)*($K$2:$K$2889&lt;&gt;""))))),"")</f>
        <v>Mel, Precioso</v>
      </c>
      <c r="AY1145" s="1" t="str">
        <f>IF(ISBLANK(F1145),"", IF(OR(
ISNUMBER(FIND("escovacao",LOWER(F1145))),
ISNUMBER(FIND("escovação",LOWER(F1145))),
ISNUMBER(FIND("higiene bucal",LOWER(F1145))),
ISNUMBER(FIND("tosa",LOWER(F1145))),
ISNUMBER(FIND("hidratacao",LOWER(F1145))),
ISNUMBER(FIND("hidratação",LOWER(F1145))),
ISNUMBER(FIND("spa",LOWER(F1145))),
ISNUMBER(FIND("corte de unhas",LOWER(F1145))),
ISNUMBER(FIND("desembolo",LOWER(F1145))),
ISNUMBER(FIND("clorexidina",LOWER(F1145))),
ISNUMBER(FIND("matizacao",LOWER(F1145))),
ISNUMBER(FIND("matização",LOWER(F1145))),
ISNUMBER(FIND("arredondamento",LOWER(F1145))),
ISNUMBER(FIND("remocao",LOWER(F1145))),
ISNUMBER(FIND("remoção",LOWER(F1145)))
),"Serviços extras",
IF(ISNUMBER(FIND("banho",LOWER(F1145))),"Banho","Loja")))</f>
        <v>Serviços extras</v>
      </c>
      <c r="AZ1145" s="1" t="str">
        <f>IF(ISBLANK(I1145),"", _xlfn.LET(_xlpm.Pedido,TRIM(D1145&amp;""),IF(_xlpm.Pedido&lt;&gt;"",_xlpm.Pedido&amp;" | "&amp;K1145,I1145&amp;" | "&amp;K1145&amp;" | "&amp;TEXT(AU1145,"0"))))</f>
        <v>5236 | Mel</v>
      </c>
      <c r="BA1145" s="1" t="str">
        <f>IF(ISBLANK(I1145),"", _xlfn.LET(_xlpm.TipoServico,LOWER(H1145),IF(ISNUMBER(FIND("banho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5" s="1" t="str">
        <f>IF(ISBLANK(I1145),"", _xlfn.LET(
    _xlpm.Servico,TRIM(F1145&amp;""),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45" s="1">
        <f>IF(ISBLANK(B1145),"", IF(ISBLANK(R1145),Q1145*S1145,R1145*S1145))</f>
        <v>35</v>
      </c>
    </row>
    <row r="1146" spans="1:55" x14ac:dyDescent="0.3">
      <c r="A1146" t="s">
        <v>133</v>
      </c>
      <c r="B1146">
        <v>46119</v>
      </c>
      <c r="C1146" t="s">
        <v>46</v>
      </c>
      <c r="D1146">
        <v>5236</v>
      </c>
      <c r="F1146" t="s">
        <v>134</v>
      </c>
      <c r="H1146" t="s">
        <v>276</v>
      </c>
      <c r="I1146">
        <v>2816</v>
      </c>
      <c r="J1146" t="s">
        <v>72</v>
      </c>
      <c r="K1146" t="s">
        <v>436</v>
      </c>
      <c r="L1146">
        <v>557391664128</v>
      </c>
      <c r="N1146">
        <v>0</v>
      </c>
      <c r="O1146" t="s">
        <v>5</v>
      </c>
      <c r="P1146">
        <v>0</v>
      </c>
      <c r="Q1146">
        <v>7</v>
      </c>
      <c r="R1146">
        <v>7</v>
      </c>
      <c r="S1146">
        <v>1</v>
      </c>
      <c r="T1146">
        <v>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 t="s">
        <v>6</v>
      </c>
      <c r="AG1146">
        <v>214</v>
      </c>
      <c r="AH1146" t="s">
        <v>207</v>
      </c>
      <c r="AJ1146" t="s">
        <v>192</v>
      </c>
      <c r="AK1146" t="s">
        <v>187</v>
      </c>
      <c r="AL1146" t="s">
        <v>188</v>
      </c>
      <c r="AU1146" s="2" t="str">
        <f>IF(ISBLANK(B1146),"", TEXT(B1146,"dddd, d \d\e mmmm \d\e aaaa"))</f>
        <v>terça-feira, 7 de abril de 2026</v>
      </c>
      <c r="AX1146" s="1" t="str" cm="1">
        <f t="array" ref="AX1146">IFERROR(_xlfn.TEXTJOIN(", ",TRUE,_xlfn._xlws.SORT(_xlfn.UNIQUE(_xlfn._xlws.FILTER($K$2:$K$2889,($I$2:$I$2889=I1146)*($K$2:$K$2889&lt;&gt;""))))),"")</f>
        <v>Mel, Precioso</v>
      </c>
      <c r="AY1146" s="1" t="str">
        <f>IF(ISBLANK(F1146),"", IF(OR(
ISNUMBER(FIND("escovacao",LOWER(F1146))),
ISNUMBER(FIND("escovação",LOWER(F1146))),
ISNUMBER(FIND("higiene bucal",LOWER(F1146))),
ISNUMBER(FIND("tosa",LOWER(F1146))),
ISNUMBER(FIND("hidratacao",LOWER(F1146))),
ISNUMBER(FIND("hidratação",LOWER(F1146))),
ISNUMBER(FIND("spa",LOWER(F1146))),
ISNUMBER(FIND("corte de unhas",LOWER(F1146))),
ISNUMBER(FIND("desembolo",LOWER(F1146))),
ISNUMBER(FIND("clorexidina",LOWER(F1146))),
ISNUMBER(FIND("matizacao",LOWER(F1146))),
ISNUMBER(FIND("matização",LOWER(F1146))),
ISNUMBER(FIND("arredondamento",LOWER(F1146))),
ISNUMBER(FIND("remocao",LOWER(F1146))),
ISNUMBER(FIND("remoção",LOWER(F1146)))
),"Serviços extras",
IF(ISNUMBER(FIND("banho",LOWER(F1146))),"Banho","Loja")))</f>
        <v>Banho</v>
      </c>
      <c r="AZ1146" s="1" t="str">
        <f>IF(ISBLANK(I1146),"", _xlfn.LET(_xlpm.Pedido,TRIM(D1146&amp;""),IF(_xlpm.Pedido&lt;&gt;"",_xlpm.Pedido&amp;" | "&amp;K1146,I1146&amp;" | "&amp;K1146&amp;" | "&amp;TEXT(AU1146,"0"))))</f>
        <v>5236 | Precioso</v>
      </c>
      <c r="BA1146" s="1" t="str">
        <f>IF(ISBLANK(I1146),"", _xlfn.LET(_xlpm.TipoServico,LOWER(H1146),IF(ISNUMBER(FIND("banho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6" s="1" t="str">
        <f>IF(ISBLANK(I1146),"", _xlfn.LET(
    _xlpm.Servico,TRIM(F1146&amp;""),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46" s="1">
        <f>IF(ISBLANK(B1146),"", IF(ISBLANK(R1146),Q1146*S1146,R1146*S1146))</f>
        <v>7</v>
      </c>
    </row>
    <row r="1147" spans="1:55" x14ac:dyDescent="0.3">
      <c r="A1147" t="s">
        <v>133</v>
      </c>
      <c r="B1147">
        <v>46119</v>
      </c>
      <c r="C1147" t="s">
        <v>46</v>
      </c>
      <c r="D1147">
        <v>5236</v>
      </c>
      <c r="F1147" t="s">
        <v>169</v>
      </c>
      <c r="H1147" t="s">
        <v>276</v>
      </c>
      <c r="I1147">
        <v>2816</v>
      </c>
      <c r="J1147" t="s">
        <v>72</v>
      </c>
      <c r="K1147" t="s">
        <v>436</v>
      </c>
      <c r="L1147">
        <v>557391664128</v>
      </c>
      <c r="N1147">
        <v>0</v>
      </c>
      <c r="O1147" t="s">
        <v>5</v>
      </c>
      <c r="P1147">
        <v>0</v>
      </c>
      <c r="Q1147">
        <v>1</v>
      </c>
      <c r="R1147">
        <v>1</v>
      </c>
      <c r="S1147">
        <v>1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6</v>
      </c>
      <c r="AG1147">
        <v>214</v>
      </c>
      <c r="AH1147" t="s">
        <v>207</v>
      </c>
      <c r="AJ1147" t="s">
        <v>192</v>
      </c>
      <c r="AK1147" t="s">
        <v>187</v>
      </c>
      <c r="AL1147" t="s">
        <v>188</v>
      </c>
      <c r="AU1147" s="2" t="str">
        <f>IF(ISBLANK(B1147),"", TEXT(B1147,"dddd, d \d\e mmmm \d\e aaaa"))</f>
        <v>terça-feira, 7 de abril de 2026</v>
      </c>
      <c r="AX1147" s="1" t="str" cm="1">
        <f t="array" ref="AX1147">IFERROR(_xlfn.TEXTJOIN(", ",TRUE,_xlfn._xlws.SORT(_xlfn.UNIQUE(_xlfn._xlws.FILTER($K$2:$K$2889,($I$2:$I$2889=I1147)*($K$2:$K$2889&lt;&gt;""))))),"")</f>
        <v>Mel, Precioso</v>
      </c>
      <c r="AY1147" s="1" t="str">
        <f>IF(ISBLANK(F1147),"", IF(OR(
ISNUMBER(FIND("escovacao",LOWER(F1147))),
ISNUMBER(FIND("escovação",LOWER(F1147))),
ISNUMBER(FIND("higiene bucal",LOWER(F1147))),
ISNUMBER(FIND("tosa",LOWER(F1147))),
ISNUMBER(FIND("hidratacao",LOWER(F1147))),
ISNUMBER(FIND("hidratação",LOWER(F1147))),
ISNUMBER(FIND("spa",LOWER(F1147))),
ISNUMBER(FIND("corte de unhas",LOWER(F1147))),
ISNUMBER(FIND("desembolo",LOWER(F1147))),
ISNUMBER(FIND("clorexidina",LOWER(F1147))),
ISNUMBER(FIND("matizacao",LOWER(F1147))),
ISNUMBER(FIND("matização",LOWER(F1147))),
ISNUMBER(FIND("arredondamento",LOWER(F1147))),
ISNUMBER(FIND("remocao",LOWER(F1147))),
ISNUMBER(FIND("remoção",LOWER(F1147)))
),"Serviços extras",
IF(ISNUMBER(FIND("banho",LOWER(F1147))),"Banho","Loja")))</f>
        <v>Serviços extras</v>
      </c>
      <c r="AZ1147" s="1" t="str">
        <f>IF(ISBLANK(I1147),"", _xlfn.LET(_xlpm.Pedido,TRIM(D1147&amp;""),IF(_xlpm.Pedido&lt;&gt;"",_xlpm.Pedido&amp;" | "&amp;K1147,I1147&amp;" | "&amp;K1147&amp;" | "&amp;TEXT(AU1147,"0"))))</f>
        <v>5236 | Precioso</v>
      </c>
      <c r="BA1147" s="1" t="str">
        <f>IF(ISBLANK(I1147),"", _xlfn.LET(_xlpm.TipoServico,LOWER(H1147),IF(ISNUMBER(FIND("banho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7" s="1" t="str">
        <f>IF(ISBLANK(I1147),"", _xlfn.LET(
    _xlpm.Servico,TRIM(F1147&amp;""),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47" s="1">
        <f>IF(ISBLANK(B1147),"", IF(ISBLANK(R1147),Q1147*S1147,R1147*S1147))</f>
        <v>1</v>
      </c>
    </row>
    <row r="1148" spans="1:55" x14ac:dyDescent="0.3">
      <c r="A1148" t="s">
        <v>133</v>
      </c>
      <c r="B1148">
        <v>46119</v>
      </c>
      <c r="C1148" t="s">
        <v>46</v>
      </c>
      <c r="D1148">
        <v>5236</v>
      </c>
      <c r="F1148" t="s">
        <v>275</v>
      </c>
      <c r="H1148" t="s">
        <v>276</v>
      </c>
      <c r="I1148">
        <v>2816</v>
      </c>
      <c r="J1148" t="s">
        <v>72</v>
      </c>
      <c r="K1148" t="s">
        <v>436</v>
      </c>
      <c r="L1148">
        <v>557391664128</v>
      </c>
      <c r="N1148">
        <v>0</v>
      </c>
      <c r="O1148" t="s">
        <v>5</v>
      </c>
      <c r="P1148">
        <v>0</v>
      </c>
      <c r="Q1148">
        <v>35</v>
      </c>
      <c r="R1148">
        <v>35</v>
      </c>
      <c r="S1148">
        <v>1</v>
      </c>
      <c r="T1148">
        <v>35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 t="s">
        <v>6</v>
      </c>
      <c r="AG1148">
        <v>214</v>
      </c>
      <c r="AH1148" t="s">
        <v>207</v>
      </c>
      <c r="AJ1148" t="s">
        <v>192</v>
      </c>
      <c r="AK1148" t="s">
        <v>187</v>
      </c>
      <c r="AL1148" t="s">
        <v>188</v>
      </c>
      <c r="AU1148" s="2" t="str">
        <f>IF(ISBLANK(B1148),"", TEXT(B1148,"dddd, d \d\e mmmm \d\e aaaa"))</f>
        <v>terça-feira, 7 de abril de 2026</v>
      </c>
      <c r="AX1148" s="1" t="str" cm="1">
        <f t="array" ref="AX1148">IFERROR(_xlfn.TEXTJOIN(", ",TRUE,_xlfn._xlws.SORT(_xlfn.UNIQUE(_xlfn._xlws.FILTER($K$2:$K$2889,($I$2:$I$2889=I1148)*($K$2:$K$2889&lt;&gt;""))))),"")</f>
        <v>Mel, Precioso</v>
      </c>
      <c r="AY1148" s="1" t="str">
        <f>IF(ISBLANK(F1148),"", IF(OR(
ISNUMBER(FIND("escovacao",LOWER(F1148))),
ISNUMBER(FIND("escovação",LOWER(F1148))),
ISNUMBER(FIND("higiene bucal",LOWER(F1148))),
ISNUMBER(FIND("tosa",LOWER(F1148))),
ISNUMBER(FIND("hidratacao",LOWER(F1148))),
ISNUMBER(FIND("hidratação",LOWER(F1148))),
ISNUMBER(FIND("spa",LOWER(F1148))),
ISNUMBER(FIND("corte de unhas",LOWER(F1148))),
ISNUMBER(FIND("desembolo",LOWER(F1148))),
ISNUMBER(FIND("clorexidina",LOWER(F1148))),
ISNUMBER(FIND("matizacao",LOWER(F1148))),
ISNUMBER(FIND("matização",LOWER(F1148))),
ISNUMBER(FIND("arredondamento",LOWER(F1148))),
ISNUMBER(FIND("remocao",LOWER(F1148))),
ISNUMBER(FIND("remoção",LOWER(F1148)))
),"Serviços extras",
IF(ISNUMBER(FIND("banho",LOWER(F1148))),"Banho","Loja")))</f>
        <v>Serviços extras</v>
      </c>
      <c r="AZ1148" s="1" t="str">
        <f>IF(ISBLANK(I1148),"", _xlfn.LET(_xlpm.Pedido,TRIM(D1148&amp;""),IF(_xlpm.Pedido&lt;&gt;"",_xlpm.Pedido&amp;" | "&amp;K1148,I1148&amp;" | "&amp;K1148&amp;" | "&amp;TEXT(AU1148,"0"))))</f>
        <v>5236 | Precioso</v>
      </c>
      <c r="BA1148" s="1" t="str">
        <f>IF(ISBLANK(I1148),"", _xlfn.LET(_xlpm.TipoServico,LOWER(H1148),IF(ISNUMBER(FIND("banho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8" s="1" t="str">
        <f>IF(ISBLANK(I1148),"", _xlfn.LET(
    _xlpm.Servico,TRIM(F1148&amp;""),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48" s="1">
        <f>IF(ISBLANK(B1148),"", IF(ISBLANK(R1148),Q1148*S1148,R1148*S1148))</f>
        <v>35</v>
      </c>
    </row>
    <row r="1149" spans="1:55" x14ac:dyDescent="0.3">
      <c r="A1149" t="s">
        <v>133</v>
      </c>
      <c r="B1149">
        <v>46120</v>
      </c>
      <c r="C1149" t="s">
        <v>53</v>
      </c>
      <c r="D1149">
        <v>5239</v>
      </c>
      <c r="F1149" t="s">
        <v>134</v>
      </c>
      <c r="H1149" t="s">
        <v>276</v>
      </c>
      <c r="I1149">
        <v>2108</v>
      </c>
      <c r="J1149" t="s">
        <v>437</v>
      </c>
      <c r="K1149" t="s">
        <v>182</v>
      </c>
      <c r="L1149">
        <v>73991061033</v>
      </c>
      <c r="N1149">
        <v>0</v>
      </c>
      <c r="O1149" t="s">
        <v>5</v>
      </c>
      <c r="P1149">
        <v>0</v>
      </c>
      <c r="Q1149">
        <v>7</v>
      </c>
      <c r="R1149">
        <v>7</v>
      </c>
      <c r="S1149">
        <v>1</v>
      </c>
      <c r="T1149">
        <v>7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6</v>
      </c>
      <c r="AG1149">
        <v>112</v>
      </c>
      <c r="AH1149" t="s">
        <v>207</v>
      </c>
      <c r="AI1149" t="s">
        <v>196</v>
      </c>
      <c r="AJ1149" t="s">
        <v>192</v>
      </c>
      <c r="AK1149" t="s">
        <v>190</v>
      </c>
      <c r="AL1149" t="s">
        <v>188</v>
      </c>
      <c r="AU1149" s="2" t="str">
        <f>IF(ISBLANK(B1149),"", TEXT(B1149,"dddd, d \d\e mmmm \d\e aaaa"))</f>
        <v>quarta-feira, 8 de abril de 2026</v>
      </c>
      <c r="AX1149" s="1" t="str" cm="1">
        <f t="array" ref="AX1149">IFERROR(_xlfn.TEXTJOIN(", ",TRUE,_xlfn._xlws.SORT(_xlfn.UNIQUE(_xlfn._xlws.FILTER($K$2:$K$2889,($I$2:$I$2889=I1149)*($K$2:$K$2889&lt;&gt;""))))),"")</f>
        <v>Amora, Maya</v>
      </c>
      <c r="AY1149" s="1" t="str">
        <f>IF(ISBLANK(F1149),"", IF(OR(
ISNUMBER(FIND("escovacao",LOWER(F1149))),
ISNUMBER(FIND("escovação",LOWER(F1149))),
ISNUMBER(FIND("higiene bucal",LOWER(F1149))),
ISNUMBER(FIND("tosa",LOWER(F1149))),
ISNUMBER(FIND("hidratacao",LOWER(F1149))),
ISNUMBER(FIND("hidratação",LOWER(F1149))),
ISNUMBER(FIND("spa",LOWER(F1149))),
ISNUMBER(FIND("corte de unhas",LOWER(F1149))),
ISNUMBER(FIND("desembolo",LOWER(F1149))),
ISNUMBER(FIND("clorexidina",LOWER(F1149))),
ISNUMBER(FIND("matizacao",LOWER(F1149))),
ISNUMBER(FIND("matização",LOWER(F1149))),
ISNUMBER(FIND("arredondamento",LOWER(F1149))),
ISNUMBER(FIND("remocao",LOWER(F1149))),
ISNUMBER(FIND("remoção",LOWER(F1149)))
),"Serviços extras",
IF(ISNUMBER(FIND("banho",LOWER(F1149))),"Banho","Loja")))</f>
        <v>Banho</v>
      </c>
      <c r="AZ1149" s="1" t="str">
        <f>IF(ISBLANK(I1149),"", _xlfn.LET(_xlpm.Pedido,TRIM(D1149&amp;""),IF(_xlpm.Pedido&lt;&gt;"",_xlpm.Pedido&amp;" | "&amp;K1149,I1149&amp;" | "&amp;K1149&amp;" | "&amp;TEXT(AU1149,"0"))))</f>
        <v>5239 | Amora</v>
      </c>
      <c r="BA1149" s="1" t="str">
        <f>IF(ISBLANK(I1149),"", _xlfn.LET(_xlpm.TipoServico,LOWER(H1149),IF(ISNUMBER(FIND("banho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49" s="1" t="str">
        <f>IF(ISBLANK(I1149),"", _xlfn.LET(
    _xlpm.Servico,TRIM(F1149&amp;""),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49" s="1">
        <f>IF(ISBLANK(B1149),"", IF(ISBLANK(R1149),Q1149*S1149,R1149*S1149))</f>
        <v>7</v>
      </c>
    </row>
    <row r="1150" spans="1:55" x14ac:dyDescent="0.3">
      <c r="A1150" t="s">
        <v>133</v>
      </c>
      <c r="B1150">
        <v>46120</v>
      </c>
      <c r="C1150" t="s">
        <v>53</v>
      </c>
      <c r="D1150">
        <v>5239</v>
      </c>
      <c r="F1150" t="s">
        <v>303</v>
      </c>
      <c r="H1150" t="s">
        <v>276</v>
      </c>
      <c r="I1150">
        <v>2108</v>
      </c>
      <c r="J1150" t="s">
        <v>437</v>
      </c>
      <c r="K1150" t="s">
        <v>182</v>
      </c>
      <c r="L1150">
        <v>73991061033</v>
      </c>
      <c r="N1150">
        <v>0</v>
      </c>
      <c r="O1150" t="s">
        <v>5</v>
      </c>
      <c r="P1150">
        <v>0</v>
      </c>
      <c r="Q1150">
        <v>50</v>
      </c>
      <c r="R1150">
        <v>50</v>
      </c>
      <c r="S1150">
        <v>1</v>
      </c>
      <c r="T1150">
        <v>50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s">
        <v>6</v>
      </c>
      <c r="AG1150">
        <v>112</v>
      </c>
      <c r="AH1150" t="s">
        <v>207</v>
      </c>
      <c r="AI1150" t="s">
        <v>196</v>
      </c>
      <c r="AJ1150" t="s">
        <v>192</v>
      </c>
      <c r="AK1150" t="s">
        <v>190</v>
      </c>
      <c r="AL1150" t="s">
        <v>188</v>
      </c>
      <c r="AU1150" s="2" t="str">
        <f>IF(ISBLANK(B1150),"", TEXT(B1150,"dddd, d \d\e mmmm \d\e aaaa"))</f>
        <v>quarta-feira, 8 de abril de 2026</v>
      </c>
      <c r="AX1150" s="1" t="str" cm="1">
        <f t="array" ref="AX1150">IFERROR(_xlfn.TEXTJOIN(", ",TRUE,_xlfn._xlws.SORT(_xlfn.UNIQUE(_xlfn._xlws.FILTER($K$2:$K$2889,($I$2:$I$2889=I1150)*($K$2:$K$2889&lt;&gt;""))))),"")</f>
        <v>Amora, Maya</v>
      </c>
      <c r="AY1150" s="1" t="str">
        <f>IF(ISBLANK(F1150),"", IF(OR(
ISNUMBER(FIND("escovacao",LOWER(F1150))),
ISNUMBER(FIND("escovação",LOWER(F1150))),
ISNUMBER(FIND("higiene bucal",LOWER(F1150))),
ISNUMBER(FIND("tosa",LOWER(F1150))),
ISNUMBER(FIND("hidratacao",LOWER(F1150))),
ISNUMBER(FIND("hidratação",LOWER(F1150))),
ISNUMBER(FIND("spa",LOWER(F1150))),
ISNUMBER(FIND("corte de unhas",LOWER(F1150))),
ISNUMBER(FIND("desembolo",LOWER(F1150))),
ISNUMBER(FIND("clorexidina",LOWER(F1150))),
ISNUMBER(FIND("matizacao",LOWER(F1150))),
ISNUMBER(FIND("matização",LOWER(F1150))),
ISNUMBER(FIND("arredondamento",LOWER(F1150))),
ISNUMBER(FIND("remocao",LOWER(F1150))),
ISNUMBER(FIND("remoção",LOWER(F1150)))
),"Serviços extras",
IF(ISNUMBER(FIND("banho",LOWER(F1150))),"Banho","Loja")))</f>
        <v>Serviços extras</v>
      </c>
      <c r="AZ1150" s="1" t="str">
        <f>IF(ISBLANK(I1150),"", _xlfn.LET(_xlpm.Pedido,TRIM(D1150&amp;""),IF(_xlpm.Pedido&lt;&gt;"",_xlpm.Pedido&amp;" | "&amp;K1150,I1150&amp;" | "&amp;K1150&amp;" | "&amp;TEXT(AU1150,"0"))))</f>
        <v>5239 | Amora</v>
      </c>
      <c r="BA1150" s="1" t="str">
        <f>IF(ISBLANK(I1150),"", _xlfn.LET(_xlpm.TipoServico,LOWER(H1150),IF(ISNUMBER(FIND("banho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0" s="1" t="str">
        <f>IF(ISBLANK(I1150),"", _xlfn.LET(
    _xlpm.Servico,TRIM(F1150&amp;""),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50" s="1">
        <f>IF(ISBLANK(B1150),"", IF(ISBLANK(R1150),Q1150*S1150,R1150*S1150))</f>
        <v>50</v>
      </c>
    </row>
    <row r="1151" spans="1:55" x14ac:dyDescent="0.3">
      <c r="A1151" t="s">
        <v>11</v>
      </c>
      <c r="B1151">
        <v>46120</v>
      </c>
      <c r="C1151" t="s">
        <v>53</v>
      </c>
      <c r="D1151">
        <v>5241</v>
      </c>
      <c r="F1151" t="s">
        <v>134</v>
      </c>
      <c r="H1151" t="s">
        <v>276</v>
      </c>
      <c r="I1151">
        <v>2487</v>
      </c>
      <c r="J1151" t="s">
        <v>67</v>
      </c>
      <c r="K1151" t="s">
        <v>438</v>
      </c>
      <c r="L1151">
        <v>73998261985</v>
      </c>
      <c r="N1151">
        <v>0</v>
      </c>
      <c r="O1151" t="s">
        <v>5</v>
      </c>
      <c r="P1151">
        <v>0</v>
      </c>
      <c r="Q1151">
        <v>7</v>
      </c>
      <c r="R1151">
        <v>7</v>
      </c>
      <c r="S1151">
        <v>1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 t="s">
        <v>6</v>
      </c>
      <c r="AG1151">
        <v>72</v>
      </c>
      <c r="AH1151" t="s">
        <v>203</v>
      </c>
      <c r="AI1151" t="s">
        <v>204</v>
      </c>
      <c r="AJ1151" t="s">
        <v>192</v>
      </c>
      <c r="AK1151" t="s">
        <v>187</v>
      </c>
      <c r="AL1151" t="s">
        <v>188</v>
      </c>
      <c r="AU1151" s="2" t="str">
        <f>IF(ISBLANK(B1151),"", TEXT(B1151,"dddd, d \d\e mmmm \d\e aaaa"))</f>
        <v>quarta-feira, 8 de abril de 2026</v>
      </c>
      <c r="AX1151" s="1" t="str" cm="1">
        <f t="array" ref="AX1151">IFERROR(_xlfn.TEXTJOIN(", ",TRUE,_xlfn._xlws.SORT(_xlfn.UNIQUE(_xlfn._xlws.FILTER($K$2:$K$2889,($I$2:$I$2889=I1151)*($K$2:$K$2889&lt;&gt;""))))),"")</f>
        <v>Flock</v>
      </c>
      <c r="AY1151" s="1" t="str">
        <f>IF(ISBLANK(F1151),"", IF(OR(
ISNUMBER(FIND("escovacao",LOWER(F1151))),
ISNUMBER(FIND("escovação",LOWER(F1151))),
ISNUMBER(FIND("higiene bucal",LOWER(F1151))),
ISNUMBER(FIND("tosa",LOWER(F1151))),
ISNUMBER(FIND("hidratacao",LOWER(F1151))),
ISNUMBER(FIND("hidratação",LOWER(F1151))),
ISNUMBER(FIND("spa",LOWER(F1151))),
ISNUMBER(FIND("corte de unhas",LOWER(F1151))),
ISNUMBER(FIND("desembolo",LOWER(F1151))),
ISNUMBER(FIND("clorexidina",LOWER(F1151))),
ISNUMBER(FIND("matizacao",LOWER(F1151))),
ISNUMBER(FIND("matização",LOWER(F1151))),
ISNUMBER(FIND("arredondamento",LOWER(F1151))),
ISNUMBER(FIND("remocao",LOWER(F1151))),
ISNUMBER(FIND("remoção",LOWER(F1151)))
),"Serviços extras",
IF(ISNUMBER(FIND("banho",LOWER(F1151))),"Banho","Loja")))</f>
        <v>Banho</v>
      </c>
      <c r="AZ1151" s="1" t="str">
        <f>IF(ISBLANK(I1151),"", _xlfn.LET(_xlpm.Pedido,TRIM(D1151&amp;""),IF(_xlpm.Pedido&lt;&gt;"",_xlpm.Pedido&amp;" | "&amp;K1151,I1151&amp;" | "&amp;K1151&amp;" | "&amp;TEXT(AU1151,"0"))))</f>
        <v>5241 | Flock</v>
      </c>
      <c r="BA1151" s="1" t="str">
        <f>IF(ISBLANK(I1151),"", _xlfn.LET(_xlpm.TipoServico,LOWER(H1151),IF(ISNUMBER(FIND("banho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1" s="1" t="str">
        <f>IF(ISBLANK(I1151),"", _xlfn.LET(
    _xlpm.Servico,TRIM(F1151&amp;""),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51" s="1">
        <f>IF(ISBLANK(B1151),"", IF(ISBLANK(R1151),Q1151*S1151,R1151*S1151))</f>
        <v>7</v>
      </c>
    </row>
    <row r="1152" spans="1:55" x14ac:dyDescent="0.3">
      <c r="A1152" t="s">
        <v>11</v>
      </c>
      <c r="B1152">
        <v>46120</v>
      </c>
      <c r="C1152" t="s">
        <v>53</v>
      </c>
      <c r="D1152">
        <v>5241</v>
      </c>
      <c r="F1152" t="s">
        <v>169</v>
      </c>
      <c r="H1152" t="s">
        <v>276</v>
      </c>
      <c r="I1152">
        <v>2487</v>
      </c>
      <c r="J1152" t="s">
        <v>67</v>
      </c>
      <c r="K1152" t="s">
        <v>438</v>
      </c>
      <c r="L1152">
        <v>73998261985</v>
      </c>
      <c r="N1152">
        <v>0</v>
      </c>
      <c r="O1152" t="s">
        <v>5</v>
      </c>
      <c r="P1152">
        <v>0</v>
      </c>
      <c r="Q1152">
        <v>1</v>
      </c>
      <c r="R1152">
        <v>1</v>
      </c>
      <c r="S1152">
        <v>1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 t="s">
        <v>6</v>
      </c>
      <c r="AG1152">
        <v>72</v>
      </c>
      <c r="AH1152" t="s">
        <v>203</v>
      </c>
      <c r="AI1152" t="s">
        <v>204</v>
      </c>
      <c r="AJ1152" t="s">
        <v>192</v>
      </c>
      <c r="AK1152" t="s">
        <v>187</v>
      </c>
      <c r="AL1152" t="s">
        <v>188</v>
      </c>
      <c r="AU1152" s="2" t="str">
        <f>IF(ISBLANK(B1152),"", TEXT(B1152,"dddd, d \d\e mmmm \d\e aaaa"))</f>
        <v>quarta-feira, 8 de abril de 2026</v>
      </c>
      <c r="AX1152" s="1" t="str" cm="1">
        <f t="array" ref="AX1152">IFERROR(_xlfn.TEXTJOIN(", ",TRUE,_xlfn._xlws.SORT(_xlfn.UNIQUE(_xlfn._xlws.FILTER($K$2:$K$2889,($I$2:$I$2889=I1152)*($K$2:$K$2889&lt;&gt;""))))),"")</f>
        <v>Flock</v>
      </c>
      <c r="AY1152" s="1" t="str">
        <f>IF(ISBLANK(F1152),"", IF(OR(
ISNUMBER(FIND("escovacao",LOWER(F1152))),
ISNUMBER(FIND("escovação",LOWER(F1152))),
ISNUMBER(FIND("higiene bucal",LOWER(F1152))),
ISNUMBER(FIND("tosa",LOWER(F1152))),
ISNUMBER(FIND("hidratacao",LOWER(F1152))),
ISNUMBER(FIND("hidratação",LOWER(F1152))),
ISNUMBER(FIND("spa",LOWER(F1152))),
ISNUMBER(FIND("corte de unhas",LOWER(F1152))),
ISNUMBER(FIND("desembolo",LOWER(F1152))),
ISNUMBER(FIND("clorexidina",LOWER(F1152))),
ISNUMBER(FIND("matizacao",LOWER(F1152))),
ISNUMBER(FIND("matização",LOWER(F1152))),
ISNUMBER(FIND("arredondamento",LOWER(F1152))),
ISNUMBER(FIND("remocao",LOWER(F1152))),
ISNUMBER(FIND("remoção",LOWER(F1152)))
),"Serviços extras",
IF(ISNUMBER(FIND("banho",LOWER(F1152))),"Banho","Loja")))</f>
        <v>Serviços extras</v>
      </c>
      <c r="AZ1152" s="1" t="str">
        <f>IF(ISBLANK(I1152),"", _xlfn.LET(_xlpm.Pedido,TRIM(D1152&amp;""),IF(_xlpm.Pedido&lt;&gt;"",_xlpm.Pedido&amp;" | "&amp;K1152,I1152&amp;" | "&amp;K1152&amp;" | "&amp;TEXT(AU1152,"0"))))</f>
        <v>5241 | Flock</v>
      </c>
      <c r="BA1152" s="1" t="str">
        <f>IF(ISBLANK(I1152),"", _xlfn.LET(_xlpm.TipoServico,LOWER(H1152),IF(ISNUMBER(FIND("banho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2" s="1" t="str">
        <f>IF(ISBLANK(I1152),"", _xlfn.LET(
    _xlpm.Servico,TRIM(F1152&amp;""),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52" s="1">
        <f>IF(ISBLANK(B1152),"", IF(ISBLANK(R1152),Q1152*S1152,R1152*S1152))</f>
        <v>1</v>
      </c>
    </row>
    <row r="1153" spans="1:55" x14ac:dyDescent="0.3">
      <c r="A1153" t="s">
        <v>133</v>
      </c>
      <c r="B1153">
        <v>46121</v>
      </c>
      <c r="C1153" t="s">
        <v>9</v>
      </c>
      <c r="D1153">
        <v>5251</v>
      </c>
      <c r="F1153" t="s">
        <v>134</v>
      </c>
      <c r="H1153" t="s">
        <v>276</v>
      </c>
      <c r="I1153">
        <v>2452</v>
      </c>
      <c r="J1153" t="s">
        <v>0</v>
      </c>
      <c r="K1153" t="s">
        <v>425</v>
      </c>
      <c r="L1153">
        <v>5573988065221</v>
      </c>
      <c r="N1153">
        <v>0</v>
      </c>
      <c r="O1153" t="s">
        <v>5</v>
      </c>
      <c r="P1153">
        <v>0</v>
      </c>
      <c r="Q1153">
        <v>7</v>
      </c>
      <c r="R1153">
        <v>7</v>
      </c>
      <c r="S1153">
        <v>1</v>
      </c>
      <c r="T1153">
        <v>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 t="s">
        <v>6</v>
      </c>
      <c r="AG1153">
        <v>137</v>
      </c>
      <c r="AH1153" t="s">
        <v>207</v>
      </c>
      <c r="AJ1153" t="s">
        <v>192</v>
      </c>
      <c r="AK1153" t="s">
        <v>190</v>
      </c>
      <c r="AL1153" t="s">
        <v>188</v>
      </c>
      <c r="AU1153" s="2" t="str">
        <f>IF(ISBLANK(B1153),"", TEXT(B1153,"dddd, d \d\e mmmm \d\e aaaa"))</f>
        <v>quinta-feira, 9 de abril de 2026</v>
      </c>
      <c r="AX1153" s="1" t="str" cm="1">
        <f t="array" ref="AX1153">IFERROR(_xlfn.TEXTJOIN(", ",TRUE,_xlfn._xlws.SORT(_xlfn.UNIQUE(_xlfn._xlws.FILTER($K$2:$K$2889,($I$2:$I$2889=I1153)*($K$2:$K$2889&lt;&gt;""))))),"")</f>
        <v>Dora, Duda</v>
      </c>
      <c r="AY1153" s="1" t="str">
        <f>IF(ISBLANK(F1153),"", IF(OR(
ISNUMBER(FIND("escovacao",LOWER(F1153))),
ISNUMBER(FIND("escovação",LOWER(F1153))),
ISNUMBER(FIND("higiene bucal",LOWER(F1153))),
ISNUMBER(FIND("tosa",LOWER(F1153))),
ISNUMBER(FIND("hidratacao",LOWER(F1153))),
ISNUMBER(FIND("hidratação",LOWER(F1153))),
ISNUMBER(FIND("spa",LOWER(F1153))),
ISNUMBER(FIND("corte de unhas",LOWER(F1153))),
ISNUMBER(FIND("desembolo",LOWER(F1153))),
ISNUMBER(FIND("clorexidina",LOWER(F1153))),
ISNUMBER(FIND("matizacao",LOWER(F1153))),
ISNUMBER(FIND("matização",LOWER(F1153))),
ISNUMBER(FIND("arredondamento",LOWER(F1153))),
ISNUMBER(FIND("remocao",LOWER(F1153))),
ISNUMBER(FIND("remoção",LOWER(F1153)))
),"Serviços extras",
IF(ISNUMBER(FIND("banho",LOWER(F1153))),"Banho","Loja")))</f>
        <v>Banho</v>
      </c>
      <c r="AZ1153" s="1" t="str">
        <f>IF(ISBLANK(I1153),"", _xlfn.LET(_xlpm.Pedido,TRIM(D1153&amp;""),IF(_xlpm.Pedido&lt;&gt;"",_xlpm.Pedido&amp;" | "&amp;K1153,I1153&amp;" | "&amp;K1153&amp;" | "&amp;TEXT(AU1153,"0"))))</f>
        <v>5251 | Duda</v>
      </c>
      <c r="BA1153" s="1" t="str">
        <f>IF(ISBLANK(I1153),"", _xlfn.LET(_xlpm.TipoServico,LOWER(H1153),IF(ISNUMBER(FIND("banho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3" s="1" t="str">
        <f>IF(ISBLANK(I1153),"", _xlfn.LET(
    _xlpm.Servico,TRIM(F1153&amp;""),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53" s="1">
        <f>IF(ISBLANK(B1153),"", IF(ISBLANK(R1153),Q1153*S1153,R1153*S1153))</f>
        <v>7</v>
      </c>
    </row>
    <row r="1154" spans="1:55" x14ac:dyDescent="0.3">
      <c r="A1154" t="s">
        <v>141</v>
      </c>
      <c r="B1154">
        <v>46122</v>
      </c>
      <c r="C1154" t="s">
        <v>2</v>
      </c>
      <c r="D1154">
        <v>5256</v>
      </c>
      <c r="F1154" t="s">
        <v>134</v>
      </c>
      <c r="H1154" t="s">
        <v>276</v>
      </c>
      <c r="I1154">
        <v>2130</v>
      </c>
      <c r="J1154" t="s">
        <v>413</v>
      </c>
      <c r="K1154" t="s">
        <v>414</v>
      </c>
      <c r="L1154">
        <v>73999165143</v>
      </c>
      <c r="N1154">
        <v>0</v>
      </c>
      <c r="O1154" t="s">
        <v>5</v>
      </c>
      <c r="P1154">
        <v>0</v>
      </c>
      <c r="Q1154">
        <v>7</v>
      </c>
      <c r="R1154">
        <v>7</v>
      </c>
      <c r="S1154">
        <v>1</v>
      </c>
      <c r="T1154">
        <v>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 t="s">
        <v>6</v>
      </c>
      <c r="AG1154">
        <v>62</v>
      </c>
      <c r="AH1154" t="s">
        <v>201</v>
      </c>
      <c r="AI1154" t="s">
        <v>295</v>
      </c>
      <c r="AJ1154" t="s">
        <v>192</v>
      </c>
      <c r="AK1154" t="s">
        <v>187</v>
      </c>
      <c r="AL1154" t="s">
        <v>188</v>
      </c>
      <c r="AU1154" s="2" t="str">
        <f>IF(ISBLANK(B1154),"", TEXT(B1154,"dddd, d \d\e mmmm \d\e aaaa"))</f>
        <v>sexta-feira, 10 de abril de 2026</v>
      </c>
      <c r="AX1154" s="1" t="str" cm="1">
        <f t="array" ref="AX1154">IFERROR(_xlfn.TEXTJOIN(", ",TRUE,_xlfn._xlws.SORT(_xlfn.UNIQUE(_xlfn._xlws.FILTER($K$2:$K$2889,($I$2:$I$2889=I1154)*($K$2:$K$2889&lt;&gt;""))))),"")</f>
        <v>Floqui</v>
      </c>
      <c r="AY1154" s="1" t="str">
        <f>IF(ISBLANK(F1154),"", IF(OR(
ISNUMBER(FIND("escovacao",LOWER(F1154))),
ISNUMBER(FIND("escovação",LOWER(F1154))),
ISNUMBER(FIND("higiene bucal",LOWER(F1154))),
ISNUMBER(FIND("tosa",LOWER(F1154))),
ISNUMBER(FIND("hidratacao",LOWER(F1154))),
ISNUMBER(FIND("hidratação",LOWER(F1154))),
ISNUMBER(FIND("spa",LOWER(F1154))),
ISNUMBER(FIND("corte de unhas",LOWER(F1154))),
ISNUMBER(FIND("desembolo",LOWER(F1154))),
ISNUMBER(FIND("clorexidina",LOWER(F1154))),
ISNUMBER(FIND("matizacao",LOWER(F1154))),
ISNUMBER(FIND("matização",LOWER(F1154))),
ISNUMBER(FIND("arredondamento",LOWER(F1154))),
ISNUMBER(FIND("remocao",LOWER(F1154))),
ISNUMBER(FIND("remoção",LOWER(F1154)))
),"Serviços extras",
IF(ISNUMBER(FIND("banho",LOWER(F1154))),"Banho","Loja")))</f>
        <v>Banho</v>
      </c>
      <c r="AZ1154" s="1" t="str">
        <f>IF(ISBLANK(I1154),"", _xlfn.LET(_xlpm.Pedido,TRIM(D1154&amp;""),IF(_xlpm.Pedido&lt;&gt;"",_xlpm.Pedido&amp;" | "&amp;K1154,I1154&amp;" | "&amp;K1154&amp;" | "&amp;TEXT(AU1154,"0"))))</f>
        <v>5256 | Floqui</v>
      </c>
      <c r="BA1154" s="1" t="str">
        <f>IF(ISBLANK(I1154),"", _xlfn.LET(_xlpm.TipoServico,LOWER(H1154),IF(ISNUMBER(FIND("banho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4" s="1" t="str">
        <f>IF(ISBLANK(I1154),"", _xlfn.LET(
    _xlpm.Servico,TRIM(F1154&amp;""),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54" s="1">
        <f>IF(ISBLANK(B1154),"", IF(ISBLANK(R1154),Q1154*S1154,R1154*S1154))</f>
        <v>7</v>
      </c>
    </row>
    <row r="1155" spans="1:55" x14ac:dyDescent="0.3">
      <c r="A1155" t="s">
        <v>11</v>
      </c>
      <c r="B1155">
        <v>46123</v>
      </c>
      <c r="C1155" t="s">
        <v>27</v>
      </c>
      <c r="D1155">
        <v>5275</v>
      </c>
      <c r="F1155" t="s">
        <v>134</v>
      </c>
      <c r="H1155" t="s">
        <v>276</v>
      </c>
      <c r="I1155">
        <v>2633</v>
      </c>
      <c r="J1155" t="s">
        <v>18</v>
      </c>
      <c r="K1155" t="s">
        <v>415</v>
      </c>
      <c r="L1155">
        <v>5573991255180</v>
      </c>
      <c r="N1155">
        <v>0</v>
      </c>
      <c r="O1155" t="s">
        <v>5</v>
      </c>
      <c r="P1155">
        <v>0</v>
      </c>
      <c r="Q1155">
        <v>62</v>
      </c>
      <c r="R1155">
        <v>62</v>
      </c>
      <c r="S1155">
        <v>1</v>
      </c>
      <c r="T1155">
        <v>62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6</v>
      </c>
      <c r="AG1155">
        <v>148</v>
      </c>
      <c r="AH1155" t="s">
        <v>207</v>
      </c>
      <c r="AJ1155" t="s">
        <v>192</v>
      </c>
      <c r="AK1155" t="s">
        <v>190</v>
      </c>
      <c r="AL1155" t="s">
        <v>188</v>
      </c>
      <c r="AU1155" s="2" t="str">
        <f>IF(ISBLANK(B1155),"", TEXT(B1155,"dddd, d \d\e mmmm \d\e aaaa"))</f>
        <v>sábado, 11 de abril de 2026</v>
      </c>
      <c r="AX1155" s="1" t="str" cm="1">
        <f t="array" ref="AX1155">IFERROR(_xlfn.TEXTJOIN(", ",TRUE,_xlfn._xlws.SORT(_xlfn.UNIQUE(_xlfn._xlws.FILTER($K$2:$K$2889,($I$2:$I$2889=I1155)*($K$2:$K$2889&lt;&gt;""))))),"")</f>
        <v>Flora, Loli</v>
      </c>
      <c r="AY1155" s="1" t="str">
        <f>IF(ISBLANK(F1155),"", IF(OR(
ISNUMBER(FIND("escovacao",LOWER(F1155))),
ISNUMBER(FIND("escovação",LOWER(F1155))),
ISNUMBER(FIND("higiene bucal",LOWER(F1155))),
ISNUMBER(FIND("tosa",LOWER(F1155))),
ISNUMBER(FIND("hidratacao",LOWER(F1155))),
ISNUMBER(FIND("hidratação",LOWER(F1155))),
ISNUMBER(FIND("spa",LOWER(F1155))),
ISNUMBER(FIND("corte de unhas",LOWER(F1155))),
ISNUMBER(FIND("desembolo",LOWER(F1155))),
ISNUMBER(FIND("clorexidina",LOWER(F1155))),
ISNUMBER(FIND("matizacao",LOWER(F1155))),
ISNUMBER(FIND("matização",LOWER(F1155))),
ISNUMBER(FIND("arredondamento",LOWER(F1155))),
ISNUMBER(FIND("remocao",LOWER(F1155))),
ISNUMBER(FIND("remoção",LOWER(F1155)))
),"Serviços extras",
IF(ISNUMBER(FIND("banho",LOWER(F1155))),"Banho","Loja")))</f>
        <v>Banho</v>
      </c>
      <c r="AZ1155" s="1" t="str">
        <f>IF(ISBLANK(I1155),"", _xlfn.LET(_xlpm.Pedido,TRIM(D1155&amp;""),IF(_xlpm.Pedido&lt;&gt;"",_xlpm.Pedido&amp;" | "&amp;K1155,I1155&amp;" | "&amp;K1155&amp;" | "&amp;TEXT(AU1155,"0"))))</f>
        <v>5275 | Flora</v>
      </c>
      <c r="BA1155" s="1" t="str">
        <f>IF(ISBLANK(I1155),"", _xlfn.LET(_xlpm.TipoServico,LOWER(H1155),IF(ISNUMBER(FIND("banho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5" s="1" t="str">
        <f>IF(ISBLANK(I1155),"", _xlfn.LET(
    _xlpm.Servico,TRIM(F1155&amp;""),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55" s="1">
        <f>IF(ISBLANK(B1155),"", IF(ISBLANK(R1155),Q1155*S1155,R1155*S1155))</f>
        <v>62</v>
      </c>
    </row>
    <row r="1156" spans="1:55" x14ac:dyDescent="0.3">
      <c r="A1156" t="s">
        <v>11</v>
      </c>
      <c r="B1156">
        <v>46123</v>
      </c>
      <c r="C1156" t="s">
        <v>27</v>
      </c>
      <c r="D1156">
        <v>5275</v>
      </c>
      <c r="F1156" t="s">
        <v>146</v>
      </c>
      <c r="H1156" t="s">
        <v>276</v>
      </c>
      <c r="I1156">
        <v>2633</v>
      </c>
      <c r="J1156" t="s">
        <v>18</v>
      </c>
      <c r="K1156" t="s">
        <v>415</v>
      </c>
      <c r="L1156">
        <v>5573991255180</v>
      </c>
      <c r="N1156">
        <v>0</v>
      </c>
      <c r="O1156" t="s">
        <v>5</v>
      </c>
      <c r="P1156">
        <v>0</v>
      </c>
      <c r="Q1156">
        <v>12</v>
      </c>
      <c r="R1156">
        <v>12</v>
      </c>
      <c r="S1156">
        <v>1</v>
      </c>
      <c r="T1156">
        <v>12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s">
        <v>6</v>
      </c>
      <c r="AG1156">
        <v>148</v>
      </c>
      <c r="AH1156" t="s">
        <v>207</v>
      </c>
      <c r="AJ1156" t="s">
        <v>192</v>
      </c>
      <c r="AK1156" t="s">
        <v>190</v>
      </c>
      <c r="AL1156" t="s">
        <v>188</v>
      </c>
      <c r="AU1156" s="2" t="str">
        <f>IF(ISBLANK(B1156),"", TEXT(B1156,"dddd, d \d\e mmmm \d\e aaaa"))</f>
        <v>sábado, 11 de abril de 2026</v>
      </c>
      <c r="AX1156" s="1" t="str" cm="1">
        <f t="array" ref="AX1156">IFERROR(_xlfn.TEXTJOIN(", ",TRUE,_xlfn._xlws.SORT(_xlfn.UNIQUE(_xlfn._xlws.FILTER($K$2:$K$2889,($I$2:$I$2889=I1156)*($K$2:$K$2889&lt;&gt;""))))),"")</f>
        <v>Flora, Loli</v>
      </c>
      <c r="AY1156" s="1" t="str">
        <f>IF(ISBLANK(F1156),"", IF(OR(
ISNUMBER(FIND("escovacao",LOWER(F1156))),
ISNUMBER(FIND("escovação",LOWER(F1156))),
ISNUMBER(FIND("higiene bucal",LOWER(F1156))),
ISNUMBER(FIND("tosa",LOWER(F1156))),
ISNUMBER(FIND("hidratacao",LOWER(F1156))),
ISNUMBER(FIND("hidratação",LOWER(F1156))),
ISNUMBER(FIND("spa",LOWER(F1156))),
ISNUMBER(FIND("corte de unhas",LOWER(F1156))),
ISNUMBER(FIND("desembolo",LOWER(F1156))),
ISNUMBER(FIND("clorexidina",LOWER(F1156))),
ISNUMBER(FIND("matizacao",LOWER(F1156))),
ISNUMBER(FIND("matização",LOWER(F1156))),
ISNUMBER(FIND("arredondamento",LOWER(F1156))),
ISNUMBER(FIND("remocao",LOWER(F1156))),
ISNUMBER(FIND("remoção",LOWER(F1156)))
),"Serviços extras",
IF(ISNUMBER(FIND("banho",LOWER(F1156))),"Banho","Loja")))</f>
        <v>Serviços extras</v>
      </c>
      <c r="AZ1156" s="1" t="str">
        <f>IF(ISBLANK(I1156),"", _xlfn.LET(_xlpm.Pedido,TRIM(D1156&amp;""),IF(_xlpm.Pedido&lt;&gt;"",_xlpm.Pedido&amp;" | "&amp;K1156,I1156&amp;" | "&amp;K1156&amp;" | "&amp;TEXT(AU1156,"0"))))</f>
        <v>5275 | Flora</v>
      </c>
      <c r="BA1156" s="1" t="str">
        <f>IF(ISBLANK(I1156),"", _xlfn.LET(_xlpm.TipoServico,LOWER(H1156),IF(ISNUMBER(FIND("banho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6" s="1" t="str">
        <f>IF(ISBLANK(I1156),"", _xlfn.LET(
    _xlpm.Servico,TRIM(F1156&amp;""),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56" s="1">
        <f>IF(ISBLANK(B1156),"", IF(ISBLANK(R1156),Q1156*S1156,R1156*S1156))</f>
        <v>12</v>
      </c>
    </row>
    <row r="1157" spans="1:55" x14ac:dyDescent="0.3">
      <c r="A1157" t="s">
        <v>141</v>
      </c>
      <c r="B1157">
        <v>46125</v>
      </c>
      <c r="C1157" t="s">
        <v>43</v>
      </c>
      <c r="D1157">
        <v>5285</v>
      </c>
      <c r="F1157" t="s">
        <v>134</v>
      </c>
      <c r="H1157" t="s">
        <v>276</v>
      </c>
      <c r="I1157">
        <v>2363</v>
      </c>
      <c r="J1157" t="s">
        <v>331</v>
      </c>
      <c r="K1157" t="s">
        <v>332</v>
      </c>
      <c r="L1157">
        <v>73988803567</v>
      </c>
      <c r="N1157">
        <v>0</v>
      </c>
      <c r="O1157" t="s">
        <v>5</v>
      </c>
      <c r="P1157">
        <v>0</v>
      </c>
      <c r="Q1157">
        <v>7</v>
      </c>
      <c r="R1157">
        <v>7</v>
      </c>
      <c r="S1157">
        <v>1</v>
      </c>
      <c r="T1157">
        <v>7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6</v>
      </c>
      <c r="AG1157">
        <v>74</v>
      </c>
      <c r="AH1157" t="s">
        <v>207</v>
      </c>
      <c r="AI1157" t="s">
        <v>280</v>
      </c>
      <c r="AJ1157" t="s">
        <v>192</v>
      </c>
      <c r="AK1157" t="s">
        <v>187</v>
      </c>
      <c r="AL1157" t="s">
        <v>188</v>
      </c>
      <c r="AU1157" s="2" t="str">
        <f>IF(ISBLANK(B1157),"", TEXT(B1157,"dddd, d \d\e mmmm \d\e aaaa"))</f>
        <v>segunda-feira, 13 de abril de 2026</v>
      </c>
      <c r="AX1157" s="1" t="str" cm="1">
        <f t="array" ref="AX1157">IFERROR(_xlfn.TEXTJOIN(", ",TRUE,_xlfn._xlws.SORT(_xlfn.UNIQUE(_xlfn._xlws.FILTER($K$2:$K$2889,($I$2:$I$2889=I1157)*($K$2:$K$2889&lt;&gt;""))))),"")</f>
        <v>Dolar</v>
      </c>
      <c r="AY1157" s="1" t="str">
        <f>IF(ISBLANK(F1157),"", IF(OR(
ISNUMBER(FIND("escovacao",LOWER(F1157))),
ISNUMBER(FIND("escovação",LOWER(F1157))),
ISNUMBER(FIND("higiene bucal",LOWER(F1157))),
ISNUMBER(FIND("tosa",LOWER(F1157))),
ISNUMBER(FIND("hidratacao",LOWER(F1157))),
ISNUMBER(FIND("hidratação",LOWER(F1157))),
ISNUMBER(FIND("spa",LOWER(F1157))),
ISNUMBER(FIND("corte de unhas",LOWER(F1157))),
ISNUMBER(FIND("desembolo",LOWER(F1157))),
ISNUMBER(FIND("clorexidina",LOWER(F1157))),
ISNUMBER(FIND("matizacao",LOWER(F1157))),
ISNUMBER(FIND("matização",LOWER(F1157))),
ISNUMBER(FIND("arredondamento",LOWER(F1157))),
ISNUMBER(FIND("remocao",LOWER(F1157))),
ISNUMBER(FIND("remoção",LOWER(F1157)))
),"Serviços extras",
IF(ISNUMBER(FIND("banho",LOWER(F1157))),"Banho","Loja")))</f>
        <v>Banho</v>
      </c>
      <c r="AZ1157" s="1" t="str">
        <f>IF(ISBLANK(I1157),"", _xlfn.LET(_xlpm.Pedido,TRIM(D1157&amp;""),IF(_xlpm.Pedido&lt;&gt;"",_xlpm.Pedido&amp;" | "&amp;K1157,I1157&amp;" | "&amp;K1157&amp;" | "&amp;TEXT(AU1157,"0"))))</f>
        <v>5285 | Dolar</v>
      </c>
      <c r="BA1157" s="1" t="str">
        <f>IF(ISBLANK(I1157),"", _xlfn.LET(_xlpm.TipoServico,LOWER(H1157),IF(ISNUMBER(FIND("banho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7" s="1" t="str">
        <f>IF(ISBLANK(I1157),"", _xlfn.LET(
    _xlpm.Servico,TRIM(F1157&amp;""),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57" s="1">
        <f>IF(ISBLANK(B1157),"", IF(ISBLANK(R1157),Q1157*S1157,R1157*S1157))</f>
        <v>7</v>
      </c>
    </row>
    <row r="1158" spans="1:55" x14ac:dyDescent="0.3">
      <c r="A1158" t="s">
        <v>133</v>
      </c>
      <c r="B1158">
        <v>46125</v>
      </c>
      <c r="C1158" t="s">
        <v>43</v>
      </c>
      <c r="D1158">
        <v>5285</v>
      </c>
      <c r="F1158" t="s">
        <v>146</v>
      </c>
      <c r="H1158" t="s">
        <v>276</v>
      </c>
      <c r="I1158">
        <v>2363</v>
      </c>
      <c r="J1158" t="s">
        <v>331</v>
      </c>
      <c r="K1158" t="s">
        <v>332</v>
      </c>
      <c r="L1158">
        <v>73988803567</v>
      </c>
      <c r="N1158">
        <v>0</v>
      </c>
      <c r="O1158" t="s">
        <v>5</v>
      </c>
      <c r="P1158">
        <v>0</v>
      </c>
      <c r="Q1158">
        <v>12</v>
      </c>
      <c r="R1158">
        <v>12</v>
      </c>
      <c r="S1158">
        <v>1</v>
      </c>
      <c r="T1158">
        <v>12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6</v>
      </c>
      <c r="AG1158">
        <v>74</v>
      </c>
      <c r="AH1158" t="s">
        <v>207</v>
      </c>
      <c r="AI1158" t="s">
        <v>280</v>
      </c>
      <c r="AJ1158" t="s">
        <v>192</v>
      </c>
      <c r="AK1158" t="s">
        <v>187</v>
      </c>
      <c r="AL1158" t="s">
        <v>188</v>
      </c>
      <c r="AU1158" s="2" t="str">
        <f>IF(ISBLANK(B1158),"", TEXT(B1158,"dddd, d \d\e mmmm \d\e aaaa"))</f>
        <v>segunda-feira, 13 de abril de 2026</v>
      </c>
      <c r="AX1158" s="1" t="str" cm="1">
        <f t="array" ref="AX1158">IFERROR(_xlfn.TEXTJOIN(", ",TRUE,_xlfn._xlws.SORT(_xlfn.UNIQUE(_xlfn._xlws.FILTER($K$2:$K$2889,($I$2:$I$2889=I1158)*($K$2:$K$2889&lt;&gt;""))))),"")</f>
        <v>Dolar</v>
      </c>
      <c r="AY1158" s="1" t="str">
        <f>IF(ISBLANK(F1158),"", IF(OR(
ISNUMBER(FIND("escovacao",LOWER(F1158))),
ISNUMBER(FIND("escovação",LOWER(F1158))),
ISNUMBER(FIND("higiene bucal",LOWER(F1158))),
ISNUMBER(FIND("tosa",LOWER(F1158))),
ISNUMBER(FIND("hidratacao",LOWER(F1158))),
ISNUMBER(FIND("hidratação",LOWER(F1158))),
ISNUMBER(FIND("spa",LOWER(F1158))),
ISNUMBER(FIND("corte de unhas",LOWER(F1158))),
ISNUMBER(FIND("desembolo",LOWER(F1158))),
ISNUMBER(FIND("clorexidina",LOWER(F1158))),
ISNUMBER(FIND("matizacao",LOWER(F1158))),
ISNUMBER(FIND("matização",LOWER(F1158))),
ISNUMBER(FIND("arredondamento",LOWER(F1158))),
ISNUMBER(FIND("remocao",LOWER(F1158))),
ISNUMBER(FIND("remoção",LOWER(F1158)))
),"Serviços extras",
IF(ISNUMBER(FIND("banho",LOWER(F1158))),"Banho","Loja")))</f>
        <v>Serviços extras</v>
      </c>
      <c r="AZ1158" s="1" t="str">
        <f>IF(ISBLANK(I1158),"", _xlfn.LET(_xlpm.Pedido,TRIM(D1158&amp;""),IF(_xlpm.Pedido&lt;&gt;"",_xlpm.Pedido&amp;" | "&amp;K1158,I1158&amp;" | "&amp;K1158&amp;" | "&amp;TEXT(AU1158,"0"))))</f>
        <v>5285 | Dolar</v>
      </c>
      <c r="BA1158" s="1" t="str">
        <f>IF(ISBLANK(I1158),"", _xlfn.LET(_xlpm.TipoServico,LOWER(H1158),IF(ISNUMBER(FIND("banho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8" s="1" t="str">
        <f>IF(ISBLANK(I1158),"", _xlfn.LET(
    _xlpm.Servico,TRIM(F1158&amp;""),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58" s="1">
        <f>IF(ISBLANK(B1158),"", IF(ISBLANK(R1158),Q1158*S1158,R1158*S1158))</f>
        <v>12</v>
      </c>
    </row>
    <row r="1159" spans="1:55" x14ac:dyDescent="0.3">
      <c r="A1159" t="s">
        <v>133</v>
      </c>
      <c r="B1159">
        <v>46127</v>
      </c>
      <c r="C1159" t="s">
        <v>53</v>
      </c>
      <c r="D1159">
        <v>5299</v>
      </c>
      <c r="F1159" t="s">
        <v>134</v>
      </c>
      <c r="H1159" t="s">
        <v>276</v>
      </c>
      <c r="I1159">
        <v>2186</v>
      </c>
      <c r="J1159" t="s">
        <v>55</v>
      </c>
      <c r="K1159" t="s">
        <v>259</v>
      </c>
      <c r="L1159">
        <v>73991572562</v>
      </c>
      <c r="N1159">
        <v>0</v>
      </c>
      <c r="O1159" t="s">
        <v>5</v>
      </c>
      <c r="P1159">
        <v>0</v>
      </c>
      <c r="Q1159">
        <v>7</v>
      </c>
      <c r="R1159">
        <v>7</v>
      </c>
      <c r="S1159">
        <v>1</v>
      </c>
      <c r="T1159">
        <v>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 t="s">
        <v>6</v>
      </c>
      <c r="AG1159">
        <v>72</v>
      </c>
      <c r="AH1159" t="s">
        <v>207</v>
      </c>
      <c r="AI1159" t="s">
        <v>209</v>
      </c>
      <c r="AJ1159" t="s">
        <v>192</v>
      </c>
      <c r="AK1159" t="s">
        <v>190</v>
      </c>
      <c r="AL1159" t="s">
        <v>188</v>
      </c>
      <c r="AU1159" s="2" t="str">
        <f>IF(ISBLANK(B1159),"", TEXT(B1159,"dddd, d \d\e mmmm \d\e aaaa"))</f>
        <v>quarta-feira, 15 de abril de 2026</v>
      </c>
      <c r="AX1159" s="1" t="str" cm="1">
        <f t="array" ref="AX1159">IFERROR(_xlfn.TEXTJOIN(", ",TRUE,_xlfn._xlws.SORT(_xlfn.UNIQUE(_xlfn._xlws.FILTER($K$2:$K$2889,($I$2:$I$2889=I1159)*($K$2:$K$2889&lt;&gt;""))))),"")</f>
        <v>Nina</v>
      </c>
      <c r="AY1159" s="1" t="str">
        <f>IF(ISBLANK(F1159),"", IF(OR(
ISNUMBER(FIND("escovacao",LOWER(F1159))),
ISNUMBER(FIND("escovação",LOWER(F1159))),
ISNUMBER(FIND("higiene bucal",LOWER(F1159))),
ISNUMBER(FIND("tosa",LOWER(F1159))),
ISNUMBER(FIND("hidratacao",LOWER(F1159))),
ISNUMBER(FIND("hidratação",LOWER(F1159))),
ISNUMBER(FIND("spa",LOWER(F1159))),
ISNUMBER(FIND("corte de unhas",LOWER(F1159))),
ISNUMBER(FIND("desembolo",LOWER(F1159))),
ISNUMBER(FIND("clorexidina",LOWER(F1159))),
ISNUMBER(FIND("matizacao",LOWER(F1159))),
ISNUMBER(FIND("matização",LOWER(F1159))),
ISNUMBER(FIND("arredondamento",LOWER(F1159))),
ISNUMBER(FIND("remocao",LOWER(F1159))),
ISNUMBER(FIND("remoção",LOWER(F1159)))
),"Serviços extras",
IF(ISNUMBER(FIND("banho",LOWER(F1159))),"Banho","Loja")))</f>
        <v>Banho</v>
      </c>
      <c r="AZ1159" s="1" t="str">
        <f>IF(ISBLANK(I1159),"", _xlfn.LET(_xlpm.Pedido,TRIM(D1159&amp;""),IF(_xlpm.Pedido&lt;&gt;"",_xlpm.Pedido&amp;" | "&amp;K1159,I1159&amp;" | "&amp;K1159&amp;" | "&amp;TEXT(AU1159,"0"))))</f>
        <v>5299 | Nina</v>
      </c>
      <c r="BA1159" s="1" t="str">
        <f>IF(ISBLANK(I1159),"", _xlfn.LET(_xlpm.TipoServico,LOWER(H1159),IF(ISNUMBER(FIND("banho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59" s="1" t="str">
        <f>IF(ISBLANK(I1159),"", _xlfn.LET(
    _xlpm.Servico,TRIM(F1159&amp;""),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59" s="1">
        <f>IF(ISBLANK(B1159),"", IF(ISBLANK(R1159),Q1159*S1159,R1159*S1159))</f>
        <v>7</v>
      </c>
    </row>
    <row r="1160" spans="1:55" x14ac:dyDescent="0.3">
      <c r="A1160" t="s">
        <v>133</v>
      </c>
      <c r="B1160">
        <v>46127</v>
      </c>
      <c r="C1160" t="s">
        <v>53</v>
      </c>
      <c r="D1160">
        <v>5299</v>
      </c>
      <c r="F1160" t="s">
        <v>169</v>
      </c>
      <c r="H1160" t="s">
        <v>276</v>
      </c>
      <c r="I1160">
        <v>2186</v>
      </c>
      <c r="J1160" t="s">
        <v>55</v>
      </c>
      <c r="K1160" t="s">
        <v>259</v>
      </c>
      <c r="L1160">
        <v>73991572562</v>
      </c>
      <c r="N1160">
        <v>0</v>
      </c>
      <c r="O1160" t="s">
        <v>5</v>
      </c>
      <c r="P1160">
        <v>0</v>
      </c>
      <c r="Q1160">
        <v>1</v>
      </c>
      <c r="R1160">
        <v>1</v>
      </c>
      <c r="S1160">
        <v>1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 t="s">
        <v>6</v>
      </c>
      <c r="AG1160">
        <v>72</v>
      </c>
      <c r="AH1160" t="s">
        <v>207</v>
      </c>
      <c r="AI1160" t="s">
        <v>209</v>
      </c>
      <c r="AJ1160" t="s">
        <v>192</v>
      </c>
      <c r="AK1160" t="s">
        <v>190</v>
      </c>
      <c r="AL1160" t="s">
        <v>188</v>
      </c>
      <c r="AU1160" s="2" t="str">
        <f>IF(ISBLANK(B1160),"", TEXT(B1160,"dddd, d \d\e mmmm \d\e aaaa"))</f>
        <v>quarta-feira, 15 de abril de 2026</v>
      </c>
      <c r="AX1160" s="1" t="str" cm="1">
        <f t="array" ref="AX1160">IFERROR(_xlfn.TEXTJOIN(", ",TRUE,_xlfn._xlws.SORT(_xlfn.UNIQUE(_xlfn._xlws.FILTER($K$2:$K$2889,($I$2:$I$2889=I1160)*($K$2:$K$2889&lt;&gt;""))))),"")</f>
        <v>Nina</v>
      </c>
      <c r="AY1160" s="1" t="str">
        <f>IF(ISBLANK(F1160),"", IF(OR(
ISNUMBER(FIND("escovacao",LOWER(F1160))),
ISNUMBER(FIND("escovação",LOWER(F1160))),
ISNUMBER(FIND("higiene bucal",LOWER(F1160))),
ISNUMBER(FIND("tosa",LOWER(F1160))),
ISNUMBER(FIND("hidratacao",LOWER(F1160))),
ISNUMBER(FIND("hidratação",LOWER(F1160))),
ISNUMBER(FIND("spa",LOWER(F1160))),
ISNUMBER(FIND("corte de unhas",LOWER(F1160))),
ISNUMBER(FIND("desembolo",LOWER(F1160))),
ISNUMBER(FIND("clorexidina",LOWER(F1160))),
ISNUMBER(FIND("matizacao",LOWER(F1160))),
ISNUMBER(FIND("matização",LOWER(F1160))),
ISNUMBER(FIND("arredondamento",LOWER(F1160))),
ISNUMBER(FIND("remocao",LOWER(F1160))),
ISNUMBER(FIND("remoção",LOWER(F1160)))
),"Serviços extras",
IF(ISNUMBER(FIND("banho",LOWER(F1160))),"Banho","Loja")))</f>
        <v>Serviços extras</v>
      </c>
      <c r="AZ1160" s="1" t="str">
        <f>IF(ISBLANK(I1160),"", _xlfn.LET(_xlpm.Pedido,TRIM(D1160&amp;""),IF(_xlpm.Pedido&lt;&gt;"",_xlpm.Pedido&amp;" | "&amp;K1160,I1160&amp;" | "&amp;K1160&amp;" | "&amp;TEXT(AU1160,"0"))))</f>
        <v>5299 | Nina</v>
      </c>
      <c r="BA1160" s="1" t="str">
        <f>IF(ISBLANK(I1160),"", _xlfn.LET(_xlpm.TipoServico,LOWER(H1160),IF(ISNUMBER(FIND("banho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0" s="1" t="str">
        <f>IF(ISBLANK(I1160),"", _xlfn.LET(
    _xlpm.Servico,TRIM(F1160&amp;""),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60" s="1">
        <f>IF(ISBLANK(B1160),"", IF(ISBLANK(R1160),Q1160*S1160,R1160*S1160))</f>
        <v>1</v>
      </c>
    </row>
    <row r="1161" spans="1:55" x14ac:dyDescent="0.3">
      <c r="A1161" t="s">
        <v>133</v>
      </c>
      <c r="B1161">
        <v>46127</v>
      </c>
      <c r="C1161" t="s">
        <v>53</v>
      </c>
      <c r="D1161">
        <v>5309</v>
      </c>
      <c r="F1161" t="s">
        <v>134</v>
      </c>
      <c r="H1161" t="s">
        <v>276</v>
      </c>
      <c r="I1161">
        <v>2323</v>
      </c>
      <c r="J1161" t="s">
        <v>33</v>
      </c>
      <c r="K1161" t="s">
        <v>235</v>
      </c>
      <c r="L1161">
        <v>557391151318</v>
      </c>
      <c r="N1161">
        <v>0</v>
      </c>
      <c r="O1161" t="s">
        <v>5</v>
      </c>
      <c r="P1161">
        <v>0</v>
      </c>
      <c r="Q1161">
        <v>7</v>
      </c>
      <c r="R1161">
        <v>7</v>
      </c>
      <c r="S1161">
        <v>1</v>
      </c>
      <c r="T1161">
        <v>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 t="s">
        <v>6</v>
      </c>
      <c r="AG1161">
        <v>62</v>
      </c>
      <c r="AH1161" t="s">
        <v>219</v>
      </c>
      <c r="AI1161" t="s">
        <v>199</v>
      </c>
      <c r="AJ1161" t="s">
        <v>192</v>
      </c>
      <c r="AK1161" t="s">
        <v>187</v>
      </c>
      <c r="AL1161" t="s">
        <v>188</v>
      </c>
      <c r="AU1161" s="2" t="str">
        <f>IF(ISBLANK(B1161),"", TEXT(B1161,"dddd, d \d\e mmmm \d\e aaaa"))</f>
        <v>quarta-feira, 15 de abril de 2026</v>
      </c>
      <c r="AX1161" s="1" t="str" cm="1">
        <f t="array" ref="AX1161">IFERROR(_xlfn.TEXTJOIN(", ",TRUE,_xlfn._xlws.SORT(_xlfn.UNIQUE(_xlfn._xlws.FILTER($K$2:$K$2889,($I$2:$I$2889=I1161)*($K$2:$K$2889&lt;&gt;""))))),"")</f>
        <v>Duke</v>
      </c>
      <c r="AY1161" s="1" t="str">
        <f>IF(ISBLANK(F1161),"", IF(OR(
ISNUMBER(FIND("escovacao",LOWER(F1161))),
ISNUMBER(FIND("escovação",LOWER(F1161))),
ISNUMBER(FIND("higiene bucal",LOWER(F1161))),
ISNUMBER(FIND("tosa",LOWER(F1161))),
ISNUMBER(FIND("hidratacao",LOWER(F1161))),
ISNUMBER(FIND("hidratação",LOWER(F1161))),
ISNUMBER(FIND("spa",LOWER(F1161))),
ISNUMBER(FIND("corte de unhas",LOWER(F1161))),
ISNUMBER(FIND("desembolo",LOWER(F1161))),
ISNUMBER(FIND("clorexidina",LOWER(F1161))),
ISNUMBER(FIND("matizacao",LOWER(F1161))),
ISNUMBER(FIND("matização",LOWER(F1161))),
ISNUMBER(FIND("arredondamento",LOWER(F1161))),
ISNUMBER(FIND("remocao",LOWER(F1161))),
ISNUMBER(FIND("remoção",LOWER(F1161)))
),"Serviços extras",
IF(ISNUMBER(FIND("banho",LOWER(F1161))),"Banho","Loja")))</f>
        <v>Banho</v>
      </c>
      <c r="AZ1161" s="1" t="str">
        <f>IF(ISBLANK(I1161),"", _xlfn.LET(_xlpm.Pedido,TRIM(D1161&amp;""),IF(_xlpm.Pedido&lt;&gt;"",_xlpm.Pedido&amp;" | "&amp;K1161,I1161&amp;" | "&amp;K1161&amp;" | "&amp;TEXT(AU1161,"0"))))</f>
        <v>5309 | Duke</v>
      </c>
      <c r="BA1161" s="1" t="str">
        <f>IF(ISBLANK(I1161),"", _xlfn.LET(_xlpm.TipoServico,LOWER(H1161),IF(ISNUMBER(FIND("banho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1" s="1" t="str">
        <f>IF(ISBLANK(I1161),"", _xlfn.LET(
    _xlpm.Servico,TRIM(F1161&amp;""),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61" s="1">
        <f>IF(ISBLANK(B1161),"", IF(ISBLANK(R1161),Q1161*S1161,R1161*S1161))</f>
        <v>7</v>
      </c>
    </row>
    <row r="1162" spans="1:55" x14ac:dyDescent="0.3">
      <c r="A1162" t="s">
        <v>141</v>
      </c>
      <c r="B1162">
        <v>46128</v>
      </c>
      <c r="C1162" t="s">
        <v>9</v>
      </c>
      <c r="D1162">
        <v>5314</v>
      </c>
      <c r="F1162" t="s">
        <v>183</v>
      </c>
      <c r="H1162" t="s">
        <v>276</v>
      </c>
      <c r="I1162">
        <v>2515</v>
      </c>
      <c r="J1162" t="s">
        <v>231</v>
      </c>
      <c r="K1162" t="s">
        <v>232</v>
      </c>
      <c r="L1162">
        <v>11989714704</v>
      </c>
      <c r="N1162">
        <v>0</v>
      </c>
      <c r="O1162" t="s">
        <v>5</v>
      </c>
      <c r="P1162">
        <v>0</v>
      </c>
      <c r="Q1162">
        <v>63</v>
      </c>
      <c r="R1162">
        <v>63</v>
      </c>
      <c r="S1162">
        <v>1</v>
      </c>
      <c r="T1162">
        <v>63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 t="s">
        <v>6</v>
      </c>
      <c r="AG1162">
        <v>63</v>
      </c>
      <c r="AH1162" t="s">
        <v>229</v>
      </c>
      <c r="AI1162" t="s">
        <v>233</v>
      </c>
      <c r="AJ1162" t="s">
        <v>192</v>
      </c>
      <c r="AK1162" t="s">
        <v>187</v>
      </c>
      <c r="AL1162" t="s">
        <v>188</v>
      </c>
      <c r="AU1162" s="2" t="str">
        <f>IF(ISBLANK(B1162),"", TEXT(B1162,"dddd, d \d\e mmmm \d\e aaaa"))</f>
        <v>quinta-feira, 16 de abril de 2026</v>
      </c>
      <c r="AX1162" s="1" t="str" cm="1">
        <f t="array" ref="AX1162">IFERROR(_xlfn.TEXTJOIN(", ",TRUE,_xlfn._xlws.SORT(_xlfn.UNIQUE(_xlfn._xlws.FILTER($K$2:$K$2889,($I$2:$I$2889=I1162)*($K$2:$K$2889&lt;&gt;""))))),"")</f>
        <v>Vinny</v>
      </c>
      <c r="AY1162" s="1" t="str">
        <f>IF(ISBLANK(F1162),"", IF(OR(
ISNUMBER(FIND("escovacao",LOWER(F1162))),
ISNUMBER(FIND("escovação",LOWER(F1162))),
ISNUMBER(FIND("higiene bucal",LOWER(F1162))),
ISNUMBER(FIND("tosa",LOWER(F1162))),
ISNUMBER(FIND("hidratacao",LOWER(F1162))),
ISNUMBER(FIND("hidratação",LOWER(F1162))),
ISNUMBER(FIND("spa",LOWER(F1162))),
ISNUMBER(FIND("corte de unhas",LOWER(F1162))),
ISNUMBER(FIND("desembolo",LOWER(F1162))),
ISNUMBER(FIND("clorexidina",LOWER(F1162))),
ISNUMBER(FIND("matizacao",LOWER(F1162))),
ISNUMBER(FIND("matização",LOWER(F1162))),
ISNUMBER(FIND("arredondamento",LOWER(F1162))),
ISNUMBER(FIND("remocao",LOWER(F1162))),
ISNUMBER(FIND("remoção",LOWER(F1162)))
),"Serviços extras",
IF(ISNUMBER(FIND("banho",LOWER(F1162))),"Banho","Loja")))</f>
        <v>Serviços extras</v>
      </c>
      <c r="AZ1162" s="1" t="str">
        <f>IF(ISBLANK(I1162),"", _xlfn.LET(_xlpm.Pedido,TRIM(D1162&amp;""),IF(_xlpm.Pedido&lt;&gt;"",_xlpm.Pedido&amp;" | "&amp;K1162,I1162&amp;" | "&amp;K1162&amp;" | "&amp;TEXT(AU1162,"0"))))</f>
        <v>5314 | Vinny</v>
      </c>
      <c r="BA1162" s="1" t="str">
        <f>IF(ISBLANK(I1162),"", _xlfn.LET(_xlpm.TipoServico,LOWER(H1162),IF(ISNUMBER(FIND("banho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2" s="1" t="str">
        <f>IF(ISBLANK(I1162),"", _xlfn.LET(
    _xlpm.Servico,TRIM(F1162&amp;""),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62" s="1">
        <f>IF(ISBLANK(B1162),"", IF(ISBLANK(R1162),Q1162*S1162,R1162*S1162))</f>
        <v>63</v>
      </c>
    </row>
    <row r="1163" spans="1:55" x14ac:dyDescent="0.3">
      <c r="A1163" t="s">
        <v>133</v>
      </c>
      <c r="B1163">
        <v>46128</v>
      </c>
      <c r="C1163" t="s">
        <v>9</v>
      </c>
      <c r="D1163">
        <v>5321</v>
      </c>
      <c r="F1163" t="s">
        <v>134</v>
      </c>
      <c r="H1163" t="s">
        <v>276</v>
      </c>
      <c r="I1163">
        <v>2487</v>
      </c>
      <c r="J1163" t="s">
        <v>67</v>
      </c>
      <c r="K1163" t="s">
        <v>438</v>
      </c>
      <c r="L1163">
        <v>73998261985</v>
      </c>
      <c r="N1163">
        <v>0</v>
      </c>
      <c r="O1163" t="s">
        <v>5</v>
      </c>
      <c r="P1163">
        <v>0</v>
      </c>
      <c r="Q1163">
        <v>7</v>
      </c>
      <c r="R1163">
        <v>7</v>
      </c>
      <c r="S1163">
        <v>1</v>
      </c>
      <c r="T1163">
        <v>7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6</v>
      </c>
      <c r="AG1163">
        <v>72</v>
      </c>
      <c r="AH1163" t="s">
        <v>203</v>
      </c>
      <c r="AI1163" t="s">
        <v>204</v>
      </c>
      <c r="AJ1163" t="s">
        <v>192</v>
      </c>
      <c r="AK1163" t="s">
        <v>187</v>
      </c>
      <c r="AL1163" t="s">
        <v>188</v>
      </c>
      <c r="AU1163" s="2" t="str">
        <f>IF(ISBLANK(B1163),"", TEXT(B1163,"dddd, d \d\e mmmm \d\e aaaa"))</f>
        <v>quinta-feira, 16 de abril de 2026</v>
      </c>
      <c r="AX1163" s="1" t="str" cm="1">
        <f t="array" ref="AX1163">IFERROR(_xlfn.TEXTJOIN(", ",TRUE,_xlfn._xlws.SORT(_xlfn.UNIQUE(_xlfn._xlws.FILTER($K$2:$K$2889,($I$2:$I$2889=I1163)*($K$2:$K$2889&lt;&gt;""))))),"")</f>
        <v>Flock</v>
      </c>
      <c r="AY1163" s="1" t="str">
        <f>IF(ISBLANK(F1163),"", IF(OR(
ISNUMBER(FIND("escovacao",LOWER(F1163))),
ISNUMBER(FIND("escovação",LOWER(F1163))),
ISNUMBER(FIND("higiene bucal",LOWER(F1163))),
ISNUMBER(FIND("tosa",LOWER(F1163))),
ISNUMBER(FIND("hidratacao",LOWER(F1163))),
ISNUMBER(FIND("hidratação",LOWER(F1163))),
ISNUMBER(FIND("spa",LOWER(F1163))),
ISNUMBER(FIND("corte de unhas",LOWER(F1163))),
ISNUMBER(FIND("desembolo",LOWER(F1163))),
ISNUMBER(FIND("clorexidina",LOWER(F1163))),
ISNUMBER(FIND("matizacao",LOWER(F1163))),
ISNUMBER(FIND("matização",LOWER(F1163))),
ISNUMBER(FIND("arredondamento",LOWER(F1163))),
ISNUMBER(FIND("remocao",LOWER(F1163))),
ISNUMBER(FIND("remoção",LOWER(F1163)))
),"Serviços extras",
IF(ISNUMBER(FIND("banho",LOWER(F1163))),"Banho","Loja")))</f>
        <v>Banho</v>
      </c>
      <c r="AZ1163" s="1" t="str">
        <f>IF(ISBLANK(I1163),"", _xlfn.LET(_xlpm.Pedido,TRIM(D1163&amp;""),IF(_xlpm.Pedido&lt;&gt;"",_xlpm.Pedido&amp;" | "&amp;K1163,I1163&amp;" | "&amp;K1163&amp;" | "&amp;TEXT(AU1163,"0"))))</f>
        <v>5321 | Flock</v>
      </c>
      <c r="BA1163" s="1" t="str">
        <f>IF(ISBLANK(I1163),"", _xlfn.LET(_xlpm.TipoServico,LOWER(H1163),IF(ISNUMBER(FIND("banho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3" s="1" t="str">
        <f>IF(ISBLANK(I1163),"", _xlfn.LET(
    _xlpm.Servico,TRIM(F1163&amp;""),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63" s="1">
        <f>IF(ISBLANK(B1163),"", IF(ISBLANK(R1163),Q1163*S1163,R1163*S1163))</f>
        <v>7</v>
      </c>
    </row>
    <row r="1164" spans="1:55" x14ac:dyDescent="0.3">
      <c r="A1164" t="s">
        <v>133</v>
      </c>
      <c r="B1164">
        <v>46128</v>
      </c>
      <c r="C1164" t="s">
        <v>9</v>
      </c>
      <c r="D1164">
        <v>5321</v>
      </c>
      <c r="F1164" t="s">
        <v>169</v>
      </c>
      <c r="H1164" t="s">
        <v>276</v>
      </c>
      <c r="I1164">
        <v>2487</v>
      </c>
      <c r="J1164" t="s">
        <v>67</v>
      </c>
      <c r="K1164" t="s">
        <v>438</v>
      </c>
      <c r="L1164">
        <v>73998261985</v>
      </c>
      <c r="N1164">
        <v>0</v>
      </c>
      <c r="O1164" t="s">
        <v>5</v>
      </c>
      <c r="P1164">
        <v>0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6</v>
      </c>
      <c r="AG1164">
        <v>72</v>
      </c>
      <c r="AH1164" t="s">
        <v>203</v>
      </c>
      <c r="AI1164" t="s">
        <v>204</v>
      </c>
      <c r="AJ1164" t="s">
        <v>192</v>
      </c>
      <c r="AK1164" t="s">
        <v>187</v>
      </c>
      <c r="AL1164" t="s">
        <v>188</v>
      </c>
      <c r="AU1164" s="2" t="str">
        <f>IF(ISBLANK(B1164),"", TEXT(B1164,"dddd, d \d\e mmmm \d\e aaaa"))</f>
        <v>quinta-feira, 16 de abril de 2026</v>
      </c>
      <c r="AX1164" s="1" t="str" cm="1">
        <f t="array" ref="AX1164">IFERROR(_xlfn.TEXTJOIN(", ",TRUE,_xlfn._xlws.SORT(_xlfn.UNIQUE(_xlfn._xlws.FILTER($K$2:$K$2889,($I$2:$I$2889=I1164)*($K$2:$K$2889&lt;&gt;""))))),"")</f>
        <v>Flock</v>
      </c>
      <c r="AY1164" s="1" t="str">
        <f>IF(ISBLANK(F1164),"", IF(OR(
ISNUMBER(FIND("escovacao",LOWER(F1164))),
ISNUMBER(FIND("escovação",LOWER(F1164))),
ISNUMBER(FIND("higiene bucal",LOWER(F1164))),
ISNUMBER(FIND("tosa",LOWER(F1164))),
ISNUMBER(FIND("hidratacao",LOWER(F1164))),
ISNUMBER(FIND("hidratação",LOWER(F1164))),
ISNUMBER(FIND("spa",LOWER(F1164))),
ISNUMBER(FIND("corte de unhas",LOWER(F1164))),
ISNUMBER(FIND("desembolo",LOWER(F1164))),
ISNUMBER(FIND("clorexidina",LOWER(F1164))),
ISNUMBER(FIND("matizacao",LOWER(F1164))),
ISNUMBER(FIND("matização",LOWER(F1164))),
ISNUMBER(FIND("arredondamento",LOWER(F1164))),
ISNUMBER(FIND("remocao",LOWER(F1164))),
ISNUMBER(FIND("remoção",LOWER(F1164)))
),"Serviços extras",
IF(ISNUMBER(FIND("banho",LOWER(F1164))),"Banho","Loja")))</f>
        <v>Serviços extras</v>
      </c>
      <c r="AZ1164" s="1" t="str">
        <f>IF(ISBLANK(I1164),"", _xlfn.LET(_xlpm.Pedido,TRIM(D1164&amp;""),IF(_xlpm.Pedido&lt;&gt;"",_xlpm.Pedido&amp;" | "&amp;K1164,I1164&amp;" | "&amp;K1164&amp;" | "&amp;TEXT(AU1164,"0"))))</f>
        <v>5321 | Flock</v>
      </c>
      <c r="BA1164" s="1" t="str">
        <f>IF(ISBLANK(I1164),"", _xlfn.LET(_xlpm.TipoServico,LOWER(H1164),IF(ISNUMBER(FIND("banho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4" s="1" t="str">
        <f>IF(ISBLANK(I1164),"", _xlfn.LET(
    _xlpm.Servico,TRIM(F1164&amp;""),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64" s="1">
        <f>IF(ISBLANK(B1164),"", IF(ISBLANK(R1164),Q1164*S1164,R1164*S1164))</f>
        <v>1</v>
      </c>
    </row>
    <row r="1165" spans="1:55" x14ac:dyDescent="0.3">
      <c r="A1165" t="s">
        <v>172</v>
      </c>
      <c r="B1165">
        <v>46130</v>
      </c>
      <c r="C1165" t="s">
        <v>27</v>
      </c>
      <c r="D1165">
        <v>5332</v>
      </c>
      <c r="F1165" t="s">
        <v>134</v>
      </c>
      <c r="H1165" t="s">
        <v>276</v>
      </c>
      <c r="I1165">
        <v>2208</v>
      </c>
      <c r="J1165" t="s">
        <v>364</v>
      </c>
      <c r="K1165" t="s">
        <v>439</v>
      </c>
      <c r="L1165">
        <v>7199346112</v>
      </c>
      <c r="N1165">
        <v>0</v>
      </c>
      <c r="O1165" t="s">
        <v>5</v>
      </c>
      <c r="P1165">
        <v>0</v>
      </c>
      <c r="Q1165">
        <v>7</v>
      </c>
      <c r="R1165">
        <v>7</v>
      </c>
      <c r="S1165">
        <v>1</v>
      </c>
      <c r="T1165">
        <v>7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 t="s">
        <v>6</v>
      </c>
      <c r="AG1165">
        <v>248</v>
      </c>
      <c r="AH1165" t="s">
        <v>366</v>
      </c>
      <c r="AI1165" t="s">
        <v>209</v>
      </c>
      <c r="AJ1165" t="s">
        <v>192</v>
      </c>
      <c r="AK1165" t="s">
        <v>187</v>
      </c>
      <c r="AL1165" t="s">
        <v>188</v>
      </c>
      <c r="AU1165" s="2" t="str">
        <f>IF(ISBLANK(B1165),"", TEXT(B1165,"dddd, d \d\e mmmm \d\e aaaa"))</f>
        <v>sábado, 18 de abril de 2026</v>
      </c>
      <c r="AX1165" s="1" t="str" cm="1">
        <f t="array" ref="AX1165">IFERROR(_xlfn.TEXTJOIN(", ",TRUE,_xlfn._xlws.SORT(_xlfn.UNIQUE(_xlfn._xlws.FILTER($K$2:$K$2889,($I$2:$I$2889=I1165)*($K$2:$K$2889&lt;&gt;""))))),"")</f>
        <v>Jack Daniels, Jim Beam, Johnnie Walker, Jose</v>
      </c>
      <c r="AY1165" s="1" t="str">
        <f>IF(ISBLANK(F1165),"", IF(OR(
ISNUMBER(FIND("escovacao",LOWER(F1165))),
ISNUMBER(FIND("escovação",LOWER(F1165))),
ISNUMBER(FIND("higiene bucal",LOWER(F1165))),
ISNUMBER(FIND("tosa",LOWER(F1165))),
ISNUMBER(FIND("hidratacao",LOWER(F1165))),
ISNUMBER(FIND("hidratação",LOWER(F1165))),
ISNUMBER(FIND("spa",LOWER(F1165))),
ISNUMBER(FIND("corte de unhas",LOWER(F1165))),
ISNUMBER(FIND("desembolo",LOWER(F1165))),
ISNUMBER(FIND("clorexidina",LOWER(F1165))),
ISNUMBER(FIND("matizacao",LOWER(F1165))),
ISNUMBER(FIND("matização",LOWER(F1165))),
ISNUMBER(FIND("arredondamento",LOWER(F1165))),
ISNUMBER(FIND("remocao",LOWER(F1165))),
ISNUMBER(FIND("remoção",LOWER(F1165)))
),"Serviços extras",
IF(ISNUMBER(FIND("banho",LOWER(F1165))),"Banho","Loja")))</f>
        <v>Banho</v>
      </c>
      <c r="AZ1165" s="1" t="str">
        <f>IF(ISBLANK(I1165),"", _xlfn.LET(_xlpm.Pedido,TRIM(D1165&amp;""),IF(_xlpm.Pedido&lt;&gt;"",_xlpm.Pedido&amp;" | "&amp;K1165,I1165&amp;" | "&amp;K1165&amp;" | "&amp;TEXT(AU1165,"0"))))</f>
        <v>5332 | Jack Daniels</v>
      </c>
      <c r="BA1165" s="1" t="str">
        <f>IF(ISBLANK(I1165),"", _xlfn.LET(_xlpm.TipoServico,LOWER(H1165),IF(ISNUMBER(FIND("banho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5" s="1" t="str">
        <f>IF(ISBLANK(I1165),"", _xlfn.LET(
    _xlpm.Servico,TRIM(F1165&amp;""),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65" s="1">
        <f>IF(ISBLANK(B1165),"", IF(ISBLANK(R1165),Q1165*S1165,R1165*S1165))</f>
        <v>7</v>
      </c>
    </row>
    <row r="1166" spans="1:55" x14ac:dyDescent="0.3">
      <c r="A1166" t="s">
        <v>133</v>
      </c>
      <c r="B1166">
        <v>46129</v>
      </c>
      <c r="C1166" t="s">
        <v>2</v>
      </c>
      <c r="D1166">
        <v>5332</v>
      </c>
      <c r="F1166" t="s">
        <v>134</v>
      </c>
      <c r="H1166" t="s">
        <v>276</v>
      </c>
      <c r="I1166">
        <v>2208</v>
      </c>
      <c r="J1166" t="s">
        <v>364</v>
      </c>
      <c r="K1166" t="s">
        <v>440</v>
      </c>
      <c r="L1166">
        <v>7199346112</v>
      </c>
      <c r="N1166">
        <v>0</v>
      </c>
      <c r="O1166" t="s">
        <v>5</v>
      </c>
      <c r="P1166">
        <v>0</v>
      </c>
      <c r="Q1166">
        <v>7</v>
      </c>
      <c r="R1166">
        <v>7</v>
      </c>
      <c r="S1166">
        <v>1</v>
      </c>
      <c r="T1166">
        <v>7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6</v>
      </c>
      <c r="AG1166">
        <v>248</v>
      </c>
      <c r="AH1166" t="s">
        <v>366</v>
      </c>
      <c r="AI1166" t="s">
        <v>199</v>
      </c>
      <c r="AJ1166" t="s">
        <v>192</v>
      </c>
      <c r="AK1166" t="s">
        <v>187</v>
      </c>
      <c r="AL1166" t="s">
        <v>188</v>
      </c>
      <c r="AU1166" s="2" t="str">
        <f>IF(ISBLANK(B1166),"", TEXT(B1166,"dddd, d \d\e mmmm \d\e aaaa"))</f>
        <v>sexta-feira, 17 de abril de 2026</v>
      </c>
      <c r="AX1166" s="1" t="str" cm="1">
        <f t="array" ref="AX1166">IFERROR(_xlfn.TEXTJOIN(", ",TRUE,_xlfn._xlws.SORT(_xlfn.UNIQUE(_xlfn._xlws.FILTER($K$2:$K$2889,($I$2:$I$2889=I1166)*($K$2:$K$2889&lt;&gt;""))))),"")</f>
        <v>Jack Daniels, Jim Beam, Johnnie Walker, Jose</v>
      </c>
      <c r="AY1166" s="1" t="str">
        <f>IF(ISBLANK(F1166),"", IF(OR(
ISNUMBER(FIND("escovacao",LOWER(F1166))),
ISNUMBER(FIND("escovação",LOWER(F1166))),
ISNUMBER(FIND("higiene bucal",LOWER(F1166))),
ISNUMBER(FIND("tosa",LOWER(F1166))),
ISNUMBER(FIND("hidratacao",LOWER(F1166))),
ISNUMBER(FIND("hidratação",LOWER(F1166))),
ISNUMBER(FIND("spa",LOWER(F1166))),
ISNUMBER(FIND("corte de unhas",LOWER(F1166))),
ISNUMBER(FIND("desembolo",LOWER(F1166))),
ISNUMBER(FIND("clorexidina",LOWER(F1166))),
ISNUMBER(FIND("matizacao",LOWER(F1166))),
ISNUMBER(FIND("matização",LOWER(F1166))),
ISNUMBER(FIND("arredondamento",LOWER(F1166))),
ISNUMBER(FIND("remocao",LOWER(F1166))),
ISNUMBER(FIND("remoção",LOWER(F1166)))
),"Serviços extras",
IF(ISNUMBER(FIND("banho",LOWER(F1166))),"Banho","Loja")))</f>
        <v>Banho</v>
      </c>
      <c r="AZ1166" s="1" t="str">
        <f>IF(ISBLANK(I1166),"", _xlfn.LET(_xlpm.Pedido,TRIM(D1166&amp;""),IF(_xlpm.Pedido&lt;&gt;"",_xlpm.Pedido&amp;" | "&amp;K1166,I1166&amp;" | "&amp;K1166&amp;" | "&amp;TEXT(AU1166,"0"))))</f>
        <v>5332 | Jim Beam</v>
      </c>
      <c r="BA1166" s="1" t="str">
        <f>IF(ISBLANK(I1166),"", _xlfn.LET(_xlpm.TipoServico,LOWER(H1166),IF(ISNUMBER(FIND("banho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6" s="1" t="str">
        <f>IF(ISBLANK(I1166),"", _xlfn.LET(
    _xlpm.Servico,TRIM(F1166&amp;""),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66" s="1">
        <f>IF(ISBLANK(B1166),"", IF(ISBLANK(R1166),Q1166*S1166,R1166*S1166))</f>
        <v>7</v>
      </c>
    </row>
    <row r="1167" spans="1:55" x14ac:dyDescent="0.3">
      <c r="A1167" t="s">
        <v>141</v>
      </c>
      <c r="B1167">
        <v>46129</v>
      </c>
      <c r="C1167" t="s">
        <v>2</v>
      </c>
      <c r="D1167">
        <v>5334</v>
      </c>
      <c r="F1167" t="s">
        <v>134</v>
      </c>
      <c r="H1167" t="s">
        <v>276</v>
      </c>
      <c r="I1167">
        <v>2333</v>
      </c>
      <c r="J1167" t="s">
        <v>66</v>
      </c>
      <c r="K1167" t="s">
        <v>441</v>
      </c>
      <c r="L1167">
        <v>11977413103</v>
      </c>
      <c r="N1167">
        <v>0</v>
      </c>
      <c r="O1167" t="s">
        <v>5</v>
      </c>
      <c r="P1167">
        <v>0</v>
      </c>
      <c r="Q1167">
        <v>7</v>
      </c>
      <c r="R1167">
        <v>7</v>
      </c>
      <c r="S1167">
        <v>1</v>
      </c>
      <c r="T1167">
        <v>7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6</v>
      </c>
      <c r="AG1167">
        <v>125</v>
      </c>
      <c r="AH1167" t="s">
        <v>203</v>
      </c>
      <c r="AI1167" t="s">
        <v>204</v>
      </c>
      <c r="AJ1167" t="s">
        <v>192</v>
      </c>
      <c r="AK1167" t="s">
        <v>187</v>
      </c>
      <c r="AL1167" t="s">
        <v>188</v>
      </c>
      <c r="AU1167" s="2" t="str">
        <f>IF(ISBLANK(B1167),"", TEXT(B1167,"dddd, d \d\e mmmm \d\e aaaa"))</f>
        <v>sexta-feira, 17 de abril de 2026</v>
      </c>
      <c r="AX1167" s="1" t="str" cm="1">
        <f t="array" ref="AX1167">IFERROR(_xlfn.TEXTJOIN(", ",TRUE,_xlfn._xlws.SORT(_xlfn.UNIQUE(_xlfn._xlws.FILTER($K$2:$K$2889,($I$2:$I$2889=I1167)*($K$2:$K$2889&lt;&gt;""))))),"")</f>
        <v>Theo Ferreira</v>
      </c>
      <c r="AY1167" s="1" t="str">
        <f>IF(ISBLANK(F1167),"", IF(OR(
ISNUMBER(FIND("escovacao",LOWER(F1167))),
ISNUMBER(FIND("escovação",LOWER(F1167))),
ISNUMBER(FIND("higiene bucal",LOWER(F1167))),
ISNUMBER(FIND("tosa",LOWER(F1167))),
ISNUMBER(FIND("hidratacao",LOWER(F1167))),
ISNUMBER(FIND("hidratação",LOWER(F1167))),
ISNUMBER(FIND("spa",LOWER(F1167))),
ISNUMBER(FIND("corte de unhas",LOWER(F1167))),
ISNUMBER(FIND("desembolo",LOWER(F1167))),
ISNUMBER(FIND("clorexidina",LOWER(F1167))),
ISNUMBER(FIND("matizacao",LOWER(F1167))),
ISNUMBER(FIND("matização",LOWER(F1167))),
ISNUMBER(FIND("arredondamento",LOWER(F1167))),
ISNUMBER(FIND("remocao",LOWER(F1167))),
ISNUMBER(FIND("remoção",LOWER(F1167)))
),"Serviços extras",
IF(ISNUMBER(FIND("banho",LOWER(F1167))),"Banho","Loja")))</f>
        <v>Banho</v>
      </c>
      <c r="AZ1167" s="1" t="str">
        <f>IF(ISBLANK(I1167),"", _xlfn.LET(_xlpm.Pedido,TRIM(D1167&amp;""),IF(_xlpm.Pedido&lt;&gt;"",_xlpm.Pedido&amp;" | "&amp;K1167,I1167&amp;" | "&amp;K1167&amp;" | "&amp;TEXT(AU1167,"0"))))</f>
        <v>5334 | Theo Ferreira</v>
      </c>
      <c r="BA1167" s="1" t="str">
        <f>IF(ISBLANK(I1167),"", _xlfn.LET(_xlpm.TipoServico,LOWER(H1167),IF(ISNUMBER(FIND("banho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7" s="1" t="str">
        <f>IF(ISBLANK(I1167),"", _xlfn.LET(
    _xlpm.Servico,TRIM(F1167&amp;""),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67" s="1">
        <f>IF(ISBLANK(B1167),"", IF(ISBLANK(R1167),Q1167*S1167,R1167*S1167))</f>
        <v>7</v>
      </c>
    </row>
    <row r="1168" spans="1:55" x14ac:dyDescent="0.3">
      <c r="A1168" t="s">
        <v>141</v>
      </c>
      <c r="B1168">
        <v>46129</v>
      </c>
      <c r="C1168" t="s">
        <v>2</v>
      </c>
      <c r="D1168">
        <v>5334</v>
      </c>
      <c r="F1168" t="s">
        <v>183</v>
      </c>
      <c r="H1168" t="s">
        <v>276</v>
      </c>
      <c r="I1168">
        <v>2333</v>
      </c>
      <c r="J1168" t="s">
        <v>66</v>
      </c>
      <c r="K1168" t="s">
        <v>441</v>
      </c>
      <c r="L1168">
        <v>11977413103</v>
      </c>
      <c r="N1168">
        <v>0</v>
      </c>
      <c r="O1168" t="s">
        <v>5</v>
      </c>
      <c r="P1168">
        <v>0</v>
      </c>
      <c r="Q1168">
        <v>63</v>
      </c>
      <c r="R1168">
        <v>63</v>
      </c>
      <c r="S1168">
        <v>1</v>
      </c>
      <c r="T1168">
        <v>63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6</v>
      </c>
      <c r="AG1168">
        <v>125</v>
      </c>
      <c r="AH1168" t="s">
        <v>203</v>
      </c>
      <c r="AI1168" t="s">
        <v>204</v>
      </c>
      <c r="AJ1168" t="s">
        <v>192</v>
      </c>
      <c r="AK1168" t="s">
        <v>187</v>
      </c>
      <c r="AL1168" t="s">
        <v>188</v>
      </c>
      <c r="AU1168" s="2" t="str">
        <f>IF(ISBLANK(B1168),"", TEXT(B1168,"dddd, d \d\e mmmm \d\e aaaa"))</f>
        <v>sexta-feira, 17 de abril de 2026</v>
      </c>
      <c r="AX1168" s="1" t="str" cm="1">
        <f t="array" ref="AX1168">IFERROR(_xlfn.TEXTJOIN(", ",TRUE,_xlfn._xlws.SORT(_xlfn.UNIQUE(_xlfn._xlws.FILTER($K$2:$K$2889,($I$2:$I$2889=I1168)*($K$2:$K$2889&lt;&gt;""))))),"")</f>
        <v>Theo Ferreira</v>
      </c>
      <c r="AY1168" s="1" t="str">
        <f>IF(ISBLANK(F1168),"", IF(OR(
ISNUMBER(FIND("escovacao",LOWER(F1168))),
ISNUMBER(FIND("escovação",LOWER(F1168))),
ISNUMBER(FIND("higiene bucal",LOWER(F1168))),
ISNUMBER(FIND("tosa",LOWER(F1168))),
ISNUMBER(FIND("hidratacao",LOWER(F1168))),
ISNUMBER(FIND("hidratação",LOWER(F1168))),
ISNUMBER(FIND("spa",LOWER(F1168))),
ISNUMBER(FIND("corte de unhas",LOWER(F1168))),
ISNUMBER(FIND("desembolo",LOWER(F1168))),
ISNUMBER(FIND("clorexidina",LOWER(F1168))),
ISNUMBER(FIND("matizacao",LOWER(F1168))),
ISNUMBER(FIND("matização",LOWER(F1168))),
ISNUMBER(FIND("arredondamento",LOWER(F1168))),
ISNUMBER(FIND("remocao",LOWER(F1168))),
ISNUMBER(FIND("remoção",LOWER(F1168)))
),"Serviços extras",
IF(ISNUMBER(FIND("banho",LOWER(F1168))),"Banho","Loja")))</f>
        <v>Serviços extras</v>
      </c>
      <c r="AZ1168" s="1" t="str">
        <f>IF(ISBLANK(I1168),"", _xlfn.LET(_xlpm.Pedido,TRIM(D1168&amp;""),IF(_xlpm.Pedido&lt;&gt;"",_xlpm.Pedido&amp;" | "&amp;K1168,I1168&amp;" | "&amp;K1168&amp;" | "&amp;TEXT(AU1168,"0"))))</f>
        <v>5334 | Theo Ferreira</v>
      </c>
      <c r="BA1168" s="1" t="str">
        <f>IF(ISBLANK(I1168),"", _xlfn.LET(_xlpm.TipoServico,LOWER(H1168),IF(ISNUMBER(FIND("banho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8" s="1" t="str">
        <f>IF(ISBLANK(I1168),"", _xlfn.LET(
    _xlpm.Servico,TRIM(F1168&amp;""),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68" s="1">
        <f>IF(ISBLANK(B1168),"", IF(ISBLANK(R1168),Q1168*S1168,R1168*S1168))</f>
        <v>63</v>
      </c>
    </row>
    <row r="1169" spans="1:55" x14ac:dyDescent="0.3">
      <c r="A1169" t="s">
        <v>141</v>
      </c>
      <c r="B1169">
        <v>46129</v>
      </c>
      <c r="C1169" t="s">
        <v>2</v>
      </c>
      <c r="D1169">
        <v>5336</v>
      </c>
      <c r="F1169" t="s">
        <v>134</v>
      </c>
      <c r="H1169" t="s">
        <v>276</v>
      </c>
      <c r="I1169">
        <v>2816</v>
      </c>
      <c r="J1169" t="s">
        <v>72</v>
      </c>
      <c r="K1169" t="s">
        <v>155</v>
      </c>
      <c r="L1169">
        <v>557391664128</v>
      </c>
      <c r="N1169">
        <v>0</v>
      </c>
      <c r="O1169" t="s">
        <v>5</v>
      </c>
      <c r="P1169">
        <v>0</v>
      </c>
      <c r="Q1169">
        <v>7</v>
      </c>
      <c r="R1169">
        <v>7</v>
      </c>
      <c r="S1169">
        <v>1</v>
      </c>
      <c r="T1169">
        <v>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 t="s">
        <v>6</v>
      </c>
      <c r="AG1169">
        <v>144</v>
      </c>
      <c r="AH1169" t="s">
        <v>207</v>
      </c>
      <c r="AJ1169" t="s">
        <v>192</v>
      </c>
      <c r="AK1169" t="s">
        <v>190</v>
      </c>
      <c r="AL1169" t="s">
        <v>188</v>
      </c>
      <c r="AU1169" s="2" t="str">
        <f>IF(ISBLANK(B1169),"", TEXT(B1169,"dddd, d \d\e mmmm \d\e aaaa"))</f>
        <v>sexta-feira, 17 de abril de 2026</v>
      </c>
      <c r="AX1169" s="1" t="str" cm="1">
        <f t="array" ref="AX1169">IFERROR(_xlfn.TEXTJOIN(", ",TRUE,_xlfn._xlws.SORT(_xlfn.UNIQUE(_xlfn._xlws.FILTER($K$2:$K$2889,($I$2:$I$2889=I1169)*($K$2:$K$2889&lt;&gt;""))))),"")</f>
        <v>Mel, Precioso</v>
      </c>
      <c r="AY1169" s="1" t="str">
        <f>IF(ISBLANK(F1169),"", IF(OR(
ISNUMBER(FIND("escovacao",LOWER(F1169))),
ISNUMBER(FIND("escovação",LOWER(F1169))),
ISNUMBER(FIND("higiene bucal",LOWER(F1169))),
ISNUMBER(FIND("tosa",LOWER(F1169))),
ISNUMBER(FIND("hidratacao",LOWER(F1169))),
ISNUMBER(FIND("hidratação",LOWER(F1169))),
ISNUMBER(FIND("spa",LOWER(F1169))),
ISNUMBER(FIND("corte de unhas",LOWER(F1169))),
ISNUMBER(FIND("desembolo",LOWER(F1169))),
ISNUMBER(FIND("clorexidina",LOWER(F1169))),
ISNUMBER(FIND("matizacao",LOWER(F1169))),
ISNUMBER(FIND("matização",LOWER(F1169))),
ISNUMBER(FIND("arredondamento",LOWER(F1169))),
ISNUMBER(FIND("remocao",LOWER(F1169))),
ISNUMBER(FIND("remoção",LOWER(F1169)))
),"Serviços extras",
IF(ISNUMBER(FIND("banho",LOWER(F1169))),"Banho","Loja")))</f>
        <v>Banho</v>
      </c>
      <c r="AZ1169" s="1" t="str">
        <f>IF(ISBLANK(I1169),"", _xlfn.LET(_xlpm.Pedido,TRIM(D1169&amp;""),IF(_xlpm.Pedido&lt;&gt;"",_xlpm.Pedido&amp;" | "&amp;K1169,I1169&amp;" | "&amp;K1169&amp;" | "&amp;TEXT(AU1169,"0"))))</f>
        <v>5336 | Mel</v>
      </c>
      <c r="BA1169" s="1" t="str">
        <f>IF(ISBLANK(I1169),"", _xlfn.LET(_xlpm.TipoServico,LOWER(H1169),IF(ISNUMBER(FIND("banho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69" s="1" t="str">
        <f>IF(ISBLANK(I1169),"", _xlfn.LET(
    _xlpm.Servico,TRIM(F1169&amp;""),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69" s="1">
        <f>IF(ISBLANK(B1169),"", IF(ISBLANK(R1169),Q1169*S1169,R1169*S1169))</f>
        <v>7</v>
      </c>
    </row>
    <row r="1170" spans="1:55" x14ac:dyDescent="0.3">
      <c r="A1170" t="s">
        <v>141</v>
      </c>
      <c r="B1170">
        <v>46129</v>
      </c>
      <c r="C1170" t="s">
        <v>2</v>
      </c>
      <c r="D1170">
        <v>5336</v>
      </c>
      <c r="F1170" t="s">
        <v>169</v>
      </c>
      <c r="H1170" t="s">
        <v>276</v>
      </c>
      <c r="I1170">
        <v>2816</v>
      </c>
      <c r="J1170" t="s">
        <v>72</v>
      </c>
      <c r="K1170" t="s">
        <v>155</v>
      </c>
      <c r="L1170">
        <v>557391664128</v>
      </c>
      <c r="N1170">
        <v>0</v>
      </c>
      <c r="O1170" t="s">
        <v>5</v>
      </c>
      <c r="P1170">
        <v>0</v>
      </c>
      <c r="Q1170">
        <v>1</v>
      </c>
      <c r="R1170">
        <v>1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 t="s">
        <v>6</v>
      </c>
      <c r="AG1170">
        <v>144</v>
      </c>
      <c r="AH1170" t="s">
        <v>207</v>
      </c>
      <c r="AJ1170" t="s">
        <v>192</v>
      </c>
      <c r="AK1170" t="s">
        <v>190</v>
      </c>
      <c r="AL1170" t="s">
        <v>188</v>
      </c>
      <c r="AU1170" s="2" t="str">
        <f>IF(ISBLANK(B1170),"", TEXT(B1170,"dddd, d \d\e mmmm \d\e aaaa"))</f>
        <v>sexta-feira, 17 de abril de 2026</v>
      </c>
      <c r="AX1170" s="1" t="str" cm="1">
        <f t="array" ref="AX1170">IFERROR(_xlfn.TEXTJOIN(", ",TRUE,_xlfn._xlws.SORT(_xlfn.UNIQUE(_xlfn._xlws.FILTER($K$2:$K$2889,($I$2:$I$2889=I1170)*($K$2:$K$2889&lt;&gt;""))))),"")</f>
        <v>Mel, Precioso</v>
      </c>
      <c r="AY1170" s="1" t="str">
        <f>IF(ISBLANK(F1170),"", IF(OR(
ISNUMBER(FIND("escovacao",LOWER(F1170))),
ISNUMBER(FIND("escovação",LOWER(F1170))),
ISNUMBER(FIND("higiene bucal",LOWER(F1170))),
ISNUMBER(FIND("tosa",LOWER(F1170))),
ISNUMBER(FIND("hidratacao",LOWER(F1170))),
ISNUMBER(FIND("hidratação",LOWER(F1170))),
ISNUMBER(FIND("spa",LOWER(F1170))),
ISNUMBER(FIND("corte de unhas",LOWER(F1170))),
ISNUMBER(FIND("desembolo",LOWER(F1170))),
ISNUMBER(FIND("clorexidina",LOWER(F1170))),
ISNUMBER(FIND("matizacao",LOWER(F1170))),
ISNUMBER(FIND("matização",LOWER(F1170))),
ISNUMBER(FIND("arredondamento",LOWER(F1170))),
ISNUMBER(FIND("remocao",LOWER(F1170))),
ISNUMBER(FIND("remoção",LOWER(F1170)))
),"Serviços extras",
IF(ISNUMBER(FIND("banho",LOWER(F1170))),"Banho","Loja")))</f>
        <v>Serviços extras</v>
      </c>
      <c r="AZ1170" s="1" t="str">
        <f>IF(ISBLANK(I1170),"", _xlfn.LET(_xlpm.Pedido,TRIM(D1170&amp;""),IF(_xlpm.Pedido&lt;&gt;"",_xlpm.Pedido&amp;" | "&amp;K1170,I1170&amp;" | "&amp;K1170&amp;" | "&amp;TEXT(AU1170,"0"))))</f>
        <v>5336 | Mel</v>
      </c>
      <c r="BA1170" s="1" t="str">
        <f>IF(ISBLANK(I1170),"", _xlfn.LET(_xlpm.TipoServico,LOWER(H1170),IF(ISNUMBER(FIND("banho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0" s="1" t="str">
        <f>IF(ISBLANK(I1170),"", _xlfn.LET(
    _xlpm.Servico,TRIM(F1170&amp;""),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70" s="1">
        <f>IF(ISBLANK(B1170),"", IF(ISBLANK(R1170),Q1170*S1170,R1170*S1170))</f>
        <v>1</v>
      </c>
    </row>
    <row r="1171" spans="1:55" x14ac:dyDescent="0.3">
      <c r="A1171" t="s">
        <v>133</v>
      </c>
      <c r="B1171">
        <v>46129</v>
      </c>
      <c r="C1171" t="s">
        <v>2</v>
      </c>
      <c r="D1171">
        <v>5336</v>
      </c>
      <c r="F1171" t="s">
        <v>134</v>
      </c>
      <c r="H1171" t="s">
        <v>276</v>
      </c>
      <c r="I1171">
        <v>2816</v>
      </c>
      <c r="J1171" t="s">
        <v>72</v>
      </c>
      <c r="K1171" t="s">
        <v>436</v>
      </c>
      <c r="L1171">
        <v>557391664128</v>
      </c>
      <c r="N1171">
        <v>0</v>
      </c>
      <c r="O1171" t="s">
        <v>5</v>
      </c>
      <c r="P1171">
        <v>0</v>
      </c>
      <c r="Q1171">
        <v>7</v>
      </c>
      <c r="R1171">
        <v>7</v>
      </c>
      <c r="S1171">
        <v>1</v>
      </c>
      <c r="T1171">
        <v>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 t="s">
        <v>6</v>
      </c>
      <c r="AG1171">
        <v>144</v>
      </c>
      <c r="AH1171" t="s">
        <v>207</v>
      </c>
      <c r="AJ1171" t="s">
        <v>192</v>
      </c>
      <c r="AK1171" t="s">
        <v>187</v>
      </c>
      <c r="AL1171" t="s">
        <v>188</v>
      </c>
      <c r="AU1171" s="2" t="str">
        <f>IF(ISBLANK(B1171),"", TEXT(B1171,"dddd, d \d\e mmmm \d\e aaaa"))</f>
        <v>sexta-feira, 17 de abril de 2026</v>
      </c>
      <c r="AX1171" s="1" t="str" cm="1">
        <f t="array" ref="AX1171">IFERROR(_xlfn.TEXTJOIN(", ",TRUE,_xlfn._xlws.SORT(_xlfn.UNIQUE(_xlfn._xlws.FILTER($K$2:$K$2889,($I$2:$I$2889=I1171)*($K$2:$K$2889&lt;&gt;""))))),"")</f>
        <v>Mel, Precioso</v>
      </c>
      <c r="AY1171" s="1" t="str">
        <f>IF(ISBLANK(F1171),"", IF(OR(
ISNUMBER(FIND("escovacao",LOWER(F1171))),
ISNUMBER(FIND("escovação",LOWER(F1171))),
ISNUMBER(FIND("higiene bucal",LOWER(F1171))),
ISNUMBER(FIND("tosa",LOWER(F1171))),
ISNUMBER(FIND("hidratacao",LOWER(F1171))),
ISNUMBER(FIND("hidratação",LOWER(F1171))),
ISNUMBER(FIND("spa",LOWER(F1171))),
ISNUMBER(FIND("corte de unhas",LOWER(F1171))),
ISNUMBER(FIND("desembolo",LOWER(F1171))),
ISNUMBER(FIND("clorexidina",LOWER(F1171))),
ISNUMBER(FIND("matizacao",LOWER(F1171))),
ISNUMBER(FIND("matização",LOWER(F1171))),
ISNUMBER(FIND("arredondamento",LOWER(F1171))),
ISNUMBER(FIND("remocao",LOWER(F1171))),
ISNUMBER(FIND("remoção",LOWER(F1171)))
),"Serviços extras",
IF(ISNUMBER(FIND("banho",LOWER(F1171))),"Banho","Loja")))</f>
        <v>Banho</v>
      </c>
      <c r="AZ1171" s="1" t="str">
        <f>IF(ISBLANK(I1171),"", _xlfn.LET(_xlpm.Pedido,TRIM(D1171&amp;""),IF(_xlpm.Pedido&lt;&gt;"",_xlpm.Pedido&amp;" | "&amp;K1171,I1171&amp;" | "&amp;K1171&amp;" | "&amp;TEXT(AU1171,"0"))))</f>
        <v>5336 | Precioso</v>
      </c>
      <c r="BA1171" s="1" t="str">
        <f>IF(ISBLANK(I1171),"", _xlfn.LET(_xlpm.TipoServico,LOWER(H1171),IF(ISNUMBER(FIND("banho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1" s="1" t="str">
        <f>IF(ISBLANK(I1171),"", _xlfn.LET(
    _xlpm.Servico,TRIM(F1171&amp;""),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71" s="1">
        <f>IF(ISBLANK(B1171),"", IF(ISBLANK(R1171),Q1171*S1171,R1171*S1171))</f>
        <v>7</v>
      </c>
    </row>
    <row r="1172" spans="1:55" x14ac:dyDescent="0.3">
      <c r="A1172" t="s">
        <v>133</v>
      </c>
      <c r="B1172">
        <v>46129</v>
      </c>
      <c r="C1172" t="s">
        <v>2</v>
      </c>
      <c r="D1172">
        <v>5336</v>
      </c>
      <c r="F1172" t="s">
        <v>169</v>
      </c>
      <c r="H1172" t="s">
        <v>276</v>
      </c>
      <c r="I1172">
        <v>2816</v>
      </c>
      <c r="J1172" t="s">
        <v>72</v>
      </c>
      <c r="K1172" t="s">
        <v>436</v>
      </c>
      <c r="L1172">
        <v>557391664128</v>
      </c>
      <c r="N1172">
        <v>0</v>
      </c>
      <c r="O1172" t="s">
        <v>5</v>
      </c>
      <c r="P1172">
        <v>0</v>
      </c>
      <c r="Q1172">
        <v>1</v>
      </c>
      <c r="R1172">
        <v>1</v>
      </c>
      <c r="S1172">
        <v>1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 t="s">
        <v>6</v>
      </c>
      <c r="AG1172">
        <v>144</v>
      </c>
      <c r="AH1172" t="s">
        <v>207</v>
      </c>
      <c r="AJ1172" t="s">
        <v>192</v>
      </c>
      <c r="AK1172" t="s">
        <v>187</v>
      </c>
      <c r="AL1172" t="s">
        <v>188</v>
      </c>
      <c r="AU1172" s="2" t="str">
        <f>IF(ISBLANK(B1172),"", TEXT(B1172,"dddd, d \d\e mmmm \d\e aaaa"))</f>
        <v>sexta-feira, 17 de abril de 2026</v>
      </c>
      <c r="AX1172" s="1" t="str" cm="1">
        <f t="array" ref="AX1172">IFERROR(_xlfn.TEXTJOIN(", ",TRUE,_xlfn._xlws.SORT(_xlfn.UNIQUE(_xlfn._xlws.FILTER($K$2:$K$2889,($I$2:$I$2889=I1172)*($K$2:$K$2889&lt;&gt;""))))),"")</f>
        <v>Mel, Precioso</v>
      </c>
      <c r="AY1172" s="1" t="str">
        <f>IF(ISBLANK(F1172),"", IF(OR(
ISNUMBER(FIND("escovacao",LOWER(F1172))),
ISNUMBER(FIND("escovação",LOWER(F1172))),
ISNUMBER(FIND("higiene bucal",LOWER(F1172))),
ISNUMBER(FIND("tosa",LOWER(F1172))),
ISNUMBER(FIND("hidratacao",LOWER(F1172))),
ISNUMBER(FIND("hidratação",LOWER(F1172))),
ISNUMBER(FIND("spa",LOWER(F1172))),
ISNUMBER(FIND("corte de unhas",LOWER(F1172))),
ISNUMBER(FIND("desembolo",LOWER(F1172))),
ISNUMBER(FIND("clorexidina",LOWER(F1172))),
ISNUMBER(FIND("matizacao",LOWER(F1172))),
ISNUMBER(FIND("matização",LOWER(F1172))),
ISNUMBER(FIND("arredondamento",LOWER(F1172))),
ISNUMBER(FIND("remocao",LOWER(F1172))),
ISNUMBER(FIND("remoção",LOWER(F1172)))
),"Serviços extras",
IF(ISNUMBER(FIND("banho",LOWER(F1172))),"Banho","Loja")))</f>
        <v>Serviços extras</v>
      </c>
      <c r="AZ1172" s="1" t="str">
        <f>IF(ISBLANK(I1172),"", _xlfn.LET(_xlpm.Pedido,TRIM(D1172&amp;""),IF(_xlpm.Pedido&lt;&gt;"",_xlpm.Pedido&amp;" | "&amp;K1172,I1172&amp;" | "&amp;K1172&amp;" | "&amp;TEXT(AU1172,"0"))))</f>
        <v>5336 | Precioso</v>
      </c>
      <c r="BA1172" s="1" t="str">
        <f>IF(ISBLANK(I1172),"", _xlfn.LET(_xlpm.TipoServico,LOWER(H1172),IF(ISNUMBER(FIND("banho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2" s="1" t="str">
        <f>IF(ISBLANK(I1172),"", _xlfn.LET(
    _xlpm.Servico,TRIM(F1172&amp;""),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72" s="1">
        <f>IF(ISBLANK(B1172),"", IF(ISBLANK(R1172),Q1172*S1172,R1172*S1172))</f>
        <v>1</v>
      </c>
    </row>
    <row r="1173" spans="1:55" x14ac:dyDescent="0.3">
      <c r="A1173" t="s">
        <v>172</v>
      </c>
      <c r="B1173">
        <v>46132</v>
      </c>
      <c r="C1173" t="s">
        <v>43</v>
      </c>
      <c r="D1173">
        <v>5356</v>
      </c>
      <c r="F1173" t="s">
        <v>134</v>
      </c>
      <c r="H1173" t="s">
        <v>276</v>
      </c>
      <c r="I1173">
        <v>2441</v>
      </c>
      <c r="J1173" t="s">
        <v>47</v>
      </c>
      <c r="K1173" t="s">
        <v>430</v>
      </c>
      <c r="L1173">
        <v>5573999266294</v>
      </c>
      <c r="N1173">
        <v>0</v>
      </c>
      <c r="O1173" t="s">
        <v>5</v>
      </c>
      <c r="P1173">
        <v>0</v>
      </c>
      <c r="Q1173">
        <v>7</v>
      </c>
      <c r="R1173">
        <v>7</v>
      </c>
      <c r="S1173">
        <v>1</v>
      </c>
      <c r="T1173">
        <v>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 t="s">
        <v>6</v>
      </c>
      <c r="AG1173">
        <v>80.900000000000006</v>
      </c>
      <c r="AH1173" t="s">
        <v>207</v>
      </c>
      <c r="AI1173" t="s">
        <v>199</v>
      </c>
      <c r="AJ1173" t="s">
        <v>192</v>
      </c>
      <c r="AK1173" t="s">
        <v>190</v>
      </c>
      <c r="AL1173" t="s">
        <v>188</v>
      </c>
      <c r="AU1173" s="2" t="str">
        <f>IF(ISBLANK(B1173),"", TEXT(B1173,"dddd, d \d\e mmmm \d\e aaaa"))</f>
        <v>segunda-feira, 20 de abril de 2026</v>
      </c>
      <c r="AX1173" s="1" t="str" cm="1">
        <f t="array" ref="AX1173">IFERROR(_xlfn.TEXTJOIN(", ",TRUE,_xlfn._xlws.SORT(_xlfn.UNIQUE(_xlfn._xlws.FILTER($K$2:$K$2889,($I$2:$I$2889=I1173)*($K$2:$K$2889&lt;&gt;""))))),"")</f>
        <v>Pandora</v>
      </c>
      <c r="AY1173" s="1" t="str">
        <f>IF(ISBLANK(F1173),"", IF(OR(
ISNUMBER(FIND("escovacao",LOWER(F1173))),
ISNUMBER(FIND("escovação",LOWER(F1173))),
ISNUMBER(FIND("higiene bucal",LOWER(F1173))),
ISNUMBER(FIND("tosa",LOWER(F1173))),
ISNUMBER(FIND("hidratacao",LOWER(F1173))),
ISNUMBER(FIND("hidratação",LOWER(F1173))),
ISNUMBER(FIND("spa",LOWER(F1173))),
ISNUMBER(FIND("corte de unhas",LOWER(F1173))),
ISNUMBER(FIND("desembolo",LOWER(F1173))),
ISNUMBER(FIND("clorexidina",LOWER(F1173))),
ISNUMBER(FIND("matizacao",LOWER(F1173))),
ISNUMBER(FIND("matização",LOWER(F1173))),
ISNUMBER(FIND("arredondamento",LOWER(F1173))),
ISNUMBER(FIND("remocao",LOWER(F1173))),
ISNUMBER(FIND("remoção",LOWER(F1173)))
),"Serviços extras",
IF(ISNUMBER(FIND("banho",LOWER(F1173))),"Banho","Loja")))</f>
        <v>Banho</v>
      </c>
      <c r="AZ1173" s="1" t="str">
        <f>IF(ISBLANK(I1173),"", _xlfn.LET(_xlpm.Pedido,TRIM(D1173&amp;""),IF(_xlpm.Pedido&lt;&gt;"",_xlpm.Pedido&amp;" | "&amp;K1173,I1173&amp;" | "&amp;K1173&amp;" | "&amp;TEXT(AU1173,"0"))))</f>
        <v>5356 | Pandora</v>
      </c>
      <c r="BA1173" s="1" t="str">
        <f>IF(ISBLANK(I1173),"", _xlfn.LET(_xlpm.TipoServico,LOWER(H1173),IF(ISNUMBER(FIND("banho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3" s="1" t="str">
        <f>IF(ISBLANK(I1173),"", _xlfn.LET(
    _xlpm.Servico,TRIM(F1173&amp;""),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73" s="1">
        <f>IF(ISBLANK(B1173),"", IF(ISBLANK(R1173),Q1173*S1173,R1173*S1173))</f>
        <v>7</v>
      </c>
    </row>
    <row r="1174" spans="1:55" x14ac:dyDescent="0.3">
      <c r="A1174" t="s">
        <v>172</v>
      </c>
      <c r="B1174">
        <v>46132</v>
      </c>
      <c r="C1174" t="s">
        <v>43</v>
      </c>
      <c r="D1174">
        <v>5359</v>
      </c>
      <c r="F1174" t="s">
        <v>134</v>
      </c>
      <c r="H1174" t="s">
        <v>276</v>
      </c>
      <c r="I1174">
        <v>2157</v>
      </c>
      <c r="J1174" t="s">
        <v>416</v>
      </c>
      <c r="K1174" t="s">
        <v>182</v>
      </c>
      <c r="L1174">
        <v>7399220787</v>
      </c>
      <c r="N1174">
        <v>0</v>
      </c>
      <c r="O1174" t="s">
        <v>5</v>
      </c>
      <c r="P1174">
        <v>0</v>
      </c>
      <c r="Q1174">
        <v>7</v>
      </c>
      <c r="R1174">
        <v>7</v>
      </c>
      <c r="S1174">
        <v>1</v>
      </c>
      <c r="T1174">
        <v>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 t="s">
        <v>6</v>
      </c>
      <c r="AG1174">
        <v>74</v>
      </c>
      <c r="AH1174" t="s">
        <v>229</v>
      </c>
      <c r="AJ1174" t="s">
        <v>192</v>
      </c>
      <c r="AK1174" t="s">
        <v>190</v>
      </c>
      <c r="AL1174" t="s">
        <v>188</v>
      </c>
      <c r="AU1174" s="2" t="str">
        <f>IF(ISBLANK(B1174),"", TEXT(B1174,"dddd, d \d\e mmmm \d\e aaaa"))</f>
        <v>segunda-feira, 20 de abril de 2026</v>
      </c>
      <c r="AX1174" s="1" t="str" cm="1">
        <f t="array" ref="AX1174">IFERROR(_xlfn.TEXTJOIN(", ",TRUE,_xlfn._xlws.SORT(_xlfn.UNIQUE(_xlfn._xlws.FILTER($K$2:$K$2889,($I$2:$I$2889=I1174)*($K$2:$K$2889&lt;&gt;""))))),"")</f>
        <v>Amora</v>
      </c>
      <c r="AY1174" s="1" t="str">
        <f>IF(ISBLANK(F1174),"", IF(OR(
ISNUMBER(FIND("escovacao",LOWER(F1174))),
ISNUMBER(FIND("escovação",LOWER(F1174))),
ISNUMBER(FIND("higiene bucal",LOWER(F1174))),
ISNUMBER(FIND("tosa",LOWER(F1174))),
ISNUMBER(FIND("hidratacao",LOWER(F1174))),
ISNUMBER(FIND("hidratação",LOWER(F1174))),
ISNUMBER(FIND("spa",LOWER(F1174))),
ISNUMBER(FIND("corte de unhas",LOWER(F1174))),
ISNUMBER(FIND("desembolo",LOWER(F1174))),
ISNUMBER(FIND("clorexidina",LOWER(F1174))),
ISNUMBER(FIND("matizacao",LOWER(F1174))),
ISNUMBER(FIND("matização",LOWER(F1174))),
ISNUMBER(FIND("arredondamento",LOWER(F1174))),
ISNUMBER(FIND("remocao",LOWER(F1174))),
ISNUMBER(FIND("remoção",LOWER(F1174)))
),"Serviços extras",
IF(ISNUMBER(FIND("banho",LOWER(F1174))),"Banho","Loja")))</f>
        <v>Banho</v>
      </c>
      <c r="AZ1174" s="1" t="str">
        <f>IF(ISBLANK(I1174),"", _xlfn.LET(_xlpm.Pedido,TRIM(D1174&amp;""),IF(_xlpm.Pedido&lt;&gt;"",_xlpm.Pedido&amp;" | "&amp;K1174,I1174&amp;" | "&amp;K1174&amp;" | "&amp;TEXT(AU1174,"0"))))</f>
        <v>5359 | Amora</v>
      </c>
      <c r="BA1174" s="1" t="str">
        <f>IF(ISBLANK(I1174),"", _xlfn.LET(_xlpm.TipoServico,LOWER(H1174),IF(ISNUMBER(FIND("banho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4" s="1" t="str">
        <f>IF(ISBLANK(I1174),"", _xlfn.LET(
    _xlpm.Servico,TRIM(F1174&amp;""),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74" s="1">
        <f>IF(ISBLANK(B1174),"", IF(ISBLANK(R1174),Q1174*S1174,R1174*S1174))</f>
        <v>7</v>
      </c>
    </row>
    <row r="1175" spans="1:55" x14ac:dyDescent="0.3">
      <c r="A1175" t="s">
        <v>172</v>
      </c>
      <c r="B1175">
        <v>46132</v>
      </c>
      <c r="C1175" t="s">
        <v>43</v>
      </c>
      <c r="D1175">
        <v>5359</v>
      </c>
      <c r="F1175" t="s">
        <v>146</v>
      </c>
      <c r="H1175" t="s">
        <v>276</v>
      </c>
      <c r="I1175">
        <v>2157</v>
      </c>
      <c r="J1175" t="s">
        <v>416</v>
      </c>
      <c r="K1175" t="s">
        <v>182</v>
      </c>
      <c r="L1175">
        <v>7399220787</v>
      </c>
      <c r="N1175">
        <v>0</v>
      </c>
      <c r="O1175" t="s">
        <v>5</v>
      </c>
      <c r="P1175">
        <v>0</v>
      </c>
      <c r="Q1175">
        <v>12</v>
      </c>
      <c r="R1175">
        <v>12</v>
      </c>
      <c r="S1175">
        <v>1</v>
      </c>
      <c r="T1175">
        <v>12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 t="s">
        <v>6</v>
      </c>
      <c r="AG1175">
        <v>74</v>
      </c>
      <c r="AH1175" t="s">
        <v>229</v>
      </c>
      <c r="AJ1175" t="s">
        <v>192</v>
      </c>
      <c r="AK1175" t="s">
        <v>190</v>
      </c>
      <c r="AL1175" t="s">
        <v>188</v>
      </c>
      <c r="AU1175" s="2" t="str">
        <f>IF(ISBLANK(B1175),"", TEXT(B1175,"dddd, d \d\e mmmm \d\e aaaa"))</f>
        <v>segunda-feira, 20 de abril de 2026</v>
      </c>
      <c r="AX1175" s="1" t="str" cm="1">
        <f t="array" ref="AX1175">IFERROR(_xlfn.TEXTJOIN(", ",TRUE,_xlfn._xlws.SORT(_xlfn.UNIQUE(_xlfn._xlws.FILTER($K$2:$K$2889,($I$2:$I$2889=I1175)*($K$2:$K$2889&lt;&gt;""))))),"")</f>
        <v>Amora</v>
      </c>
      <c r="AY1175" s="1" t="str">
        <f>IF(ISBLANK(F1175),"", IF(OR(
ISNUMBER(FIND("escovacao",LOWER(F1175))),
ISNUMBER(FIND("escovação",LOWER(F1175))),
ISNUMBER(FIND("higiene bucal",LOWER(F1175))),
ISNUMBER(FIND("tosa",LOWER(F1175))),
ISNUMBER(FIND("hidratacao",LOWER(F1175))),
ISNUMBER(FIND("hidratação",LOWER(F1175))),
ISNUMBER(FIND("spa",LOWER(F1175))),
ISNUMBER(FIND("corte de unhas",LOWER(F1175))),
ISNUMBER(FIND("desembolo",LOWER(F1175))),
ISNUMBER(FIND("clorexidina",LOWER(F1175))),
ISNUMBER(FIND("matizacao",LOWER(F1175))),
ISNUMBER(FIND("matização",LOWER(F1175))),
ISNUMBER(FIND("arredondamento",LOWER(F1175))),
ISNUMBER(FIND("remocao",LOWER(F1175))),
ISNUMBER(FIND("remoção",LOWER(F1175)))
),"Serviços extras",
IF(ISNUMBER(FIND("banho",LOWER(F1175))),"Banho","Loja")))</f>
        <v>Serviços extras</v>
      </c>
      <c r="AZ1175" s="1" t="str">
        <f>IF(ISBLANK(I1175),"", _xlfn.LET(_xlpm.Pedido,TRIM(D1175&amp;""),IF(_xlpm.Pedido&lt;&gt;"",_xlpm.Pedido&amp;" | "&amp;K1175,I1175&amp;" | "&amp;K1175&amp;" | "&amp;TEXT(AU1175,"0"))))</f>
        <v>5359 | Amora</v>
      </c>
      <c r="BA1175" s="1" t="str">
        <f>IF(ISBLANK(I1175),"", _xlfn.LET(_xlpm.TipoServico,LOWER(H1175),IF(ISNUMBER(FIND("banho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5" s="1" t="str">
        <f>IF(ISBLANK(I1175),"", _xlfn.LET(
    _xlpm.Servico,TRIM(F1175&amp;""),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75" s="1">
        <f>IF(ISBLANK(B1175),"", IF(ISBLANK(R1175),Q1175*S1175,R1175*S1175))</f>
        <v>12</v>
      </c>
    </row>
    <row r="1176" spans="1:55" x14ac:dyDescent="0.3">
      <c r="A1176" t="s">
        <v>133</v>
      </c>
      <c r="B1176">
        <v>46134</v>
      </c>
      <c r="C1176" t="s">
        <v>53</v>
      </c>
      <c r="D1176">
        <v>5370</v>
      </c>
      <c r="F1176" t="s">
        <v>134</v>
      </c>
      <c r="H1176" t="s">
        <v>276</v>
      </c>
      <c r="I1176">
        <v>2108</v>
      </c>
      <c r="J1176" t="s">
        <v>437</v>
      </c>
      <c r="K1176" t="s">
        <v>182</v>
      </c>
      <c r="L1176">
        <v>73991061033</v>
      </c>
      <c r="N1176">
        <v>0</v>
      </c>
      <c r="O1176" t="s">
        <v>5</v>
      </c>
      <c r="P1176">
        <v>0</v>
      </c>
      <c r="Q1176">
        <v>7</v>
      </c>
      <c r="R1176">
        <v>7</v>
      </c>
      <c r="S1176">
        <v>1</v>
      </c>
      <c r="T1176">
        <v>7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6</v>
      </c>
      <c r="AG1176">
        <v>74</v>
      </c>
      <c r="AH1176" t="s">
        <v>207</v>
      </c>
      <c r="AI1176" t="s">
        <v>196</v>
      </c>
      <c r="AJ1176" t="s">
        <v>192</v>
      </c>
      <c r="AK1176" t="s">
        <v>190</v>
      </c>
      <c r="AL1176" t="s">
        <v>188</v>
      </c>
      <c r="AU1176" s="2" t="str">
        <f>IF(ISBLANK(B1176),"", TEXT(B1176,"dddd, d \d\e mmmm \d\e aaaa"))</f>
        <v>quarta-feira, 22 de abril de 2026</v>
      </c>
      <c r="AX1176" s="1" t="str" cm="1">
        <f t="array" ref="AX1176">IFERROR(_xlfn.TEXTJOIN(", ",TRUE,_xlfn._xlws.SORT(_xlfn.UNIQUE(_xlfn._xlws.FILTER($K$2:$K$2889,($I$2:$I$2889=I1176)*($K$2:$K$2889&lt;&gt;""))))),"")</f>
        <v>Amora, Maya</v>
      </c>
      <c r="AY1176" s="1" t="str">
        <f>IF(ISBLANK(F1176),"", IF(OR(
ISNUMBER(FIND("escovacao",LOWER(F1176))),
ISNUMBER(FIND("escovação",LOWER(F1176))),
ISNUMBER(FIND("higiene bucal",LOWER(F1176))),
ISNUMBER(FIND("tosa",LOWER(F1176))),
ISNUMBER(FIND("hidratacao",LOWER(F1176))),
ISNUMBER(FIND("hidratação",LOWER(F1176))),
ISNUMBER(FIND("spa",LOWER(F1176))),
ISNUMBER(FIND("corte de unhas",LOWER(F1176))),
ISNUMBER(FIND("desembolo",LOWER(F1176))),
ISNUMBER(FIND("clorexidina",LOWER(F1176))),
ISNUMBER(FIND("matizacao",LOWER(F1176))),
ISNUMBER(FIND("matização",LOWER(F1176))),
ISNUMBER(FIND("arredondamento",LOWER(F1176))),
ISNUMBER(FIND("remocao",LOWER(F1176))),
ISNUMBER(FIND("remoção",LOWER(F1176)))
),"Serviços extras",
IF(ISNUMBER(FIND("banho",LOWER(F1176))),"Banho","Loja")))</f>
        <v>Banho</v>
      </c>
      <c r="AZ1176" s="1" t="str">
        <f>IF(ISBLANK(I1176),"", _xlfn.LET(_xlpm.Pedido,TRIM(D1176&amp;""),IF(_xlpm.Pedido&lt;&gt;"",_xlpm.Pedido&amp;" | "&amp;K1176,I1176&amp;" | "&amp;K1176&amp;" | "&amp;TEXT(AU1176,"0"))))</f>
        <v>5370 | Amora</v>
      </c>
      <c r="BA1176" s="1" t="str">
        <f>IF(ISBLANK(I1176),"", _xlfn.LET(_xlpm.TipoServico,LOWER(H1176),IF(ISNUMBER(FIND("banho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6" s="1" t="str">
        <f>IF(ISBLANK(I1176),"", _xlfn.LET(
    _xlpm.Servico,TRIM(F1176&amp;""),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76" s="1">
        <f>IF(ISBLANK(B1176),"", IF(ISBLANK(R1176),Q1176*S1176,R1176*S1176))</f>
        <v>7</v>
      </c>
    </row>
    <row r="1177" spans="1:55" x14ac:dyDescent="0.3">
      <c r="A1177" t="s">
        <v>133</v>
      </c>
      <c r="B1177">
        <v>46134</v>
      </c>
      <c r="C1177" t="s">
        <v>53</v>
      </c>
      <c r="D1177">
        <v>5370</v>
      </c>
      <c r="F1177" t="s">
        <v>146</v>
      </c>
      <c r="H1177" t="s">
        <v>276</v>
      </c>
      <c r="I1177">
        <v>2108</v>
      </c>
      <c r="J1177" t="s">
        <v>437</v>
      </c>
      <c r="K1177" t="s">
        <v>182</v>
      </c>
      <c r="L1177">
        <v>73991061033</v>
      </c>
      <c r="N1177">
        <v>0</v>
      </c>
      <c r="O1177" t="s">
        <v>5</v>
      </c>
      <c r="P1177">
        <v>0</v>
      </c>
      <c r="Q1177">
        <v>12</v>
      </c>
      <c r="R1177">
        <v>12</v>
      </c>
      <c r="S1177">
        <v>1</v>
      </c>
      <c r="T1177">
        <v>12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6</v>
      </c>
      <c r="AG1177">
        <v>74</v>
      </c>
      <c r="AH1177" t="s">
        <v>207</v>
      </c>
      <c r="AI1177" t="s">
        <v>196</v>
      </c>
      <c r="AJ1177" t="s">
        <v>192</v>
      </c>
      <c r="AK1177" t="s">
        <v>190</v>
      </c>
      <c r="AL1177" t="s">
        <v>188</v>
      </c>
      <c r="AU1177" s="2" t="str">
        <f>IF(ISBLANK(B1177),"", TEXT(B1177,"dddd, d \d\e mmmm \d\e aaaa"))</f>
        <v>quarta-feira, 22 de abril de 2026</v>
      </c>
      <c r="AX1177" s="1" t="str" cm="1">
        <f t="array" ref="AX1177">IFERROR(_xlfn.TEXTJOIN(", ",TRUE,_xlfn._xlws.SORT(_xlfn.UNIQUE(_xlfn._xlws.FILTER($K$2:$K$2889,($I$2:$I$2889=I1177)*($K$2:$K$2889&lt;&gt;""))))),"")</f>
        <v>Amora, Maya</v>
      </c>
      <c r="AY1177" s="1" t="str">
        <f>IF(ISBLANK(F1177),"", IF(OR(
ISNUMBER(FIND("escovacao",LOWER(F1177))),
ISNUMBER(FIND("escovação",LOWER(F1177))),
ISNUMBER(FIND("higiene bucal",LOWER(F1177))),
ISNUMBER(FIND("tosa",LOWER(F1177))),
ISNUMBER(FIND("hidratacao",LOWER(F1177))),
ISNUMBER(FIND("hidratação",LOWER(F1177))),
ISNUMBER(FIND("spa",LOWER(F1177))),
ISNUMBER(FIND("corte de unhas",LOWER(F1177))),
ISNUMBER(FIND("desembolo",LOWER(F1177))),
ISNUMBER(FIND("clorexidina",LOWER(F1177))),
ISNUMBER(FIND("matizacao",LOWER(F1177))),
ISNUMBER(FIND("matização",LOWER(F1177))),
ISNUMBER(FIND("arredondamento",LOWER(F1177))),
ISNUMBER(FIND("remocao",LOWER(F1177))),
ISNUMBER(FIND("remoção",LOWER(F1177)))
),"Serviços extras",
IF(ISNUMBER(FIND("banho",LOWER(F1177))),"Banho","Loja")))</f>
        <v>Serviços extras</v>
      </c>
      <c r="AZ1177" s="1" t="str">
        <f>IF(ISBLANK(I1177),"", _xlfn.LET(_xlpm.Pedido,TRIM(D1177&amp;""),IF(_xlpm.Pedido&lt;&gt;"",_xlpm.Pedido&amp;" | "&amp;K1177,I1177&amp;" | "&amp;K1177&amp;" | "&amp;TEXT(AU1177,"0"))))</f>
        <v>5370 | Amora</v>
      </c>
      <c r="BA1177" s="1" t="str">
        <f>IF(ISBLANK(I1177),"", _xlfn.LET(_xlpm.TipoServico,LOWER(H1177),IF(ISNUMBER(FIND("banho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7" s="1" t="str">
        <f>IF(ISBLANK(I1177),"", _xlfn.LET(
    _xlpm.Servico,TRIM(F1177&amp;""),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77" s="1">
        <f>IF(ISBLANK(B1177),"", IF(ISBLANK(R1177),Q1177*S1177,R1177*S1177))</f>
        <v>12</v>
      </c>
    </row>
    <row r="1178" spans="1:55" x14ac:dyDescent="0.3">
      <c r="A1178" t="s">
        <v>141</v>
      </c>
      <c r="B1178">
        <v>46136</v>
      </c>
      <c r="C1178" t="s">
        <v>2</v>
      </c>
      <c r="D1178">
        <v>5378</v>
      </c>
      <c r="F1178" t="s">
        <v>183</v>
      </c>
      <c r="H1178" t="s">
        <v>276</v>
      </c>
      <c r="I1178">
        <v>2218</v>
      </c>
      <c r="J1178" t="s">
        <v>205</v>
      </c>
      <c r="K1178" t="s">
        <v>206</v>
      </c>
      <c r="L1178">
        <v>73991335992</v>
      </c>
      <c r="N1178">
        <v>0</v>
      </c>
      <c r="O1178" t="s">
        <v>5</v>
      </c>
      <c r="P1178">
        <v>0</v>
      </c>
      <c r="Q1178">
        <v>63</v>
      </c>
      <c r="R1178">
        <v>63</v>
      </c>
      <c r="S1178">
        <v>1</v>
      </c>
      <c r="T1178">
        <v>63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6</v>
      </c>
      <c r="AG1178">
        <v>98</v>
      </c>
      <c r="AH1178" t="s">
        <v>207</v>
      </c>
      <c r="AI1178" t="s">
        <v>196</v>
      </c>
      <c r="AJ1178" t="s">
        <v>192</v>
      </c>
      <c r="AK1178" t="s">
        <v>190</v>
      </c>
      <c r="AL1178" t="s">
        <v>188</v>
      </c>
      <c r="AU1178" s="2" t="str">
        <f>IF(ISBLANK(B1178),"", TEXT(B1178,"dddd, d \d\e mmmm \d\e aaaa"))</f>
        <v>sexta-feira, 24 de abril de 2026</v>
      </c>
      <c r="AX1178" s="1" t="str" cm="1">
        <f t="array" ref="AX1178">IFERROR(_xlfn.TEXTJOIN(", ",TRUE,_xlfn._xlws.SORT(_xlfn.UNIQUE(_xlfn._xlws.FILTER($K$2:$K$2889,($I$2:$I$2889=I1178)*($K$2:$K$2889&lt;&gt;""))))),"")</f>
        <v>Moana</v>
      </c>
      <c r="AY1178" s="1" t="str">
        <f>IF(ISBLANK(F1178),"", IF(OR(
ISNUMBER(FIND("escovacao",LOWER(F1178))),
ISNUMBER(FIND("escovação",LOWER(F1178))),
ISNUMBER(FIND("higiene bucal",LOWER(F1178))),
ISNUMBER(FIND("tosa",LOWER(F1178))),
ISNUMBER(FIND("hidratacao",LOWER(F1178))),
ISNUMBER(FIND("hidratação",LOWER(F1178))),
ISNUMBER(FIND("spa",LOWER(F1178))),
ISNUMBER(FIND("corte de unhas",LOWER(F1178))),
ISNUMBER(FIND("desembolo",LOWER(F1178))),
ISNUMBER(FIND("clorexidina",LOWER(F1178))),
ISNUMBER(FIND("matizacao",LOWER(F1178))),
ISNUMBER(FIND("matização",LOWER(F1178))),
ISNUMBER(FIND("arredondamento",LOWER(F1178))),
ISNUMBER(FIND("remocao",LOWER(F1178))),
ISNUMBER(FIND("remoção",LOWER(F1178)))
),"Serviços extras",
IF(ISNUMBER(FIND("banho",LOWER(F1178))),"Banho","Loja")))</f>
        <v>Serviços extras</v>
      </c>
      <c r="AZ1178" s="1" t="str">
        <f>IF(ISBLANK(I1178),"", _xlfn.LET(_xlpm.Pedido,TRIM(D1178&amp;""),IF(_xlpm.Pedido&lt;&gt;"",_xlpm.Pedido&amp;" | "&amp;K1178,I1178&amp;" | "&amp;K1178&amp;" | "&amp;TEXT(AU1178,"0"))))</f>
        <v>5378 | Moana</v>
      </c>
      <c r="BA1178" s="1" t="str">
        <f>IF(ISBLANK(I1178),"", _xlfn.LET(_xlpm.TipoServico,LOWER(H1178),IF(ISNUMBER(FIND("banho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8" s="1" t="str">
        <f>IF(ISBLANK(I1178),"", _xlfn.LET(
    _xlpm.Servico,TRIM(F1178&amp;""),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78" s="1">
        <f>IF(ISBLANK(B1178),"", IF(ISBLANK(R1178),Q1178*S1178,R1178*S1178))</f>
        <v>63</v>
      </c>
    </row>
    <row r="1179" spans="1:55" x14ac:dyDescent="0.3">
      <c r="A1179" t="s">
        <v>133</v>
      </c>
      <c r="B1179">
        <v>46136</v>
      </c>
      <c r="C1179" t="s">
        <v>2</v>
      </c>
      <c r="D1179">
        <v>5378</v>
      </c>
      <c r="F1179" t="s">
        <v>275</v>
      </c>
      <c r="H1179" t="s">
        <v>276</v>
      </c>
      <c r="I1179">
        <v>2218</v>
      </c>
      <c r="J1179" t="s">
        <v>205</v>
      </c>
      <c r="K1179" t="s">
        <v>206</v>
      </c>
      <c r="L1179">
        <v>73991335992</v>
      </c>
      <c r="N1179">
        <v>0</v>
      </c>
      <c r="O1179" t="s">
        <v>5</v>
      </c>
      <c r="P1179">
        <v>0</v>
      </c>
      <c r="Q1179">
        <v>35</v>
      </c>
      <c r="R1179">
        <v>35</v>
      </c>
      <c r="S1179">
        <v>1</v>
      </c>
      <c r="T1179">
        <v>35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6</v>
      </c>
      <c r="AG1179">
        <v>98</v>
      </c>
      <c r="AH1179" t="s">
        <v>207</v>
      </c>
      <c r="AI1179" t="s">
        <v>196</v>
      </c>
      <c r="AJ1179" t="s">
        <v>192</v>
      </c>
      <c r="AK1179" t="s">
        <v>190</v>
      </c>
      <c r="AL1179" t="s">
        <v>188</v>
      </c>
      <c r="AU1179" s="2" t="str">
        <f>IF(ISBLANK(B1179),"", TEXT(B1179,"dddd, d \d\e mmmm \d\e aaaa"))</f>
        <v>sexta-feira, 24 de abril de 2026</v>
      </c>
      <c r="AX1179" s="1" t="str" cm="1">
        <f t="array" ref="AX1179">IFERROR(_xlfn.TEXTJOIN(", ",TRUE,_xlfn._xlws.SORT(_xlfn.UNIQUE(_xlfn._xlws.FILTER($K$2:$K$2889,($I$2:$I$2889=I1179)*($K$2:$K$2889&lt;&gt;""))))),"")</f>
        <v>Moana</v>
      </c>
      <c r="AY1179" s="1" t="str">
        <f>IF(ISBLANK(F1179),"", IF(OR(
ISNUMBER(FIND("escovacao",LOWER(F1179))),
ISNUMBER(FIND("escovação",LOWER(F1179))),
ISNUMBER(FIND("higiene bucal",LOWER(F1179))),
ISNUMBER(FIND("tosa",LOWER(F1179))),
ISNUMBER(FIND("hidratacao",LOWER(F1179))),
ISNUMBER(FIND("hidratação",LOWER(F1179))),
ISNUMBER(FIND("spa",LOWER(F1179))),
ISNUMBER(FIND("corte de unhas",LOWER(F1179))),
ISNUMBER(FIND("desembolo",LOWER(F1179))),
ISNUMBER(FIND("clorexidina",LOWER(F1179))),
ISNUMBER(FIND("matizacao",LOWER(F1179))),
ISNUMBER(FIND("matização",LOWER(F1179))),
ISNUMBER(FIND("arredondamento",LOWER(F1179))),
ISNUMBER(FIND("remocao",LOWER(F1179))),
ISNUMBER(FIND("remoção",LOWER(F1179)))
),"Serviços extras",
IF(ISNUMBER(FIND("banho",LOWER(F1179))),"Banho","Loja")))</f>
        <v>Serviços extras</v>
      </c>
      <c r="AZ1179" s="1" t="str">
        <f>IF(ISBLANK(I1179),"", _xlfn.LET(_xlpm.Pedido,TRIM(D1179&amp;""),IF(_xlpm.Pedido&lt;&gt;"",_xlpm.Pedido&amp;" | "&amp;K1179,I1179&amp;" | "&amp;K1179&amp;" | "&amp;TEXT(AU1179,"0"))))</f>
        <v>5378 | Moana</v>
      </c>
      <c r="BA1179" s="1" t="str">
        <f>IF(ISBLANK(I1179),"", _xlfn.LET(_xlpm.TipoServico,LOWER(H1179),IF(ISNUMBER(FIND("banho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79" s="1" t="str">
        <f>IF(ISBLANK(I1179),"", _xlfn.LET(
    _xlpm.Servico,TRIM(F1179&amp;""),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79" s="1">
        <f>IF(ISBLANK(B1179),"", IF(ISBLANK(R1179),Q1179*S1179,R1179*S1179))</f>
        <v>35</v>
      </c>
    </row>
    <row r="1180" spans="1:55" x14ac:dyDescent="0.3">
      <c r="A1180" t="s">
        <v>172</v>
      </c>
      <c r="B1180">
        <v>46137</v>
      </c>
      <c r="C1180" t="s">
        <v>27</v>
      </c>
      <c r="D1180">
        <v>5394</v>
      </c>
      <c r="F1180" t="s">
        <v>134</v>
      </c>
      <c r="H1180" t="s">
        <v>276</v>
      </c>
      <c r="I1180">
        <v>2816</v>
      </c>
      <c r="J1180" t="s">
        <v>72</v>
      </c>
      <c r="K1180" t="s">
        <v>155</v>
      </c>
      <c r="L1180">
        <v>557391664128</v>
      </c>
      <c r="N1180">
        <v>0</v>
      </c>
      <c r="O1180" t="s">
        <v>5</v>
      </c>
      <c r="P1180">
        <v>0</v>
      </c>
      <c r="Q1180">
        <v>7</v>
      </c>
      <c r="R1180">
        <v>7</v>
      </c>
      <c r="S1180">
        <v>1</v>
      </c>
      <c r="T1180">
        <v>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6</v>
      </c>
      <c r="AG1180">
        <v>238</v>
      </c>
      <c r="AH1180" t="s">
        <v>207</v>
      </c>
      <c r="AJ1180" t="s">
        <v>192</v>
      </c>
      <c r="AK1180" t="s">
        <v>190</v>
      </c>
      <c r="AL1180" t="s">
        <v>188</v>
      </c>
      <c r="AU1180" s="2" t="str">
        <f>IF(ISBLANK(B1180),"", TEXT(B1180,"dddd, d \d\e mmmm \d\e aaaa"))</f>
        <v>sábado, 25 de abril de 2026</v>
      </c>
      <c r="AX1180" s="1" t="str" cm="1">
        <f t="array" ref="AX1180">IFERROR(_xlfn.TEXTJOIN(", ",TRUE,_xlfn._xlws.SORT(_xlfn.UNIQUE(_xlfn._xlws.FILTER($K$2:$K$2889,($I$2:$I$2889=I1180)*($K$2:$K$2889&lt;&gt;""))))),"")</f>
        <v>Mel, Precioso</v>
      </c>
      <c r="AY1180" s="1" t="str">
        <f>IF(ISBLANK(F1180),"", IF(OR(
ISNUMBER(FIND("escovacao",LOWER(F1180))),
ISNUMBER(FIND("escovação",LOWER(F1180))),
ISNUMBER(FIND("higiene bucal",LOWER(F1180))),
ISNUMBER(FIND("tosa",LOWER(F1180))),
ISNUMBER(FIND("hidratacao",LOWER(F1180))),
ISNUMBER(FIND("hidratação",LOWER(F1180))),
ISNUMBER(FIND("spa",LOWER(F1180))),
ISNUMBER(FIND("corte de unhas",LOWER(F1180))),
ISNUMBER(FIND("desembolo",LOWER(F1180))),
ISNUMBER(FIND("clorexidina",LOWER(F1180))),
ISNUMBER(FIND("matizacao",LOWER(F1180))),
ISNUMBER(FIND("matização",LOWER(F1180))),
ISNUMBER(FIND("arredondamento",LOWER(F1180))),
ISNUMBER(FIND("remocao",LOWER(F1180))),
ISNUMBER(FIND("remoção",LOWER(F1180)))
),"Serviços extras",
IF(ISNUMBER(FIND("banho",LOWER(F1180))),"Banho","Loja")))</f>
        <v>Banho</v>
      </c>
      <c r="AZ1180" s="1" t="str">
        <f>IF(ISBLANK(I1180),"", _xlfn.LET(_xlpm.Pedido,TRIM(D1180&amp;""),IF(_xlpm.Pedido&lt;&gt;"",_xlpm.Pedido&amp;" | "&amp;K1180,I1180&amp;" | "&amp;K1180&amp;" | "&amp;TEXT(AU1180,"0"))))</f>
        <v>5394 | Mel</v>
      </c>
      <c r="BA1180" s="1" t="str">
        <f>IF(ISBLANK(I1180),"", _xlfn.LET(_xlpm.TipoServico,LOWER(H1180),IF(ISNUMBER(FIND("banho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0" s="1" t="str">
        <f>IF(ISBLANK(I1180),"", _xlfn.LET(
    _xlpm.Servico,TRIM(F1180&amp;""),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80" s="1">
        <f>IF(ISBLANK(B1180),"", IF(ISBLANK(R1180),Q1180*S1180,R1180*S1180))</f>
        <v>7</v>
      </c>
    </row>
    <row r="1181" spans="1:55" x14ac:dyDescent="0.3">
      <c r="A1181" t="s">
        <v>172</v>
      </c>
      <c r="B1181">
        <v>46137</v>
      </c>
      <c r="C1181" t="s">
        <v>27</v>
      </c>
      <c r="D1181">
        <v>5394</v>
      </c>
      <c r="F1181" t="s">
        <v>169</v>
      </c>
      <c r="H1181" t="s">
        <v>276</v>
      </c>
      <c r="I1181">
        <v>2816</v>
      </c>
      <c r="J1181" t="s">
        <v>72</v>
      </c>
      <c r="K1181" t="s">
        <v>155</v>
      </c>
      <c r="L1181">
        <v>557391664128</v>
      </c>
      <c r="N1181">
        <v>0</v>
      </c>
      <c r="O1181" t="s">
        <v>5</v>
      </c>
      <c r="P1181">
        <v>0</v>
      </c>
      <c r="Q1181">
        <v>1</v>
      </c>
      <c r="R1181">
        <v>1</v>
      </c>
      <c r="S1181">
        <v>1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 t="s">
        <v>6</v>
      </c>
      <c r="AG1181">
        <v>238</v>
      </c>
      <c r="AH1181" t="s">
        <v>207</v>
      </c>
      <c r="AJ1181" t="s">
        <v>192</v>
      </c>
      <c r="AK1181" t="s">
        <v>190</v>
      </c>
      <c r="AL1181" t="s">
        <v>188</v>
      </c>
      <c r="AU1181" s="2" t="str">
        <f>IF(ISBLANK(B1181),"", TEXT(B1181,"dddd, d \d\e mmmm \d\e aaaa"))</f>
        <v>sábado, 25 de abril de 2026</v>
      </c>
      <c r="AX1181" s="1" t="str" cm="1">
        <f t="array" ref="AX1181">IFERROR(_xlfn.TEXTJOIN(", ",TRUE,_xlfn._xlws.SORT(_xlfn.UNIQUE(_xlfn._xlws.FILTER($K$2:$K$2889,($I$2:$I$2889=I1181)*($K$2:$K$2889&lt;&gt;""))))),"")</f>
        <v>Mel, Precioso</v>
      </c>
      <c r="AY1181" s="1" t="str">
        <f>IF(ISBLANK(F1181),"", IF(OR(
ISNUMBER(FIND("escovacao",LOWER(F1181))),
ISNUMBER(FIND("escovação",LOWER(F1181))),
ISNUMBER(FIND("higiene bucal",LOWER(F1181))),
ISNUMBER(FIND("tosa",LOWER(F1181))),
ISNUMBER(FIND("hidratacao",LOWER(F1181))),
ISNUMBER(FIND("hidratação",LOWER(F1181))),
ISNUMBER(FIND("spa",LOWER(F1181))),
ISNUMBER(FIND("corte de unhas",LOWER(F1181))),
ISNUMBER(FIND("desembolo",LOWER(F1181))),
ISNUMBER(FIND("clorexidina",LOWER(F1181))),
ISNUMBER(FIND("matizacao",LOWER(F1181))),
ISNUMBER(FIND("matização",LOWER(F1181))),
ISNUMBER(FIND("arredondamento",LOWER(F1181))),
ISNUMBER(FIND("remocao",LOWER(F1181))),
ISNUMBER(FIND("remoção",LOWER(F1181)))
),"Serviços extras",
IF(ISNUMBER(FIND("banho",LOWER(F1181))),"Banho","Loja")))</f>
        <v>Serviços extras</v>
      </c>
      <c r="AZ1181" s="1" t="str">
        <f>IF(ISBLANK(I1181),"", _xlfn.LET(_xlpm.Pedido,TRIM(D1181&amp;""),IF(_xlpm.Pedido&lt;&gt;"",_xlpm.Pedido&amp;" | "&amp;K1181,I1181&amp;" | "&amp;K1181&amp;" | "&amp;TEXT(AU1181,"0"))))</f>
        <v>5394 | Mel</v>
      </c>
      <c r="BA1181" s="1" t="str">
        <f>IF(ISBLANK(I1181),"", _xlfn.LET(_xlpm.TipoServico,LOWER(H1181),IF(ISNUMBER(FIND("banho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1" s="1" t="str">
        <f>IF(ISBLANK(I1181),"", _xlfn.LET(
    _xlpm.Servico,TRIM(F1181&amp;""),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81" s="1">
        <f>IF(ISBLANK(B1181),"", IF(ISBLANK(R1181),Q1181*S1181,R1181*S1181))</f>
        <v>1</v>
      </c>
    </row>
    <row r="1182" spans="1:55" x14ac:dyDescent="0.3">
      <c r="A1182" t="s">
        <v>172</v>
      </c>
      <c r="B1182">
        <v>46137</v>
      </c>
      <c r="C1182" t="s">
        <v>27</v>
      </c>
      <c r="D1182">
        <v>5394</v>
      </c>
      <c r="F1182" t="s">
        <v>275</v>
      </c>
      <c r="H1182" t="s">
        <v>276</v>
      </c>
      <c r="I1182">
        <v>2816</v>
      </c>
      <c r="J1182" t="s">
        <v>72</v>
      </c>
      <c r="K1182" t="s">
        <v>155</v>
      </c>
      <c r="L1182">
        <v>557391664128</v>
      </c>
      <c r="N1182">
        <v>0</v>
      </c>
      <c r="O1182" t="s">
        <v>5</v>
      </c>
      <c r="P1182">
        <v>0</v>
      </c>
      <c r="Q1182">
        <v>35</v>
      </c>
      <c r="R1182">
        <v>35</v>
      </c>
      <c r="S1182">
        <v>1</v>
      </c>
      <c r="T1182">
        <v>35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 t="s">
        <v>6</v>
      </c>
      <c r="AG1182">
        <v>238</v>
      </c>
      <c r="AH1182" t="s">
        <v>207</v>
      </c>
      <c r="AJ1182" t="s">
        <v>192</v>
      </c>
      <c r="AK1182" t="s">
        <v>190</v>
      </c>
      <c r="AL1182" t="s">
        <v>188</v>
      </c>
      <c r="AU1182" s="2" t="str">
        <f>IF(ISBLANK(B1182),"", TEXT(B1182,"dddd, d \d\e mmmm \d\e aaaa"))</f>
        <v>sábado, 25 de abril de 2026</v>
      </c>
      <c r="AX1182" s="1" t="str" cm="1">
        <f t="array" ref="AX1182">IFERROR(_xlfn.TEXTJOIN(", ",TRUE,_xlfn._xlws.SORT(_xlfn.UNIQUE(_xlfn._xlws.FILTER($K$2:$K$2889,($I$2:$I$2889=I1182)*($K$2:$K$2889&lt;&gt;""))))),"")</f>
        <v>Mel, Precioso</v>
      </c>
      <c r="AY1182" s="1" t="str">
        <f>IF(ISBLANK(F1182),"", IF(OR(
ISNUMBER(FIND("escovacao",LOWER(F1182))),
ISNUMBER(FIND("escovação",LOWER(F1182))),
ISNUMBER(FIND("higiene bucal",LOWER(F1182))),
ISNUMBER(FIND("tosa",LOWER(F1182))),
ISNUMBER(FIND("hidratacao",LOWER(F1182))),
ISNUMBER(FIND("hidratação",LOWER(F1182))),
ISNUMBER(FIND("spa",LOWER(F1182))),
ISNUMBER(FIND("corte de unhas",LOWER(F1182))),
ISNUMBER(FIND("desembolo",LOWER(F1182))),
ISNUMBER(FIND("clorexidina",LOWER(F1182))),
ISNUMBER(FIND("matizacao",LOWER(F1182))),
ISNUMBER(FIND("matização",LOWER(F1182))),
ISNUMBER(FIND("arredondamento",LOWER(F1182))),
ISNUMBER(FIND("remocao",LOWER(F1182))),
ISNUMBER(FIND("remoção",LOWER(F1182)))
),"Serviços extras",
IF(ISNUMBER(FIND("banho",LOWER(F1182))),"Banho","Loja")))</f>
        <v>Serviços extras</v>
      </c>
      <c r="AZ1182" s="1" t="str">
        <f>IF(ISBLANK(I1182),"", _xlfn.LET(_xlpm.Pedido,TRIM(D1182&amp;""),IF(_xlpm.Pedido&lt;&gt;"",_xlpm.Pedido&amp;" | "&amp;K1182,I1182&amp;" | "&amp;K1182&amp;" | "&amp;TEXT(AU1182,"0"))))</f>
        <v>5394 | Mel</v>
      </c>
      <c r="BA1182" s="1" t="str">
        <f>IF(ISBLANK(I1182),"", _xlfn.LET(_xlpm.TipoServico,LOWER(H1182),IF(ISNUMBER(FIND("banho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2" s="1" t="str">
        <f>IF(ISBLANK(I1182),"", _xlfn.LET(
    _xlpm.Servico,TRIM(F1182&amp;""),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82" s="1">
        <f>IF(ISBLANK(B1182),"", IF(ISBLANK(R1182),Q1182*S1182,R1182*S1182))</f>
        <v>35</v>
      </c>
    </row>
    <row r="1183" spans="1:55" x14ac:dyDescent="0.3">
      <c r="A1183" t="s">
        <v>141</v>
      </c>
      <c r="B1183">
        <v>46137</v>
      </c>
      <c r="C1183" t="s">
        <v>27</v>
      </c>
      <c r="D1183">
        <v>5394</v>
      </c>
      <c r="F1183" t="s">
        <v>146</v>
      </c>
      <c r="H1183" t="s">
        <v>276</v>
      </c>
      <c r="I1183">
        <v>2816</v>
      </c>
      <c r="J1183" t="s">
        <v>72</v>
      </c>
      <c r="K1183" t="s">
        <v>155</v>
      </c>
      <c r="L1183">
        <v>557391664128</v>
      </c>
      <c r="N1183">
        <v>0</v>
      </c>
      <c r="O1183" t="s">
        <v>5</v>
      </c>
      <c r="P1183">
        <v>0</v>
      </c>
      <c r="Q1183">
        <v>12</v>
      </c>
      <c r="R1183">
        <v>12</v>
      </c>
      <c r="S1183">
        <v>1</v>
      </c>
      <c r="T1183">
        <v>12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 t="s">
        <v>6</v>
      </c>
      <c r="AG1183">
        <v>238</v>
      </c>
      <c r="AH1183" t="s">
        <v>207</v>
      </c>
      <c r="AJ1183" t="s">
        <v>192</v>
      </c>
      <c r="AK1183" t="s">
        <v>190</v>
      </c>
      <c r="AL1183" t="s">
        <v>188</v>
      </c>
      <c r="AU1183" s="2" t="str">
        <f>IF(ISBLANK(B1183),"", TEXT(B1183,"dddd, d \d\e mmmm \d\e aaaa"))</f>
        <v>sábado, 25 de abril de 2026</v>
      </c>
      <c r="AX1183" s="1" t="str" cm="1">
        <f t="array" ref="AX1183">IFERROR(_xlfn.TEXTJOIN(", ",TRUE,_xlfn._xlws.SORT(_xlfn.UNIQUE(_xlfn._xlws.FILTER($K$2:$K$2889,($I$2:$I$2889=I1183)*($K$2:$K$2889&lt;&gt;""))))),"")</f>
        <v>Mel, Precioso</v>
      </c>
      <c r="AY1183" s="1" t="str">
        <f>IF(ISBLANK(F1183),"", IF(OR(
ISNUMBER(FIND("escovacao",LOWER(F1183))),
ISNUMBER(FIND("escovação",LOWER(F1183))),
ISNUMBER(FIND("higiene bucal",LOWER(F1183))),
ISNUMBER(FIND("tosa",LOWER(F1183))),
ISNUMBER(FIND("hidratacao",LOWER(F1183))),
ISNUMBER(FIND("hidratação",LOWER(F1183))),
ISNUMBER(FIND("spa",LOWER(F1183))),
ISNUMBER(FIND("corte de unhas",LOWER(F1183))),
ISNUMBER(FIND("desembolo",LOWER(F1183))),
ISNUMBER(FIND("clorexidina",LOWER(F1183))),
ISNUMBER(FIND("matizacao",LOWER(F1183))),
ISNUMBER(FIND("matização",LOWER(F1183))),
ISNUMBER(FIND("arredondamento",LOWER(F1183))),
ISNUMBER(FIND("remocao",LOWER(F1183))),
ISNUMBER(FIND("remoção",LOWER(F1183)))
),"Serviços extras",
IF(ISNUMBER(FIND("banho",LOWER(F1183))),"Banho","Loja")))</f>
        <v>Serviços extras</v>
      </c>
      <c r="AZ1183" s="1" t="str">
        <f>IF(ISBLANK(I1183),"", _xlfn.LET(_xlpm.Pedido,TRIM(D1183&amp;""),IF(_xlpm.Pedido&lt;&gt;"",_xlpm.Pedido&amp;" | "&amp;K1183,I1183&amp;" | "&amp;K1183&amp;" | "&amp;TEXT(AU1183,"0"))))</f>
        <v>5394 | Mel</v>
      </c>
      <c r="BA1183" s="1" t="str">
        <f>IF(ISBLANK(I1183),"", _xlfn.LET(_xlpm.TipoServico,LOWER(H1183),IF(ISNUMBER(FIND("banho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3" s="1" t="str">
        <f>IF(ISBLANK(I1183),"", _xlfn.LET(
    _xlpm.Servico,TRIM(F1183&amp;""),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83" s="1">
        <f>IF(ISBLANK(B1183),"", IF(ISBLANK(R1183),Q1183*S1183,R1183*S1183))</f>
        <v>12</v>
      </c>
    </row>
    <row r="1184" spans="1:55" x14ac:dyDescent="0.3">
      <c r="A1184" t="s">
        <v>133</v>
      </c>
      <c r="B1184">
        <v>46137</v>
      </c>
      <c r="C1184" t="s">
        <v>27</v>
      </c>
      <c r="D1184">
        <v>5394</v>
      </c>
      <c r="F1184" t="s">
        <v>134</v>
      </c>
      <c r="H1184" t="s">
        <v>276</v>
      </c>
      <c r="I1184">
        <v>2816</v>
      </c>
      <c r="J1184" t="s">
        <v>72</v>
      </c>
      <c r="K1184" t="s">
        <v>436</v>
      </c>
      <c r="L1184">
        <v>557391664128</v>
      </c>
      <c r="N1184">
        <v>0</v>
      </c>
      <c r="O1184" t="s">
        <v>5</v>
      </c>
      <c r="P1184">
        <v>0</v>
      </c>
      <c r="Q1184">
        <v>7</v>
      </c>
      <c r="R1184">
        <v>7</v>
      </c>
      <c r="S1184">
        <v>1</v>
      </c>
      <c r="T1184">
        <v>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 t="s">
        <v>6</v>
      </c>
      <c r="AG1184">
        <v>238</v>
      </c>
      <c r="AH1184" t="s">
        <v>207</v>
      </c>
      <c r="AJ1184" t="s">
        <v>192</v>
      </c>
      <c r="AK1184" t="s">
        <v>187</v>
      </c>
      <c r="AL1184" t="s">
        <v>188</v>
      </c>
      <c r="AU1184" s="2" t="str">
        <f>IF(ISBLANK(B1184),"", TEXT(B1184,"dddd, d \d\e mmmm \d\e aaaa"))</f>
        <v>sábado, 25 de abril de 2026</v>
      </c>
      <c r="AX1184" s="1" t="str" cm="1">
        <f t="array" ref="AX1184">IFERROR(_xlfn.TEXTJOIN(", ",TRUE,_xlfn._xlws.SORT(_xlfn.UNIQUE(_xlfn._xlws.FILTER($K$2:$K$2889,($I$2:$I$2889=I1184)*($K$2:$K$2889&lt;&gt;""))))),"")</f>
        <v>Mel, Precioso</v>
      </c>
      <c r="AY1184" s="1" t="str">
        <f>IF(ISBLANK(F1184),"", IF(OR(
ISNUMBER(FIND("escovacao",LOWER(F1184))),
ISNUMBER(FIND("escovação",LOWER(F1184))),
ISNUMBER(FIND("higiene bucal",LOWER(F1184))),
ISNUMBER(FIND("tosa",LOWER(F1184))),
ISNUMBER(FIND("hidratacao",LOWER(F1184))),
ISNUMBER(FIND("hidratação",LOWER(F1184))),
ISNUMBER(FIND("spa",LOWER(F1184))),
ISNUMBER(FIND("corte de unhas",LOWER(F1184))),
ISNUMBER(FIND("desembolo",LOWER(F1184))),
ISNUMBER(FIND("clorexidina",LOWER(F1184))),
ISNUMBER(FIND("matizacao",LOWER(F1184))),
ISNUMBER(FIND("matização",LOWER(F1184))),
ISNUMBER(FIND("arredondamento",LOWER(F1184))),
ISNUMBER(FIND("remocao",LOWER(F1184))),
ISNUMBER(FIND("remoção",LOWER(F1184)))
),"Serviços extras",
IF(ISNUMBER(FIND("banho",LOWER(F1184))),"Banho","Loja")))</f>
        <v>Banho</v>
      </c>
      <c r="AZ1184" s="1" t="str">
        <f>IF(ISBLANK(I1184),"", _xlfn.LET(_xlpm.Pedido,TRIM(D1184&amp;""),IF(_xlpm.Pedido&lt;&gt;"",_xlpm.Pedido&amp;" | "&amp;K1184,I1184&amp;" | "&amp;K1184&amp;" | "&amp;TEXT(AU1184,"0"))))</f>
        <v>5394 | Precioso</v>
      </c>
      <c r="BA1184" s="1" t="str">
        <f>IF(ISBLANK(I1184),"", _xlfn.LET(_xlpm.TipoServico,LOWER(H1184),IF(ISNUMBER(FIND("banho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4" s="1" t="str">
        <f>IF(ISBLANK(I1184),"", _xlfn.LET(
    _xlpm.Servico,TRIM(F1184&amp;""),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84" s="1">
        <f>IF(ISBLANK(B1184),"", IF(ISBLANK(R1184),Q1184*S1184,R1184*S1184))</f>
        <v>7</v>
      </c>
    </row>
    <row r="1185" spans="1:55" x14ac:dyDescent="0.3">
      <c r="A1185" t="s">
        <v>133</v>
      </c>
      <c r="B1185">
        <v>46137</v>
      </c>
      <c r="C1185" t="s">
        <v>27</v>
      </c>
      <c r="D1185">
        <v>5394</v>
      </c>
      <c r="F1185" t="s">
        <v>169</v>
      </c>
      <c r="H1185" t="s">
        <v>276</v>
      </c>
      <c r="I1185">
        <v>2816</v>
      </c>
      <c r="J1185" t="s">
        <v>72</v>
      </c>
      <c r="K1185" t="s">
        <v>436</v>
      </c>
      <c r="L1185">
        <v>557391664128</v>
      </c>
      <c r="N1185">
        <v>0</v>
      </c>
      <c r="O1185" t="s">
        <v>5</v>
      </c>
      <c r="P1185">
        <v>0</v>
      </c>
      <c r="Q1185">
        <v>1</v>
      </c>
      <c r="R1185">
        <v>1</v>
      </c>
      <c r="S1185">
        <v>1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 t="s">
        <v>6</v>
      </c>
      <c r="AG1185">
        <v>238</v>
      </c>
      <c r="AH1185" t="s">
        <v>207</v>
      </c>
      <c r="AJ1185" t="s">
        <v>192</v>
      </c>
      <c r="AK1185" t="s">
        <v>187</v>
      </c>
      <c r="AL1185" t="s">
        <v>188</v>
      </c>
      <c r="AU1185" s="2" t="str">
        <f>IF(ISBLANK(B1185),"", TEXT(B1185,"dddd, d \d\e mmmm \d\e aaaa"))</f>
        <v>sábado, 25 de abril de 2026</v>
      </c>
      <c r="AX1185" s="1" t="str" cm="1">
        <f t="array" ref="AX1185">IFERROR(_xlfn.TEXTJOIN(", ",TRUE,_xlfn._xlws.SORT(_xlfn.UNIQUE(_xlfn._xlws.FILTER($K$2:$K$2889,($I$2:$I$2889=I1185)*($K$2:$K$2889&lt;&gt;""))))),"")</f>
        <v>Mel, Precioso</v>
      </c>
      <c r="AY1185" s="1" t="str">
        <f>IF(ISBLANK(F1185),"", IF(OR(
ISNUMBER(FIND("escovacao",LOWER(F1185))),
ISNUMBER(FIND("escovação",LOWER(F1185))),
ISNUMBER(FIND("higiene bucal",LOWER(F1185))),
ISNUMBER(FIND("tosa",LOWER(F1185))),
ISNUMBER(FIND("hidratacao",LOWER(F1185))),
ISNUMBER(FIND("hidratação",LOWER(F1185))),
ISNUMBER(FIND("spa",LOWER(F1185))),
ISNUMBER(FIND("corte de unhas",LOWER(F1185))),
ISNUMBER(FIND("desembolo",LOWER(F1185))),
ISNUMBER(FIND("clorexidina",LOWER(F1185))),
ISNUMBER(FIND("matizacao",LOWER(F1185))),
ISNUMBER(FIND("matização",LOWER(F1185))),
ISNUMBER(FIND("arredondamento",LOWER(F1185))),
ISNUMBER(FIND("remocao",LOWER(F1185))),
ISNUMBER(FIND("remoção",LOWER(F1185)))
),"Serviços extras",
IF(ISNUMBER(FIND("banho",LOWER(F1185))),"Banho","Loja")))</f>
        <v>Serviços extras</v>
      </c>
      <c r="AZ1185" s="1" t="str">
        <f>IF(ISBLANK(I1185),"", _xlfn.LET(_xlpm.Pedido,TRIM(D1185&amp;""),IF(_xlpm.Pedido&lt;&gt;"",_xlpm.Pedido&amp;" | "&amp;K1185,I1185&amp;" | "&amp;K1185&amp;" | "&amp;TEXT(AU1185,"0"))))</f>
        <v>5394 | Precioso</v>
      </c>
      <c r="BA1185" s="1" t="str">
        <f>IF(ISBLANK(I1185),"", _xlfn.LET(_xlpm.TipoServico,LOWER(H1185),IF(ISNUMBER(FIND("banho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5" s="1" t="str">
        <f>IF(ISBLANK(I1185),"", _xlfn.LET(
    _xlpm.Servico,TRIM(F1185&amp;""),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85" s="1">
        <f>IF(ISBLANK(B1185),"", IF(ISBLANK(R1185),Q1185*S1185,R1185*S1185))</f>
        <v>1</v>
      </c>
    </row>
    <row r="1186" spans="1:55" x14ac:dyDescent="0.3">
      <c r="A1186" t="s">
        <v>133</v>
      </c>
      <c r="B1186">
        <v>46137</v>
      </c>
      <c r="C1186" t="s">
        <v>27</v>
      </c>
      <c r="D1186">
        <v>5394</v>
      </c>
      <c r="F1186" t="s">
        <v>275</v>
      </c>
      <c r="H1186" t="s">
        <v>276</v>
      </c>
      <c r="I1186">
        <v>2816</v>
      </c>
      <c r="J1186" t="s">
        <v>72</v>
      </c>
      <c r="K1186" t="s">
        <v>436</v>
      </c>
      <c r="L1186">
        <v>557391664128</v>
      </c>
      <c r="N1186">
        <v>0</v>
      </c>
      <c r="O1186" t="s">
        <v>5</v>
      </c>
      <c r="P1186">
        <v>0</v>
      </c>
      <c r="Q1186">
        <v>35</v>
      </c>
      <c r="R1186">
        <v>35</v>
      </c>
      <c r="S1186">
        <v>1</v>
      </c>
      <c r="T1186">
        <v>35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 t="s">
        <v>6</v>
      </c>
      <c r="AG1186">
        <v>238</v>
      </c>
      <c r="AH1186" t="s">
        <v>207</v>
      </c>
      <c r="AJ1186" t="s">
        <v>192</v>
      </c>
      <c r="AK1186" t="s">
        <v>187</v>
      </c>
      <c r="AL1186" t="s">
        <v>188</v>
      </c>
      <c r="AU1186" s="2" t="str">
        <f>IF(ISBLANK(B1186),"", TEXT(B1186,"dddd, d \d\e mmmm \d\e aaaa"))</f>
        <v>sábado, 25 de abril de 2026</v>
      </c>
      <c r="AX1186" s="1" t="str" cm="1">
        <f t="array" ref="AX1186">IFERROR(_xlfn.TEXTJOIN(", ",TRUE,_xlfn._xlws.SORT(_xlfn.UNIQUE(_xlfn._xlws.FILTER($K$2:$K$2889,($I$2:$I$2889=I1186)*($K$2:$K$2889&lt;&gt;""))))),"")</f>
        <v>Mel, Precioso</v>
      </c>
      <c r="AY1186" s="1" t="str">
        <f>IF(ISBLANK(F1186),"", IF(OR(
ISNUMBER(FIND("escovacao",LOWER(F1186))),
ISNUMBER(FIND("escovação",LOWER(F1186))),
ISNUMBER(FIND("higiene bucal",LOWER(F1186))),
ISNUMBER(FIND("tosa",LOWER(F1186))),
ISNUMBER(FIND("hidratacao",LOWER(F1186))),
ISNUMBER(FIND("hidratação",LOWER(F1186))),
ISNUMBER(FIND("spa",LOWER(F1186))),
ISNUMBER(FIND("corte de unhas",LOWER(F1186))),
ISNUMBER(FIND("desembolo",LOWER(F1186))),
ISNUMBER(FIND("clorexidina",LOWER(F1186))),
ISNUMBER(FIND("matizacao",LOWER(F1186))),
ISNUMBER(FIND("matização",LOWER(F1186))),
ISNUMBER(FIND("arredondamento",LOWER(F1186))),
ISNUMBER(FIND("remocao",LOWER(F1186))),
ISNUMBER(FIND("remoção",LOWER(F1186)))
),"Serviços extras",
IF(ISNUMBER(FIND("banho",LOWER(F1186))),"Banho","Loja")))</f>
        <v>Serviços extras</v>
      </c>
      <c r="AZ1186" s="1" t="str">
        <f>IF(ISBLANK(I1186),"", _xlfn.LET(_xlpm.Pedido,TRIM(D1186&amp;""),IF(_xlpm.Pedido&lt;&gt;"",_xlpm.Pedido&amp;" | "&amp;K1186,I1186&amp;" | "&amp;K1186&amp;" | "&amp;TEXT(AU1186,"0"))))</f>
        <v>5394 | Precioso</v>
      </c>
      <c r="BA1186" s="1" t="str">
        <f>IF(ISBLANK(I1186),"", _xlfn.LET(_xlpm.TipoServico,LOWER(H1186),IF(ISNUMBER(FIND("banho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6" s="1" t="str">
        <f>IF(ISBLANK(I1186),"", _xlfn.LET(
    _xlpm.Servico,TRIM(F1186&amp;""),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86" s="1">
        <f>IF(ISBLANK(B1186),"", IF(ISBLANK(R1186),Q1186*S1186,R1186*S1186))</f>
        <v>35</v>
      </c>
    </row>
    <row r="1187" spans="1:55" x14ac:dyDescent="0.3">
      <c r="A1187" t="s">
        <v>133</v>
      </c>
      <c r="B1187">
        <v>46137</v>
      </c>
      <c r="C1187" t="s">
        <v>27</v>
      </c>
      <c r="D1187">
        <v>5394</v>
      </c>
      <c r="F1187" t="s">
        <v>146</v>
      </c>
      <c r="H1187" t="s">
        <v>276</v>
      </c>
      <c r="I1187">
        <v>2816</v>
      </c>
      <c r="J1187" t="s">
        <v>72</v>
      </c>
      <c r="K1187" t="s">
        <v>436</v>
      </c>
      <c r="L1187">
        <v>557391664128</v>
      </c>
      <c r="N1187">
        <v>0</v>
      </c>
      <c r="O1187" t="s">
        <v>5</v>
      </c>
      <c r="P1187">
        <v>0</v>
      </c>
      <c r="Q1187">
        <v>12</v>
      </c>
      <c r="R1187">
        <v>12</v>
      </c>
      <c r="S1187">
        <v>1</v>
      </c>
      <c r="T1187">
        <v>12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 t="s">
        <v>6</v>
      </c>
      <c r="AG1187">
        <v>238</v>
      </c>
      <c r="AH1187" t="s">
        <v>207</v>
      </c>
      <c r="AJ1187" t="s">
        <v>192</v>
      </c>
      <c r="AK1187" t="s">
        <v>187</v>
      </c>
      <c r="AL1187" t="s">
        <v>188</v>
      </c>
      <c r="AU1187" s="2" t="str">
        <f>IF(ISBLANK(B1187),"", TEXT(B1187,"dddd, d \d\e mmmm \d\e aaaa"))</f>
        <v>sábado, 25 de abril de 2026</v>
      </c>
      <c r="AX1187" s="1" t="str" cm="1">
        <f t="array" ref="AX1187">IFERROR(_xlfn.TEXTJOIN(", ",TRUE,_xlfn._xlws.SORT(_xlfn.UNIQUE(_xlfn._xlws.FILTER($K$2:$K$2889,($I$2:$I$2889=I1187)*($K$2:$K$2889&lt;&gt;""))))),"")</f>
        <v>Mel, Precioso</v>
      </c>
      <c r="AY1187" s="1" t="str">
        <f>IF(ISBLANK(F1187),"", IF(OR(
ISNUMBER(FIND("escovacao",LOWER(F1187))),
ISNUMBER(FIND("escovação",LOWER(F1187))),
ISNUMBER(FIND("higiene bucal",LOWER(F1187))),
ISNUMBER(FIND("tosa",LOWER(F1187))),
ISNUMBER(FIND("hidratacao",LOWER(F1187))),
ISNUMBER(FIND("hidratação",LOWER(F1187))),
ISNUMBER(FIND("spa",LOWER(F1187))),
ISNUMBER(FIND("corte de unhas",LOWER(F1187))),
ISNUMBER(FIND("desembolo",LOWER(F1187))),
ISNUMBER(FIND("clorexidina",LOWER(F1187))),
ISNUMBER(FIND("matizacao",LOWER(F1187))),
ISNUMBER(FIND("matização",LOWER(F1187))),
ISNUMBER(FIND("arredondamento",LOWER(F1187))),
ISNUMBER(FIND("remocao",LOWER(F1187))),
ISNUMBER(FIND("remoção",LOWER(F1187)))
),"Serviços extras",
IF(ISNUMBER(FIND("banho",LOWER(F1187))),"Banho","Loja")))</f>
        <v>Serviços extras</v>
      </c>
      <c r="AZ1187" s="1" t="str">
        <f>IF(ISBLANK(I1187),"", _xlfn.LET(_xlpm.Pedido,TRIM(D1187&amp;""),IF(_xlpm.Pedido&lt;&gt;"",_xlpm.Pedido&amp;" | "&amp;K1187,I1187&amp;" | "&amp;K1187&amp;" | "&amp;TEXT(AU1187,"0"))))</f>
        <v>5394 | Precioso</v>
      </c>
      <c r="BA1187" s="1" t="str">
        <f>IF(ISBLANK(I1187),"", _xlfn.LET(_xlpm.TipoServico,LOWER(H1187),IF(ISNUMBER(FIND("banho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7" s="1" t="str">
        <f>IF(ISBLANK(I1187),"", _xlfn.LET(
    _xlpm.Servico,TRIM(F1187&amp;""),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87" s="1">
        <f>IF(ISBLANK(B1187),"", IF(ISBLANK(R1187),Q1187*S1187,R1187*S1187))</f>
        <v>12</v>
      </c>
    </row>
    <row r="1188" spans="1:55" x14ac:dyDescent="0.3">
      <c r="A1188" t="s">
        <v>133</v>
      </c>
      <c r="B1188">
        <v>46137</v>
      </c>
      <c r="C1188" t="s">
        <v>27</v>
      </c>
      <c r="D1188">
        <v>5399</v>
      </c>
      <c r="F1188" t="s">
        <v>134</v>
      </c>
      <c r="H1188" t="s">
        <v>276</v>
      </c>
      <c r="I1188">
        <v>2481</v>
      </c>
      <c r="J1188" t="s">
        <v>434</v>
      </c>
      <c r="K1188" t="s">
        <v>384</v>
      </c>
      <c r="L1188">
        <v>73991401113</v>
      </c>
      <c r="N1188">
        <v>0</v>
      </c>
      <c r="O1188" t="s">
        <v>5</v>
      </c>
      <c r="P1188">
        <v>0</v>
      </c>
      <c r="Q1188">
        <v>7</v>
      </c>
      <c r="R1188">
        <v>7</v>
      </c>
      <c r="S1188">
        <v>1</v>
      </c>
      <c r="T1188">
        <v>7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 t="s">
        <v>6</v>
      </c>
      <c r="AG1188">
        <v>124</v>
      </c>
      <c r="AH1188" t="s">
        <v>207</v>
      </c>
      <c r="AI1188" t="s">
        <v>209</v>
      </c>
      <c r="AJ1188" t="s">
        <v>192</v>
      </c>
      <c r="AK1188" t="s">
        <v>187</v>
      </c>
      <c r="AL1188" t="s">
        <v>188</v>
      </c>
      <c r="AU1188" s="2" t="str">
        <f>IF(ISBLANK(B1188),"", TEXT(B1188,"dddd, d \d\e mmmm \d\e aaaa"))</f>
        <v>sábado, 25 de abril de 2026</v>
      </c>
      <c r="AX1188" s="1" t="str" cm="1">
        <f t="array" ref="AX1188">IFERROR(_xlfn.TEXTJOIN(", ",TRUE,_xlfn._xlws.SORT(_xlfn.UNIQUE(_xlfn._xlws.FILTER($K$2:$K$2889,($I$2:$I$2889=I1188)*($K$2:$K$2889&lt;&gt;""))))),"")</f>
        <v>Apolo, Pepeto</v>
      </c>
      <c r="AY1188" s="1" t="str">
        <f>IF(ISBLANK(F1188),"", IF(OR(
ISNUMBER(FIND("escovacao",LOWER(F1188))),
ISNUMBER(FIND("escovação",LOWER(F1188))),
ISNUMBER(FIND("higiene bucal",LOWER(F1188))),
ISNUMBER(FIND("tosa",LOWER(F1188))),
ISNUMBER(FIND("hidratacao",LOWER(F1188))),
ISNUMBER(FIND("hidratação",LOWER(F1188))),
ISNUMBER(FIND("spa",LOWER(F1188))),
ISNUMBER(FIND("corte de unhas",LOWER(F1188))),
ISNUMBER(FIND("desembolo",LOWER(F1188))),
ISNUMBER(FIND("clorexidina",LOWER(F1188))),
ISNUMBER(FIND("matizacao",LOWER(F1188))),
ISNUMBER(FIND("matização",LOWER(F1188))),
ISNUMBER(FIND("arredondamento",LOWER(F1188))),
ISNUMBER(FIND("remocao",LOWER(F1188))),
ISNUMBER(FIND("remoção",LOWER(F1188)))
),"Serviços extras",
IF(ISNUMBER(FIND("banho",LOWER(F1188))),"Banho","Loja")))</f>
        <v>Banho</v>
      </c>
      <c r="AZ1188" s="1" t="str">
        <f>IF(ISBLANK(I1188),"", _xlfn.LET(_xlpm.Pedido,TRIM(D1188&amp;""),IF(_xlpm.Pedido&lt;&gt;"",_xlpm.Pedido&amp;" | "&amp;K1188,I1188&amp;" | "&amp;K1188&amp;" | "&amp;TEXT(AU1188,"0"))))</f>
        <v>5399 | Apolo</v>
      </c>
      <c r="BA1188" s="1" t="str">
        <f>IF(ISBLANK(I1188),"", _xlfn.LET(_xlpm.TipoServico,LOWER(H1188),IF(ISNUMBER(FIND("banho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8" s="1" t="str">
        <f>IF(ISBLANK(I1188),"", _xlfn.LET(
    _xlpm.Servico,TRIM(F1188&amp;""),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88" s="1">
        <f>IF(ISBLANK(B1188),"", IF(ISBLANK(R1188),Q1188*S1188,R1188*S1188))</f>
        <v>7</v>
      </c>
    </row>
    <row r="1189" spans="1:55" x14ac:dyDescent="0.3">
      <c r="A1189" t="s">
        <v>172</v>
      </c>
      <c r="B1189">
        <v>46137</v>
      </c>
      <c r="C1189" t="s">
        <v>27</v>
      </c>
      <c r="D1189">
        <v>5399</v>
      </c>
      <c r="F1189" t="s">
        <v>134</v>
      </c>
      <c r="H1189" t="s">
        <v>276</v>
      </c>
      <c r="I1189">
        <v>2481</v>
      </c>
      <c r="J1189" t="s">
        <v>434</v>
      </c>
      <c r="K1189" t="s">
        <v>435</v>
      </c>
      <c r="L1189">
        <v>73991401113</v>
      </c>
      <c r="N1189">
        <v>0</v>
      </c>
      <c r="O1189" t="s">
        <v>5</v>
      </c>
      <c r="P1189">
        <v>0</v>
      </c>
      <c r="Q1189">
        <v>7</v>
      </c>
      <c r="R1189">
        <v>7</v>
      </c>
      <c r="S1189">
        <v>1</v>
      </c>
      <c r="T1189">
        <v>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 t="s">
        <v>6</v>
      </c>
      <c r="AG1189">
        <v>124</v>
      </c>
      <c r="AH1189" t="s">
        <v>207</v>
      </c>
      <c r="AI1189" t="s">
        <v>199</v>
      </c>
      <c r="AJ1189" t="s">
        <v>192</v>
      </c>
      <c r="AK1189" t="s">
        <v>187</v>
      </c>
      <c r="AL1189" t="s">
        <v>188</v>
      </c>
      <c r="AU1189" s="2" t="str">
        <f>IF(ISBLANK(B1189),"", TEXT(B1189,"dddd, d \d\e mmmm \d\e aaaa"))</f>
        <v>sábado, 25 de abril de 2026</v>
      </c>
      <c r="AX1189" s="1" t="str" cm="1">
        <f t="array" ref="AX1189">IFERROR(_xlfn.TEXTJOIN(", ",TRUE,_xlfn._xlws.SORT(_xlfn.UNIQUE(_xlfn._xlws.FILTER($K$2:$K$2889,($I$2:$I$2889=I1189)*($K$2:$K$2889&lt;&gt;""))))),"")</f>
        <v>Apolo, Pepeto</v>
      </c>
      <c r="AY1189" s="1" t="str">
        <f>IF(ISBLANK(F1189),"", IF(OR(
ISNUMBER(FIND("escovacao",LOWER(F1189))),
ISNUMBER(FIND("escovação",LOWER(F1189))),
ISNUMBER(FIND("higiene bucal",LOWER(F1189))),
ISNUMBER(FIND("tosa",LOWER(F1189))),
ISNUMBER(FIND("hidratacao",LOWER(F1189))),
ISNUMBER(FIND("hidratação",LOWER(F1189))),
ISNUMBER(FIND("spa",LOWER(F1189))),
ISNUMBER(FIND("corte de unhas",LOWER(F1189))),
ISNUMBER(FIND("desembolo",LOWER(F1189))),
ISNUMBER(FIND("clorexidina",LOWER(F1189))),
ISNUMBER(FIND("matizacao",LOWER(F1189))),
ISNUMBER(FIND("matização",LOWER(F1189))),
ISNUMBER(FIND("arredondamento",LOWER(F1189))),
ISNUMBER(FIND("remocao",LOWER(F1189))),
ISNUMBER(FIND("remoção",LOWER(F1189)))
),"Serviços extras",
IF(ISNUMBER(FIND("banho",LOWER(F1189))),"Banho","Loja")))</f>
        <v>Banho</v>
      </c>
      <c r="AZ1189" s="1" t="str">
        <f>IF(ISBLANK(I1189),"", _xlfn.LET(_xlpm.Pedido,TRIM(D1189&amp;""),IF(_xlpm.Pedido&lt;&gt;"",_xlpm.Pedido&amp;" | "&amp;K1189,I1189&amp;" | "&amp;K1189&amp;" | "&amp;TEXT(AU1189,"0"))))</f>
        <v>5399 | Pepeto</v>
      </c>
      <c r="BA1189" s="1" t="str">
        <f>IF(ISBLANK(I1189),"", _xlfn.LET(_xlpm.TipoServico,LOWER(H1189),IF(ISNUMBER(FIND("banho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89" s="1" t="str">
        <f>IF(ISBLANK(I1189),"", _xlfn.LET(
    _xlpm.Servico,TRIM(F1189&amp;""),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89" s="1">
        <f>IF(ISBLANK(B1189),"", IF(ISBLANK(R1189),Q1189*S1189,R1189*S1189))</f>
        <v>7</v>
      </c>
    </row>
    <row r="1190" spans="1:55" x14ac:dyDescent="0.3">
      <c r="A1190" t="s">
        <v>172</v>
      </c>
      <c r="B1190">
        <v>46139</v>
      </c>
      <c r="C1190" t="s">
        <v>43</v>
      </c>
      <c r="D1190">
        <v>5401</v>
      </c>
      <c r="F1190" t="s">
        <v>134</v>
      </c>
      <c r="H1190" t="s">
        <v>276</v>
      </c>
      <c r="I1190">
        <v>2486</v>
      </c>
      <c r="J1190" t="s">
        <v>442</v>
      </c>
      <c r="K1190" t="s">
        <v>443</v>
      </c>
      <c r="L1190">
        <v>557391315123</v>
      </c>
      <c r="N1190">
        <v>0</v>
      </c>
      <c r="O1190" t="s">
        <v>5</v>
      </c>
      <c r="P1190">
        <v>0</v>
      </c>
      <c r="Q1190">
        <v>7</v>
      </c>
      <c r="R1190">
        <v>7</v>
      </c>
      <c r="S1190">
        <v>1</v>
      </c>
      <c r="T1190">
        <v>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 t="s">
        <v>6</v>
      </c>
      <c r="AG1190">
        <v>119</v>
      </c>
      <c r="AH1190" t="s">
        <v>203</v>
      </c>
      <c r="AI1190" t="s">
        <v>204</v>
      </c>
      <c r="AJ1190" t="s">
        <v>192</v>
      </c>
      <c r="AK1190" t="s">
        <v>187</v>
      </c>
      <c r="AL1190" t="s">
        <v>188</v>
      </c>
      <c r="AU1190" s="2" t="str">
        <f>IF(ISBLANK(B1190),"", TEXT(B1190,"dddd, d \d\e mmmm \d\e aaaa"))</f>
        <v>segunda-feira, 27 de abril de 2026</v>
      </c>
      <c r="AX1190" s="1" t="str" cm="1">
        <f t="array" ref="AX1190">IFERROR(_xlfn.TEXTJOIN(", ",TRUE,_xlfn._xlws.SORT(_xlfn.UNIQUE(_xlfn._xlws.FILTER($K$2:$K$2889,($I$2:$I$2889=I1190)*($K$2:$K$2889&lt;&gt;""))))),"")</f>
        <v>Ravi</v>
      </c>
      <c r="AY1190" s="1" t="str">
        <f>IF(ISBLANK(F1190),"", IF(OR(
ISNUMBER(FIND("escovacao",LOWER(F1190))),
ISNUMBER(FIND("escovação",LOWER(F1190))),
ISNUMBER(FIND("higiene bucal",LOWER(F1190))),
ISNUMBER(FIND("tosa",LOWER(F1190))),
ISNUMBER(FIND("hidratacao",LOWER(F1190))),
ISNUMBER(FIND("hidratação",LOWER(F1190))),
ISNUMBER(FIND("spa",LOWER(F1190))),
ISNUMBER(FIND("corte de unhas",LOWER(F1190))),
ISNUMBER(FIND("desembolo",LOWER(F1190))),
ISNUMBER(FIND("clorexidina",LOWER(F1190))),
ISNUMBER(FIND("matizacao",LOWER(F1190))),
ISNUMBER(FIND("matização",LOWER(F1190))),
ISNUMBER(FIND("arredondamento",LOWER(F1190))),
ISNUMBER(FIND("remocao",LOWER(F1190))),
ISNUMBER(FIND("remoção",LOWER(F1190)))
),"Serviços extras",
IF(ISNUMBER(FIND("banho",LOWER(F1190))),"Banho","Loja")))</f>
        <v>Banho</v>
      </c>
      <c r="AZ1190" s="1" t="str">
        <f>IF(ISBLANK(I1190),"", _xlfn.LET(_xlpm.Pedido,TRIM(D1190&amp;""),IF(_xlpm.Pedido&lt;&gt;"",_xlpm.Pedido&amp;" | "&amp;K1190,I1190&amp;" | "&amp;K1190&amp;" | "&amp;TEXT(AU1190,"0"))))</f>
        <v>5401 | Ravi</v>
      </c>
      <c r="BA1190" s="1" t="str">
        <f>IF(ISBLANK(I1190),"", _xlfn.LET(_xlpm.TipoServico,LOWER(H1190),IF(ISNUMBER(FIND("banho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0" s="1" t="str">
        <f>IF(ISBLANK(I1190),"", _xlfn.LET(
    _xlpm.Servico,TRIM(F1190&amp;""),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90" s="1">
        <f>IF(ISBLANK(B1190),"", IF(ISBLANK(R1190),Q1190*S1190,R1190*S1190))</f>
        <v>7</v>
      </c>
    </row>
    <row r="1191" spans="1:55" x14ac:dyDescent="0.3">
      <c r="A1191" t="s">
        <v>172</v>
      </c>
      <c r="B1191">
        <v>46139</v>
      </c>
      <c r="C1191" t="s">
        <v>43</v>
      </c>
      <c r="D1191">
        <v>5401</v>
      </c>
      <c r="F1191" t="s">
        <v>146</v>
      </c>
      <c r="H1191" t="s">
        <v>276</v>
      </c>
      <c r="I1191">
        <v>2486</v>
      </c>
      <c r="J1191" t="s">
        <v>442</v>
      </c>
      <c r="K1191" t="s">
        <v>443</v>
      </c>
      <c r="L1191">
        <v>557391315123</v>
      </c>
      <c r="N1191">
        <v>0</v>
      </c>
      <c r="O1191" t="s">
        <v>5</v>
      </c>
      <c r="P1191">
        <v>0</v>
      </c>
      <c r="Q1191">
        <v>12</v>
      </c>
      <c r="R1191">
        <v>12</v>
      </c>
      <c r="S1191">
        <v>1</v>
      </c>
      <c r="T1191">
        <v>12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 t="s">
        <v>6</v>
      </c>
      <c r="AG1191">
        <v>119</v>
      </c>
      <c r="AH1191" t="s">
        <v>203</v>
      </c>
      <c r="AI1191" t="s">
        <v>204</v>
      </c>
      <c r="AJ1191" t="s">
        <v>192</v>
      </c>
      <c r="AK1191" t="s">
        <v>187</v>
      </c>
      <c r="AL1191" t="s">
        <v>188</v>
      </c>
      <c r="AU1191" s="2" t="str">
        <f>IF(ISBLANK(B1191),"", TEXT(B1191,"dddd, d \d\e mmmm \d\e aaaa"))</f>
        <v>segunda-feira, 27 de abril de 2026</v>
      </c>
      <c r="AX1191" s="1" t="str" cm="1">
        <f t="array" ref="AX1191">IFERROR(_xlfn.TEXTJOIN(", ",TRUE,_xlfn._xlws.SORT(_xlfn.UNIQUE(_xlfn._xlws.FILTER($K$2:$K$2889,($I$2:$I$2889=I1191)*($K$2:$K$2889&lt;&gt;""))))),"")</f>
        <v>Ravi</v>
      </c>
      <c r="AY1191" s="1" t="str">
        <f>IF(ISBLANK(F1191),"", IF(OR(
ISNUMBER(FIND("escovacao",LOWER(F1191))),
ISNUMBER(FIND("escovação",LOWER(F1191))),
ISNUMBER(FIND("higiene bucal",LOWER(F1191))),
ISNUMBER(FIND("tosa",LOWER(F1191))),
ISNUMBER(FIND("hidratacao",LOWER(F1191))),
ISNUMBER(FIND("hidratação",LOWER(F1191))),
ISNUMBER(FIND("spa",LOWER(F1191))),
ISNUMBER(FIND("corte de unhas",LOWER(F1191))),
ISNUMBER(FIND("desembolo",LOWER(F1191))),
ISNUMBER(FIND("clorexidina",LOWER(F1191))),
ISNUMBER(FIND("matizacao",LOWER(F1191))),
ISNUMBER(FIND("matização",LOWER(F1191))),
ISNUMBER(FIND("arredondamento",LOWER(F1191))),
ISNUMBER(FIND("remocao",LOWER(F1191))),
ISNUMBER(FIND("remoção",LOWER(F1191)))
),"Serviços extras",
IF(ISNUMBER(FIND("banho",LOWER(F1191))),"Banho","Loja")))</f>
        <v>Serviços extras</v>
      </c>
      <c r="AZ1191" s="1" t="str">
        <f>IF(ISBLANK(I1191),"", _xlfn.LET(_xlpm.Pedido,TRIM(D1191&amp;""),IF(_xlpm.Pedido&lt;&gt;"",_xlpm.Pedido&amp;" | "&amp;K1191,I1191&amp;" | "&amp;K1191&amp;" | "&amp;TEXT(AU1191,"0"))))</f>
        <v>5401 | Ravi</v>
      </c>
      <c r="BA1191" s="1" t="str">
        <f>IF(ISBLANK(I1191),"", _xlfn.LET(_xlpm.TipoServico,LOWER(H1191),IF(ISNUMBER(FIND("banho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1" s="1" t="str">
        <f>IF(ISBLANK(I1191),"", _xlfn.LET(
    _xlpm.Servico,TRIM(F1191&amp;""),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91" s="1">
        <f>IF(ISBLANK(B1191),"", IF(ISBLANK(R1191),Q1191*S1191,R1191*S1191))</f>
        <v>12</v>
      </c>
    </row>
    <row r="1192" spans="1:55" x14ac:dyDescent="0.3">
      <c r="A1192" t="s">
        <v>172</v>
      </c>
      <c r="B1192">
        <v>46139</v>
      </c>
      <c r="C1192" t="s">
        <v>43</v>
      </c>
      <c r="D1192">
        <v>5401</v>
      </c>
      <c r="F1192" t="s">
        <v>169</v>
      </c>
      <c r="H1192" t="s">
        <v>276</v>
      </c>
      <c r="I1192">
        <v>2486</v>
      </c>
      <c r="J1192" t="s">
        <v>442</v>
      </c>
      <c r="K1192" t="s">
        <v>443</v>
      </c>
      <c r="L1192">
        <v>557391315123</v>
      </c>
      <c r="N1192">
        <v>0</v>
      </c>
      <c r="O1192" t="s">
        <v>5</v>
      </c>
      <c r="P1192">
        <v>0</v>
      </c>
      <c r="Q1192">
        <v>1</v>
      </c>
      <c r="R1192">
        <v>1</v>
      </c>
      <c r="S1192">
        <v>1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 t="s">
        <v>6</v>
      </c>
      <c r="AG1192">
        <v>119</v>
      </c>
      <c r="AH1192" t="s">
        <v>203</v>
      </c>
      <c r="AI1192" t="s">
        <v>204</v>
      </c>
      <c r="AJ1192" t="s">
        <v>192</v>
      </c>
      <c r="AK1192" t="s">
        <v>187</v>
      </c>
      <c r="AL1192" t="s">
        <v>188</v>
      </c>
      <c r="AU1192" s="2" t="str">
        <f>IF(ISBLANK(B1192),"", TEXT(B1192,"dddd, d \d\e mmmm \d\e aaaa"))</f>
        <v>segunda-feira, 27 de abril de 2026</v>
      </c>
      <c r="AX1192" s="1" t="str" cm="1">
        <f t="array" ref="AX1192">IFERROR(_xlfn.TEXTJOIN(", ",TRUE,_xlfn._xlws.SORT(_xlfn.UNIQUE(_xlfn._xlws.FILTER($K$2:$K$2889,($I$2:$I$2889=I1192)*($K$2:$K$2889&lt;&gt;""))))),"")</f>
        <v>Ravi</v>
      </c>
      <c r="AY1192" s="1" t="str">
        <f>IF(ISBLANK(F1192),"", IF(OR(
ISNUMBER(FIND("escovacao",LOWER(F1192))),
ISNUMBER(FIND("escovação",LOWER(F1192))),
ISNUMBER(FIND("higiene bucal",LOWER(F1192))),
ISNUMBER(FIND("tosa",LOWER(F1192))),
ISNUMBER(FIND("hidratacao",LOWER(F1192))),
ISNUMBER(FIND("hidratação",LOWER(F1192))),
ISNUMBER(FIND("spa",LOWER(F1192))),
ISNUMBER(FIND("corte de unhas",LOWER(F1192))),
ISNUMBER(FIND("desembolo",LOWER(F1192))),
ISNUMBER(FIND("clorexidina",LOWER(F1192))),
ISNUMBER(FIND("matizacao",LOWER(F1192))),
ISNUMBER(FIND("matização",LOWER(F1192))),
ISNUMBER(FIND("arredondamento",LOWER(F1192))),
ISNUMBER(FIND("remocao",LOWER(F1192))),
ISNUMBER(FIND("remoção",LOWER(F1192)))
),"Serviços extras",
IF(ISNUMBER(FIND("banho",LOWER(F1192))),"Banho","Loja")))</f>
        <v>Serviços extras</v>
      </c>
      <c r="AZ1192" s="1" t="str">
        <f>IF(ISBLANK(I1192),"", _xlfn.LET(_xlpm.Pedido,TRIM(D1192&amp;""),IF(_xlpm.Pedido&lt;&gt;"",_xlpm.Pedido&amp;" | "&amp;K1192,I1192&amp;" | "&amp;K1192&amp;" | "&amp;TEXT(AU1192,"0"))))</f>
        <v>5401 | Ravi</v>
      </c>
      <c r="BA1192" s="1" t="str">
        <f>IF(ISBLANK(I1192),"", _xlfn.LET(_xlpm.TipoServico,LOWER(H1192),IF(ISNUMBER(FIND("banho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2" s="1" t="str">
        <f>IF(ISBLANK(I1192),"", _xlfn.LET(
    _xlpm.Servico,TRIM(F1192&amp;""),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92" s="1">
        <f>IF(ISBLANK(B1192),"", IF(ISBLANK(R1192),Q1192*S1192,R1192*S1192))</f>
        <v>1</v>
      </c>
    </row>
    <row r="1193" spans="1:55" x14ac:dyDescent="0.3">
      <c r="A1193" t="s">
        <v>172</v>
      </c>
      <c r="B1193">
        <v>46139</v>
      </c>
      <c r="C1193" t="s">
        <v>43</v>
      </c>
      <c r="D1193">
        <v>5401</v>
      </c>
      <c r="F1193" t="s">
        <v>275</v>
      </c>
      <c r="H1193" t="s">
        <v>276</v>
      </c>
      <c r="I1193">
        <v>2486</v>
      </c>
      <c r="J1193" t="s">
        <v>442</v>
      </c>
      <c r="K1193" t="s">
        <v>443</v>
      </c>
      <c r="L1193">
        <v>557391315123</v>
      </c>
      <c r="N1193">
        <v>0</v>
      </c>
      <c r="O1193" t="s">
        <v>5</v>
      </c>
      <c r="P1193">
        <v>0</v>
      </c>
      <c r="Q1193">
        <v>35</v>
      </c>
      <c r="R1193">
        <v>35</v>
      </c>
      <c r="S1193">
        <v>1</v>
      </c>
      <c r="T1193">
        <v>35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 t="s">
        <v>6</v>
      </c>
      <c r="AG1193">
        <v>119</v>
      </c>
      <c r="AH1193" t="s">
        <v>203</v>
      </c>
      <c r="AI1193" t="s">
        <v>204</v>
      </c>
      <c r="AJ1193" t="s">
        <v>192</v>
      </c>
      <c r="AK1193" t="s">
        <v>187</v>
      </c>
      <c r="AL1193" t="s">
        <v>188</v>
      </c>
      <c r="AU1193" s="2" t="str">
        <f>IF(ISBLANK(B1193),"", TEXT(B1193,"dddd, d \d\e mmmm \d\e aaaa"))</f>
        <v>segunda-feira, 27 de abril de 2026</v>
      </c>
      <c r="AX1193" s="1" t="str" cm="1">
        <f t="array" ref="AX1193">IFERROR(_xlfn.TEXTJOIN(", ",TRUE,_xlfn._xlws.SORT(_xlfn.UNIQUE(_xlfn._xlws.FILTER($K$2:$K$2889,($I$2:$I$2889=I1193)*($K$2:$K$2889&lt;&gt;""))))),"")</f>
        <v>Ravi</v>
      </c>
      <c r="AY1193" s="1" t="str">
        <f>IF(ISBLANK(F1193),"", IF(OR(
ISNUMBER(FIND("escovacao",LOWER(F1193))),
ISNUMBER(FIND("escovação",LOWER(F1193))),
ISNUMBER(FIND("higiene bucal",LOWER(F1193))),
ISNUMBER(FIND("tosa",LOWER(F1193))),
ISNUMBER(FIND("hidratacao",LOWER(F1193))),
ISNUMBER(FIND("hidratação",LOWER(F1193))),
ISNUMBER(FIND("spa",LOWER(F1193))),
ISNUMBER(FIND("corte de unhas",LOWER(F1193))),
ISNUMBER(FIND("desembolo",LOWER(F1193))),
ISNUMBER(FIND("clorexidina",LOWER(F1193))),
ISNUMBER(FIND("matizacao",LOWER(F1193))),
ISNUMBER(FIND("matização",LOWER(F1193))),
ISNUMBER(FIND("arredondamento",LOWER(F1193))),
ISNUMBER(FIND("remocao",LOWER(F1193))),
ISNUMBER(FIND("remoção",LOWER(F1193)))
),"Serviços extras",
IF(ISNUMBER(FIND("banho",LOWER(F1193))),"Banho","Loja")))</f>
        <v>Serviços extras</v>
      </c>
      <c r="AZ1193" s="1" t="str">
        <f>IF(ISBLANK(I1193),"", _xlfn.LET(_xlpm.Pedido,TRIM(D1193&amp;""),IF(_xlpm.Pedido&lt;&gt;"",_xlpm.Pedido&amp;" | "&amp;K1193,I1193&amp;" | "&amp;K1193&amp;" | "&amp;TEXT(AU1193,"0"))))</f>
        <v>5401 | Ravi</v>
      </c>
      <c r="BA1193" s="1" t="str">
        <f>IF(ISBLANK(I1193),"", _xlfn.LET(_xlpm.TipoServico,LOWER(H1193),IF(ISNUMBER(FIND("banho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3" s="1" t="str">
        <f>IF(ISBLANK(I1193),"", _xlfn.LET(
    _xlpm.Servico,TRIM(F1193&amp;""),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193" s="1">
        <f>IF(ISBLANK(B1193),"", IF(ISBLANK(R1193),Q1193*S1193,R1193*S1193))</f>
        <v>35</v>
      </c>
    </row>
    <row r="1194" spans="1:55" x14ac:dyDescent="0.3">
      <c r="A1194" t="s">
        <v>172</v>
      </c>
      <c r="B1194">
        <v>46139</v>
      </c>
      <c r="C1194" t="s">
        <v>43</v>
      </c>
      <c r="D1194">
        <v>5408</v>
      </c>
      <c r="F1194" t="s">
        <v>134</v>
      </c>
      <c r="H1194" t="s">
        <v>276</v>
      </c>
      <c r="I1194">
        <v>2487</v>
      </c>
      <c r="J1194" t="s">
        <v>67</v>
      </c>
      <c r="K1194" t="s">
        <v>438</v>
      </c>
      <c r="L1194">
        <v>73998261985</v>
      </c>
      <c r="N1194">
        <v>0</v>
      </c>
      <c r="O1194" t="s">
        <v>5</v>
      </c>
      <c r="P1194">
        <v>0</v>
      </c>
      <c r="Q1194">
        <v>7</v>
      </c>
      <c r="R1194">
        <v>7</v>
      </c>
      <c r="S1194">
        <v>1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 t="s">
        <v>6</v>
      </c>
      <c r="AG1194">
        <v>72</v>
      </c>
      <c r="AH1194" t="s">
        <v>203</v>
      </c>
      <c r="AI1194" t="s">
        <v>204</v>
      </c>
      <c r="AJ1194" t="s">
        <v>192</v>
      </c>
      <c r="AK1194" t="s">
        <v>187</v>
      </c>
      <c r="AL1194" t="s">
        <v>188</v>
      </c>
      <c r="AU1194" s="2" t="str">
        <f>IF(ISBLANK(B1194),"", TEXT(B1194,"dddd, d \d\e mmmm \d\e aaaa"))</f>
        <v>segunda-feira, 27 de abril de 2026</v>
      </c>
      <c r="AX1194" s="1" t="str" cm="1">
        <f t="array" ref="AX1194">IFERROR(_xlfn.TEXTJOIN(", ",TRUE,_xlfn._xlws.SORT(_xlfn.UNIQUE(_xlfn._xlws.FILTER($K$2:$K$2889,($I$2:$I$2889=I1194)*($K$2:$K$2889&lt;&gt;""))))),"")</f>
        <v>Flock</v>
      </c>
      <c r="AY1194" s="1" t="str">
        <f>IF(ISBLANK(F1194),"", IF(OR(
ISNUMBER(FIND("escovacao",LOWER(F1194))),
ISNUMBER(FIND("escovação",LOWER(F1194))),
ISNUMBER(FIND("higiene bucal",LOWER(F1194))),
ISNUMBER(FIND("tosa",LOWER(F1194))),
ISNUMBER(FIND("hidratacao",LOWER(F1194))),
ISNUMBER(FIND("hidratação",LOWER(F1194))),
ISNUMBER(FIND("spa",LOWER(F1194))),
ISNUMBER(FIND("corte de unhas",LOWER(F1194))),
ISNUMBER(FIND("desembolo",LOWER(F1194))),
ISNUMBER(FIND("clorexidina",LOWER(F1194))),
ISNUMBER(FIND("matizacao",LOWER(F1194))),
ISNUMBER(FIND("matização",LOWER(F1194))),
ISNUMBER(FIND("arredondamento",LOWER(F1194))),
ISNUMBER(FIND("remocao",LOWER(F1194))),
ISNUMBER(FIND("remoção",LOWER(F1194)))
),"Serviços extras",
IF(ISNUMBER(FIND("banho",LOWER(F1194))),"Banho","Loja")))</f>
        <v>Banho</v>
      </c>
      <c r="AZ1194" s="1" t="str">
        <f>IF(ISBLANK(I1194),"", _xlfn.LET(_xlpm.Pedido,TRIM(D1194&amp;""),IF(_xlpm.Pedido&lt;&gt;"",_xlpm.Pedido&amp;" | "&amp;K1194,I1194&amp;" | "&amp;K1194&amp;" | "&amp;TEXT(AU1194,"0"))))</f>
        <v>5408 | Flock</v>
      </c>
      <c r="BA1194" s="1" t="str">
        <f>IF(ISBLANK(I1194),"", _xlfn.LET(_xlpm.TipoServico,LOWER(H1194),IF(ISNUMBER(FIND("banho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4" s="1" t="str">
        <f>IF(ISBLANK(I1194),"", _xlfn.LET(
    _xlpm.Servico,TRIM(F1194&amp;""),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94" s="1">
        <f>IF(ISBLANK(B1194),"", IF(ISBLANK(R1194),Q1194*S1194,R1194*S1194))</f>
        <v>7</v>
      </c>
    </row>
    <row r="1195" spans="1:55" x14ac:dyDescent="0.3">
      <c r="A1195" t="s">
        <v>172</v>
      </c>
      <c r="B1195">
        <v>46139</v>
      </c>
      <c r="C1195" t="s">
        <v>43</v>
      </c>
      <c r="D1195">
        <v>5408</v>
      </c>
      <c r="F1195" t="s">
        <v>169</v>
      </c>
      <c r="H1195" t="s">
        <v>276</v>
      </c>
      <c r="I1195">
        <v>2487</v>
      </c>
      <c r="J1195" t="s">
        <v>67</v>
      </c>
      <c r="K1195" t="s">
        <v>438</v>
      </c>
      <c r="L1195">
        <v>73998261985</v>
      </c>
      <c r="N1195">
        <v>0</v>
      </c>
      <c r="O1195" t="s">
        <v>5</v>
      </c>
      <c r="P1195">
        <v>0</v>
      </c>
      <c r="Q1195">
        <v>1</v>
      </c>
      <c r="R1195">
        <v>1</v>
      </c>
      <c r="S1195">
        <v>1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 t="s">
        <v>6</v>
      </c>
      <c r="AG1195">
        <v>72</v>
      </c>
      <c r="AH1195" t="s">
        <v>203</v>
      </c>
      <c r="AI1195" t="s">
        <v>204</v>
      </c>
      <c r="AJ1195" t="s">
        <v>192</v>
      </c>
      <c r="AK1195" t="s">
        <v>187</v>
      </c>
      <c r="AL1195" t="s">
        <v>188</v>
      </c>
      <c r="AU1195" s="2" t="str">
        <f>IF(ISBLANK(B1195),"", TEXT(B1195,"dddd, d \d\e mmmm \d\e aaaa"))</f>
        <v>segunda-feira, 27 de abril de 2026</v>
      </c>
      <c r="AX1195" s="1" t="str" cm="1">
        <f t="array" ref="AX1195">IFERROR(_xlfn.TEXTJOIN(", ",TRUE,_xlfn._xlws.SORT(_xlfn.UNIQUE(_xlfn._xlws.FILTER($K$2:$K$2889,($I$2:$I$2889=I1195)*($K$2:$K$2889&lt;&gt;""))))),"")</f>
        <v>Flock</v>
      </c>
      <c r="AY1195" s="1" t="str">
        <f>IF(ISBLANK(F1195),"", IF(OR(
ISNUMBER(FIND("escovacao",LOWER(F1195))),
ISNUMBER(FIND("escovação",LOWER(F1195))),
ISNUMBER(FIND("higiene bucal",LOWER(F1195))),
ISNUMBER(FIND("tosa",LOWER(F1195))),
ISNUMBER(FIND("hidratacao",LOWER(F1195))),
ISNUMBER(FIND("hidratação",LOWER(F1195))),
ISNUMBER(FIND("spa",LOWER(F1195))),
ISNUMBER(FIND("corte de unhas",LOWER(F1195))),
ISNUMBER(FIND("desembolo",LOWER(F1195))),
ISNUMBER(FIND("clorexidina",LOWER(F1195))),
ISNUMBER(FIND("matizacao",LOWER(F1195))),
ISNUMBER(FIND("matização",LOWER(F1195))),
ISNUMBER(FIND("arredondamento",LOWER(F1195))),
ISNUMBER(FIND("remocao",LOWER(F1195))),
ISNUMBER(FIND("remoção",LOWER(F1195)))
),"Serviços extras",
IF(ISNUMBER(FIND("banho",LOWER(F1195))),"Banho","Loja")))</f>
        <v>Serviços extras</v>
      </c>
      <c r="AZ1195" s="1" t="str">
        <f>IF(ISBLANK(I1195),"", _xlfn.LET(_xlpm.Pedido,TRIM(D1195&amp;""),IF(_xlpm.Pedido&lt;&gt;"",_xlpm.Pedido&amp;" | "&amp;K1195,I1195&amp;" | "&amp;K1195&amp;" | "&amp;TEXT(AU1195,"0"))))</f>
        <v>5408 | Flock</v>
      </c>
      <c r="BA1195" s="1" t="str">
        <f>IF(ISBLANK(I1195),"", _xlfn.LET(_xlpm.TipoServico,LOWER(H1195),IF(ISNUMBER(FIND("banho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5" s="1" t="str">
        <f>IF(ISBLANK(I1195),"", _xlfn.LET(
    _xlpm.Servico,TRIM(F1195&amp;""),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95" s="1">
        <f>IF(ISBLANK(B1195),"", IF(ISBLANK(R1195),Q1195*S1195,R1195*S1195))</f>
        <v>1</v>
      </c>
    </row>
    <row r="1196" spans="1:55" x14ac:dyDescent="0.3">
      <c r="A1196" t="s">
        <v>172</v>
      </c>
      <c r="B1196">
        <v>46141</v>
      </c>
      <c r="C1196" t="s">
        <v>53</v>
      </c>
      <c r="D1196">
        <v>5420</v>
      </c>
      <c r="F1196" t="s">
        <v>134</v>
      </c>
      <c r="H1196" t="s">
        <v>276</v>
      </c>
      <c r="I1196">
        <v>2452</v>
      </c>
      <c r="J1196" t="s">
        <v>0</v>
      </c>
      <c r="K1196" t="s">
        <v>425</v>
      </c>
      <c r="L1196">
        <v>5573988065221</v>
      </c>
      <c r="N1196">
        <v>0</v>
      </c>
      <c r="O1196" t="s">
        <v>5</v>
      </c>
      <c r="P1196">
        <v>0</v>
      </c>
      <c r="Q1196">
        <v>7</v>
      </c>
      <c r="R1196">
        <v>7</v>
      </c>
      <c r="S1196">
        <v>1</v>
      </c>
      <c r="T1196">
        <v>7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6</v>
      </c>
      <c r="AG1196">
        <v>137</v>
      </c>
      <c r="AH1196" t="s">
        <v>207</v>
      </c>
      <c r="AJ1196" t="s">
        <v>192</v>
      </c>
      <c r="AK1196" t="s">
        <v>190</v>
      </c>
      <c r="AL1196" t="s">
        <v>188</v>
      </c>
      <c r="AU1196" s="2" t="str">
        <f>IF(ISBLANK(B1196),"", TEXT(B1196,"dddd, d \d\e mmmm \d\e aaaa"))</f>
        <v>quarta-feira, 29 de abril de 2026</v>
      </c>
      <c r="AX1196" s="1" t="str" cm="1">
        <f t="array" ref="AX1196">IFERROR(_xlfn.TEXTJOIN(", ",TRUE,_xlfn._xlws.SORT(_xlfn.UNIQUE(_xlfn._xlws.FILTER($K$2:$K$2889,($I$2:$I$2889=I1196)*($K$2:$K$2889&lt;&gt;""))))),"")</f>
        <v>Dora, Duda</v>
      </c>
      <c r="AY1196" s="1" t="str">
        <f>IF(ISBLANK(F1196),"", IF(OR(
ISNUMBER(FIND("escovacao",LOWER(F1196))),
ISNUMBER(FIND("escovação",LOWER(F1196))),
ISNUMBER(FIND("higiene bucal",LOWER(F1196))),
ISNUMBER(FIND("tosa",LOWER(F1196))),
ISNUMBER(FIND("hidratacao",LOWER(F1196))),
ISNUMBER(FIND("hidratação",LOWER(F1196))),
ISNUMBER(FIND("spa",LOWER(F1196))),
ISNUMBER(FIND("corte de unhas",LOWER(F1196))),
ISNUMBER(FIND("desembolo",LOWER(F1196))),
ISNUMBER(FIND("clorexidina",LOWER(F1196))),
ISNUMBER(FIND("matizacao",LOWER(F1196))),
ISNUMBER(FIND("matização",LOWER(F1196))),
ISNUMBER(FIND("arredondamento",LOWER(F1196))),
ISNUMBER(FIND("remocao",LOWER(F1196))),
ISNUMBER(FIND("remoção",LOWER(F1196)))
),"Serviços extras",
IF(ISNUMBER(FIND("banho",LOWER(F1196))),"Banho","Loja")))</f>
        <v>Banho</v>
      </c>
      <c r="AZ1196" s="1" t="str">
        <f>IF(ISBLANK(I1196),"", _xlfn.LET(_xlpm.Pedido,TRIM(D1196&amp;""),IF(_xlpm.Pedido&lt;&gt;"",_xlpm.Pedido&amp;" | "&amp;K1196,I1196&amp;" | "&amp;K1196&amp;" | "&amp;TEXT(AU1196,"0"))))</f>
        <v>5420 | Duda</v>
      </c>
      <c r="BA1196" s="1" t="str">
        <f>IF(ISBLANK(I1196),"", _xlfn.LET(_xlpm.TipoServico,LOWER(H1196),IF(ISNUMBER(FIND("banho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6" s="1" t="str">
        <f>IF(ISBLANK(I1196),"", _xlfn.LET(
    _xlpm.Servico,TRIM(F1196&amp;""),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96" s="1">
        <f>IF(ISBLANK(B1196),"", IF(ISBLANK(R1196),Q1196*S1196,R1196*S1196))</f>
        <v>7</v>
      </c>
    </row>
    <row r="1197" spans="1:55" x14ac:dyDescent="0.3">
      <c r="A1197" t="s">
        <v>133</v>
      </c>
      <c r="B1197">
        <v>46141</v>
      </c>
      <c r="C1197" t="s">
        <v>53</v>
      </c>
      <c r="D1197">
        <v>5424</v>
      </c>
      <c r="F1197" t="s">
        <v>134</v>
      </c>
      <c r="H1197" t="s">
        <v>276</v>
      </c>
      <c r="I1197">
        <v>2443</v>
      </c>
      <c r="J1197" t="s">
        <v>433</v>
      </c>
      <c r="K1197" t="s">
        <v>167</v>
      </c>
      <c r="L1197">
        <v>5573988351772</v>
      </c>
      <c r="N1197">
        <v>0</v>
      </c>
      <c r="O1197" t="s">
        <v>5</v>
      </c>
      <c r="P1197">
        <v>0</v>
      </c>
      <c r="Q1197">
        <v>62</v>
      </c>
      <c r="R1197">
        <v>62</v>
      </c>
      <c r="S1197">
        <v>1</v>
      </c>
      <c r="T1197">
        <v>62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s">
        <v>6</v>
      </c>
      <c r="AG1197">
        <v>125</v>
      </c>
      <c r="AH1197" t="s">
        <v>260</v>
      </c>
      <c r="AI1197" t="s">
        <v>223</v>
      </c>
      <c r="AJ1197" t="s">
        <v>192</v>
      </c>
      <c r="AK1197" t="s">
        <v>187</v>
      </c>
      <c r="AL1197" t="s">
        <v>188</v>
      </c>
      <c r="AU1197" s="2" t="str">
        <f>IF(ISBLANK(B1197),"", TEXT(B1197,"dddd, d \d\e mmmm \d\e aaaa"))</f>
        <v>quarta-feira, 29 de abril de 2026</v>
      </c>
      <c r="AX1197" s="1" t="str" cm="1">
        <f t="array" ref="AX1197">IFERROR(_xlfn.TEXTJOIN(", ",TRUE,_xlfn._xlws.SORT(_xlfn.UNIQUE(_xlfn._xlws.FILTER($K$2:$K$2889,($I$2:$I$2889=I1197)*($K$2:$K$2889&lt;&gt;""))))),"")</f>
        <v>Lucky</v>
      </c>
      <c r="AY1197" s="1" t="str">
        <f>IF(ISBLANK(F1197),"", IF(OR(
ISNUMBER(FIND("escovacao",LOWER(F1197))),
ISNUMBER(FIND("escovação",LOWER(F1197))),
ISNUMBER(FIND("higiene bucal",LOWER(F1197))),
ISNUMBER(FIND("tosa",LOWER(F1197))),
ISNUMBER(FIND("hidratacao",LOWER(F1197))),
ISNUMBER(FIND("hidratação",LOWER(F1197))),
ISNUMBER(FIND("spa",LOWER(F1197))),
ISNUMBER(FIND("corte de unhas",LOWER(F1197))),
ISNUMBER(FIND("desembolo",LOWER(F1197))),
ISNUMBER(FIND("clorexidina",LOWER(F1197))),
ISNUMBER(FIND("matizacao",LOWER(F1197))),
ISNUMBER(FIND("matização",LOWER(F1197))),
ISNUMBER(FIND("arredondamento",LOWER(F1197))),
ISNUMBER(FIND("remocao",LOWER(F1197))),
ISNUMBER(FIND("remoção",LOWER(F1197)))
),"Serviços extras",
IF(ISNUMBER(FIND("banho",LOWER(F1197))),"Banho","Loja")))</f>
        <v>Banho</v>
      </c>
      <c r="AZ1197" s="1" t="str">
        <f>IF(ISBLANK(I1197),"", _xlfn.LET(_xlpm.Pedido,TRIM(D1197&amp;""),IF(_xlpm.Pedido&lt;&gt;"",_xlpm.Pedido&amp;" | "&amp;K1197,I1197&amp;" | "&amp;K1197&amp;" | "&amp;TEXT(AU1197,"0"))))</f>
        <v>5424 | Lucky</v>
      </c>
      <c r="BA1197" s="1" t="str">
        <f>IF(ISBLANK(I1197),"", _xlfn.LET(_xlpm.TipoServico,LOWER(H1197),IF(ISNUMBER(FIND("banho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7" s="1" t="str">
        <f>IF(ISBLANK(I1197),"", _xlfn.LET(
    _xlpm.Servico,TRIM(F1197&amp;""),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97" s="1">
        <f>IF(ISBLANK(B1197),"", IF(ISBLANK(R1197),Q1197*S1197,R1197*S1197))</f>
        <v>62</v>
      </c>
    </row>
    <row r="1198" spans="1:55" x14ac:dyDescent="0.3">
      <c r="A1198" t="s">
        <v>141</v>
      </c>
      <c r="B1198">
        <v>46141</v>
      </c>
      <c r="C1198" t="s">
        <v>53</v>
      </c>
      <c r="D1198">
        <v>5424</v>
      </c>
      <c r="F1198" t="s">
        <v>183</v>
      </c>
      <c r="H1198" t="s">
        <v>276</v>
      </c>
      <c r="I1198">
        <v>2443</v>
      </c>
      <c r="J1198" t="s">
        <v>433</v>
      </c>
      <c r="K1198" t="s">
        <v>167</v>
      </c>
      <c r="L1198">
        <v>5573988351772</v>
      </c>
      <c r="N1198">
        <v>0</v>
      </c>
      <c r="O1198" t="s">
        <v>5</v>
      </c>
      <c r="P1198">
        <v>0</v>
      </c>
      <c r="Q1198">
        <v>63</v>
      </c>
      <c r="R1198">
        <v>63</v>
      </c>
      <c r="S1198">
        <v>1</v>
      </c>
      <c r="T1198">
        <v>63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s">
        <v>6</v>
      </c>
      <c r="AG1198">
        <v>125</v>
      </c>
      <c r="AH1198" t="s">
        <v>260</v>
      </c>
      <c r="AI1198" t="s">
        <v>223</v>
      </c>
      <c r="AJ1198" t="s">
        <v>192</v>
      </c>
      <c r="AK1198" t="s">
        <v>187</v>
      </c>
      <c r="AL1198" t="s">
        <v>188</v>
      </c>
      <c r="AU1198" s="2" t="str">
        <f>IF(ISBLANK(B1198),"", TEXT(B1198,"dddd, d \d\e mmmm \d\e aaaa"))</f>
        <v>quarta-feira, 29 de abril de 2026</v>
      </c>
      <c r="AX1198" s="1" t="str" cm="1">
        <f t="array" ref="AX1198">IFERROR(_xlfn.TEXTJOIN(", ",TRUE,_xlfn._xlws.SORT(_xlfn.UNIQUE(_xlfn._xlws.FILTER($K$2:$K$2889,($I$2:$I$2889=I1198)*($K$2:$K$2889&lt;&gt;""))))),"")</f>
        <v>Lucky</v>
      </c>
      <c r="AY1198" s="1" t="str">
        <f>IF(ISBLANK(F1198),"", IF(OR(
ISNUMBER(FIND("escovacao",LOWER(F1198))),
ISNUMBER(FIND("escovação",LOWER(F1198))),
ISNUMBER(FIND("higiene bucal",LOWER(F1198))),
ISNUMBER(FIND("tosa",LOWER(F1198))),
ISNUMBER(FIND("hidratacao",LOWER(F1198))),
ISNUMBER(FIND("hidratação",LOWER(F1198))),
ISNUMBER(FIND("spa",LOWER(F1198))),
ISNUMBER(FIND("corte de unhas",LOWER(F1198))),
ISNUMBER(FIND("desembolo",LOWER(F1198))),
ISNUMBER(FIND("clorexidina",LOWER(F1198))),
ISNUMBER(FIND("matizacao",LOWER(F1198))),
ISNUMBER(FIND("matização",LOWER(F1198))),
ISNUMBER(FIND("arredondamento",LOWER(F1198))),
ISNUMBER(FIND("remocao",LOWER(F1198))),
ISNUMBER(FIND("remoção",LOWER(F1198)))
),"Serviços extras",
IF(ISNUMBER(FIND("banho",LOWER(F1198))),"Banho","Loja")))</f>
        <v>Serviços extras</v>
      </c>
      <c r="AZ1198" s="1" t="str">
        <f>IF(ISBLANK(I1198),"", _xlfn.LET(_xlpm.Pedido,TRIM(D1198&amp;""),IF(_xlpm.Pedido&lt;&gt;"",_xlpm.Pedido&amp;" | "&amp;K1198,I1198&amp;" | "&amp;K1198&amp;" | "&amp;TEXT(AU1198,"0"))))</f>
        <v>5424 | Lucky</v>
      </c>
      <c r="BA1198" s="1" t="str">
        <f>IF(ISBLANK(I1198),"", _xlfn.LET(_xlpm.TipoServico,LOWER(H1198),IF(ISNUMBER(FIND("banho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8" s="1" t="str">
        <f>IF(ISBLANK(I1198),"", _xlfn.LET(
    _xlpm.Servico,TRIM(F1198&amp;""),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198" s="1">
        <f>IF(ISBLANK(B1198),"", IF(ISBLANK(R1198),Q1198*S1198,R1198*S1198))</f>
        <v>63</v>
      </c>
    </row>
    <row r="1199" spans="1:55" x14ac:dyDescent="0.3">
      <c r="A1199" t="s">
        <v>172</v>
      </c>
      <c r="B1199">
        <v>46141</v>
      </c>
      <c r="C1199" t="s">
        <v>53</v>
      </c>
      <c r="D1199">
        <v>5421</v>
      </c>
      <c r="F1199" t="s">
        <v>134</v>
      </c>
      <c r="H1199" t="s">
        <v>276</v>
      </c>
      <c r="I1199">
        <v>2186</v>
      </c>
      <c r="J1199" t="s">
        <v>55</v>
      </c>
      <c r="K1199" t="s">
        <v>259</v>
      </c>
      <c r="L1199">
        <v>73991572562</v>
      </c>
      <c r="N1199">
        <v>0</v>
      </c>
      <c r="O1199" t="s">
        <v>5</v>
      </c>
      <c r="P1199">
        <v>0</v>
      </c>
      <c r="Q1199">
        <v>62</v>
      </c>
      <c r="R1199">
        <v>62</v>
      </c>
      <c r="S1199">
        <v>1</v>
      </c>
      <c r="T1199">
        <v>62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 t="s">
        <v>6</v>
      </c>
      <c r="AG1199">
        <v>62</v>
      </c>
      <c r="AH1199" t="s">
        <v>207</v>
      </c>
      <c r="AI1199" t="s">
        <v>209</v>
      </c>
      <c r="AJ1199" t="s">
        <v>192</v>
      </c>
      <c r="AK1199" t="s">
        <v>190</v>
      </c>
      <c r="AL1199" t="s">
        <v>188</v>
      </c>
      <c r="AU1199" s="2" t="str">
        <f>IF(ISBLANK(B1199),"", TEXT(B1199,"dddd, d \d\e mmmm \d\e aaaa"))</f>
        <v>quarta-feira, 29 de abril de 2026</v>
      </c>
      <c r="AX1199" s="1" t="str" cm="1">
        <f t="array" ref="AX1199">IFERROR(_xlfn.TEXTJOIN(", ",TRUE,_xlfn._xlws.SORT(_xlfn.UNIQUE(_xlfn._xlws.FILTER($K$2:$K$2889,($I$2:$I$2889=I1199)*($K$2:$K$2889&lt;&gt;""))))),"")</f>
        <v>Nina</v>
      </c>
      <c r="AY1199" s="1" t="str">
        <f>IF(ISBLANK(F1199),"", IF(OR(
ISNUMBER(FIND("escovacao",LOWER(F1199))),
ISNUMBER(FIND("escovação",LOWER(F1199))),
ISNUMBER(FIND("higiene bucal",LOWER(F1199))),
ISNUMBER(FIND("tosa",LOWER(F1199))),
ISNUMBER(FIND("hidratacao",LOWER(F1199))),
ISNUMBER(FIND("hidratação",LOWER(F1199))),
ISNUMBER(FIND("spa",LOWER(F1199))),
ISNUMBER(FIND("corte de unhas",LOWER(F1199))),
ISNUMBER(FIND("desembolo",LOWER(F1199))),
ISNUMBER(FIND("clorexidina",LOWER(F1199))),
ISNUMBER(FIND("matizacao",LOWER(F1199))),
ISNUMBER(FIND("matização",LOWER(F1199))),
ISNUMBER(FIND("arredondamento",LOWER(F1199))),
ISNUMBER(FIND("remocao",LOWER(F1199))),
ISNUMBER(FIND("remoção",LOWER(F1199)))
),"Serviços extras",
IF(ISNUMBER(FIND("banho",LOWER(F1199))),"Banho","Loja")))</f>
        <v>Banho</v>
      </c>
      <c r="AZ1199" s="1" t="str">
        <f>IF(ISBLANK(I1199),"", _xlfn.LET(_xlpm.Pedido,TRIM(D1199&amp;""),IF(_xlpm.Pedido&lt;&gt;"",_xlpm.Pedido&amp;" | "&amp;K1199,I1199&amp;" | "&amp;K1199&amp;" | "&amp;TEXT(AU1199,"0"))))</f>
        <v>5421 | Nina</v>
      </c>
      <c r="BA1199" s="1" t="str">
        <f>IF(ISBLANK(I1199),"", _xlfn.LET(_xlpm.TipoServico,LOWER(H1199),IF(ISNUMBER(FIND("banho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199" s="1" t="str">
        <f>IF(ISBLANK(I1199),"", _xlfn.LET(
    _xlpm.Servico,TRIM(F1199&amp;""),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199" s="1">
        <f>IF(ISBLANK(B1199),"", IF(ISBLANK(R1199),Q1199*S1199,R1199*S1199))</f>
        <v>62</v>
      </c>
    </row>
    <row r="1200" spans="1:55" x14ac:dyDescent="0.3">
      <c r="A1200" t="s">
        <v>172</v>
      </c>
      <c r="B1200">
        <v>46141</v>
      </c>
      <c r="C1200" t="s">
        <v>53</v>
      </c>
      <c r="D1200">
        <v>5427</v>
      </c>
      <c r="F1200" t="s">
        <v>134</v>
      </c>
      <c r="H1200" t="s">
        <v>276</v>
      </c>
      <c r="I1200">
        <v>2323</v>
      </c>
      <c r="J1200" t="s">
        <v>33</v>
      </c>
      <c r="K1200" t="s">
        <v>235</v>
      </c>
      <c r="L1200">
        <v>557391151318</v>
      </c>
      <c r="N1200">
        <v>0</v>
      </c>
      <c r="O1200" t="s">
        <v>5</v>
      </c>
      <c r="P1200">
        <v>0</v>
      </c>
      <c r="Q1200">
        <v>62</v>
      </c>
      <c r="R1200">
        <v>62</v>
      </c>
      <c r="S1200">
        <v>1</v>
      </c>
      <c r="T1200">
        <v>62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 t="s">
        <v>6</v>
      </c>
      <c r="AG1200">
        <v>62</v>
      </c>
      <c r="AH1200" t="s">
        <v>219</v>
      </c>
      <c r="AI1200" t="s">
        <v>199</v>
      </c>
      <c r="AJ1200" t="s">
        <v>192</v>
      </c>
      <c r="AK1200" t="s">
        <v>187</v>
      </c>
      <c r="AL1200" t="s">
        <v>188</v>
      </c>
      <c r="AU1200" s="2" t="str">
        <f>IF(ISBLANK(B1200),"", TEXT(B1200,"dddd, d \d\e mmmm \d\e aaaa"))</f>
        <v>quarta-feira, 29 de abril de 2026</v>
      </c>
      <c r="AX1200" s="1" t="str" cm="1">
        <f t="array" ref="AX1200">IFERROR(_xlfn.TEXTJOIN(", ",TRUE,_xlfn._xlws.SORT(_xlfn.UNIQUE(_xlfn._xlws.FILTER($K$2:$K$2889,($I$2:$I$2889=I1200)*($K$2:$K$2889&lt;&gt;""))))),"")</f>
        <v>Duke</v>
      </c>
      <c r="AY1200" s="1" t="str">
        <f>IF(ISBLANK(F1200),"", IF(OR(
ISNUMBER(FIND("escovacao",LOWER(F1200))),
ISNUMBER(FIND("escovação",LOWER(F1200))),
ISNUMBER(FIND("higiene bucal",LOWER(F1200))),
ISNUMBER(FIND("tosa",LOWER(F1200))),
ISNUMBER(FIND("hidratacao",LOWER(F1200))),
ISNUMBER(FIND("hidratação",LOWER(F1200))),
ISNUMBER(FIND("spa",LOWER(F1200))),
ISNUMBER(FIND("corte de unhas",LOWER(F1200))),
ISNUMBER(FIND("desembolo",LOWER(F1200))),
ISNUMBER(FIND("clorexidina",LOWER(F1200))),
ISNUMBER(FIND("matizacao",LOWER(F1200))),
ISNUMBER(FIND("matização",LOWER(F1200))),
ISNUMBER(FIND("arredondamento",LOWER(F1200))),
ISNUMBER(FIND("remocao",LOWER(F1200))),
ISNUMBER(FIND("remoção",LOWER(F1200)))
),"Serviços extras",
IF(ISNUMBER(FIND("banho",LOWER(F1200))),"Banho","Loja")))</f>
        <v>Banho</v>
      </c>
      <c r="AZ1200" s="1" t="str">
        <f>IF(ISBLANK(I1200),"", _xlfn.LET(_xlpm.Pedido,TRIM(D1200&amp;""),IF(_xlpm.Pedido&lt;&gt;"",_xlpm.Pedido&amp;" | "&amp;K1200,I1200&amp;" | "&amp;K1200&amp;" | "&amp;TEXT(AU1200,"0"))))</f>
        <v>5427 | Duke</v>
      </c>
      <c r="BA1200" s="1" t="str">
        <f>IF(ISBLANK(I1200),"", _xlfn.LET(_xlpm.TipoServico,LOWER(H1200),IF(ISNUMBER(FIND("banho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0" s="1" t="str">
        <f>IF(ISBLANK(I1200),"", _xlfn.LET(
    _xlpm.Servico,TRIM(F1200&amp;""),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00" s="1">
        <f>IF(ISBLANK(B1200),"", IF(ISBLANK(R1200),Q1200*S1200,R1200*S1200))</f>
        <v>62</v>
      </c>
    </row>
    <row r="1201" spans="1:55" x14ac:dyDescent="0.3">
      <c r="A1201" t="s">
        <v>141</v>
      </c>
      <c r="B1201">
        <v>46142</v>
      </c>
      <c r="C1201" t="s">
        <v>9</v>
      </c>
      <c r="D1201">
        <v>5440</v>
      </c>
      <c r="F1201" t="s">
        <v>134</v>
      </c>
      <c r="H1201" t="s">
        <v>276</v>
      </c>
      <c r="I1201">
        <v>2633</v>
      </c>
      <c r="J1201" t="s">
        <v>18</v>
      </c>
      <c r="K1201" t="s">
        <v>415</v>
      </c>
      <c r="L1201">
        <v>5573991255180</v>
      </c>
      <c r="N1201">
        <v>0</v>
      </c>
      <c r="O1201" t="s">
        <v>5</v>
      </c>
      <c r="P1201">
        <v>0</v>
      </c>
      <c r="Q1201">
        <v>62</v>
      </c>
      <c r="R1201">
        <v>62</v>
      </c>
      <c r="S1201">
        <v>1</v>
      </c>
      <c r="T1201">
        <v>62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 t="s">
        <v>6</v>
      </c>
      <c r="AG1201">
        <v>124</v>
      </c>
      <c r="AH1201" t="s">
        <v>207</v>
      </c>
      <c r="AJ1201" t="s">
        <v>192</v>
      </c>
      <c r="AK1201" t="s">
        <v>190</v>
      </c>
      <c r="AL1201" t="s">
        <v>188</v>
      </c>
      <c r="AU1201" s="2" t="str">
        <f>IF(ISBLANK(B1201),"", TEXT(B1201,"dddd, d \d\e mmmm \d\e aaaa"))</f>
        <v>quinta-feira, 30 de abril de 2026</v>
      </c>
      <c r="AX1201" s="1" t="str" cm="1">
        <f t="array" ref="AX1201">IFERROR(_xlfn.TEXTJOIN(", ",TRUE,_xlfn._xlws.SORT(_xlfn.UNIQUE(_xlfn._xlws.FILTER($K$2:$K$2889,($I$2:$I$2889=I1201)*($K$2:$K$2889&lt;&gt;""))))),"")</f>
        <v>Flora, Loli</v>
      </c>
      <c r="AY1201" s="1" t="str">
        <f>IF(ISBLANK(F1201),"", IF(OR(
ISNUMBER(FIND("escovacao",LOWER(F1201))),
ISNUMBER(FIND("escovação",LOWER(F1201))),
ISNUMBER(FIND("higiene bucal",LOWER(F1201))),
ISNUMBER(FIND("tosa",LOWER(F1201))),
ISNUMBER(FIND("hidratacao",LOWER(F1201))),
ISNUMBER(FIND("hidratação",LOWER(F1201))),
ISNUMBER(FIND("spa",LOWER(F1201))),
ISNUMBER(FIND("corte de unhas",LOWER(F1201))),
ISNUMBER(FIND("desembolo",LOWER(F1201))),
ISNUMBER(FIND("clorexidina",LOWER(F1201))),
ISNUMBER(FIND("matizacao",LOWER(F1201))),
ISNUMBER(FIND("matização",LOWER(F1201))),
ISNUMBER(FIND("arredondamento",LOWER(F1201))),
ISNUMBER(FIND("remocao",LOWER(F1201))),
ISNUMBER(FIND("remoção",LOWER(F1201)))
),"Serviços extras",
IF(ISNUMBER(FIND("banho",LOWER(F1201))),"Banho","Loja")))</f>
        <v>Banho</v>
      </c>
      <c r="AZ1201" s="1" t="str">
        <f>IF(ISBLANK(I1201),"", _xlfn.LET(_xlpm.Pedido,TRIM(D1201&amp;""),IF(_xlpm.Pedido&lt;&gt;"",_xlpm.Pedido&amp;" | "&amp;K1201,I1201&amp;" | "&amp;K1201&amp;" | "&amp;TEXT(AU1201,"0"))))</f>
        <v>5440 | Flora</v>
      </c>
      <c r="BA1201" s="1" t="str">
        <f>IF(ISBLANK(I1201),"", _xlfn.LET(_xlpm.TipoServico,LOWER(H1201),IF(ISNUMBER(FIND("banho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1" s="1" t="str">
        <f>IF(ISBLANK(I1201),"", _xlfn.LET(
    _xlpm.Servico,TRIM(F1201&amp;""),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01" s="1">
        <f>IF(ISBLANK(B1201),"", IF(ISBLANK(R1201),Q1201*S1201,R1201*S1201))</f>
        <v>62</v>
      </c>
    </row>
    <row r="1202" spans="1:55" x14ac:dyDescent="0.3">
      <c r="A1202" t="s">
        <v>141</v>
      </c>
      <c r="B1202">
        <v>46142</v>
      </c>
      <c r="C1202" t="s">
        <v>9</v>
      </c>
      <c r="D1202">
        <v>5438</v>
      </c>
      <c r="F1202" t="s">
        <v>134</v>
      </c>
      <c r="H1202" t="s">
        <v>276</v>
      </c>
      <c r="I1202">
        <v>2263</v>
      </c>
      <c r="J1202" t="s">
        <v>246</v>
      </c>
      <c r="K1202" t="s">
        <v>247</v>
      </c>
      <c r="L1202">
        <v>73988806173</v>
      </c>
      <c r="N1202">
        <v>0</v>
      </c>
      <c r="O1202" t="s">
        <v>5</v>
      </c>
      <c r="P1202">
        <v>0</v>
      </c>
      <c r="Q1202">
        <v>62</v>
      </c>
      <c r="R1202">
        <v>62</v>
      </c>
      <c r="S1202">
        <v>1</v>
      </c>
      <c r="T1202">
        <v>62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 t="s">
        <v>6</v>
      </c>
      <c r="AG1202">
        <v>62</v>
      </c>
      <c r="AH1202" t="s">
        <v>207</v>
      </c>
      <c r="AI1202" t="s">
        <v>199</v>
      </c>
      <c r="AJ1202" t="s">
        <v>192</v>
      </c>
      <c r="AK1202" t="s">
        <v>187</v>
      </c>
      <c r="AL1202" t="s">
        <v>188</v>
      </c>
      <c r="AU1202" s="2" t="str">
        <f>IF(ISBLANK(B1202),"", TEXT(B1202,"dddd, d \d\e mmmm \d\e aaaa"))</f>
        <v>quinta-feira, 30 de abril de 2026</v>
      </c>
      <c r="AX1202" s="1" t="str" cm="1">
        <f t="array" ref="AX1202">IFERROR(_xlfn.TEXTJOIN(", ",TRUE,_xlfn._xlws.SORT(_xlfn.UNIQUE(_xlfn._xlws.FILTER($K$2:$K$2889,($I$2:$I$2889=I1202)*($K$2:$K$2889&lt;&gt;""))))),"")</f>
        <v>Theo</v>
      </c>
      <c r="AY1202" s="1" t="str">
        <f>IF(ISBLANK(F1202),"", IF(OR(
ISNUMBER(FIND("escovacao",LOWER(F1202))),
ISNUMBER(FIND("escovação",LOWER(F1202))),
ISNUMBER(FIND("higiene bucal",LOWER(F1202))),
ISNUMBER(FIND("tosa",LOWER(F1202))),
ISNUMBER(FIND("hidratacao",LOWER(F1202))),
ISNUMBER(FIND("hidratação",LOWER(F1202))),
ISNUMBER(FIND("spa",LOWER(F1202))),
ISNUMBER(FIND("corte de unhas",LOWER(F1202))),
ISNUMBER(FIND("desembolo",LOWER(F1202))),
ISNUMBER(FIND("clorexidina",LOWER(F1202))),
ISNUMBER(FIND("matizacao",LOWER(F1202))),
ISNUMBER(FIND("matização",LOWER(F1202))),
ISNUMBER(FIND("arredondamento",LOWER(F1202))),
ISNUMBER(FIND("remocao",LOWER(F1202))),
ISNUMBER(FIND("remoção",LOWER(F1202)))
),"Serviços extras",
IF(ISNUMBER(FIND("banho",LOWER(F1202))),"Banho","Loja")))</f>
        <v>Banho</v>
      </c>
      <c r="AZ1202" s="1" t="str">
        <f>IF(ISBLANK(I1202),"", _xlfn.LET(_xlpm.Pedido,TRIM(D1202&amp;""),IF(_xlpm.Pedido&lt;&gt;"",_xlpm.Pedido&amp;" | "&amp;K1202,I1202&amp;" | "&amp;K1202&amp;" | "&amp;TEXT(AU1202,"0"))))</f>
        <v>5438 | Theo</v>
      </c>
      <c r="BA1202" s="1" t="str">
        <f>IF(ISBLANK(I1202),"", _xlfn.LET(_xlpm.TipoServico,LOWER(H1202),IF(ISNUMBER(FIND("banho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2" s="1" t="str">
        <f>IF(ISBLANK(I1202),"", _xlfn.LET(
    _xlpm.Servico,TRIM(F1202&amp;""),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02" s="1">
        <f>IF(ISBLANK(B1202),"", IF(ISBLANK(R1202),Q1202*S1202,R1202*S1202))</f>
        <v>62</v>
      </c>
    </row>
    <row r="1203" spans="1:55" x14ac:dyDescent="0.3">
      <c r="A1203" t="s">
        <v>133</v>
      </c>
      <c r="B1203">
        <v>46057</v>
      </c>
      <c r="C1203" t="s">
        <v>53</v>
      </c>
      <c r="D1203">
        <v>4719</v>
      </c>
      <c r="F1203" t="s">
        <v>134</v>
      </c>
      <c r="H1203" t="s">
        <v>276</v>
      </c>
      <c r="I1203">
        <v>2323</v>
      </c>
      <c r="J1203" t="s">
        <v>33</v>
      </c>
      <c r="K1203" t="s">
        <v>235</v>
      </c>
      <c r="L1203">
        <v>557391151318</v>
      </c>
      <c r="N1203">
        <v>0</v>
      </c>
      <c r="O1203" t="s">
        <v>5</v>
      </c>
      <c r="P1203">
        <v>0</v>
      </c>
      <c r="Q1203">
        <v>57</v>
      </c>
      <c r="R1203">
        <v>57</v>
      </c>
      <c r="S1203">
        <v>1</v>
      </c>
      <c r="T1203">
        <v>57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 t="s">
        <v>6</v>
      </c>
      <c r="AG1203">
        <v>57</v>
      </c>
      <c r="AH1203" t="s">
        <v>219</v>
      </c>
      <c r="AI1203" t="s">
        <v>199</v>
      </c>
      <c r="AJ1203" t="s">
        <v>192</v>
      </c>
      <c r="AK1203" t="s">
        <v>187</v>
      </c>
      <c r="AL1203" t="s">
        <v>188</v>
      </c>
      <c r="AU1203" s="2" t="str">
        <f>IF(ISBLANK(B1203),"", TEXT(B1203,"dddd, d \d\e mmmm \d\e aaaa"))</f>
        <v>quarta-feira, 4 de fevereiro de 2026</v>
      </c>
      <c r="AX1203" s="1" t="str" cm="1">
        <f t="array" ref="AX1203">IFERROR(_xlfn.TEXTJOIN(", ",TRUE,_xlfn._xlws.SORT(_xlfn.UNIQUE(_xlfn._xlws.FILTER($K$2:$K$2889,($I$2:$I$2889=I1203)*($K$2:$K$2889&lt;&gt;""))))),"")</f>
        <v>Duke</v>
      </c>
      <c r="AY1203" s="1" t="str">
        <f>IF(ISBLANK(F1203),"", IF(OR(
ISNUMBER(FIND("escovacao",LOWER(F1203))),
ISNUMBER(FIND("escovação",LOWER(F1203))),
ISNUMBER(FIND("higiene bucal",LOWER(F1203))),
ISNUMBER(FIND("tosa",LOWER(F1203))),
ISNUMBER(FIND("hidratacao",LOWER(F1203))),
ISNUMBER(FIND("hidratação",LOWER(F1203))),
ISNUMBER(FIND("spa",LOWER(F1203))),
ISNUMBER(FIND("corte de unhas",LOWER(F1203))),
ISNUMBER(FIND("desembolo",LOWER(F1203))),
ISNUMBER(FIND("clorexidina",LOWER(F1203))),
ISNUMBER(FIND("matizacao",LOWER(F1203))),
ISNUMBER(FIND("matização",LOWER(F1203))),
ISNUMBER(FIND("arredondamento",LOWER(F1203))),
ISNUMBER(FIND("remocao",LOWER(F1203))),
ISNUMBER(FIND("remoção",LOWER(F1203)))
),"Serviços extras",
IF(ISNUMBER(FIND("banho",LOWER(F1203))),"Banho","Loja")))</f>
        <v>Banho</v>
      </c>
      <c r="AZ1203" s="1" t="str">
        <f>IF(ISBLANK(I1203),"", _xlfn.LET(_xlpm.Pedido,TRIM(D1203&amp;""),IF(_xlpm.Pedido&lt;&gt;"",_xlpm.Pedido&amp;" | "&amp;K1203,I1203&amp;" | "&amp;K1203&amp;" | "&amp;TEXT(AU1203,"0"))))</f>
        <v>4719 | Duke</v>
      </c>
      <c r="BA1203" s="1" t="str">
        <f>IF(ISBLANK(I1203),"", _xlfn.LET(_xlpm.TipoServico,LOWER(H1203),IF(ISNUMBER(FIND("banho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3" s="1" t="str">
        <f>IF(ISBLANK(I1203),"", _xlfn.LET(
    _xlpm.Servico,TRIM(F1203&amp;""),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03" s="1">
        <f>IF(ISBLANK(B1203),"", IF(ISBLANK(R1203),Q1203*S1203,R1203*S1203))</f>
        <v>57</v>
      </c>
    </row>
    <row r="1204" spans="1:55" x14ac:dyDescent="0.3">
      <c r="A1204" t="s">
        <v>178</v>
      </c>
      <c r="B1204">
        <v>46065</v>
      </c>
      <c r="C1204" t="s">
        <v>9</v>
      </c>
      <c r="D1204">
        <v>4792</v>
      </c>
      <c r="F1204" t="s">
        <v>134</v>
      </c>
      <c r="H1204" t="s">
        <v>276</v>
      </c>
      <c r="I1204">
        <v>2210</v>
      </c>
      <c r="J1204" t="s">
        <v>431</v>
      </c>
      <c r="K1204" t="s">
        <v>182</v>
      </c>
      <c r="L1204">
        <v>73988082001</v>
      </c>
      <c r="N1204">
        <v>0</v>
      </c>
      <c r="O1204" t="s">
        <v>5</v>
      </c>
      <c r="P1204">
        <v>0</v>
      </c>
      <c r="Q1204">
        <v>57</v>
      </c>
      <c r="R1204">
        <v>57</v>
      </c>
      <c r="S1204">
        <v>1</v>
      </c>
      <c r="T1204">
        <v>57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s">
        <v>6</v>
      </c>
      <c r="AG1204">
        <v>92</v>
      </c>
      <c r="AH1204" t="s">
        <v>207</v>
      </c>
      <c r="AI1204" t="s">
        <v>199</v>
      </c>
      <c r="AJ1204" t="s">
        <v>192</v>
      </c>
      <c r="AK1204" t="s">
        <v>190</v>
      </c>
      <c r="AL1204" t="s">
        <v>188</v>
      </c>
      <c r="AU1204" s="2" t="str">
        <f>IF(ISBLANK(B1204),"", TEXT(B1204,"dddd, d \d\e mmmm \d\e aaaa"))</f>
        <v>quinta-feira, 12 de fevereiro de 2026</v>
      </c>
      <c r="AX1204" s="1" t="str" cm="1">
        <f t="array" ref="AX1204">IFERROR(_xlfn.TEXTJOIN(", ",TRUE,_xlfn._xlws.SORT(_xlfn.UNIQUE(_xlfn._xlws.FILTER($K$2:$K$2889,($I$2:$I$2889=I1204)*($K$2:$K$2889&lt;&gt;""))))),"")</f>
        <v>Amora</v>
      </c>
      <c r="AY1204" s="1" t="str">
        <f>IF(ISBLANK(F1204),"", IF(OR(
ISNUMBER(FIND("escovacao",LOWER(F1204))),
ISNUMBER(FIND("escovação",LOWER(F1204))),
ISNUMBER(FIND("higiene bucal",LOWER(F1204))),
ISNUMBER(FIND("tosa",LOWER(F1204))),
ISNUMBER(FIND("hidratacao",LOWER(F1204))),
ISNUMBER(FIND("hidratação",LOWER(F1204))),
ISNUMBER(FIND("spa",LOWER(F1204))),
ISNUMBER(FIND("corte de unhas",LOWER(F1204))),
ISNUMBER(FIND("desembolo",LOWER(F1204))),
ISNUMBER(FIND("clorexidina",LOWER(F1204))),
ISNUMBER(FIND("matizacao",LOWER(F1204))),
ISNUMBER(FIND("matização",LOWER(F1204))),
ISNUMBER(FIND("arredondamento",LOWER(F1204))),
ISNUMBER(FIND("remocao",LOWER(F1204))),
ISNUMBER(FIND("remoção",LOWER(F1204)))
),"Serviços extras",
IF(ISNUMBER(FIND("banho",LOWER(F1204))),"Banho","Loja")))</f>
        <v>Banho</v>
      </c>
      <c r="AZ1204" s="1" t="str">
        <f>IF(ISBLANK(I1204),"", _xlfn.LET(_xlpm.Pedido,TRIM(D1204&amp;""),IF(_xlpm.Pedido&lt;&gt;"",_xlpm.Pedido&amp;" | "&amp;K1204,I1204&amp;" | "&amp;K1204&amp;" | "&amp;TEXT(AU1204,"0"))))</f>
        <v>4792 | Amora</v>
      </c>
      <c r="BA1204" s="1" t="str">
        <f>IF(ISBLANK(I1204),"", _xlfn.LET(_xlpm.TipoServico,LOWER(H1204),IF(ISNUMBER(FIND("banho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4" s="1" t="str">
        <f>IF(ISBLANK(I1204),"", _xlfn.LET(
    _xlpm.Servico,TRIM(F1204&amp;""),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04" s="1">
        <f>IF(ISBLANK(B1204),"", IF(ISBLANK(R1204),Q1204*S1204,R1204*S1204))</f>
        <v>57</v>
      </c>
    </row>
    <row r="1205" spans="1:55" x14ac:dyDescent="0.3">
      <c r="A1205" t="s">
        <v>178</v>
      </c>
      <c r="B1205">
        <v>46065</v>
      </c>
      <c r="C1205" t="s">
        <v>9</v>
      </c>
      <c r="D1205">
        <v>4792</v>
      </c>
      <c r="F1205" t="s">
        <v>275</v>
      </c>
      <c r="H1205" t="s">
        <v>276</v>
      </c>
      <c r="I1205">
        <v>2210</v>
      </c>
      <c r="J1205" t="s">
        <v>431</v>
      </c>
      <c r="K1205" t="s">
        <v>182</v>
      </c>
      <c r="L1205">
        <v>73988082001</v>
      </c>
      <c r="N1205">
        <v>0</v>
      </c>
      <c r="O1205" t="s">
        <v>5</v>
      </c>
      <c r="P1205">
        <v>0</v>
      </c>
      <c r="Q1205">
        <v>35</v>
      </c>
      <c r="R1205">
        <v>35</v>
      </c>
      <c r="S1205">
        <v>1</v>
      </c>
      <c r="T1205">
        <v>35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 t="s">
        <v>6</v>
      </c>
      <c r="AG1205">
        <v>92</v>
      </c>
      <c r="AH1205" t="s">
        <v>207</v>
      </c>
      <c r="AI1205" t="s">
        <v>199</v>
      </c>
      <c r="AJ1205" t="s">
        <v>192</v>
      </c>
      <c r="AK1205" t="s">
        <v>190</v>
      </c>
      <c r="AL1205" t="s">
        <v>188</v>
      </c>
      <c r="AU1205" s="2" t="str">
        <f>IF(ISBLANK(B1205),"", TEXT(B1205,"dddd, d \d\e mmmm \d\e aaaa"))</f>
        <v>quinta-feira, 12 de fevereiro de 2026</v>
      </c>
      <c r="AX1205" s="1" t="str" cm="1">
        <f t="array" ref="AX1205">IFERROR(_xlfn.TEXTJOIN(", ",TRUE,_xlfn._xlws.SORT(_xlfn.UNIQUE(_xlfn._xlws.FILTER($K$2:$K$2889,($I$2:$I$2889=I1205)*($K$2:$K$2889&lt;&gt;""))))),"")</f>
        <v>Amora</v>
      </c>
      <c r="AY1205" s="1" t="str">
        <f>IF(ISBLANK(F1205),"", IF(OR(
ISNUMBER(FIND("escovacao",LOWER(F1205))),
ISNUMBER(FIND("escovação",LOWER(F1205))),
ISNUMBER(FIND("higiene bucal",LOWER(F1205))),
ISNUMBER(FIND("tosa",LOWER(F1205))),
ISNUMBER(FIND("hidratacao",LOWER(F1205))),
ISNUMBER(FIND("hidratação",LOWER(F1205))),
ISNUMBER(FIND("spa",LOWER(F1205))),
ISNUMBER(FIND("corte de unhas",LOWER(F1205))),
ISNUMBER(FIND("desembolo",LOWER(F1205))),
ISNUMBER(FIND("clorexidina",LOWER(F1205))),
ISNUMBER(FIND("matizacao",LOWER(F1205))),
ISNUMBER(FIND("matização",LOWER(F1205))),
ISNUMBER(FIND("arredondamento",LOWER(F1205))),
ISNUMBER(FIND("remocao",LOWER(F1205))),
ISNUMBER(FIND("remoção",LOWER(F1205)))
),"Serviços extras",
IF(ISNUMBER(FIND("banho",LOWER(F1205))),"Banho","Loja")))</f>
        <v>Serviços extras</v>
      </c>
      <c r="AZ1205" s="1" t="str">
        <f>IF(ISBLANK(I1205),"", _xlfn.LET(_xlpm.Pedido,TRIM(D1205&amp;""),IF(_xlpm.Pedido&lt;&gt;"",_xlpm.Pedido&amp;" | "&amp;K1205,I1205&amp;" | "&amp;K1205&amp;" | "&amp;TEXT(AU1205,"0"))))</f>
        <v>4792 | Amora</v>
      </c>
      <c r="BA1205" s="1" t="str">
        <f>IF(ISBLANK(I1205),"", _xlfn.LET(_xlpm.TipoServico,LOWER(H1205),IF(ISNUMBER(FIND("banho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5" s="1" t="str">
        <f>IF(ISBLANK(I1205),"", _xlfn.LET(
    _xlpm.Servico,TRIM(F1205&amp;""),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205" s="1">
        <f>IF(ISBLANK(B1205),"", IF(ISBLANK(R1205),Q1205*S1205,R1205*S1205))</f>
        <v>35</v>
      </c>
    </row>
    <row r="1206" spans="1:55" x14ac:dyDescent="0.3">
      <c r="A1206" t="s">
        <v>133</v>
      </c>
      <c r="B1206">
        <v>46066</v>
      </c>
      <c r="C1206" t="s">
        <v>2</v>
      </c>
      <c r="D1206">
        <v>4803</v>
      </c>
      <c r="F1206" t="s">
        <v>304</v>
      </c>
      <c r="H1206" t="s">
        <v>276</v>
      </c>
      <c r="I1206">
        <v>2218</v>
      </c>
      <c r="J1206" t="s">
        <v>205</v>
      </c>
      <c r="K1206" t="s">
        <v>206</v>
      </c>
      <c r="L1206">
        <v>73991335992</v>
      </c>
      <c r="N1206">
        <v>0</v>
      </c>
      <c r="O1206" t="s">
        <v>5</v>
      </c>
      <c r="P1206">
        <v>0</v>
      </c>
      <c r="Q1206">
        <v>12</v>
      </c>
      <c r="R1206">
        <v>12</v>
      </c>
      <c r="S1206">
        <v>1</v>
      </c>
      <c r="T1206">
        <v>12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 t="s">
        <v>6</v>
      </c>
      <c r="AG1206">
        <v>47</v>
      </c>
      <c r="AH1206" t="s">
        <v>207</v>
      </c>
      <c r="AI1206" t="s">
        <v>196</v>
      </c>
      <c r="AJ1206" t="s">
        <v>192</v>
      </c>
      <c r="AK1206" t="s">
        <v>190</v>
      </c>
      <c r="AL1206" t="s">
        <v>188</v>
      </c>
      <c r="AU1206" s="2" t="str">
        <f>IF(ISBLANK(B1206),"", TEXT(B1206,"dddd, d \d\e mmmm \d\e aaaa"))</f>
        <v>sexta-feira, 13 de fevereiro de 2026</v>
      </c>
      <c r="AX1206" s="1" t="str" cm="1">
        <f t="array" ref="AX1206">IFERROR(_xlfn.TEXTJOIN(", ",TRUE,_xlfn._xlws.SORT(_xlfn.UNIQUE(_xlfn._xlws.FILTER($K$2:$K$2889,($I$2:$I$2889=I1206)*($K$2:$K$2889&lt;&gt;""))))),"")</f>
        <v>Moana</v>
      </c>
      <c r="AY1206" s="1" t="str">
        <f>IF(ISBLANK(F1206),"", IF(OR(
ISNUMBER(FIND("escovacao",LOWER(F1206))),
ISNUMBER(FIND("escovação",LOWER(F1206))),
ISNUMBER(FIND("higiene bucal",LOWER(F1206))),
ISNUMBER(FIND("tosa",LOWER(F1206))),
ISNUMBER(FIND("hidratacao",LOWER(F1206))),
ISNUMBER(FIND("hidratação",LOWER(F1206))),
ISNUMBER(FIND("spa",LOWER(F1206))),
ISNUMBER(FIND("corte de unhas",LOWER(F1206))),
ISNUMBER(FIND("desembolo",LOWER(F1206))),
ISNUMBER(FIND("clorexidina",LOWER(F1206))),
ISNUMBER(FIND("matizacao",LOWER(F1206))),
ISNUMBER(FIND("matização",LOWER(F1206))),
ISNUMBER(FIND("arredondamento",LOWER(F1206))),
ISNUMBER(FIND("remocao",LOWER(F1206))),
ISNUMBER(FIND("remoção",LOWER(F1206)))
),"Serviços extras",
IF(ISNUMBER(FIND("banho",LOWER(F1206))),"Banho","Loja")))</f>
        <v>Serviços extras</v>
      </c>
      <c r="AZ1206" s="1" t="str">
        <f>IF(ISBLANK(I1206),"", _xlfn.LET(_xlpm.Pedido,TRIM(D1206&amp;""),IF(_xlpm.Pedido&lt;&gt;"",_xlpm.Pedido&amp;" | "&amp;K1206,I1206&amp;" | "&amp;K1206&amp;" | "&amp;TEXT(AU1206,"0"))))</f>
        <v>4803 | Moana</v>
      </c>
      <c r="BA1206" s="1" t="str">
        <f>IF(ISBLANK(I1206),"", _xlfn.LET(_xlpm.TipoServico,LOWER(H1206),IF(ISNUMBER(FIND("banho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6" s="1" t="str">
        <f>IF(ISBLANK(I1206),"", _xlfn.LET(
    _xlpm.Servico,TRIM(F1206&amp;""),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06" s="1">
        <f>IF(ISBLANK(B1206),"", IF(ISBLANK(R1206),Q1206*S1206,R1206*S1206))</f>
        <v>12</v>
      </c>
    </row>
    <row r="1207" spans="1:55" x14ac:dyDescent="0.3">
      <c r="A1207" t="s">
        <v>133</v>
      </c>
      <c r="B1207">
        <v>46066</v>
      </c>
      <c r="C1207" t="s">
        <v>2</v>
      </c>
      <c r="D1207">
        <v>4803</v>
      </c>
      <c r="F1207" t="s">
        <v>282</v>
      </c>
      <c r="H1207" t="s">
        <v>276</v>
      </c>
      <c r="I1207">
        <v>2218</v>
      </c>
      <c r="J1207" t="s">
        <v>205</v>
      </c>
      <c r="K1207" t="s">
        <v>206</v>
      </c>
      <c r="L1207">
        <v>73991335992</v>
      </c>
      <c r="N1207">
        <v>0</v>
      </c>
      <c r="O1207" t="s">
        <v>5</v>
      </c>
      <c r="P1207">
        <v>0</v>
      </c>
      <c r="Q1207">
        <v>35</v>
      </c>
      <c r="R1207">
        <v>35</v>
      </c>
      <c r="S1207">
        <v>1</v>
      </c>
      <c r="T1207">
        <v>35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 t="s">
        <v>6</v>
      </c>
      <c r="AG1207">
        <v>47</v>
      </c>
      <c r="AH1207" t="s">
        <v>207</v>
      </c>
      <c r="AI1207" t="s">
        <v>196</v>
      </c>
      <c r="AJ1207" t="s">
        <v>192</v>
      </c>
      <c r="AK1207" t="s">
        <v>190</v>
      </c>
      <c r="AL1207" t="s">
        <v>188</v>
      </c>
      <c r="AU1207" s="2" t="str">
        <f>IF(ISBLANK(B1207),"", TEXT(B1207,"dddd, d \d\e mmmm \d\e aaaa"))</f>
        <v>sexta-feira, 13 de fevereiro de 2026</v>
      </c>
      <c r="AX1207" s="1" t="str" cm="1">
        <f t="array" ref="AX1207">IFERROR(_xlfn.TEXTJOIN(", ",TRUE,_xlfn._xlws.SORT(_xlfn.UNIQUE(_xlfn._xlws.FILTER($K$2:$K$2889,($I$2:$I$2889=I1207)*($K$2:$K$2889&lt;&gt;""))))),"")</f>
        <v>Moana</v>
      </c>
      <c r="AY1207" s="1" t="str">
        <f>IF(ISBLANK(F1207),"", IF(OR(
ISNUMBER(FIND("escovacao",LOWER(F1207))),
ISNUMBER(FIND("escovação",LOWER(F1207))),
ISNUMBER(FIND("higiene bucal",LOWER(F1207))),
ISNUMBER(FIND("tosa",LOWER(F1207))),
ISNUMBER(FIND("hidratacao",LOWER(F1207))),
ISNUMBER(FIND("hidratação",LOWER(F1207))),
ISNUMBER(FIND("spa",LOWER(F1207))),
ISNUMBER(FIND("corte de unhas",LOWER(F1207))),
ISNUMBER(FIND("desembolo",LOWER(F1207))),
ISNUMBER(FIND("clorexidina",LOWER(F1207))),
ISNUMBER(FIND("matizacao",LOWER(F1207))),
ISNUMBER(FIND("matização",LOWER(F1207))),
ISNUMBER(FIND("arredondamento",LOWER(F1207))),
ISNUMBER(FIND("remocao",LOWER(F1207))),
ISNUMBER(FIND("remoção",LOWER(F1207)))
),"Serviços extras",
IF(ISNUMBER(FIND("banho",LOWER(F1207))),"Banho","Loja")))</f>
        <v>Serviços extras</v>
      </c>
      <c r="AZ1207" s="1" t="str">
        <f>IF(ISBLANK(I1207),"", _xlfn.LET(_xlpm.Pedido,TRIM(D1207&amp;""),IF(_xlpm.Pedido&lt;&gt;"",_xlpm.Pedido&amp;" | "&amp;K1207,I1207&amp;" | "&amp;K1207&amp;" | "&amp;TEXT(AU1207,"0"))))</f>
        <v>4803 | Moana</v>
      </c>
      <c r="BA1207" s="1" t="str">
        <f>IF(ISBLANK(I1207),"", _xlfn.LET(_xlpm.TipoServico,LOWER(H1207),IF(ISNUMBER(FIND("banho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7" s="1" t="str">
        <f>IF(ISBLANK(I1207),"", _xlfn.LET(
    _xlpm.Servico,TRIM(F1207&amp;""),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1207" s="1">
        <f>IF(ISBLANK(B1207),"", IF(ISBLANK(R1207),Q1207*S1207,R1207*S1207))</f>
        <v>35</v>
      </c>
    </row>
    <row r="1208" spans="1:55" x14ac:dyDescent="0.3">
      <c r="A1208" t="s">
        <v>133</v>
      </c>
      <c r="B1208">
        <v>46055</v>
      </c>
      <c r="C1208" t="s">
        <v>43</v>
      </c>
      <c r="D1208">
        <v>4697</v>
      </c>
      <c r="F1208" t="s">
        <v>134</v>
      </c>
      <c r="H1208" t="s">
        <v>276</v>
      </c>
      <c r="I1208">
        <v>2452</v>
      </c>
      <c r="J1208" t="s">
        <v>0</v>
      </c>
      <c r="K1208" t="s">
        <v>425</v>
      </c>
      <c r="L1208">
        <v>5573988065221</v>
      </c>
      <c r="N1208">
        <v>0</v>
      </c>
      <c r="O1208" t="s">
        <v>5</v>
      </c>
      <c r="P1208">
        <v>0</v>
      </c>
      <c r="Q1208">
        <v>57</v>
      </c>
      <c r="R1208">
        <v>57</v>
      </c>
      <c r="S1208">
        <v>1</v>
      </c>
      <c r="T1208">
        <v>57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6</v>
      </c>
      <c r="AG1208">
        <v>185</v>
      </c>
      <c r="AH1208" t="s">
        <v>207</v>
      </c>
      <c r="AJ1208" t="s">
        <v>192</v>
      </c>
      <c r="AK1208" t="s">
        <v>190</v>
      </c>
      <c r="AL1208" t="s">
        <v>188</v>
      </c>
      <c r="AU1208" s="2" t="str">
        <f>IF(ISBLANK(B1208),"", TEXT(B1208,"dddd, d \d\e mmmm \d\e aaaa"))</f>
        <v>segunda-feira, 2 de fevereiro de 2026</v>
      </c>
      <c r="AX1208" s="1" t="str" cm="1">
        <f t="array" ref="AX1208">IFERROR(_xlfn.TEXTJOIN(", ",TRUE,_xlfn._xlws.SORT(_xlfn.UNIQUE(_xlfn._xlws.FILTER($K$2:$K$2889,($I$2:$I$2889=I1208)*($K$2:$K$2889&lt;&gt;""))))),"")</f>
        <v>Dora, Duda</v>
      </c>
      <c r="AY1208" s="1" t="str">
        <f>IF(ISBLANK(F1208),"", IF(OR(
ISNUMBER(FIND("escovacao",LOWER(F1208))),
ISNUMBER(FIND("escovação",LOWER(F1208))),
ISNUMBER(FIND("higiene bucal",LOWER(F1208))),
ISNUMBER(FIND("tosa",LOWER(F1208))),
ISNUMBER(FIND("hidratacao",LOWER(F1208))),
ISNUMBER(FIND("hidratação",LOWER(F1208))),
ISNUMBER(FIND("spa",LOWER(F1208))),
ISNUMBER(FIND("corte de unhas",LOWER(F1208))),
ISNUMBER(FIND("desembolo",LOWER(F1208))),
ISNUMBER(FIND("clorexidina",LOWER(F1208))),
ISNUMBER(FIND("matizacao",LOWER(F1208))),
ISNUMBER(FIND("matização",LOWER(F1208))),
ISNUMBER(FIND("arredondamento",LOWER(F1208))),
ISNUMBER(FIND("remocao",LOWER(F1208))),
ISNUMBER(FIND("remoção",LOWER(F1208)))
),"Serviços extras",
IF(ISNUMBER(FIND("banho",LOWER(F1208))),"Banho","Loja")))</f>
        <v>Banho</v>
      </c>
      <c r="AZ1208" s="1" t="str">
        <f>IF(ISBLANK(I1208),"", _xlfn.LET(_xlpm.Pedido,TRIM(D1208&amp;""),IF(_xlpm.Pedido&lt;&gt;"",_xlpm.Pedido&amp;" | "&amp;K1208,I1208&amp;" | "&amp;K1208&amp;" | "&amp;TEXT(AU1208,"0"))))</f>
        <v>4697 | Duda</v>
      </c>
      <c r="BA1208" s="1" t="str">
        <f>IF(ISBLANK(I1208),"", _xlfn.LET(_xlpm.TipoServico,LOWER(H1208),IF(ISNUMBER(FIND("banho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8" s="1" t="str">
        <f>IF(ISBLANK(I1208),"", _xlfn.LET(
    _xlpm.Servico,TRIM(F1208&amp;""),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08" s="1">
        <f>IF(ISBLANK(B1208),"", IF(ISBLANK(R1208),Q1208*S1208,R1208*S1208))</f>
        <v>57</v>
      </c>
    </row>
    <row r="1209" spans="1:55" x14ac:dyDescent="0.3">
      <c r="A1209" t="s">
        <v>133</v>
      </c>
      <c r="B1209">
        <v>46055</v>
      </c>
      <c r="C1209" t="s">
        <v>43</v>
      </c>
      <c r="D1209">
        <v>4697</v>
      </c>
      <c r="F1209" t="s">
        <v>183</v>
      </c>
      <c r="H1209" t="s">
        <v>276</v>
      </c>
      <c r="I1209">
        <v>2452</v>
      </c>
      <c r="J1209" t="s">
        <v>0</v>
      </c>
      <c r="K1209" t="s">
        <v>425</v>
      </c>
      <c r="L1209">
        <v>5573988065221</v>
      </c>
      <c r="N1209">
        <v>0</v>
      </c>
      <c r="O1209" t="s">
        <v>5</v>
      </c>
      <c r="P1209">
        <v>0</v>
      </c>
      <c r="Q1209">
        <v>63</v>
      </c>
      <c r="R1209">
        <v>63</v>
      </c>
      <c r="S1209">
        <v>1</v>
      </c>
      <c r="T1209">
        <v>63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6</v>
      </c>
      <c r="AG1209">
        <v>185</v>
      </c>
      <c r="AH1209" t="s">
        <v>207</v>
      </c>
      <c r="AJ1209" t="s">
        <v>192</v>
      </c>
      <c r="AK1209" t="s">
        <v>190</v>
      </c>
      <c r="AL1209" t="s">
        <v>188</v>
      </c>
      <c r="AU1209" s="2" t="str">
        <f>IF(ISBLANK(B1209),"", TEXT(B1209,"dddd, d \d\e mmmm \d\e aaaa"))</f>
        <v>segunda-feira, 2 de fevereiro de 2026</v>
      </c>
      <c r="AX1209" s="1" t="str" cm="1">
        <f t="array" ref="AX1209">IFERROR(_xlfn.TEXTJOIN(", ",TRUE,_xlfn._xlws.SORT(_xlfn.UNIQUE(_xlfn._xlws.FILTER($K$2:$K$2889,($I$2:$I$2889=I1209)*($K$2:$K$2889&lt;&gt;""))))),"")</f>
        <v>Dora, Duda</v>
      </c>
      <c r="AY1209" s="1" t="str">
        <f>IF(ISBLANK(F1209),"", IF(OR(
ISNUMBER(FIND("escovacao",LOWER(F1209))),
ISNUMBER(FIND("escovação",LOWER(F1209))),
ISNUMBER(FIND("higiene bucal",LOWER(F1209))),
ISNUMBER(FIND("tosa",LOWER(F1209))),
ISNUMBER(FIND("hidratacao",LOWER(F1209))),
ISNUMBER(FIND("hidratação",LOWER(F1209))),
ISNUMBER(FIND("spa",LOWER(F1209))),
ISNUMBER(FIND("corte de unhas",LOWER(F1209))),
ISNUMBER(FIND("desembolo",LOWER(F1209))),
ISNUMBER(FIND("clorexidina",LOWER(F1209))),
ISNUMBER(FIND("matizacao",LOWER(F1209))),
ISNUMBER(FIND("matização",LOWER(F1209))),
ISNUMBER(FIND("arredondamento",LOWER(F1209))),
ISNUMBER(FIND("remocao",LOWER(F1209))),
ISNUMBER(FIND("remoção",LOWER(F1209)))
),"Serviços extras",
IF(ISNUMBER(FIND("banho",LOWER(F1209))),"Banho","Loja")))</f>
        <v>Serviços extras</v>
      </c>
      <c r="AZ1209" s="1" t="str">
        <f>IF(ISBLANK(I1209),"", _xlfn.LET(_xlpm.Pedido,TRIM(D1209&amp;""),IF(_xlpm.Pedido&lt;&gt;"",_xlpm.Pedido&amp;" | "&amp;K1209,I1209&amp;" | "&amp;K1209&amp;" | "&amp;TEXT(AU1209,"0"))))</f>
        <v>4697 | Duda</v>
      </c>
      <c r="BA1209" s="1" t="str">
        <f>IF(ISBLANK(I1209),"", _xlfn.LET(_xlpm.TipoServico,LOWER(H1209),IF(ISNUMBER(FIND("banho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09" s="1" t="str">
        <f>IF(ISBLANK(I1209),"", _xlfn.LET(
    _xlpm.Servico,TRIM(F1209&amp;""),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09" s="1">
        <f>IF(ISBLANK(B1209),"", IF(ISBLANK(R1209),Q1209*S1209,R1209*S1209))</f>
        <v>63</v>
      </c>
    </row>
    <row r="1210" spans="1:55" x14ac:dyDescent="0.3">
      <c r="A1210" t="s">
        <v>133</v>
      </c>
      <c r="B1210">
        <v>46065</v>
      </c>
      <c r="C1210" t="s">
        <v>9</v>
      </c>
      <c r="D1210">
        <v>4800</v>
      </c>
      <c r="F1210" t="s">
        <v>134</v>
      </c>
      <c r="H1210" t="s">
        <v>276</v>
      </c>
      <c r="I1210">
        <v>2443</v>
      </c>
      <c r="J1210" t="s">
        <v>433</v>
      </c>
      <c r="K1210" t="s">
        <v>167</v>
      </c>
      <c r="L1210">
        <v>5573988351772</v>
      </c>
      <c r="N1210">
        <v>0</v>
      </c>
      <c r="O1210" t="s">
        <v>5</v>
      </c>
      <c r="P1210">
        <v>0</v>
      </c>
      <c r="Q1210">
        <v>57</v>
      </c>
      <c r="R1210">
        <v>57</v>
      </c>
      <c r="S1210">
        <v>1</v>
      </c>
      <c r="T1210">
        <v>57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 t="s">
        <v>6</v>
      </c>
      <c r="AG1210">
        <v>120</v>
      </c>
      <c r="AH1210" t="s">
        <v>260</v>
      </c>
      <c r="AI1210" t="s">
        <v>223</v>
      </c>
      <c r="AJ1210" t="s">
        <v>192</v>
      </c>
      <c r="AK1210" t="s">
        <v>187</v>
      </c>
      <c r="AL1210" t="s">
        <v>188</v>
      </c>
      <c r="AU1210" s="2" t="str">
        <f>IF(ISBLANK(B1210),"", TEXT(B1210,"dddd, d \d\e mmmm \d\e aaaa"))</f>
        <v>quinta-feira, 12 de fevereiro de 2026</v>
      </c>
      <c r="AX1210" s="1" t="str" cm="1">
        <f t="array" ref="AX1210">IFERROR(_xlfn.TEXTJOIN(", ",TRUE,_xlfn._xlws.SORT(_xlfn.UNIQUE(_xlfn._xlws.FILTER($K$2:$K$2889,($I$2:$I$2889=I1210)*($K$2:$K$2889&lt;&gt;""))))),"")</f>
        <v>Lucky</v>
      </c>
      <c r="AY1210" s="1" t="str">
        <f>IF(ISBLANK(F1210),"", IF(OR(
ISNUMBER(FIND("escovacao",LOWER(F1210))),
ISNUMBER(FIND("escovação",LOWER(F1210))),
ISNUMBER(FIND("higiene bucal",LOWER(F1210))),
ISNUMBER(FIND("tosa",LOWER(F1210))),
ISNUMBER(FIND("hidratacao",LOWER(F1210))),
ISNUMBER(FIND("hidratação",LOWER(F1210))),
ISNUMBER(FIND("spa",LOWER(F1210))),
ISNUMBER(FIND("corte de unhas",LOWER(F1210))),
ISNUMBER(FIND("desembolo",LOWER(F1210))),
ISNUMBER(FIND("clorexidina",LOWER(F1210))),
ISNUMBER(FIND("matizacao",LOWER(F1210))),
ISNUMBER(FIND("matização",LOWER(F1210))),
ISNUMBER(FIND("arredondamento",LOWER(F1210))),
ISNUMBER(FIND("remocao",LOWER(F1210))),
ISNUMBER(FIND("remoção",LOWER(F1210)))
),"Serviços extras",
IF(ISNUMBER(FIND("banho",LOWER(F1210))),"Banho","Loja")))</f>
        <v>Banho</v>
      </c>
      <c r="AZ1210" s="1" t="str">
        <f>IF(ISBLANK(I1210),"", _xlfn.LET(_xlpm.Pedido,TRIM(D1210&amp;""),IF(_xlpm.Pedido&lt;&gt;"",_xlpm.Pedido&amp;" | "&amp;K1210,I1210&amp;" | "&amp;K1210&amp;" | "&amp;TEXT(AU1210,"0"))))</f>
        <v>4800 | Lucky</v>
      </c>
      <c r="BA1210" s="1" t="str">
        <f>IF(ISBLANK(I1210),"", _xlfn.LET(_xlpm.TipoServico,LOWER(H1210),IF(ISNUMBER(FIND("banho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0" s="1" t="str">
        <f>IF(ISBLANK(I1210),"", _xlfn.LET(
    _xlpm.Servico,TRIM(F1210&amp;""),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10" s="1">
        <f>IF(ISBLANK(B1210),"", IF(ISBLANK(R1210),Q1210*S1210,R1210*S1210))</f>
        <v>57</v>
      </c>
    </row>
    <row r="1211" spans="1:55" x14ac:dyDescent="0.3">
      <c r="A1211" t="s">
        <v>133</v>
      </c>
      <c r="B1211">
        <v>46065</v>
      </c>
      <c r="C1211" t="s">
        <v>9</v>
      </c>
      <c r="D1211">
        <v>4800</v>
      </c>
      <c r="F1211" t="s">
        <v>183</v>
      </c>
      <c r="H1211" t="s">
        <v>276</v>
      </c>
      <c r="I1211">
        <v>2443</v>
      </c>
      <c r="J1211" t="s">
        <v>433</v>
      </c>
      <c r="K1211" t="s">
        <v>167</v>
      </c>
      <c r="L1211">
        <v>5573988351772</v>
      </c>
      <c r="N1211">
        <v>0</v>
      </c>
      <c r="O1211" t="s">
        <v>5</v>
      </c>
      <c r="P1211">
        <v>0</v>
      </c>
      <c r="Q1211">
        <v>63</v>
      </c>
      <c r="R1211">
        <v>63</v>
      </c>
      <c r="S1211">
        <v>1</v>
      </c>
      <c r="T1211">
        <v>63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 t="s">
        <v>6</v>
      </c>
      <c r="AG1211">
        <v>120</v>
      </c>
      <c r="AH1211" t="s">
        <v>260</v>
      </c>
      <c r="AI1211" t="s">
        <v>223</v>
      </c>
      <c r="AJ1211" t="s">
        <v>192</v>
      </c>
      <c r="AK1211" t="s">
        <v>187</v>
      </c>
      <c r="AL1211" t="s">
        <v>188</v>
      </c>
      <c r="AU1211" s="2" t="str">
        <f>IF(ISBLANK(B1211),"", TEXT(B1211,"dddd, d \d\e mmmm \d\e aaaa"))</f>
        <v>quinta-feira, 12 de fevereiro de 2026</v>
      </c>
      <c r="AX1211" s="1" t="str" cm="1">
        <f t="array" ref="AX1211">IFERROR(_xlfn.TEXTJOIN(", ",TRUE,_xlfn._xlws.SORT(_xlfn.UNIQUE(_xlfn._xlws.FILTER($K$2:$K$2889,($I$2:$I$2889=I1211)*($K$2:$K$2889&lt;&gt;""))))),"")</f>
        <v>Lucky</v>
      </c>
      <c r="AY1211" s="1" t="str">
        <f>IF(ISBLANK(F1211),"", IF(OR(
ISNUMBER(FIND("escovacao",LOWER(F1211))),
ISNUMBER(FIND("escovação",LOWER(F1211))),
ISNUMBER(FIND("higiene bucal",LOWER(F1211))),
ISNUMBER(FIND("tosa",LOWER(F1211))),
ISNUMBER(FIND("hidratacao",LOWER(F1211))),
ISNUMBER(FIND("hidratação",LOWER(F1211))),
ISNUMBER(FIND("spa",LOWER(F1211))),
ISNUMBER(FIND("corte de unhas",LOWER(F1211))),
ISNUMBER(FIND("desembolo",LOWER(F1211))),
ISNUMBER(FIND("clorexidina",LOWER(F1211))),
ISNUMBER(FIND("matizacao",LOWER(F1211))),
ISNUMBER(FIND("matização",LOWER(F1211))),
ISNUMBER(FIND("arredondamento",LOWER(F1211))),
ISNUMBER(FIND("remocao",LOWER(F1211))),
ISNUMBER(FIND("remoção",LOWER(F1211)))
),"Serviços extras",
IF(ISNUMBER(FIND("banho",LOWER(F1211))),"Banho","Loja")))</f>
        <v>Serviços extras</v>
      </c>
      <c r="AZ1211" s="1" t="str">
        <f>IF(ISBLANK(I1211),"", _xlfn.LET(_xlpm.Pedido,TRIM(D1211&amp;""),IF(_xlpm.Pedido&lt;&gt;"",_xlpm.Pedido&amp;" | "&amp;K1211,I1211&amp;" | "&amp;K1211&amp;" | "&amp;TEXT(AU1211,"0"))))</f>
        <v>4800 | Lucky</v>
      </c>
      <c r="BA1211" s="1" t="str">
        <f>IF(ISBLANK(I1211),"", _xlfn.LET(_xlpm.TipoServico,LOWER(H1211),IF(ISNUMBER(FIND("banho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1" s="1" t="str">
        <f>IF(ISBLANK(I1211),"", _xlfn.LET(
    _xlpm.Servico,TRIM(F1211&amp;""),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11" s="1">
        <f>IF(ISBLANK(B1211),"", IF(ISBLANK(R1211),Q1211*S1211,R1211*S1211))</f>
        <v>63</v>
      </c>
    </row>
    <row r="1212" spans="1:55" x14ac:dyDescent="0.3">
      <c r="A1212" t="s">
        <v>133</v>
      </c>
      <c r="B1212">
        <v>46058</v>
      </c>
      <c r="C1212" t="s">
        <v>9</v>
      </c>
      <c r="D1212">
        <v>4733</v>
      </c>
      <c r="F1212" t="s">
        <v>134</v>
      </c>
      <c r="H1212" t="s">
        <v>276</v>
      </c>
      <c r="I1212">
        <v>2481</v>
      </c>
      <c r="J1212" t="s">
        <v>434</v>
      </c>
      <c r="K1212" t="s">
        <v>384</v>
      </c>
      <c r="L1212">
        <v>73991401113</v>
      </c>
      <c r="N1212">
        <v>0</v>
      </c>
      <c r="O1212" t="s">
        <v>5</v>
      </c>
      <c r="P1212">
        <v>0</v>
      </c>
      <c r="Q1212">
        <v>57</v>
      </c>
      <c r="R1212">
        <v>57</v>
      </c>
      <c r="S1212">
        <v>1</v>
      </c>
      <c r="T1212">
        <v>57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 t="s">
        <v>6</v>
      </c>
      <c r="AG1212">
        <v>114</v>
      </c>
      <c r="AH1212" t="s">
        <v>207</v>
      </c>
      <c r="AI1212" t="s">
        <v>209</v>
      </c>
      <c r="AJ1212" t="s">
        <v>192</v>
      </c>
      <c r="AK1212" t="s">
        <v>187</v>
      </c>
      <c r="AL1212" t="s">
        <v>188</v>
      </c>
      <c r="AU1212" s="2" t="str">
        <f>IF(ISBLANK(B1212),"", TEXT(B1212,"dddd, d \d\e mmmm \d\e aaaa"))</f>
        <v>quinta-feira, 5 de fevereiro de 2026</v>
      </c>
      <c r="AX1212" s="1" t="str" cm="1">
        <f t="array" ref="AX1212">IFERROR(_xlfn.TEXTJOIN(", ",TRUE,_xlfn._xlws.SORT(_xlfn.UNIQUE(_xlfn._xlws.FILTER($K$2:$K$2889,($I$2:$I$2889=I1212)*($K$2:$K$2889&lt;&gt;""))))),"")</f>
        <v>Apolo, Pepeto</v>
      </c>
      <c r="AY1212" s="1" t="str">
        <f>IF(ISBLANK(F1212),"", IF(OR(
ISNUMBER(FIND("escovacao",LOWER(F1212))),
ISNUMBER(FIND("escovação",LOWER(F1212))),
ISNUMBER(FIND("higiene bucal",LOWER(F1212))),
ISNUMBER(FIND("tosa",LOWER(F1212))),
ISNUMBER(FIND("hidratacao",LOWER(F1212))),
ISNUMBER(FIND("hidratação",LOWER(F1212))),
ISNUMBER(FIND("spa",LOWER(F1212))),
ISNUMBER(FIND("corte de unhas",LOWER(F1212))),
ISNUMBER(FIND("desembolo",LOWER(F1212))),
ISNUMBER(FIND("clorexidina",LOWER(F1212))),
ISNUMBER(FIND("matizacao",LOWER(F1212))),
ISNUMBER(FIND("matização",LOWER(F1212))),
ISNUMBER(FIND("arredondamento",LOWER(F1212))),
ISNUMBER(FIND("remocao",LOWER(F1212))),
ISNUMBER(FIND("remoção",LOWER(F1212)))
),"Serviços extras",
IF(ISNUMBER(FIND("banho",LOWER(F1212))),"Banho","Loja")))</f>
        <v>Banho</v>
      </c>
      <c r="AZ1212" s="1" t="str">
        <f>IF(ISBLANK(I1212),"", _xlfn.LET(_xlpm.Pedido,TRIM(D1212&amp;""),IF(_xlpm.Pedido&lt;&gt;"",_xlpm.Pedido&amp;" | "&amp;K1212,I1212&amp;" | "&amp;K1212&amp;" | "&amp;TEXT(AU1212,"0"))))</f>
        <v>4733 | Apolo</v>
      </c>
      <c r="BA1212" s="1" t="str">
        <f>IF(ISBLANK(I1212),"", _xlfn.LET(_xlpm.TipoServico,LOWER(H1212),IF(ISNUMBER(FIND("banho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2" s="1" t="str">
        <f>IF(ISBLANK(I1212),"", _xlfn.LET(
    _xlpm.Servico,TRIM(F1212&amp;""),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12" s="1">
        <f>IF(ISBLANK(B1212),"", IF(ISBLANK(R1212),Q1212*S1212,R1212*S1212))</f>
        <v>57</v>
      </c>
    </row>
    <row r="1213" spans="1:55" x14ac:dyDescent="0.3">
      <c r="A1213" t="s">
        <v>178</v>
      </c>
      <c r="B1213">
        <v>46058</v>
      </c>
      <c r="C1213" t="s">
        <v>9</v>
      </c>
      <c r="D1213">
        <v>4733</v>
      </c>
      <c r="F1213" t="s">
        <v>134</v>
      </c>
      <c r="H1213" t="s">
        <v>276</v>
      </c>
      <c r="I1213">
        <v>2481</v>
      </c>
      <c r="J1213" t="s">
        <v>434</v>
      </c>
      <c r="K1213" t="s">
        <v>435</v>
      </c>
      <c r="L1213">
        <v>73991401113</v>
      </c>
      <c r="N1213">
        <v>0</v>
      </c>
      <c r="O1213" t="s">
        <v>5</v>
      </c>
      <c r="P1213">
        <v>0</v>
      </c>
      <c r="Q1213">
        <v>57</v>
      </c>
      <c r="R1213">
        <v>57</v>
      </c>
      <c r="S1213">
        <v>1</v>
      </c>
      <c r="T1213">
        <v>57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 t="s">
        <v>6</v>
      </c>
      <c r="AG1213">
        <v>114</v>
      </c>
      <c r="AH1213" t="s">
        <v>207</v>
      </c>
      <c r="AI1213" t="s">
        <v>199</v>
      </c>
      <c r="AJ1213" t="s">
        <v>192</v>
      </c>
      <c r="AK1213" t="s">
        <v>187</v>
      </c>
      <c r="AL1213" t="s">
        <v>188</v>
      </c>
      <c r="AU1213" s="2" t="str">
        <f>IF(ISBLANK(B1213),"", TEXT(B1213,"dddd, d \d\e mmmm \d\e aaaa"))</f>
        <v>quinta-feira, 5 de fevereiro de 2026</v>
      </c>
      <c r="AX1213" s="1" t="str" cm="1">
        <f t="array" ref="AX1213">IFERROR(_xlfn.TEXTJOIN(", ",TRUE,_xlfn._xlws.SORT(_xlfn.UNIQUE(_xlfn._xlws.FILTER($K$2:$K$2889,($I$2:$I$2889=I1213)*($K$2:$K$2889&lt;&gt;""))))),"")</f>
        <v>Apolo, Pepeto</v>
      </c>
      <c r="AY1213" s="1" t="str">
        <f>IF(ISBLANK(F1213),"", IF(OR(
ISNUMBER(FIND("escovacao",LOWER(F1213))),
ISNUMBER(FIND("escovação",LOWER(F1213))),
ISNUMBER(FIND("higiene bucal",LOWER(F1213))),
ISNUMBER(FIND("tosa",LOWER(F1213))),
ISNUMBER(FIND("hidratacao",LOWER(F1213))),
ISNUMBER(FIND("hidratação",LOWER(F1213))),
ISNUMBER(FIND("spa",LOWER(F1213))),
ISNUMBER(FIND("corte de unhas",LOWER(F1213))),
ISNUMBER(FIND("desembolo",LOWER(F1213))),
ISNUMBER(FIND("clorexidina",LOWER(F1213))),
ISNUMBER(FIND("matizacao",LOWER(F1213))),
ISNUMBER(FIND("matização",LOWER(F1213))),
ISNUMBER(FIND("arredondamento",LOWER(F1213))),
ISNUMBER(FIND("remocao",LOWER(F1213))),
ISNUMBER(FIND("remoção",LOWER(F1213)))
),"Serviços extras",
IF(ISNUMBER(FIND("banho",LOWER(F1213))),"Banho","Loja")))</f>
        <v>Banho</v>
      </c>
      <c r="AZ1213" s="1" t="str">
        <f>IF(ISBLANK(I1213),"", _xlfn.LET(_xlpm.Pedido,TRIM(D1213&amp;""),IF(_xlpm.Pedido&lt;&gt;"",_xlpm.Pedido&amp;" | "&amp;K1213,I1213&amp;" | "&amp;K1213&amp;" | "&amp;TEXT(AU1213,"0"))))</f>
        <v>4733 | Pepeto</v>
      </c>
      <c r="BA1213" s="1" t="str">
        <f>IF(ISBLANK(I1213),"", _xlfn.LET(_xlpm.TipoServico,LOWER(H1213),IF(ISNUMBER(FIND("banho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3" s="1" t="str">
        <f>IF(ISBLANK(I1213),"", _xlfn.LET(
    _xlpm.Servico,TRIM(F1213&amp;""),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13" s="1">
        <f>IF(ISBLANK(B1213),"", IF(ISBLANK(R1213),Q1213*S1213,R1213*S1213))</f>
        <v>57</v>
      </c>
    </row>
    <row r="1214" spans="1:55" x14ac:dyDescent="0.3">
      <c r="A1214" t="s">
        <v>133</v>
      </c>
      <c r="B1214">
        <v>46058</v>
      </c>
      <c r="C1214" t="s">
        <v>9</v>
      </c>
      <c r="D1214">
        <v>4730</v>
      </c>
      <c r="F1214" t="s">
        <v>134</v>
      </c>
      <c r="H1214" t="s">
        <v>276</v>
      </c>
      <c r="I1214">
        <v>2816</v>
      </c>
      <c r="J1214" t="s">
        <v>72</v>
      </c>
      <c r="K1214" t="s">
        <v>155</v>
      </c>
      <c r="L1214">
        <v>557391664128</v>
      </c>
      <c r="N1214">
        <v>0</v>
      </c>
      <c r="O1214" t="s">
        <v>5</v>
      </c>
      <c r="P1214">
        <v>0</v>
      </c>
      <c r="Q1214">
        <v>57</v>
      </c>
      <c r="R1214">
        <v>57</v>
      </c>
      <c r="S1214">
        <v>1</v>
      </c>
      <c r="T1214">
        <v>57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 t="s">
        <v>6</v>
      </c>
      <c r="AG1214">
        <v>204</v>
      </c>
      <c r="AH1214" t="s">
        <v>207</v>
      </c>
      <c r="AJ1214" t="s">
        <v>192</v>
      </c>
      <c r="AK1214" t="s">
        <v>190</v>
      </c>
      <c r="AL1214" t="s">
        <v>188</v>
      </c>
      <c r="AU1214" s="2" t="str">
        <f>IF(ISBLANK(B1214),"", TEXT(B1214,"dddd, d \d\e mmmm \d\e aaaa"))</f>
        <v>quinta-feira, 5 de fevereiro de 2026</v>
      </c>
      <c r="AX1214" s="1" t="str" cm="1">
        <f t="array" ref="AX1214">IFERROR(_xlfn.TEXTJOIN(", ",TRUE,_xlfn._xlws.SORT(_xlfn.UNIQUE(_xlfn._xlws.FILTER($K$2:$K$2889,($I$2:$I$2889=I1214)*($K$2:$K$2889&lt;&gt;""))))),"")</f>
        <v>Mel, Precioso</v>
      </c>
      <c r="AY1214" s="1" t="str">
        <f>IF(ISBLANK(F1214),"", IF(OR(
ISNUMBER(FIND("escovacao",LOWER(F1214))),
ISNUMBER(FIND("escovação",LOWER(F1214))),
ISNUMBER(FIND("higiene bucal",LOWER(F1214))),
ISNUMBER(FIND("tosa",LOWER(F1214))),
ISNUMBER(FIND("hidratacao",LOWER(F1214))),
ISNUMBER(FIND("hidratação",LOWER(F1214))),
ISNUMBER(FIND("spa",LOWER(F1214))),
ISNUMBER(FIND("corte de unhas",LOWER(F1214))),
ISNUMBER(FIND("desembolo",LOWER(F1214))),
ISNUMBER(FIND("clorexidina",LOWER(F1214))),
ISNUMBER(FIND("matizacao",LOWER(F1214))),
ISNUMBER(FIND("matização",LOWER(F1214))),
ISNUMBER(FIND("arredondamento",LOWER(F1214))),
ISNUMBER(FIND("remocao",LOWER(F1214))),
ISNUMBER(FIND("remoção",LOWER(F1214)))
),"Serviços extras",
IF(ISNUMBER(FIND("banho",LOWER(F1214))),"Banho","Loja")))</f>
        <v>Banho</v>
      </c>
      <c r="AZ1214" s="1" t="str">
        <f>IF(ISBLANK(I1214),"", _xlfn.LET(_xlpm.Pedido,TRIM(D1214&amp;""),IF(_xlpm.Pedido&lt;&gt;"",_xlpm.Pedido&amp;" | "&amp;K1214,I1214&amp;" | "&amp;K1214&amp;" | "&amp;TEXT(AU1214,"0"))))</f>
        <v>4730 | Mel</v>
      </c>
      <c r="BA1214" s="1" t="str">
        <f>IF(ISBLANK(I1214),"", _xlfn.LET(_xlpm.TipoServico,LOWER(H1214),IF(ISNUMBER(FIND("banho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4" s="1" t="str">
        <f>IF(ISBLANK(I1214),"", _xlfn.LET(
    _xlpm.Servico,TRIM(F1214&amp;""),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14" s="1">
        <f>IF(ISBLANK(B1214),"", IF(ISBLANK(R1214),Q1214*S1214,R1214*S1214))</f>
        <v>57</v>
      </c>
    </row>
    <row r="1215" spans="1:55" x14ac:dyDescent="0.3">
      <c r="A1215" t="s">
        <v>133</v>
      </c>
      <c r="B1215">
        <v>46058</v>
      </c>
      <c r="C1215" t="s">
        <v>9</v>
      </c>
      <c r="D1215">
        <v>4730</v>
      </c>
      <c r="F1215" t="s">
        <v>169</v>
      </c>
      <c r="H1215" t="s">
        <v>276</v>
      </c>
      <c r="I1215">
        <v>2816</v>
      </c>
      <c r="J1215" t="s">
        <v>72</v>
      </c>
      <c r="K1215" t="s">
        <v>155</v>
      </c>
      <c r="L1215">
        <v>557391664128</v>
      </c>
      <c r="N1215">
        <v>0</v>
      </c>
      <c r="O1215" t="s">
        <v>5</v>
      </c>
      <c r="P1215">
        <v>0</v>
      </c>
      <c r="Q1215">
        <v>10</v>
      </c>
      <c r="R1215">
        <v>10</v>
      </c>
      <c r="S1215">
        <v>1</v>
      </c>
      <c r="T1215">
        <v>10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 t="s">
        <v>6</v>
      </c>
      <c r="AG1215">
        <v>204</v>
      </c>
      <c r="AH1215" t="s">
        <v>207</v>
      </c>
      <c r="AJ1215" t="s">
        <v>192</v>
      </c>
      <c r="AK1215" t="s">
        <v>190</v>
      </c>
      <c r="AL1215" t="s">
        <v>188</v>
      </c>
      <c r="AU1215" s="2" t="str">
        <f>IF(ISBLANK(B1215),"", TEXT(B1215,"dddd, d \d\e mmmm \d\e aaaa"))</f>
        <v>quinta-feira, 5 de fevereiro de 2026</v>
      </c>
      <c r="AX1215" s="1" t="str" cm="1">
        <f t="array" ref="AX1215">IFERROR(_xlfn.TEXTJOIN(", ",TRUE,_xlfn._xlws.SORT(_xlfn.UNIQUE(_xlfn._xlws.FILTER($K$2:$K$2889,($I$2:$I$2889=I1215)*($K$2:$K$2889&lt;&gt;""))))),"")</f>
        <v>Mel, Precioso</v>
      </c>
      <c r="AY1215" s="1" t="str">
        <f>IF(ISBLANK(F1215),"", IF(OR(
ISNUMBER(FIND("escovacao",LOWER(F1215))),
ISNUMBER(FIND("escovação",LOWER(F1215))),
ISNUMBER(FIND("higiene bucal",LOWER(F1215))),
ISNUMBER(FIND("tosa",LOWER(F1215))),
ISNUMBER(FIND("hidratacao",LOWER(F1215))),
ISNUMBER(FIND("hidratação",LOWER(F1215))),
ISNUMBER(FIND("spa",LOWER(F1215))),
ISNUMBER(FIND("corte de unhas",LOWER(F1215))),
ISNUMBER(FIND("desembolo",LOWER(F1215))),
ISNUMBER(FIND("clorexidina",LOWER(F1215))),
ISNUMBER(FIND("matizacao",LOWER(F1215))),
ISNUMBER(FIND("matização",LOWER(F1215))),
ISNUMBER(FIND("arredondamento",LOWER(F1215))),
ISNUMBER(FIND("remocao",LOWER(F1215))),
ISNUMBER(FIND("remoção",LOWER(F1215)))
),"Serviços extras",
IF(ISNUMBER(FIND("banho",LOWER(F1215))),"Banho","Loja")))</f>
        <v>Serviços extras</v>
      </c>
      <c r="AZ1215" s="1" t="str">
        <f>IF(ISBLANK(I1215),"", _xlfn.LET(_xlpm.Pedido,TRIM(D1215&amp;""),IF(_xlpm.Pedido&lt;&gt;"",_xlpm.Pedido&amp;" | "&amp;K1215,I1215&amp;" | "&amp;K1215&amp;" | "&amp;TEXT(AU1215,"0"))))</f>
        <v>4730 | Mel</v>
      </c>
      <c r="BA1215" s="1" t="str">
        <f>IF(ISBLANK(I1215),"", _xlfn.LET(_xlpm.TipoServico,LOWER(H1215),IF(ISNUMBER(FIND("banho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5" s="1" t="str">
        <f>IF(ISBLANK(I1215),"", _xlfn.LET(
    _xlpm.Servico,TRIM(F1215&amp;""),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15" s="1">
        <f>IF(ISBLANK(B1215),"", IF(ISBLANK(R1215),Q1215*S1215,R1215*S1215))</f>
        <v>10</v>
      </c>
    </row>
    <row r="1216" spans="1:55" x14ac:dyDescent="0.3">
      <c r="A1216" t="s">
        <v>133</v>
      </c>
      <c r="B1216">
        <v>46058</v>
      </c>
      <c r="C1216" t="s">
        <v>9</v>
      </c>
      <c r="D1216">
        <v>4730</v>
      </c>
      <c r="F1216" t="s">
        <v>275</v>
      </c>
      <c r="H1216" t="s">
        <v>276</v>
      </c>
      <c r="I1216">
        <v>2816</v>
      </c>
      <c r="J1216" t="s">
        <v>72</v>
      </c>
      <c r="K1216" t="s">
        <v>155</v>
      </c>
      <c r="L1216">
        <v>557391664128</v>
      </c>
      <c r="N1216">
        <v>0</v>
      </c>
      <c r="O1216" t="s">
        <v>5</v>
      </c>
      <c r="P1216">
        <v>0</v>
      </c>
      <c r="Q1216">
        <v>35</v>
      </c>
      <c r="R1216">
        <v>35</v>
      </c>
      <c r="S1216">
        <v>1</v>
      </c>
      <c r="T1216">
        <v>35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s">
        <v>6</v>
      </c>
      <c r="AG1216">
        <v>204</v>
      </c>
      <c r="AH1216" t="s">
        <v>207</v>
      </c>
      <c r="AJ1216" t="s">
        <v>192</v>
      </c>
      <c r="AK1216" t="s">
        <v>190</v>
      </c>
      <c r="AL1216" t="s">
        <v>188</v>
      </c>
      <c r="AU1216" s="2" t="str">
        <f>IF(ISBLANK(B1216),"", TEXT(B1216,"dddd, d \d\e mmmm \d\e aaaa"))</f>
        <v>quinta-feira, 5 de fevereiro de 2026</v>
      </c>
      <c r="AX1216" s="1" t="str" cm="1">
        <f t="array" ref="AX1216">IFERROR(_xlfn.TEXTJOIN(", ",TRUE,_xlfn._xlws.SORT(_xlfn.UNIQUE(_xlfn._xlws.FILTER($K$2:$K$2889,($I$2:$I$2889=I1216)*($K$2:$K$2889&lt;&gt;""))))),"")</f>
        <v>Mel, Precioso</v>
      </c>
      <c r="AY1216" s="1" t="str">
        <f>IF(ISBLANK(F1216),"", IF(OR(
ISNUMBER(FIND("escovacao",LOWER(F1216))),
ISNUMBER(FIND("escovação",LOWER(F1216))),
ISNUMBER(FIND("higiene bucal",LOWER(F1216))),
ISNUMBER(FIND("tosa",LOWER(F1216))),
ISNUMBER(FIND("hidratacao",LOWER(F1216))),
ISNUMBER(FIND("hidratação",LOWER(F1216))),
ISNUMBER(FIND("spa",LOWER(F1216))),
ISNUMBER(FIND("corte de unhas",LOWER(F1216))),
ISNUMBER(FIND("desembolo",LOWER(F1216))),
ISNUMBER(FIND("clorexidina",LOWER(F1216))),
ISNUMBER(FIND("matizacao",LOWER(F1216))),
ISNUMBER(FIND("matização",LOWER(F1216))),
ISNUMBER(FIND("arredondamento",LOWER(F1216))),
ISNUMBER(FIND("remocao",LOWER(F1216))),
ISNUMBER(FIND("remoção",LOWER(F1216)))
),"Serviços extras",
IF(ISNUMBER(FIND("banho",LOWER(F1216))),"Banho","Loja")))</f>
        <v>Serviços extras</v>
      </c>
      <c r="AZ1216" s="1" t="str">
        <f>IF(ISBLANK(I1216),"", _xlfn.LET(_xlpm.Pedido,TRIM(D1216&amp;""),IF(_xlpm.Pedido&lt;&gt;"",_xlpm.Pedido&amp;" | "&amp;K1216,I1216&amp;" | "&amp;K1216&amp;" | "&amp;TEXT(AU1216,"0"))))</f>
        <v>4730 | Mel</v>
      </c>
      <c r="BA1216" s="1" t="str">
        <f>IF(ISBLANK(I1216),"", _xlfn.LET(_xlpm.TipoServico,LOWER(H1216),IF(ISNUMBER(FIND("banho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6" s="1" t="str">
        <f>IF(ISBLANK(I1216),"", _xlfn.LET(
    _xlpm.Servico,TRIM(F1216&amp;""),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216" s="1">
        <f>IF(ISBLANK(B1216),"", IF(ISBLANK(R1216),Q1216*S1216,R1216*S1216))</f>
        <v>35</v>
      </c>
    </row>
    <row r="1217" spans="1:55" x14ac:dyDescent="0.3">
      <c r="A1217" t="s">
        <v>178</v>
      </c>
      <c r="B1217">
        <v>46058</v>
      </c>
      <c r="C1217" t="s">
        <v>9</v>
      </c>
      <c r="D1217">
        <v>4730</v>
      </c>
      <c r="F1217" t="s">
        <v>134</v>
      </c>
      <c r="H1217" t="s">
        <v>276</v>
      </c>
      <c r="I1217">
        <v>2816</v>
      </c>
      <c r="J1217" t="s">
        <v>72</v>
      </c>
      <c r="K1217" t="s">
        <v>436</v>
      </c>
      <c r="L1217">
        <v>557391664128</v>
      </c>
      <c r="N1217">
        <v>0</v>
      </c>
      <c r="O1217" t="s">
        <v>5</v>
      </c>
      <c r="P1217">
        <v>0</v>
      </c>
      <c r="Q1217">
        <v>57</v>
      </c>
      <c r="R1217">
        <v>57</v>
      </c>
      <c r="S1217">
        <v>1</v>
      </c>
      <c r="T1217">
        <v>57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s">
        <v>6</v>
      </c>
      <c r="AG1217">
        <v>204</v>
      </c>
      <c r="AH1217" t="s">
        <v>207</v>
      </c>
      <c r="AJ1217" t="s">
        <v>192</v>
      </c>
      <c r="AK1217" t="s">
        <v>187</v>
      </c>
      <c r="AL1217" t="s">
        <v>188</v>
      </c>
      <c r="AU1217" s="2" t="str">
        <f>IF(ISBLANK(B1217),"", TEXT(B1217,"dddd, d \d\e mmmm \d\e aaaa"))</f>
        <v>quinta-feira, 5 de fevereiro de 2026</v>
      </c>
      <c r="AX1217" s="1" t="str" cm="1">
        <f t="array" ref="AX1217">IFERROR(_xlfn.TEXTJOIN(", ",TRUE,_xlfn._xlws.SORT(_xlfn.UNIQUE(_xlfn._xlws.FILTER($K$2:$K$2889,($I$2:$I$2889=I1217)*($K$2:$K$2889&lt;&gt;""))))),"")</f>
        <v>Mel, Precioso</v>
      </c>
      <c r="AY1217" s="1" t="str">
        <f>IF(ISBLANK(F1217),"", IF(OR(
ISNUMBER(FIND("escovacao",LOWER(F1217))),
ISNUMBER(FIND("escovação",LOWER(F1217))),
ISNUMBER(FIND("higiene bucal",LOWER(F1217))),
ISNUMBER(FIND("tosa",LOWER(F1217))),
ISNUMBER(FIND("hidratacao",LOWER(F1217))),
ISNUMBER(FIND("hidratação",LOWER(F1217))),
ISNUMBER(FIND("spa",LOWER(F1217))),
ISNUMBER(FIND("corte de unhas",LOWER(F1217))),
ISNUMBER(FIND("desembolo",LOWER(F1217))),
ISNUMBER(FIND("clorexidina",LOWER(F1217))),
ISNUMBER(FIND("matizacao",LOWER(F1217))),
ISNUMBER(FIND("matização",LOWER(F1217))),
ISNUMBER(FIND("arredondamento",LOWER(F1217))),
ISNUMBER(FIND("remocao",LOWER(F1217))),
ISNUMBER(FIND("remoção",LOWER(F1217)))
),"Serviços extras",
IF(ISNUMBER(FIND("banho",LOWER(F1217))),"Banho","Loja")))</f>
        <v>Banho</v>
      </c>
      <c r="AZ1217" s="1" t="str">
        <f>IF(ISBLANK(I1217),"", _xlfn.LET(_xlpm.Pedido,TRIM(D1217&amp;""),IF(_xlpm.Pedido&lt;&gt;"",_xlpm.Pedido&amp;" | "&amp;K1217,I1217&amp;" | "&amp;K1217&amp;" | "&amp;TEXT(AU1217,"0"))))</f>
        <v>4730 | Precioso</v>
      </c>
      <c r="BA1217" s="1" t="str">
        <f>IF(ISBLANK(I1217),"", _xlfn.LET(_xlpm.TipoServico,LOWER(H1217),IF(ISNUMBER(FIND("banho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7" s="1" t="str">
        <f>IF(ISBLANK(I1217),"", _xlfn.LET(
    _xlpm.Servico,TRIM(F1217&amp;""),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17" s="1">
        <f>IF(ISBLANK(B1217),"", IF(ISBLANK(R1217),Q1217*S1217,R1217*S1217))</f>
        <v>57</v>
      </c>
    </row>
    <row r="1218" spans="1:55" x14ac:dyDescent="0.3">
      <c r="A1218" t="s">
        <v>178</v>
      </c>
      <c r="B1218">
        <v>46058</v>
      </c>
      <c r="C1218" t="s">
        <v>9</v>
      </c>
      <c r="D1218">
        <v>4730</v>
      </c>
      <c r="F1218" t="s">
        <v>169</v>
      </c>
      <c r="H1218" t="s">
        <v>276</v>
      </c>
      <c r="I1218">
        <v>2816</v>
      </c>
      <c r="J1218" t="s">
        <v>72</v>
      </c>
      <c r="K1218" t="s">
        <v>436</v>
      </c>
      <c r="L1218">
        <v>557391664128</v>
      </c>
      <c r="N1218">
        <v>0</v>
      </c>
      <c r="O1218" t="s">
        <v>5</v>
      </c>
      <c r="P1218">
        <v>0</v>
      </c>
      <c r="Q1218">
        <v>10</v>
      </c>
      <c r="R1218">
        <v>10</v>
      </c>
      <c r="S1218">
        <v>1</v>
      </c>
      <c r="T1218">
        <v>10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6</v>
      </c>
      <c r="AG1218">
        <v>204</v>
      </c>
      <c r="AH1218" t="s">
        <v>207</v>
      </c>
      <c r="AJ1218" t="s">
        <v>192</v>
      </c>
      <c r="AK1218" t="s">
        <v>187</v>
      </c>
      <c r="AL1218" t="s">
        <v>188</v>
      </c>
      <c r="AU1218" s="2" t="str">
        <f>IF(ISBLANK(B1218),"", TEXT(B1218,"dddd, d \d\e mmmm \d\e aaaa"))</f>
        <v>quinta-feira, 5 de fevereiro de 2026</v>
      </c>
      <c r="AX1218" s="1" t="str" cm="1">
        <f t="array" ref="AX1218">IFERROR(_xlfn.TEXTJOIN(", ",TRUE,_xlfn._xlws.SORT(_xlfn.UNIQUE(_xlfn._xlws.FILTER($K$2:$K$2889,($I$2:$I$2889=I1218)*($K$2:$K$2889&lt;&gt;""))))),"")</f>
        <v>Mel, Precioso</v>
      </c>
      <c r="AY1218" s="1" t="str">
        <f>IF(ISBLANK(F1218),"", IF(OR(
ISNUMBER(FIND("escovacao",LOWER(F1218))),
ISNUMBER(FIND("escovação",LOWER(F1218))),
ISNUMBER(FIND("higiene bucal",LOWER(F1218))),
ISNUMBER(FIND("tosa",LOWER(F1218))),
ISNUMBER(FIND("hidratacao",LOWER(F1218))),
ISNUMBER(FIND("hidratação",LOWER(F1218))),
ISNUMBER(FIND("spa",LOWER(F1218))),
ISNUMBER(FIND("corte de unhas",LOWER(F1218))),
ISNUMBER(FIND("desembolo",LOWER(F1218))),
ISNUMBER(FIND("clorexidina",LOWER(F1218))),
ISNUMBER(FIND("matizacao",LOWER(F1218))),
ISNUMBER(FIND("matização",LOWER(F1218))),
ISNUMBER(FIND("arredondamento",LOWER(F1218))),
ISNUMBER(FIND("remocao",LOWER(F1218))),
ISNUMBER(FIND("remoção",LOWER(F1218)))
),"Serviços extras",
IF(ISNUMBER(FIND("banho",LOWER(F1218))),"Banho","Loja")))</f>
        <v>Serviços extras</v>
      </c>
      <c r="AZ1218" s="1" t="str">
        <f>IF(ISBLANK(I1218),"", _xlfn.LET(_xlpm.Pedido,TRIM(D1218&amp;""),IF(_xlpm.Pedido&lt;&gt;"",_xlpm.Pedido&amp;" | "&amp;K1218,I1218&amp;" | "&amp;K1218&amp;" | "&amp;TEXT(AU1218,"0"))))</f>
        <v>4730 | Precioso</v>
      </c>
      <c r="BA1218" s="1" t="str">
        <f>IF(ISBLANK(I1218),"", _xlfn.LET(_xlpm.TipoServico,LOWER(H1218),IF(ISNUMBER(FIND("banho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8" s="1" t="str">
        <f>IF(ISBLANK(I1218),"", _xlfn.LET(
    _xlpm.Servico,TRIM(F1218&amp;""),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18" s="1">
        <f>IF(ISBLANK(B1218),"", IF(ISBLANK(R1218),Q1218*S1218,R1218*S1218))</f>
        <v>10</v>
      </c>
    </row>
    <row r="1219" spans="1:55" x14ac:dyDescent="0.3">
      <c r="A1219" t="s">
        <v>178</v>
      </c>
      <c r="B1219">
        <v>46058</v>
      </c>
      <c r="C1219" t="s">
        <v>9</v>
      </c>
      <c r="D1219">
        <v>4730</v>
      </c>
      <c r="F1219" t="s">
        <v>275</v>
      </c>
      <c r="H1219" t="s">
        <v>276</v>
      </c>
      <c r="I1219">
        <v>2816</v>
      </c>
      <c r="J1219" t="s">
        <v>72</v>
      </c>
      <c r="K1219" t="s">
        <v>436</v>
      </c>
      <c r="L1219">
        <v>557391664128</v>
      </c>
      <c r="N1219">
        <v>0</v>
      </c>
      <c r="O1219" t="s">
        <v>5</v>
      </c>
      <c r="P1219">
        <v>0</v>
      </c>
      <c r="Q1219">
        <v>35</v>
      </c>
      <c r="R1219">
        <v>35</v>
      </c>
      <c r="S1219">
        <v>1</v>
      </c>
      <c r="T1219">
        <v>35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6</v>
      </c>
      <c r="AG1219">
        <v>204</v>
      </c>
      <c r="AH1219" t="s">
        <v>207</v>
      </c>
      <c r="AJ1219" t="s">
        <v>192</v>
      </c>
      <c r="AK1219" t="s">
        <v>187</v>
      </c>
      <c r="AL1219" t="s">
        <v>188</v>
      </c>
      <c r="AU1219" s="2" t="str">
        <f>IF(ISBLANK(B1219),"", TEXT(B1219,"dddd, d \d\e mmmm \d\e aaaa"))</f>
        <v>quinta-feira, 5 de fevereiro de 2026</v>
      </c>
      <c r="AX1219" s="1" t="str" cm="1">
        <f t="array" ref="AX1219">IFERROR(_xlfn.TEXTJOIN(", ",TRUE,_xlfn._xlws.SORT(_xlfn.UNIQUE(_xlfn._xlws.FILTER($K$2:$K$2889,($I$2:$I$2889=I1219)*($K$2:$K$2889&lt;&gt;""))))),"")</f>
        <v>Mel, Precioso</v>
      </c>
      <c r="AY1219" s="1" t="str">
        <f>IF(ISBLANK(F1219),"", IF(OR(
ISNUMBER(FIND("escovacao",LOWER(F1219))),
ISNUMBER(FIND("escovação",LOWER(F1219))),
ISNUMBER(FIND("higiene bucal",LOWER(F1219))),
ISNUMBER(FIND("tosa",LOWER(F1219))),
ISNUMBER(FIND("hidratacao",LOWER(F1219))),
ISNUMBER(FIND("hidratação",LOWER(F1219))),
ISNUMBER(FIND("spa",LOWER(F1219))),
ISNUMBER(FIND("corte de unhas",LOWER(F1219))),
ISNUMBER(FIND("desembolo",LOWER(F1219))),
ISNUMBER(FIND("clorexidina",LOWER(F1219))),
ISNUMBER(FIND("matizacao",LOWER(F1219))),
ISNUMBER(FIND("matização",LOWER(F1219))),
ISNUMBER(FIND("arredondamento",LOWER(F1219))),
ISNUMBER(FIND("remocao",LOWER(F1219))),
ISNUMBER(FIND("remoção",LOWER(F1219)))
),"Serviços extras",
IF(ISNUMBER(FIND("banho",LOWER(F1219))),"Banho","Loja")))</f>
        <v>Serviços extras</v>
      </c>
      <c r="AZ1219" s="1" t="str">
        <f>IF(ISBLANK(I1219),"", _xlfn.LET(_xlpm.Pedido,TRIM(D1219&amp;""),IF(_xlpm.Pedido&lt;&gt;"",_xlpm.Pedido&amp;" | "&amp;K1219,I1219&amp;" | "&amp;K1219&amp;" | "&amp;TEXT(AU1219,"0"))))</f>
        <v>4730 | Precioso</v>
      </c>
      <c r="BA1219" s="1" t="str">
        <f>IF(ISBLANK(I1219),"", _xlfn.LET(_xlpm.TipoServico,LOWER(H1219),IF(ISNUMBER(FIND("banho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19" s="1" t="str">
        <f>IF(ISBLANK(I1219),"", _xlfn.LET(
    _xlpm.Servico,TRIM(F1219&amp;""),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219" s="1">
        <f>IF(ISBLANK(B1219),"", IF(ISBLANK(R1219),Q1219*S1219,R1219*S1219))</f>
        <v>35</v>
      </c>
    </row>
    <row r="1220" spans="1:55" x14ac:dyDescent="0.3">
      <c r="A1220" t="s">
        <v>133</v>
      </c>
      <c r="B1220">
        <v>46065</v>
      </c>
      <c r="C1220" t="s">
        <v>9</v>
      </c>
      <c r="D1220">
        <v>4797</v>
      </c>
      <c r="F1220" t="s">
        <v>134</v>
      </c>
      <c r="H1220" t="s">
        <v>276</v>
      </c>
      <c r="I1220">
        <v>2487</v>
      </c>
      <c r="J1220" t="s">
        <v>67</v>
      </c>
      <c r="K1220" t="s">
        <v>438</v>
      </c>
      <c r="L1220">
        <v>73998261985</v>
      </c>
      <c r="N1220">
        <v>0</v>
      </c>
      <c r="O1220" t="s">
        <v>5</v>
      </c>
      <c r="P1220">
        <v>0</v>
      </c>
      <c r="Q1220">
        <v>57</v>
      </c>
      <c r="R1220">
        <v>57</v>
      </c>
      <c r="S1220">
        <v>1</v>
      </c>
      <c r="T1220">
        <v>57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6</v>
      </c>
      <c r="AG1220">
        <v>67</v>
      </c>
      <c r="AH1220" t="s">
        <v>203</v>
      </c>
      <c r="AI1220" t="s">
        <v>204</v>
      </c>
      <c r="AJ1220" t="s">
        <v>192</v>
      </c>
      <c r="AK1220" t="s">
        <v>187</v>
      </c>
      <c r="AL1220" t="s">
        <v>188</v>
      </c>
      <c r="AU1220" s="2" t="str">
        <f>IF(ISBLANK(B1220),"", TEXT(B1220,"dddd, d \d\e mmmm \d\e aaaa"))</f>
        <v>quinta-feira, 12 de fevereiro de 2026</v>
      </c>
      <c r="AX1220" s="1" t="str" cm="1">
        <f t="array" ref="AX1220">IFERROR(_xlfn.TEXTJOIN(", ",TRUE,_xlfn._xlws.SORT(_xlfn.UNIQUE(_xlfn._xlws.FILTER($K$2:$K$2889,($I$2:$I$2889=I1220)*($K$2:$K$2889&lt;&gt;""))))),"")</f>
        <v>Flock</v>
      </c>
      <c r="AY1220" s="1" t="str">
        <f>IF(ISBLANK(F1220),"", IF(OR(
ISNUMBER(FIND("escovacao",LOWER(F1220))),
ISNUMBER(FIND("escovação",LOWER(F1220))),
ISNUMBER(FIND("higiene bucal",LOWER(F1220))),
ISNUMBER(FIND("tosa",LOWER(F1220))),
ISNUMBER(FIND("hidratacao",LOWER(F1220))),
ISNUMBER(FIND("hidratação",LOWER(F1220))),
ISNUMBER(FIND("spa",LOWER(F1220))),
ISNUMBER(FIND("corte de unhas",LOWER(F1220))),
ISNUMBER(FIND("desembolo",LOWER(F1220))),
ISNUMBER(FIND("clorexidina",LOWER(F1220))),
ISNUMBER(FIND("matizacao",LOWER(F1220))),
ISNUMBER(FIND("matização",LOWER(F1220))),
ISNUMBER(FIND("arredondamento",LOWER(F1220))),
ISNUMBER(FIND("remocao",LOWER(F1220))),
ISNUMBER(FIND("remoção",LOWER(F1220)))
),"Serviços extras",
IF(ISNUMBER(FIND("banho",LOWER(F1220))),"Banho","Loja")))</f>
        <v>Banho</v>
      </c>
      <c r="AZ1220" s="1" t="str">
        <f>IF(ISBLANK(I1220),"", _xlfn.LET(_xlpm.Pedido,TRIM(D1220&amp;""),IF(_xlpm.Pedido&lt;&gt;"",_xlpm.Pedido&amp;" | "&amp;K1220,I1220&amp;" | "&amp;K1220&amp;" | "&amp;TEXT(AU1220,"0"))))</f>
        <v>4797 | Flock</v>
      </c>
      <c r="BA1220" s="1" t="str">
        <f>IF(ISBLANK(I1220),"", _xlfn.LET(_xlpm.TipoServico,LOWER(H1220),IF(ISNUMBER(FIND("banho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0" s="1" t="str">
        <f>IF(ISBLANK(I1220),"", _xlfn.LET(
    _xlpm.Servico,TRIM(F1220&amp;""),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20" s="1">
        <f>IF(ISBLANK(B1220),"", IF(ISBLANK(R1220),Q1220*S1220,R1220*S1220))</f>
        <v>57</v>
      </c>
    </row>
    <row r="1221" spans="1:55" x14ac:dyDescent="0.3">
      <c r="A1221" t="s">
        <v>133</v>
      </c>
      <c r="B1221">
        <v>46065</v>
      </c>
      <c r="C1221" t="s">
        <v>9</v>
      </c>
      <c r="D1221">
        <v>4797</v>
      </c>
      <c r="F1221" t="s">
        <v>169</v>
      </c>
      <c r="H1221" t="s">
        <v>276</v>
      </c>
      <c r="I1221">
        <v>2487</v>
      </c>
      <c r="J1221" t="s">
        <v>67</v>
      </c>
      <c r="K1221" t="s">
        <v>438</v>
      </c>
      <c r="L1221">
        <v>73998261985</v>
      </c>
      <c r="N1221">
        <v>0</v>
      </c>
      <c r="O1221" t="s">
        <v>5</v>
      </c>
      <c r="P1221">
        <v>0</v>
      </c>
      <c r="Q1221">
        <v>10</v>
      </c>
      <c r="R1221">
        <v>10</v>
      </c>
      <c r="S1221">
        <v>1</v>
      </c>
      <c r="T1221">
        <v>10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 t="s">
        <v>6</v>
      </c>
      <c r="AG1221">
        <v>67</v>
      </c>
      <c r="AH1221" t="s">
        <v>203</v>
      </c>
      <c r="AI1221" t="s">
        <v>204</v>
      </c>
      <c r="AJ1221" t="s">
        <v>192</v>
      </c>
      <c r="AK1221" t="s">
        <v>187</v>
      </c>
      <c r="AL1221" t="s">
        <v>188</v>
      </c>
      <c r="AU1221" s="2" t="str">
        <f>IF(ISBLANK(B1221),"", TEXT(B1221,"dddd, d \d\e mmmm \d\e aaaa"))</f>
        <v>quinta-feira, 12 de fevereiro de 2026</v>
      </c>
      <c r="AX1221" s="1" t="str" cm="1">
        <f t="array" ref="AX1221">IFERROR(_xlfn.TEXTJOIN(", ",TRUE,_xlfn._xlws.SORT(_xlfn.UNIQUE(_xlfn._xlws.FILTER($K$2:$K$2889,($I$2:$I$2889=I1221)*($K$2:$K$2889&lt;&gt;""))))),"")</f>
        <v>Flock</v>
      </c>
      <c r="AY1221" s="1" t="str">
        <f>IF(ISBLANK(F1221),"", IF(OR(
ISNUMBER(FIND("escovacao",LOWER(F1221))),
ISNUMBER(FIND("escovação",LOWER(F1221))),
ISNUMBER(FIND("higiene bucal",LOWER(F1221))),
ISNUMBER(FIND("tosa",LOWER(F1221))),
ISNUMBER(FIND("hidratacao",LOWER(F1221))),
ISNUMBER(FIND("hidratação",LOWER(F1221))),
ISNUMBER(FIND("spa",LOWER(F1221))),
ISNUMBER(FIND("corte de unhas",LOWER(F1221))),
ISNUMBER(FIND("desembolo",LOWER(F1221))),
ISNUMBER(FIND("clorexidina",LOWER(F1221))),
ISNUMBER(FIND("matizacao",LOWER(F1221))),
ISNUMBER(FIND("matização",LOWER(F1221))),
ISNUMBER(FIND("arredondamento",LOWER(F1221))),
ISNUMBER(FIND("remocao",LOWER(F1221))),
ISNUMBER(FIND("remoção",LOWER(F1221)))
),"Serviços extras",
IF(ISNUMBER(FIND("banho",LOWER(F1221))),"Banho","Loja")))</f>
        <v>Serviços extras</v>
      </c>
      <c r="AZ1221" s="1" t="str">
        <f>IF(ISBLANK(I1221),"", _xlfn.LET(_xlpm.Pedido,TRIM(D1221&amp;""),IF(_xlpm.Pedido&lt;&gt;"",_xlpm.Pedido&amp;" | "&amp;K1221,I1221&amp;" | "&amp;K1221&amp;" | "&amp;TEXT(AU1221,"0"))))</f>
        <v>4797 | Flock</v>
      </c>
      <c r="BA1221" s="1" t="str">
        <f>IF(ISBLANK(I1221),"", _xlfn.LET(_xlpm.TipoServico,LOWER(H1221),IF(ISNUMBER(FIND("banho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1" s="1" t="str">
        <f>IF(ISBLANK(I1221),"", _xlfn.LET(
    _xlpm.Servico,TRIM(F1221&amp;""),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21" s="1">
        <f>IF(ISBLANK(B1221),"", IF(ISBLANK(R1221),Q1221*S1221,R1221*S1221))</f>
        <v>10</v>
      </c>
    </row>
    <row r="1222" spans="1:55" x14ac:dyDescent="0.3">
      <c r="A1222" t="s">
        <v>178</v>
      </c>
      <c r="B1222">
        <v>46058</v>
      </c>
      <c r="C1222" t="s">
        <v>9</v>
      </c>
      <c r="D1222">
        <v>4727</v>
      </c>
      <c r="F1222" t="s">
        <v>134</v>
      </c>
      <c r="H1222" t="s">
        <v>276</v>
      </c>
      <c r="I1222">
        <v>2130</v>
      </c>
      <c r="J1222" t="s">
        <v>413</v>
      </c>
      <c r="K1222" t="s">
        <v>414</v>
      </c>
      <c r="L1222">
        <v>73999165143</v>
      </c>
      <c r="N1222">
        <v>0</v>
      </c>
      <c r="O1222" t="s">
        <v>5</v>
      </c>
      <c r="P1222">
        <v>0</v>
      </c>
      <c r="Q1222">
        <v>57</v>
      </c>
      <c r="R1222">
        <v>57</v>
      </c>
      <c r="S1222">
        <v>1</v>
      </c>
      <c r="T1222">
        <v>57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 t="s">
        <v>6</v>
      </c>
      <c r="AG1222">
        <v>57</v>
      </c>
      <c r="AH1222" t="s">
        <v>201</v>
      </c>
      <c r="AI1222" t="s">
        <v>295</v>
      </c>
      <c r="AJ1222" t="s">
        <v>192</v>
      </c>
      <c r="AK1222" t="s">
        <v>187</v>
      </c>
      <c r="AL1222" t="s">
        <v>188</v>
      </c>
      <c r="AU1222" s="2" t="str">
        <f>IF(ISBLANK(B1222),"", TEXT(B1222,"dddd, d \d\e mmmm \d\e aaaa"))</f>
        <v>quinta-feira, 5 de fevereiro de 2026</v>
      </c>
      <c r="AX1222" s="1" t="str" cm="1">
        <f t="array" ref="AX1222">IFERROR(_xlfn.TEXTJOIN(", ",TRUE,_xlfn._xlws.SORT(_xlfn.UNIQUE(_xlfn._xlws.FILTER($K$2:$K$2889,($I$2:$I$2889=I1222)*($K$2:$K$2889&lt;&gt;""))))),"")</f>
        <v>Floqui</v>
      </c>
      <c r="AY1222" s="1" t="str">
        <f>IF(ISBLANK(F1222),"", IF(OR(
ISNUMBER(FIND("escovacao",LOWER(F1222))),
ISNUMBER(FIND("escovação",LOWER(F1222))),
ISNUMBER(FIND("higiene bucal",LOWER(F1222))),
ISNUMBER(FIND("tosa",LOWER(F1222))),
ISNUMBER(FIND("hidratacao",LOWER(F1222))),
ISNUMBER(FIND("hidratação",LOWER(F1222))),
ISNUMBER(FIND("spa",LOWER(F1222))),
ISNUMBER(FIND("corte de unhas",LOWER(F1222))),
ISNUMBER(FIND("desembolo",LOWER(F1222))),
ISNUMBER(FIND("clorexidina",LOWER(F1222))),
ISNUMBER(FIND("matizacao",LOWER(F1222))),
ISNUMBER(FIND("matização",LOWER(F1222))),
ISNUMBER(FIND("arredondamento",LOWER(F1222))),
ISNUMBER(FIND("remocao",LOWER(F1222))),
ISNUMBER(FIND("remoção",LOWER(F1222)))
),"Serviços extras",
IF(ISNUMBER(FIND("banho",LOWER(F1222))),"Banho","Loja")))</f>
        <v>Banho</v>
      </c>
      <c r="AZ1222" s="1" t="str">
        <f>IF(ISBLANK(I1222),"", _xlfn.LET(_xlpm.Pedido,TRIM(D1222&amp;""),IF(_xlpm.Pedido&lt;&gt;"",_xlpm.Pedido&amp;" | "&amp;K1222,I1222&amp;" | "&amp;K1222&amp;" | "&amp;TEXT(AU1222,"0"))))</f>
        <v>4727 | Floqui</v>
      </c>
      <c r="BA1222" s="1" t="str">
        <f>IF(ISBLANK(I1222),"", _xlfn.LET(_xlpm.TipoServico,LOWER(H1222),IF(ISNUMBER(FIND("banho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2" s="1" t="str">
        <f>IF(ISBLANK(I1222),"", _xlfn.LET(
    _xlpm.Servico,TRIM(F1222&amp;""),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22" s="1">
        <f>IF(ISBLANK(B1222),"", IF(ISBLANK(R1222),Q1222*S1222,R1222*S1222))</f>
        <v>57</v>
      </c>
    </row>
    <row r="1223" spans="1:55" x14ac:dyDescent="0.3">
      <c r="A1223" t="s">
        <v>133</v>
      </c>
      <c r="B1223">
        <v>46055</v>
      </c>
      <c r="C1223" t="s">
        <v>43</v>
      </c>
      <c r="D1223">
        <v>4698</v>
      </c>
      <c r="F1223" t="s">
        <v>134</v>
      </c>
      <c r="H1223" t="s">
        <v>276</v>
      </c>
      <c r="I1223">
        <v>2333</v>
      </c>
      <c r="J1223" t="s">
        <v>66</v>
      </c>
      <c r="K1223" t="s">
        <v>441</v>
      </c>
      <c r="L1223">
        <v>11977413103</v>
      </c>
      <c r="N1223">
        <v>0</v>
      </c>
      <c r="O1223" t="s">
        <v>5</v>
      </c>
      <c r="P1223">
        <v>0</v>
      </c>
      <c r="Q1223">
        <v>57</v>
      </c>
      <c r="R1223">
        <v>57</v>
      </c>
      <c r="S1223">
        <v>1</v>
      </c>
      <c r="T1223">
        <v>57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6</v>
      </c>
      <c r="AG1223">
        <v>67</v>
      </c>
      <c r="AH1223" t="s">
        <v>203</v>
      </c>
      <c r="AI1223" t="s">
        <v>204</v>
      </c>
      <c r="AJ1223" t="s">
        <v>192</v>
      </c>
      <c r="AK1223" t="s">
        <v>187</v>
      </c>
      <c r="AL1223" t="s">
        <v>188</v>
      </c>
      <c r="AU1223" s="2" t="str">
        <f>IF(ISBLANK(B1223),"", TEXT(B1223,"dddd, d \d\e mmmm \d\e aaaa"))</f>
        <v>segunda-feira, 2 de fevereiro de 2026</v>
      </c>
      <c r="AX1223" s="1" t="str" cm="1">
        <f t="array" ref="AX1223">IFERROR(_xlfn.TEXTJOIN(", ",TRUE,_xlfn._xlws.SORT(_xlfn.UNIQUE(_xlfn._xlws.FILTER($K$2:$K$2889,($I$2:$I$2889=I1223)*($K$2:$K$2889&lt;&gt;""))))),"")</f>
        <v>Theo Ferreira</v>
      </c>
      <c r="AY1223" s="1" t="str">
        <f>IF(ISBLANK(F1223),"", IF(OR(
ISNUMBER(FIND("escovacao",LOWER(F1223))),
ISNUMBER(FIND("escovação",LOWER(F1223))),
ISNUMBER(FIND("higiene bucal",LOWER(F1223))),
ISNUMBER(FIND("tosa",LOWER(F1223))),
ISNUMBER(FIND("hidratacao",LOWER(F1223))),
ISNUMBER(FIND("hidratação",LOWER(F1223))),
ISNUMBER(FIND("spa",LOWER(F1223))),
ISNUMBER(FIND("corte de unhas",LOWER(F1223))),
ISNUMBER(FIND("desembolo",LOWER(F1223))),
ISNUMBER(FIND("clorexidina",LOWER(F1223))),
ISNUMBER(FIND("matizacao",LOWER(F1223))),
ISNUMBER(FIND("matização",LOWER(F1223))),
ISNUMBER(FIND("arredondamento",LOWER(F1223))),
ISNUMBER(FIND("remocao",LOWER(F1223))),
ISNUMBER(FIND("remoção",LOWER(F1223)))
),"Serviços extras",
IF(ISNUMBER(FIND("banho",LOWER(F1223))),"Banho","Loja")))</f>
        <v>Banho</v>
      </c>
      <c r="AZ1223" s="1" t="str">
        <f>IF(ISBLANK(I1223),"", _xlfn.LET(_xlpm.Pedido,TRIM(D1223&amp;""),IF(_xlpm.Pedido&lt;&gt;"",_xlpm.Pedido&amp;" | "&amp;K1223,I1223&amp;" | "&amp;K1223&amp;" | "&amp;TEXT(AU1223,"0"))))</f>
        <v>4698 | Theo Ferreira</v>
      </c>
      <c r="BA1223" s="1" t="str">
        <f>IF(ISBLANK(I1223),"", _xlfn.LET(_xlpm.TipoServico,LOWER(H1223),IF(ISNUMBER(FIND("banho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3" s="1" t="str">
        <f>IF(ISBLANK(I1223),"", _xlfn.LET(
    _xlpm.Servico,TRIM(F1223&amp;""),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23" s="1">
        <f>IF(ISBLANK(B1223),"", IF(ISBLANK(R1223),Q1223*S1223,R1223*S1223))</f>
        <v>57</v>
      </c>
    </row>
    <row r="1224" spans="1:55" x14ac:dyDescent="0.3">
      <c r="A1224" t="s">
        <v>133</v>
      </c>
      <c r="B1224">
        <v>46055</v>
      </c>
      <c r="C1224" t="s">
        <v>43</v>
      </c>
      <c r="D1224">
        <v>4698</v>
      </c>
      <c r="F1224" t="s">
        <v>169</v>
      </c>
      <c r="H1224" t="s">
        <v>276</v>
      </c>
      <c r="I1224">
        <v>2333</v>
      </c>
      <c r="J1224" t="s">
        <v>66</v>
      </c>
      <c r="K1224" t="s">
        <v>441</v>
      </c>
      <c r="L1224">
        <v>11977413103</v>
      </c>
      <c r="N1224">
        <v>0</v>
      </c>
      <c r="O1224" t="s">
        <v>5</v>
      </c>
      <c r="P1224">
        <v>0</v>
      </c>
      <c r="Q1224">
        <v>10</v>
      </c>
      <c r="R1224">
        <v>10</v>
      </c>
      <c r="S1224">
        <v>1</v>
      </c>
      <c r="T1224">
        <v>10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 t="s">
        <v>6</v>
      </c>
      <c r="AG1224">
        <v>67</v>
      </c>
      <c r="AH1224" t="s">
        <v>203</v>
      </c>
      <c r="AI1224" t="s">
        <v>204</v>
      </c>
      <c r="AJ1224" t="s">
        <v>192</v>
      </c>
      <c r="AK1224" t="s">
        <v>187</v>
      </c>
      <c r="AL1224" t="s">
        <v>188</v>
      </c>
      <c r="AU1224" s="2" t="str">
        <f>IF(ISBLANK(B1224),"", TEXT(B1224,"dddd, d \d\e mmmm \d\e aaaa"))</f>
        <v>segunda-feira, 2 de fevereiro de 2026</v>
      </c>
      <c r="AX1224" s="1" t="str" cm="1">
        <f t="array" ref="AX1224">IFERROR(_xlfn.TEXTJOIN(", ",TRUE,_xlfn._xlws.SORT(_xlfn.UNIQUE(_xlfn._xlws.FILTER($K$2:$K$2889,($I$2:$I$2889=I1224)*($K$2:$K$2889&lt;&gt;""))))),"")</f>
        <v>Theo Ferreira</v>
      </c>
      <c r="AY1224" s="1" t="str">
        <f>IF(ISBLANK(F1224),"", IF(OR(
ISNUMBER(FIND("escovacao",LOWER(F1224))),
ISNUMBER(FIND("escovação",LOWER(F1224))),
ISNUMBER(FIND("higiene bucal",LOWER(F1224))),
ISNUMBER(FIND("tosa",LOWER(F1224))),
ISNUMBER(FIND("hidratacao",LOWER(F1224))),
ISNUMBER(FIND("hidratação",LOWER(F1224))),
ISNUMBER(FIND("spa",LOWER(F1224))),
ISNUMBER(FIND("corte de unhas",LOWER(F1224))),
ISNUMBER(FIND("desembolo",LOWER(F1224))),
ISNUMBER(FIND("clorexidina",LOWER(F1224))),
ISNUMBER(FIND("matizacao",LOWER(F1224))),
ISNUMBER(FIND("matização",LOWER(F1224))),
ISNUMBER(FIND("arredondamento",LOWER(F1224))),
ISNUMBER(FIND("remocao",LOWER(F1224))),
ISNUMBER(FIND("remoção",LOWER(F1224)))
),"Serviços extras",
IF(ISNUMBER(FIND("banho",LOWER(F1224))),"Banho","Loja")))</f>
        <v>Serviços extras</v>
      </c>
      <c r="AZ1224" s="1" t="str">
        <f>IF(ISBLANK(I1224),"", _xlfn.LET(_xlpm.Pedido,TRIM(D1224&amp;""),IF(_xlpm.Pedido&lt;&gt;"",_xlpm.Pedido&amp;" | "&amp;K1224,I1224&amp;" | "&amp;K1224&amp;" | "&amp;TEXT(AU1224,"0"))))</f>
        <v>4698 | Theo Ferreira</v>
      </c>
      <c r="BA1224" s="1" t="str">
        <f>IF(ISBLANK(I1224),"", _xlfn.LET(_xlpm.TipoServico,LOWER(H1224),IF(ISNUMBER(FIND("banho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4" s="1" t="str">
        <f>IF(ISBLANK(I1224),"", _xlfn.LET(
    _xlpm.Servico,TRIM(F1224&amp;""),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24" s="1">
        <f>IF(ISBLANK(B1224),"", IF(ISBLANK(R1224),Q1224*S1224,R1224*S1224))</f>
        <v>10</v>
      </c>
    </row>
    <row r="1225" spans="1:55" x14ac:dyDescent="0.3">
      <c r="A1225" t="s">
        <v>141</v>
      </c>
      <c r="B1225">
        <v>46062</v>
      </c>
      <c r="C1225" t="s">
        <v>43</v>
      </c>
      <c r="D1225">
        <v>4762</v>
      </c>
      <c r="F1225" t="s">
        <v>134</v>
      </c>
      <c r="H1225" t="s">
        <v>276</v>
      </c>
      <c r="I1225">
        <v>2333</v>
      </c>
      <c r="J1225" t="s">
        <v>66</v>
      </c>
      <c r="K1225" t="s">
        <v>441</v>
      </c>
      <c r="L1225">
        <v>11977413103</v>
      </c>
      <c r="N1225">
        <v>0</v>
      </c>
      <c r="O1225" t="s">
        <v>5</v>
      </c>
      <c r="P1225">
        <v>0</v>
      </c>
      <c r="Q1225">
        <v>57</v>
      </c>
      <c r="R1225">
        <v>57</v>
      </c>
      <c r="S1225">
        <v>1</v>
      </c>
      <c r="T1225">
        <v>57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 t="s">
        <v>6</v>
      </c>
      <c r="AG1225">
        <v>130</v>
      </c>
      <c r="AH1225" t="s">
        <v>203</v>
      </c>
      <c r="AI1225" t="s">
        <v>204</v>
      </c>
      <c r="AJ1225" t="s">
        <v>192</v>
      </c>
      <c r="AK1225" t="s">
        <v>187</v>
      </c>
      <c r="AL1225" t="s">
        <v>188</v>
      </c>
      <c r="AU1225" s="2" t="str">
        <f>IF(ISBLANK(B1225),"", TEXT(B1225,"dddd, d \d\e mmmm \d\e aaaa"))</f>
        <v>segunda-feira, 9 de fevereiro de 2026</v>
      </c>
      <c r="AX1225" s="1" t="str" cm="1">
        <f t="array" ref="AX1225">IFERROR(_xlfn.TEXTJOIN(", ",TRUE,_xlfn._xlws.SORT(_xlfn.UNIQUE(_xlfn._xlws.FILTER($K$2:$K$2889,($I$2:$I$2889=I1225)*($K$2:$K$2889&lt;&gt;""))))),"")</f>
        <v>Theo Ferreira</v>
      </c>
      <c r="AY1225" s="1" t="str">
        <f>IF(ISBLANK(F1225),"", IF(OR(
ISNUMBER(FIND("escovacao",LOWER(F1225))),
ISNUMBER(FIND("escovação",LOWER(F1225))),
ISNUMBER(FIND("higiene bucal",LOWER(F1225))),
ISNUMBER(FIND("tosa",LOWER(F1225))),
ISNUMBER(FIND("hidratacao",LOWER(F1225))),
ISNUMBER(FIND("hidratação",LOWER(F1225))),
ISNUMBER(FIND("spa",LOWER(F1225))),
ISNUMBER(FIND("corte de unhas",LOWER(F1225))),
ISNUMBER(FIND("desembolo",LOWER(F1225))),
ISNUMBER(FIND("clorexidina",LOWER(F1225))),
ISNUMBER(FIND("matizacao",LOWER(F1225))),
ISNUMBER(FIND("matização",LOWER(F1225))),
ISNUMBER(FIND("arredondamento",LOWER(F1225))),
ISNUMBER(FIND("remocao",LOWER(F1225))),
ISNUMBER(FIND("remoção",LOWER(F1225)))
),"Serviços extras",
IF(ISNUMBER(FIND("banho",LOWER(F1225))),"Banho","Loja")))</f>
        <v>Banho</v>
      </c>
      <c r="AZ1225" s="1" t="str">
        <f>IF(ISBLANK(I1225),"", _xlfn.LET(_xlpm.Pedido,TRIM(D1225&amp;""),IF(_xlpm.Pedido&lt;&gt;"",_xlpm.Pedido&amp;" | "&amp;K1225,I1225&amp;" | "&amp;K1225&amp;" | "&amp;TEXT(AU1225,"0"))))</f>
        <v>4762 | Theo Ferreira</v>
      </c>
      <c r="BA1225" s="1" t="str">
        <f>IF(ISBLANK(I1225),"", _xlfn.LET(_xlpm.TipoServico,LOWER(H1225),IF(ISNUMBER(FIND("banho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5" s="1" t="str">
        <f>IF(ISBLANK(I1225),"", _xlfn.LET(
    _xlpm.Servico,TRIM(F1225&amp;""),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25" s="1">
        <f>IF(ISBLANK(B1225),"", IF(ISBLANK(R1225),Q1225*S1225,R1225*S1225))</f>
        <v>57</v>
      </c>
    </row>
    <row r="1226" spans="1:55" x14ac:dyDescent="0.3">
      <c r="A1226" t="s">
        <v>141</v>
      </c>
      <c r="B1226">
        <v>46062</v>
      </c>
      <c r="C1226" t="s">
        <v>43</v>
      </c>
      <c r="D1226">
        <v>4762</v>
      </c>
      <c r="F1226" t="s">
        <v>183</v>
      </c>
      <c r="H1226" t="s">
        <v>276</v>
      </c>
      <c r="I1226">
        <v>2333</v>
      </c>
      <c r="J1226" t="s">
        <v>66</v>
      </c>
      <c r="K1226" t="s">
        <v>441</v>
      </c>
      <c r="L1226">
        <v>11977413103</v>
      </c>
      <c r="N1226">
        <v>0</v>
      </c>
      <c r="O1226" t="s">
        <v>5</v>
      </c>
      <c r="P1226">
        <v>0</v>
      </c>
      <c r="Q1226">
        <v>63</v>
      </c>
      <c r="R1226">
        <v>63</v>
      </c>
      <c r="S1226">
        <v>1</v>
      </c>
      <c r="T1226">
        <v>63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6</v>
      </c>
      <c r="AG1226">
        <v>130</v>
      </c>
      <c r="AH1226" t="s">
        <v>203</v>
      </c>
      <c r="AI1226" t="s">
        <v>204</v>
      </c>
      <c r="AJ1226" t="s">
        <v>192</v>
      </c>
      <c r="AK1226" t="s">
        <v>187</v>
      </c>
      <c r="AL1226" t="s">
        <v>188</v>
      </c>
      <c r="AU1226" s="2" t="str">
        <f>IF(ISBLANK(B1226),"", TEXT(B1226,"dddd, d \d\e mmmm \d\e aaaa"))</f>
        <v>segunda-feira, 9 de fevereiro de 2026</v>
      </c>
      <c r="AX1226" s="1" t="str" cm="1">
        <f t="array" ref="AX1226">IFERROR(_xlfn.TEXTJOIN(", ",TRUE,_xlfn._xlws.SORT(_xlfn.UNIQUE(_xlfn._xlws.FILTER($K$2:$K$2889,($I$2:$I$2889=I1226)*($K$2:$K$2889&lt;&gt;""))))),"")</f>
        <v>Theo Ferreira</v>
      </c>
      <c r="AY1226" s="1" t="str">
        <f>IF(ISBLANK(F1226),"", IF(OR(
ISNUMBER(FIND("escovacao",LOWER(F1226))),
ISNUMBER(FIND("escovação",LOWER(F1226))),
ISNUMBER(FIND("higiene bucal",LOWER(F1226))),
ISNUMBER(FIND("tosa",LOWER(F1226))),
ISNUMBER(FIND("hidratacao",LOWER(F1226))),
ISNUMBER(FIND("hidratação",LOWER(F1226))),
ISNUMBER(FIND("spa",LOWER(F1226))),
ISNUMBER(FIND("corte de unhas",LOWER(F1226))),
ISNUMBER(FIND("desembolo",LOWER(F1226))),
ISNUMBER(FIND("clorexidina",LOWER(F1226))),
ISNUMBER(FIND("matizacao",LOWER(F1226))),
ISNUMBER(FIND("matização",LOWER(F1226))),
ISNUMBER(FIND("arredondamento",LOWER(F1226))),
ISNUMBER(FIND("remocao",LOWER(F1226))),
ISNUMBER(FIND("remoção",LOWER(F1226)))
),"Serviços extras",
IF(ISNUMBER(FIND("banho",LOWER(F1226))),"Banho","Loja")))</f>
        <v>Serviços extras</v>
      </c>
      <c r="AZ1226" s="1" t="str">
        <f>IF(ISBLANK(I1226),"", _xlfn.LET(_xlpm.Pedido,TRIM(D1226&amp;""),IF(_xlpm.Pedido&lt;&gt;"",_xlpm.Pedido&amp;" | "&amp;K1226,I1226&amp;" | "&amp;K1226&amp;" | "&amp;TEXT(AU1226,"0"))))</f>
        <v>4762 | Theo Ferreira</v>
      </c>
      <c r="BA1226" s="1" t="str">
        <f>IF(ISBLANK(I1226),"", _xlfn.LET(_xlpm.TipoServico,LOWER(H1226),IF(ISNUMBER(FIND("banho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6" s="1" t="str">
        <f>IF(ISBLANK(I1226),"", _xlfn.LET(
    _xlpm.Servico,TRIM(F1226&amp;""),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26" s="1">
        <f>IF(ISBLANK(B1226),"", IF(ISBLANK(R1226),Q1226*S1226,R1226*S1226))</f>
        <v>63</v>
      </c>
    </row>
    <row r="1227" spans="1:55" x14ac:dyDescent="0.3">
      <c r="A1227" t="s">
        <v>141</v>
      </c>
      <c r="B1227">
        <v>46062</v>
      </c>
      <c r="C1227" t="s">
        <v>43</v>
      </c>
      <c r="D1227">
        <v>4762</v>
      </c>
      <c r="F1227" t="s">
        <v>169</v>
      </c>
      <c r="H1227" t="s">
        <v>276</v>
      </c>
      <c r="I1227">
        <v>2333</v>
      </c>
      <c r="J1227" t="s">
        <v>66</v>
      </c>
      <c r="K1227" t="s">
        <v>441</v>
      </c>
      <c r="L1227">
        <v>11977413103</v>
      </c>
      <c r="N1227">
        <v>0</v>
      </c>
      <c r="O1227" t="s">
        <v>5</v>
      </c>
      <c r="P1227">
        <v>0</v>
      </c>
      <c r="Q1227">
        <v>10</v>
      </c>
      <c r="R1227">
        <v>10</v>
      </c>
      <c r="S1227">
        <v>1</v>
      </c>
      <c r="T1227">
        <v>10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 t="s">
        <v>6</v>
      </c>
      <c r="AG1227">
        <v>130</v>
      </c>
      <c r="AH1227" t="s">
        <v>203</v>
      </c>
      <c r="AI1227" t="s">
        <v>204</v>
      </c>
      <c r="AJ1227" t="s">
        <v>192</v>
      </c>
      <c r="AK1227" t="s">
        <v>187</v>
      </c>
      <c r="AL1227" t="s">
        <v>188</v>
      </c>
      <c r="AU1227" s="2" t="str">
        <f>IF(ISBLANK(B1227),"", TEXT(B1227,"dddd, d \d\e mmmm \d\e aaaa"))</f>
        <v>segunda-feira, 9 de fevereiro de 2026</v>
      </c>
      <c r="AX1227" s="1" t="str" cm="1">
        <f t="array" ref="AX1227">IFERROR(_xlfn.TEXTJOIN(", ",TRUE,_xlfn._xlws.SORT(_xlfn.UNIQUE(_xlfn._xlws.FILTER($K$2:$K$2889,($I$2:$I$2889=I1227)*($K$2:$K$2889&lt;&gt;""))))),"")</f>
        <v>Theo Ferreira</v>
      </c>
      <c r="AY1227" s="1" t="str">
        <f>IF(ISBLANK(F1227),"", IF(OR(
ISNUMBER(FIND("escovacao",LOWER(F1227))),
ISNUMBER(FIND("escovação",LOWER(F1227))),
ISNUMBER(FIND("higiene bucal",LOWER(F1227))),
ISNUMBER(FIND("tosa",LOWER(F1227))),
ISNUMBER(FIND("hidratacao",LOWER(F1227))),
ISNUMBER(FIND("hidratação",LOWER(F1227))),
ISNUMBER(FIND("spa",LOWER(F1227))),
ISNUMBER(FIND("corte de unhas",LOWER(F1227))),
ISNUMBER(FIND("desembolo",LOWER(F1227))),
ISNUMBER(FIND("clorexidina",LOWER(F1227))),
ISNUMBER(FIND("matizacao",LOWER(F1227))),
ISNUMBER(FIND("matização",LOWER(F1227))),
ISNUMBER(FIND("arredondamento",LOWER(F1227))),
ISNUMBER(FIND("remocao",LOWER(F1227))),
ISNUMBER(FIND("remoção",LOWER(F1227)))
),"Serviços extras",
IF(ISNUMBER(FIND("banho",LOWER(F1227))),"Banho","Loja")))</f>
        <v>Serviços extras</v>
      </c>
      <c r="AZ1227" s="1" t="str">
        <f>IF(ISBLANK(I1227),"", _xlfn.LET(_xlpm.Pedido,TRIM(D1227&amp;""),IF(_xlpm.Pedido&lt;&gt;"",_xlpm.Pedido&amp;" | "&amp;K1227,I1227&amp;" | "&amp;K1227&amp;" | "&amp;TEXT(AU1227,"0"))))</f>
        <v>4762 | Theo Ferreira</v>
      </c>
      <c r="BA1227" s="1" t="str">
        <f>IF(ISBLANK(I1227),"", _xlfn.LET(_xlpm.TipoServico,LOWER(H1227),IF(ISNUMBER(FIND("banho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7" s="1" t="str">
        <f>IF(ISBLANK(I1227),"", _xlfn.LET(
    _xlpm.Servico,TRIM(F1227&amp;""),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27" s="1">
        <f>IF(ISBLANK(B1227),"", IF(ISBLANK(R1227),Q1227*S1227,R1227*S1227))</f>
        <v>10</v>
      </c>
    </row>
    <row r="1228" spans="1:55" x14ac:dyDescent="0.3">
      <c r="A1228" t="s">
        <v>178</v>
      </c>
      <c r="B1228">
        <v>46063</v>
      </c>
      <c r="C1228" t="s">
        <v>46</v>
      </c>
      <c r="D1228">
        <v>4769</v>
      </c>
      <c r="F1228" t="s">
        <v>134</v>
      </c>
      <c r="H1228" t="s">
        <v>276</v>
      </c>
      <c r="I1228">
        <v>2633</v>
      </c>
      <c r="J1228" t="s">
        <v>18</v>
      </c>
      <c r="K1228" t="s">
        <v>415</v>
      </c>
      <c r="L1228">
        <v>5573991255180</v>
      </c>
      <c r="N1228">
        <v>0</v>
      </c>
      <c r="O1228" t="s">
        <v>5</v>
      </c>
      <c r="P1228">
        <v>0</v>
      </c>
      <c r="Q1228">
        <v>57</v>
      </c>
      <c r="R1228">
        <v>57</v>
      </c>
      <c r="S1228">
        <v>1</v>
      </c>
      <c r="T1228">
        <v>57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 t="s">
        <v>6</v>
      </c>
      <c r="AG1228">
        <v>158</v>
      </c>
      <c r="AH1228" t="s">
        <v>207</v>
      </c>
      <c r="AJ1228" t="s">
        <v>192</v>
      </c>
      <c r="AK1228" t="s">
        <v>190</v>
      </c>
      <c r="AL1228" t="s">
        <v>188</v>
      </c>
      <c r="AU1228" s="2" t="str">
        <f>IF(ISBLANK(B1228),"", TEXT(B1228,"dddd, d \d\e mmmm \d\e aaaa"))</f>
        <v>terça-feira, 10 de fevereiro de 2026</v>
      </c>
      <c r="AX1228" s="1" t="str" cm="1">
        <f t="array" ref="AX1228">IFERROR(_xlfn.TEXTJOIN(", ",TRUE,_xlfn._xlws.SORT(_xlfn.UNIQUE(_xlfn._xlws.FILTER($K$2:$K$2889,($I$2:$I$2889=I1228)*($K$2:$K$2889&lt;&gt;""))))),"")</f>
        <v>Flora, Loli</v>
      </c>
      <c r="AY1228" s="1" t="str">
        <f>IF(ISBLANK(F1228),"", IF(OR(
ISNUMBER(FIND("escovacao",LOWER(F1228))),
ISNUMBER(FIND("escovação",LOWER(F1228))),
ISNUMBER(FIND("higiene bucal",LOWER(F1228))),
ISNUMBER(FIND("tosa",LOWER(F1228))),
ISNUMBER(FIND("hidratacao",LOWER(F1228))),
ISNUMBER(FIND("hidratação",LOWER(F1228))),
ISNUMBER(FIND("spa",LOWER(F1228))),
ISNUMBER(FIND("corte de unhas",LOWER(F1228))),
ISNUMBER(FIND("desembolo",LOWER(F1228))),
ISNUMBER(FIND("clorexidina",LOWER(F1228))),
ISNUMBER(FIND("matizacao",LOWER(F1228))),
ISNUMBER(FIND("matização",LOWER(F1228))),
ISNUMBER(FIND("arredondamento",LOWER(F1228))),
ISNUMBER(FIND("remocao",LOWER(F1228))),
ISNUMBER(FIND("remoção",LOWER(F1228)))
),"Serviços extras",
IF(ISNUMBER(FIND("banho",LOWER(F1228))),"Banho","Loja")))</f>
        <v>Banho</v>
      </c>
      <c r="AZ1228" s="1" t="str">
        <f>IF(ISBLANK(I1228),"", _xlfn.LET(_xlpm.Pedido,TRIM(D1228&amp;""),IF(_xlpm.Pedido&lt;&gt;"",_xlpm.Pedido&amp;" | "&amp;K1228,I1228&amp;" | "&amp;K1228&amp;" | "&amp;TEXT(AU1228,"0"))))</f>
        <v>4769 | Flora</v>
      </c>
      <c r="BA1228" s="1" t="str">
        <f>IF(ISBLANK(I1228),"", _xlfn.LET(_xlpm.TipoServico,LOWER(H1228),IF(ISNUMBER(FIND("banho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8" s="1" t="str">
        <f>IF(ISBLANK(I1228),"", _xlfn.LET(
    _xlpm.Servico,TRIM(F1228&amp;""),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28" s="1">
        <f>IF(ISBLANK(B1228),"", IF(ISBLANK(R1228),Q1228*S1228,R1228*S1228))</f>
        <v>57</v>
      </c>
    </row>
    <row r="1229" spans="1:55" x14ac:dyDescent="0.3">
      <c r="A1229" t="s">
        <v>178</v>
      </c>
      <c r="B1229">
        <v>46063</v>
      </c>
      <c r="C1229" t="s">
        <v>46</v>
      </c>
      <c r="D1229">
        <v>4769</v>
      </c>
      <c r="F1229" t="s">
        <v>169</v>
      </c>
      <c r="H1229" t="s">
        <v>276</v>
      </c>
      <c r="I1229">
        <v>2633</v>
      </c>
      <c r="J1229" t="s">
        <v>18</v>
      </c>
      <c r="K1229" t="s">
        <v>415</v>
      </c>
      <c r="L1229">
        <v>5573991255180</v>
      </c>
      <c r="N1229">
        <v>0</v>
      </c>
      <c r="O1229" t="s">
        <v>5</v>
      </c>
      <c r="P1229">
        <v>0</v>
      </c>
      <c r="Q1229">
        <v>10</v>
      </c>
      <c r="R1229">
        <v>10</v>
      </c>
      <c r="S1229">
        <v>1</v>
      </c>
      <c r="T1229">
        <v>10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 t="s">
        <v>6</v>
      </c>
      <c r="AG1229">
        <v>158</v>
      </c>
      <c r="AH1229" t="s">
        <v>207</v>
      </c>
      <c r="AJ1229" t="s">
        <v>192</v>
      </c>
      <c r="AK1229" t="s">
        <v>190</v>
      </c>
      <c r="AL1229" t="s">
        <v>188</v>
      </c>
      <c r="AU1229" s="2" t="str">
        <f>IF(ISBLANK(B1229),"", TEXT(B1229,"dddd, d \d\e mmmm \d\e aaaa"))</f>
        <v>terça-feira, 10 de fevereiro de 2026</v>
      </c>
      <c r="AX1229" s="1" t="str" cm="1">
        <f t="array" ref="AX1229">IFERROR(_xlfn.TEXTJOIN(", ",TRUE,_xlfn._xlws.SORT(_xlfn.UNIQUE(_xlfn._xlws.FILTER($K$2:$K$2889,($I$2:$I$2889=I1229)*($K$2:$K$2889&lt;&gt;""))))),"")</f>
        <v>Flora, Loli</v>
      </c>
      <c r="AY1229" s="1" t="str">
        <f>IF(ISBLANK(F1229),"", IF(OR(
ISNUMBER(FIND("escovacao",LOWER(F1229))),
ISNUMBER(FIND("escovação",LOWER(F1229))),
ISNUMBER(FIND("higiene bucal",LOWER(F1229))),
ISNUMBER(FIND("tosa",LOWER(F1229))),
ISNUMBER(FIND("hidratacao",LOWER(F1229))),
ISNUMBER(FIND("hidratação",LOWER(F1229))),
ISNUMBER(FIND("spa",LOWER(F1229))),
ISNUMBER(FIND("corte de unhas",LOWER(F1229))),
ISNUMBER(FIND("desembolo",LOWER(F1229))),
ISNUMBER(FIND("clorexidina",LOWER(F1229))),
ISNUMBER(FIND("matizacao",LOWER(F1229))),
ISNUMBER(FIND("matização",LOWER(F1229))),
ISNUMBER(FIND("arredondamento",LOWER(F1229))),
ISNUMBER(FIND("remocao",LOWER(F1229))),
ISNUMBER(FIND("remoção",LOWER(F1229)))
),"Serviços extras",
IF(ISNUMBER(FIND("banho",LOWER(F1229))),"Banho","Loja")))</f>
        <v>Serviços extras</v>
      </c>
      <c r="AZ1229" s="1" t="str">
        <f>IF(ISBLANK(I1229),"", _xlfn.LET(_xlpm.Pedido,TRIM(D1229&amp;""),IF(_xlpm.Pedido&lt;&gt;"",_xlpm.Pedido&amp;" | "&amp;K1229,I1229&amp;" | "&amp;K1229&amp;" | "&amp;TEXT(AU1229,"0"))))</f>
        <v>4769 | Flora</v>
      </c>
      <c r="BA1229" s="1" t="str">
        <f>IF(ISBLANK(I1229),"", _xlfn.LET(_xlpm.TipoServico,LOWER(H1229),IF(ISNUMBER(FIND("banho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29" s="1" t="str">
        <f>IF(ISBLANK(I1229),"", _xlfn.LET(
    _xlpm.Servico,TRIM(F1229&amp;""),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29" s="1">
        <f>IF(ISBLANK(B1229),"", IF(ISBLANK(R1229),Q1229*S1229,R1229*S1229))</f>
        <v>10</v>
      </c>
    </row>
    <row r="1230" spans="1:55" x14ac:dyDescent="0.3">
      <c r="A1230" t="s">
        <v>178</v>
      </c>
      <c r="B1230">
        <v>46063</v>
      </c>
      <c r="C1230" t="s">
        <v>46</v>
      </c>
      <c r="D1230">
        <v>4769</v>
      </c>
      <c r="F1230" t="s">
        <v>146</v>
      </c>
      <c r="H1230" t="s">
        <v>276</v>
      </c>
      <c r="I1230">
        <v>2633</v>
      </c>
      <c r="J1230" t="s">
        <v>18</v>
      </c>
      <c r="K1230" t="s">
        <v>415</v>
      </c>
      <c r="L1230">
        <v>5573991255180</v>
      </c>
      <c r="N1230">
        <v>0</v>
      </c>
      <c r="O1230" t="s">
        <v>5</v>
      </c>
      <c r="P1230">
        <v>0</v>
      </c>
      <c r="Q1230">
        <v>12</v>
      </c>
      <c r="R1230">
        <v>12</v>
      </c>
      <c r="S1230">
        <v>1</v>
      </c>
      <c r="T1230">
        <v>12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 t="s">
        <v>6</v>
      </c>
      <c r="AG1230">
        <v>158</v>
      </c>
      <c r="AH1230" t="s">
        <v>207</v>
      </c>
      <c r="AJ1230" t="s">
        <v>192</v>
      </c>
      <c r="AK1230" t="s">
        <v>190</v>
      </c>
      <c r="AL1230" t="s">
        <v>188</v>
      </c>
      <c r="AU1230" s="2" t="str">
        <f>IF(ISBLANK(B1230),"", TEXT(B1230,"dddd, d \d\e mmmm \d\e aaaa"))</f>
        <v>terça-feira, 10 de fevereiro de 2026</v>
      </c>
      <c r="AX1230" s="1" t="str" cm="1">
        <f t="array" ref="AX1230">IFERROR(_xlfn.TEXTJOIN(", ",TRUE,_xlfn._xlws.SORT(_xlfn.UNIQUE(_xlfn._xlws.FILTER($K$2:$K$2889,($I$2:$I$2889=I1230)*($K$2:$K$2889&lt;&gt;""))))),"")</f>
        <v>Flora, Loli</v>
      </c>
      <c r="AY1230" s="1" t="str">
        <f>IF(ISBLANK(F1230),"", IF(OR(
ISNUMBER(FIND("escovacao",LOWER(F1230))),
ISNUMBER(FIND("escovação",LOWER(F1230))),
ISNUMBER(FIND("higiene bucal",LOWER(F1230))),
ISNUMBER(FIND("tosa",LOWER(F1230))),
ISNUMBER(FIND("hidratacao",LOWER(F1230))),
ISNUMBER(FIND("hidratação",LOWER(F1230))),
ISNUMBER(FIND("spa",LOWER(F1230))),
ISNUMBER(FIND("corte de unhas",LOWER(F1230))),
ISNUMBER(FIND("desembolo",LOWER(F1230))),
ISNUMBER(FIND("clorexidina",LOWER(F1230))),
ISNUMBER(FIND("matizacao",LOWER(F1230))),
ISNUMBER(FIND("matização",LOWER(F1230))),
ISNUMBER(FIND("arredondamento",LOWER(F1230))),
ISNUMBER(FIND("remocao",LOWER(F1230))),
ISNUMBER(FIND("remoção",LOWER(F1230)))
),"Serviços extras",
IF(ISNUMBER(FIND("banho",LOWER(F1230))),"Banho","Loja")))</f>
        <v>Serviços extras</v>
      </c>
      <c r="AZ1230" s="1" t="str">
        <f>IF(ISBLANK(I1230),"", _xlfn.LET(_xlpm.Pedido,TRIM(D1230&amp;""),IF(_xlpm.Pedido&lt;&gt;"",_xlpm.Pedido&amp;" | "&amp;K1230,I1230&amp;" | "&amp;K1230&amp;" | "&amp;TEXT(AU1230,"0"))))</f>
        <v>4769 | Flora</v>
      </c>
      <c r="BA1230" s="1" t="str">
        <f>IF(ISBLANK(I1230),"", _xlfn.LET(_xlpm.TipoServico,LOWER(H1230),IF(ISNUMBER(FIND("banho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0" s="1" t="str">
        <f>IF(ISBLANK(I1230),"", _xlfn.LET(
    _xlpm.Servico,TRIM(F1230&amp;""),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30" s="1">
        <f>IF(ISBLANK(B1230),"", IF(ISBLANK(R1230),Q1230*S1230,R1230*S1230))</f>
        <v>12</v>
      </c>
    </row>
    <row r="1231" spans="1:55" x14ac:dyDescent="0.3">
      <c r="A1231" t="s">
        <v>11</v>
      </c>
      <c r="B1231">
        <v>46058</v>
      </c>
      <c r="C1231" t="s">
        <v>9</v>
      </c>
      <c r="D1231">
        <v>4731</v>
      </c>
      <c r="F1231" t="s">
        <v>134</v>
      </c>
      <c r="H1231" t="s">
        <v>276</v>
      </c>
      <c r="I1231">
        <v>2224</v>
      </c>
      <c r="J1231" t="s">
        <v>409</v>
      </c>
      <c r="K1231" t="s">
        <v>238</v>
      </c>
      <c r="L1231">
        <v>7391296456</v>
      </c>
      <c r="N1231">
        <v>0</v>
      </c>
      <c r="O1231" t="s">
        <v>5</v>
      </c>
      <c r="P1231">
        <v>0</v>
      </c>
      <c r="Q1231">
        <v>57</v>
      </c>
      <c r="R1231">
        <v>57</v>
      </c>
      <c r="S1231">
        <v>1</v>
      </c>
      <c r="T1231">
        <v>57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 t="s">
        <v>6</v>
      </c>
      <c r="AG1231">
        <v>57</v>
      </c>
      <c r="AH1231" t="s">
        <v>207</v>
      </c>
      <c r="AI1231" t="s">
        <v>209</v>
      </c>
      <c r="AJ1231" t="s">
        <v>192</v>
      </c>
      <c r="AK1231" t="s">
        <v>187</v>
      </c>
      <c r="AL1231" t="s">
        <v>188</v>
      </c>
      <c r="AU1231" s="2" t="str">
        <f>IF(ISBLANK(B1231),"", TEXT(B1231,"dddd, d \d\e mmmm \d\e aaaa"))</f>
        <v>quinta-feira, 5 de fevereiro de 2026</v>
      </c>
      <c r="AX1231" s="1" t="str" cm="1">
        <f t="array" ref="AX1231">IFERROR(_xlfn.TEXTJOIN(", ",TRUE,_xlfn._xlws.SORT(_xlfn.UNIQUE(_xlfn._xlws.FILTER($K$2:$K$2889,($I$2:$I$2889=I1231)*($K$2:$K$2889&lt;&gt;""))))),"")</f>
        <v>Luke</v>
      </c>
      <c r="AY1231" s="1" t="str">
        <f>IF(ISBLANK(F1231),"", IF(OR(
ISNUMBER(FIND("escovacao",LOWER(F1231))),
ISNUMBER(FIND("escovação",LOWER(F1231))),
ISNUMBER(FIND("higiene bucal",LOWER(F1231))),
ISNUMBER(FIND("tosa",LOWER(F1231))),
ISNUMBER(FIND("hidratacao",LOWER(F1231))),
ISNUMBER(FIND("hidratação",LOWER(F1231))),
ISNUMBER(FIND("spa",LOWER(F1231))),
ISNUMBER(FIND("corte de unhas",LOWER(F1231))),
ISNUMBER(FIND("desembolo",LOWER(F1231))),
ISNUMBER(FIND("clorexidina",LOWER(F1231))),
ISNUMBER(FIND("matizacao",LOWER(F1231))),
ISNUMBER(FIND("matização",LOWER(F1231))),
ISNUMBER(FIND("arredondamento",LOWER(F1231))),
ISNUMBER(FIND("remocao",LOWER(F1231))),
ISNUMBER(FIND("remoção",LOWER(F1231)))
),"Serviços extras",
IF(ISNUMBER(FIND("banho",LOWER(F1231))),"Banho","Loja")))</f>
        <v>Banho</v>
      </c>
      <c r="AZ1231" s="1" t="str">
        <f>IF(ISBLANK(I1231),"", _xlfn.LET(_xlpm.Pedido,TRIM(D1231&amp;""),IF(_xlpm.Pedido&lt;&gt;"",_xlpm.Pedido&amp;" | "&amp;K1231,I1231&amp;" | "&amp;K1231&amp;" | "&amp;TEXT(AU1231,"0"))))</f>
        <v>4731 | Luke</v>
      </c>
      <c r="BA1231" s="1" t="str">
        <f>IF(ISBLANK(I1231),"", _xlfn.LET(_xlpm.TipoServico,LOWER(H1231),IF(ISNUMBER(FIND("banho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1" s="1" t="str">
        <f>IF(ISBLANK(I1231),"", _xlfn.LET(
    _xlpm.Servico,TRIM(F1231&amp;""),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31" s="1">
        <f>IF(ISBLANK(B1231),"", IF(ISBLANK(R1231),Q1231*S1231,R1231*S1231))</f>
        <v>57</v>
      </c>
    </row>
    <row r="1232" spans="1:55" x14ac:dyDescent="0.3">
      <c r="A1232" t="s">
        <v>133</v>
      </c>
      <c r="B1232">
        <v>46063</v>
      </c>
      <c r="C1232" t="s">
        <v>46</v>
      </c>
      <c r="D1232">
        <v>4777</v>
      </c>
      <c r="F1232" t="s">
        <v>134</v>
      </c>
      <c r="H1232" t="s">
        <v>276</v>
      </c>
      <c r="I1232">
        <v>2460</v>
      </c>
      <c r="J1232" t="s">
        <v>80</v>
      </c>
      <c r="K1232" t="s">
        <v>226</v>
      </c>
      <c r="L1232">
        <v>5573999538444</v>
      </c>
      <c r="N1232">
        <v>0</v>
      </c>
      <c r="O1232" t="s">
        <v>5</v>
      </c>
      <c r="P1232">
        <v>0</v>
      </c>
      <c r="Q1232">
        <v>57</v>
      </c>
      <c r="R1232">
        <v>57</v>
      </c>
      <c r="S1232">
        <v>1</v>
      </c>
      <c r="T1232">
        <v>57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6</v>
      </c>
      <c r="AG1232">
        <v>79</v>
      </c>
      <c r="AH1232" t="s">
        <v>219</v>
      </c>
      <c r="AI1232" t="s">
        <v>227</v>
      </c>
      <c r="AJ1232" t="s">
        <v>192</v>
      </c>
      <c r="AK1232" t="s">
        <v>187</v>
      </c>
      <c r="AL1232" t="s">
        <v>188</v>
      </c>
      <c r="AU1232" s="2" t="str">
        <f>IF(ISBLANK(B1232),"", TEXT(B1232,"dddd, d \d\e mmmm \d\e aaaa"))</f>
        <v>terça-feira, 10 de fevereiro de 2026</v>
      </c>
      <c r="AX1232" s="1" t="str" cm="1">
        <f t="array" ref="AX1232">IFERROR(_xlfn.TEXTJOIN(", ",TRUE,_xlfn._xlws.SORT(_xlfn.UNIQUE(_xlfn._xlws.FILTER($K$2:$K$2889,($I$2:$I$2889=I1232)*($K$2:$K$2889&lt;&gt;""))))),"")</f>
        <v>Pepo</v>
      </c>
      <c r="AY1232" s="1" t="str">
        <f>IF(ISBLANK(F1232),"", IF(OR(
ISNUMBER(FIND("escovacao",LOWER(F1232))),
ISNUMBER(FIND("escovação",LOWER(F1232))),
ISNUMBER(FIND("higiene bucal",LOWER(F1232))),
ISNUMBER(FIND("tosa",LOWER(F1232))),
ISNUMBER(FIND("hidratacao",LOWER(F1232))),
ISNUMBER(FIND("hidratação",LOWER(F1232))),
ISNUMBER(FIND("spa",LOWER(F1232))),
ISNUMBER(FIND("corte de unhas",LOWER(F1232))),
ISNUMBER(FIND("desembolo",LOWER(F1232))),
ISNUMBER(FIND("clorexidina",LOWER(F1232))),
ISNUMBER(FIND("matizacao",LOWER(F1232))),
ISNUMBER(FIND("matização",LOWER(F1232))),
ISNUMBER(FIND("arredondamento",LOWER(F1232))),
ISNUMBER(FIND("remocao",LOWER(F1232))),
ISNUMBER(FIND("remoção",LOWER(F1232)))
),"Serviços extras",
IF(ISNUMBER(FIND("banho",LOWER(F1232))),"Banho","Loja")))</f>
        <v>Banho</v>
      </c>
      <c r="AZ1232" s="1" t="str">
        <f>IF(ISBLANK(I1232),"", _xlfn.LET(_xlpm.Pedido,TRIM(D1232&amp;""),IF(_xlpm.Pedido&lt;&gt;"",_xlpm.Pedido&amp;" | "&amp;K1232,I1232&amp;" | "&amp;K1232&amp;" | "&amp;TEXT(AU1232,"0"))))</f>
        <v>4777 | Pepo</v>
      </c>
      <c r="BA1232" s="1" t="str">
        <f>IF(ISBLANK(I1232),"", _xlfn.LET(_xlpm.TipoServico,LOWER(H1232),IF(ISNUMBER(FIND("banho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2" s="1" t="str">
        <f>IF(ISBLANK(I1232),"", _xlfn.LET(
    _xlpm.Servico,TRIM(F1232&amp;""),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32" s="1">
        <f>IF(ISBLANK(B1232),"", IF(ISBLANK(R1232),Q1232*S1232,R1232*S1232))</f>
        <v>57</v>
      </c>
    </row>
    <row r="1233" spans="1:55" x14ac:dyDescent="0.3">
      <c r="A1233" t="s">
        <v>133</v>
      </c>
      <c r="B1233">
        <v>46063</v>
      </c>
      <c r="C1233" t="s">
        <v>46</v>
      </c>
      <c r="D1233">
        <v>4777</v>
      </c>
      <c r="F1233" t="s">
        <v>169</v>
      </c>
      <c r="H1233" t="s">
        <v>276</v>
      </c>
      <c r="I1233">
        <v>2460</v>
      </c>
      <c r="J1233" t="s">
        <v>80</v>
      </c>
      <c r="K1233" t="s">
        <v>226</v>
      </c>
      <c r="L1233">
        <v>5573999538444</v>
      </c>
      <c r="N1233">
        <v>0</v>
      </c>
      <c r="O1233" t="s">
        <v>5</v>
      </c>
      <c r="P1233">
        <v>0</v>
      </c>
      <c r="Q1233">
        <v>10</v>
      </c>
      <c r="R1233">
        <v>10</v>
      </c>
      <c r="S1233">
        <v>1</v>
      </c>
      <c r="T1233">
        <v>10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 t="s">
        <v>6</v>
      </c>
      <c r="AG1233">
        <v>79</v>
      </c>
      <c r="AH1233" t="s">
        <v>219</v>
      </c>
      <c r="AI1233" t="s">
        <v>227</v>
      </c>
      <c r="AJ1233" t="s">
        <v>192</v>
      </c>
      <c r="AK1233" t="s">
        <v>187</v>
      </c>
      <c r="AL1233" t="s">
        <v>188</v>
      </c>
      <c r="AU1233" s="2" t="str">
        <f>IF(ISBLANK(B1233),"", TEXT(B1233,"dddd, d \d\e mmmm \d\e aaaa"))</f>
        <v>terça-feira, 10 de fevereiro de 2026</v>
      </c>
      <c r="AX1233" s="1" t="str" cm="1">
        <f t="array" ref="AX1233">IFERROR(_xlfn.TEXTJOIN(", ",TRUE,_xlfn._xlws.SORT(_xlfn.UNIQUE(_xlfn._xlws.FILTER($K$2:$K$2889,($I$2:$I$2889=I1233)*($K$2:$K$2889&lt;&gt;""))))),"")</f>
        <v>Pepo</v>
      </c>
      <c r="AY1233" s="1" t="str">
        <f>IF(ISBLANK(F1233),"", IF(OR(
ISNUMBER(FIND("escovacao",LOWER(F1233))),
ISNUMBER(FIND("escovação",LOWER(F1233))),
ISNUMBER(FIND("higiene bucal",LOWER(F1233))),
ISNUMBER(FIND("tosa",LOWER(F1233))),
ISNUMBER(FIND("hidratacao",LOWER(F1233))),
ISNUMBER(FIND("hidratação",LOWER(F1233))),
ISNUMBER(FIND("spa",LOWER(F1233))),
ISNUMBER(FIND("corte de unhas",LOWER(F1233))),
ISNUMBER(FIND("desembolo",LOWER(F1233))),
ISNUMBER(FIND("clorexidina",LOWER(F1233))),
ISNUMBER(FIND("matizacao",LOWER(F1233))),
ISNUMBER(FIND("matização",LOWER(F1233))),
ISNUMBER(FIND("arredondamento",LOWER(F1233))),
ISNUMBER(FIND("remocao",LOWER(F1233))),
ISNUMBER(FIND("remoção",LOWER(F1233)))
),"Serviços extras",
IF(ISNUMBER(FIND("banho",LOWER(F1233))),"Banho","Loja")))</f>
        <v>Serviços extras</v>
      </c>
      <c r="AZ1233" s="1" t="str">
        <f>IF(ISBLANK(I1233),"", _xlfn.LET(_xlpm.Pedido,TRIM(D1233&amp;""),IF(_xlpm.Pedido&lt;&gt;"",_xlpm.Pedido&amp;" | "&amp;K1233,I1233&amp;" | "&amp;K1233&amp;" | "&amp;TEXT(AU1233,"0"))))</f>
        <v>4777 | Pepo</v>
      </c>
      <c r="BA1233" s="1" t="str">
        <f>IF(ISBLANK(I1233),"", _xlfn.LET(_xlpm.TipoServico,LOWER(H1233),IF(ISNUMBER(FIND("banho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3" s="1" t="str">
        <f>IF(ISBLANK(I1233),"", _xlfn.LET(
    _xlpm.Servico,TRIM(F1233&amp;""),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33" s="1">
        <f>IF(ISBLANK(B1233),"", IF(ISBLANK(R1233),Q1233*S1233,R1233*S1233))</f>
        <v>10</v>
      </c>
    </row>
    <row r="1234" spans="1:55" x14ac:dyDescent="0.3">
      <c r="A1234" t="s">
        <v>133</v>
      </c>
      <c r="B1234">
        <v>46063</v>
      </c>
      <c r="C1234" t="s">
        <v>46</v>
      </c>
      <c r="D1234">
        <v>4777</v>
      </c>
      <c r="F1234" t="s">
        <v>146</v>
      </c>
      <c r="H1234" t="s">
        <v>276</v>
      </c>
      <c r="I1234">
        <v>2460</v>
      </c>
      <c r="J1234" t="s">
        <v>80</v>
      </c>
      <c r="K1234" t="s">
        <v>226</v>
      </c>
      <c r="L1234">
        <v>5573999538444</v>
      </c>
      <c r="N1234">
        <v>0</v>
      </c>
      <c r="O1234" t="s">
        <v>5</v>
      </c>
      <c r="P1234">
        <v>0</v>
      </c>
      <c r="Q1234">
        <v>12</v>
      </c>
      <c r="R1234">
        <v>12</v>
      </c>
      <c r="S1234">
        <v>1</v>
      </c>
      <c r="T1234">
        <v>12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6</v>
      </c>
      <c r="AG1234">
        <v>79</v>
      </c>
      <c r="AH1234" t="s">
        <v>219</v>
      </c>
      <c r="AI1234" t="s">
        <v>227</v>
      </c>
      <c r="AJ1234" t="s">
        <v>192</v>
      </c>
      <c r="AK1234" t="s">
        <v>187</v>
      </c>
      <c r="AL1234" t="s">
        <v>188</v>
      </c>
      <c r="AU1234" s="2" t="str">
        <f>IF(ISBLANK(B1234),"", TEXT(B1234,"dddd, d \d\e mmmm \d\e aaaa"))</f>
        <v>terça-feira, 10 de fevereiro de 2026</v>
      </c>
      <c r="AX1234" s="1" t="str" cm="1">
        <f t="array" ref="AX1234">IFERROR(_xlfn.TEXTJOIN(", ",TRUE,_xlfn._xlws.SORT(_xlfn.UNIQUE(_xlfn._xlws.FILTER($K$2:$K$2889,($I$2:$I$2889=I1234)*($K$2:$K$2889&lt;&gt;""))))),"")</f>
        <v>Pepo</v>
      </c>
      <c r="AY1234" s="1" t="str">
        <f>IF(ISBLANK(F1234),"", IF(OR(
ISNUMBER(FIND("escovacao",LOWER(F1234))),
ISNUMBER(FIND("escovação",LOWER(F1234))),
ISNUMBER(FIND("higiene bucal",LOWER(F1234))),
ISNUMBER(FIND("tosa",LOWER(F1234))),
ISNUMBER(FIND("hidratacao",LOWER(F1234))),
ISNUMBER(FIND("hidratação",LOWER(F1234))),
ISNUMBER(FIND("spa",LOWER(F1234))),
ISNUMBER(FIND("corte de unhas",LOWER(F1234))),
ISNUMBER(FIND("desembolo",LOWER(F1234))),
ISNUMBER(FIND("clorexidina",LOWER(F1234))),
ISNUMBER(FIND("matizacao",LOWER(F1234))),
ISNUMBER(FIND("matização",LOWER(F1234))),
ISNUMBER(FIND("arredondamento",LOWER(F1234))),
ISNUMBER(FIND("remocao",LOWER(F1234))),
ISNUMBER(FIND("remoção",LOWER(F1234)))
),"Serviços extras",
IF(ISNUMBER(FIND("banho",LOWER(F1234))),"Banho","Loja")))</f>
        <v>Serviços extras</v>
      </c>
      <c r="AZ1234" s="1" t="str">
        <f>IF(ISBLANK(I1234),"", _xlfn.LET(_xlpm.Pedido,TRIM(D1234&amp;""),IF(_xlpm.Pedido&lt;&gt;"",_xlpm.Pedido&amp;" | "&amp;K1234,I1234&amp;" | "&amp;K1234&amp;" | "&amp;TEXT(AU1234,"0"))))</f>
        <v>4777 | Pepo</v>
      </c>
      <c r="BA1234" s="1" t="str">
        <f>IF(ISBLANK(I1234),"", _xlfn.LET(_xlpm.TipoServico,LOWER(H1234),IF(ISNUMBER(FIND("banho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4" s="1" t="str">
        <f>IF(ISBLANK(I1234),"", _xlfn.LET(
    _xlpm.Servico,TRIM(F1234&amp;""),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34" s="1">
        <f>IF(ISBLANK(B1234),"", IF(ISBLANK(R1234),Q1234*S1234,R1234*S1234))</f>
        <v>12</v>
      </c>
    </row>
    <row r="1235" spans="1:55" x14ac:dyDescent="0.3">
      <c r="A1235" t="s">
        <v>178</v>
      </c>
      <c r="B1235">
        <v>46062</v>
      </c>
      <c r="C1235" t="s">
        <v>43</v>
      </c>
      <c r="D1235">
        <v>4760</v>
      </c>
      <c r="F1235" t="s">
        <v>134</v>
      </c>
      <c r="H1235" t="s">
        <v>276</v>
      </c>
      <c r="I1235">
        <v>2157</v>
      </c>
      <c r="J1235" t="s">
        <v>416</v>
      </c>
      <c r="K1235" t="s">
        <v>182</v>
      </c>
      <c r="L1235">
        <v>7399220787</v>
      </c>
      <c r="N1235">
        <v>0</v>
      </c>
      <c r="O1235" t="s">
        <v>5</v>
      </c>
      <c r="P1235">
        <v>0</v>
      </c>
      <c r="Q1235">
        <v>57</v>
      </c>
      <c r="R1235">
        <v>57</v>
      </c>
      <c r="S1235">
        <v>1</v>
      </c>
      <c r="T1235">
        <v>57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 t="s">
        <v>6</v>
      </c>
      <c r="AG1235">
        <v>57</v>
      </c>
      <c r="AH1235" t="s">
        <v>229</v>
      </c>
      <c r="AJ1235" t="s">
        <v>192</v>
      </c>
      <c r="AK1235" t="s">
        <v>190</v>
      </c>
      <c r="AL1235" t="s">
        <v>188</v>
      </c>
      <c r="AU1235" s="2" t="str">
        <f>IF(ISBLANK(B1235),"", TEXT(B1235,"dddd, d \d\e mmmm \d\e aaaa"))</f>
        <v>segunda-feira, 9 de fevereiro de 2026</v>
      </c>
      <c r="AX1235" s="1" t="str" cm="1">
        <f t="array" ref="AX1235">IFERROR(_xlfn.TEXTJOIN(", ",TRUE,_xlfn._xlws.SORT(_xlfn.UNIQUE(_xlfn._xlws.FILTER($K$2:$K$2889,($I$2:$I$2889=I1235)*($K$2:$K$2889&lt;&gt;""))))),"")</f>
        <v>Amora</v>
      </c>
      <c r="AY1235" s="1" t="str">
        <f>IF(ISBLANK(F1235),"", IF(OR(
ISNUMBER(FIND("escovacao",LOWER(F1235))),
ISNUMBER(FIND("escovação",LOWER(F1235))),
ISNUMBER(FIND("higiene bucal",LOWER(F1235))),
ISNUMBER(FIND("tosa",LOWER(F1235))),
ISNUMBER(FIND("hidratacao",LOWER(F1235))),
ISNUMBER(FIND("hidratação",LOWER(F1235))),
ISNUMBER(FIND("spa",LOWER(F1235))),
ISNUMBER(FIND("corte de unhas",LOWER(F1235))),
ISNUMBER(FIND("desembolo",LOWER(F1235))),
ISNUMBER(FIND("clorexidina",LOWER(F1235))),
ISNUMBER(FIND("matizacao",LOWER(F1235))),
ISNUMBER(FIND("matização",LOWER(F1235))),
ISNUMBER(FIND("arredondamento",LOWER(F1235))),
ISNUMBER(FIND("remocao",LOWER(F1235))),
ISNUMBER(FIND("remoção",LOWER(F1235)))
),"Serviços extras",
IF(ISNUMBER(FIND("banho",LOWER(F1235))),"Banho","Loja")))</f>
        <v>Banho</v>
      </c>
      <c r="AZ1235" s="1" t="str">
        <f>IF(ISBLANK(I1235),"", _xlfn.LET(_xlpm.Pedido,TRIM(D1235&amp;""),IF(_xlpm.Pedido&lt;&gt;"",_xlpm.Pedido&amp;" | "&amp;K1235,I1235&amp;" | "&amp;K1235&amp;" | "&amp;TEXT(AU1235,"0"))))</f>
        <v>4760 | Amora</v>
      </c>
      <c r="BA1235" s="1" t="str">
        <f>IF(ISBLANK(I1235),"", _xlfn.LET(_xlpm.TipoServico,LOWER(H1235),IF(ISNUMBER(FIND("banho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5" s="1" t="str">
        <f>IF(ISBLANK(I1235),"", _xlfn.LET(
    _xlpm.Servico,TRIM(F1235&amp;""),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35" s="1">
        <f>IF(ISBLANK(B1235),"", IF(ISBLANK(R1235),Q1235*S1235,R1235*S1235))</f>
        <v>57</v>
      </c>
    </row>
    <row r="1236" spans="1:55" x14ac:dyDescent="0.3">
      <c r="A1236" t="s">
        <v>133</v>
      </c>
      <c r="B1236">
        <v>46066</v>
      </c>
      <c r="C1236" t="s">
        <v>2</v>
      </c>
      <c r="D1236">
        <v>4802</v>
      </c>
      <c r="F1236" t="s">
        <v>134</v>
      </c>
      <c r="H1236" t="s">
        <v>276</v>
      </c>
      <c r="I1236">
        <v>2486</v>
      </c>
      <c r="J1236" t="s">
        <v>442</v>
      </c>
      <c r="K1236" t="s">
        <v>443</v>
      </c>
      <c r="L1236">
        <v>557391315123</v>
      </c>
      <c r="N1236">
        <v>0</v>
      </c>
      <c r="O1236" t="s">
        <v>5</v>
      </c>
      <c r="P1236">
        <v>0</v>
      </c>
      <c r="Q1236">
        <v>57</v>
      </c>
      <c r="R1236">
        <v>57</v>
      </c>
      <c r="S1236">
        <v>1</v>
      </c>
      <c r="T1236">
        <v>57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 t="s">
        <v>6</v>
      </c>
      <c r="AG1236">
        <v>69</v>
      </c>
      <c r="AH1236" t="s">
        <v>203</v>
      </c>
      <c r="AI1236" t="s">
        <v>204</v>
      </c>
      <c r="AJ1236" t="s">
        <v>192</v>
      </c>
      <c r="AK1236" t="s">
        <v>187</v>
      </c>
      <c r="AL1236" t="s">
        <v>188</v>
      </c>
      <c r="AU1236" s="2" t="str">
        <f>IF(ISBLANK(B1236),"", TEXT(B1236,"dddd, d \d\e mmmm \d\e aaaa"))</f>
        <v>sexta-feira, 13 de fevereiro de 2026</v>
      </c>
      <c r="AX1236" s="1" t="str" cm="1">
        <f t="array" ref="AX1236">IFERROR(_xlfn.TEXTJOIN(", ",TRUE,_xlfn._xlws.SORT(_xlfn.UNIQUE(_xlfn._xlws.FILTER($K$2:$K$2889,($I$2:$I$2889=I1236)*($K$2:$K$2889&lt;&gt;""))))),"")</f>
        <v>Ravi</v>
      </c>
      <c r="AY1236" s="1" t="str">
        <f>IF(ISBLANK(F1236),"", IF(OR(
ISNUMBER(FIND("escovacao",LOWER(F1236))),
ISNUMBER(FIND("escovação",LOWER(F1236))),
ISNUMBER(FIND("higiene bucal",LOWER(F1236))),
ISNUMBER(FIND("tosa",LOWER(F1236))),
ISNUMBER(FIND("hidratacao",LOWER(F1236))),
ISNUMBER(FIND("hidratação",LOWER(F1236))),
ISNUMBER(FIND("spa",LOWER(F1236))),
ISNUMBER(FIND("corte de unhas",LOWER(F1236))),
ISNUMBER(FIND("desembolo",LOWER(F1236))),
ISNUMBER(FIND("clorexidina",LOWER(F1236))),
ISNUMBER(FIND("matizacao",LOWER(F1236))),
ISNUMBER(FIND("matização",LOWER(F1236))),
ISNUMBER(FIND("arredondamento",LOWER(F1236))),
ISNUMBER(FIND("remocao",LOWER(F1236))),
ISNUMBER(FIND("remoção",LOWER(F1236)))
),"Serviços extras",
IF(ISNUMBER(FIND("banho",LOWER(F1236))),"Banho","Loja")))</f>
        <v>Banho</v>
      </c>
      <c r="AZ1236" s="1" t="str">
        <f>IF(ISBLANK(I1236),"", _xlfn.LET(_xlpm.Pedido,TRIM(D1236&amp;""),IF(_xlpm.Pedido&lt;&gt;"",_xlpm.Pedido&amp;" | "&amp;K1236,I1236&amp;" | "&amp;K1236&amp;" | "&amp;TEXT(AU1236,"0"))))</f>
        <v>4802 | Ravi</v>
      </c>
      <c r="BA1236" s="1" t="str">
        <f>IF(ISBLANK(I1236),"", _xlfn.LET(_xlpm.TipoServico,LOWER(H1236),IF(ISNUMBER(FIND("banho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6" s="1" t="str">
        <f>IF(ISBLANK(I1236),"", _xlfn.LET(
    _xlpm.Servico,TRIM(F1236&amp;""),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36" s="1">
        <f>IF(ISBLANK(B1236),"", IF(ISBLANK(R1236),Q1236*S1236,R1236*S1236))</f>
        <v>57</v>
      </c>
    </row>
    <row r="1237" spans="1:55" x14ac:dyDescent="0.3">
      <c r="A1237" t="s">
        <v>133</v>
      </c>
      <c r="B1237">
        <v>46066</v>
      </c>
      <c r="C1237" t="s">
        <v>2</v>
      </c>
      <c r="D1237">
        <v>4802</v>
      </c>
      <c r="F1237" t="s">
        <v>146</v>
      </c>
      <c r="H1237" t="s">
        <v>276</v>
      </c>
      <c r="I1237">
        <v>2486</v>
      </c>
      <c r="J1237" t="s">
        <v>442</v>
      </c>
      <c r="K1237" t="s">
        <v>443</v>
      </c>
      <c r="L1237">
        <v>557391315123</v>
      </c>
      <c r="N1237">
        <v>0</v>
      </c>
      <c r="O1237" t="s">
        <v>5</v>
      </c>
      <c r="P1237">
        <v>0</v>
      </c>
      <c r="Q1237">
        <v>12</v>
      </c>
      <c r="R1237">
        <v>12</v>
      </c>
      <c r="S1237">
        <v>1</v>
      </c>
      <c r="T1237">
        <v>12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 t="s">
        <v>6</v>
      </c>
      <c r="AG1237">
        <v>69</v>
      </c>
      <c r="AH1237" t="s">
        <v>203</v>
      </c>
      <c r="AI1237" t="s">
        <v>204</v>
      </c>
      <c r="AJ1237" t="s">
        <v>192</v>
      </c>
      <c r="AK1237" t="s">
        <v>187</v>
      </c>
      <c r="AL1237" t="s">
        <v>188</v>
      </c>
      <c r="AU1237" s="2" t="str">
        <f>IF(ISBLANK(B1237),"", TEXT(B1237,"dddd, d \d\e mmmm \d\e aaaa"))</f>
        <v>sexta-feira, 13 de fevereiro de 2026</v>
      </c>
      <c r="AX1237" s="1" t="str" cm="1">
        <f t="array" ref="AX1237">IFERROR(_xlfn.TEXTJOIN(", ",TRUE,_xlfn._xlws.SORT(_xlfn.UNIQUE(_xlfn._xlws.FILTER($K$2:$K$2889,($I$2:$I$2889=I1237)*($K$2:$K$2889&lt;&gt;""))))),"")</f>
        <v>Ravi</v>
      </c>
      <c r="AY1237" s="1" t="str">
        <f>IF(ISBLANK(F1237),"", IF(OR(
ISNUMBER(FIND("escovacao",LOWER(F1237))),
ISNUMBER(FIND("escovação",LOWER(F1237))),
ISNUMBER(FIND("higiene bucal",LOWER(F1237))),
ISNUMBER(FIND("tosa",LOWER(F1237))),
ISNUMBER(FIND("hidratacao",LOWER(F1237))),
ISNUMBER(FIND("hidratação",LOWER(F1237))),
ISNUMBER(FIND("spa",LOWER(F1237))),
ISNUMBER(FIND("corte de unhas",LOWER(F1237))),
ISNUMBER(FIND("desembolo",LOWER(F1237))),
ISNUMBER(FIND("clorexidina",LOWER(F1237))),
ISNUMBER(FIND("matizacao",LOWER(F1237))),
ISNUMBER(FIND("matização",LOWER(F1237))),
ISNUMBER(FIND("arredondamento",LOWER(F1237))),
ISNUMBER(FIND("remocao",LOWER(F1237))),
ISNUMBER(FIND("remoção",LOWER(F1237)))
),"Serviços extras",
IF(ISNUMBER(FIND("banho",LOWER(F1237))),"Banho","Loja")))</f>
        <v>Serviços extras</v>
      </c>
      <c r="AZ1237" s="1" t="str">
        <f>IF(ISBLANK(I1237),"", _xlfn.LET(_xlpm.Pedido,TRIM(D1237&amp;""),IF(_xlpm.Pedido&lt;&gt;"",_xlpm.Pedido&amp;" | "&amp;K1237,I1237&amp;" | "&amp;K1237&amp;" | "&amp;TEXT(AU1237,"0"))))</f>
        <v>4802 | Ravi</v>
      </c>
      <c r="BA1237" s="1" t="str">
        <f>IF(ISBLANK(I1237),"", _xlfn.LET(_xlpm.TipoServico,LOWER(H1237),IF(ISNUMBER(FIND("banho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7" s="1" t="str">
        <f>IF(ISBLANK(I1237),"", _xlfn.LET(
    _xlpm.Servico,TRIM(F1237&amp;""),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37" s="1">
        <f>IF(ISBLANK(B1237),"", IF(ISBLANK(R1237),Q1237*S1237,R1237*S1237))</f>
        <v>12</v>
      </c>
    </row>
    <row r="1238" spans="1:55" x14ac:dyDescent="0.3">
      <c r="A1238" t="s">
        <v>141</v>
      </c>
      <c r="B1238">
        <v>46060</v>
      </c>
      <c r="C1238" t="s">
        <v>27</v>
      </c>
      <c r="D1238">
        <v>4750</v>
      </c>
      <c r="F1238" t="s">
        <v>183</v>
      </c>
      <c r="H1238" t="s">
        <v>276</v>
      </c>
      <c r="I1238">
        <v>2099</v>
      </c>
      <c r="J1238" t="s">
        <v>69</v>
      </c>
      <c r="K1238" t="s">
        <v>208</v>
      </c>
      <c r="L1238">
        <v>73988040014</v>
      </c>
      <c r="N1238">
        <v>0</v>
      </c>
      <c r="O1238" t="s">
        <v>5</v>
      </c>
      <c r="P1238">
        <v>0</v>
      </c>
      <c r="Q1238">
        <v>63</v>
      </c>
      <c r="R1238">
        <v>63</v>
      </c>
      <c r="S1238">
        <v>1</v>
      </c>
      <c r="T1238">
        <v>63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6</v>
      </c>
      <c r="AG1238">
        <v>299</v>
      </c>
      <c r="AH1238" t="s">
        <v>207</v>
      </c>
      <c r="AI1238" t="s">
        <v>209</v>
      </c>
      <c r="AJ1238" t="s">
        <v>192</v>
      </c>
      <c r="AK1238" t="s">
        <v>190</v>
      </c>
      <c r="AL1238" t="s">
        <v>188</v>
      </c>
      <c r="AU1238" s="2" t="str">
        <f>IF(ISBLANK(B1238),"", TEXT(B1238,"dddd, d \d\e mmmm \d\e aaaa"))</f>
        <v>sábado, 7 de fevereiro de 2026</v>
      </c>
      <c r="AX1238" s="1" t="str" cm="1">
        <f t="array" ref="AX1238">IFERROR(_xlfn.TEXTJOIN(", ",TRUE,_xlfn._xlws.SORT(_xlfn.UNIQUE(_xlfn._xlws.FILTER($K$2:$K$2889,($I$2:$I$2889=I1238)*($K$2:$K$2889&lt;&gt;""))))),"")</f>
        <v>Meg</v>
      </c>
      <c r="AY1238" s="1" t="str">
        <f>IF(ISBLANK(F1238),"", IF(OR(
ISNUMBER(FIND("escovacao",LOWER(F1238))),
ISNUMBER(FIND("escovação",LOWER(F1238))),
ISNUMBER(FIND("higiene bucal",LOWER(F1238))),
ISNUMBER(FIND("tosa",LOWER(F1238))),
ISNUMBER(FIND("hidratacao",LOWER(F1238))),
ISNUMBER(FIND("hidratação",LOWER(F1238))),
ISNUMBER(FIND("spa",LOWER(F1238))),
ISNUMBER(FIND("corte de unhas",LOWER(F1238))),
ISNUMBER(FIND("desembolo",LOWER(F1238))),
ISNUMBER(FIND("clorexidina",LOWER(F1238))),
ISNUMBER(FIND("matizacao",LOWER(F1238))),
ISNUMBER(FIND("matização",LOWER(F1238))),
ISNUMBER(FIND("arredondamento",LOWER(F1238))),
ISNUMBER(FIND("remocao",LOWER(F1238))),
ISNUMBER(FIND("remoção",LOWER(F1238)))
),"Serviços extras",
IF(ISNUMBER(FIND("banho",LOWER(F1238))),"Banho","Loja")))</f>
        <v>Serviços extras</v>
      </c>
      <c r="AZ1238" s="1" t="str">
        <f>IF(ISBLANK(I1238),"", _xlfn.LET(_xlpm.Pedido,TRIM(D1238&amp;""),IF(_xlpm.Pedido&lt;&gt;"",_xlpm.Pedido&amp;" | "&amp;K1238,I1238&amp;" | "&amp;K1238&amp;" | "&amp;TEXT(AU1238,"0"))))</f>
        <v>4750 | Meg</v>
      </c>
      <c r="BA1238" s="1" t="str">
        <f>IF(ISBLANK(I1238),"", _xlfn.LET(_xlpm.TipoServico,LOWER(H1238),IF(ISNUMBER(FIND("banho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8" s="1" t="str">
        <f>IF(ISBLANK(I1238),"", _xlfn.LET(
    _xlpm.Servico,TRIM(F1238&amp;""),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38" s="1">
        <f>IF(ISBLANK(B1238),"", IF(ISBLANK(R1238),Q1238*S1238,R1238*S1238))</f>
        <v>63</v>
      </c>
    </row>
    <row r="1239" spans="1:55" x14ac:dyDescent="0.3">
      <c r="A1239" t="s">
        <v>178</v>
      </c>
      <c r="B1239">
        <v>46067</v>
      </c>
      <c r="C1239" t="s">
        <v>27</v>
      </c>
      <c r="D1239">
        <v>4823</v>
      </c>
      <c r="F1239" t="s">
        <v>134</v>
      </c>
      <c r="H1239" t="s">
        <v>276</v>
      </c>
      <c r="I1239">
        <v>2438</v>
      </c>
      <c r="J1239" t="s">
        <v>277</v>
      </c>
      <c r="K1239" t="s">
        <v>446</v>
      </c>
      <c r="L1239">
        <v>5573999434050</v>
      </c>
      <c r="N1239">
        <v>0</v>
      </c>
      <c r="O1239" t="s">
        <v>5</v>
      </c>
      <c r="P1239">
        <v>0</v>
      </c>
      <c r="Q1239">
        <v>57</v>
      </c>
      <c r="R1239">
        <v>57</v>
      </c>
      <c r="S1239">
        <v>1</v>
      </c>
      <c r="T1239">
        <v>57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 t="s">
        <v>6</v>
      </c>
      <c r="AG1239">
        <v>119</v>
      </c>
      <c r="AH1239" t="s">
        <v>203</v>
      </c>
      <c r="AI1239" t="s">
        <v>204</v>
      </c>
      <c r="AJ1239" t="s">
        <v>192</v>
      </c>
      <c r="AK1239" t="s">
        <v>187</v>
      </c>
      <c r="AL1239" t="s">
        <v>188</v>
      </c>
      <c r="AU1239" s="2" t="str">
        <f>IF(ISBLANK(B1239),"", TEXT(B1239,"dddd, d \d\e mmmm \d\e aaaa"))</f>
        <v>sábado, 14 de fevereiro de 2026</v>
      </c>
      <c r="AX1239" s="1" t="str" cm="1">
        <f t="array" ref="AX1239">IFERROR(_xlfn.TEXTJOIN(", ",TRUE,_xlfn._xlws.SORT(_xlfn.UNIQUE(_xlfn._xlws.FILTER($K$2:$K$2889,($I$2:$I$2889=I1239)*($K$2:$K$2889&lt;&gt;""))))),"")</f>
        <v>Teo</v>
      </c>
      <c r="AY1239" s="1" t="str">
        <f>IF(ISBLANK(F1239),"", IF(OR(
ISNUMBER(FIND("escovacao",LOWER(F1239))),
ISNUMBER(FIND("escovação",LOWER(F1239))),
ISNUMBER(FIND("higiene bucal",LOWER(F1239))),
ISNUMBER(FIND("tosa",LOWER(F1239))),
ISNUMBER(FIND("hidratacao",LOWER(F1239))),
ISNUMBER(FIND("hidratação",LOWER(F1239))),
ISNUMBER(FIND("spa",LOWER(F1239))),
ISNUMBER(FIND("corte de unhas",LOWER(F1239))),
ISNUMBER(FIND("desembolo",LOWER(F1239))),
ISNUMBER(FIND("clorexidina",LOWER(F1239))),
ISNUMBER(FIND("matizacao",LOWER(F1239))),
ISNUMBER(FIND("matização",LOWER(F1239))),
ISNUMBER(FIND("arredondamento",LOWER(F1239))),
ISNUMBER(FIND("remocao",LOWER(F1239))),
ISNUMBER(FIND("remoção",LOWER(F1239)))
),"Serviços extras",
IF(ISNUMBER(FIND("banho",LOWER(F1239))),"Banho","Loja")))</f>
        <v>Banho</v>
      </c>
      <c r="AZ1239" s="1" t="str">
        <f>IF(ISBLANK(I1239),"", _xlfn.LET(_xlpm.Pedido,TRIM(D1239&amp;""),IF(_xlpm.Pedido&lt;&gt;"",_xlpm.Pedido&amp;" | "&amp;K1239,I1239&amp;" | "&amp;K1239&amp;" | "&amp;TEXT(AU1239,"0"))))</f>
        <v>4823 | Teo</v>
      </c>
      <c r="BA1239" s="1" t="str">
        <f>IF(ISBLANK(I1239),"", _xlfn.LET(_xlpm.TipoServico,LOWER(H1239),IF(ISNUMBER(FIND("banho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39" s="1" t="str">
        <f>IF(ISBLANK(I1239),"", _xlfn.LET(
    _xlpm.Servico,TRIM(F1239&amp;""),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39" s="1">
        <f>IF(ISBLANK(B1239),"", IF(ISBLANK(R1239),Q1239*S1239,R1239*S1239))</f>
        <v>57</v>
      </c>
    </row>
    <row r="1240" spans="1:55" x14ac:dyDescent="0.3">
      <c r="A1240" t="s">
        <v>178</v>
      </c>
      <c r="B1240">
        <v>46067</v>
      </c>
      <c r="C1240" t="s">
        <v>27</v>
      </c>
      <c r="D1240">
        <v>4823</v>
      </c>
      <c r="F1240" t="s">
        <v>146</v>
      </c>
      <c r="H1240" t="s">
        <v>276</v>
      </c>
      <c r="I1240">
        <v>2438</v>
      </c>
      <c r="J1240" t="s">
        <v>277</v>
      </c>
      <c r="K1240" t="s">
        <v>446</v>
      </c>
      <c r="L1240">
        <v>5573999434050</v>
      </c>
      <c r="N1240">
        <v>0</v>
      </c>
      <c r="O1240" t="s">
        <v>5</v>
      </c>
      <c r="P1240">
        <v>0</v>
      </c>
      <c r="Q1240">
        <v>12</v>
      </c>
      <c r="R1240">
        <v>12</v>
      </c>
      <c r="S1240">
        <v>1</v>
      </c>
      <c r="T1240">
        <v>12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 t="s">
        <v>6</v>
      </c>
      <c r="AG1240">
        <v>119</v>
      </c>
      <c r="AH1240" t="s">
        <v>203</v>
      </c>
      <c r="AI1240" t="s">
        <v>204</v>
      </c>
      <c r="AJ1240" t="s">
        <v>192</v>
      </c>
      <c r="AK1240" t="s">
        <v>187</v>
      </c>
      <c r="AL1240" t="s">
        <v>188</v>
      </c>
      <c r="AU1240" s="2" t="str">
        <f>IF(ISBLANK(B1240),"", TEXT(B1240,"dddd, d \d\e mmmm \d\e aaaa"))</f>
        <v>sábado, 14 de fevereiro de 2026</v>
      </c>
      <c r="AX1240" s="1" t="str" cm="1">
        <f t="array" ref="AX1240">IFERROR(_xlfn.TEXTJOIN(", ",TRUE,_xlfn._xlws.SORT(_xlfn.UNIQUE(_xlfn._xlws.FILTER($K$2:$K$2889,($I$2:$I$2889=I1240)*($K$2:$K$2889&lt;&gt;""))))),"")</f>
        <v>Teo</v>
      </c>
      <c r="AY1240" s="1" t="str">
        <f>IF(ISBLANK(F1240),"", IF(OR(
ISNUMBER(FIND("escovacao",LOWER(F1240))),
ISNUMBER(FIND("escovação",LOWER(F1240))),
ISNUMBER(FIND("higiene bucal",LOWER(F1240))),
ISNUMBER(FIND("tosa",LOWER(F1240))),
ISNUMBER(FIND("hidratacao",LOWER(F1240))),
ISNUMBER(FIND("hidratação",LOWER(F1240))),
ISNUMBER(FIND("spa",LOWER(F1240))),
ISNUMBER(FIND("corte de unhas",LOWER(F1240))),
ISNUMBER(FIND("desembolo",LOWER(F1240))),
ISNUMBER(FIND("clorexidina",LOWER(F1240))),
ISNUMBER(FIND("matizacao",LOWER(F1240))),
ISNUMBER(FIND("matização",LOWER(F1240))),
ISNUMBER(FIND("arredondamento",LOWER(F1240))),
ISNUMBER(FIND("remocao",LOWER(F1240))),
ISNUMBER(FIND("remoção",LOWER(F1240)))
),"Serviços extras",
IF(ISNUMBER(FIND("banho",LOWER(F1240))),"Banho","Loja")))</f>
        <v>Serviços extras</v>
      </c>
      <c r="AZ1240" s="1" t="str">
        <f>IF(ISBLANK(I1240),"", _xlfn.LET(_xlpm.Pedido,TRIM(D1240&amp;""),IF(_xlpm.Pedido&lt;&gt;"",_xlpm.Pedido&amp;" | "&amp;K1240,I1240&amp;" | "&amp;K1240&amp;" | "&amp;TEXT(AU1240,"0"))))</f>
        <v>4823 | Teo</v>
      </c>
      <c r="BA1240" s="1" t="str">
        <f>IF(ISBLANK(I1240),"", _xlfn.LET(_xlpm.TipoServico,LOWER(H1240),IF(ISNUMBER(FIND("banho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0" s="1" t="str">
        <f>IF(ISBLANK(I1240),"", _xlfn.LET(
    _xlpm.Servico,TRIM(F1240&amp;""),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40" s="1">
        <f>IF(ISBLANK(B1240),"", IF(ISBLANK(R1240),Q1240*S1240,R1240*S1240))</f>
        <v>12</v>
      </c>
    </row>
    <row r="1241" spans="1:55" x14ac:dyDescent="0.3">
      <c r="A1241" t="s">
        <v>141</v>
      </c>
      <c r="B1241">
        <v>46067</v>
      </c>
      <c r="C1241" t="s">
        <v>27</v>
      </c>
      <c r="D1241">
        <v>4823</v>
      </c>
      <c r="F1241" t="s">
        <v>303</v>
      </c>
      <c r="H1241" t="s">
        <v>276</v>
      </c>
      <c r="I1241">
        <v>2438</v>
      </c>
      <c r="J1241" t="s">
        <v>277</v>
      </c>
      <c r="K1241" t="s">
        <v>446</v>
      </c>
      <c r="L1241">
        <v>5573999434050</v>
      </c>
      <c r="N1241">
        <v>0</v>
      </c>
      <c r="O1241" t="s">
        <v>5</v>
      </c>
      <c r="P1241">
        <v>0</v>
      </c>
      <c r="Q1241">
        <v>50</v>
      </c>
      <c r="R1241">
        <v>50</v>
      </c>
      <c r="S1241">
        <v>1</v>
      </c>
      <c r="T1241">
        <v>50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 t="s">
        <v>6</v>
      </c>
      <c r="AG1241">
        <v>119</v>
      </c>
      <c r="AH1241" t="s">
        <v>203</v>
      </c>
      <c r="AI1241" t="s">
        <v>204</v>
      </c>
      <c r="AJ1241" t="s">
        <v>192</v>
      </c>
      <c r="AK1241" t="s">
        <v>187</v>
      </c>
      <c r="AL1241" t="s">
        <v>188</v>
      </c>
      <c r="AU1241" s="2" t="str">
        <f>IF(ISBLANK(B1241),"", TEXT(B1241,"dddd, d \d\e mmmm \d\e aaaa"))</f>
        <v>sábado, 14 de fevereiro de 2026</v>
      </c>
      <c r="AX1241" s="1" t="str" cm="1">
        <f t="array" ref="AX1241">IFERROR(_xlfn.TEXTJOIN(", ",TRUE,_xlfn._xlws.SORT(_xlfn.UNIQUE(_xlfn._xlws.FILTER($K$2:$K$2889,($I$2:$I$2889=I1241)*($K$2:$K$2889&lt;&gt;""))))),"")</f>
        <v>Teo</v>
      </c>
      <c r="AY1241" s="1" t="str">
        <f>IF(ISBLANK(F1241),"", IF(OR(
ISNUMBER(FIND("escovacao",LOWER(F1241))),
ISNUMBER(FIND("escovação",LOWER(F1241))),
ISNUMBER(FIND("higiene bucal",LOWER(F1241))),
ISNUMBER(FIND("tosa",LOWER(F1241))),
ISNUMBER(FIND("hidratacao",LOWER(F1241))),
ISNUMBER(FIND("hidratação",LOWER(F1241))),
ISNUMBER(FIND("spa",LOWER(F1241))),
ISNUMBER(FIND("corte de unhas",LOWER(F1241))),
ISNUMBER(FIND("desembolo",LOWER(F1241))),
ISNUMBER(FIND("clorexidina",LOWER(F1241))),
ISNUMBER(FIND("matizacao",LOWER(F1241))),
ISNUMBER(FIND("matização",LOWER(F1241))),
ISNUMBER(FIND("arredondamento",LOWER(F1241))),
ISNUMBER(FIND("remocao",LOWER(F1241))),
ISNUMBER(FIND("remoção",LOWER(F1241)))
),"Serviços extras",
IF(ISNUMBER(FIND("banho",LOWER(F1241))),"Banho","Loja")))</f>
        <v>Serviços extras</v>
      </c>
      <c r="AZ1241" s="1" t="str">
        <f>IF(ISBLANK(I1241),"", _xlfn.LET(_xlpm.Pedido,TRIM(D1241&amp;""),IF(_xlpm.Pedido&lt;&gt;"",_xlpm.Pedido&amp;" | "&amp;K1241,I1241&amp;" | "&amp;K1241&amp;" | "&amp;TEXT(AU1241,"0"))))</f>
        <v>4823 | Teo</v>
      </c>
      <c r="BA1241" s="1" t="str">
        <f>IF(ISBLANK(I1241),"", _xlfn.LET(_xlpm.TipoServico,LOWER(H1241),IF(ISNUMBER(FIND("banho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1" s="1" t="str">
        <f>IF(ISBLANK(I1241),"", _xlfn.LET(
    _xlpm.Servico,TRIM(F1241&amp;""),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41" s="1">
        <f>IF(ISBLANK(B1241),"", IF(ISBLANK(R1241),Q1241*S1241,R1241*S1241))</f>
        <v>50</v>
      </c>
    </row>
    <row r="1242" spans="1:55" x14ac:dyDescent="0.3">
      <c r="A1242" t="s">
        <v>141</v>
      </c>
      <c r="B1242">
        <v>46069</v>
      </c>
      <c r="C1242" t="s">
        <v>43</v>
      </c>
      <c r="D1242">
        <v>4826</v>
      </c>
      <c r="F1242" t="s">
        <v>162</v>
      </c>
      <c r="H1242" t="s">
        <v>276</v>
      </c>
      <c r="I1242">
        <v>2099</v>
      </c>
      <c r="J1242" t="s">
        <v>69</v>
      </c>
      <c r="K1242" t="s">
        <v>208</v>
      </c>
      <c r="L1242">
        <v>73988040014</v>
      </c>
      <c r="N1242">
        <v>0</v>
      </c>
      <c r="O1242" t="s">
        <v>5</v>
      </c>
      <c r="P1242">
        <v>0</v>
      </c>
      <c r="Q1242">
        <v>35</v>
      </c>
      <c r="R1242">
        <v>35</v>
      </c>
      <c r="S1242">
        <v>1</v>
      </c>
      <c r="T1242">
        <v>35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 t="s">
        <v>6</v>
      </c>
      <c r="AG1242">
        <v>47</v>
      </c>
      <c r="AH1242" t="s">
        <v>207</v>
      </c>
      <c r="AI1242" t="s">
        <v>209</v>
      </c>
      <c r="AJ1242" t="s">
        <v>192</v>
      </c>
      <c r="AK1242" t="s">
        <v>190</v>
      </c>
      <c r="AL1242" t="s">
        <v>188</v>
      </c>
      <c r="AU1242" s="2" t="str">
        <f>IF(ISBLANK(B1242),"", TEXT(B1242,"dddd, d \d\e mmmm \d\e aaaa"))</f>
        <v>segunda-feira, 16 de fevereiro de 2026</v>
      </c>
      <c r="AX1242" s="1" t="str" cm="1">
        <f t="array" ref="AX1242">IFERROR(_xlfn.TEXTJOIN(", ",TRUE,_xlfn._xlws.SORT(_xlfn.UNIQUE(_xlfn._xlws.FILTER($K$2:$K$2889,($I$2:$I$2889=I1242)*($K$2:$K$2889&lt;&gt;""))))),"")</f>
        <v>Meg</v>
      </c>
      <c r="AY1242" s="1" t="str">
        <f>IF(ISBLANK(F1242),"", IF(OR(
ISNUMBER(FIND("escovacao",LOWER(F1242))),
ISNUMBER(FIND("escovação",LOWER(F1242))),
ISNUMBER(FIND("higiene bucal",LOWER(F1242))),
ISNUMBER(FIND("tosa",LOWER(F1242))),
ISNUMBER(FIND("hidratacao",LOWER(F1242))),
ISNUMBER(FIND("hidratação",LOWER(F1242))),
ISNUMBER(FIND("spa",LOWER(F1242))),
ISNUMBER(FIND("corte de unhas",LOWER(F1242))),
ISNUMBER(FIND("desembolo",LOWER(F1242))),
ISNUMBER(FIND("clorexidina",LOWER(F1242))),
ISNUMBER(FIND("matizacao",LOWER(F1242))),
ISNUMBER(FIND("matização",LOWER(F1242))),
ISNUMBER(FIND("arredondamento",LOWER(F1242))),
ISNUMBER(FIND("remocao",LOWER(F1242))),
ISNUMBER(FIND("remoção",LOWER(F1242)))
),"Serviços extras",
IF(ISNUMBER(FIND("banho",LOWER(F1242))),"Banho","Loja")))</f>
        <v>Serviços extras</v>
      </c>
      <c r="AZ1242" s="1" t="str">
        <f>IF(ISBLANK(I1242),"", _xlfn.LET(_xlpm.Pedido,TRIM(D1242&amp;""),IF(_xlpm.Pedido&lt;&gt;"",_xlpm.Pedido&amp;" | "&amp;K1242,I1242&amp;" | "&amp;K1242&amp;" | "&amp;TEXT(AU1242,"0"))))</f>
        <v>4826 | Meg</v>
      </c>
      <c r="BA1242" s="1" t="str">
        <f>IF(ISBLANK(I1242),"", _xlfn.LET(_xlpm.TipoServico,LOWER(H1242),IF(ISNUMBER(FIND("banho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2" s="1" t="str">
        <f>IF(ISBLANK(I1242),"", _xlfn.LET(
    _xlpm.Servico,TRIM(F1242&amp;""),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242" s="1">
        <f>IF(ISBLANK(B1242),"", IF(ISBLANK(R1242),Q1242*S1242,R1242*S1242))</f>
        <v>35</v>
      </c>
    </row>
    <row r="1243" spans="1:55" x14ac:dyDescent="0.3">
      <c r="A1243" t="s">
        <v>141</v>
      </c>
      <c r="B1243">
        <v>46069</v>
      </c>
      <c r="C1243" t="s">
        <v>43</v>
      </c>
      <c r="D1243">
        <v>4826</v>
      </c>
      <c r="F1243" t="s">
        <v>304</v>
      </c>
      <c r="H1243" t="s">
        <v>276</v>
      </c>
      <c r="I1243">
        <v>2099</v>
      </c>
      <c r="J1243" t="s">
        <v>69</v>
      </c>
      <c r="K1243" t="s">
        <v>208</v>
      </c>
      <c r="L1243">
        <v>73988040014</v>
      </c>
      <c r="N1243">
        <v>0</v>
      </c>
      <c r="O1243" t="s">
        <v>5</v>
      </c>
      <c r="P1243">
        <v>0</v>
      </c>
      <c r="Q1243">
        <v>12</v>
      </c>
      <c r="R1243">
        <v>12</v>
      </c>
      <c r="S1243">
        <v>1</v>
      </c>
      <c r="T1243">
        <v>12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 t="s">
        <v>6</v>
      </c>
      <c r="AG1243">
        <v>47</v>
      </c>
      <c r="AH1243" t="s">
        <v>207</v>
      </c>
      <c r="AI1243" t="s">
        <v>209</v>
      </c>
      <c r="AJ1243" t="s">
        <v>192</v>
      </c>
      <c r="AK1243" t="s">
        <v>190</v>
      </c>
      <c r="AL1243" t="s">
        <v>188</v>
      </c>
      <c r="AU1243" s="2" t="str">
        <f>IF(ISBLANK(B1243),"", TEXT(B1243,"dddd, d \d\e mmmm \d\e aaaa"))</f>
        <v>segunda-feira, 16 de fevereiro de 2026</v>
      </c>
      <c r="AX1243" s="1" t="str" cm="1">
        <f t="array" ref="AX1243">IFERROR(_xlfn.TEXTJOIN(", ",TRUE,_xlfn._xlws.SORT(_xlfn.UNIQUE(_xlfn._xlws.FILTER($K$2:$K$2889,($I$2:$I$2889=I1243)*($K$2:$K$2889&lt;&gt;""))))),"")</f>
        <v>Meg</v>
      </c>
      <c r="AY1243" s="1" t="str">
        <f>IF(ISBLANK(F1243),"", IF(OR(
ISNUMBER(FIND("escovacao",LOWER(F1243))),
ISNUMBER(FIND("escovação",LOWER(F1243))),
ISNUMBER(FIND("higiene bucal",LOWER(F1243))),
ISNUMBER(FIND("tosa",LOWER(F1243))),
ISNUMBER(FIND("hidratacao",LOWER(F1243))),
ISNUMBER(FIND("hidratação",LOWER(F1243))),
ISNUMBER(FIND("spa",LOWER(F1243))),
ISNUMBER(FIND("corte de unhas",LOWER(F1243))),
ISNUMBER(FIND("desembolo",LOWER(F1243))),
ISNUMBER(FIND("clorexidina",LOWER(F1243))),
ISNUMBER(FIND("matizacao",LOWER(F1243))),
ISNUMBER(FIND("matização",LOWER(F1243))),
ISNUMBER(FIND("arredondamento",LOWER(F1243))),
ISNUMBER(FIND("remocao",LOWER(F1243))),
ISNUMBER(FIND("remoção",LOWER(F1243)))
),"Serviços extras",
IF(ISNUMBER(FIND("banho",LOWER(F1243))),"Banho","Loja")))</f>
        <v>Serviços extras</v>
      </c>
      <c r="AZ1243" s="1" t="str">
        <f>IF(ISBLANK(I1243),"", _xlfn.LET(_xlpm.Pedido,TRIM(D1243&amp;""),IF(_xlpm.Pedido&lt;&gt;"",_xlpm.Pedido&amp;" | "&amp;K1243,I1243&amp;" | "&amp;K1243&amp;" | "&amp;TEXT(AU1243,"0"))))</f>
        <v>4826 | Meg</v>
      </c>
      <c r="BA1243" s="1" t="str">
        <f>IF(ISBLANK(I1243),"", _xlfn.LET(_xlpm.TipoServico,LOWER(H1243),IF(ISNUMBER(FIND("banho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3" s="1" t="str">
        <f>IF(ISBLANK(I1243),"", _xlfn.LET(
    _xlpm.Servico,TRIM(F1243&amp;""),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43" s="1">
        <f>IF(ISBLANK(B1243),"", IF(ISBLANK(R1243),Q1243*S1243,R1243*S1243))</f>
        <v>12</v>
      </c>
    </row>
    <row r="1244" spans="1:55" x14ac:dyDescent="0.3">
      <c r="A1244" t="s">
        <v>133</v>
      </c>
      <c r="B1244">
        <v>46069</v>
      </c>
      <c r="C1244" t="s">
        <v>43</v>
      </c>
      <c r="D1244">
        <v>4827</v>
      </c>
      <c r="F1244" t="s">
        <v>134</v>
      </c>
      <c r="H1244" t="s">
        <v>276</v>
      </c>
      <c r="I1244">
        <v>2190</v>
      </c>
      <c r="J1244" t="s">
        <v>54</v>
      </c>
      <c r="K1244" t="s">
        <v>408</v>
      </c>
      <c r="L1244">
        <v>7391145661</v>
      </c>
      <c r="N1244">
        <v>0</v>
      </c>
      <c r="O1244" t="s">
        <v>5</v>
      </c>
      <c r="P1244">
        <v>0</v>
      </c>
      <c r="Q1244">
        <v>57</v>
      </c>
      <c r="R1244">
        <v>57</v>
      </c>
      <c r="S1244">
        <v>1</v>
      </c>
      <c r="T1244">
        <v>57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 t="s">
        <v>6</v>
      </c>
      <c r="AG1244">
        <v>208</v>
      </c>
      <c r="AH1244" t="s">
        <v>207</v>
      </c>
      <c r="AI1244" t="s">
        <v>199</v>
      </c>
      <c r="AJ1244" t="s">
        <v>192</v>
      </c>
      <c r="AK1244" t="s">
        <v>190</v>
      </c>
      <c r="AL1244" t="s">
        <v>188</v>
      </c>
      <c r="AU1244" s="2" t="str">
        <f>IF(ISBLANK(B1244),"", TEXT(B1244,"dddd, d \d\e mmmm \d\e aaaa"))</f>
        <v>segunda-feira, 16 de fevereiro de 2026</v>
      </c>
      <c r="AX1244" s="1" t="str" cm="1">
        <f t="array" ref="AX1244">IFERROR(_xlfn.TEXTJOIN(", ",TRUE,_xlfn._xlws.SORT(_xlfn.UNIQUE(_xlfn._xlws.FILTER($K$2:$K$2889,($I$2:$I$2889=I1244)*($K$2:$K$2889&lt;&gt;""))))),"")</f>
        <v>Doralice, Maria Ricota</v>
      </c>
      <c r="AY1244" s="1" t="str">
        <f>IF(ISBLANK(F1244),"", IF(OR(
ISNUMBER(FIND("escovacao",LOWER(F1244))),
ISNUMBER(FIND("escovação",LOWER(F1244))),
ISNUMBER(FIND("higiene bucal",LOWER(F1244))),
ISNUMBER(FIND("tosa",LOWER(F1244))),
ISNUMBER(FIND("hidratacao",LOWER(F1244))),
ISNUMBER(FIND("hidratação",LOWER(F1244))),
ISNUMBER(FIND("spa",LOWER(F1244))),
ISNUMBER(FIND("corte de unhas",LOWER(F1244))),
ISNUMBER(FIND("desembolo",LOWER(F1244))),
ISNUMBER(FIND("clorexidina",LOWER(F1244))),
ISNUMBER(FIND("matizacao",LOWER(F1244))),
ISNUMBER(FIND("matização",LOWER(F1244))),
ISNUMBER(FIND("arredondamento",LOWER(F1244))),
ISNUMBER(FIND("remocao",LOWER(F1244))),
ISNUMBER(FIND("remoção",LOWER(F1244)))
),"Serviços extras",
IF(ISNUMBER(FIND("banho",LOWER(F1244))),"Banho","Loja")))</f>
        <v>Banho</v>
      </c>
      <c r="AZ1244" s="1" t="str">
        <f>IF(ISBLANK(I1244),"", _xlfn.LET(_xlpm.Pedido,TRIM(D1244&amp;""),IF(_xlpm.Pedido&lt;&gt;"",_xlpm.Pedido&amp;" | "&amp;K1244,I1244&amp;" | "&amp;K1244&amp;" | "&amp;TEXT(AU1244,"0"))))</f>
        <v>4827 | Doralice</v>
      </c>
      <c r="BA1244" s="1" t="str">
        <f>IF(ISBLANK(I1244),"", _xlfn.LET(_xlpm.TipoServico,LOWER(H1244),IF(ISNUMBER(FIND("banho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4" s="1" t="str">
        <f>IF(ISBLANK(I1244),"", _xlfn.LET(
    _xlpm.Servico,TRIM(F1244&amp;""),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44" s="1">
        <f>IF(ISBLANK(B1244),"", IF(ISBLANK(R1244),Q1244*S1244,R1244*S1244))</f>
        <v>57</v>
      </c>
    </row>
    <row r="1245" spans="1:55" x14ac:dyDescent="0.3">
      <c r="A1245" t="s">
        <v>133</v>
      </c>
      <c r="B1245">
        <v>46069</v>
      </c>
      <c r="C1245" t="s">
        <v>43</v>
      </c>
      <c r="D1245">
        <v>4827</v>
      </c>
      <c r="F1245" t="s">
        <v>275</v>
      </c>
      <c r="H1245" t="s">
        <v>276</v>
      </c>
      <c r="I1245">
        <v>2190</v>
      </c>
      <c r="J1245" t="s">
        <v>54</v>
      </c>
      <c r="K1245" t="s">
        <v>408</v>
      </c>
      <c r="L1245">
        <v>7391145661</v>
      </c>
      <c r="N1245">
        <v>0</v>
      </c>
      <c r="O1245" t="s">
        <v>5</v>
      </c>
      <c r="P1245">
        <v>0</v>
      </c>
      <c r="Q1245">
        <v>35</v>
      </c>
      <c r="R1245">
        <v>35</v>
      </c>
      <c r="S1245">
        <v>1</v>
      </c>
      <c r="T1245">
        <v>35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 t="s">
        <v>6</v>
      </c>
      <c r="AG1245">
        <v>208</v>
      </c>
      <c r="AH1245" t="s">
        <v>207</v>
      </c>
      <c r="AI1245" t="s">
        <v>199</v>
      </c>
      <c r="AJ1245" t="s">
        <v>192</v>
      </c>
      <c r="AK1245" t="s">
        <v>190</v>
      </c>
      <c r="AL1245" t="s">
        <v>188</v>
      </c>
      <c r="AU1245" s="2" t="str">
        <f>IF(ISBLANK(B1245),"", TEXT(B1245,"dddd, d \d\e mmmm \d\e aaaa"))</f>
        <v>segunda-feira, 16 de fevereiro de 2026</v>
      </c>
      <c r="AX1245" s="1" t="str" cm="1">
        <f t="array" ref="AX1245">IFERROR(_xlfn.TEXTJOIN(", ",TRUE,_xlfn._xlws.SORT(_xlfn.UNIQUE(_xlfn._xlws.FILTER($K$2:$K$2889,($I$2:$I$2889=I1245)*($K$2:$K$2889&lt;&gt;""))))),"")</f>
        <v>Doralice, Maria Ricota</v>
      </c>
      <c r="AY1245" s="1" t="str">
        <f>IF(ISBLANK(F1245),"", IF(OR(
ISNUMBER(FIND("escovacao",LOWER(F1245))),
ISNUMBER(FIND("escovação",LOWER(F1245))),
ISNUMBER(FIND("higiene bucal",LOWER(F1245))),
ISNUMBER(FIND("tosa",LOWER(F1245))),
ISNUMBER(FIND("hidratacao",LOWER(F1245))),
ISNUMBER(FIND("hidratação",LOWER(F1245))),
ISNUMBER(FIND("spa",LOWER(F1245))),
ISNUMBER(FIND("corte de unhas",LOWER(F1245))),
ISNUMBER(FIND("desembolo",LOWER(F1245))),
ISNUMBER(FIND("clorexidina",LOWER(F1245))),
ISNUMBER(FIND("matizacao",LOWER(F1245))),
ISNUMBER(FIND("matização",LOWER(F1245))),
ISNUMBER(FIND("arredondamento",LOWER(F1245))),
ISNUMBER(FIND("remocao",LOWER(F1245))),
ISNUMBER(FIND("remoção",LOWER(F1245)))
),"Serviços extras",
IF(ISNUMBER(FIND("banho",LOWER(F1245))),"Banho","Loja")))</f>
        <v>Serviços extras</v>
      </c>
      <c r="AZ1245" s="1" t="str">
        <f>IF(ISBLANK(I1245),"", _xlfn.LET(_xlpm.Pedido,TRIM(D1245&amp;""),IF(_xlpm.Pedido&lt;&gt;"",_xlpm.Pedido&amp;" | "&amp;K1245,I1245&amp;" | "&amp;K1245&amp;" | "&amp;TEXT(AU1245,"0"))))</f>
        <v>4827 | Doralice</v>
      </c>
      <c r="BA1245" s="1" t="str">
        <f>IF(ISBLANK(I1245),"", _xlfn.LET(_xlpm.TipoServico,LOWER(H1245),IF(ISNUMBER(FIND("banho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5" s="1" t="str">
        <f>IF(ISBLANK(I1245),"", _xlfn.LET(
    _xlpm.Servico,TRIM(F1245&amp;""),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245" s="1">
        <f>IF(ISBLANK(B1245),"", IF(ISBLANK(R1245),Q1245*S1245,R1245*S1245))</f>
        <v>35</v>
      </c>
    </row>
    <row r="1246" spans="1:55" x14ac:dyDescent="0.3">
      <c r="A1246" t="s">
        <v>133</v>
      </c>
      <c r="B1246">
        <v>46069</v>
      </c>
      <c r="C1246" t="s">
        <v>43</v>
      </c>
      <c r="D1246">
        <v>4827</v>
      </c>
      <c r="F1246" t="s">
        <v>304</v>
      </c>
      <c r="H1246" t="s">
        <v>276</v>
      </c>
      <c r="I1246">
        <v>2190</v>
      </c>
      <c r="J1246" t="s">
        <v>54</v>
      </c>
      <c r="K1246" t="s">
        <v>408</v>
      </c>
      <c r="L1246">
        <v>7391145661</v>
      </c>
      <c r="N1246">
        <v>0</v>
      </c>
      <c r="O1246" t="s">
        <v>5</v>
      </c>
      <c r="P1246">
        <v>0</v>
      </c>
      <c r="Q1246">
        <v>12</v>
      </c>
      <c r="R1246">
        <v>12</v>
      </c>
      <c r="S1246">
        <v>1</v>
      </c>
      <c r="T1246">
        <v>12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 t="s">
        <v>6</v>
      </c>
      <c r="AG1246">
        <v>208</v>
      </c>
      <c r="AH1246" t="s">
        <v>207</v>
      </c>
      <c r="AI1246" t="s">
        <v>199</v>
      </c>
      <c r="AJ1246" t="s">
        <v>192</v>
      </c>
      <c r="AK1246" t="s">
        <v>190</v>
      </c>
      <c r="AL1246" t="s">
        <v>188</v>
      </c>
      <c r="AU1246" s="2" t="str">
        <f>IF(ISBLANK(B1246),"", TEXT(B1246,"dddd, d \d\e mmmm \d\e aaaa"))</f>
        <v>segunda-feira, 16 de fevereiro de 2026</v>
      </c>
      <c r="AX1246" s="1" t="str" cm="1">
        <f t="array" ref="AX1246">IFERROR(_xlfn.TEXTJOIN(", ",TRUE,_xlfn._xlws.SORT(_xlfn.UNIQUE(_xlfn._xlws.FILTER($K$2:$K$2889,($I$2:$I$2889=I1246)*($K$2:$K$2889&lt;&gt;""))))),"")</f>
        <v>Doralice, Maria Ricota</v>
      </c>
      <c r="AY1246" s="1" t="str">
        <f>IF(ISBLANK(F1246),"", IF(OR(
ISNUMBER(FIND("escovacao",LOWER(F1246))),
ISNUMBER(FIND("escovação",LOWER(F1246))),
ISNUMBER(FIND("higiene bucal",LOWER(F1246))),
ISNUMBER(FIND("tosa",LOWER(F1246))),
ISNUMBER(FIND("hidratacao",LOWER(F1246))),
ISNUMBER(FIND("hidratação",LOWER(F1246))),
ISNUMBER(FIND("spa",LOWER(F1246))),
ISNUMBER(FIND("corte de unhas",LOWER(F1246))),
ISNUMBER(FIND("desembolo",LOWER(F1246))),
ISNUMBER(FIND("clorexidina",LOWER(F1246))),
ISNUMBER(FIND("matizacao",LOWER(F1246))),
ISNUMBER(FIND("matização",LOWER(F1246))),
ISNUMBER(FIND("arredondamento",LOWER(F1246))),
ISNUMBER(FIND("remocao",LOWER(F1246))),
ISNUMBER(FIND("remoção",LOWER(F1246)))
),"Serviços extras",
IF(ISNUMBER(FIND("banho",LOWER(F1246))),"Banho","Loja")))</f>
        <v>Serviços extras</v>
      </c>
      <c r="AZ1246" s="1" t="str">
        <f>IF(ISBLANK(I1246),"", _xlfn.LET(_xlpm.Pedido,TRIM(D1246&amp;""),IF(_xlpm.Pedido&lt;&gt;"",_xlpm.Pedido&amp;" | "&amp;K1246,I1246&amp;" | "&amp;K1246&amp;" | "&amp;TEXT(AU1246,"0"))))</f>
        <v>4827 | Doralice</v>
      </c>
      <c r="BA1246" s="1" t="str">
        <f>IF(ISBLANK(I1246),"", _xlfn.LET(_xlpm.TipoServico,LOWER(H1246),IF(ISNUMBER(FIND("banho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6" s="1" t="str">
        <f>IF(ISBLANK(I1246),"", _xlfn.LET(
    _xlpm.Servico,TRIM(F1246&amp;""),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46" s="1">
        <f>IF(ISBLANK(B1246),"", IF(ISBLANK(R1246),Q1246*S1246,R1246*S1246))</f>
        <v>12</v>
      </c>
    </row>
    <row r="1247" spans="1:55" x14ac:dyDescent="0.3">
      <c r="A1247" t="s">
        <v>133</v>
      </c>
      <c r="B1247">
        <v>46071</v>
      </c>
      <c r="C1247" t="s">
        <v>53</v>
      </c>
      <c r="D1247">
        <v>4849</v>
      </c>
      <c r="F1247" t="s">
        <v>134</v>
      </c>
      <c r="H1247" t="s">
        <v>276</v>
      </c>
      <c r="I1247">
        <v>2323</v>
      </c>
      <c r="J1247" t="s">
        <v>33</v>
      </c>
      <c r="K1247" t="s">
        <v>235</v>
      </c>
      <c r="L1247">
        <v>557391151318</v>
      </c>
      <c r="N1247">
        <v>0</v>
      </c>
      <c r="O1247" t="s">
        <v>5</v>
      </c>
      <c r="P1247">
        <v>0</v>
      </c>
      <c r="Q1247">
        <v>57</v>
      </c>
      <c r="R1247">
        <v>57</v>
      </c>
      <c r="S1247">
        <v>1</v>
      </c>
      <c r="T1247">
        <v>57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 t="s">
        <v>6</v>
      </c>
      <c r="AG1247">
        <v>57</v>
      </c>
      <c r="AH1247" t="s">
        <v>219</v>
      </c>
      <c r="AI1247" t="s">
        <v>199</v>
      </c>
      <c r="AJ1247" t="s">
        <v>192</v>
      </c>
      <c r="AK1247" t="s">
        <v>187</v>
      </c>
      <c r="AL1247" t="s">
        <v>188</v>
      </c>
      <c r="AU1247" s="2" t="str">
        <f>IF(ISBLANK(B1247),"", TEXT(B1247,"dddd, d \d\e mmmm \d\e aaaa"))</f>
        <v>quarta-feira, 18 de fevereiro de 2026</v>
      </c>
      <c r="AX1247" s="1" t="str" cm="1">
        <f t="array" ref="AX1247">IFERROR(_xlfn.TEXTJOIN(", ",TRUE,_xlfn._xlws.SORT(_xlfn.UNIQUE(_xlfn._xlws.FILTER($K$2:$K$2889,($I$2:$I$2889=I1247)*($K$2:$K$2889&lt;&gt;""))))),"")</f>
        <v>Duke</v>
      </c>
      <c r="AY1247" s="1" t="str">
        <f>IF(ISBLANK(F1247),"", IF(OR(
ISNUMBER(FIND("escovacao",LOWER(F1247))),
ISNUMBER(FIND("escovação",LOWER(F1247))),
ISNUMBER(FIND("higiene bucal",LOWER(F1247))),
ISNUMBER(FIND("tosa",LOWER(F1247))),
ISNUMBER(FIND("hidratacao",LOWER(F1247))),
ISNUMBER(FIND("hidratação",LOWER(F1247))),
ISNUMBER(FIND("spa",LOWER(F1247))),
ISNUMBER(FIND("corte de unhas",LOWER(F1247))),
ISNUMBER(FIND("desembolo",LOWER(F1247))),
ISNUMBER(FIND("clorexidina",LOWER(F1247))),
ISNUMBER(FIND("matizacao",LOWER(F1247))),
ISNUMBER(FIND("matização",LOWER(F1247))),
ISNUMBER(FIND("arredondamento",LOWER(F1247))),
ISNUMBER(FIND("remocao",LOWER(F1247))),
ISNUMBER(FIND("remoção",LOWER(F1247)))
),"Serviços extras",
IF(ISNUMBER(FIND("banho",LOWER(F1247))),"Banho","Loja")))</f>
        <v>Banho</v>
      </c>
      <c r="AZ1247" s="1" t="str">
        <f>IF(ISBLANK(I1247),"", _xlfn.LET(_xlpm.Pedido,TRIM(D1247&amp;""),IF(_xlpm.Pedido&lt;&gt;"",_xlpm.Pedido&amp;" | "&amp;K1247,I1247&amp;" | "&amp;K1247&amp;" | "&amp;TEXT(AU1247,"0"))))</f>
        <v>4849 | Duke</v>
      </c>
      <c r="BA1247" s="1" t="str">
        <f>IF(ISBLANK(I1247),"", _xlfn.LET(_xlpm.TipoServico,LOWER(H1247),IF(ISNUMBER(FIND("banho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7" s="1" t="str">
        <f>IF(ISBLANK(I1247),"", _xlfn.LET(
    _xlpm.Servico,TRIM(F1247&amp;""),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47" s="1">
        <f>IF(ISBLANK(B1247),"", IF(ISBLANK(R1247),Q1247*S1247,R1247*S1247))</f>
        <v>57</v>
      </c>
    </row>
    <row r="1248" spans="1:55" x14ac:dyDescent="0.3">
      <c r="A1248" t="s">
        <v>141</v>
      </c>
      <c r="B1248">
        <v>46071</v>
      </c>
      <c r="C1248" t="s">
        <v>53</v>
      </c>
      <c r="D1248">
        <v>4844</v>
      </c>
      <c r="F1248" t="s">
        <v>134</v>
      </c>
      <c r="H1248" t="s">
        <v>276</v>
      </c>
      <c r="I1248">
        <v>2299</v>
      </c>
      <c r="J1248" t="s">
        <v>447</v>
      </c>
      <c r="K1248" t="s">
        <v>426</v>
      </c>
      <c r="L1248">
        <v>7388541304</v>
      </c>
      <c r="N1248">
        <v>0</v>
      </c>
      <c r="O1248" t="s">
        <v>5</v>
      </c>
      <c r="P1248">
        <v>0</v>
      </c>
      <c r="Q1248">
        <v>57</v>
      </c>
      <c r="R1248">
        <v>57</v>
      </c>
      <c r="S1248">
        <v>1</v>
      </c>
      <c r="T1248">
        <v>57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s">
        <v>6</v>
      </c>
      <c r="AG1248">
        <v>100</v>
      </c>
      <c r="AH1248" t="s">
        <v>369</v>
      </c>
      <c r="AJ1248" t="s">
        <v>192</v>
      </c>
      <c r="AK1248" t="s">
        <v>187</v>
      </c>
      <c r="AL1248" t="s">
        <v>188</v>
      </c>
      <c r="AU1248" s="2" t="str">
        <f>IF(ISBLANK(B1248),"", TEXT(B1248,"dddd, d \d\e mmmm \d\e aaaa"))</f>
        <v>quarta-feira, 18 de fevereiro de 2026</v>
      </c>
      <c r="AX1248" s="1" t="str" cm="1">
        <f t="array" ref="AX1248">IFERROR(_xlfn.TEXTJOIN(", ",TRUE,_xlfn._xlws.SORT(_xlfn.UNIQUE(_xlfn._xlws.FILTER($K$2:$K$2889,($I$2:$I$2889=I1248)*($K$2:$K$2889&lt;&gt;""))))),"")</f>
        <v>Bento</v>
      </c>
      <c r="AY1248" s="1" t="str">
        <f>IF(ISBLANK(F1248),"", IF(OR(
ISNUMBER(FIND("escovacao",LOWER(F1248))),
ISNUMBER(FIND("escovação",LOWER(F1248))),
ISNUMBER(FIND("higiene bucal",LOWER(F1248))),
ISNUMBER(FIND("tosa",LOWER(F1248))),
ISNUMBER(FIND("hidratacao",LOWER(F1248))),
ISNUMBER(FIND("hidratação",LOWER(F1248))),
ISNUMBER(FIND("spa",LOWER(F1248))),
ISNUMBER(FIND("corte de unhas",LOWER(F1248))),
ISNUMBER(FIND("desembolo",LOWER(F1248))),
ISNUMBER(FIND("clorexidina",LOWER(F1248))),
ISNUMBER(FIND("matizacao",LOWER(F1248))),
ISNUMBER(FIND("matização",LOWER(F1248))),
ISNUMBER(FIND("arredondamento",LOWER(F1248))),
ISNUMBER(FIND("remocao",LOWER(F1248))),
ISNUMBER(FIND("remoção",LOWER(F1248)))
),"Serviços extras",
IF(ISNUMBER(FIND("banho",LOWER(F1248))),"Banho","Loja")))</f>
        <v>Banho</v>
      </c>
      <c r="AZ1248" s="1" t="str">
        <f>IF(ISBLANK(I1248),"", _xlfn.LET(_xlpm.Pedido,TRIM(D1248&amp;""),IF(_xlpm.Pedido&lt;&gt;"",_xlpm.Pedido&amp;" | "&amp;K1248,I1248&amp;" | "&amp;K1248&amp;" | "&amp;TEXT(AU1248,"0"))))</f>
        <v>4844 | Bento</v>
      </c>
      <c r="BA1248" s="1" t="str">
        <f>IF(ISBLANK(I1248),"", _xlfn.LET(_xlpm.TipoServico,LOWER(H1248),IF(ISNUMBER(FIND("banho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8" s="1" t="str">
        <f>IF(ISBLANK(I1248),"", _xlfn.LET(
    _xlpm.Servico,TRIM(F1248&amp;""),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48" s="1">
        <f>IF(ISBLANK(B1248),"", IF(ISBLANK(R1248),Q1248*S1248,R1248*S1248))</f>
        <v>57</v>
      </c>
    </row>
    <row r="1249" spans="1:55" x14ac:dyDescent="0.3">
      <c r="A1249" t="s">
        <v>141</v>
      </c>
      <c r="B1249">
        <v>46071</v>
      </c>
      <c r="C1249" t="s">
        <v>53</v>
      </c>
      <c r="D1249">
        <v>4844</v>
      </c>
      <c r="F1249" t="s">
        <v>291</v>
      </c>
      <c r="H1249" t="s">
        <v>276</v>
      </c>
      <c r="I1249">
        <v>2299</v>
      </c>
      <c r="J1249" t="s">
        <v>447</v>
      </c>
      <c r="K1249" t="s">
        <v>426</v>
      </c>
      <c r="L1249">
        <v>7388541304</v>
      </c>
      <c r="N1249">
        <v>0</v>
      </c>
      <c r="O1249" t="s">
        <v>5</v>
      </c>
      <c r="P1249">
        <v>0</v>
      </c>
      <c r="Q1249">
        <v>43</v>
      </c>
      <c r="R1249">
        <v>43</v>
      </c>
      <c r="S1249">
        <v>1</v>
      </c>
      <c r="T1249">
        <v>43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6</v>
      </c>
      <c r="AG1249">
        <v>100</v>
      </c>
      <c r="AH1249" t="s">
        <v>369</v>
      </c>
      <c r="AJ1249" t="s">
        <v>192</v>
      </c>
      <c r="AK1249" t="s">
        <v>187</v>
      </c>
      <c r="AL1249" t="s">
        <v>188</v>
      </c>
      <c r="AU1249" s="2" t="str">
        <f>IF(ISBLANK(B1249),"", TEXT(B1249,"dddd, d \d\e mmmm \d\e aaaa"))</f>
        <v>quarta-feira, 18 de fevereiro de 2026</v>
      </c>
      <c r="AX1249" s="1" t="str" cm="1">
        <f t="array" ref="AX1249">IFERROR(_xlfn.TEXTJOIN(", ",TRUE,_xlfn._xlws.SORT(_xlfn.UNIQUE(_xlfn._xlws.FILTER($K$2:$K$2889,($I$2:$I$2889=I1249)*($K$2:$K$2889&lt;&gt;""))))),"")</f>
        <v>Bento</v>
      </c>
      <c r="AY1249" s="1" t="str">
        <f>IF(ISBLANK(F1249),"", IF(OR(
ISNUMBER(FIND("escovacao",LOWER(F1249))),
ISNUMBER(FIND("escovação",LOWER(F1249))),
ISNUMBER(FIND("higiene bucal",LOWER(F1249))),
ISNUMBER(FIND("tosa",LOWER(F1249))),
ISNUMBER(FIND("hidratacao",LOWER(F1249))),
ISNUMBER(FIND("hidratação",LOWER(F1249))),
ISNUMBER(FIND("spa",LOWER(F1249))),
ISNUMBER(FIND("corte de unhas",LOWER(F1249))),
ISNUMBER(FIND("desembolo",LOWER(F1249))),
ISNUMBER(FIND("clorexidina",LOWER(F1249))),
ISNUMBER(FIND("matizacao",LOWER(F1249))),
ISNUMBER(FIND("matização",LOWER(F1249))),
ISNUMBER(FIND("arredondamento",LOWER(F1249))),
ISNUMBER(FIND("remocao",LOWER(F1249))),
ISNUMBER(FIND("remoção",LOWER(F1249)))
),"Serviços extras",
IF(ISNUMBER(FIND("banho",LOWER(F1249))),"Banho","Loja")))</f>
        <v>Serviços extras</v>
      </c>
      <c r="AZ1249" s="1" t="str">
        <f>IF(ISBLANK(I1249),"", _xlfn.LET(_xlpm.Pedido,TRIM(D1249&amp;""),IF(_xlpm.Pedido&lt;&gt;"",_xlpm.Pedido&amp;" | "&amp;K1249,I1249&amp;" | "&amp;K1249&amp;" | "&amp;TEXT(AU1249,"0"))))</f>
        <v>4844 | Bento</v>
      </c>
      <c r="BA1249" s="1" t="str">
        <f>IF(ISBLANK(I1249),"", _xlfn.LET(_xlpm.TipoServico,LOWER(H1249),IF(ISNUMBER(FIND("banho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49" s="1" t="str">
        <f>IF(ISBLANK(I1249),"", _xlfn.LET(
    _xlpm.Servico,TRIM(F1249&amp;""),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49" s="1">
        <f>IF(ISBLANK(B1249),"", IF(ISBLANK(R1249),Q1249*S1249,R1249*S1249))</f>
        <v>43</v>
      </c>
    </row>
    <row r="1250" spans="1:55" x14ac:dyDescent="0.3">
      <c r="A1250" t="s">
        <v>133</v>
      </c>
      <c r="B1250">
        <v>46071</v>
      </c>
      <c r="C1250" t="s">
        <v>53</v>
      </c>
      <c r="D1250">
        <v>4847</v>
      </c>
      <c r="F1250" t="s">
        <v>134</v>
      </c>
      <c r="H1250" t="s">
        <v>276</v>
      </c>
      <c r="I1250">
        <v>2333</v>
      </c>
      <c r="J1250" t="s">
        <v>66</v>
      </c>
      <c r="K1250" t="s">
        <v>441</v>
      </c>
      <c r="L1250">
        <v>11977413103</v>
      </c>
      <c r="N1250">
        <v>0</v>
      </c>
      <c r="O1250" t="s">
        <v>5</v>
      </c>
      <c r="P1250">
        <v>0</v>
      </c>
      <c r="Q1250">
        <v>57</v>
      </c>
      <c r="R1250">
        <v>57</v>
      </c>
      <c r="S1250">
        <v>1</v>
      </c>
      <c r="T1250">
        <v>57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6</v>
      </c>
      <c r="AG1250">
        <v>67</v>
      </c>
      <c r="AH1250" t="s">
        <v>203</v>
      </c>
      <c r="AI1250" t="s">
        <v>204</v>
      </c>
      <c r="AJ1250" t="s">
        <v>192</v>
      </c>
      <c r="AK1250" t="s">
        <v>187</v>
      </c>
      <c r="AL1250" t="s">
        <v>188</v>
      </c>
      <c r="AU1250" s="2" t="str">
        <f>IF(ISBLANK(B1250),"", TEXT(B1250,"dddd, d \d\e mmmm \d\e aaaa"))</f>
        <v>quarta-feira, 18 de fevereiro de 2026</v>
      </c>
      <c r="AX1250" s="1" t="str" cm="1">
        <f t="array" ref="AX1250">IFERROR(_xlfn.TEXTJOIN(", ",TRUE,_xlfn._xlws.SORT(_xlfn.UNIQUE(_xlfn._xlws.FILTER($K$2:$K$2889,($I$2:$I$2889=I1250)*($K$2:$K$2889&lt;&gt;""))))),"")</f>
        <v>Theo Ferreira</v>
      </c>
      <c r="AY1250" s="1" t="str">
        <f>IF(ISBLANK(F1250),"", IF(OR(
ISNUMBER(FIND("escovacao",LOWER(F1250))),
ISNUMBER(FIND("escovação",LOWER(F1250))),
ISNUMBER(FIND("higiene bucal",LOWER(F1250))),
ISNUMBER(FIND("tosa",LOWER(F1250))),
ISNUMBER(FIND("hidratacao",LOWER(F1250))),
ISNUMBER(FIND("hidratação",LOWER(F1250))),
ISNUMBER(FIND("spa",LOWER(F1250))),
ISNUMBER(FIND("corte de unhas",LOWER(F1250))),
ISNUMBER(FIND("desembolo",LOWER(F1250))),
ISNUMBER(FIND("clorexidina",LOWER(F1250))),
ISNUMBER(FIND("matizacao",LOWER(F1250))),
ISNUMBER(FIND("matização",LOWER(F1250))),
ISNUMBER(FIND("arredondamento",LOWER(F1250))),
ISNUMBER(FIND("remocao",LOWER(F1250))),
ISNUMBER(FIND("remoção",LOWER(F1250)))
),"Serviços extras",
IF(ISNUMBER(FIND("banho",LOWER(F1250))),"Banho","Loja")))</f>
        <v>Banho</v>
      </c>
      <c r="AZ1250" s="1" t="str">
        <f>IF(ISBLANK(I1250),"", _xlfn.LET(_xlpm.Pedido,TRIM(D1250&amp;""),IF(_xlpm.Pedido&lt;&gt;"",_xlpm.Pedido&amp;" | "&amp;K1250,I1250&amp;" | "&amp;K1250&amp;" | "&amp;TEXT(AU1250,"0"))))</f>
        <v>4847 | Theo Ferreira</v>
      </c>
      <c r="BA1250" s="1" t="str">
        <f>IF(ISBLANK(I1250),"", _xlfn.LET(_xlpm.TipoServico,LOWER(H1250),IF(ISNUMBER(FIND("banho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0" s="1" t="str">
        <f>IF(ISBLANK(I1250),"", _xlfn.LET(
    _xlpm.Servico,TRIM(F1250&amp;""),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50" s="1">
        <f>IF(ISBLANK(B1250),"", IF(ISBLANK(R1250),Q1250*S1250,R1250*S1250))</f>
        <v>57</v>
      </c>
    </row>
    <row r="1251" spans="1:55" x14ac:dyDescent="0.3">
      <c r="A1251" t="s">
        <v>133</v>
      </c>
      <c r="B1251">
        <v>46071</v>
      </c>
      <c r="C1251" t="s">
        <v>53</v>
      </c>
      <c r="D1251">
        <v>4847</v>
      </c>
      <c r="F1251" t="s">
        <v>169</v>
      </c>
      <c r="H1251" t="s">
        <v>276</v>
      </c>
      <c r="I1251">
        <v>2333</v>
      </c>
      <c r="J1251" t="s">
        <v>66</v>
      </c>
      <c r="K1251" t="s">
        <v>441</v>
      </c>
      <c r="L1251">
        <v>11977413103</v>
      </c>
      <c r="N1251">
        <v>0</v>
      </c>
      <c r="O1251" t="s">
        <v>5</v>
      </c>
      <c r="P1251">
        <v>0</v>
      </c>
      <c r="Q1251">
        <v>10</v>
      </c>
      <c r="R1251">
        <v>10</v>
      </c>
      <c r="S1251">
        <v>1</v>
      </c>
      <c r="T1251">
        <v>10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 t="s">
        <v>6</v>
      </c>
      <c r="AG1251">
        <v>67</v>
      </c>
      <c r="AH1251" t="s">
        <v>203</v>
      </c>
      <c r="AI1251" t="s">
        <v>204</v>
      </c>
      <c r="AJ1251" t="s">
        <v>192</v>
      </c>
      <c r="AK1251" t="s">
        <v>187</v>
      </c>
      <c r="AL1251" t="s">
        <v>188</v>
      </c>
      <c r="AU1251" s="2" t="str">
        <f>IF(ISBLANK(B1251),"", TEXT(B1251,"dddd, d \d\e mmmm \d\e aaaa"))</f>
        <v>quarta-feira, 18 de fevereiro de 2026</v>
      </c>
      <c r="AX1251" s="1" t="str" cm="1">
        <f t="array" ref="AX1251">IFERROR(_xlfn.TEXTJOIN(", ",TRUE,_xlfn._xlws.SORT(_xlfn.UNIQUE(_xlfn._xlws.FILTER($K$2:$K$2889,($I$2:$I$2889=I1251)*($K$2:$K$2889&lt;&gt;""))))),"")</f>
        <v>Theo Ferreira</v>
      </c>
      <c r="AY1251" s="1" t="str">
        <f>IF(ISBLANK(F1251),"", IF(OR(
ISNUMBER(FIND("escovacao",LOWER(F1251))),
ISNUMBER(FIND("escovação",LOWER(F1251))),
ISNUMBER(FIND("higiene bucal",LOWER(F1251))),
ISNUMBER(FIND("tosa",LOWER(F1251))),
ISNUMBER(FIND("hidratacao",LOWER(F1251))),
ISNUMBER(FIND("hidratação",LOWER(F1251))),
ISNUMBER(FIND("spa",LOWER(F1251))),
ISNUMBER(FIND("corte de unhas",LOWER(F1251))),
ISNUMBER(FIND("desembolo",LOWER(F1251))),
ISNUMBER(FIND("clorexidina",LOWER(F1251))),
ISNUMBER(FIND("matizacao",LOWER(F1251))),
ISNUMBER(FIND("matização",LOWER(F1251))),
ISNUMBER(FIND("arredondamento",LOWER(F1251))),
ISNUMBER(FIND("remocao",LOWER(F1251))),
ISNUMBER(FIND("remoção",LOWER(F1251)))
),"Serviços extras",
IF(ISNUMBER(FIND("banho",LOWER(F1251))),"Banho","Loja")))</f>
        <v>Serviços extras</v>
      </c>
      <c r="AZ1251" s="1" t="str">
        <f>IF(ISBLANK(I1251),"", _xlfn.LET(_xlpm.Pedido,TRIM(D1251&amp;""),IF(_xlpm.Pedido&lt;&gt;"",_xlpm.Pedido&amp;" | "&amp;K1251,I1251&amp;" | "&amp;K1251&amp;" | "&amp;TEXT(AU1251,"0"))))</f>
        <v>4847 | Theo Ferreira</v>
      </c>
      <c r="BA1251" s="1" t="str">
        <f>IF(ISBLANK(I1251),"", _xlfn.LET(_xlpm.TipoServico,LOWER(H1251),IF(ISNUMBER(FIND("banho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1" s="1" t="str">
        <f>IF(ISBLANK(I1251),"", _xlfn.LET(
    _xlpm.Servico,TRIM(F1251&amp;""),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51" s="1">
        <f>IF(ISBLANK(B1251),"", IF(ISBLANK(R1251),Q1251*S1251,R1251*S1251))</f>
        <v>10</v>
      </c>
    </row>
    <row r="1252" spans="1:55" x14ac:dyDescent="0.3">
      <c r="A1252" t="s">
        <v>141</v>
      </c>
      <c r="B1252">
        <v>46072</v>
      </c>
      <c r="C1252" t="s">
        <v>9</v>
      </c>
      <c r="D1252">
        <v>4856</v>
      </c>
      <c r="F1252" t="s">
        <v>134</v>
      </c>
      <c r="H1252" t="s">
        <v>276</v>
      </c>
      <c r="I1252">
        <v>2363</v>
      </c>
      <c r="J1252" t="s">
        <v>331</v>
      </c>
      <c r="K1252" t="s">
        <v>332</v>
      </c>
      <c r="L1252">
        <v>73988803567</v>
      </c>
      <c r="N1252">
        <v>0</v>
      </c>
      <c r="O1252" t="s">
        <v>5</v>
      </c>
      <c r="P1252">
        <v>0</v>
      </c>
      <c r="Q1252">
        <v>57</v>
      </c>
      <c r="R1252">
        <v>57</v>
      </c>
      <c r="S1252">
        <v>1</v>
      </c>
      <c r="T1252">
        <v>57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6</v>
      </c>
      <c r="AG1252">
        <v>120</v>
      </c>
      <c r="AH1252" t="s">
        <v>207</v>
      </c>
      <c r="AI1252" t="s">
        <v>280</v>
      </c>
      <c r="AJ1252" t="s">
        <v>192</v>
      </c>
      <c r="AK1252" t="s">
        <v>187</v>
      </c>
      <c r="AL1252" t="s">
        <v>188</v>
      </c>
      <c r="AU1252" s="2" t="str">
        <f>IF(ISBLANK(B1252),"", TEXT(B1252,"dddd, d \d\e mmmm \d\e aaaa"))</f>
        <v>quinta-feira, 19 de fevereiro de 2026</v>
      </c>
      <c r="AX1252" s="1" t="str" cm="1">
        <f t="array" ref="AX1252">IFERROR(_xlfn.TEXTJOIN(", ",TRUE,_xlfn._xlws.SORT(_xlfn.UNIQUE(_xlfn._xlws.FILTER($K$2:$K$2889,($I$2:$I$2889=I1252)*($K$2:$K$2889&lt;&gt;""))))),"")</f>
        <v>Dolar</v>
      </c>
      <c r="AY1252" s="1" t="str">
        <f>IF(ISBLANK(F1252),"", IF(OR(
ISNUMBER(FIND("escovacao",LOWER(F1252))),
ISNUMBER(FIND("escovação",LOWER(F1252))),
ISNUMBER(FIND("higiene bucal",LOWER(F1252))),
ISNUMBER(FIND("tosa",LOWER(F1252))),
ISNUMBER(FIND("hidratacao",LOWER(F1252))),
ISNUMBER(FIND("hidratação",LOWER(F1252))),
ISNUMBER(FIND("spa",LOWER(F1252))),
ISNUMBER(FIND("corte de unhas",LOWER(F1252))),
ISNUMBER(FIND("desembolo",LOWER(F1252))),
ISNUMBER(FIND("clorexidina",LOWER(F1252))),
ISNUMBER(FIND("matizacao",LOWER(F1252))),
ISNUMBER(FIND("matização",LOWER(F1252))),
ISNUMBER(FIND("arredondamento",LOWER(F1252))),
ISNUMBER(FIND("remocao",LOWER(F1252))),
ISNUMBER(FIND("remoção",LOWER(F1252)))
),"Serviços extras",
IF(ISNUMBER(FIND("banho",LOWER(F1252))),"Banho","Loja")))</f>
        <v>Banho</v>
      </c>
      <c r="AZ1252" s="1" t="str">
        <f>IF(ISBLANK(I1252),"", _xlfn.LET(_xlpm.Pedido,TRIM(D1252&amp;""),IF(_xlpm.Pedido&lt;&gt;"",_xlpm.Pedido&amp;" | "&amp;K1252,I1252&amp;" | "&amp;K1252&amp;" | "&amp;TEXT(AU1252,"0"))))</f>
        <v>4856 | Dolar</v>
      </c>
      <c r="BA1252" s="1" t="str">
        <f>IF(ISBLANK(I1252),"", _xlfn.LET(_xlpm.TipoServico,LOWER(H1252),IF(ISNUMBER(FIND("banho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2" s="1" t="str">
        <f>IF(ISBLANK(I1252),"", _xlfn.LET(
    _xlpm.Servico,TRIM(F1252&amp;""),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52" s="1">
        <f>IF(ISBLANK(B1252),"", IF(ISBLANK(R1252),Q1252*S1252,R1252*S1252))</f>
        <v>57</v>
      </c>
    </row>
    <row r="1253" spans="1:55" x14ac:dyDescent="0.3">
      <c r="A1253" t="s">
        <v>141</v>
      </c>
      <c r="B1253">
        <v>46072</v>
      </c>
      <c r="C1253" t="s">
        <v>9</v>
      </c>
      <c r="D1253">
        <v>4856</v>
      </c>
      <c r="F1253" t="s">
        <v>183</v>
      </c>
      <c r="H1253" t="s">
        <v>276</v>
      </c>
      <c r="I1253">
        <v>2363</v>
      </c>
      <c r="J1253" t="s">
        <v>331</v>
      </c>
      <c r="K1253" t="s">
        <v>332</v>
      </c>
      <c r="L1253">
        <v>73988803567</v>
      </c>
      <c r="N1253">
        <v>0</v>
      </c>
      <c r="O1253" t="s">
        <v>5</v>
      </c>
      <c r="P1253">
        <v>0</v>
      </c>
      <c r="Q1253">
        <v>63</v>
      </c>
      <c r="R1253">
        <v>63</v>
      </c>
      <c r="S1253">
        <v>1</v>
      </c>
      <c r="T1253">
        <v>63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s">
        <v>6</v>
      </c>
      <c r="AG1253">
        <v>120</v>
      </c>
      <c r="AH1253" t="s">
        <v>207</v>
      </c>
      <c r="AI1253" t="s">
        <v>280</v>
      </c>
      <c r="AJ1253" t="s">
        <v>192</v>
      </c>
      <c r="AK1253" t="s">
        <v>187</v>
      </c>
      <c r="AL1253" t="s">
        <v>188</v>
      </c>
      <c r="AU1253" s="2" t="str">
        <f>IF(ISBLANK(B1253),"", TEXT(B1253,"dddd, d \d\e mmmm \d\e aaaa"))</f>
        <v>quinta-feira, 19 de fevereiro de 2026</v>
      </c>
      <c r="AX1253" s="1" t="str" cm="1">
        <f t="array" ref="AX1253">IFERROR(_xlfn.TEXTJOIN(", ",TRUE,_xlfn._xlws.SORT(_xlfn.UNIQUE(_xlfn._xlws.FILTER($K$2:$K$2889,($I$2:$I$2889=I1253)*($K$2:$K$2889&lt;&gt;""))))),"")</f>
        <v>Dolar</v>
      </c>
      <c r="AY1253" s="1" t="str">
        <f>IF(ISBLANK(F1253),"", IF(OR(
ISNUMBER(FIND("escovacao",LOWER(F1253))),
ISNUMBER(FIND("escovação",LOWER(F1253))),
ISNUMBER(FIND("higiene bucal",LOWER(F1253))),
ISNUMBER(FIND("tosa",LOWER(F1253))),
ISNUMBER(FIND("hidratacao",LOWER(F1253))),
ISNUMBER(FIND("hidratação",LOWER(F1253))),
ISNUMBER(FIND("spa",LOWER(F1253))),
ISNUMBER(FIND("corte de unhas",LOWER(F1253))),
ISNUMBER(FIND("desembolo",LOWER(F1253))),
ISNUMBER(FIND("clorexidina",LOWER(F1253))),
ISNUMBER(FIND("matizacao",LOWER(F1253))),
ISNUMBER(FIND("matização",LOWER(F1253))),
ISNUMBER(FIND("arredondamento",LOWER(F1253))),
ISNUMBER(FIND("remocao",LOWER(F1253))),
ISNUMBER(FIND("remoção",LOWER(F1253)))
),"Serviços extras",
IF(ISNUMBER(FIND("banho",LOWER(F1253))),"Banho","Loja")))</f>
        <v>Serviços extras</v>
      </c>
      <c r="AZ1253" s="1" t="str">
        <f>IF(ISBLANK(I1253),"", _xlfn.LET(_xlpm.Pedido,TRIM(D1253&amp;""),IF(_xlpm.Pedido&lt;&gt;"",_xlpm.Pedido&amp;" | "&amp;K1253,I1253&amp;" | "&amp;K1253&amp;" | "&amp;TEXT(AU1253,"0"))))</f>
        <v>4856 | Dolar</v>
      </c>
      <c r="BA1253" s="1" t="str">
        <f>IF(ISBLANK(I1253),"", _xlfn.LET(_xlpm.TipoServico,LOWER(H1253),IF(ISNUMBER(FIND("banho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3" s="1" t="str">
        <f>IF(ISBLANK(I1253),"", _xlfn.LET(
    _xlpm.Servico,TRIM(F1253&amp;""),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53" s="1">
        <f>IF(ISBLANK(B1253),"", IF(ISBLANK(R1253),Q1253*S1253,R1253*S1253))</f>
        <v>63</v>
      </c>
    </row>
    <row r="1254" spans="1:55" x14ac:dyDescent="0.3">
      <c r="A1254" t="s">
        <v>141</v>
      </c>
      <c r="B1254">
        <v>46073</v>
      </c>
      <c r="C1254" t="s">
        <v>2</v>
      </c>
      <c r="D1254">
        <v>4858</v>
      </c>
      <c r="F1254" t="s">
        <v>134</v>
      </c>
      <c r="H1254" t="s">
        <v>276</v>
      </c>
      <c r="I1254">
        <v>2481</v>
      </c>
      <c r="J1254" t="s">
        <v>434</v>
      </c>
      <c r="K1254" t="s">
        <v>384</v>
      </c>
      <c r="L1254">
        <v>73991401113</v>
      </c>
      <c r="N1254">
        <v>0</v>
      </c>
      <c r="O1254" t="s">
        <v>5</v>
      </c>
      <c r="P1254">
        <v>0</v>
      </c>
      <c r="Q1254">
        <v>57</v>
      </c>
      <c r="R1254">
        <v>57</v>
      </c>
      <c r="S1254">
        <v>1</v>
      </c>
      <c r="T1254">
        <v>57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 t="s">
        <v>6</v>
      </c>
      <c r="AG1254">
        <v>158</v>
      </c>
      <c r="AH1254" t="s">
        <v>207</v>
      </c>
      <c r="AI1254" t="s">
        <v>209</v>
      </c>
      <c r="AJ1254" t="s">
        <v>192</v>
      </c>
      <c r="AK1254" t="s">
        <v>187</v>
      </c>
      <c r="AL1254" t="s">
        <v>188</v>
      </c>
      <c r="AU1254" s="2" t="str">
        <f>IF(ISBLANK(B1254),"", TEXT(B1254,"dddd, d \d\e mmmm \d\e aaaa"))</f>
        <v>sexta-feira, 20 de fevereiro de 2026</v>
      </c>
      <c r="AX1254" s="1" t="str" cm="1">
        <f t="array" ref="AX1254">IFERROR(_xlfn.TEXTJOIN(", ",TRUE,_xlfn._xlws.SORT(_xlfn.UNIQUE(_xlfn._xlws.FILTER($K$2:$K$2889,($I$2:$I$2889=I1254)*($K$2:$K$2889&lt;&gt;""))))),"")</f>
        <v>Apolo, Pepeto</v>
      </c>
      <c r="AY1254" s="1" t="str">
        <f>IF(ISBLANK(F1254),"", IF(OR(
ISNUMBER(FIND("escovacao",LOWER(F1254))),
ISNUMBER(FIND("escovação",LOWER(F1254))),
ISNUMBER(FIND("higiene bucal",LOWER(F1254))),
ISNUMBER(FIND("tosa",LOWER(F1254))),
ISNUMBER(FIND("hidratacao",LOWER(F1254))),
ISNUMBER(FIND("hidratação",LOWER(F1254))),
ISNUMBER(FIND("spa",LOWER(F1254))),
ISNUMBER(FIND("corte de unhas",LOWER(F1254))),
ISNUMBER(FIND("desembolo",LOWER(F1254))),
ISNUMBER(FIND("clorexidina",LOWER(F1254))),
ISNUMBER(FIND("matizacao",LOWER(F1254))),
ISNUMBER(FIND("matização",LOWER(F1254))),
ISNUMBER(FIND("arredondamento",LOWER(F1254))),
ISNUMBER(FIND("remocao",LOWER(F1254))),
ISNUMBER(FIND("remoção",LOWER(F1254)))
),"Serviços extras",
IF(ISNUMBER(FIND("banho",LOWER(F1254))),"Banho","Loja")))</f>
        <v>Banho</v>
      </c>
      <c r="AZ1254" s="1" t="str">
        <f>IF(ISBLANK(I1254),"", _xlfn.LET(_xlpm.Pedido,TRIM(D1254&amp;""),IF(_xlpm.Pedido&lt;&gt;"",_xlpm.Pedido&amp;" | "&amp;K1254,I1254&amp;" | "&amp;K1254&amp;" | "&amp;TEXT(AU1254,"0"))))</f>
        <v>4858 | Apolo</v>
      </c>
      <c r="BA1254" s="1" t="str">
        <f>IF(ISBLANK(I1254),"", _xlfn.LET(_xlpm.TipoServico,LOWER(H1254),IF(ISNUMBER(FIND("banho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4" s="1" t="str">
        <f>IF(ISBLANK(I1254),"", _xlfn.LET(
    _xlpm.Servico,TRIM(F1254&amp;""),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54" s="1">
        <f>IF(ISBLANK(B1254),"", IF(ISBLANK(R1254),Q1254*S1254,R1254*S1254))</f>
        <v>57</v>
      </c>
    </row>
    <row r="1255" spans="1:55" x14ac:dyDescent="0.3">
      <c r="A1255" t="s">
        <v>141</v>
      </c>
      <c r="B1255">
        <v>46073</v>
      </c>
      <c r="C1255" t="s">
        <v>2</v>
      </c>
      <c r="D1255">
        <v>4858</v>
      </c>
      <c r="F1255" t="s">
        <v>146</v>
      </c>
      <c r="H1255" t="s">
        <v>276</v>
      </c>
      <c r="I1255">
        <v>2481</v>
      </c>
      <c r="J1255" t="s">
        <v>434</v>
      </c>
      <c r="K1255" t="s">
        <v>384</v>
      </c>
      <c r="L1255">
        <v>73991401113</v>
      </c>
      <c r="N1255">
        <v>0</v>
      </c>
      <c r="O1255" t="s">
        <v>5</v>
      </c>
      <c r="P1255">
        <v>0</v>
      </c>
      <c r="Q1255">
        <v>12</v>
      </c>
      <c r="R1255">
        <v>12</v>
      </c>
      <c r="S1255">
        <v>1</v>
      </c>
      <c r="T1255">
        <v>12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6</v>
      </c>
      <c r="AG1255">
        <v>158</v>
      </c>
      <c r="AH1255" t="s">
        <v>207</v>
      </c>
      <c r="AI1255" t="s">
        <v>209</v>
      </c>
      <c r="AJ1255" t="s">
        <v>192</v>
      </c>
      <c r="AK1255" t="s">
        <v>187</v>
      </c>
      <c r="AL1255" t="s">
        <v>188</v>
      </c>
      <c r="AU1255" s="2" t="str">
        <f>IF(ISBLANK(B1255),"", TEXT(B1255,"dddd, d \d\e mmmm \d\e aaaa"))</f>
        <v>sexta-feira, 20 de fevereiro de 2026</v>
      </c>
      <c r="AX1255" s="1" t="str" cm="1">
        <f t="array" ref="AX1255">IFERROR(_xlfn.TEXTJOIN(", ",TRUE,_xlfn._xlws.SORT(_xlfn.UNIQUE(_xlfn._xlws.FILTER($K$2:$K$2889,($I$2:$I$2889=I1255)*($K$2:$K$2889&lt;&gt;""))))),"")</f>
        <v>Apolo, Pepeto</v>
      </c>
      <c r="AY1255" s="1" t="str">
        <f>IF(ISBLANK(F1255),"", IF(OR(
ISNUMBER(FIND("escovacao",LOWER(F1255))),
ISNUMBER(FIND("escovação",LOWER(F1255))),
ISNUMBER(FIND("higiene bucal",LOWER(F1255))),
ISNUMBER(FIND("tosa",LOWER(F1255))),
ISNUMBER(FIND("hidratacao",LOWER(F1255))),
ISNUMBER(FIND("hidratação",LOWER(F1255))),
ISNUMBER(FIND("spa",LOWER(F1255))),
ISNUMBER(FIND("corte de unhas",LOWER(F1255))),
ISNUMBER(FIND("desembolo",LOWER(F1255))),
ISNUMBER(FIND("clorexidina",LOWER(F1255))),
ISNUMBER(FIND("matizacao",LOWER(F1255))),
ISNUMBER(FIND("matização",LOWER(F1255))),
ISNUMBER(FIND("arredondamento",LOWER(F1255))),
ISNUMBER(FIND("remocao",LOWER(F1255))),
ISNUMBER(FIND("remoção",LOWER(F1255)))
),"Serviços extras",
IF(ISNUMBER(FIND("banho",LOWER(F1255))),"Banho","Loja")))</f>
        <v>Serviços extras</v>
      </c>
      <c r="AZ1255" s="1" t="str">
        <f>IF(ISBLANK(I1255),"", _xlfn.LET(_xlpm.Pedido,TRIM(D1255&amp;""),IF(_xlpm.Pedido&lt;&gt;"",_xlpm.Pedido&amp;" | "&amp;K1255,I1255&amp;" | "&amp;K1255&amp;" | "&amp;TEXT(AU1255,"0"))))</f>
        <v>4858 | Apolo</v>
      </c>
      <c r="BA1255" s="1" t="str">
        <f>IF(ISBLANK(I1255),"", _xlfn.LET(_xlpm.TipoServico,LOWER(H1255),IF(ISNUMBER(FIND("banho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5" s="1" t="str">
        <f>IF(ISBLANK(I1255),"", _xlfn.LET(
    _xlpm.Servico,TRIM(F1255&amp;""),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55" s="1">
        <f>IF(ISBLANK(B1255),"", IF(ISBLANK(R1255),Q1255*S1255,R1255*S1255))</f>
        <v>12</v>
      </c>
    </row>
    <row r="1256" spans="1:55" x14ac:dyDescent="0.3">
      <c r="A1256" t="s">
        <v>141</v>
      </c>
      <c r="B1256">
        <v>46072</v>
      </c>
      <c r="C1256" t="s">
        <v>9</v>
      </c>
      <c r="D1256">
        <v>4858</v>
      </c>
      <c r="F1256" t="s">
        <v>134</v>
      </c>
      <c r="H1256" t="s">
        <v>276</v>
      </c>
      <c r="I1256">
        <v>2481</v>
      </c>
      <c r="J1256" t="s">
        <v>434</v>
      </c>
      <c r="K1256" t="s">
        <v>435</v>
      </c>
      <c r="L1256">
        <v>73991401113</v>
      </c>
      <c r="N1256">
        <v>0</v>
      </c>
      <c r="O1256" t="s">
        <v>5</v>
      </c>
      <c r="P1256">
        <v>0</v>
      </c>
      <c r="Q1256">
        <v>57</v>
      </c>
      <c r="R1256">
        <v>57</v>
      </c>
      <c r="S1256">
        <v>1</v>
      </c>
      <c r="T1256">
        <v>57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t="s">
        <v>6</v>
      </c>
      <c r="AG1256">
        <v>158</v>
      </c>
      <c r="AH1256" t="s">
        <v>207</v>
      </c>
      <c r="AI1256" t="s">
        <v>199</v>
      </c>
      <c r="AJ1256" t="s">
        <v>192</v>
      </c>
      <c r="AK1256" t="s">
        <v>187</v>
      </c>
      <c r="AL1256" t="s">
        <v>188</v>
      </c>
      <c r="AU1256" s="2" t="str">
        <f>IF(ISBLANK(B1256),"", TEXT(B1256,"dddd, d \d\e mmmm \d\e aaaa"))</f>
        <v>quinta-feira, 19 de fevereiro de 2026</v>
      </c>
      <c r="AX1256" s="1" t="str" cm="1">
        <f t="array" ref="AX1256">IFERROR(_xlfn.TEXTJOIN(", ",TRUE,_xlfn._xlws.SORT(_xlfn.UNIQUE(_xlfn._xlws.FILTER($K$2:$K$2889,($I$2:$I$2889=I1256)*($K$2:$K$2889&lt;&gt;""))))),"")</f>
        <v>Apolo, Pepeto</v>
      </c>
      <c r="AY1256" s="1" t="str">
        <f>IF(ISBLANK(F1256),"", IF(OR(
ISNUMBER(FIND("escovacao",LOWER(F1256))),
ISNUMBER(FIND("escovação",LOWER(F1256))),
ISNUMBER(FIND("higiene bucal",LOWER(F1256))),
ISNUMBER(FIND("tosa",LOWER(F1256))),
ISNUMBER(FIND("hidratacao",LOWER(F1256))),
ISNUMBER(FIND("hidratação",LOWER(F1256))),
ISNUMBER(FIND("spa",LOWER(F1256))),
ISNUMBER(FIND("corte de unhas",LOWER(F1256))),
ISNUMBER(FIND("desembolo",LOWER(F1256))),
ISNUMBER(FIND("clorexidina",LOWER(F1256))),
ISNUMBER(FIND("matizacao",LOWER(F1256))),
ISNUMBER(FIND("matização",LOWER(F1256))),
ISNUMBER(FIND("arredondamento",LOWER(F1256))),
ISNUMBER(FIND("remocao",LOWER(F1256))),
ISNUMBER(FIND("remoção",LOWER(F1256)))
),"Serviços extras",
IF(ISNUMBER(FIND("banho",LOWER(F1256))),"Banho","Loja")))</f>
        <v>Banho</v>
      </c>
      <c r="AZ1256" s="1" t="str">
        <f>IF(ISBLANK(I1256),"", _xlfn.LET(_xlpm.Pedido,TRIM(D1256&amp;""),IF(_xlpm.Pedido&lt;&gt;"",_xlpm.Pedido&amp;" | "&amp;K1256,I1256&amp;" | "&amp;K1256&amp;" | "&amp;TEXT(AU1256,"0"))))</f>
        <v>4858 | Pepeto</v>
      </c>
      <c r="BA1256" s="1" t="str">
        <f>IF(ISBLANK(I1256),"", _xlfn.LET(_xlpm.TipoServico,LOWER(H1256),IF(ISNUMBER(FIND("banho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6" s="1" t="str">
        <f>IF(ISBLANK(I1256),"", _xlfn.LET(
    _xlpm.Servico,TRIM(F1256&amp;""),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56" s="1">
        <f>IF(ISBLANK(B1256),"", IF(ISBLANK(R1256),Q1256*S1256,R1256*S1256))</f>
        <v>57</v>
      </c>
    </row>
    <row r="1257" spans="1:55" x14ac:dyDescent="0.3">
      <c r="A1257" t="s">
        <v>141</v>
      </c>
      <c r="B1257">
        <v>46072</v>
      </c>
      <c r="C1257" t="s">
        <v>9</v>
      </c>
      <c r="D1257">
        <v>4858</v>
      </c>
      <c r="F1257" t="s">
        <v>146</v>
      </c>
      <c r="H1257" t="s">
        <v>276</v>
      </c>
      <c r="I1257">
        <v>2481</v>
      </c>
      <c r="J1257" t="s">
        <v>434</v>
      </c>
      <c r="K1257" t="s">
        <v>435</v>
      </c>
      <c r="L1257">
        <v>73991401113</v>
      </c>
      <c r="N1257">
        <v>0</v>
      </c>
      <c r="O1257" t="s">
        <v>5</v>
      </c>
      <c r="P1257">
        <v>0</v>
      </c>
      <c r="Q1257">
        <v>12</v>
      </c>
      <c r="R1257">
        <v>12</v>
      </c>
      <c r="S1257">
        <v>1</v>
      </c>
      <c r="T1257">
        <v>12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6</v>
      </c>
      <c r="AG1257">
        <v>158</v>
      </c>
      <c r="AH1257" t="s">
        <v>207</v>
      </c>
      <c r="AI1257" t="s">
        <v>199</v>
      </c>
      <c r="AJ1257" t="s">
        <v>192</v>
      </c>
      <c r="AK1257" t="s">
        <v>187</v>
      </c>
      <c r="AL1257" t="s">
        <v>188</v>
      </c>
      <c r="AU1257" s="2" t="str">
        <f>IF(ISBLANK(B1257),"", TEXT(B1257,"dddd, d \d\e mmmm \d\e aaaa"))</f>
        <v>quinta-feira, 19 de fevereiro de 2026</v>
      </c>
      <c r="AX1257" s="1" t="str" cm="1">
        <f t="array" ref="AX1257">IFERROR(_xlfn.TEXTJOIN(", ",TRUE,_xlfn._xlws.SORT(_xlfn.UNIQUE(_xlfn._xlws.FILTER($K$2:$K$2889,($I$2:$I$2889=I1257)*($K$2:$K$2889&lt;&gt;""))))),"")</f>
        <v>Apolo, Pepeto</v>
      </c>
      <c r="AY1257" s="1" t="str">
        <f>IF(ISBLANK(F1257),"", IF(OR(
ISNUMBER(FIND("escovacao",LOWER(F1257))),
ISNUMBER(FIND("escovação",LOWER(F1257))),
ISNUMBER(FIND("higiene bucal",LOWER(F1257))),
ISNUMBER(FIND("tosa",LOWER(F1257))),
ISNUMBER(FIND("hidratacao",LOWER(F1257))),
ISNUMBER(FIND("hidratação",LOWER(F1257))),
ISNUMBER(FIND("spa",LOWER(F1257))),
ISNUMBER(FIND("corte de unhas",LOWER(F1257))),
ISNUMBER(FIND("desembolo",LOWER(F1257))),
ISNUMBER(FIND("clorexidina",LOWER(F1257))),
ISNUMBER(FIND("matizacao",LOWER(F1257))),
ISNUMBER(FIND("matização",LOWER(F1257))),
ISNUMBER(FIND("arredondamento",LOWER(F1257))),
ISNUMBER(FIND("remocao",LOWER(F1257))),
ISNUMBER(FIND("remoção",LOWER(F1257)))
),"Serviços extras",
IF(ISNUMBER(FIND("banho",LOWER(F1257))),"Banho","Loja")))</f>
        <v>Serviços extras</v>
      </c>
      <c r="AZ1257" s="1" t="str">
        <f>IF(ISBLANK(I1257),"", _xlfn.LET(_xlpm.Pedido,TRIM(D1257&amp;""),IF(_xlpm.Pedido&lt;&gt;"",_xlpm.Pedido&amp;" | "&amp;K1257,I1257&amp;" | "&amp;K1257&amp;" | "&amp;TEXT(AU1257,"0"))))</f>
        <v>4858 | Pepeto</v>
      </c>
      <c r="BA1257" s="1" t="str">
        <f>IF(ISBLANK(I1257),"", _xlfn.LET(_xlpm.TipoServico,LOWER(H1257),IF(ISNUMBER(FIND("banho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7" s="1" t="str">
        <f>IF(ISBLANK(I1257),"", _xlfn.LET(
    _xlpm.Servico,TRIM(F1257&amp;""),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57" s="1">
        <f>IF(ISBLANK(B1257),"", IF(ISBLANK(R1257),Q1257*S1257,R1257*S1257))</f>
        <v>12</v>
      </c>
    </row>
    <row r="1258" spans="1:55" x14ac:dyDescent="0.3">
      <c r="A1258" t="s">
        <v>141</v>
      </c>
      <c r="B1258">
        <v>46073</v>
      </c>
      <c r="C1258" t="s">
        <v>2</v>
      </c>
      <c r="D1258">
        <v>4858</v>
      </c>
      <c r="F1258" t="s">
        <v>169</v>
      </c>
      <c r="H1258" t="s">
        <v>276</v>
      </c>
      <c r="I1258">
        <v>2481</v>
      </c>
      <c r="J1258" t="s">
        <v>434</v>
      </c>
      <c r="K1258" t="s">
        <v>384</v>
      </c>
      <c r="L1258">
        <v>73991401113</v>
      </c>
      <c r="N1258">
        <v>0</v>
      </c>
      <c r="O1258" t="s">
        <v>5</v>
      </c>
      <c r="P1258">
        <v>0</v>
      </c>
      <c r="Q1258">
        <v>10</v>
      </c>
      <c r="R1258">
        <v>10</v>
      </c>
      <c r="S1258">
        <v>1</v>
      </c>
      <c r="T1258">
        <v>10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6</v>
      </c>
      <c r="AG1258">
        <v>158</v>
      </c>
      <c r="AH1258" t="s">
        <v>207</v>
      </c>
      <c r="AI1258" t="s">
        <v>209</v>
      </c>
      <c r="AJ1258" t="s">
        <v>192</v>
      </c>
      <c r="AK1258" t="s">
        <v>187</v>
      </c>
      <c r="AL1258" t="s">
        <v>188</v>
      </c>
      <c r="AU1258" s="2" t="str">
        <f>IF(ISBLANK(B1258),"", TEXT(B1258,"dddd, d \d\e mmmm \d\e aaaa"))</f>
        <v>sexta-feira, 20 de fevereiro de 2026</v>
      </c>
      <c r="AX1258" s="1" t="str" cm="1">
        <f t="array" ref="AX1258">IFERROR(_xlfn.TEXTJOIN(", ",TRUE,_xlfn._xlws.SORT(_xlfn.UNIQUE(_xlfn._xlws.FILTER($K$2:$K$2889,($I$2:$I$2889=I1258)*($K$2:$K$2889&lt;&gt;""))))),"")</f>
        <v>Apolo, Pepeto</v>
      </c>
      <c r="AY1258" s="1" t="str">
        <f>IF(ISBLANK(F1258),"", IF(OR(
ISNUMBER(FIND("escovacao",LOWER(F1258))),
ISNUMBER(FIND("escovação",LOWER(F1258))),
ISNUMBER(FIND("higiene bucal",LOWER(F1258))),
ISNUMBER(FIND("tosa",LOWER(F1258))),
ISNUMBER(FIND("hidratacao",LOWER(F1258))),
ISNUMBER(FIND("hidratação",LOWER(F1258))),
ISNUMBER(FIND("spa",LOWER(F1258))),
ISNUMBER(FIND("corte de unhas",LOWER(F1258))),
ISNUMBER(FIND("desembolo",LOWER(F1258))),
ISNUMBER(FIND("clorexidina",LOWER(F1258))),
ISNUMBER(FIND("matizacao",LOWER(F1258))),
ISNUMBER(FIND("matização",LOWER(F1258))),
ISNUMBER(FIND("arredondamento",LOWER(F1258))),
ISNUMBER(FIND("remocao",LOWER(F1258))),
ISNUMBER(FIND("remoção",LOWER(F1258)))
),"Serviços extras",
IF(ISNUMBER(FIND("banho",LOWER(F1258))),"Banho","Loja")))</f>
        <v>Serviços extras</v>
      </c>
      <c r="AZ1258" s="1" t="str">
        <f>IF(ISBLANK(I1258),"", _xlfn.LET(_xlpm.Pedido,TRIM(D1258&amp;""),IF(_xlpm.Pedido&lt;&gt;"",_xlpm.Pedido&amp;" | "&amp;K1258,I1258&amp;" | "&amp;K1258&amp;" | "&amp;TEXT(AU1258,"0"))))</f>
        <v>4858 | Apolo</v>
      </c>
      <c r="BA1258" s="1" t="str">
        <f>IF(ISBLANK(I1258),"", _xlfn.LET(_xlpm.TipoServico,LOWER(H1258),IF(ISNUMBER(FIND("banho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8" s="1" t="str">
        <f>IF(ISBLANK(I1258),"", _xlfn.LET(
    _xlpm.Servico,TRIM(F1258&amp;""),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58" s="1">
        <f>IF(ISBLANK(B1258),"", IF(ISBLANK(R1258),Q1258*S1258,R1258*S1258))</f>
        <v>10</v>
      </c>
    </row>
    <row r="1259" spans="1:55" x14ac:dyDescent="0.3">
      <c r="A1259" t="s">
        <v>141</v>
      </c>
      <c r="B1259">
        <v>46072</v>
      </c>
      <c r="C1259" t="s">
        <v>9</v>
      </c>
      <c r="D1259">
        <v>4858</v>
      </c>
      <c r="F1259" t="s">
        <v>169</v>
      </c>
      <c r="H1259" t="s">
        <v>276</v>
      </c>
      <c r="I1259">
        <v>2481</v>
      </c>
      <c r="J1259" t="s">
        <v>434</v>
      </c>
      <c r="K1259" t="s">
        <v>435</v>
      </c>
      <c r="L1259">
        <v>73991401113</v>
      </c>
      <c r="N1259">
        <v>0</v>
      </c>
      <c r="O1259" t="s">
        <v>5</v>
      </c>
      <c r="P1259">
        <v>0</v>
      </c>
      <c r="Q1259">
        <v>10</v>
      </c>
      <c r="R1259">
        <v>10</v>
      </c>
      <c r="S1259">
        <v>1</v>
      </c>
      <c r="T1259">
        <v>10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6</v>
      </c>
      <c r="AG1259">
        <v>158</v>
      </c>
      <c r="AH1259" t="s">
        <v>207</v>
      </c>
      <c r="AI1259" t="s">
        <v>199</v>
      </c>
      <c r="AJ1259" t="s">
        <v>192</v>
      </c>
      <c r="AK1259" t="s">
        <v>187</v>
      </c>
      <c r="AL1259" t="s">
        <v>188</v>
      </c>
      <c r="AU1259" s="2" t="str">
        <f>IF(ISBLANK(B1259),"", TEXT(B1259,"dddd, d \d\e mmmm \d\e aaaa"))</f>
        <v>quinta-feira, 19 de fevereiro de 2026</v>
      </c>
      <c r="AX1259" s="1" t="str" cm="1">
        <f t="array" ref="AX1259">IFERROR(_xlfn.TEXTJOIN(", ",TRUE,_xlfn._xlws.SORT(_xlfn.UNIQUE(_xlfn._xlws.FILTER($K$2:$K$2889,($I$2:$I$2889=I1259)*($K$2:$K$2889&lt;&gt;""))))),"")</f>
        <v>Apolo, Pepeto</v>
      </c>
      <c r="AY1259" s="1" t="str">
        <f>IF(ISBLANK(F1259),"", IF(OR(
ISNUMBER(FIND("escovacao",LOWER(F1259))),
ISNUMBER(FIND("escovação",LOWER(F1259))),
ISNUMBER(FIND("higiene bucal",LOWER(F1259))),
ISNUMBER(FIND("tosa",LOWER(F1259))),
ISNUMBER(FIND("hidratacao",LOWER(F1259))),
ISNUMBER(FIND("hidratação",LOWER(F1259))),
ISNUMBER(FIND("spa",LOWER(F1259))),
ISNUMBER(FIND("corte de unhas",LOWER(F1259))),
ISNUMBER(FIND("desembolo",LOWER(F1259))),
ISNUMBER(FIND("clorexidina",LOWER(F1259))),
ISNUMBER(FIND("matizacao",LOWER(F1259))),
ISNUMBER(FIND("matização",LOWER(F1259))),
ISNUMBER(FIND("arredondamento",LOWER(F1259))),
ISNUMBER(FIND("remocao",LOWER(F1259))),
ISNUMBER(FIND("remoção",LOWER(F1259)))
),"Serviços extras",
IF(ISNUMBER(FIND("banho",LOWER(F1259))),"Banho","Loja")))</f>
        <v>Serviços extras</v>
      </c>
      <c r="AZ1259" s="1" t="str">
        <f>IF(ISBLANK(I1259),"", _xlfn.LET(_xlpm.Pedido,TRIM(D1259&amp;""),IF(_xlpm.Pedido&lt;&gt;"",_xlpm.Pedido&amp;" | "&amp;K1259,I1259&amp;" | "&amp;K1259&amp;" | "&amp;TEXT(AU1259,"0"))))</f>
        <v>4858 | Pepeto</v>
      </c>
      <c r="BA1259" s="1" t="str">
        <f>IF(ISBLANK(I1259),"", _xlfn.LET(_xlpm.TipoServico,LOWER(H1259),IF(ISNUMBER(FIND("banho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59" s="1" t="str">
        <f>IF(ISBLANK(I1259),"", _xlfn.LET(
    _xlpm.Servico,TRIM(F1259&amp;""),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59" s="1">
        <f>IF(ISBLANK(B1259),"", IF(ISBLANK(R1259),Q1259*S1259,R1259*S1259))</f>
        <v>10</v>
      </c>
    </row>
    <row r="1260" spans="1:55" x14ac:dyDescent="0.3">
      <c r="A1260" t="s">
        <v>133</v>
      </c>
      <c r="B1260">
        <v>46074</v>
      </c>
      <c r="C1260" t="s">
        <v>27</v>
      </c>
      <c r="D1260">
        <v>4876</v>
      </c>
      <c r="F1260" t="s">
        <v>134</v>
      </c>
      <c r="H1260" t="s">
        <v>276</v>
      </c>
      <c r="I1260">
        <v>2487</v>
      </c>
      <c r="J1260" t="s">
        <v>67</v>
      </c>
      <c r="K1260" t="s">
        <v>438</v>
      </c>
      <c r="L1260">
        <v>73998261985</v>
      </c>
      <c r="N1260">
        <v>0</v>
      </c>
      <c r="O1260" t="s">
        <v>5</v>
      </c>
      <c r="P1260">
        <v>0</v>
      </c>
      <c r="Q1260">
        <v>57</v>
      </c>
      <c r="R1260">
        <v>57</v>
      </c>
      <c r="S1260">
        <v>1</v>
      </c>
      <c r="T1260">
        <v>57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 t="s">
        <v>6</v>
      </c>
      <c r="AG1260">
        <v>67</v>
      </c>
      <c r="AH1260" t="s">
        <v>203</v>
      </c>
      <c r="AI1260" t="s">
        <v>204</v>
      </c>
      <c r="AJ1260" t="s">
        <v>192</v>
      </c>
      <c r="AK1260" t="s">
        <v>187</v>
      </c>
      <c r="AL1260" t="s">
        <v>188</v>
      </c>
      <c r="AU1260" s="2" t="str">
        <f>IF(ISBLANK(B1260),"", TEXT(B1260,"dddd, d \d\e mmmm \d\e aaaa"))</f>
        <v>sábado, 21 de fevereiro de 2026</v>
      </c>
      <c r="AX1260" s="1" t="str" cm="1">
        <f t="array" ref="AX1260">IFERROR(_xlfn.TEXTJOIN(", ",TRUE,_xlfn._xlws.SORT(_xlfn.UNIQUE(_xlfn._xlws.FILTER($K$2:$K$2889,($I$2:$I$2889=I1260)*($K$2:$K$2889&lt;&gt;""))))),"")</f>
        <v>Flock</v>
      </c>
      <c r="AY1260" s="1" t="str">
        <f>IF(ISBLANK(F1260),"", IF(OR(
ISNUMBER(FIND("escovacao",LOWER(F1260))),
ISNUMBER(FIND("escovação",LOWER(F1260))),
ISNUMBER(FIND("higiene bucal",LOWER(F1260))),
ISNUMBER(FIND("tosa",LOWER(F1260))),
ISNUMBER(FIND("hidratacao",LOWER(F1260))),
ISNUMBER(FIND("hidratação",LOWER(F1260))),
ISNUMBER(FIND("spa",LOWER(F1260))),
ISNUMBER(FIND("corte de unhas",LOWER(F1260))),
ISNUMBER(FIND("desembolo",LOWER(F1260))),
ISNUMBER(FIND("clorexidina",LOWER(F1260))),
ISNUMBER(FIND("matizacao",LOWER(F1260))),
ISNUMBER(FIND("matização",LOWER(F1260))),
ISNUMBER(FIND("arredondamento",LOWER(F1260))),
ISNUMBER(FIND("remocao",LOWER(F1260))),
ISNUMBER(FIND("remoção",LOWER(F1260)))
),"Serviços extras",
IF(ISNUMBER(FIND("banho",LOWER(F1260))),"Banho","Loja")))</f>
        <v>Banho</v>
      </c>
      <c r="AZ1260" s="1" t="str">
        <f>IF(ISBLANK(I1260),"", _xlfn.LET(_xlpm.Pedido,TRIM(D1260&amp;""),IF(_xlpm.Pedido&lt;&gt;"",_xlpm.Pedido&amp;" | "&amp;K1260,I1260&amp;" | "&amp;K1260&amp;" | "&amp;TEXT(AU1260,"0"))))</f>
        <v>4876 | Flock</v>
      </c>
      <c r="BA1260" s="1" t="str">
        <f>IF(ISBLANK(I1260),"", _xlfn.LET(_xlpm.TipoServico,LOWER(H1260),IF(ISNUMBER(FIND("banho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0" s="1" t="str">
        <f>IF(ISBLANK(I1260),"", _xlfn.LET(
    _xlpm.Servico,TRIM(F1260&amp;""),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60" s="1">
        <f>IF(ISBLANK(B1260),"", IF(ISBLANK(R1260),Q1260*S1260,R1260*S1260))</f>
        <v>57</v>
      </c>
    </row>
    <row r="1261" spans="1:55" x14ac:dyDescent="0.3">
      <c r="A1261" t="s">
        <v>133</v>
      </c>
      <c r="B1261">
        <v>46074</v>
      </c>
      <c r="C1261" t="s">
        <v>27</v>
      </c>
      <c r="D1261">
        <v>4876</v>
      </c>
      <c r="F1261" t="s">
        <v>169</v>
      </c>
      <c r="H1261" t="s">
        <v>276</v>
      </c>
      <c r="I1261">
        <v>2487</v>
      </c>
      <c r="J1261" t="s">
        <v>67</v>
      </c>
      <c r="K1261" t="s">
        <v>438</v>
      </c>
      <c r="L1261">
        <v>73998261985</v>
      </c>
      <c r="N1261">
        <v>0</v>
      </c>
      <c r="O1261" t="s">
        <v>5</v>
      </c>
      <c r="P1261">
        <v>0</v>
      </c>
      <c r="Q1261">
        <v>10</v>
      </c>
      <c r="R1261">
        <v>10</v>
      </c>
      <c r="S1261">
        <v>1</v>
      </c>
      <c r="T1261">
        <v>10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 t="s">
        <v>6</v>
      </c>
      <c r="AG1261">
        <v>67</v>
      </c>
      <c r="AH1261" t="s">
        <v>203</v>
      </c>
      <c r="AI1261" t="s">
        <v>204</v>
      </c>
      <c r="AJ1261" t="s">
        <v>192</v>
      </c>
      <c r="AK1261" t="s">
        <v>187</v>
      </c>
      <c r="AL1261" t="s">
        <v>188</v>
      </c>
      <c r="AU1261" s="2" t="str">
        <f>IF(ISBLANK(B1261),"", TEXT(B1261,"dddd, d \d\e mmmm \d\e aaaa"))</f>
        <v>sábado, 21 de fevereiro de 2026</v>
      </c>
      <c r="AX1261" s="1" t="str" cm="1">
        <f t="array" ref="AX1261">IFERROR(_xlfn.TEXTJOIN(", ",TRUE,_xlfn._xlws.SORT(_xlfn.UNIQUE(_xlfn._xlws.FILTER($K$2:$K$2889,($I$2:$I$2889=I1261)*($K$2:$K$2889&lt;&gt;""))))),"")</f>
        <v>Flock</v>
      </c>
      <c r="AY1261" s="1" t="str">
        <f>IF(ISBLANK(F1261),"", IF(OR(
ISNUMBER(FIND("escovacao",LOWER(F1261))),
ISNUMBER(FIND("escovação",LOWER(F1261))),
ISNUMBER(FIND("higiene bucal",LOWER(F1261))),
ISNUMBER(FIND("tosa",LOWER(F1261))),
ISNUMBER(FIND("hidratacao",LOWER(F1261))),
ISNUMBER(FIND("hidratação",LOWER(F1261))),
ISNUMBER(FIND("spa",LOWER(F1261))),
ISNUMBER(FIND("corte de unhas",LOWER(F1261))),
ISNUMBER(FIND("desembolo",LOWER(F1261))),
ISNUMBER(FIND("clorexidina",LOWER(F1261))),
ISNUMBER(FIND("matizacao",LOWER(F1261))),
ISNUMBER(FIND("matização",LOWER(F1261))),
ISNUMBER(FIND("arredondamento",LOWER(F1261))),
ISNUMBER(FIND("remocao",LOWER(F1261))),
ISNUMBER(FIND("remoção",LOWER(F1261)))
),"Serviços extras",
IF(ISNUMBER(FIND("banho",LOWER(F1261))),"Banho","Loja")))</f>
        <v>Serviços extras</v>
      </c>
      <c r="AZ1261" s="1" t="str">
        <f>IF(ISBLANK(I1261),"", _xlfn.LET(_xlpm.Pedido,TRIM(D1261&amp;""),IF(_xlpm.Pedido&lt;&gt;"",_xlpm.Pedido&amp;" | "&amp;K1261,I1261&amp;" | "&amp;K1261&amp;" | "&amp;TEXT(AU1261,"0"))))</f>
        <v>4876 | Flock</v>
      </c>
      <c r="BA1261" s="1" t="str">
        <f>IF(ISBLANK(I1261),"", _xlfn.LET(_xlpm.TipoServico,LOWER(H1261),IF(ISNUMBER(FIND("banho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1" s="1" t="str">
        <f>IF(ISBLANK(I1261),"", _xlfn.LET(
    _xlpm.Servico,TRIM(F1261&amp;""),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61" s="1">
        <f>IF(ISBLANK(B1261),"", IF(ISBLANK(R1261),Q1261*S1261,R1261*S1261))</f>
        <v>10</v>
      </c>
    </row>
    <row r="1262" spans="1:55" x14ac:dyDescent="0.3">
      <c r="A1262" t="s">
        <v>133</v>
      </c>
      <c r="B1262">
        <v>46076</v>
      </c>
      <c r="C1262" t="s">
        <v>43</v>
      </c>
      <c r="D1262">
        <v>4881</v>
      </c>
      <c r="F1262" t="s">
        <v>134</v>
      </c>
      <c r="H1262" t="s">
        <v>276</v>
      </c>
      <c r="I1262">
        <v>2128</v>
      </c>
      <c r="J1262" t="s">
        <v>63</v>
      </c>
      <c r="K1262" t="s">
        <v>140</v>
      </c>
      <c r="L1262">
        <v>73999484679</v>
      </c>
      <c r="N1262">
        <v>0</v>
      </c>
      <c r="O1262" t="s">
        <v>5</v>
      </c>
      <c r="P1262">
        <v>0</v>
      </c>
      <c r="Q1262">
        <v>57</v>
      </c>
      <c r="R1262">
        <v>57</v>
      </c>
      <c r="S1262">
        <v>1</v>
      </c>
      <c r="T1262">
        <v>57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6</v>
      </c>
      <c r="AG1262">
        <v>158.80000000000001</v>
      </c>
      <c r="AH1262" t="s">
        <v>201</v>
      </c>
      <c r="AI1262" t="s">
        <v>420</v>
      </c>
      <c r="AJ1262" t="s">
        <v>192</v>
      </c>
      <c r="AK1262" t="s">
        <v>190</v>
      </c>
      <c r="AL1262" t="s">
        <v>188</v>
      </c>
      <c r="AU1262" s="2" t="str">
        <f>IF(ISBLANK(B1262),"", TEXT(B1262,"dddd, d \d\e mmmm \d\e aaaa"))</f>
        <v>segunda-feira, 23 de fevereiro de 2026</v>
      </c>
      <c r="AX1262" s="1" t="str" cm="1">
        <f t="array" ref="AX1262">IFERROR(_xlfn.TEXTJOIN(", ",TRUE,_xlfn._xlws.SORT(_xlfn.UNIQUE(_xlfn._xlws.FILTER($K$2:$K$2889,($I$2:$I$2889=I1262)*($K$2:$K$2889&lt;&gt;""))))),"")</f>
        <v>Lulu</v>
      </c>
      <c r="AY1262" s="1" t="str">
        <f>IF(ISBLANK(F1262),"", IF(OR(
ISNUMBER(FIND("escovacao",LOWER(F1262))),
ISNUMBER(FIND("escovação",LOWER(F1262))),
ISNUMBER(FIND("higiene bucal",LOWER(F1262))),
ISNUMBER(FIND("tosa",LOWER(F1262))),
ISNUMBER(FIND("hidratacao",LOWER(F1262))),
ISNUMBER(FIND("hidratação",LOWER(F1262))),
ISNUMBER(FIND("spa",LOWER(F1262))),
ISNUMBER(FIND("corte de unhas",LOWER(F1262))),
ISNUMBER(FIND("desembolo",LOWER(F1262))),
ISNUMBER(FIND("clorexidina",LOWER(F1262))),
ISNUMBER(FIND("matizacao",LOWER(F1262))),
ISNUMBER(FIND("matização",LOWER(F1262))),
ISNUMBER(FIND("arredondamento",LOWER(F1262))),
ISNUMBER(FIND("remocao",LOWER(F1262))),
ISNUMBER(FIND("remoção",LOWER(F1262)))
),"Serviços extras",
IF(ISNUMBER(FIND("banho",LOWER(F1262))),"Banho","Loja")))</f>
        <v>Banho</v>
      </c>
      <c r="AZ1262" s="1" t="str">
        <f>IF(ISBLANK(I1262),"", _xlfn.LET(_xlpm.Pedido,TRIM(D1262&amp;""),IF(_xlpm.Pedido&lt;&gt;"",_xlpm.Pedido&amp;" | "&amp;K1262,I1262&amp;" | "&amp;K1262&amp;" | "&amp;TEXT(AU1262,"0"))))</f>
        <v>4881 | Lulu</v>
      </c>
      <c r="BA1262" s="1" t="str">
        <f>IF(ISBLANK(I1262),"", _xlfn.LET(_xlpm.TipoServico,LOWER(H1262),IF(ISNUMBER(FIND("banho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2" s="1" t="str">
        <f>IF(ISBLANK(I1262),"", _xlfn.LET(
    _xlpm.Servico,TRIM(F1262&amp;""),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62" s="1">
        <f>IF(ISBLANK(B1262),"", IF(ISBLANK(R1262),Q1262*S1262,R1262*S1262))</f>
        <v>57</v>
      </c>
    </row>
    <row r="1263" spans="1:55" x14ac:dyDescent="0.3">
      <c r="A1263" t="s">
        <v>133</v>
      </c>
      <c r="B1263">
        <v>46076</v>
      </c>
      <c r="C1263" t="s">
        <v>43</v>
      </c>
      <c r="D1263">
        <v>4881</v>
      </c>
      <c r="F1263" t="s">
        <v>146</v>
      </c>
      <c r="H1263" t="s">
        <v>276</v>
      </c>
      <c r="I1263">
        <v>2128</v>
      </c>
      <c r="J1263" t="s">
        <v>63</v>
      </c>
      <c r="K1263" t="s">
        <v>140</v>
      </c>
      <c r="L1263">
        <v>73999484679</v>
      </c>
      <c r="N1263">
        <v>0</v>
      </c>
      <c r="O1263" t="s">
        <v>5</v>
      </c>
      <c r="P1263">
        <v>0</v>
      </c>
      <c r="Q1263">
        <v>12</v>
      </c>
      <c r="R1263">
        <v>12</v>
      </c>
      <c r="S1263">
        <v>1</v>
      </c>
      <c r="T1263">
        <v>12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 t="s">
        <v>6</v>
      </c>
      <c r="AG1263">
        <v>158.80000000000001</v>
      </c>
      <c r="AH1263" t="s">
        <v>201</v>
      </c>
      <c r="AI1263" t="s">
        <v>420</v>
      </c>
      <c r="AJ1263" t="s">
        <v>192</v>
      </c>
      <c r="AK1263" t="s">
        <v>190</v>
      </c>
      <c r="AL1263" t="s">
        <v>188</v>
      </c>
      <c r="AU1263" s="2" t="str">
        <f>IF(ISBLANK(B1263),"", TEXT(B1263,"dddd, d \d\e mmmm \d\e aaaa"))</f>
        <v>segunda-feira, 23 de fevereiro de 2026</v>
      </c>
      <c r="AX1263" s="1" t="str" cm="1">
        <f t="array" ref="AX1263">IFERROR(_xlfn.TEXTJOIN(", ",TRUE,_xlfn._xlws.SORT(_xlfn.UNIQUE(_xlfn._xlws.FILTER($K$2:$K$2889,($I$2:$I$2889=I1263)*($K$2:$K$2889&lt;&gt;""))))),"")</f>
        <v>Lulu</v>
      </c>
      <c r="AY1263" s="1" t="str">
        <f>IF(ISBLANK(F1263),"", IF(OR(
ISNUMBER(FIND("escovacao",LOWER(F1263))),
ISNUMBER(FIND("escovação",LOWER(F1263))),
ISNUMBER(FIND("higiene bucal",LOWER(F1263))),
ISNUMBER(FIND("tosa",LOWER(F1263))),
ISNUMBER(FIND("hidratacao",LOWER(F1263))),
ISNUMBER(FIND("hidratação",LOWER(F1263))),
ISNUMBER(FIND("spa",LOWER(F1263))),
ISNUMBER(FIND("corte de unhas",LOWER(F1263))),
ISNUMBER(FIND("desembolo",LOWER(F1263))),
ISNUMBER(FIND("clorexidina",LOWER(F1263))),
ISNUMBER(FIND("matizacao",LOWER(F1263))),
ISNUMBER(FIND("matização",LOWER(F1263))),
ISNUMBER(FIND("arredondamento",LOWER(F1263))),
ISNUMBER(FIND("remocao",LOWER(F1263))),
ISNUMBER(FIND("remoção",LOWER(F1263)))
),"Serviços extras",
IF(ISNUMBER(FIND("banho",LOWER(F1263))),"Banho","Loja")))</f>
        <v>Serviços extras</v>
      </c>
      <c r="AZ1263" s="1" t="str">
        <f>IF(ISBLANK(I1263),"", _xlfn.LET(_xlpm.Pedido,TRIM(D1263&amp;""),IF(_xlpm.Pedido&lt;&gt;"",_xlpm.Pedido&amp;" | "&amp;K1263,I1263&amp;" | "&amp;K1263&amp;" | "&amp;TEXT(AU1263,"0"))))</f>
        <v>4881 | Lulu</v>
      </c>
      <c r="BA1263" s="1" t="str">
        <f>IF(ISBLANK(I1263),"", _xlfn.LET(_xlpm.TipoServico,LOWER(H1263),IF(ISNUMBER(FIND("banho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3" s="1" t="str">
        <f>IF(ISBLANK(I1263),"", _xlfn.LET(
    _xlpm.Servico,TRIM(F1263&amp;""),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63" s="1">
        <f>IF(ISBLANK(B1263),"", IF(ISBLANK(R1263),Q1263*S1263,R1263*S1263))</f>
        <v>12</v>
      </c>
    </row>
    <row r="1264" spans="1:55" x14ac:dyDescent="0.3">
      <c r="A1264" t="s">
        <v>133</v>
      </c>
      <c r="B1264">
        <v>46077</v>
      </c>
      <c r="C1264" t="s">
        <v>46</v>
      </c>
      <c r="D1264">
        <v>4889</v>
      </c>
      <c r="F1264" t="s">
        <v>134</v>
      </c>
      <c r="H1264" t="s">
        <v>276</v>
      </c>
      <c r="I1264">
        <v>2157</v>
      </c>
      <c r="J1264" t="s">
        <v>416</v>
      </c>
      <c r="K1264" t="s">
        <v>182</v>
      </c>
      <c r="L1264">
        <v>7399220787</v>
      </c>
      <c r="N1264">
        <v>0</v>
      </c>
      <c r="O1264" t="s">
        <v>5</v>
      </c>
      <c r="P1264">
        <v>0</v>
      </c>
      <c r="Q1264">
        <v>57</v>
      </c>
      <c r="R1264">
        <v>57</v>
      </c>
      <c r="S1264">
        <v>1</v>
      </c>
      <c r="T1264">
        <v>57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 t="s">
        <v>6</v>
      </c>
      <c r="AG1264">
        <v>69</v>
      </c>
      <c r="AH1264" t="s">
        <v>229</v>
      </c>
      <c r="AJ1264" t="s">
        <v>192</v>
      </c>
      <c r="AK1264" t="s">
        <v>190</v>
      </c>
      <c r="AL1264" t="s">
        <v>188</v>
      </c>
      <c r="AU1264" s="2" t="str">
        <f>IF(ISBLANK(B1264),"", TEXT(B1264,"dddd, d \d\e mmmm \d\e aaaa"))</f>
        <v>terça-feira, 24 de fevereiro de 2026</v>
      </c>
      <c r="AX1264" s="1" t="str" cm="1">
        <f t="array" ref="AX1264">IFERROR(_xlfn.TEXTJOIN(", ",TRUE,_xlfn._xlws.SORT(_xlfn.UNIQUE(_xlfn._xlws.FILTER($K$2:$K$2889,($I$2:$I$2889=I1264)*($K$2:$K$2889&lt;&gt;""))))),"")</f>
        <v>Amora</v>
      </c>
      <c r="AY1264" s="1" t="str">
        <f>IF(ISBLANK(F1264),"", IF(OR(
ISNUMBER(FIND("escovacao",LOWER(F1264))),
ISNUMBER(FIND("escovação",LOWER(F1264))),
ISNUMBER(FIND("higiene bucal",LOWER(F1264))),
ISNUMBER(FIND("tosa",LOWER(F1264))),
ISNUMBER(FIND("hidratacao",LOWER(F1264))),
ISNUMBER(FIND("hidratação",LOWER(F1264))),
ISNUMBER(FIND("spa",LOWER(F1264))),
ISNUMBER(FIND("corte de unhas",LOWER(F1264))),
ISNUMBER(FIND("desembolo",LOWER(F1264))),
ISNUMBER(FIND("clorexidina",LOWER(F1264))),
ISNUMBER(FIND("matizacao",LOWER(F1264))),
ISNUMBER(FIND("matização",LOWER(F1264))),
ISNUMBER(FIND("arredondamento",LOWER(F1264))),
ISNUMBER(FIND("remocao",LOWER(F1264))),
ISNUMBER(FIND("remoção",LOWER(F1264)))
),"Serviços extras",
IF(ISNUMBER(FIND("banho",LOWER(F1264))),"Banho","Loja")))</f>
        <v>Banho</v>
      </c>
      <c r="AZ1264" s="1" t="str">
        <f>IF(ISBLANK(I1264),"", _xlfn.LET(_xlpm.Pedido,TRIM(D1264&amp;""),IF(_xlpm.Pedido&lt;&gt;"",_xlpm.Pedido&amp;" | "&amp;K1264,I1264&amp;" | "&amp;K1264&amp;" | "&amp;TEXT(AU1264,"0"))))</f>
        <v>4889 | Amora</v>
      </c>
      <c r="BA1264" s="1" t="str">
        <f>IF(ISBLANK(I1264),"", _xlfn.LET(_xlpm.TipoServico,LOWER(H1264),IF(ISNUMBER(FIND("banho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4" s="1" t="str">
        <f>IF(ISBLANK(I1264),"", _xlfn.LET(
    _xlpm.Servico,TRIM(F1264&amp;""),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64" s="1">
        <f>IF(ISBLANK(B1264),"", IF(ISBLANK(R1264),Q1264*S1264,R1264*S1264))</f>
        <v>57</v>
      </c>
    </row>
    <row r="1265" spans="1:55" x14ac:dyDescent="0.3">
      <c r="A1265" t="s">
        <v>133</v>
      </c>
      <c r="B1265">
        <v>46077</v>
      </c>
      <c r="C1265" t="s">
        <v>46</v>
      </c>
      <c r="D1265">
        <v>4889</v>
      </c>
      <c r="F1265" t="s">
        <v>146</v>
      </c>
      <c r="H1265" t="s">
        <v>276</v>
      </c>
      <c r="I1265">
        <v>2157</v>
      </c>
      <c r="J1265" t="s">
        <v>416</v>
      </c>
      <c r="K1265" t="s">
        <v>182</v>
      </c>
      <c r="L1265">
        <v>7399220787</v>
      </c>
      <c r="N1265">
        <v>0</v>
      </c>
      <c r="O1265" t="s">
        <v>5</v>
      </c>
      <c r="P1265">
        <v>0</v>
      </c>
      <c r="Q1265">
        <v>12</v>
      </c>
      <c r="R1265">
        <v>12</v>
      </c>
      <c r="S1265">
        <v>1</v>
      </c>
      <c r="T1265">
        <v>12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 t="s">
        <v>6</v>
      </c>
      <c r="AG1265">
        <v>69</v>
      </c>
      <c r="AH1265" t="s">
        <v>229</v>
      </c>
      <c r="AJ1265" t="s">
        <v>192</v>
      </c>
      <c r="AK1265" t="s">
        <v>190</v>
      </c>
      <c r="AL1265" t="s">
        <v>188</v>
      </c>
      <c r="AU1265" s="2" t="str">
        <f>IF(ISBLANK(B1265),"", TEXT(B1265,"dddd, d \d\e mmmm \d\e aaaa"))</f>
        <v>terça-feira, 24 de fevereiro de 2026</v>
      </c>
      <c r="AX1265" s="1" t="str" cm="1">
        <f t="array" ref="AX1265">IFERROR(_xlfn.TEXTJOIN(", ",TRUE,_xlfn._xlws.SORT(_xlfn.UNIQUE(_xlfn._xlws.FILTER($K$2:$K$2889,($I$2:$I$2889=I1265)*($K$2:$K$2889&lt;&gt;""))))),"")</f>
        <v>Amora</v>
      </c>
      <c r="AY1265" s="1" t="str">
        <f>IF(ISBLANK(F1265),"", IF(OR(
ISNUMBER(FIND("escovacao",LOWER(F1265))),
ISNUMBER(FIND("escovação",LOWER(F1265))),
ISNUMBER(FIND("higiene bucal",LOWER(F1265))),
ISNUMBER(FIND("tosa",LOWER(F1265))),
ISNUMBER(FIND("hidratacao",LOWER(F1265))),
ISNUMBER(FIND("hidratação",LOWER(F1265))),
ISNUMBER(FIND("spa",LOWER(F1265))),
ISNUMBER(FIND("corte de unhas",LOWER(F1265))),
ISNUMBER(FIND("desembolo",LOWER(F1265))),
ISNUMBER(FIND("clorexidina",LOWER(F1265))),
ISNUMBER(FIND("matizacao",LOWER(F1265))),
ISNUMBER(FIND("matização",LOWER(F1265))),
ISNUMBER(FIND("arredondamento",LOWER(F1265))),
ISNUMBER(FIND("remocao",LOWER(F1265))),
ISNUMBER(FIND("remoção",LOWER(F1265)))
),"Serviços extras",
IF(ISNUMBER(FIND("banho",LOWER(F1265))),"Banho","Loja")))</f>
        <v>Serviços extras</v>
      </c>
      <c r="AZ1265" s="1" t="str">
        <f>IF(ISBLANK(I1265),"", _xlfn.LET(_xlpm.Pedido,TRIM(D1265&amp;""),IF(_xlpm.Pedido&lt;&gt;"",_xlpm.Pedido&amp;" | "&amp;K1265,I1265&amp;" | "&amp;K1265&amp;" | "&amp;TEXT(AU1265,"0"))))</f>
        <v>4889 | Amora</v>
      </c>
      <c r="BA1265" s="1" t="str">
        <f>IF(ISBLANK(I1265),"", _xlfn.LET(_xlpm.TipoServico,LOWER(H1265),IF(ISNUMBER(FIND("banho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5" s="1" t="str">
        <f>IF(ISBLANK(I1265),"", _xlfn.LET(
    _xlpm.Servico,TRIM(F1265&amp;""),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65" s="1">
        <f>IF(ISBLANK(B1265),"", IF(ISBLANK(R1265),Q1265*S1265,R1265*S1265))</f>
        <v>12</v>
      </c>
    </row>
    <row r="1266" spans="1:55" x14ac:dyDescent="0.3">
      <c r="A1266" t="s">
        <v>11</v>
      </c>
      <c r="B1266">
        <v>46079</v>
      </c>
      <c r="C1266" t="s">
        <v>9</v>
      </c>
      <c r="D1266">
        <v>4894</v>
      </c>
      <c r="F1266" t="s">
        <v>134</v>
      </c>
      <c r="H1266" t="s">
        <v>276</v>
      </c>
      <c r="I1266">
        <v>2816</v>
      </c>
      <c r="J1266" t="s">
        <v>72</v>
      </c>
      <c r="K1266" t="s">
        <v>155</v>
      </c>
      <c r="L1266">
        <v>557391664128</v>
      </c>
      <c r="N1266">
        <v>0</v>
      </c>
      <c r="O1266" t="s">
        <v>5</v>
      </c>
      <c r="P1266">
        <v>0</v>
      </c>
      <c r="Q1266">
        <v>57</v>
      </c>
      <c r="R1266">
        <v>57</v>
      </c>
      <c r="S1266">
        <v>1</v>
      </c>
      <c r="T1266">
        <v>57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 t="s">
        <v>6</v>
      </c>
      <c r="AG1266">
        <v>158</v>
      </c>
      <c r="AH1266" t="s">
        <v>207</v>
      </c>
      <c r="AJ1266" t="s">
        <v>192</v>
      </c>
      <c r="AK1266" t="s">
        <v>190</v>
      </c>
      <c r="AL1266" t="s">
        <v>188</v>
      </c>
      <c r="AU1266" s="2" t="str">
        <f>IF(ISBLANK(B1266),"", TEXT(B1266,"dddd, d \d\e mmmm \d\e aaaa"))</f>
        <v>quinta-feira, 26 de fevereiro de 2026</v>
      </c>
      <c r="AX1266" s="1" t="str" cm="1">
        <f t="array" ref="AX1266">IFERROR(_xlfn.TEXTJOIN(", ",TRUE,_xlfn._xlws.SORT(_xlfn.UNIQUE(_xlfn._xlws.FILTER($K$2:$K$2889,($I$2:$I$2889=I1266)*($K$2:$K$2889&lt;&gt;""))))),"")</f>
        <v>Mel, Precioso</v>
      </c>
      <c r="AY1266" s="1" t="str">
        <f>IF(ISBLANK(F1266),"", IF(OR(
ISNUMBER(FIND("escovacao",LOWER(F1266))),
ISNUMBER(FIND("escovação",LOWER(F1266))),
ISNUMBER(FIND("higiene bucal",LOWER(F1266))),
ISNUMBER(FIND("tosa",LOWER(F1266))),
ISNUMBER(FIND("hidratacao",LOWER(F1266))),
ISNUMBER(FIND("hidratação",LOWER(F1266))),
ISNUMBER(FIND("spa",LOWER(F1266))),
ISNUMBER(FIND("corte de unhas",LOWER(F1266))),
ISNUMBER(FIND("desembolo",LOWER(F1266))),
ISNUMBER(FIND("clorexidina",LOWER(F1266))),
ISNUMBER(FIND("matizacao",LOWER(F1266))),
ISNUMBER(FIND("matização",LOWER(F1266))),
ISNUMBER(FIND("arredondamento",LOWER(F1266))),
ISNUMBER(FIND("remocao",LOWER(F1266))),
ISNUMBER(FIND("remoção",LOWER(F1266)))
),"Serviços extras",
IF(ISNUMBER(FIND("banho",LOWER(F1266))),"Banho","Loja")))</f>
        <v>Banho</v>
      </c>
      <c r="AZ1266" s="1" t="str">
        <f>IF(ISBLANK(I1266),"", _xlfn.LET(_xlpm.Pedido,TRIM(D1266&amp;""),IF(_xlpm.Pedido&lt;&gt;"",_xlpm.Pedido&amp;" | "&amp;K1266,I1266&amp;" | "&amp;K1266&amp;" | "&amp;TEXT(AU1266,"0"))))</f>
        <v>4894 | Mel</v>
      </c>
      <c r="BA1266" s="1" t="str">
        <f>IF(ISBLANK(I1266),"", _xlfn.LET(_xlpm.TipoServico,LOWER(H1266),IF(ISNUMBER(FIND("banho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6" s="1" t="str">
        <f>IF(ISBLANK(I1266),"", _xlfn.LET(
    _xlpm.Servico,TRIM(F1266&amp;""),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66" s="1">
        <f>IF(ISBLANK(B1266),"", IF(ISBLANK(R1266),Q1266*S1266,R1266*S1266))</f>
        <v>57</v>
      </c>
    </row>
    <row r="1267" spans="1:55" x14ac:dyDescent="0.3">
      <c r="A1267" t="s">
        <v>11</v>
      </c>
      <c r="B1267">
        <v>46079</v>
      </c>
      <c r="C1267" t="s">
        <v>9</v>
      </c>
      <c r="D1267">
        <v>4894</v>
      </c>
      <c r="F1267" t="s">
        <v>146</v>
      </c>
      <c r="H1267" t="s">
        <v>276</v>
      </c>
      <c r="I1267">
        <v>2816</v>
      </c>
      <c r="J1267" t="s">
        <v>72</v>
      </c>
      <c r="K1267" t="s">
        <v>155</v>
      </c>
      <c r="L1267">
        <v>557391664128</v>
      </c>
      <c r="N1267">
        <v>0</v>
      </c>
      <c r="O1267" t="s">
        <v>5</v>
      </c>
      <c r="P1267">
        <v>0</v>
      </c>
      <c r="Q1267">
        <v>12</v>
      </c>
      <c r="R1267">
        <v>12</v>
      </c>
      <c r="S1267">
        <v>1</v>
      </c>
      <c r="T1267">
        <v>12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 t="s">
        <v>6</v>
      </c>
      <c r="AG1267">
        <v>158</v>
      </c>
      <c r="AH1267" t="s">
        <v>207</v>
      </c>
      <c r="AJ1267" t="s">
        <v>192</v>
      </c>
      <c r="AK1267" t="s">
        <v>190</v>
      </c>
      <c r="AL1267" t="s">
        <v>188</v>
      </c>
      <c r="AU1267" s="2" t="str">
        <f>IF(ISBLANK(B1267),"", TEXT(B1267,"dddd, d \d\e mmmm \d\e aaaa"))</f>
        <v>quinta-feira, 26 de fevereiro de 2026</v>
      </c>
      <c r="AX1267" s="1" t="str" cm="1">
        <f t="array" ref="AX1267">IFERROR(_xlfn.TEXTJOIN(", ",TRUE,_xlfn._xlws.SORT(_xlfn.UNIQUE(_xlfn._xlws.FILTER($K$2:$K$2889,($I$2:$I$2889=I1267)*($K$2:$K$2889&lt;&gt;""))))),"")</f>
        <v>Mel, Precioso</v>
      </c>
      <c r="AY1267" s="1" t="str">
        <f>IF(ISBLANK(F1267),"", IF(OR(
ISNUMBER(FIND("escovacao",LOWER(F1267))),
ISNUMBER(FIND("escovação",LOWER(F1267))),
ISNUMBER(FIND("higiene bucal",LOWER(F1267))),
ISNUMBER(FIND("tosa",LOWER(F1267))),
ISNUMBER(FIND("hidratacao",LOWER(F1267))),
ISNUMBER(FIND("hidratação",LOWER(F1267))),
ISNUMBER(FIND("spa",LOWER(F1267))),
ISNUMBER(FIND("corte de unhas",LOWER(F1267))),
ISNUMBER(FIND("desembolo",LOWER(F1267))),
ISNUMBER(FIND("clorexidina",LOWER(F1267))),
ISNUMBER(FIND("matizacao",LOWER(F1267))),
ISNUMBER(FIND("matização",LOWER(F1267))),
ISNUMBER(FIND("arredondamento",LOWER(F1267))),
ISNUMBER(FIND("remocao",LOWER(F1267))),
ISNUMBER(FIND("remoção",LOWER(F1267)))
),"Serviços extras",
IF(ISNUMBER(FIND("banho",LOWER(F1267))),"Banho","Loja")))</f>
        <v>Serviços extras</v>
      </c>
      <c r="AZ1267" s="1" t="str">
        <f>IF(ISBLANK(I1267),"", _xlfn.LET(_xlpm.Pedido,TRIM(D1267&amp;""),IF(_xlpm.Pedido&lt;&gt;"",_xlpm.Pedido&amp;" | "&amp;K1267,I1267&amp;" | "&amp;K1267&amp;" | "&amp;TEXT(AU1267,"0"))))</f>
        <v>4894 | Mel</v>
      </c>
      <c r="BA1267" s="1" t="str">
        <f>IF(ISBLANK(I1267),"", _xlfn.LET(_xlpm.TipoServico,LOWER(H1267),IF(ISNUMBER(FIND("banho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7" s="1" t="str">
        <f>IF(ISBLANK(I1267),"", _xlfn.LET(
    _xlpm.Servico,TRIM(F1267&amp;""),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67" s="1">
        <f>IF(ISBLANK(B1267),"", IF(ISBLANK(R1267),Q1267*S1267,R1267*S1267))</f>
        <v>12</v>
      </c>
    </row>
    <row r="1268" spans="1:55" x14ac:dyDescent="0.3">
      <c r="A1268" t="s">
        <v>11</v>
      </c>
      <c r="B1268">
        <v>46078</v>
      </c>
      <c r="C1268" t="s">
        <v>53</v>
      </c>
      <c r="D1268">
        <v>4894</v>
      </c>
      <c r="F1268" t="s">
        <v>134</v>
      </c>
      <c r="H1268" t="s">
        <v>276</v>
      </c>
      <c r="I1268">
        <v>2816</v>
      </c>
      <c r="J1268" t="s">
        <v>72</v>
      </c>
      <c r="K1268" t="s">
        <v>436</v>
      </c>
      <c r="L1268">
        <v>557391664128</v>
      </c>
      <c r="N1268">
        <v>0</v>
      </c>
      <c r="O1268" t="s">
        <v>5</v>
      </c>
      <c r="P1268">
        <v>0</v>
      </c>
      <c r="Q1268">
        <v>57</v>
      </c>
      <c r="R1268">
        <v>57</v>
      </c>
      <c r="S1268">
        <v>1</v>
      </c>
      <c r="T1268">
        <v>57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 t="s">
        <v>6</v>
      </c>
      <c r="AG1268">
        <v>158</v>
      </c>
      <c r="AH1268" t="s">
        <v>207</v>
      </c>
      <c r="AJ1268" t="s">
        <v>192</v>
      </c>
      <c r="AK1268" t="s">
        <v>187</v>
      </c>
      <c r="AL1268" t="s">
        <v>188</v>
      </c>
      <c r="AU1268" s="2" t="str">
        <f>IF(ISBLANK(B1268),"", TEXT(B1268,"dddd, d \d\e mmmm \d\e aaaa"))</f>
        <v>quarta-feira, 25 de fevereiro de 2026</v>
      </c>
      <c r="AX1268" s="1" t="str" cm="1">
        <f t="array" ref="AX1268">IFERROR(_xlfn.TEXTJOIN(", ",TRUE,_xlfn._xlws.SORT(_xlfn.UNIQUE(_xlfn._xlws.FILTER($K$2:$K$2889,($I$2:$I$2889=I1268)*($K$2:$K$2889&lt;&gt;""))))),"")</f>
        <v>Mel, Precioso</v>
      </c>
      <c r="AY1268" s="1" t="str">
        <f>IF(ISBLANK(F1268),"", IF(OR(
ISNUMBER(FIND("escovacao",LOWER(F1268))),
ISNUMBER(FIND("escovação",LOWER(F1268))),
ISNUMBER(FIND("higiene bucal",LOWER(F1268))),
ISNUMBER(FIND("tosa",LOWER(F1268))),
ISNUMBER(FIND("hidratacao",LOWER(F1268))),
ISNUMBER(FIND("hidratação",LOWER(F1268))),
ISNUMBER(FIND("spa",LOWER(F1268))),
ISNUMBER(FIND("corte de unhas",LOWER(F1268))),
ISNUMBER(FIND("desembolo",LOWER(F1268))),
ISNUMBER(FIND("clorexidina",LOWER(F1268))),
ISNUMBER(FIND("matizacao",LOWER(F1268))),
ISNUMBER(FIND("matização",LOWER(F1268))),
ISNUMBER(FIND("arredondamento",LOWER(F1268))),
ISNUMBER(FIND("remocao",LOWER(F1268))),
ISNUMBER(FIND("remoção",LOWER(F1268)))
),"Serviços extras",
IF(ISNUMBER(FIND("banho",LOWER(F1268))),"Banho","Loja")))</f>
        <v>Banho</v>
      </c>
      <c r="AZ1268" s="1" t="str">
        <f>IF(ISBLANK(I1268),"", _xlfn.LET(_xlpm.Pedido,TRIM(D1268&amp;""),IF(_xlpm.Pedido&lt;&gt;"",_xlpm.Pedido&amp;" | "&amp;K1268,I1268&amp;" | "&amp;K1268&amp;" | "&amp;TEXT(AU1268,"0"))))</f>
        <v>4894 | Precioso</v>
      </c>
      <c r="BA1268" s="1" t="str">
        <f>IF(ISBLANK(I1268),"", _xlfn.LET(_xlpm.TipoServico,LOWER(H1268),IF(ISNUMBER(FIND("banho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8" s="1" t="str">
        <f>IF(ISBLANK(I1268),"", _xlfn.LET(
    _xlpm.Servico,TRIM(F1268&amp;""),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68" s="1">
        <f>IF(ISBLANK(B1268),"", IF(ISBLANK(R1268),Q1268*S1268,R1268*S1268))</f>
        <v>57</v>
      </c>
    </row>
    <row r="1269" spans="1:55" x14ac:dyDescent="0.3">
      <c r="A1269" t="s">
        <v>11</v>
      </c>
      <c r="B1269">
        <v>46078</v>
      </c>
      <c r="C1269" t="s">
        <v>53</v>
      </c>
      <c r="D1269">
        <v>4894</v>
      </c>
      <c r="F1269" t="s">
        <v>146</v>
      </c>
      <c r="H1269" t="s">
        <v>276</v>
      </c>
      <c r="I1269">
        <v>2816</v>
      </c>
      <c r="J1269" t="s">
        <v>72</v>
      </c>
      <c r="K1269" t="s">
        <v>436</v>
      </c>
      <c r="L1269">
        <v>557391664128</v>
      </c>
      <c r="N1269">
        <v>0</v>
      </c>
      <c r="O1269" t="s">
        <v>5</v>
      </c>
      <c r="P1269">
        <v>0</v>
      </c>
      <c r="Q1269">
        <v>12</v>
      </c>
      <c r="R1269">
        <v>12</v>
      </c>
      <c r="S1269">
        <v>1</v>
      </c>
      <c r="T1269">
        <v>12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 t="s">
        <v>6</v>
      </c>
      <c r="AG1269">
        <v>158</v>
      </c>
      <c r="AH1269" t="s">
        <v>207</v>
      </c>
      <c r="AJ1269" t="s">
        <v>192</v>
      </c>
      <c r="AK1269" t="s">
        <v>187</v>
      </c>
      <c r="AL1269" t="s">
        <v>188</v>
      </c>
      <c r="AU1269" s="2" t="str">
        <f>IF(ISBLANK(B1269),"", TEXT(B1269,"dddd, d \d\e mmmm \d\e aaaa"))</f>
        <v>quarta-feira, 25 de fevereiro de 2026</v>
      </c>
      <c r="AX1269" s="1" t="str" cm="1">
        <f t="array" ref="AX1269">IFERROR(_xlfn.TEXTJOIN(", ",TRUE,_xlfn._xlws.SORT(_xlfn.UNIQUE(_xlfn._xlws.FILTER($K$2:$K$2889,($I$2:$I$2889=I1269)*($K$2:$K$2889&lt;&gt;""))))),"")</f>
        <v>Mel, Precioso</v>
      </c>
      <c r="AY1269" s="1" t="str">
        <f>IF(ISBLANK(F1269),"", IF(OR(
ISNUMBER(FIND("escovacao",LOWER(F1269))),
ISNUMBER(FIND("escovação",LOWER(F1269))),
ISNUMBER(FIND("higiene bucal",LOWER(F1269))),
ISNUMBER(FIND("tosa",LOWER(F1269))),
ISNUMBER(FIND("hidratacao",LOWER(F1269))),
ISNUMBER(FIND("hidratação",LOWER(F1269))),
ISNUMBER(FIND("spa",LOWER(F1269))),
ISNUMBER(FIND("corte de unhas",LOWER(F1269))),
ISNUMBER(FIND("desembolo",LOWER(F1269))),
ISNUMBER(FIND("clorexidina",LOWER(F1269))),
ISNUMBER(FIND("matizacao",LOWER(F1269))),
ISNUMBER(FIND("matização",LOWER(F1269))),
ISNUMBER(FIND("arredondamento",LOWER(F1269))),
ISNUMBER(FIND("remocao",LOWER(F1269))),
ISNUMBER(FIND("remoção",LOWER(F1269)))
),"Serviços extras",
IF(ISNUMBER(FIND("banho",LOWER(F1269))),"Banho","Loja")))</f>
        <v>Serviços extras</v>
      </c>
      <c r="AZ1269" s="1" t="str">
        <f>IF(ISBLANK(I1269),"", _xlfn.LET(_xlpm.Pedido,TRIM(D1269&amp;""),IF(_xlpm.Pedido&lt;&gt;"",_xlpm.Pedido&amp;" | "&amp;K1269,I1269&amp;" | "&amp;K1269&amp;" | "&amp;TEXT(AU1269,"0"))))</f>
        <v>4894 | Precioso</v>
      </c>
      <c r="BA1269" s="1" t="str">
        <f>IF(ISBLANK(I1269),"", _xlfn.LET(_xlpm.TipoServico,LOWER(H1269),IF(ISNUMBER(FIND("banho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69" s="1" t="str">
        <f>IF(ISBLANK(I1269),"", _xlfn.LET(
    _xlpm.Servico,TRIM(F1269&amp;""),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69" s="1">
        <f>IF(ISBLANK(B1269),"", IF(ISBLANK(R1269),Q1269*S1269,R1269*S1269))</f>
        <v>12</v>
      </c>
    </row>
    <row r="1270" spans="1:55" x14ac:dyDescent="0.3">
      <c r="A1270" t="s">
        <v>11</v>
      </c>
      <c r="B1270">
        <v>46079</v>
      </c>
      <c r="C1270" t="s">
        <v>9</v>
      </c>
      <c r="D1270">
        <v>4894</v>
      </c>
      <c r="F1270" t="s">
        <v>169</v>
      </c>
      <c r="H1270" t="s">
        <v>276</v>
      </c>
      <c r="I1270">
        <v>2816</v>
      </c>
      <c r="J1270" t="s">
        <v>72</v>
      </c>
      <c r="K1270" t="s">
        <v>155</v>
      </c>
      <c r="L1270">
        <v>557391664128</v>
      </c>
      <c r="N1270">
        <v>0</v>
      </c>
      <c r="O1270" t="s">
        <v>5</v>
      </c>
      <c r="P1270">
        <v>0</v>
      </c>
      <c r="Q1270">
        <v>10</v>
      </c>
      <c r="R1270">
        <v>10</v>
      </c>
      <c r="S1270">
        <v>1</v>
      </c>
      <c r="T1270">
        <v>10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 t="s">
        <v>6</v>
      </c>
      <c r="AG1270">
        <v>158</v>
      </c>
      <c r="AH1270" t="s">
        <v>207</v>
      </c>
      <c r="AJ1270" t="s">
        <v>192</v>
      </c>
      <c r="AK1270" t="s">
        <v>190</v>
      </c>
      <c r="AL1270" t="s">
        <v>188</v>
      </c>
      <c r="AU1270" s="2" t="str">
        <f>IF(ISBLANK(B1270),"", TEXT(B1270,"dddd, d \d\e mmmm \d\e aaaa"))</f>
        <v>quinta-feira, 26 de fevereiro de 2026</v>
      </c>
      <c r="AX1270" s="1" t="str" cm="1">
        <f t="array" ref="AX1270">IFERROR(_xlfn.TEXTJOIN(", ",TRUE,_xlfn._xlws.SORT(_xlfn.UNIQUE(_xlfn._xlws.FILTER($K$2:$K$2889,($I$2:$I$2889=I1270)*($K$2:$K$2889&lt;&gt;""))))),"")</f>
        <v>Mel, Precioso</v>
      </c>
      <c r="AY1270" s="1" t="str">
        <f>IF(ISBLANK(F1270),"", IF(OR(
ISNUMBER(FIND("escovacao",LOWER(F1270))),
ISNUMBER(FIND("escovação",LOWER(F1270))),
ISNUMBER(FIND("higiene bucal",LOWER(F1270))),
ISNUMBER(FIND("tosa",LOWER(F1270))),
ISNUMBER(FIND("hidratacao",LOWER(F1270))),
ISNUMBER(FIND("hidratação",LOWER(F1270))),
ISNUMBER(FIND("spa",LOWER(F1270))),
ISNUMBER(FIND("corte de unhas",LOWER(F1270))),
ISNUMBER(FIND("desembolo",LOWER(F1270))),
ISNUMBER(FIND("clorexidina",LOWER(F1270))),
ISNUMBER(FIND("matizacao",LOWER(F1270))),
ISNUMBER(FIND("matização",LOWER(F1270))),
ISNUMBER(FIND("arredondamento",LOWER(F1270))),
ISNUMBER(FIND("remocao",LOWER(F1270))),
ISNUMBER(FIND("remoção",LOWER(F1270)))
),"Serviços extras",
IF(ISNUMBER(FIND("banho",LOWER(F1270))),"Banho","Loja")))</f>
        <v>Serviços extras</v>
      </c>
      <c r="AZ1270" s="1" t="str">
        <f>IF(ISBLANK(I1270),"", _xlfn.LET(_xlpm.Pedido,TRIM(D1270&amp;""),IF(_xlpm.Pedido&lt;&gt;"",_xlpm.Pedido&amp;" | "&amp;K1270,I1270&amp;" | "&amp;K1270&amp;" | "&amp;TEXT(AU1270,"0"))))</f>
        <v>4894 | Mel</v>
      </c>
      <c r="BA1270" s="1" t="str">
        <f>IF(ISBLANK(I1270),"", _xlfn.LET(_xlpm.TipoServico,LOWER(H1270),IF(ISNUMBER(FIND("banho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0" s="1" t="str">
        <f>IF(ISBLANK(I1270),"", _xlfn.LET(
    _xlpm.Servico,TRIM(F1270&amp;""),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70" s="1">
        <f>IF(ISBLANK(B1270),"", IF(ISBLANK(R1270),Q1270*S1270,R1270*S1270))</f>
        <v>10</v>
      </c>
    </row>
    <row r="1271" spans="1:55" x14ac:dyDescent="0.3">
      <c r="A1271" t="s">
        <v>11</v>
      </c>
      <c r="B1271">
        <v>46078</v>
      </c>
      <c r="C1271" t="s">
        <v>53</v>
      </c>
      <c r="D1271">
        <v>4894</v>
      </c>
      <c r="F1271" t="s">
        <v>169</v>
      </c>
      <c r="H1271" t="s">
        <v>276</v>
      </c>
      <c r="I1271">
        <v>2816</v>
      </c>
      <c r="J1271" t="s">
        <v>72</v>
      </c>
      <c r="K1271" t="s">
        <v>436</v>
      </c>
      <c r="L1271">
        <v>557391664128</v>
      </c>
      <c r="N1271">
        <v>0</v>
      </c>
      <c r="O1271" t="s">
        <v>5</v>
      </c>
      <c r="P1271">
        <v>0</v>
      </c>
      <c r="Q1271">
        <v>10</v>
      </c>
      <c r="R1271">
        <v>10</v>
      </c>
      <c r="S1271">
        <v>1</v>
      </c>
      <c r="T1271">
        <v>10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 t="s">
        <v>6</v>
      </c>
      <c r="AG1271">
        <v>158</v>
      </c>
      <c r="AH1271" t="s">
        <v>207</v>
      </c>
      <c r="AJ1271" t="s">
        <v>192</v>
      </c>
      <c r="AK1271" t="s">
        <v>187</v>
      </c>
      <c r="AL1271" t="s">
        <v>188</v>
      </c>
      <c r="AU1271" s="2" t="str">
        <f>IF(ISBLANK(B1271),"", TEXT(B1271,"dddd, d \d\e mmmm \d\e aaaa"))</f>
        <v>quarta-feira, 25 de fevereiro de 2026</v>
      </c>
      <c r="AX1271" s="1" t="str" cm="1">
        <f t="array" ref="AX1271">IFERROR(_xlfn.TEXTJOIN(", ",TRUE,_xlfn._xlws.SORT(_xlfn.UNIQUE(_xlfn._xlws.FILTER($K$2:$K$2889,($I$2:$I$2889=I1271)*($K$2:$K$2889&lt;&gt;""))))),"")</f>
        <v>Mel, Precioso</v>
      </c>
      <c r="AY1271" s="1" t="str">
        <f>IF(ISBLANK(F1271),"", IF(OR(
ISNUMBER(FIND("escovacao",LOWER(F1271))),
ISNUMBER(FIND("escovação",LOWER(F1271))),
ISNUMBER(FIND("higiene bucal",LOWER(F1271))),
ISNUMBER(FIND("tosa",LOWER(F1271))),
ISNUMBER(FIND("hidratacao",LOWER(F1271))),
ISNUMBER(FIND("hidratação",LOWER(F1271))),
ISNUMBER(FIND("spa",LOWER(F1271))),
ISNUMBER(FIND("corte de unhas",LOWER(F1271))),
ISNUMBER(FIND("desembolo",LOWER(F1271))),
ISNUMBER(FIND("clorexidina",LOWER(F1271))),
ISNUMBER(FIND("matizacao",LOWER(F1271))),
ISNUMBER(FIND("matização",LOWER(F1271))),
ISNUMBER(FIND("arredondamento",LOWER(F1271))),
ISNUMBER(FIND("remocao",LOWER(F1271))),
ISNUMBER(FIND("remoção",LOWER(F1271)))
),"Serviços extras",
IF(ISNUMBER(FIND("banho",LOWER(F1271))),"Banho","Loja")))</f>
        <v>Serviços extras</v>
      </c>
      <c r="AZ1271" s="1" t="str">
        <f>IF(ISBLANK(I1271),"", _xlfn.LET(_xlpm.Pedido,TRIM(D1271&amp;""),IF(_xlpm.Pedido&lt;&gt;"",_xlpm.Pedido&amp;" | "&amp;K1271,I1271&amp;" | "&amp;K1271&amp;" | "&amp;TEXT(AU1271,"0"))))</f>
        <v>4894 | Precioso</v>
      </c>
      <c r="BA1271" s="1" t="str">
        <f>IF(ISBLANK(I1271),"", _xlfn.LET(_xlpm.TipoServico,LOWER(H1271),IF(ISNUMBER(FIND("banho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1" s="1" t="str">
        <f>IF(ISBLANK(I1271),"", _xlfn.LET(
    _xlpm.Servico,TRIM(F1271&amp;""),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71" s="1">
        <f>IF(ISBLANK(B1271),"", IF(ISBLANK(R1271),Q1271*S1271,R1271*S1271))</f>
        <v>10</v>
      </c>
    </row>
    <row r="1272" spans="1:55" x14ac:dyDescent="0.3">
      <c r="A1272" t="s">
        <v>133</v>
      </c>
      <c r="B1272">
        <v>46079</v>
      </c>
      <c r="C1272" t="s">
        <v>9</v>
      </c>
      <c r="D1272">
        <v>4895</v>
      </c>
      <c r="F1272" t="s">
        <v>134</v>
      </c>
      <c r="H1272" t="s">
        <v>276</v>
      </c>
      <c r="I1272">
        <v>2452</v>
      </c>
      <c r="J1272" t="s">
        <v>0</v>
      </c>
      <c r="K1272" t="s">
        <v>425</v>
      </c>
      <c r="L1272">
        <v>5573988065221</v>
      </c>
      <c r="N1272">
        <v>0</v>
      </c>
      <c r="O1272" t="s">
        <v>5</v>
      </c>
      <c r="P1272">
        <v>0</v>
      </c>
      <c r="Q1272">
        <v>57</v>
      </c>
      <c r="R1272">
        <v>57</v>
      </c>
      <c r="S1272">
        <v>1</v>
      </c>
      <c r="T1272">
        <v>57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 t="s">
        <v>6</v>
      </c>
      <c r="AG1272">
        <v>122</v>
      </c>
      <c r="AH1272" t="s">
        <v>207</v>
      </c>
      <c r="AJ1272" t="s">
        <v>192</v>
      </c>
      <c r="AK1272" t="s">
        <v>190</v>
      </c>
      <c r="AL1272" t="s">
        <v>188</v>
      </c>
      <c r="AU1272" s="2" t="str">
        <f>IF(ISBLANK(B1272),"", TEXT(B1272,"dddd, d \d\e mmmm \d\e aaaa"))</f>
        <v>quinta-feira, 26 de fevereiro de 2026</v>
      </c>
      <c r="AX1272" s="1" t="str" cm="1">
        <f t="array" ref="AX1272">IFERROR(_xlfn.TEXTJOIN(", ",TRUE,_xlfn._xlws.SORT(_xlfn.UNIQUE(_xlfn._xlws.FILTER($K$2:$K$2889,($I$2:$I$2889=I1272)*($K$2:$K$2889&lt;&gt;""))))),"")</f>
        <v>Dora, Duda</v>
      </c>
      <c r="AY1272" s="1" t="str">
        <f>IF(ISBLANK(F1272),"", IF(OR(
ISNUMBER(FIND("escovacao",LOWER(F1272))),
ISNUMBER(FIND("escovação",LOWER(F1272))),
ISNUMBER(FIND("higiene bucal",LOWER(F1272))),
ISNUMBER(FIND("tosa",LOWER(F1272))),
ISNUMBER(FIND("hidratacao",LOWER(F1272))),
ISNUMBER(FIND("hidratação",LOWER(F1272))),
ISNUMBER(FIND("spa",LOWER(F1272))),
ISNUMBER(FIND("corte de unhas",LOWER(F1272))),
ISNUMBER(FIND("desembolo",LOWER(F1272))),
ISNUMBER(FIND("clorexidina",LOWER(F1272))),
ISNUMBER(FIND("matizacao",LOWER(F1272))),
ISNUMBER(FIND("matização",LOWER(F1272))),
ISNUMBER(FIND("arredondamento",LOWER(F1272))),
ISNUMBER(FIND("remocao",LOWER(F1272))),
ISNUMBER(FIND("remoção",LOWER(F1272)))
),"Serviços extras",
IF(ISNUMBER(FIND("banho",LOWER(F1272))),"Banho","Loja")))</f>
        <v>Banho</v>
      </c>
      <c r="AZ1272" s="1" t="str">
        <f>IF(ISBLANK(I1272),"", _xlfn.LET(_xlpm.Pedido,TRIM(D1272&amp;""),IF(_xlpm.Pedido&lt;&gt;"",_xlpm.Pedido&amp;" | "&amp;K1272,I1272&amp;" | "&amp;K1272&amp;" | "&amp;TEXT(AU1272,"0"))))</f>
        <v>4895 | Duda</v>
      </c>
      <c r="BA1272" s="1" t="str">
        <f>IF(ISBLANK(I1272),"", _xlfn.LET(_xlpm.TipoServico,LOWER(H1272),IF(ISNUMBER(FIND("banho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2" s="1" t="str">
        <f>IF(ISBLANK(I1272),"", _xlfn.LET(
    _xlpm.Servico,TRIM(F1272&amp;""),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72" s="1">
        <f>IF(ISBLANK(B1272),"", IF(ISBLANK(R1272),Q1272*S1272,R1272*S1272))</f>
        <v>57</v>
      </c>
    </row>
    <row r="1273" spans="1:55" x14ac:dyDescent="0.3">
      <c r="A1273" t="s">
        <v>11</v>
      </c>
      <c r="B1273">
        <v>46079</v>
      </c>
      <c r="C1273" t="s">
        <v>9</v>
      </c>
      <c r="D1273">
        <v>4898</v>
      </c>
      <c r="F1273" t="s">
        <v>134</v>
      </c>
      <c r="H1273" t="s">
        <v>276</v>
      </c>
      <c r="I1273">
        <v>2172</v>
      </c>
      <c r="J1273" t="s">
        <v>448</v>
      </c>
      <c r="K1273" t="s">
        <v>259</v>
      </c>
      <c r="L1273">
        <v>73991084630</v>
      </c>
      <c r="N1273">
        <v>0</v>
      </c>
      <c r="O1273" t="s">
        <v>5</v>
      </c>
      <c r="P1273">
        <v>0</v>
      </c>
      <c r="Q1273">
        <v>57</v>
      </c>
      <c r="R1273">
        <v>57</v>
      </c>
      <c r="S1273">
        <v>1</v>
      </c>
      <c r="T1273">
        <v>57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 t="s">
        <v>6</v>
      </c>
      <c r="AG1273">
        <v>79</v>
      </c>
      <c r="AH1273" t="s">
        <v>229</v>
      </c>
      <c r="AI1273" t="s">
        <v>295</v>
      </c>
      <c r="AJ1273" t="s">
        <v>192</v>
      </c>
      <c r="AK1273" t="s">
        <v>190</v>
      </c>
      <c r="AL1273" t="s">
        <v>188</v>
      </c>
      <c r="AU1273" s="2" t="str">
        <f>IF(ISBLANK(B1273),"", TEXT(B1273,"dddd, d \d\e mmmm \d\e aaaa"))</f>
        <v>quinta-feira, 26 de fevereiro de 2026</v>
      </c>
      <c r="AX1273" s="1" t="str" cm="1">
        <f t="array" ref="AX1273">IFERROR(_xlfn.TEXTJOIN(", ",TRUE,_xlfn._xlws.SORT(_xlfn.UNIQUE(_xlfn._xlws.FILTER($K$2:$K$2889,($I$2:$I$2889=I1273)*($K$2:$K$2889&lt;&gt;""))))),"")</f>
        <v>Nina</v>
      </c>
      <c r="AY1273" s="1" t="str">
        <f>IF(ISBLANK(F1273),"", IF(OR(
ISNUMBER(FIND("escovacao",LOWER(F1273))),
ISNUMBER(FIND("escovação",LOWER(F1273))),
ISNUMBER(FIND("higiene bucal",LOWER(F1273))),
ISNUMBER(FIND("tosa",LOWER(F1273))),
ISNUMBER(FIND("hidratacao",LOWER(F1273))),
ISNUMBER(FIND("hidratação",LOWER(F1273))),
ISNUMBER(FIND("spa",LOWER(F1273))),
ISNUMBER(FIND("corte de unhas",LOWER(F1273))),
ISNUMBER(FIND("desembolo",LOWER(F1273))),
ISNUMBER(FIND("clorexidina",LOWER(F1273))),
ISNUMBER(FIND("matizacao",LOWER(F1273))),
ISNUMBER(FIND("matização",LOWER(F1273))),
ISNUMBER(FIND("arredondamento",LOWER(F1273))),
ISNUMBER(FIND("remocao",LOWER(F1273))),
ISNUMBER(FIND("remoção",LOWER(F1273)))
),"Serviços extras",
IF(ISNUMBER(FIND("banho",LOWER(F1273))),"Banho","Loja")))</f>
        <v>Banho</v>
      </c>
      <c r="AZ1273" s="1" t="str">
        <f>IF(ISBLANK(I1273),"", _xlfn.LET(_xlpm.Pedido,TRIM(D1273&amp;""),IF(_xlpm.Pedido&lt;&gt;"",_xlpm.Pedido&amp;" | "&amp;K1273,I1273&amp;" | "&amp;K1273&amp;" | "&amp;TEXT(AU1273,"0"))))</f>
        <v>4898 | Nina</v>
      </c>
      <c r="BA1273" s="1" t="str">
        <f>IF(ISBLANK(I1273),"", _xlfn.LET(_xlpm.TipoServico,LOWER(H1273),IF(ISNUMBER(FIND("banho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3" s="1" t="str">
        <f>IF(ISBLANK(I1273),"", _xlfn.LET(
    _xlpm.Servico,TRIM(F1273&amp;""),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73" s="1">
        <f>IF(ISBLANK(B1273),"", IF(ISBLANK(R1273),Q1273*S1273,R1273*S1273))</f>
        <v>57</v>
      </c>
    </row>
    <row r="1274" spans="1:55" x14ac:dyDescent="0.3">
      <c r="A1274" t="s">
        <v>11</v>
      </c>
      <c r="B1274">
        <v>46079</v>
      </c>
      <c r="C1274" t="s">
        <v>9</v>
      </c>
      <c r="D1274">
        <v>4898</v>
      </c>
      <c r="F1274" t="s">
        <v>169</v>
      </c>
      <c r="H1274" t="s">
        <v>276</v>
      </c>
      <c r="I1274">
        <v>2172</v>
      </c>
      <c r="J1274" t="s">
        <v>448</v>
      </c>
      <c r="K1274" t="s">
        <v>259</v>
      </c>
      <c r="L1274">
        <v>73991084630</v>
      </c>
      <c r="N1274">
        <v>0</v>
      </c>
      <c r="O1274" t="s">
        <v>5</v>
      </c>
      <c r="P1274">
        <v>0</v>
      </c>
      <c r="Q1274">
        <v>10</v>
      </c>
      <c r="R1274">
        <v>10</v>
      </c>
      <c r="S1274">
        <v>1</v>
      </c>
      <c r="T1274">
        <v>10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 t="s">
        <v>6</v>
      </c>
      <c r="AG1274">
        <v>79</v>
      </c>
      <c r="AH1274" t="s">
        <v>229</v>
      </c>
      <c r="AI1274" t="s">
        <v>295</v>
      </c>
      <c r="AJ1274" t="s">
        <v>192</v>
      </c>
      <c r="AK1274" t="s">
        <v>190</v>
      </c>
      <c r="AL1274" t="s">
        <v>188</v>
      </c>
      <c r="AU1274" s="2" t="str">
        <f>IF(ISBLANK(B1274),"", TEXT(B1274,"dddd, d \d\e mmmm \d\e aaaa"))</f>
        <v>quinta-feira, 26 de fevereiro de 2026</v>
      </c>
      <c r="AX1274" s="1" t="str" cm="1">
        <f t="array" ref="AX1274">IFERROR(_xlfn.TEXTJOIN(", ",TRUE,_xlfn._xlws.SORT(_xlfn.UNIQUE(_xlfn._xlws.FILTER($K$2:$K$2889,($I$2:$I$2889=I1274)*($K$2:$K$2889&lt;&gt;""))))),"")</f>
        <v>Nina</v>
      </c>
      <c r="AY1274" s="1" t="str">
        <f>IF(ISBLANK(F1274),"", IF(OR(
ISNUMBER(FIND("escovacao",LOWER(F1274))),
ISNUMBER(FIND("escovação",LOWER(F1274))),
ISNUMBER(FIND("higiene bucal",LOWER(F1274))),
ISNUMBER(FIND("tosa",LOWER(F1274))),
ISNUMBER(FIND("hidratacao",LOWER(F1274))),
ISNUMBER(FIND("hidratação",LOWER(F1274))),
ISNUMBER(FIND("spa",LOWER(F1274))),
ISNUMBER(FIND("corte de unhas",LOWER(F1274))),
ISNUMBER(FIND("desembolo",LOWER(F1274))),
ISNUMBER(FIND("clorexidina",LOWER(F1274))),
ISNUMBER(FIND("matizacao",LOWER(F1274))),
ISNUMBER(FIND("matização",LOWER(F1274))),
ISNUMBER(FIND("arredondamento",LOWER(F1274))),
ISNUMBER(FIND("remocao",LOWER(F1274))),
ISNUMBER(FIND("remoção",LOWER(F1274)))
),"Serviços extras",
IF(ISNUMBER(FIND("banho",LOWER(F1274))),"Banho","Loja")))</f>
        <v>Serviços extras</v>
      </c>
      <c r="AZ1274" s="1" t="str">
        <f>IF(ISBLANK(I1274),"", _xlfn.LET(_xlpm.Pedido,TRIM(D1274&amp;""),IF(_xlpm.Pedido&lt;&gt;"",_xlpm.Pedido&amp;" | "&amp;K1274,I1274&amp;" | "&amp;K1274&amp;" | "&amp;TEXT(AU1274,"0"))))</f>
        <v>4898 | Nina</v>
      </c>
      <c r="BA1274" s="1" t="str">
        <f>IF(ISBLANK(I1274),"", _xlfn.LET(_xlpm.TipoServico,LOWER(H1274),IF(ISNUMBER(FIND("banho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4" s="1" t="str">
        <f>IF(ISBLANK(I1274),"", _xlfn.LET(
    _xlpm.Servico,TRIM(F1274&amp;""),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74" s="1">
        <f>IF(ISBLANK(B1274),"", IF(ISBLANK(R1274),Q1274*S1274,R1274*S1274))</f>
        <v>10</v>
      </c>
    </row>
    <row r="1275" spans="1:55" x14ac:dyDescent="0.3">
      <c r="A1275" t="s">
        <v>11</v>
      </c>
      <c r="B1275">
        <v>46079</v>
      </c>
      <c r="C1275" t="s">
        <v>9</v>
      </c>
      <c r="D1275">
        <v>4898</v>
      </c>
      <c r="F1275" t="s">
        <v>146</v>
      </c>
      <c r="H1275" t="s">
        <v>276</v>
      </c>
      <c r="I1275">
        <v>2172</v>
      </c>
      <c r="J1275" t="s">
        <v>448</v>
      </c>
      <c r="K1275" t="s">
        <v>259</v>
      </c>
      <c r="L1275">
        <v>73991084630</v>
      </c>
      <c r="N1275">
        <v>0</v>
      </c>
      <c r="O1275" t="s">
        <v>5</v>
      </c>
      <c r="P1275">
        <v>0</v>
      </c>
      <c r="Q1275">
        <v>12</v>
      </c>
      <c r="R1275">
        <v>12</v>
      </c>
      <c r="S1275">
        <v>1</v>
      </c>
      <c r="T1275">
        <v>12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 t="s">
        <v>6</v>
      </c>
      <c r="AG1275">
        <v>79</v>
      </c>
      <c r="AH1275" t="s">
        <v>229</v>
      </c>
      <c r="AI1275" t="s">
        <v>295</v>
      </c>
      <c r="AJ1275" t="s">
        <v>192</v>
      </c>
      <c r="AK1275" t="s">
        <v>190</v>
      </c>
      <c r="AL1275" t="s">
        <v>188</v>
      </c>
      <c r="AU1275" s="2" t="str">
        <f>IF(ISBLANK(B1275),"", TEXT(B1275,"dddd, d \d\e mmmm \d\e aaaa"))</f>
        <v>quinta-feira, 26 de fevereiro de 2026</v>
      </c>
      <c r="AX1275" s="1" t="str" cm="1">
        <f t="array" ref="AX1275">IFERROR(_xlfn.TEXTJOIN(", ",TRUE,_xlfn._xlws.SORT(_xlfn.UNIQUE(_xlfn._xlws.FILTER($K$2:$K$2889,($I$2:$I$2889=I1275)*($K$2:$K$2889&lt;&gt;""))))),"")</f>
        <v>Nina</v>
      </c>
      <c r="AY1275" s="1" t="str">
        <f>IF(ISBLANK(F1275),"", IF(OR(
ISNUMBER(FIND("escovacao",LOWER(F1275))),
ISNUMBER(FIND("escovação",LOWER(F1275))),
ISNUMBER(FIND("higiene bucal",LOWER(F1275))),
ISNUMBER(FIND("tosa",LOWER(F1275))),
ISNUMBER(FIND("hidratacao",LOWER(F1275))),
ISNUMBER(FIND("hidratação",LOWER(F1275))),
ISNUMBER(FIND("spa",LOWER(F1275))),
ISNUMBER(FIND("corte de unhas",LOWER(F1275))),
ISNUMBER(FIND("desembolo",LOWER(F1275))),
ISNUMBER(FIND("clorexidina",LOWER(F1275))),
ISNUMBER(FIND("matizacao",LOWER(F1275))),
ISNUMBER(FIND("matização",LOWER(F1275))),
ISNUMBER(FIND("arredondamento",LOWER(F1275))),
ISNUMBER(FIND("remocao",LOWER(F1275))),
ISNUMBER(FIND("remoção",LOWER(F1275)))
),"Serviços extras",
IF(ISNUMBER(FIND("banho",LOWER(F1275))),"Banho","Loja")))</f>
        <v>Serviços extras</v>
      </c>
      <c r="AZ1275" s="1" t="str">
        <f>IF(ISBLANK(I1275),"", _xlfn.LET(_xlpm.Pedido,TRIM(D1275&amp;""),IF(_xlpm.Pedido&lt;&gt;"",_xlpm.Pedido&amp;" | "&amp;K1275,I1275&amp;" | "&amp;K1275&amp;" | "&amp;TEXT(AU1275,"0"))))</f>
        <v>4898 | Nina</v>
      </c>
      <c r="BA1275" s="1" t="str">
        <f>IF(ISBLANK(I1275),"", _xlfn.LET(_xlpm.TipoServico,LOWER(H1275),IF(ISNUMBER(FIND("banho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5" s="1" t="str">
        <f>IF(ISBLANK(I1275),"", _xlfn.LET(
    _xlpm.Servico,TRIM(F1275&amp;""),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75" s="1">
        <f>IF(ISBLANK(B1275),"", IF(ISBLANK(R1275),Q1275*S1275,R1275*S1275))</f>
        <v>12</v>
      </c>
    </row>
    <row r="1276" spans="1:55" x14ac:dyDescent="0.3">
      <c r="A1276" t="s">
        <v>11</v>
      </c>
      <c r="B1276">
        <v>46079</v>
      </c>
      <c r="C1276" t="s">
        <v>9</v>
      </c>
      <c r="D1276">
        <v>4897</v>
      </c>
      <c r="F1276" t="s">
        <v>134</v>
      </c>
      <c r="H1276" t="s">
        <v>276</v>
      </c>
      <c r="I1276">
        <v>2222</v>
      </c>
      <c r="J1276" t="s">
        <v>449</v>
      </c>
      <c r="K1276" t="s">
        <v>450</v>
      </c>
      <c r="L1276">
        <v>7391084630</v>
      </c>
      <c r="N1276">
        <v>0</v>
      </c>
      <c r="O1276" t="s">
        <v>5</v>
      </c>
      <c r="P1276">
        <v>0</v>
      </c>
      <c r="Q1276">
        <v>57</v>
      </c>
      <c r="R1276">
        <v>57</v>
      </c>
      <c r="S1276">
        <v>1</v>
      </c>
      <c r="T1276">
        <v>57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 t="s">
        <v>6</v>
      </c>
      <c r="AG1276">
        <v>130</v>
      </c>
      <c r="AH1276" t="s">
        <v>229</v>
      </c>
      <c r="AI1276" t="s">
        <v>230</v>
      </c>
      <c r="AJ1276" t="s">
        <v>192</v>
      </c>
      <c r="AK1276" t="s">
        <v>190</v>
      </c>
      <c r="AL1276" t="s">
        <v>188</v>
      </c>
      <c r="AU1276" s="2" t="str">
        <f>IF(ISBLANK(B1276),"", TEXT(B1276,"dddd, d \d\e mmmm \d\e aaaa"))</f>
        <v>quinta-feira, 26 de fevereiro de 2026</v>
      </c>
      <c r="AX1276" s="1" t="str" cm="1">
        <f t="array" ref="AX1276">IFERROR(_xlfn.TEXTJOIN(", ",TRUE,_xlfn._xlws.SORT(_xlfn.UNIQUE(_xlfn._xlws.FILTER($K$2:$K$2889,($I$2:$I$2889=I1276)*($K$2:$K$2889&lt;&gt;""))))),"")</f>
        <v>Aisha</v>
      </c>
      <c r="AY1276" s="1" t="str">
        <f>IF(ISBLANK(F1276),"", IF(OR(
ISNUMBER(FIND("escovacao",LOWER(F1276))),
ISNUMBER(FIND("escovação",LOWER(F1276))),
ISNUMBER(FIND("higiene bucal",LOWER(F1276))),
ISNUMBER(FIND("tosa",LOWER(F1276))),
ISNUMBER(FIND("hidratacao",LOWER(F1276))),
ISNUMBER(FIND("hidratação",LOWER(F1276))),
ISNUMBER(FIND("spa",LOWER(F1276))),
ISNUMBER(FIND("corte de unhas",LOWER(F1276))),
ISNUMBER(FIND("desembolo",LOWER(F1276))),
ISNUMBER(FIND("clorexidina",LOWER(F1276))),
ISNUMBER(FIND("matizacao",LOWER(F1276))),
ISNUMBER(FIND("matização",LOWER(F1276))),
ISNUMBER(FIND("arredondamento",LOWER(F1276))),
ISNUMBER(FIND("remocao",LOWER(F1276))),
ISNUMBER(FIND("remoção",LOWER(F1276)))
),"Serviços extras",
IF(ISNUMBER(FIND("banho",LOWER(F1276))),"Banho","Loja")))</f>
        <v>Banho</v>
      </c>
      <c r="AZ1276" s="1" t="str">
        <f>IF(ISBLANK(I1276),"", _xlfn.LET(_xlpm.Pedido,TRIM(D1276&amp;""),IF(_xlpm.Pedido&lt;&gt;"",_xlpm.Pedido&amp;" | "&amp;K1276,I1276&amp;" | "&amp;K1276&amp;" | "&amp;TEXT(AU1276,"0"))))</f>
        <v>4897 | Aisha</v>
      </c>
      <c r="BA1276" s="1" t="str">
        <f>IF(ISBLANK(I1276),"", _xlfn.LET(_xlpm.TipoServico,LOWER(H1276),IF(ISNUMBER(FIND("banho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6" s="1" t="str">
        <f>IF(ISBLANK(I1276),"", _xlfn.LET(
    _xlpm.Servico,TRIM(F1276&amp;""),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76" s="1">
        <f>IF(ISBLANK(B1276),"", IF(ISBLANK(R1276),Q1276*S1276,R1276*S1276))</f>
        <v>57</v>
      </c>
    </row>
    <row r="1277" spans="1:55" x14ac:dyDescent="0.3">
      <c r="A1277" t="s">
        <v>11</v>
      </c>
      <c r="B1277">
        <v>46079</v>
      </c>
      <c r="C1277" t="s">
        <v>9</v>
      </c>
      <c r="D1277">
        <v>4897</v>
      </c>
      <c r="F1277" t="s">
        <v>169</v>
      </c>
      <c r="H1277" t="s">
        <v>276</v>
      </c>
      <c r="I1277">
        <v>2222</v>
      </c>
      <c r="J1277" t="s">
        <v>449</v>
      </c>
      <c r="K1277" t="s">
        <v>450</v>
      </c>
      <c r="L1277">
        <v>7391084630</v>
      </c>
      <c r="N1277">
        <v>0</v>
      </c>
      <c r="O1277" t="s">
        <v>5</v>
      </c>
      <c r="P1277">
        <v>0</v>
      </c>
      <c r="Q1277">
        <v>10</v>
      </c>
      <c r="R1277">
        <v>10</v>
      </c>
      <c r="S1277">
        <v>1</v>
      </c>
      <c r="T1277">
        <v>10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 t="s">
        <v>6</v>
      </c>
      <c r="AG1277">
        <v>130</v>
      </c>
      <c r="AH1277" t="s">
        <v>229</v>
      </c>
      <c r="AI1277" t="s">
        <v>230</v>
      </c>
      <c r="AJ1277" t="s">
        <v>192</v>
      </c>
      <c r="AK1277" t="s">
        <v>190</v>
      </c>
      <c r="AL1277" t="s">
        <v>188</v>
      </c>
      <c r="AU1277" s="2" t="str">
        <f>IF(ISBLANK(B1277),"", TEXT(B1277,"dddd, d \d\e mmmm \d\e aaaa"))</f>
        <v>quinta-feira, 26 de fevereiro de 2026</v>
      </c>
      <c r="AX1277" s="1" t="str" cm="1">
        <f t="array" ref="AX1277">IFERROR(_xlfn.TEXTJOIN(", ",TRUE,_xlfn._xlws.SORT(_xlfn.UNIQUE(_xlfn._xlws.FILTER($K$2:$K$2889,($I$2:$I$2889=I1277)*($K$2:$K$2889&lt;&gt;""))))),"")</f>
        <v>Aisha</v>
      </c>
      <c r="AY1277" s="1" t="str">
        <f>IF(ISBLANK(F1277),"", IF(OR(
ISNUMBER(FIND("escovacao",LOWER(F1277))),
ISNUMBER(FIND("escovação",LOWER(F1277))),
ISNUMBER(FIND("higiene bucal",LOWER(F1277))),
ISNUMBER(FIND("tosa",LOWER(F1277))),
ISNUMBER(FIND("hidratacao",LOWER(F1277))),
ISNUMBER(FIND("hidratação",LOWER(F1277))),
ISNUMBER(FIND("spa",LOWER(F1277))),
ISNUMBER(FIND("corte de unhas",LOWER(F1277))),
ISNUMBER(FIND("desembolo",LOWER(F1277))),
ISNUMBER(FIND("clorexidina",LOWER(F1277))),
ISNUMBER(FIND("matizacao",LOWER(F1277))),
ISNUMBER(FIND("matização",LOWER(F1277))),
ISNUMBER(FIND("arredondamento",LOWER(F1277))),
ISNUMBER(FIND("remocao",LOWER(F1277))),
ISNUMBER(FIND("remoção",LOWER(F1277)))
),"Serviços extras",
IF(ISNUMBER(FIND("banho",LOWER(F1277))),"Banho","Loja")))</f>
        <v>Serviços extras</v>
      </c>
      <c r="AZ1277" s="1" t="str">
        <f>IF(ISBLANK(I1277),"", _xlfn.LET(_xlpm.Pedido,TRIM(D1277&amp;""),IF(_xlpm.Pedido&lt;&gt;"",_xlpm.Pedido&amp;" | "&amp;K1277,I1277&amp;" | "&amp;K1277&amp;" | "&amp;TEXT(AU1277,"0"))))</f>
        <v>4897 | Aisha</v>
      </c>
      <c r="BA1277" s="1" t="str">
        <f>IF(ISBLANK(I1277),"", _xlfn.LET(_xlpm.TipoServico,LOWER(H1277),IF(ISNUMBER(FIND("banho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7" s="1" t="str">
        <f>IF(ISBLANK(I1277),"", _xlfn.LET(
    _xlpm.Servico,TRIM(F1277&amp;""),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77" s="1">
        <f>IF(ISBLANK(B1277),"", IF(ISBLANK(R1277),Q1277*S1277,R1277*S1277))</f>
        <v>10</v>
      </c>
    </row>
    <row r="1278" spans="1:55" x14ac:dyDescent="0.3">
      <c r="A1278" t="s">
        <v>11</v>
      </c>
      <c r="B1278">
        <v>46079</v>
      </c>
      <c r="C1278" t="s">
        <v>9</v>
      </c>
      <c r="D1278">
        <v>4899</v>
      </c>
      <c r="F1278" t="s">
        <v>134</v>
      </c>
      <c r="H1278" t="s">
        <v>276</v>
      </c>
      <c r="I1278">
        <v>2659</v>
      </c>
      <c r="J1278" t="s">
        <v>59</v>
      </c>
      <c r="K1278" t="s">
        <v>451</v>
      </c>
      <c r="L1278">
        <v>557399327523</v>
      </c>
      <c r="N1278">
        <v>0</v>
      </c>
      <c r="O1278" t="s">
        <v>5</v>
      </c>
      <c r="P1278">
        <v>0</v>
      </c>
      <c r="Q1278">
        <v>57</v>
      </c>
      <c r="R1278">
        <v>57</v>
      </c>
      <c r="S1278">
        <v>1</v>
      </c>
      <c r="T1278">
        <v>57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6</v>
      </c>
      <c r="AG1278">
        <v>102</v>
      </c>
      <c r="AH1278" t="s">
        <v>207</v>
      </c>
      <c r="AI1278" t="s">
        <v>209</v>
      </c>
      <c r="AJ1278" t="s">
        <v>192</v>
      </c>
      <c r="AK1278" t="s">
        <v>187</v>
      </c>
      <c r="AL1278" t="s">
        <v>188</v>
      </c>
      <c r="AU1278" s="2" t="str">
        <f>IF(ISBLANK(B1278),"", TEXT(B1278,"dddd, d \d\e mmmm \d\e aaaa"))</f>
        <v>quinta-feira, 26 de fevereiro de 2026</v>
      </c>
      <c r="AX1278" s="1" t="str" cm="1">
        <f t="array" ref="AX1278">IFERROR(_xlfn.TEXTJOIN(", ",TRUE,_xlfn._xlws.SORT(_xlfn.UNIQUE(_xlfn._xlws.FILTER($K$2:$K$2889,($I$2:$I$2889=I1278)*($K$2:$K$2889&lt;&gt;""))))),"")</f>
        <v>Snoopy</v>
      </c>
      <c r="AY1278" s="1" t="str">
        <f>IF(ISBLANK(F1278),"", IF(OR(
ISNUMBER(FIND("escovacao",LOWER(F1278))),
ISNUMBER(FIND("escovação",LOWER(F1278))),
ISNUMBER(FIND("higiene bucal",LOWER(F1278))),
ISNUMBER(FIND("tosa",LOWER(F1278))),
ISNUMBER(FIND("hidratacao",LOWER(F1278))),
ISNUMBER(FIND("hidratação",LOWER(F1278))),
ISNUMBER(FIND("spa",LOWER(F1278))),
ISNUMBER(FIND("corte de unhas",LOWER(F1278))),
ISNUMBER(FIND("desembolo",LOWER(F1278))),
ISNUMBER(FIND("clorexidina",LOWER(F1278))),
ISNUMBER(FIND("matizacao",LOWER(F1278))),
ISNUMBER(FIND("matização",LOWER(F1278))),
ISNUMBER(FIND("arredondamento",LOWER(F1278))),
ISNUMBER(FIND("remocao",LOWER(F1278))),
ISNUMBER(FIND("remoção",LOWER(F1278)))
),"Serviços extras",
IF(ISNUMBER(FIND("banho",LOWER(F1278))),"Banho","Loja")))</f>
        <v>Banho</v>
      </c>
      <c r="AZ1278" s="1" t="str">
        <f>IF(ISBLANK(I1278),"", _xlfn.LET(_xlpm.Pedido,TRIM(D1278&amp;""),IF(_xlpm.Pedido&lt;&gt;"",_xlpm.Pedido&amp;" | "&amp;K1278,I1278&amp;" | "&amp;K1278&amp;" | "&amp;TEXT(AU1278,"0"))))</f>
        <v>4899 | Snoopy</v>
      </c>
      <c r="BA1278" s="1" t="str">
        <f>IF(ISBLANK(I1278),"", _xlfn.LET(_xlpm.TipoServico,LOWER(H1278),IF(ISNUMBER(FIND("banho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8" s="1" t="str">
        <f>IF(ISBLANK(I1278),"", _xlfn.LET(
    _xlpm.Servico,TRIM(F1278&amp;""),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78" s="1">
        <f>IF(ISBLANK(B1278),"", IF(ISBLANK(R1278),Q1278*S1278,R1278*S1278))</f>
        <v>57</v>
      </c>
    </row>
    <row r="1279" spans="1:55" x14ac:dyDescent="0.3">
      <c r="A1279" t="s">
        <v>11</v>
      </c>
      <c r="B1279">
        <v>46079</v>
      </c>
      <c r="C1279" t="s">
        <v>9</v>
      </c>
      <c r="D1279">
        <v>4899</v>
      </c>
      <c r="F1279" t="s">
        <v>275</v>
      </c>
      <c r="H1279" t="s">
        <v>276</v>
      </c>
      <c r="I1279">
        <v>2659</v>
      </c>
      <c r="J1279" t="s">
        <v>59</v>
      </c>
      <c r="K1279" t="s">
        <v>451</v>
      </c>
      <c r="L1279">
        <v>557399327523</v>
      </c>
      <c r="N1279">
        <v>0</v>
      </c>
      <c r="O1279" t="s">
        <v>5</v>
      </c>
      <c r="P1279">
        <v>0</v>
      </c>
      <c r="Q1279">
        <v>35</v>
      </c>
      <c r="R1279">
        <v>35</v>
      </c>
      <c r="S1279">
        <v>1</v>
      </c>
      <c r="T1279">
        <v>35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6</v>
      </c>
      <c r="AG1279">
        <v>102</v>
      </c>
      <c r="AH1279" t="s">
        <v>207</v>
      </c>
      <c r="AI1279" t="s">
        <v>209</v>
      </c>
      <c r="AJ1279" t="s">
        <v>192</v>
      </c>
      <c r="AK1279" t="s">
        <v>187</v>
      </c>
      <c r="AL1279" t="s">
        <v>188</v>
      </c>
      <c r="AU1279" s="2" t="str">
        <f>IF(ISBLANK(B1279),"", TEXT(B1279,"dddd, d \d\e mmmm \d\e aaaa"))</f>
        <v>quinta-feira, 26 de fevereiro de 2026</v>
      </c>
      <c r="AX1279" s="1" t="str" cm="1">
        <f t="array" ref="AX1279">IFERROR(_xlfn.TEXTJOIN(", ",TRUE,_xlfn._xlws.SORT(_xlfn.UNIQUE(_xlfn._xlws.FILTER($K$2:$K$2889,($I$2:$I$2889=I1279)*($K$2:$K$2889&lt;&gt;""))))),"")</f>
        <v>Snoopy</v>
      </c>
      <c r="AY1279" s="1" t="str">
        <f>IF(ISBLANK(F1279),"", IF(OR(
ISNUMBER(FIND("escovacao",LOWER(F1279))),
ISNUMBER(FIND("escovação",LOWER(F1279))),
ISNUMBER(FIND("higiene bucal",LOWER(F1279))),
ISNUMBER(FIND("tosa",LOWER(F1279))),
ISNUMBER(FIND("hidratacao",LOWER(F1279))),
ISNUMBER(FIND("hidratação",LOWER(F1279))),
ISNUMBER(FIND("spa",LOWER(F1279))),
ISNUMBER(FIND("corte de unhas",LOWER(F1279))),
ISNUMBER(FIND("desembolo",LOWER(F1279))),
ISNUMBER(FIND("clorexidina",LOWER(F1279))),
ISNUMBER(FIND("matizacao",LOWER(F1279))),
ISNUMBER(FIND("matização",LOWER(F1279))),
ISNUMBER(FIND("arredondamento",LOWER(F1279))),
ISNUMBER(FIND("remocao",LOWER(F1279))),
ISNUMBER(FIND("remoção",LOWER(F1279)))
),"Serviços extras",
IF(ISNUMBER(FIND("banho",LOWER(F1279))),"Banho","Loja")))</f>
        <v>Serviços extras</v>
      </c>
      <c r="AZ1279" s="1" t="str">
        <f>IF(ISBLANK(I1279),"", _xlfn.LET(_xlpm.Pedido,TRIM(D1279&amp;""),IF(_xlpm.Pedido&lt;&gt;"",_xlpm.Pedido&amp;" | "&amp;K1279,I1279&amp;" | "&amp;K1279&amp;" | "&amp;TEXT(AU1279,"0"))))</f>
        <v>4899 | Snoopy</v>
      </c>
      <c r="BA1279" s="1" t="str">
        <f>IF(ISBLANK(I1279),"", _xlfn.LET(_xlpm.TipoServico,LOWER(H1279),IF(ISNUMBER(FIND("banho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79" s="1" t="str">
        <f>IF(ISBLANK(I1279),"", _xlfn.LET(
    _xlpm.Servico,TRIM(F1279&amp;""),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279" s="1">
        <f>IF(ISBLANK(B1279),"", IF(ISBLANK(R1279),Q1279*S1279,R1279*S1279))</f>
        <v>35</v>
      </c>
    </row>
    <row r="1280" spans="1:55" x14ac:dyDescent="0.3">
      <c r="A1280" t="s">
        <v>11</v>
      </c>
      <c r="B1280">
        <v>46079</v>
      </c>
      <c r="C1280" t="s">
        <v>9</v>
      </c>
      <c r="D1280">
        <v>4899</v>
      </c>
      <c r="F1280" t="s">
        <v>169</v>
      </c>
      <c r="H1280" t="s">
        <v>276</v>
      </c>
      <c r="I1280">
        <v>2659</v>
      </c>
      <c r="J1280" t="s">
        <v>59</v>
      </c>
      <c r="K1280" t="s">
        <v>451</v>
      </c>
      <c r="L1280">
        <v>557399327523</v>
      </c>
      <c r="N1280">
        <v>0</v>
      </c>
      <c r="O1280" t="s">
        <v>5</v>
      </c>
      <c r="P1280">
        <v>0</v>
      </c>
      <c r="Q1280">
        <v>10</v>
      </c>
      <c r="R1280">
        <v>10</v>
      </c>
      <c r="S1280">
        <v>1</v>
      </c>
      <c r="T1280">
        <v>10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6</v>
      </c>
      <c r="AG1280">
        <v>102</v>
      </c>
      <c r="AH1280" t="s">
        <v>207</v>
      </c>
      <c r="AI1280" t="s">
        <v>209</v>
      </c>
      <c r="AJ1280" t="s">
        <v>192</v>
      </c>
      <c r="AK1280" t="s">
        <v>187</v>
      </c>
      <c r="AL1280" t="s">
        <v>188</v>
      </c>
      <c r="AU1280" s="2" t="str">
        <f>IF(ISBLANK(B1280),"", TEXT(B1280,"dddd, d \d\e mmmm \d\e aaaa"))</f>
        <v>quinta-feira, 26 de fevereiro de 2026</v>
      </c>
      <c r="AX1280" s="1" t="str" cm="1">
        <f t="array" ref="AX1280">IFERROR(_xlfn.TEXTJOIN(", ",TRUE,_xlfn._xlws.SORT(_xlfn.UNIQUE(_xlfn._xlws.FILTER($K$2:$K$2889,($I$2:$I$2889=I1280)*($K$2:$K$2889&lt;&gt;""))))),"")</f>
        <v>Snoopy</v>
      </c>
      <c r="AY1280" s="1" t="str">
        <f>IF(ISBLANK(F1280),"", IF(OR(
ISNUMBER(FIND("escovacao",LOWER(F1280))),
ISNUMBER(FIND("escovação",LOWER(F1280))),
ISNUMBER(FIND("higiene bucal",LOWER(F1280))),
ISNUMBER(FIND("tosa",LOWER(F1280))),
ISNUMBER(FIND("hidratacao",LOWER(F1280))),
ISNUMBER(FIND("hidratação",LOWER(F1280))),
ISNUMBER(FIND("spa",LOWER(F1280))),
ISNUMBER(FIND("corte de unhas",LOWER(F1280))),
ISNUMBER(FIND("desembolo",LOWER(F1280))),
ISNUMBER(FIND("clorexidina",LOWER(F1280))),
ISNUMBER(FIND("matizacao",LOWER(F1280))),
ISNUMBER(FIND("matização",LOWER(F1280))),
ISNUMBER(FIND("arredondamento",LOWER(F1280))),
ISNUMBER(FIND("remocao",LOWER(F1280))),
ISNUMBER(FIND("remoção",LOWER(F1280)))
),"Serviços extras",
IF(ISNUMBER(FIND("banho",LOWER(F1280))),"Banho","Loja")))</f>
        <v>Serviços extras</v>
      </c>
      <c r="AZ1280" s="1" t="str">
        <f>IF(ISBLANK(I1280),"", _xlfn.LET(_xlpm.Pedido,TRIM(D1280&amp;""),IF(_xlpm.Pedido&lt;&gt;"",_xlpm.Pedido&amp;" | "&amp;K1280,I1280&amp;" | "&amp;K1280&amp;" | "&amp;TEXT(AU1280,"0"))))</f>
        <v>4899 | Snoopy</v>
      </c>
      <c r="BA1280" s="1" t="str">
        <f>IF(ISBLANK(I1280),"", _xlfn.LET(_xlpm.TipoServico,LOWER(H1280),IF(ISNUMBER(FIND("banho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0" s="1" t="str">
        <f>IF(ISBLANK(I1280),"", _xlfn.LET(
    _xlpm.Servico,TRIM(F1280&amp;""),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80" s="1">
        <f>IF(ISBLANK(B1280),"", IF(ISBLANK(R1280),Q1280*S1280,R1280*S1280))</f>
        <v>10</v>
      </c>
    </row>
    <row r="1281" spans="1:55" x14ac:dyDescent="0.3">
      <c r="A1281" t="s">
        <v>11</v>
      </c>
      <c r="B1281">
        <v>46079</v>
      </c>
      <c r="C1281" t="s">
        <v>9</v>
      </c>
      <c r="D1281">
        <v>4897</v>
      </c>
      <c r="F1281" t="s">
        <v>183</v>
      </c>
      <c r="H1281" t="s">
        <v>276</v>
      </c>
      <c r="I1281">
        <v>2222</v>
      </c>
      <c r="J1281" t="s">
        <v>449</v>
      </c>
      <c r="K1281" t="s">
        <v>450</v>
      </c>
      <c r="L1281">
        <v>7391084630</v>
      </c>
      <c r="N1281">
        <v>0</v>
      </c>
      <c r="O1281" t="s">
        <v>5</v>
      </c>
      <c r="P1281">
        <v>0</v>
      </c>
      <c r="Q1281">
        <v>63</v>
      </c>
      <c r="R1281">
        <v>63</v>
      </c>
      <c r="S1281">
        <v>1</v>
      </c>
      <c r="T1281">
        <v>63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 t="s">
        <v>6</v>
      </c>
      <c r="AG1281">
        <v>130</v>
      </c>
      <c r="AH1281" t="s">
        <v>229</v>
      </c>
      <c r="AI1281" t="s">
        <v>230</v>
      </c>
      <c r="AJ1281" t="s">
        <v>192</v>
      </c>
      <c r="AK1281" t="s">
        <v>190</v>
      </c>
      <c r="AL1281" t="s">
        <v>188</v>
      </c>
      <c r="AU1281" s="2" t="str">
        <f>IF(ISBLANK(B1281),"", TEXT(B1281,"dddd, d \d\e mmmm \d\e aaaa"))</f>
        <v>quinta-feira, 26 de fevereiro de 2026</v>
      </c>
      <c r="AX1281" s="1" t="str" cm="1">
        <f t="array" ref="AX1281">IFERROR(_xlfn.TEXTJOIN(", ",TRUE,_xlfn._xlws.SORT(_xlfn.UNIQUE(_xlfn._xlws.FILTER($K$2:$K$2889,($I$2:$I$2889=I1281)*($K$2:$K$2889&lt;&gt;""))))),"")</f>
        <v>Aisha</v>
      </c>
      <c r="AY1281" s="1" t="str">
        <f>IF(ISBLANK(F1281),"", IF(OR(
ISNUMBER(FIND("escovacao",LOWER(F1281))),
ISNUMBER(FIND("escovação",LOWER(F1281))),
ISNUMBER(FIND("higiene bucal",LOWER(F1281))),
ISNUMBER(FIND("tosa",LOWER(F1281))),
ISNUMBER(FIND("hidratacao",LOWER(F1281))),
ISNUMBER(FIND("hidratação",LOWER(F1281))),
ISNUMBER(FIND("spa",LOWER(F1281))),
ISNUMBER(FIND("corte de unhas",LOWER(F1281))),
ISNUMBER(FIND("desembolo",LOWER(F1281))),
ISNUMBER(FIND("clorexidina",LOWER(F1281))),
ISNUMBER(FIND("matizacao",LOWER(F1281))),
ISNUMBER(FIND("matização",LOWER(F1281))),
ISNUMBER(FIND("arredondamento",LOWER(F1281))),
ISNUMBER(FIND("remocao",LOWER(F1281))),
ISNUMBER(FIND("remoção",LOWER(F1281)))
),"Serviços extras",
IF(ISNUMBER(FIND("banho",LOWER(F1281))),"Banho","Loja")))</f>
        <v>Serviços extras</v>
      </c>
      <c r="AZ1281" s="1" t="str">
        <f>IF(ISBLANK(I1281),"", _xlfn.LET(_xlpm.Pedido,TRIM(D1281&amp;""),IF(_xlpm.Pedido&lt;&gt;"",_xlpm.Pedido&amp;" | "&amp;K1281,I1281&amp;" | "&amp;K1281&amp;" | "&amp;TEXT(AU1281,"0"))))</f>
        <v>4897 | Aisha</v>
      </c>
      <c r="BA1281" s="1" t="str">
        <f>IF(ISBLANK(I1281),"", _xlfn.LET(_xlpm.TipoServico,LOWER(H1281),IF(ISNUMBER(FIND("banho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1" s="1" t="str">
        <f>IF(ISBLANK(I1281),"", _xlfn.LET(
    _xlpm.Servico,TRIM(F1281&amp;""),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81" s="1">
        <f>IF(ISBLANK(B1281),"", IF(ISBLANK(R1281),Q1281*S1281,R1281*S1281))</f>
        <v>63</v>
      </c>
    </row>
    <row r="1282" spans="1:55" x14ac:dyDescent="0.3">
      <c r="A1282" t="s">
        <v>133</v>
      </c>
      <c r="B1282">
        <v>46079</v>
      </c>
      <c r="C1282" t="s">
        <v>9</v>
      </c>
      <c r="D1282">
        <v>4902</v>
      </c>
      <c r="F1282" t="s">
        <v>134</v>
      </c>
      <c r="H1282" t="s">
        <v>276</v>
      </c>
      <c r="I1282">
        <v>2481</v>
      </c>
      <c r="J1282" t="s">
        <v>434</v>
      </c>
      <c r="K1282" t="s">
        <v>435</v>
      </c>
      <c r="L1282">
        <v>73991401113</v>
      </c>
      <c r="N1282">
        <v>0</v>
      </c>
      <c r="O1282" t="s">
        <v>5</v>
      </c>
      <c r="P1282">
        <v>0</v>
      </c>
      <c r="Q1282">
        <v>57</v>
      </c>
      <c r="R1282">
        <v>57</v>
      </c>
      <c r="S1282">
        <v>1</v>
      </c>
      <c r="T1282">
        <v>57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s">
        <v>6</v>
      </c>
      <c r="AG1282">
        <v>120</v>
      </c>
      <c r="AH1282" t="s">
        <v>207</v>
      </c>
      <c r="AI1282" t="s">
        <v>199</v>
      </c>
      <c r="AJ1282" t="s">
        <v>192</v>
      </c>
      <c r="AK1282" t="s">
        <v>187</v>
      </c>
      <c r="AL1282" t="s">
        <v>188</v>
      </c>
      <c r="AU1282" s="2" t="str">
        <f>IF(ISBLANK(B1282),"", TEXT(B1282,"dddd, d \d\e mmmm \d\e aaaa"))</f>
        <v>quinta-feira, 26 de fevereiro de 2026</v>
      </c>
      <c r="AX1282" s="1" t="str" cm="1">
        <f t="array" ref="AX1282">IFERROR(_xlfn.TEXTJOIN(", ",TRUE,_xlfn._xlws.SORT(_xlfn.UNIQUE(_xlfn._xlws.FILTER($K$2:$K$2889,($I$2:$I$2889=I1282)*($K$2:$K$2889&lt;&gt;""))))),"")</f>
        <v>Apolo, Pepeto</v>
      </c>
      <c r="AY1282" s="1" t="str">
        <f>IF(ISBLANK(F1282),"", IF(OR(
ISNUMBER(FIND("escovacao",LOWER(F1282))),
ISNUMBER(FIND("escovação",LOWER(F1282))),
ISNUMBER(FIND("higiene bucal",LOWER(F1282))),
ISNUMBER(FIND("tosa",LOWER(F1282))),
ISNUMBER(FIND("hidratacao",LOWER(F1282))),
ISNUMBER(FIND("hidratação",LOWER(F1282))),
ISNUMBER(FIND("spa",LOWER(F1282))),
ISNUMBER(FIND("corte de unhas",LOWER(F1282))),
ISNUMBER(FIND("desembolo",LOWER(F1282))),
ISNUMBER(FIND("clorexidina",LOWER(F1282))),
ISNUMBER(FIND("matizacao",LOWER(F1282))),
ISNUMBER(FIND("matização",LOWER(F1282))),
ISNUMBER(FIND("arredondamento",LOWER(F1282))),
ISNUMBER(FIND("remocao",LOWER(F1282))),
ISNUMBER(FIND("remoção",LOWER(F1282)))
),"Serviços extras",
IF(ISNUMBER(FIND("banho",LOWER(F1282))),"Banho","Loja")))</f>
        <v>Banho</v>
      </c>
      <c r="AZ1282" s="1" t="str">
        <f>IF(ISBLANK(I1282),"", _xlfn.LET(_xlpm.Pedido,TRIM(D1282&amp;""),IF(_xlpm.Pedido&lt;&gt;"",_xlpm.Pedido&amp;" | "&amp;K1282,I1282&amp;" | "&amp;K1282&amp;" | "&amp;TEXT(AU1282,"0"))))</f>
        <v>4902 | Pepeto</v>
      </c>
      <c r="BA1282" s="1" t="str">
        <f>IF(ISBLANK(I1282),"", _xlfn.LET(_xlpm.TipoServico,LOWER(H1282),IF(ISNUMBER(FIND("banho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2" s="1" t="str">
        <f>IF(ISBLANK(I1282),"", _xlfn.LET(
    _xlpm.Servico,TRIM(F1282&amp;""),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82" s="1">
        <f>IF(ISBLANK(B1282),"", IF(ISBLANK(R1282),Q1282*S1282,R1282*S1282))</f>
        <v>57</v>
      </c>
    </row>
    <row r="1283" spans="1:55" x14ac:dyDescent="0.3">
      <c r="A1283" t="s">
        <v>133</v>
      </c>
      <c r="B1283">
        <v>46079</v>
      </c>
      <c r="C1283" t="s">
        <v>9</v>
      </c>
      <c r="D1283">
        <v>4902</v>
      </c>
      <c r="F1283" t="s">
        <v>183</v>
      </c>
      <c r="H1283" t="s">
        <v>276</v>
      </c>
      <c r="I1283">
        <v>2481</v>
      </c>
      <c r="J1283" t="s">
        <v>434</v>
      </c>
      <c r="K1283" t="s">
        <v>435</v>
      </c>
      <c r="L1283">
        <v>73991401113</v>
      </c>
      <c r="N1283">
        <v>0</v>
      </c>
      <c r="O1283" t="s">
        <v>5</v>
      </c>
      <c r="P1283">
        <v>0</v>
      </c>
      <c r="Q1283">
        <v>63</v>
      </c>
      <c r="R1283">
        <v>63</v>
      </c>
      <c r="S1283">
        <v>1</v>
      </c>
      <c r="T1283">
        <v>63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6</v>
      </c>
      <c r="AG1283">
        <v>120</v>
      </c>
      <c r="AH1283" t="s">
        <v>207</v>
      </c>
      <c r="AI1283" t="s">
        <v>199</v>
      </c>
      <c r="AJ1283" t="s">
        <v>192</v>
      </c>
      <c r="AK1283" t="s">
        <v>187</v>
      </c>
      <c r="AL1283" t="s">
        <v>188</v>
      </c>
      <c r="AU1283" s="2" t="str">
        <f>IF(ISBLANK(B1283),"", TEXT(B1283,"dddd, d \d\e mmmm \d\e aaaa"))</f>
        <v>quinta-feira, 26 de fevereiro de 2026</v>
      </c>
      <c r="AX1283" s="1" t="str" cm="1">
        <f t="array" ref="AX1283">IFERROR(_xlfn.TEXTJOIN(", ",TRUE,_xlfn._xlws.SORT(_xlfn.UNIQUE(_xlfn._xlws.FILTER($K$2:$K$2889,($I$2:$I$2889=I1283)*($K$2:$K$2889&lt;&gt;""))))),"")</f>
        <v>Apolo, Pepeto</v>
      </c>
      <c r="AY1283" s="1" t="str">
        <f>IF(ISBLANK(F1283),"", IF(OR(
ISNUMBER(FIND("escovacao",LOWER(F1283))),
ISNUMBER(FIND("escovação",LOWER(F1283))),
ISNUMBER(FIND("higiene bucal",LOWER(F1283))),
ISNUMBER(FIND("tosa",LOWER(F1283))),
ISNUMBER(FIND("hidratacao",LOWER(F1283))),
ISNUMBER(FIND("hidratação",LOWER(F1283))),
ISNUMBER(FIND("spa",LOWER(F1283))),
ISNUMBER(FIND("corte de unhas",LOWER(F1283))),
ISNUMBER(FIND("desembolo",LOWER(F1283))),
ISNUMBER(FIND("clorexidina",LOWER(F1283))),
ISNUMBER(FIND("matizacao",LOWER(F1283))),
ISNUMBER(FIND("matização",LOWER(F1283))),
ISNUMBER(FIND("arredondamento",LOWER(F1283))),
ISNUMBER(FIND("remocao",LOWER(F1283))),
ISNUMBER(FIND("remoção",LOWER(F1283)))
),"Serviços extras",
IF(ISNUMBER(FIND("banho",LOWER(F1283))),"Banho","Loja")))</f>
        <v>Serviços extras</v>
      </c>
      <c r="AZ1283" s="1" t="str">
        <f>IF(ISBLANK(I1283),"", _xlfn.LET(_xlpm.Pedido,TRIM(D1283&amp;""),IF(_xlpm.Pedido&lt;&gt;"",_xlpm.Pedido&amp;" | "&amp;K1283,I1283&amp;" | "&amp;K1283&amp;" | "&amp;TEXT(AU1283,"0"))))</f>
        <v>4902 | Pepeto</v>
      </c>
      <c r="BA1283" s="1" t="str">
        <f>IF(ISBLANK(I1283),"", _xlfn.LET(_xlpm.TipoServico,LOWER(H1283),IF(ISNUMBER(FIND("banho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3" s="1" t="str">
        <f>IF(ISBLANK(I1283),"", _xlfn.LET(
    _xlpm.Servico,TRIM(F1283&amp;""),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83" s="1">
        <f>IF(ISBLANK(B1283),"", IF(ISBLANK(R1283),Q1283*S1283,R1283*S1283))</f>
        <v>63</v>
      </c>
    </row>
    <row r="1284" spans="1:55" x14ac:dyDescent="0.3">
      <c r="A1284" t="s">
        <v>141</v>
      </c>
      <c r="B1284">
        <v>46081</v>
      </c>
      <c r="C1284" t="s">
        <v>27</v>
      </c>
      <c r="D1284">
        <v>4933</v>
      </c>
      <c r="F1284" t="s">
        <v>134</v>
      </c>
      <c r="H1284" t="s">
        <v>276</v>
      </c>
      <c r="I1284">
        <v>2190</v>
      </c>
      <c r="J1284" t="s">
        <v>54</v>
      </c>
      <c r="K1284" t="s">
        <v>408</v>
      </c>
      <c r="L1284">
        <v>7391145661</v>
      </c>
      <c r="N1284">
        <v>0</v>
      </c>
      <c r="O1284" t="s">
        <v>5</v>
      </c>
      <c r="P1284">
        <v>0</v>
      </c>
      <c r="Q1284">
        <v>57</v>
      </c>
      <c r="R1284">
        <v>57</v>
      </c>
      <c r="S1284">
        <v>1</v>
      </c>
      <c r="T1284">
        <v>57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 t="s">
        <v>6</v>
      </c>
      <c r="AG1284">
        <v>234</v>
      </c>
      <c r="AH1284" t="s">
        <v>207</v>
      </c>
      <c r="AI1284" t="s">
        <v>199</v>
      </c>
      <c r="AJ1284" t="s">
        <v>192</v>
      </c>
      <c r="AK1284" t="s">
        <v>190</v>
      </c>
      <c r="AL1284" t="s">
        <v>188</v>
      </c>
      <c r="AU1284" s="2" t="str">
        <f>IF(ISBLANK(B1284),"", TEXT(B1284,"dddd, d \d\e mmmm \d\e aaaa"))</f>
        <v>sábado, 28 de fevereiro de 2026</v>
      </c>
      <c r="AX1284" s="1" t="str" cm="1">
        <f t="array" ref="AX1284">IFERROR(_xlfn.TEXTJOIN(", ",TRUE,_xlfn._xlws.SORT(_xlfn.UNIQUE(_xlfn._xlws.FILTER($K$2:$K$2889,($I$2:$I$2889=I1284)*($K$2:$K$2889&lt;&gt;""))))),"")</f>
        <v>Doralice, Maria Ricota</v>
      </c>
      <c r="AY1284" s="1" t="str">
        <f>IF(ISBLANK(F1284),"", IF(OR(
ISNUMBER(FIND("escovacao",LOWER(F1284))),
ISNUMBER(FIND("escovação",LOWER(F1284))),
ISNUMBER(FIND("higiene bucal",LOWER(F1284))),
ISNUMBER(FIND("tosa",LOWER(F1284))),
ISNUMBER(FIND("hidratacao",LOWER(F1284))),
ISNUMBER(FIND("hidratação",LOWER(F1284))),
ISNUMBER(FIND("spa",LOWER(F1284))),
ISNUMBER(FIND("corte de unhas",LOWER(F1284))),
ISNUMBER(FIND("desembolo",LOWER(F1284))),
ISNUMBER(FIND("clorexidina",LOWER(F1284))),
ISNUMBER(FIND("matizacao",LOWER(F1284))),
ISNUMBER(FIND("matização",LOWER(F1284))),
ISNUMBER(FIND("arredondamento",LOWER(F1284))),
ISNUMBER(FIND("remocao",LOWER(F1284))),
ISNUMBER(FIND("remoção",LOWER(F1284)))
),"Serviços extras",
IF(ISNUMBER(FIND("banho",LOWER(F1284))),"Banho","Loja")))</f>
        <v>Banho</v>
      </c>
      <c r="AZ1284" s="1" t="str">
        <f>IF(ISBLANK(I1284),"", _xlfn.LET(_xlpm.Pedido,TRIM(D1284&amp;""),IF(_xlpm.Pedido&lt;&gt;"",_xlpm.Pedido&amp;" | "&amp;K1284,I1284&amp;" | "&amp;K1284&amp;" | "&amp;TEXT(AU1284,"0"))))</f>
        <v>4933 | Doralice</v>
      </c>
      <c r="BA1284" s="1" t="str">
        <f>IF(ISBLANK(I1284),"", _xlfn.LET(_xlpm.TipoServico,LOWER(H1284),IF(ISNUMBER(FIND("banho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4" s="1" t="str">
        <f>IF(ISBLANK(I1284),"", _xlfn.LET(
    _xlpm.Servico,TRIM(F1284&amp;""),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84" s="1">
        <f>IF(ISBLANK(B1284),"", IF(ISBLANK(R1284),Q1284*S1284,R1284*S1284))</f>
        <v>57</v>
      </c>
    </row>
    <row r="1285" spans="1:55" x14ac:dyDescent="0.3">
      <c r="A1285" t="s">
        <v>141</v>
      </c>
      <c r="B1285">
        <v>46081</v>
      </c>
      <c r="C1285" t="s">
        <v>27</v>
      </c>
      <c r="D1285">
        <v>4933</v>
      </c>
      <c r="F1285" t="s">
        <v>275</v>
      </c>
      <c r="H1285" t="s">
        <v>276</v>
      </c>
      <c r="I1285">
        <v>2190</v>
      </c>
      <c r="J1285" t="s">
        <v>54</v>
      </c>
      <c r="K1285" t="s">
        <v>408</v>
      </c>
      <c r="L1285">
        <v>7391145661</v>
      </c>
      <c r="N1285">
        <v>0</v>
      </c>
      <c r="O1285" t="s">
        <v>5</v>
      </c>
      <c r="P1285">
        <v>0</v>
      </c>
      <c r="Q1285">
        <v>35</v>
      </c>
      <c r="R1285">
        <v>35</v>
      </c>
      <c r="S1285">
        <v>1</v>
      </c>
      <c r="T1285">
        <v>35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 t="s">
        <v>6</v>
      </c>
      <c r="AG1285">
        <v>234</v>
      </c>
      <c r="AH1285" t="s">
        <v>207</v>
      </c>
      <c r="AI1285" t="s">
        <v>199</v>
      </c>
      <c r="AJ1285" t="s">
        <v>192</v>
      </c>
      <c r="AK1285" t="s">
        <v>190</v>
      </c>
      <c r="AL1285" t="s">
        <v>188</v>
      </c>
      <c r="AU1285" s="2" t="str">
        <f>IF(ISBLANK(B1285),"", TEXT(B1285,"dddd, d \d\e mmmm \d\e aaaa"))</f>
        <v>sábado, 28 de fevereiro de 2026</v>
      </c>
      <c r="AX1285" s="1" t="str" cm="1">
        <f t="array" ref="AX1285">IFERROR(_xlfn.TEXTJOIN(", ",TRUE,_xlfn._xlws.SORT(_xlfn.UNIQUE(_xlfn._xlws.FILTER($K$2:$K$2889,($I$2:$I$2889=I1285)*($K$2:$K$2889&lt;&gt;""))))),"")</f>
        <v>Doralice, Maria Ricota</v>
      </c>
      <c r="AY1285" s="1" t="str">
        <f>IF(ISBLANK(F1285),"", IF(OR(
ISNUMBER(FIND("escovacao",LOWER(F1285))),
ISNUMBER(FIND("escovação",LOWER(F1285))),
ISNUMBER(FIND("higiene bucal",LOWER(F1285))),
ISNUMBER(FIND("tosa",LOWER(F1285))),
ISNUMBER(FIND("hidratacao",LOWER(F1285))),
ISNUMBER(FIND("hidratação",LOWER(F1285))),
ISNUMBER(FIND("spa",LOWER(F1285))),
ISNUMBER(FIND("corte de unhas",LOWER(F1285))),
ISNUMBER(FIND("desembolo",LOWER(F1285))),
ISNUMBER(FIND("clorexidina",LOWER(F1285))),
ISNUMBER(FIND("matizacao",LOWER(F1285))),
ISNUMBER(FIND("matização",LOWER(F1285))),
ISNUMBER(FIND("arredondamento",LOWER(F1285))),
ISNUMBER(FIND("remocao",LOWER(F1285))),
ISNUMBER(FIND("remoção",LOWER(F1285)))
),"Serviços extras",
IF(ISNUMBER(FIND("banho",LOWER(F1285))),"Banho","Loja")))</f>
        <v>Serviços extras</v>
      </c>
      <c r="AZ1285" s="1" t="str">
        <f>IF(ISBLANK(I1285),"", _xlfn.LET(_xlpm.Pedido,TRIM(D1285&amp;""),IF(_xlpm.Pedido&lt;&gt;"",_xlpm.Pedido&amp;" | "&amp;K1285,I1285&amp;" | "&amp;K1285&amp;" | "&amp;TEXT(AU1285,"0"))))</f>
        <v>4933 | Doralice</v>
      </c>
      <c r="BA1285" s="1" t="str">
        <f>IF(ISBLANK(I1285),"", _xlfn.LET(_xlpm.TipoServico,LOWER(H1285),IF(ISNUMBER(FIND("banho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5" s="1" t="str">
        <f>IF(ISBLANK(I1285),"", _xlfn.LET(
    _xlpm.Servico,TRIM(F1285&amp;""),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285" s="1">
        <f>IF(ISBLANK(B1285),"", IF(ISBLANK(R1285),Q1285*S1285,R1285*S1285))</f>
        <v>35</v>
      </c>
    </row>
    <row r="1286" spans="1:55" x14ac:dyDescent="0.3">
      <c r="A1286" t="s">
        <v>141</v>
      </c>
      <c r="B1286">
        <v>46081</v>
      </c>
      <c r="C1286" t="s">
        <v>27</v>
      </c>
      <c r="D1286">
        <v>4926</v>
      </c>
      <c r="F1286" t="s">
        <v>134</v>
      </c>
      <c r="H1286" t="s">
        <v>276</v>
      </c>
      <c r="I1286">
        <v>2633</v>
      </c>
      <c r="J1286" t="s">
        <v>18</v>
      </c>
      <c r="K1286" t="s">
        <v>415</v>
      </c>
      <c r="L1286">
        <v>5573991255180</v>
      </c>
      <c r="N1286">
        <v>0</v>
      </c>
      <c r="O1286" t="s">
        <v>5</v>
      </c>
      <c r="P1286">
        <v>0</v>
      </c>
      <c r="Q1286">
        <v>57</v>
      </c>
      <c r="R1286">
        <v>57</v>
      </c>
      <c r="S1286">
        <v>1</v>
      </c>
      <c r="T1286">
        <v>57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6</v>
      </c>
      <c r="AG1286">
        <v>184</v>
      </c>
      <c r="AH1286" t="s">
        <v>207</v>
      </c>
      <c r="AJ1286" t="s">
        <v>192</v>
      </c>
      <c r="AK1286" t="s">
        <v>190</v>
      </c>
      <c r="AL1286" t="s">
        <v>188</v>
      </c>
      <c r="AU1286" s="2" t="str">
        <f>IF(ISBLANK(B1286),"", TEXT(B1286,"dddd, d \d\e mmmm \d\e aaaa"))</f>
        <v>sábado, 28 de fevereiro de 2026</v>
      </c>
      <c r="AX1286" s="1" t="str" cm="1">
        <f t="array" ref="AX1286">IFERROR(_xlfn.TEXTJOIN(", ",TRUE,_xlfn._xlws.SORT(_xlfn.UNIQUE(_xlfn._xlws.FILTER($K$2:$K$2889,($I$2:$I$2889=I1286)*($K$2:$K$2889&lt;&gt;""))))),"")</f>
        <v>Flora, Loli</v>
      </c>
      <c r="AY1286" s="1" t="str">
        <f>IF(ISBLANK(F1286),"", IF(OR(
ISNUMBER(FIND("escovacao",LOWER(F1286))),
ISNUMBER(FIND("escovação",LOWER(F1286))),
ISNUMBER(FIND("higiene bucal",LOWER(F1286))),
ISNUMBER(FIND("tosa",LOWER(F1286))),
ISNUMBER(FIND("hidratacao",LOWER(F1286))),
ISNUMBER(FIND("hidratação",LOWER(F1286))),
ISNUMBER(FIND("spa",LOWER(F1286))),
ISNUMBER(FIND("corte de unhas",LOWER(F1286))),
ISNUMBER(FIND("desembolo",LOWER(F1286))),
ISNUMBER(FIND("clorexidina",LOWER(F1286))),
ISNUMBER(FIND("matizacao",LOWER(F1286))),
ISNUMBER(FIND("matização",LOWER(F1286))),
ISNUMBER(FIND("arredondamento",LOWER(F1286))),
ISNUMBER(FIND("remocao",LOWER(F1286))),
ISNUMBER(FIND("remoção",LOWER(F1286)))
),"Serviços extras",
IF(ISNUMBER(FIND("banho",LOWER(F1286))),"Banho","Loja")))</f>
        <v>Banho</v>
      </c>
      <c r="AZ1286" s="1" t="str">
        <f>IF(ISBLANK(I1286),"", _xlfn.LET(_xlpm.Pedido,TRIM(D1286&amp;""),IF(_xlpm.Pedido&lt;&gt;"",_xlpm.Pedido&amp;" | "&amp;K1286,I1286&amp;" | "&amp;K1286&amp;" | "&amp;TEXT(AU1286,"0"))))</f>
        <v>4926 | Flora</v>
      </c>
      <c r="BA1286" s="1" t="str">
        <f>IF(ISBLANK(I1286),"", _xlfn.LET(_xlpm.TipoServico,LOWER(H1286),IF(ISNUMBER(FIND("banho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6" s="1" t="str">
        <f>IF(ISBLANK(I1286),"", _xlfn.LET(
    _xlpm.Servico,TRIM(F1286&amp;""),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86" s="1">
        <f>IF(ISBLANK(B1286),"", IF(ISBLANK(R1286),Q1286*S1286,R1286*S1286))</f>
        <v>57</v>
      </c>
    </row>
    <row r="1287" spans="1:55" x14ac:dyDescent="0.3">
      <c r="A1287" t="s">
        <v>141</v>
      </c>
      <c r="B1287">
        <v>46081</v>
      </c>
      <c r="C1287" t="s">
        <v>27</v>
      </c>
      <c r="D1287">
        <v>4926</v>
      </c>
      <c r="F1287" t="s">
        <v>275</v>
      </c>
      <c r="H1287" t="s">
        <v>276</v>
      </c>
      <c r="I1287">
        <v>2633</v>
      </c>
      <c r="J1287" t="s">
        <v>18</v>
      </c>
      <c r="K1287" t="s">
        <v>415</v>
      </c>
      <c r="L1287">
        <v>5573991255180</v>
      </c>
      <c r="N1287">
        <v>0</v>
      </c>
      <c r="O1287" t="s">
        <v>5</v>
      </c>
      <c r="P1287">
        <v>0</v>
      </c>
      <c r="Q1287">
        <v>35</v>
      </c>
      <c r="R1287">
        <v>35</v>
      </c>
      <c r="S1287">
        <v>1</v>
      </c>
      <c r="T1287">
        <v>35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6</v>
      </c>
      <c r="AG1287">
        <v>184</v>
      </c>
      <c r="AH1287" t="s">
        <v>207</v>
      </c>
      <c r="AJ1287" t="s">
        <v>192</v>
      </c>
      <c r="AK1287" t="s">
        <v>190</v>
      </c>
      <c r="AL1287" t="s">
        <v>188</v>
      </c>
      <c r="AU1287" s="2" t="str">
        <f>IF(ISBLANK(B1287),"", TEXT(B1287,"dddd, d \d\e mmmm \d\e aaaa"))</f>
        <v>sábado, 28 de fevereiro de 2026</v>
      </c>
      <c r="AX1287" s="1" t="str" cm="1">
        <f t="array" ref="AX1287">IFERROR(_xlfn.TEXTJOIN(", ",TRUE,_xlfn._xlws.SORT(_xlfn.UNIQUE(_xlfn._xlws.FILTER($K$2:$K$2889,($I$2:$I$2889=I1287)*($K$2:$K$2889&lt;&gt;""))))),"")</f>
        <v>Flora, Loli</v>
      </c>
      <c r="AY1287" s="1" t="str">
        <f>IF(ISBLANK(F1287),"", IF(OR(
ISNUMBER(FIND("escovacao",LOWER(F1287))),
ISNUMBER(FIND("escovação",LOWER(F1287))),
ISNUMBER(FIND("higiene bucal",LOWER(F1287))),
ISNUMBER(FIND("tosa",LOWER(F1287))),
ISNUMBER(FIND("hidratacao",LOWER(F1287))),
ISNUMBER(FIND("hidratação",LOWER(F1287))),
ISNUMBER(FIND("spa",LOWER(F1287))),
ISNUMBER(FIND("corte de unhas",LOWER(F1287))),
ISNUMBER(FIND("desembolo",LOWER(F1287))),
ISNUMBER(FIND("clorexidina",LOWER(F1287))),
ISNUMBER(FIND("matizacao",LOWER(F1287))),
ISNUMBER(FIND("matização",LOWER(F1287))),
ISNUMBER(FIND("arredondamento",LOWER(F1287))),
ISNUMBER(FIND("remocao",LOWER(F1287))),
ISNUMBER(FIND("remoção",LOWER(F1287)))
),"Serviços extras",
IF(ISNUMBER(FIND("banho",LOWER(F1287))),"Banho","Loja")))</f>
        <v>Serviços extras</v>
      </c>
      <c r="AZ1287" s="1" t="str">
        <f>IF(ISBLANK(I1287),"", _xlfn.LET(_xlpm.Pedido,TRIM(D1287&amp;""),IF(_xlpm.Pedido&lt;&gt;"",_xlpm.Pedido&amp;" | "&amp;K1287,I1287&amp;" | "&amp;K1287&amp;" | "&amp;TEXT(AU1287,"0"))))</f>
        <v>4926 | Flora</v>
      </c>
      <c r="BA1287" s="1" t="str">
        <f>IF(ISBLANK(I1287),"", _xlfn.LET(_xlpm.TipoServico,LOWER(H1287),IF(ISNUMBER(FIND("banho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7" s="1" t="str">
        <f>IF(ISBLANK(I1287),"", _xlfn.LET(
    _xlpm.Servico,TRIM(F1287&amp;""),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287" s="1">
        <f>IF(ISBLANK(B1287),"", IF(ISBLANK(R1287),Q1287*S1287,R1287*S1287))</f>
        <v>35</v>
      </c>
    </row>
    <row r="1288" spans="1:55" x14ac:dyDescent="0.3">
      <c r="A1288" t="s">
        <v>141</v>
      </c>
      <c r="B1288">
        <v>46086</v>
      </c>
      <c r="C1288" t="s">
        <v>9</v>
      </c>
      <c r="D1288">
        <v>4963</v>
      </c>
      <c r="F1288" t="s">
        <v>134</v>
      </c>
      <c r="H1288" t="s">
        <v>276</v>
      </c>
      <c r="I1288">
        <v>2210</v>
      </c>
      <c r="J1288" t="s">
        <v>431</v>
      </c>
      <c r="K1288" t="s">
        <v>182</v>
      </c>
      <c r="L1288">
        <v>73988082001</v>
      </c>
      <c r="N1288">
        <v>0</v>
      </c>
      <c r="O1288" t="s">
        <v>5</v>
      </c>
      <c r="P1288">
        <v>0</v>
      </c>
      <c r="Q1288">
        <v>57</v>
      </c>
      <c r="R1288">
        <v>57</v>
      </c>
      <c r="S1288">
        <v>1</v>
      </c>
      <c r="T1288">
        <v>57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6</v>
      </c>
      <c r="AG1288">
        <v>104</v>
      </c>
      <c r="AH1288" t="s">
        <v>207</v>
      </c>
      <c r="AI1288" t="s">
        <v>199</v>
      </c>
      <c r="AJ1288" t="s">
        <v>192</v>
      </c>
      <c r="AK1288" t="s">
        <v>190</v>
      </c>
      <c r="AL1288" t="s">
        <v>188</v>
      </c>
      <c r="AU1288" s="2" t="str">
        <f>IF(ISBLANK(B1288),"", TEXT(B1288,"dddd, d \d\e mmmm \d\e aaaa"))</f>
        <v>quinta-feira, 5 de março de 2026</v>
      </c>
      <c r="AX1288" s="1" t="str" cm="1">
        <f t="array" ref="AX1288">IFERROR(_xlfn.TEXTJOIN(", ",TRUE,_xlfn._xlws.SORT(_xlfn.UNIQUE(_xlfn._xlws.FILTER($K$2:$K$2889,($I$2:$I$2889=I1288)*($K$2:$K$2889&lt;&gt;""))))),"")</f>
        <v>Amora</v>
      </c>
      <c r="AY1288" s="1" t="str">
        <f>IF(ISBLANK(F1288),"", IF(OR(
ISNUMBER(FIND("escovacao",LOWER(F1288))),
ISNUMBER(FIND("escovação",LOWER(F1288))),
ISNUMBER(FIND("higiene bucal",LOWER(F1288))),
ISNUMBER(FIND("tosa",LOWER(F1288))),
ISNUMBER(FIND("hidratacao",LOWER(F1288))),
ISNUMBER(FIND("hidratação",LOWER(F1288))),
ISNUMBER(FIND("spa",LOWER(F1288))),
ISNUMBER(FIND("corte de unhas",LOWER(F1288))),
ISNUMBER(FIND("desembolo",LOWER(F1288))),
ISNUMBER(FIND("clorexidina",LOWER(F1288))),
ISNUMBER(FIND("matizacao",LOWER(F1288))),
ISNUMBER(FIND("matização",LOWER(F1288))),
ISNUMBER(FIND("arredondamento",LOWER(F1288))),
ISNUMBER(FIND("remocao",LOWER(F1288))),
ISNUMBER(FIND("remoção",LOWER(F1288)))
),"Serviços extras",
IF(ISNUMBER(FIND("banho",LOWER(F1288))),"Banho","Loja")))</f>
        <v>Banho</v>
      </c>
      <c r="AZ1288" s="1" t="str">
        <f>IF(ISBLANK(I1288),"", _xlfn.LET(_xlpm.Pedido,TRIM(D1288&amp;""),IF(_xlpm.Pedido&lt;&gt;"",_xlpm.Pedido&amp;" | "&amp;K1288,I1288&amp;" | "&amp;K1288&amp;" | "&amp;TEXT(AU1288,"0"))))</f>
        <v>4963 | Amora</v>
      </c>
      <c r="BA1288" s="1" t="str">
        <f>IF(ISBLANK(I1288),"", _xlfn.LET(_xlpm.TipoServico,LOWER(H1288),IF(ISNUMBER(FIND("banho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8" s="1" t="str">
        <f>IF(ISBLANK(I1288),"", _xlfn.LET(
    _xlpm.Servico,TRIM(F1288&amp;""),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88" s="1">
        <f>IF(ISBLANK(B1288),"", IF(ISBLANK(R1288),Q1288*S1288,R1288*S1288))</f>
        <v>57</v>
      </c>
    </row>
    <row r="1289" spans="1:55" x14ac:dyDescent="0.3">
      <c r="A1289" t="s">
        <v>141</v>
      </c>
      <c r="B1289">
        <v>46086</v>
      </c>
      <c r="C1289" t="s">
        <v>9</v>
      </c>
      <c r="D1289">
        <v>4963</v>
      </c>
      <c r="F1289" t="s">
        <v>275</v>
      </c>
      <c r="H1289" t="s">
        <v>276</v>
      </c>
      <c r="I1289">
        <v>2210</v>
      </c>
      <c r="J1289" t="s">
        <v>431</v>
      </c>
      <c r="K1289" t="s">
        <v>182</v>
      </c>
      <c r="L1289">
        <v>73988082001</v>
      </c>
      <c r="N1289">
        <v>0</v>
      </c>
      <c r="O1289" t="s">
        <v>5</v>
      </c>
      <c r="P1289">
        <v>0</v>
      </c>
      <c r="Q1289">
        <v>35</v>
      </c>
      <c r="R1289">
        <v>35</v>
      </c>
      <c r="S1289">
        <v>1</v>
      </c>
      <c r="T1289">
        <v>35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6</v>
      </c>
      <c r="AG1289">
        <v>104</v>
      </c>
      <c r="AH1289" t="s">
        <v>207</v>
      </c>
      <c r="AI1289" t="s">
        <v>199</v>
      </c>
      <c r="AJ1289" t="s">
        <v>192</v>
      </c>
      <c r="AK1289" t="s">
        <v>190</v>
      </c>
      <c r="AL1289" t="s">
        <v>188</v>
      </c>
      <c r="AU1289" s="2" t="str">
        <f>IF(ISBLANK(B1289),"", TEXT(B1289,"dddd, d \d\e mmmm \d\e aaaa"))</f>
        <v>quinta-feira, 5 de março de 2026</v>
      </c>
      <c r="AX1289" s="1" t="str" cm="1">
        <f t="array" ref="AX1289">IFERROR(_xlfn.TEXTJOIN(", ",TRUE,_xlfn._xlws.SORT(_xlfn.UNIQUE(_xlfn._xlws.FILTER($K$2:$K$2889,($I$2:$I$2889=I1289)*($K$2:$K$2889&lt;&gt;""))))),"")</f>
        <v>Amora</v>
      </c>
      <c r="AY1289" s="1" t="str">
        <f>IF(ISBLANK(F1289),"", IF(OR(
ISNUMBER(FIND("escovacao",LOWER(F1289))),
ISNUMBER(FIND("escovação",LOWER(F1289))),
ISNUMBER(FIND("higiene bucal",LOWER(F1289))),
ISNUMBER(FIND("tosa",LOWER(F1289))),
ISNUMBER(FIND("hidratacao",LOWER(F1289))),
ISNUMBER(FIND("hidratação",LOWER(F1289))),
ISNUMBER(FIND("spa",LOWER(F1289))),
ISNUMBER(FIND("corte de unhas",LOWER(F1289))),
ISNUMBER(FIND("desembolo",LOWER(F1289))),
ISNUMBER(FIND("clorexidina",LOWER(F1289))),
ISNUMBER(FIND("matizacao",LOWER(F1289))),
ISNUMBER(FIND("matização",LOWER(F1289))),
ISNUMBER(FIND("arredondamento",LOWER(F1289))),
ISNUMBER(FIND("remocao",LOWER(F1289))),
ISNUMBER(FIND("remoção",LOWER(F1289)))
),"Serviços extras",
IF(ISNUMBER(FIND("banho",LOWER(F1289))),"Banho","Loja")))</f>
        <v>Serviços extras</v>
      </c>
      <c r="AZ1289" s="1" t="str">
        <f>IF(ISBLANK(I1289),"", _xlfn.LET(_xlpm.Pedido,TRIM(D1289&amp;""),IF(_xlpm.Pedido&lt;&gt;"",_xlpm.Pedido&amp;" | "&amp;K1289,I1289&amp;" | "&amp;K1289&amp;" | "&amp;TEXT(AU1289,"0"))))</f>
        <v>4963 | Amora</v>
      </c>
      <c r="BA1289" s="1" t="str">
        <f>IF(ISBLANK(I1289),"", _xlfn.LET(_xlpm.TipoServico,LOWER(H1289),IF(ISNUMBER(FIND("banho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89" s="1" t="str">
        <f>IF(ISBLANK(I1289),"", _xlfn.LET(
    _xlpm.Servico,TRIM(F1289&amp;""),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289" s="1">
        <f>IF(ISBLANK(B1289),"", IF(ISBLANK(R1289),Q1289*S1289,R1289*S1289))</f>
        <v>35</v>
      </c>
    </row>
    <row r="1290" spans="1:55" x14ac:dyDescent="0.3">
      <c r="A1290" t="s">
        <v>141</v>
      </c>
      <c r="B1290">
        <v>46086</v>
      </c>
      <c r="C1290" t="s">
        <v>9</v>
      </c>
      <c r="D1290">
        <v>4963</v>
      </c>
      <c r="F1290" t="s">
        <v>146</v>
      </c>
      <c r="H1290" t="s">
        <v>276</v>
      </c>
      <c r="I1290">
        <v>2210</v>
      </c>
      <c r="J1290" t="s">
        <v>431</v>
      </c>
      <c r="K1290" t="s">
        <v>182</v>
      </c>
      <c r="L1290">
        <v>73988082001</v>
      </c>
      <c r="N1290">
        <v>0</v>
      </c>
      <c r="O1290" t="s">
        <v>5</v>
      </c>
      <c r="P1290">
        <v>0</v>
      </c>
      <c r="Q1290">
        <v>12</v>
      </c>
      <c r="R1290">
        <v>12</v>
      </c>
      <c r="S1290">
        <v>1</v>
      </c>
      <c r="T1290">
        <v>12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 t="s">
        <v>6</v>
      </c>
      <c r="AG1290">
        <v>104</v>
      </c>
      <c r="AH1290" t="s">
        <v>207</v>
      </c>
      <c r="AI1290" t="s">
        <v>199</v>
      </c>
      <c r="AJ1290" t="s">
        <v>192</v>
      </c>
      <c r="AK1290" t="s">
        <v>190</v>
      </c>
      <c r="AL1290" t="s">
        <v>188</v>
      </c>
      <c r="AU1290" s="2" t="str">
        <f>IF(ISBLANK(B1290),"", TEXT(B1290,"dddd, d \d\e mmmm \d\e aaaa"))</f>
        <v>quinta-feira, 5 de março de 2026</v>
      </c>
      <c r="AX1290" s="1" t="str" cm="1">
        <f t="array" ref="AX1290">IFERROR(_xlfn.TEXTJOIN(", ",TRUE,_xlfn._xlws.SORT(_xlfn.UNIQUE(_xlfn._xlws.FILTER($K$2:$K$2889,($I$2:$I$2889=I1290)*($K$2:$K$2889&lt;&gt;""))))),"")</f>
        <v>Amora</v>
      </c>
      <c r="AY1290" s="1" t="str">
        <f>IF(ISBLANK(F1290),"", IF(OR(
ISNUMBER(FIND("escovacao",LOWER(F1290))),
ISNUMBER(FIND("escovação",LOWER(F1290))),
ISNUMBER(FIND("higiene bucal",LOWER(F1290))),
ISNUMBER(FIND("tosa",LOWER(F1290))),
ISNUMBER(FIND("hidratacao",LOWER(F1290))),
ISNUMBER(FIND("hidratação",LOWER(F1290))),
ISNUMBER(FIND("spa",LOWER(F1290))),
ISNUMBER(FIND("corte de unhas",LOWER(F1290))),
ISNUMBER(FIND("desembolo",LOWER(F1290))),
ISNUMBER(FIND("clorexidina",LOWER(F1290))),
ISNUMBER(FIND("matizacao",LOWER(F1290))),
ISNUMBER(FIND("matização",LOWER(F1290))),
ISNUMBER(FIND("arredondamento",LOWER(F1290))),
ISNUMBER(FIND("remocao",LOWER(F1290))),
ISNUMBER(FIND("remoção",LOWER(F1290)))
),"Serviços extras",
IF(ISNUMBER(FIND("banho",LOWER(F1290))),"Banho","Loja")))</f>
        <v>Serviços extras</v>
      </c>
      <c r="AZ1290" s="1" t="str">
        <f>IF(ISBLANK(I1290),"", _xlfn.LET(_xlpm.Pedido,TRIM(D1290&amp;""),IF(_xlpm.Pedido&lt;&gt;"",_xlpm.Pedido&amp;" | "&amp;K1290,I1290&amp;" | "&amp;K1290&amp;" | "&amp;TEXT(AU1290,"0"))))</f>
        <v>4963 | Amora</v>
      </c>
      <c r="BA1290" s="1" t="str">
        <f>IF(ISBLANK(I1290),"", _xlfn.LET(_xlpm.TipoServico,LOWER(H1290),IF(ISNUMBER(FIND("banho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0" s="1" t="str">
        <f>IF(ISBLANK(I1290),"", _xlfn.LET(
    _xlpm.Servico,TRIM(F1290&amp;""),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90" s="1">
        <f>IF(ISBLANK(B1290),"", IF(ISBLANK(R1290),Q1290*S1290,R1290*S1290))</f>
        <v>12</v>
      </c>
    </row>
    <row r="1291" spans="1:55" x14ac:dyDescent="0.3">
      <c r="A1291" t="s">
        <v>11</v>
      </c>
      <c r="B1291">
        <v>46088</v>
      </c>
      <c r="C1291" t="s">
        <v>27</v>
      </c>
      <c r="D1291">
        <v>4991</v>
      </c>
      <c r="F1291" t="s">
        <v>134</v>
      </c>
      <c r="H1291" t="s">
        <v>276</v>
      </c>
      <c r="I1291">
        <v>2443</v>
      </c>
      <c r="J1291" t="s">
        <v>433</v>
      </c>
      <c r="K1291" t="s">
        <v>167</v>
      </c>
      <c r="L1291">
        <v>5573988351772</v>
      </c>
      <c r="N1291">
        <v>0</v>
      </c>
      <c r="O1291" t="s">
        <v>5</v>
      </c>
      <c r="P1291">
        <v>0</v>
      </c>
      <c r="Q1291">
        <v>57</v>
      </c>
      <c r="R1291">
        <v>57</v>
      </c>
      <c r="S1291">
        <v>1</v>
      </c>
      <c r="T1291">
        <v>57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 t="s">
        <v>6</v>
      </c>
      <c r="AG1291">
        <v>57</v>
      </c>
      <c r="AH1291" t="s">
        <v>260</v>
      </c>
      <c r="AI1291" t="s">
        <v>223</v>
      </c>
      <c r="AJ1291" t="s">
        <v>192</v>
      </c>
      <c r="AK1291" t="s">
        <v>187</v>
      </c>
      <c r="AL1291" t="s">
        <v>188</v>
      </c>
      <c r="AU1291" s="2" t="str">
        <f>IF(ISBLANK(B1291),"", TEXT(B1291,"dddd, d \d\e mmmm \d\e aaaa"))</f>
        <v>sábado, 7 de março de 2026</v>
      </c>
      <c r="AX1291" s="1" t="str" cm="1">
        <f t="array" ref="AX1291">IFERROR(_xlfn.TEXTJOIN(", ",TRUE,_xlfn._xlws.SORT(_xlfn.UNIQUE(_xlfn._xlws.FILTER($K$2:$K$2889,($I$2:$I$2889=I1291)*($K$2:$K$2889&lt;&gt;""))))),"")</f>
        <v>Lucky</v>
      </c>
      <c r="AY1291" s="1" t="str">
        <f>IF(ISBLANK(F1291),"", IF(OR(
ISNUMBER(FIND("escovacao",LOWER(F1291))),
ISNUMBER(FIND("escovação",LOWER(F1291))),
ISNUMBER(FIND("higiene bucal",LOWER(F1291))),
ISNUMBER(FIND("tosa",LOWER(F1291))),
ISNUMBER(FIND("hidratacao",LOWER(F1291))),
ISNUMBER(FIND("hidratação",LOWER(F1291))),
ISNUMBER(FIND("spa",LOWER(F1291))),
ISNUMBER(FIND("corte de unhas",LOWER(F1291))),
ISNUMBER(FIND("desembolo",LOWER(F1291))),
ISNUMBER(FIND("clorexidina",LOWER(F1291))),
ISNUMBER(FIND("matizacao",LOWER(F1291))),
ISNUMBER(FIND("matização",LOWER(F1291))),
ISNUMBER(FIND("arredondamento",LOWER(F1291))),
ISNUMBER(FIND("remocao",LOWER(F1291))),
ISNUMBER(FIND("remoção",LOWER(F1291)))
),"Serviços extras",
IF(ISNUMBER(FIND("banho",LOWER(F1291))),"Banho","Loja")))</f>
        <v>Banho</v>
      </c>
      <c r="AZ1291" s="1" t="str">
        <f>IF(ISBLANK(I1291),"", _xlfn.LET(_xlpm.Pedido,TRIM(D1291&amp;""),IF(_xlpm.Pedido&lt;&gt;"",_xlpm.Pedido&amp;" | "&amp;K1291,I1291&amp;" | "&amp;K1291&amp;" | "&amp;TEXT(AU1291,"0"))))</f>
        <v>4991 | Lucky</v>
      </c>
      <c r="BA1291" s="1" t="str">
        <f>IF(ISBLANK(I1291),"", _xlfn.LET(_xlpm.TipoServico,LOWER(H1291),IF(ISNUMBER(FIND("banho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1" s="1" t="str">
        <f>IF(ISBLANK(I1291),"", _xlfn.LET(
    _xlpm.Servico,TRIM(F1291&amp;""),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91" s="1">
        <f>IF(ISBLANK(B1291),"", IF(ISBLANK(R1291),Q1291*S1291,R1291*S1291))</f>
        <v>57</v>
      </c>
    </row>
    <row r="1292" spans="1:55" x14ac:dyDescent="0.3">
      <c r="A1292" t="s">
        <v>11</v>
      </c>
      <c r="B1292">
        <v>46083</v>
      </c>
      <c r="C1292" t="s">
        <v>43</v>
      </c>
      <c r="D1292">
        <v>4936</v>
      </c>
      <c r="F1292" t="s">
        <v>134</v>
      </c>
      <c r="H1292" t="s">
        <v>276</v>
      </c>
      <c r="I1292">
        <v>2224</v>
      </c>
      <c r="J1292" t="s">
        <v>409</v>
      </c>
      <c r="K1292" t="s">
        <v>238</v>
      </c>
      <c r="L1292">
        <v>7391296456</v>
      </c>
      <c r="N1292">
        <v>0</v>
      </c>
      <c r="O1292" t="s">
        <v>5</v>
      </c>
      <c r="P1292">
        <v>0</v>
      </c>
      <c r="Q1292">
        <v>57</v>
      </c>
      <c r="R1292">
        <v>57</v>
      </c>
      <c r="S1292">
        <v>1</v>
      </c>
      <c r="T1292">
        <v>57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 t="s">
        <v>6</v>
      </c>
      <c r="AG1292">
        <v>69</v>
      </c>
      <c r="AH1292" t="s">
        <v>207</v>
      </c>
      <c r="AI1292" t="s">
        <v>209</v>
      </c>
      <c r="AJ1292" t="s">
        <v>192</v>
      </c>
      <c r="AK1292" t="s">
        <v>187</v>
      </c>
      <c r="AL1292" t="s">
        <v>188</v>
      </c>
      <c r="AU1292" s="2" t="str">
        <f>IF(ISBLANK(B1292),"", TEXT(B1292,"dddd, d \d\e mmmm \d\e aaaa"))</f>
        <v>segunda-feira, 2 de março de 2026</v>
      </c>
      <c r="AX1292" s="1" t="str" cm="1">
        <f t="array" ref="AX1292">IFERROR(_xlfn.TEXTJOIN(", ",TRUE,_xlfn._xlws.SORT(_xlfn.UNIQUE(_xlfn._xlws.FILTER($K$2:$K$2889,($I$2:$I$2889=I1292)*($K$2:$K$2889&lt;&gt;""))))),"")</f>
        <v>Luke</v>
      </c>
      <c r="AY1292" s="1" t="str">
        <f>IF(ISBLANK(F1292),"", IF(OR(
ISNUMBER(FIND("escovacao",LOWER(F1292))),
ISNUMBER(FIND("escovação",LOWER(F1292))),
ISNUMBER(FIND("higiene bucal",LOWER(F1292))),
ISNUMBER(FIND("tosa",LOWER(F1292))),
ISNUMBER(FIND("hidratacao",LOWER(F1292))),
ISNUMBER(FIND("hidratação",LOWER(F1292))),
ISNUMBER(FIND("spa",LOWER(F1292))),
ISNUMBER(FIND("corte de unhas",LOWER(F1292))),
ISNUMBER(FIND("desembolo",LOWER(F1292))),
ISNUMBER(FIND("clorexidina",LOWER(F1292))),
ISNUMBER(FIND("matizacao",LOWER(F1292))),
ISNUMBER(FIND("matização",LOWER(F1292))),
ISNUMBER(FIND("arredondamento",LOWER(F1292))),
ISNUMBER(FIND("remocao",LOWER(F1292))),
ISNUMBER(FIND("remoção",LOWER(F1292)))
),"Serviços extras",
IF(ISNUMBER(FIND("banho",LOWER(F1292))),"Banho","Loja")))</f>
        <v>Banho</v>
      </c>
      <c r="AZ1292" s="1" t="str">
        <f>IF(ISBLANK(I1292),"", _xlfn.LET(_xlpm.Pedido,TRIM(D1292&amp;""),IF(_xlpm.Pedido&lt;&gt;"",_xlpm.Pedido&amp;" | "&amp;K1292,I1292&amp;" | "&amp;K1292&amp;" | "&amp;TEXT(AU1292,"0"))))</f>
        <v>4936 | Luke</v>
      </c>
      <c r="BA1292" s="1" t="str">
        <f>IF(ISBLANK(I1292),"", _xlfn.LET(_xlpm.TipoServico,LOWER(H1292),IF(ISNUMBER(FIND("banho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2" s="1" t="str">
        <f>IF(ISBLANK(I1292),"", _xlfn.LET(
    _xlpm.Servico,TRIM(F1292&amp;""),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92" s="1">
        <f>IF(ISBLANK(B1292),"", IF(ISBLANK(R1292),Q1292*S1292,R1292*S1292))</f>
        <v>57</v>
      </c>
    </row>
    <row r="1293" spans="1:55" x14ac:dyDescent="0.3">
      <c r="A1293" t="s">
        <v>11</v>
      </c>
      <c r="B1293">
        <v>46083</v>
      </c>
      <c r="C1293" t="s">
        <v>43</v>
      </c>
      <c r="D1293">
        <v>4936</v>
      </c>
      <c r="F1293" t="s">
        <v>146</v>
      </c>
      <c r="H1293" t="s">
        <v>276</v>
      </c>
      <c r="I1293">
        <v>2224</v>
      </c>
      <c r="J1293" t="s">
        <v>409</v>
      </c>
      <c r="K1293" t="s">
        <v>238</v>
      </c>
      <c r="L1293">
        <v>7391296456</v>
      </c>
      <c r="N1293">
        <v>0</v>
      </c>
      <c r="O1293" t="s">
        <v>5</v>
      </c>
      <c r="P1293">
        <v>0</v>
      </c>
      <c r="Q1293">
        <v>12</v>
      </c>
      <c r="R1293">
        <v>12</v>
      </c>
      <c r="S1293">
        <v>1</v>
      </c>
      <c r="T1293">
        <v>12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 t="s">
        <v>6</v>
      </c>
      <c r="AG1293">
        <v>69</v>
      </c>
      <c r="AH1293" t="s">
        <v>207</v>
      </c>
      <c r="AI1293" t="s">
        <v>209</v>
      </c>
      <c r="AJ1293" t="s">
        <v>192</v>
      </c>
      <c r="AK1293" t="s">
        <v>187</v>
      </c>
      <c r="AL1293" t="s">
        <v>188</v>
      </c>
      <c r="AU1293" s="2" t="str">
        <f>IF(ISBLANK(B1293),"", TEXT(B1293,"dddd, d \d\e mmmm \d\e aaaa"))</f>
        <v>segunda-feira, 2 de março de 2026</v>
      </c>
      <c r="AX1293" s="1" t="str" cm="1">
        <f t="array" ref="AX1293">IFERROR(_xlfn.TEXTJOIN(", ",TRUE,_xlfn._xlws.SORT(_xlfn.UNIQUE(_xlfn._xlws.FILTER($K$2:$K$2889,($I$2:$I$2889=I1293)*($K$2:$K$2889&lt;&gt;""))))),"")</f>
        <v>Luke</v>
      </c>
      <c r="AY1293" s="1" t="str">
        <f>IF(ISBLANK(F1293),"", IF(OR(
ISNUMBER(FIND("escovacao",LOWER(F1293))),
ISNUMBER(FIND("escovação",LOWER(F1293))),
ISNUMBER(FIND("higiene bucal",LOWER(F1293))),
ISNUMBER(FIND("tosa",LOWER(F1293))),
ISNUMBER(FIND("hidratacao",LOWER(F1293))),
ISNUMBER(FIND("hidratação",LOWER(F1293))),
ISNUMBER(FIND("spa",LOWER(F1293))),
ISNUMBER(FIND("corte de unhas",LOWER(F1293))),
ISNUMBER(FIND("desembolo",LOWER(F1293))),
ISNUMBER(FIND("clorexidina",LOWER(F1293))),
ISNUMBER(FIND("matizacao",LOWER(F1293))),
ISNUMBER(FIND("matização",LOWER(F1293))),
ISNUMBER(FIND("arredondamento",LOWER(F1293))),
ISNUMBER(FIND("remocao",LOWER(F1293))),
ISNUMBER(FIND("remoção",LOWER(F1293)))
),"Serviços extras",
IF(ISNUMBER(FIND("banho",LOWER(F1293))),"Banho","Loja")))</f>
        <v>Serviços extras</v>
      </c>
      <c r="AZ1293" s="1" t="str">
        <f>IF(ISBLANK(I1293),"", _xlfn.LET(_xlpm.Pedido,TRIM(D1293&amp;""),IF(_xlpm.Pedido&lt;&gt;"",_xlpm.Pedido&amp;" | "&amp;K1293,I1293&amp;" | "&amp;K1293&amp;" | "&amp;TEXT(AU1293,"0"))))</f>
        <v>4936 | Luke</v>
      </c>
      <c r="BA1293" s="1" t="str">
        <f>IF(ISBLANK(I1293),"", _xlfn.LET(_xlpm.TipoServico,LOWER(H1293),IF(ISNUMBER(FIND("banho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3" s="1" t="str">
        <f>IF(ISBLANK(I1293),"", _xlfn.LET(
    _xlpm.Servico,TRIM(F1293&amp;""),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93" s="1">
        <f>IF(ISBLANK(B1293),"", IF(ISBLANK(R1293),Q1293*S1293,R1293*S1293))</f>
        <v>12</v>
      </c>
    </row>
    <row r="1294" spans="1:55" x14ac:dyDescent="0.3">
      <c r="A1294" t="s">
        <v>141</v>
      </c>
      <c r="B1294">
        <v>46083</v>
      </c>
      <c r="C1294" t="s">
        <v>43</v>
      </c>
      <c r="D1294">
        <v>4937</v>
      </c>
      <c r="F1294" t="s">
        <v>183</v>
      </c>
      <c r="H1294" t="s">
        <v>276</v>
      </c>
      <c r="I1294">
        <v>2144</v>
      </c>
      <c r="J1294" t="s">
        <v>234</v>
      </c>
      <c r="K1294" t="s">
        <v>235</v>
      </c>
      <c r="L1294">
        <v>73999626480</v>
      </c>
      <c r="N1294">
        <v>0</v>
      </c>
      <c r="O1294" t="s">
        <v>5</v>
      </c>
      <c r="P1294">
        <v>0</v>
      </c>
      <c r="Q1294">
        <v>63</v>
      </c>
      <c r="R1294">
        <v>63</v>
      </c>
      <c r="S1294">
        <v>1</v>
      </c>
      <c r="T1294">
        <v>63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6</v>
      </c>
      <c r="AG1294">
        <v>63</v>
      </c>
      <c r="AH1294" t="s">
        <v>207</v>
      </c>
      <c r="AI1294" t="s">
        <v>199</v>
      </c>
      <c r="AJ1294" t="s">
        <v>192</v>
      </c>
      <c r="AK1294" t="s">
        <v>187</v>
      </c>
      <c r="AL1294" t="s">
        <v>188</v>
      </c>
      <c r="AU1294" s="2" t="str">
        <f>IF(ISBLANK(B1294),"", TEXT(B1294,"dddd, d \d\e mmmm \d\e aaaa"))</f>
        <v>segunda-feira, 2 de março de 2026</v>
      </c>
      <c r="AX1294" s="1" t="str" cm="1">
        <f t="array" ref="AX1294">IFERROR(_xlfn.TEXTJOIN(", ",TRUE,_xlfn._xlws.SORT(_xlfn.UNIQUE(_xlfn._xlws.FILTER($K$2:$K$2889,($I$2:$I$2889=I1294)*($K$2:$K$2889&lt;&gt;""))))),"")</f>
        <v>Duke</v>
      </c>
      <c r="AY1294" s="1" t="str">
        <f>IF(ISBLANK(F1294),"", IF(OR(
ISNUMBER(FIND("escovacao",LOWER(F1294))),
ISNUMBER(FIND("escovação",LOWER(F1294))),
ISNUMBER(FIND("higiene bucal",LOWER(F1294))),
ISNUMBER(FIND("tosa",LOWER(F1294))),
ISNUMBER(FIND("hidratacao",LOWER(F1294))),
ISNUMBER(FIND("hidratação",LOWER(F1294))),
ISNUMBER(FIND("spa",LOWER(F1294))),
ISNUMBER(FIND("corte de unhas",LOWER(F1294))),
ISNUMBER(FIND("desembolo",LOWER(F1294))),
ISNUMBER(FIND("clorexidina",LOWER(F1294))),
ISNUMBER(FIND("matizacao",LOWER(F1294))),
ISNUMBER(FIND("matização",LOWER(F1294))),
ISNUMBER(FIND("arredondamento",LOWER(F1294))),
ISNUMBER(FIND("remocao",LOWER(F1294))),
ISNUMBER(FIND("remoção",LOWER(F1294)))
),"Serviços extras",
IF(ISNUMBER(FIND("banho",LOWER(F1294))),"Banho","Loja")))</f>
        <v>Serviços extras</v>
      </c>
      <c r="AZ1294" s="1" t="str">
        <f>IF(ISBLANK(I1294),"", _xlfn.LET(_xlpm.Pedido,TRIM(D1294&amp;""),IF(_xlpm.Pedido&lt;&gt;"",_xlpm.Pedido&amp;" | "&amp;K1294,I1294&amp;" | "&amp;K1294&amp;" | "&amp;TEXT(AU1294,"0"))))</f>
        <v>4937 | Duke</v>
      </c>
      <c r="BA1294" s="1" t="str">
        <f>IF(ISBLANK(I1294),"", _xlfn.LET(_xlpm.TipoServico,LOWER(H1294),IF(ISNUMBER(FIND("banho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4" s="1" t="str">
        <f>IF(ISBLANK(I1294),"", _xlfn.LET(
    _xlpm.Servico,TRIM(F1294&amp;""),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94" s="1">
        <f>IF(ISBLANK(B1294),"", IF(ISBLANK(R1294),Q1294*S1294,R1294*S1294))</f>
        <v>63</v>
      </c>
    </row>
    <row r="1295" spans="1:55" x14ac:dyDescent="0.3">
      <c r="A1295" t="s">
        <v>133</v>
      </c>
      <c r="B1295">
        <v>46091</v>
      </c>
      <c r="C1295" t="s">
        <v>46</v>
      </c>
      <c r="D1295">
        <v>5015</v>
      </c>
      <c r="F1295" t="s">
        <v>134</v>
      </c>
      <c r="H1295" t="s">
        <v>276</v>
      </c>
      <c r="I1295">
        <v>2816</v>
      </c>
      <c r="J1295" t="s">
        <v>72</v>
      </c>
      <c r="K1295" t="s">
        <v>155</v>
      </c>
      <c r="L1295">
        <v>557391664128</v>
      </c>
      <c r="N1295">
        <v>0</v>
      </c>
      <c r="O1295" t="s">
        <v>5</v>
      </c>
      <c r="P1295">
        <v>0</v>
      </c>
      <c r="Q1295">
        <v>57</v>
      </c>
      <c r="R1295">
        <v>57</v>
      </c>
      <c r="S1295">
        <v>1</v>
      </c>
      <c r="T1295">
        <v>57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 t="s">
        <v>6</v>
      </c>
      <c r="AG1295">
        <v>228</v>
      </c>
      <c r="AH1295" t="s">
        <v>207</v>
      </c>
      <c r="AJ1295" t="s">
        <v>192</v>
      </c>
      <c r="AK1295" t="s">
        <v>190</v>
      </c>
      <c r="AL1295" t="s">
        <v>188</v>
      </c>
      <c r="AU1295" s="2" t="str">
        <f>IF(ISBLANK(B1295),"", TEXT(B1295,"dddd, d \d\e mmmm \d\e aaaa"))</f>
        <v>terça-feira, 10 de março de 2026</v>
      </c>
      <c r="AX1295" s="1" t="str" cm="1">
        <f t="array" ref="AX1295">IFERROR(_xlfn.TEXTJOIN(", ",TRUE,_xlfn._xlws.SORT(_xlfn.UNIQUE(_xlfn._xlws.FILTER($K$2:$K$2889,($I$2:$I$2889=I1295)*($K$2:$K$2889&lt;&gt;""))))),"")</f>
        <v>Mel, Precioso</v>
      </c>
      <c r="AY1295" s="1" t="str">
        <f>IF(ISBLANK(F1295),"", IF(OR(
ISNUMBER(FIND("escovacao",LOWER(F1295))),
ISNUMBER(FIND("escovação",LOWER(F1295))),
ISNUMBER(FIND("higiene bucal",LOWER(F1295))),
ISNUMBER(FIND("tosa",LOWER(F1295))),
ISNUMBER(FIND("hidratacao",LOWER(F1295))),
ISNUMBER(FIND("hidratação",LOWER(F1295))),
ISNUMBER(FIND("spa",LOWER(F1295))),
ISNUMBER(FIND("corte de unhas",LOWER(F1295))),
ISNUMBER(FIND("desembolo",LOWER(F1295))),
ISNUMBER(FIND("clorexidina",LOWER(F1295))),
ISNUMBER(FIND("matizacao",LOWER(F1295))),
ISNUMBER(FIND("matização",LOWER(F1295))),
ISNUMBER(FIND("arredondamento",LOWER(F1295))),
ISNUMBER(FIND("remocao",LOWER(F1295))),
ISNUMBER(FIND("remoção",LOWER(F1295)))
),"Serviços extras",
IF(ISNUMBER(FIND("banho",LOWER(F1295))),"Banho","Loja")))</f>
        <v>Banho</v>
      </c>
      <c r="AZ1295" s="1" t="str">
        <f>IF(ISBLANK(I1295),"", _xlfn.LET(_xlpm.Pedido,TRIM(D1295&amp;""),IF(_xlpm.Pedido&lt;&gt;"",_xlpm.Pedido&amp;" | "&amp;K1295,I1295&amp;" | "&amp;K1295&amp;" | "&amp;TEXT(AU1295,"0"))))</f>
        <v>5015 | Mel</v>
      </c>
      <c r="BA1295" s="1" t="str">
        <f>IF(ISBLANK(I1295),"", _xlfn.LET(_xlpm.TipoServico,LOWER(H1295),IF(ISNUMBER(FIND("banho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5" s="1" t="str">
        <f>IF(ISBLANK(I1295),"", _xlfn.LET(
    _xlpm.Servico,TRIM(F1295&amp;""),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95" s="1">
        <f>IF(ISBLANK(B1295),"", IF(ISBLANK(R1295),Q1295*S1295,R1295*S1295))</f>
        <v>57</v>
      </c>
    </row>
    <row r="1296" spans="1:55" x14ac:dyDescent="0.3">
      <c r="A1296" t="s">
        <v>133</v>
      </c>
      <c r="B1296">
        <v>46091</v>
      </c>
      <c r="C1296" t="s">
        <v>46</v>
      </c>
      <c r="D1296">
        <v>5015</v>
      </c>
      <c r="F1296" t="s">
        <v>169</v>
      </c>
      <c r="H1296" t="s">
        <v>276</v>
      </c>
      <c r="I1296">
        <v>2816</v>
      </c>
      <c r="J1296" t="s">
        <v>72</v>
      </c>
      <c r="K1296" t="s">
        <v>155</v>
      </c>
      <c r="L1296">
        <v>557391664128</v>
      </c>
      <c r="N1296">
        <v>0</v>
      </c>
      <c r="O1296" t="s">
        <v>5</v>
      </c>
      <c r="P1296">
        <v>0</v>
      </c>
      <c r="Q1296">
        <v>10</v>
      </c>
      <c r="R1296">
        <v>10</v>
      </c>
      <c r="S1296">
        <v>1</v>
      </c>
      <c r="T1296">
        <v>10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 t="s">
        <v>6</v>
      </c>
      <c r="AG1296">
        <v>228</v>
      </c>
      <c r="AH1296" t="s">
        <v>207</v>
      </c>
      <c r="AJ1296" t="s">
        <v>192</v>
      </c>
      <c r="AK1296" t="s">
        <v>190</v>
      </c>
      <c r="AL1296" t="s">
        <v>188</v>
      </c>
      <c r="AU1296" s="2" t="str">
        <f>IF(ISBLANK(B1296),"", TEXT(B1296,"dddd, d \d\e mmmm \d\e aaaa"))</f>
        <v>terça-feira, 10 de março de 2026</v>
      </c>
      <c r="AX1296" s="1" t="str" cm="1">
        <f t="array" ref="AX1296">IFERROR(_xlfn.TEXTJOIN(", ",TRUE,_xlfn._xlws.SORT(_xlfn.UNIQUE(_xlfn._xlws.FILTER($K$2:$K$2889,($I$2:$I$2889=I1296)*($K$2:$K$2889&lt;&gt;""))))),"")</f>
        <v>Mel, Precioso</v>
      </c>
      <c r="AY1296" s="1" t="str">
        <f>IF(ISBLANK(F1296),"", IF(OR(
ISNUMBER(FIND("escovacao",LOWER(F1296))),
ISNUMBER(FIND("escovação",LOWER(F1296))),
ISNUMBER(FIND("higiene bucal",LOWER(F1296))),
ISNUMBER(FIND("tosa",LOWER(F1296))),
ISNUMBER(FIND("hidratacao",LOWER(F1296))),
ISNUMBER(FIND("hidratação",LOWER(F1296))),
ISNUMBER(FIND("spa",LOWER(F1296))),
ISNUMBER(FIND("corte de unhas",LOWER(F1296))),
ISNUMBER(FIND("desembolo",LOWER(F1296))),
ISNUMBER(FIND("clorexidina",LOWER(F1296))),
ISNUMBER(FIND("matizacao",LOWER(F1296))),
ISNUMBER(FIND("matização",LOWER(F1296))),
ISNUMBER(FIND("arredondamento",LOWER(F1296))),
ISNUMBER(FIND("remocao",LOWER(F1296))),
ISNUMBER(FIND("remoção",LOWER(F1296)))
),"Serviços extras",
IF(ISNUMBER(FIND("banho",LOWER(F1296))),"Banho","Loja")))</f>
        <v>Serviços extras</v>
      </c>
      <c r="AZ1296" s="1" t="str">
        <f>IF(ISBLANK(I1296),"", _xlfn.LET(_xlpm.Pedido,TRIM(D1296&amp;""),IF(_xlpm.Pedido&lt;&gt;"",_xlpm.Pedido&amp;" | "&amp;K1296,I1296&amp;" | "&amp;K1296&amp;" | "&amp;TEXT(AU1296,"0"))))</f>
        <v>5015 | Mel</v>
      </c>
      <c r="BA1296" s="1" t="str">
        <f>IF(ISBLANK(I1296),"", _xlfn.LET(_xlpm.TipoServico,LOWER(H1296),IF(ISNUMBER(FIND("banho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6" s="1" t="str">
        <f>IF(ISBLANK(I1296),"", _xlfn.LET(
    _xlpm.Servico,TRIM(F1296&amp;""),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96" s="1">
        <f>IF(ISBLANK(B1296),"", IF(ISBLANK(R1296),Q1296*S1296,R1296*S1296))</f>
        <v>10</v>
      </c>
    </row>
    <row r="1297" spans="1:55" x14ac:dyDescent="0.3">
      <c r="A1297" t="s">
        <v>133</v>
      </c>
      <c r="B1297">
        <v>46091</v>
      </c>
      <c r="C1297" t="s">
        <v>46</v>
      </c>
      <c r="D1297">
        <v>5015</v>
      </c>
      <c r="F1297" t="s">
        <v>134</v>
      </c>
      <c r="H1297" t="s">
        <v>276</v>
      </c>
      <c r="I1297">
        <v>2816</v>
      </c>
      <c r="J1297" t="s">
        <v>72</v>
      </c>
      <c r="K1297" t="s">
        <v>436</v>
      </c>
      <c r="L1297">
        <v>557391664128</v>
      </c>
      <c r="N1297">
        <v>0</v>
      </c>
      <c r="O1297" t="s">
        <v>5</v>
      </c>
      <c r="P1297">
        <v>0</v>
      </c>
      <c r="Q1297">
        <v>57</v>
      </c>
      <c r="R1297">
        <v>57</v>
      </c>
      <c r="S1297">
        <v>1</v>
      </c>
      <c r="T1297">
        <v>57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 t="s">
        <v>6</v>
      </c>
      <c r="AG1297">
        <v>228</v>
      </c>
      <c r="AH1297" t="s">
        <v>207</v>
      </c>
      <c r="AJ1297" t="s">
        <v>192</v>
      </c>
      <c r="AK1297" t="s">
        <v>187</v>
      </c>
      <c r="AL1297" t="s">
        <v>188</v>
      </c>
      <c r="AU1297" s="2" t="str">
        <f>IF(ISBLANK(B1297),"", TEXT(B1297,"dddd, d \d\e mmmm \d\e aaaa"))</f>
        <v>terça-feira, 10 de março de 2026</v>
      </c>
      <c r="AX1297" s="1" t="str" cm="1">
        <f t="array" ref="AX1297">IFERROR(_xlfn.TEXTJOIN(", ",TRUE,_xlfn._xlws.SORT(_xlfn.UNIQUE(_xlfn._xlws.FILTER($K$2:$K$2889,($I$2:$I$2889=I1297)*($K$2:$K$2889&lt;&gt;""))))),"")</f>
        <v>Mel, Precioso</v>
      </c>
      <c r="AY1297" s="1" t="str">
        <f>IF(ISBLANK(F1297),"", IF(OR(
ISNUMBER(FIND("escovacao",LOWER(F1297))),
ISNUMBER(FIND("escovação",LOWER(F1297))),
ISNUMBER(FIND("higiene bucal",LOWER(F1297))),
ISNUMBER(FIND("tosa",LOWER(F1297))),
ISNUMBER(FIND("hidratacao",LOWER(F1297))),
ISNUMBER(FIND("hidratação",LOWER(F1297))),
ISNUMBER(FIND("spa",LOWER(F1297))),
ISNUMBER(FIND("corte de unhas",LOWER(F1297))),
ISNUMBER(FIND("desembolo",LOWER(F1297))),
ISNUMBER(FIND("clorexidina",LOWER(F1297))),
ISNUMBER(FIND("matizacao",LOWER(F1297))),
ISNUMBER(FIND("matização",LOWER(F1297))),
ISNUMBER(FIND("arredondamento",LOWER(F1297))),
ISNUMBER(FIND("remocao",LOWER(F1297))),
ISNUMBER(FIND("remoção",LOWER(F1297)))
),"Serviços extras",
IF(ISNUMBER(FIND("banho",LOWER(F1297))),"Banho","Loja")))</f>
        <v>Banho</v>
      </c>
      <c r="AZ1297" s="1" t="str">
        <f>IF(ISBLANK(I1297),"", _xlfn.LET(_xlpm.Pedido,TRIM(D1297&amp;""),IF(_xlpm.Pedido&lt;&gt;"",_xlpm.Pedido&amp;" | "&amp;K1297,I1297&amp;" | "&amp;K1297&amp;" | "&amp;TEXT(AU1297,"0"))))</f>
        <v>5015 | Precioso</v>
      </c>
      <c r="BA1297" s="1" t="str">
        <f>IF(ISBLANK(I1297),"", _xlfn.LET(_xlpm.TipoServico,LOWER(H1297),IF(ISNUMBER(FIND("banho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7" s="1" t="str">
        <f>IF(ISBLANK(I1297),"", _xlfn.LET(
    _xlpm.Servico,TRIM(F1297&amp;""),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297" s="1">
        <f>IF(ISBLANK(B1297),"", IF(ISBLANK(R1297),Q1297*S1297,R1297*S1297))</f>
        <v>57</v>
      </c>
    </row>
    <row r="1298" spans="1:55" x14ac:dyDescent="0.3">
      <c r="A1298" t="s">
        <v>133</v>
      </c>
      <c r="B1298">
        <v>46091</v>
      </c>
      <c r="C1298" t="s">
        <v>46</v>
      </c>
      <c r="D1298">
        <v>5015</v>
      </c>
      <c r="F1298" t="s">
        <v>169</v>
      </c>
      <c r="H1298" t="s">
        <v>276</v>
      </c>
      <c r="I1298">
        <v>2816</v>
      </c>
      <c r="J1298" t="s">
        <v>72</v>
      </c>
      <c r="K1298" t="s">
        <v>436</v>
      </c>
      <c r="L1298">
        <v>557391664128</v>
      </c>
      <c r="N1298">
        <v>0</v>
      </c>
      <c r="O1298" t="s">
        <v>5</v>
      </c>
      <c r="P1298">
        <v>0</v>
      </c>
      <c r="Q1298">
        <v>10</v>
      </c>
      <c r="R1298">
        <v>10</v>
      </c>
      <c r="S1298">
        <v>1</v>
      </c>
      <c r="T1298">
        <v>10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 t="s">
        <v>6</v>
      </c>
      <c r="AG1298">
        <v>228</v>
      </c>
      <c r="AH1298" t="s">
        <v>207</v>
      </c>
      <c r="AJ1298" t="s">
        <v>192</v>
      </c>
      <c r="AK1298" t="s">
        <v>187</v>
      </c>
      <c r="AL1298" t="s">
        <v>188</v>
      </c>
      <c r="AU1298" s="2" t="str">
        <f>IF(ISBLANK(B1298),"", TEXT(B1298,"dddd, d \d\e mmmm \d\e aaaa"))</f>
        <v>terça-feira, 10 de março de 2026</v>
      </c>
      <c r="AX1298" s="1" t="str" cm="1">
        <f t="array" ref="AX1298">IFERROR(_xlfn.TEXTJOIN(", ",TRUE,_xlfn._xlws.SORT(_xlfn.UNIQUE(_xlfn._xlws.FILTER($K$2:$K$2889,($I$2:$I$2889=I1298)*($K$2:$K$2889&lt;&gt;""))))),"")</f>
        <v>Mel, Precioso</v>
      </c>
      <c r="AY1298" s="1" t="str">
        <f>IF(ISBLANK(F1298),"", IF(OR(
ISNUMBER(FIND("escovacao",LOWER(F1298))),
ISNUMBER(FIND("escovação",LOWER(F1298))),
ISNUMBER(FIND("higiene bucal",LOWER(F1298))),
ISNUMBER(FIND("tosa",LOWER(F1298))),
ISNUMBER(FIND("hidratacao",LOWER(F1298))),
ISNUMBER(FIND("hidratação",LOWER(F1298))),
ISNUMBER(FIND("spa",LOWER(F1298))),
ISNUMBER(FIND("corte de unhas",LOWER(F1298))),
ISNUMBER(FIND("desembolo",LOWER(F1298))),
ISNUMBER(FIND("clorexidina",LOWER(F1298))),
ISNUMBER(FIND("matizacao",LOWER(F1298))),
ISNUMBER(FIND("matização",LOWER(F1298))),
ISNUMBER(FIND("arredondamento",LOWER(F1298))),
ISNUMBER(FIND("remocao",LOWER(F1298))),
ISNUMBER(FIND("remoção",LOWER(F1298)))
),"Serviços extras",
IF(ISNUMBER(FIND("banho",LOWER(F1298))),"Banho","Loja")))</f>
        <v>Serviços extras</v>
      </c>
      <c r="AZ1298" s="1" t="str">
        <f>IF(ISBLANK(I1298),"", _xlfn.LET(_xlpm.Pedido,TRIM(D1298&amp;""),IF(_xlpm.Pedido&lt;&gt;"",_xlpm.Pedido&amp;" | "&amp;K1298,I1298&amp;" | "&amp;K1298&amp;" | "&amp;TEXT(AU1298,"0"))))</f>
        <v>5015 | Precioso</v>
      </c>
      <c r="BA1298" s="1" t="str">
        <f>IF(ISBLANK(I1298),"", _xlfn.LET(_xlpm.TipoServico,LOWER(H1298),IF(ISNUMBER(FIND("banho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8" s="1" t="str">
        <f>IF(ISBLANK(I1298),"", _xlfn.LET(
    _xlpm.Servico,TRIM(F1298&amp;""),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98" s="1">
        <f>IF(ISBLANK(B1298),"", IF(ISBLANK(R1298),Q1298*S1298,R1298*S1298))</f>
        <v>10</v>
      </c>
    </row>
    <row r="1299" spans="1:55" x14ac:dyDescent="0.3">
      <c r="A1299" t="s">
        <v>133</v>
      </c>
      <c r="B1299">
        <v>46091</v>
      </c>
      <c r="C1299" t="s">
        <v>46</v>
      </c>
      <c r="D1299">
        <v>5015</v>
      </c>
      <c r="F1299" t="s">
        <v>146</v>
      </c>
      <c r="H1299" t="s">
        <v>276</v>
      </c>
      <c r="I1299">
        <v>2816</v>
      </c>
      <c r="J1299" t="s">
        <v>72</v>
      </c>
      <c r="K1299" t="s">
        <v>155</v>
      </c>
      <c r="L1299">
        <v>557391664128</v>
      </c>
      <c r="N1299">
        <v>0</v>
      </c>
      <c r="O1299" t="s">
        <v>5</v>
      </c>
      <c r="P1299">
        <v>0</v>
      </c>
      <c r="Q1299">
        <v>12</v>
      </c>
      <c r="R1299">
        <v>12</v>
      </c>
      <c r="S1299">
        <v>1</v>
      </c>
      <c r="T1299">
        <v>12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 t="s">
        <v>6</v>
      </c>
      <c r="AG1299">
        <v>228</v>
      </c>
      <c r="AH1299" t="s">
        <v>207</v>
      </c>
      <c r="AJ1299" t="s">
        <v>192</v>
      </c>
      <c r="AK1299" t="s">
        <v>190</v>
      </c>
      <c r="AL1299" t="s">
        <v>188</v>
      </c>
      <c r="AU1299" s="2" t="str">
        <f>IF(ISBLANK(B1299),"", TEXT(B1299,"dddd, d \d\e mmmm \d\e aaaa"))</f>
        <v>terça-feira, 10 de março de 2026</v>
      </c>
      <c r="AX1299" s="1" t="str" cm="1">
        <f t="array" ref="AX1299">IFERROR(_xlfn.TEXTJOIN(", ",TRUE,_xlfn._xlws.SORT(_xlfn.UNIQUE(_xlfn._xlws.FILTER($K$2:$K$2889,($I$2:$I$2889=I1299)*($K$2:$K$2889&lt;&gt;""))))),"")</f>
        <v>Mel, Precioso</v>
      </c>
      <c r="AY1299" s="1" t="str">
        <f>IF(ISBLANK(F1299),"", IF(OR(
ISNUMBER(FIND("escovacao",LOWER(F1299))),
ISNUMBER(FIND("escovação",LOWER(F1299))),
ISNUMBER(FIND("higiene bucal",LOWER(F1299))),
ISNUMBER(FIND("tosa",LOWER(F1299))),
ISNUMBER(FIND("hidratacao",LOWER(F1299))),
ISNUMBER(FIND("hidratação",LOWER(F1299))),
ISNUMBER(FIND("spa",LOWER(F1299))),
ISNUMBER(FIND("corte de unhas",LOWER(F1299))),
ISNUMBER(FIND("desembolo",LOWER(F1299))),
ISNUMBER(FIND("clorexidina",LOWER(F1299))),
ISNUMBER(FIND("matizacao",LOWER(F1299))),
ISNUMBER(FIND("matização",LOWER(F1299))),
ISNUMBER(FIND("arredondamento",LOWER(F1299))),
ISNUMBER(FIND("remocao",LOWER(F1299))),
ISNUMBER(FIND("remoção",LOWER(F1299)))
),"Serviços extras",
IF(ISNUMBER(FIND("banho",LOWER(F1299))),"Banho","Loja")))</f>
        <v>Serviços extras</v>
      </c>
      <c r="AZ1299" s="1" t="str">
        <f>IF(ISBLANK(I1299),"", _xlfn.LET(_xlpm.Pedido,TRIM(D1299&amp;""),IF(_xlpm.Pedido&lt;&gt;"",_xlpm.Pedido&amp;" | "&amp;K1299,I1299&amp;" | "&amp;K1299&amp;" | "&amp;TEXT(AU1299,"0"))))</f>
        <v>5015 | Mel</v>
      </c>
      <c r="BA1299" s="1" t="str">
        <f>IF(ISBLANK(I1299),"", _xlfn.LET(_xlpm.TipoServico,LOWER(H1299),IF(ISNUMBER(FIND("banho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299" s="1" t="str">
        <f>IF(ISBLANK(I1299),"", _xlfn.LET(
    _xlpm.Servico,TRIM(F1299&amp;""),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299" s="1">
        <f>IF(ISBLANK(B1299),"", IF(ISBLANK(R1299),Q1299*S1299,R1299*S1299))</f>
        <v>12</v>
      </c>
    </row>
    <row r="1300" spans="1:55" x14ac:dyDescent="0.3">
      <c r="A1300" t="s">
        <v>141</v>
      </c>
      <c r="B1300">
        <v>46091</v>
      </c>
      <c r="C1300" t="s">
        <v>46</v>
      </c>
      <c r="D1300">
        <v>5015</v>
      </c>
      <c r="F1300" t="s">
        <v>146</v>
      </c>
      <c r="H1300" t="s">
        <v>276</v>
      </c>
      <c r="I1300">
        <v>2816</v>
      </c>
      <c r="J1300" t="s">
        <v>72</v>
      </c>
      <c r="K1300" t="s">
        <v>436</v>
      </c>
      <c r="L1300">
        <v>557391664128</v>
      </c>
      <c r="N1300">
        <v>0</v>
      </c>
      <c r="O1300" t="s">
        <v>5</v>
      </c>
      <c r="P1300">
        <v>0</v>
      </c>
      <c r="Q1300">
        <v>12</v>
      </c>
      <c r="R1300">
        <v>12</v>
      </c>
      <c r="S1300">
        <v>1</v>
      </c>
      <c r="T1300">
        <v>12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 t="s">
        <v>6</v>
      </c>
      <c r="AG1300">
        <v>228</v>
      </c>
      <c r="AH1300" t="s">
        <v>207</v>
      </c>
      <c r="AJ1300" t="s">
        <v>192</v>
      </c>
      <c r="AK1300" t="s">
        <v>187</v>
      </c>
      <c r="AL1300" t="s">
        <v>188</v>
      </c>
      <c r="AU1300" s="2" t="str">
        <f>IF(ISBLANK(B1300),"", TEXT(B1300,"dddd, d \d\e mmmm \d\e aaaa"))</f>
        <v>terça-feira, 10 de março de 2026</v>
      </c>
      <c r="AX1300" s="1" t="str" cm="1">
        <f t="array" ref="AX1300">IFERROR(_xlfn.TEXTJOIN(", ",TRUE,_xlfn._xlws.SORT(_xlfn.UNIQUE(_xlfn._xlws.FILTER($K$2:$K$2889,($I$2:$I$2889=I1300)*($K$2:$K$2889&lt;&gt;""))))),"")</f>
        <v>Mel, Precioso</v>
      </c>
      <c r="AY1300" s="1" t="str">
        <f>IF(ISBLANK(F1300),"", IF(OR(
ISNUMBER(FIND("escovacao",LOWER(F1300))),
ISNUMBER(FIND("escovação",LOWER(F1300))),
ISNUMBER(FIND("higiene bucal",LOWER(F1300))),
ISNUMBER(FIND("tosa",LOWER(F1300))),
ISNUMBER(FIND("hidratacao",LOWER(F1300))),
ISNUMBER(FIND("hidratação",LOWER(F1300))),
ISNUMBER(FIND("spa",LOWER(F1300))),
ISNUMBER(FIND("corte de unhas",LOWER(F1300))),
ISNUMBER(FIND("desembolo",LOWER(F1300))),
ISNUMBER(FIND("clorexidina",LOWER(F1300))),
ISNUMBER(FIND("matizacao",LOWER(F1300))),
ISNUMBER(FIND("matização",LOWER(F1300))),
ISNUMBER(FIND("arredondamento",LOWER(F1300))),
ISNUMBER(FIND("remocao",LOWER(F1300))),
ISNUMBER(FIND("remoção",LOWER(F1300)))
),"Serviços extras",
IF(ISNUMBER(FIND("banho",LOWER(F1300))),"Banho","Loja")))</f>
        <v>Serviços extras</v>
      </c>
      <c r="AZ1300" s="1" t="str">
        <f>IF(ISBLANK(I1300),"", _xlfn.LET(_xlpm.Pedido,TRIM(D1300&amp;""),IF(_xlpm.Pedido&lt;&gt;"",_xlpm.Pedido&amp;" | "&amp;K1300,I1300&amp;" | "&amp;K1300&amp;" | "&amp;TEXT(AU1300,"0"))))</f>
        <v>5015 | Precioso</v>
      </c>
      <c r="BA1300" s="1" t="str">
        <f>IF(ISBLANK(I1300),"", _xlfn.LET(_xlpm.TipoServico,LOWER(H1300),IF(ISNUMBER(FIND("banho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0" s="1" t="str">
        <f>IF(ISBLANK(I1300),"", _xlfn.LET(
    _xlpm.Servico,TRIM(F1300&amp;""),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00" s="1">
        <f>IF(ISBLANK(B1300),"", IF(ISBLANK(R1300),Q1300*S1300,R1300*S1300))</f>
        <v>12</v>
      </c>
    </row>
    <row r="1301" spans="1:55" x14ac:dyDescent="0.3">
      <c r="A1301" t="s">
        <v>141</v>
      </c>
      <c r="B1301">
        <v>46091</v>
      </c>
      <c r="C1301" t="s">
        <v>46</v>
      </c>
      <c r="D1301">
        <v>5015</v>
      </c>
      <c r="F1301" t="s">
        <v>282</v>
      </c>
      <c r="H1301" t="s">
        <v>276</v>
      </c>
      <c r="I1301">
        <v>2816</v>
      </c>
      <c r="J1301" t="s">
        <v>72</v>
      </c>
      <c r="K1301" t="s">
        <v>436</v>
      </c>
      <c r="L1301">
        <v>557391664128</v>
      </c>
      <c r="N1301">
        <v>0</v>
      </c>
      <c r="O1301" t="s">
        <v>5</v>
      </c>
      <c r="P1301">
        <v>0</v>
      </c>
      <c r="Q1301">
        <v>35</v>
      </c>
      <c r="R1301">
        <v>35</v>
      </c>
      <c r="S1301">
        <v>1</v>
      </c>
      <c r="T1301">
        <v>35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 t="s">
        <v>6</v>
      </c>
      <c r="AG1301">
        <v>228</v>
      </c>
      <c r="AH1301" t="s">
        <v>207</v>
      </c>
      <c r="AJ1301" t="s">
        <v>192</v>
      </c>
      <c r="AK1301" t="s">
        <v>187</v>
      </c>
      <c r="AL1301" t="s">
        <v>188</v>
      </c>
      <c r="AU1301" s="2" t="str">
        <f>IF(ISBLANK(B1301),"", TEXT(B1301,"dddd, d \d\e mmmm \d\e aaaa"))</f>
        <v>terça-feira, 10 de março de 2026</v>
      </c>
      <c r="AX1301" s="1" t="str" cm="1">
        <f t="array" ref="AX1301">IFERROR(_xlfn.TEXTJOIN(", ",TRUE,_xlfn._xlws.SORT(_xlfn.UNIQUE(_xlfn._xlws.FILTER($K$2:$K$2889,($I$2:$I$2889=I1301)*($K$2:$K$2889&lt;&gt;""))))),"")</f>
        <v>Mel, Precioso</v>
      </c>
      <c r="AY1301" s="1" t="str">
        <f>IF(ISBLANK(F1301),"", IF(OR(
ISNUMBER(FIND("escovacao",LOWER(F1301))),
ISNUMBER(FIND("escovação",LOWER(F1301))),
ISNUMBER(FIND("higiene bucal",LOWER(F1301))),
ISNUMBER(FIND("tosa",LOWER(F1301))),
ISNUMBER(FIND("hidratacao",LOWER(F1301))),
ISNUMBER(FIND("hidratação",LOWER(F1301))),
ISNUMBER(FIND("spa",LOWER(F1301))),
ISNUMBER(FIND("corte de unhas",LOWER(F1301))),
ISNUMBER(FIND("desembolo",LOWER(F1301))),
ISNUMBER(FIND("clorexidina",LOWER(F1301))),
ISNUMBER(FIND("matizacao",LOWER(F1301))),
ISNUMBER(FIND("matização",LOWER(F1301))),
ISNUMBER(FIND("arredondamento",LOWER(F1301))),
ISNUMBER(FIND("remocao",LOWER(F1301))),
ISNUMBER(FIND("remoção",LOWER(F1301)))
),"Serviços extras",
IF(ISNUMBER(FIND("banho",LOWER(F1301))),"Banho","Loja")))</f>
        <v>Serviços extras</v>
      </c>
      <c r="AZ1301" s="1" t="str">
        <f>IF(ISBLANK(I1301),"", _xlfn.LET(_xlpm.Pedido,TRIM(D1301&amp;""),IF(_xlpm.Pedido&lt;&gt;"",_xlpm.Pedido&amp;" | "&amp;K1301,I1301&amp;" | "&amp;K1301&amp;" | "&amp;TEXT(AU1301,"0"))))</f>
        <v>5015 | Precioso</v>
      </c>
      <c r="BA1301" s="1" t="str">
        <f>IF(ISBLANK(I1301),"", _xlfn.LET(_xlpm.TipoServico,LOWER(H1301),IF(ISNUMBER(FIND("banho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1" s="1" t="str">
        <f>IF(ISBLANK(I1301),"", _xlfn.LET(
    _xlpm.Servico,TRIM(F1301&amp;""),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1301" s="1">
        <f>IF(ISBLANK(B1301),"", IF(ISBLANK(R1301),Q1301*S1301,R1301*S1301))</f>
        <v>35</v>
      </c>
    </row>
    <row r="1302" spans="1:55" x14ac:dyDescent="0.3">
      <c r="A1302" t="s">
        <v>133</v>
      </c>
      <c r="B1302">
        <v>46091</v>
      </c>
      <c r="C1302" t="s">
        <v>46</v>
      </c>
      <c r="D1302">
        <v>5015</v>
      </c>
      <c r="F1302" t="s">
        <v>282</v>
      </c>
      <c r="H1302" t="s">
        <v>276</v>
      </c>
      <c r="I1302">
        <v>2816</v>
      </c>
      <c r="J1302" t="s">
        <v>72</v>
      </c>
      <c r="K1302" t="s">
        <v>155</v>
      </c>
      <c r="L1302">
        <v>557391664128</v>
      </c>
      <c r="N1302">
        <v>0</v>
      </c>
      <c r="O1302" t="s">
        <v>5</v>
      </c>
      <c r="P1302">
        <v>0</v>
      </c>
      <c r="Q1302">
        <v>35</v>
      </c>
      <c r="R1302">
        <v>35</v>
      </c>
      <c r="S1302">
        <v>1</v>
      </c>
      <c r="T1302">
        <v>35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 t="s">
        <v>6</v>
      </c>
      <c r="AG1302">
        <v>228</v>
      </c>
      <c r="AH1302" t="s">
        <v>207</v>
      </c>
      <c r="AJ1302" t="s">
        <v>192</v>
      </c>
      <c r="AK1302" t="s">
        <v>190</v>
      </c>
      <c r="AL1302" t="s">
        <v>188</v>
      </c>
      <c r="AU1302" s="2" t="str">
        <f>IF(ISBLANK(B1302),"", TEXT(B1302,"dddd, d \d\e mmmm \d\e aaaa"))</f>
        <v>terça-feira, 10 de março de 2026</v>
      </c>
      <c r="AX1302" s="1" t="str" cm="1">
        <f t="array" ref="AX1302">IFERROR(_xlfn.TEXTJOIN(", ",TRUE,_xlfn._xlws.SORT(_xlfn.UNIQUE(_xlfn._xlws.FILTER($K$2:$K$2889,($I$2:$I$2889=I1302)*($K$2:$K$2889&lt;&gt;""))))),"")</f>
        <v>Mel, Precioso</v>
      </c>
      <c r="AY1302" s="1" t="str">
        <f>IF(ISBLANK(F1302),"", IF(OR(
ISNUMBER(FIND("escovacao",LOWER(F1302))),
ISNUMBER(FIND("escovação",LOWER(F1302))),
ISNUMBER(FIND("higiene bucal",LOWER(F1302))),
ISNUMBER(FIND("tosa",LOWER(F1302))),
ISNUMBER(FIND("hidratacao",LOWER(F1302))),
ISNUMBER(FIND("hidratação",LOWER(F1302))),
ISNUMBER(FIND("spa",LOWER(F1302))),
ISNUMBER(FIND("corte de unhas",LOWER(F1302))),
ISNUMBER(FIND("desembolo",LOWER(F1302))),
ISNUMBER(FIND("clorexidina",LOWER(F1302))),
ISNUMBER(FIND("matizacao",LOWER(F1302))),
ISNUMBER(FIND("matização",LOWER(F1302))),
ISNUMBER(FIND("arredondamento",LOWER(F1302))),
ISNUMBER(FIND("remocao",LOWER(F1302))),
ISNUMBER(FIND("remoção",LOWER(F1302)))
),"Serviços extras",
IF(ISNUMBER(FIND("banho",LOWER(F1302))),"Banho","Loja")))</f>
        <v>Serviços extras</v>
      </c>
      <c r="AZ1302" s="1" t="str">
        <f>IF(ISBLANK(I1302),"", _xlfn.LET(_xlpm.Pedido,TRIM(D1302&amp;""),IF(_xlpm.Pedido&lt;&gt;"",_xlpm.Pedido&amp;" | "&amp;K1302,I1302&amp;" | "&amp;K1302&amp;" | "&amp;TEXT(AU1302,"0"))))</f>
        <v>5015 | Mel</v>
      </c>
      <c r="BA1302" s="1" t="str">
        <f>IF(ISBLANK(I1302),"", _xlfn.LET(_xlpm.TipoServico,LOWER(H1302),IF(ISNUMBER(FIND("banho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2" s="1" t="str">
        <f>IF(ISBLANK(I1302),"", _xlfn.LET(
    _xlpm.Servico,TRIM(F1302&amp;""),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1302" s="1">
        <f>IF(ISBLANK(B1302),"", IF(ISBLANK(R1302),Q1302*S1302,R1302*S1302))</f>
        <v>35</v>
      </c>
    </row>
    <row r="1303" spans="1:55" x14ac:dyDescent="0.3">
      <c r="A1303" t="s">
        <v>133</v>
      </c>
      <c r="B1303">
        <v>46084</v>
      </c>
      <c r="C1303" t="s">
        <v>46</v>
      </c>
      <c r="D1303">
        <v>4944</v>
      </c>
      <c r="F1303" t="s">
        <v>134</v>
      </c>
      <c r="H1303" t="s">
        <v>276</v>
      </c>
      <c r="I1303">
        <v>2108</v>
      </c>
      <c r="J1303" t="s">
        <v>437</v>
      </c>
      <c r="K1303" t="s">
        <v>182</v>
      </c>
      <c r="L1303">
        <v>73991061033</v>
      </c>
      <c r="N1303">
        <v>0</v>
      </c>
      <c r="O1303" t="s">
        <v>5</v>
      </c>
      <c r="P1303">
        <v>0</v>
      </c>
      <c r="Q1303">
        <v>57</v>
      </c>
      <c r="R1303">
        <v>57</v>
      </c>
      <c r="S1303">
        <v>1</v>
      </c>
      <c r="T1303">
        <v>57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6</v>
      </c>
      <c r="AG1303">
        <v>120</v>
      </c>
      <c r="AH1303" t="s">
        <v>207</v>
      </c>
      <c r="AI1303" t="s">
        <v>196</v>
      </c>
      <c r="AJ1303" t="s">
        <v>192</v>
      </c>
      <c r="AK1303" t="s">
        <v>190</v>
      </c>
      <c r="AL1303" t="s">
        <v>188</v>
      </c>
      <c r="AU1303" s="2" t="str">
        <f>IF(ISBLANK(B1303),"", TEXT(B1303,"dddd, d \d\e mmmm \d\e aaaa"))</f>
        <v>terça-feira, 3 de março de 2026</v>
      </c>
      <c r="AX1303" s="1" t="str" cm="1">
        <f t="array" ref="AX1303">IFERROR(_xlfn.TEXTJOIN(", ",TRUE,_xlfn._xlws.SORT(_xlfn.UNIQUE(_xlfn._xlws.FILTER($K$2:$K$2889,($I$2:$I$2889=I1303)*($K$2:$K$2889&lt;&gt;""))))),"")</f>
        <v>Amora, Maya</v>
      </c>
      <c r="AY1303" s="1" t="str">
        <f>IF(ISBLANK(F1303),"", IF(OR(
ISNUMBER(FIND("escovacao",LOWER(F1303))),
ISNUMBER(FIND("escovação",LOWER(F1303))),
ISNUMBER(FIND("higiene bucal",LOWER(F1303))),
ISNUMBER(FIND("tosa",LOWER(F1303))),
ISNUMBER(FIND("hidratacao",LOWER(F1303))),
ISNUMBER(FIND("hidratação",LOWER(F1303))),
ISNUMBER(FIND("spa",LOWER(F1303))),
ISNUMBER(FIND("corte de unhas",LOWER(F1303))),
ISNUMBER(FIND("desembolo",LOWER(F1303))),
ISNUMBER(FIND("clorexidina",LOWER(F1303))),
ISNUMBER(FIND("matizacao",LOWER(F1303))),
ISNUMBER(FIND("matização",LOWER(F1303))),
ISNUMBER(FIND("arredondamento",LOWER(F1303))),
ISNUMBER(FIND("remocao",LOWER(F1303))),
ISNUMBER(FIND("remoção",LOWER(F1303)))
),"Serviços extras",
IF(ISNUMBER(FIND("banho",LOWER(F1303))),"Banho","Loja")))</f>
        <v>Banho</v>
      </c>
      <c r="AZ1303" s="1" t="str">
        <f>IF(ISBLANK(I1303),"", _xlfn.LET(_xlpm.Pedido,TRIM(D1303&amp;""),IF(_xlpm.Pedido&lt;&gt;"",_xlpm.Pedido&amp;" | "&amp;K1303,I1303&amp;" | "&amp;K1303&amp;" | "&amp;TEXT(AU1303,"0"))))</f>
        <v>4944 | Amora</v>
      </c>
      <c r="BA1303" s="1" t="str">
        <f>IF(ISBLANK(I1303),"", _xlfn.LET(_xlpm.TipoServico,LOWER(H1303),IF(ISNUMBER(FIND("banho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3" s="1" t="str">
        <f>IF(ISBLANK(I1303),"", _xlfn.LET(
    _xlpm.Servico,TRIM(F1303&amp;""),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03" s="1">
        <f>IF(ISBLANK(B1303),"", IF(ISBLANK(R1303),Q1303*S1303,R1303*S1303))</f>
        <v>57</v>
      </c>
    </row>
    <row r="1304" spans="1:55" x14ac:dyDescent="0.3">
      <c r="A1304" t="s">
        <v>133</v>
      </c>
      <c r="B1304">
        <v>46084</v>
      </c>
      <c r="C1304" t="s">
        <v>46</v>
      </c>
      <c r="D1304">
        <v>4944</v>
      </c>
      <c r="F1304" t="s">
        <v>303</v>
      </c>
      <c r="H1304" t="s">
        <v>276</v>
      </c>
      <c r="I1304">
        <v>2108</v>
      </c>
      <c r="J1304" t="s">
        <v>437</v>
      </c>
      <c r="K1304" t="s">
        <v>182</v>
      </c>
      <c r="L1304">
        <v>73991061033</v>
      </c>
      <c r="N1304">
        <v>0</v>
      </c>
      <c r="O1304" t="s">
        <v>5</v>
      </c>
      <c r="P1304">
        <v>0</v>
      </c>
      <c r="Q1304">
        <v>50</v>
      </c>
      <c r="R1304">
        <v>50</v>
      </c>
      <c r="S1304">
        <v>1</v>
      </c>
      <c r="T1304">
        <v>50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6</v>
      </c>
      <c r="AG1304">
        <v>120</v>
      </c>
      <c r="AH1304" t="s">
        <v>207</v>
      </c>
      <c r="AI1304" t="s">
        <v>196</v>
      </c>
      <c r="AJ1304" t="s">
        <v>192</v>
      </c>
      <c r="AK1304" t="s">
        <v>190</v>
      </c>
      <c r="AL1304" t="s">
        <v>188</v>
      </c>
      <c r="AU1304" s="2" t="str">
        <f>IF(ISBLANK(B1304),"", TEXT(B1304,"dddd, d \d\e mmmm \d\e aaaa"))</f>
        <v>terça-feira, 3 de março de 2026</v>
      </c>
      <c r="AX1304" s="1" t="str" cm="1">
        <f t="array" ref="AX1304">IFERROR(_xlfn.TEXTJOIN(", ",TRUE,_xlfn._xlws.SORT(_xlfn.UNIQUE(_xlfn._xlws.FILTER($K$2:$K$2889,($I$2:$I$2889=I1304)*($K$2:$K$2889&lt;&gt;""))))),"")</f>
        <v>Amora, Maya</v>
      </c>
      <c r="AY1304" s="1" t="str">
        <f>IF(ISBLANK(F1304),"", IF(OR(
ISNUMBER(FIND("escovacao",LOWER(F1304))),
ISNUMBER(FIND("escovação",LOWER(F1304))),
ISNUMBER(FIND("higiene bucal",LOWER(F1304))),
ISNUMBER(FIND("tosa",LOWER(F1304))),
ISNUMBER(FIND("hidratacao",LOWER(F1304))),
ISNUMBER(FIND("hidratação",LOWER(F1304))),
ISNUMBER(FIND("spa",LOWER(F1304))),
ISNUMBER(FIND("corte de unhas",LOWER(F1304))),
ISNUMBER(FIND("desembolo",LOWER(F1304))),
ISNUMBER(FIND("clorexidina",LOWER(F1304))),
ISNUMBER(FIND("matizacao",LOWER(F1304))),
ISNUMBER(FIND("matização",LOWER(F1304))),
ISNUMBER(FIND("arredondamento",LOWER(F1304))),
ISNUMBER(FIND("remocao",LOWER(F1304))),
ISNUMBER(FIND("remoção",LOWER(F1304)))
),"Serviços extras",
IF(ISNUMBER(FIND("banho",LOWER(F1304))),"Banho","Loja")))</f>
        <v>Serviços extras</v>
      </c>
      <c r="AZ1304" s="1" t="str">
        <f>IF(ISBLANK(I1304),"", _xlfn.LET(_xlpm.Pedido,TRIM(D1304&amp;""),IF(_xlpm.Pedido&lt;&gt;"",_xlpm.Pedido&amp;" | "&amp;K1304,I1304&amp;" | "&amp;K1304&amp;" | "&amp;TEXT(AU1304,"0"))))</f>
        <v>4944 | Amora</v>
      </c>
      <c r="BA1304" s="1" t="str">
        <f>IF(ISBLANK(I1304),"", _xlfn.LET(_xlpm.TipoServico,LOWER(H1304),IF(ISNUMBER(FIND("banho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4" s="1" t="str">
        <f>IF(ISBLANK(I1304),"", _xlfn.LET(
    _xlpm.Servico,TRIM(F1304&amp;""),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04" s="1">
        <f>IF(ISBLANK(B1304),"", IF(ISBLANK(R1304),Q1304*S1304,R1304*S1304))</f>
        <v>50</v>
      </c>
    </row>
    <row r="1305" spans="1:55" x14ac:dyDescent="0.3">
      <c r="A1305" t="s">
        <v>133</v>
      </c>
      <c r="B1305">
        <v>46084</v>
      </c>
      <c r="C1305" t="s">
        <v>46</v>
      </c>
      <c r="D1305">
        <v>4944</v>
      </c>
      <c r="F1305" t="s">
        <v>146</v>
      </c>
      <c r="H1305" t="s">
        <v>276</v>
      </c>
      <c r="I1305">
        <v>2108</v>
      </c>
      <c r="J1305" t="s">
        <v>437</v>
      </c>
      <c r="K1305" t="s">
        <v>182</v>
      </c>
      <c r="L1305">
        <v>73991061033</v>
      </c>
      <c r="N1305">
        <v>0</v>
      </c>
      <c r="O1305" t="s">
        <v>5</v>
      </c>
      <c r="P1305">
        <v>0</v>
      </c>
      <c r="Q1305">
        <v>12</v>
      </c>
      <c r="R1305">
        <v>12</v>
      </c>
      <c r="S1305">
        <v>1</v>
      </c>
      <c r="T1305">
        <v>12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 t="s">
        <v>6</v>
      </c>
      <c r="AG1305">
        <v>120</v>
      </c>
      <c r="AH1305" t="s">
        <v>207</v>
      </c>
      <c r="AI1305" t="s">
        <v>196</v>
      </c>
      <c r="AJ1305" t="s">
        <v>192</v>
      </c>
      <c r="AK1305" t="s">
        <v>190</v>
      </c>
      <c r="AL1305" t="s">
        <v>188</v>
      </c>
      <c r="AU1305" s="2" t="str">
        <f>IF(ISBLANK(B1305),"", TEXT(B1305,"dddd, d \d\e mmmm \d\e aaaa"))</f>
        <v>terça-feira, 3 de março de 2026</v>
      </c>
      <c r="AX1305" s="1" t="str" cm="1">
        <f t="array" ref="AX1305">IFERROR(_xlfn.TEXTJOIN(", ",TRUE,_xlfn._xlws.SORT(_xlfn.UNIQUE(_xlfn._xlws.FILTER($K$2:$K$2889,($I$2:$I$2889=I1305)*($K$2:$K$2889&lt;&gt;""))))),"")</f>
        <v>Amora, Maya</v>
      </c>
      <c r="AY1305" s="1" t="str">
        <f>IF(ISBLANK(F1305),"", IF(OR(
ISNUMBER(FIND("escovacao",LOWER(F1305))),
ISNUMBER(FIND("escovação",LOWER(F1305))),
ISNUMBER(FIND("higiene bucal",LOWER(F1305))),
ISNUMBER(FIND("tosa",LOWER(F1305))),
ISNUMBER(FIND("hidratacao",LOWER(F1305))),
ISNUMBER(FIND("hidratação",LOWER(F1305))),
ISNUMBER(FIND("spa",LOWER(F1305))),
ISNUMBER(FIND("corte de unhas",LOWER(F1305))),
ISNUMBER(FIND("desembolo",LOWER(F1305))),
ISNUMBER(FIND("clorexidina",LOWER(F1305))),
ISNUMBER(FIND("matizacao",LOWER(F1305))),
ISNUMBER(FIND("matização",LOWER(F1305))),
ISNUMBER(FIND("arredondamento",LOWER(F1305))),
ISNUMBER(FIND("remocao",LOWER(F1305))),
ISNUMBER(FIND("remoção",LOWER(F1305)))
),"Serviços extras",
IF(ISNUMBER(FIND("banho",LOWER(F1305))),"Banho","Loja")))</f>
        <v>Serviços extras</v>
      </c>
      <c r="AZ1305" s="1" t="str">
        <f>IF(ISBLANK(I1305),"", _xlfn.LET(_xlpm.Pedido,TRIM(D1305&amp;""),IF(_xlpm.Pedido&lt;&gt;"",_xlpm.Pedido&amp;" | "&amp;K1305,I1305&amp;" | "&amp;K1305&amp;" | "&amp;TEXT(AU1305,"0"))))</f>
        <v>4944 | Amora</v>
      </c>
      <c r="BA1305" s="1" t="str">
        <f>IF(ISBLANK(I1305),"", _xlfn.LET(_xlpm.TipoServico,LOWER(H1305),IF(ISNUMBER(FIND("banho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5" s="1" t="str">
        <f>IF(ISBLANK(I1305),"", _xlfn.LET(
    _xlpm.Servico,TRIM(F1305&amp;""),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05" s="1">
        <f>IF(ISBLANK(B1305),"", IF(ISBLANK(R1305),Q1305*S1305,R1305*S1305))</f>
        <v>12</v>
      </c>
    </row>
    <row r="1306" spans="1:55" x14ac:dyDescent="0.3">
      <c r="A1306" t="s">
        <v>141</v>
      </c>
      <c r="B1306">
        <v>46083</v>
      </c>
      <c r="C1306" t="s">
        <v>43</v>
      </c>
      <c r="D1306">
        <v>4938</v>
      </c>
      <c r="F1306" t="s">
        <v>134</v>
      </c>
      <c r="H1306" t="s">
        <v>276</v>
      </c>
      <c r="I1306">
        <v>2097</v>
      </c>
      <c r="J1306" t="s">
        <v>328</v>
      </c>
      <c r="K1306" t="s">
        <v>426</v>
      </c>
      <c r="L1306">
        <v>5566999210440</v>
      </c>
      <c r="N1306">
        <v>0</v>
      </c>
      <c r="O1306" t="s">
        <v>5</v>
      </c>
      <c r="P1306">
        <v>0</v>
      </c>
      <c r="Q1306">
        <v>57</v>
      </c>
      <c r="R1306">
        <v>57</v>
      </c>
      <c r="S1306">
        <v>1</v>
      </c>
      <c r="T1306">
        <v>57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 t="s">
        <v>6</v>
      </c>
      <c r="AG1306">
        <v>57</v>
      </c>
      <c r="AH1306" t="s">
        <v>330</v>
      </c>
      <c r="AI1306" t="s">
        <v>204</v>
      </c>
      <c r="AJ1306" t="s">
        <v>192</v>
      </c>
      <c r="AK1306" t="s">
        <v>187</v>
      </c>
      <c r="AL1306" t="s">
        <v>188</v>
      </c>
      <c r="AU1306" s="2" t="str">
        <f>IF(ISBLANK(B1306),"", TEXT(B1306,"dddd, d \d\e mmmm \d\e aaaa"))</f>
        <v>segunda-feira, 2 de março de 2026</v>
      </c>
      <c r="AX1306" s="1" t="str" cm="1">
        <f t="array" ref="AX1306">IFERROR(_xlfn.TEXTJOIN(", ",TRUE,_xlfn._xlws.SORT(_xlfn.UNIQUE(_xlfn._xlws.FILTER($K$2:$K$2889,($I$2:$I$2889=I1306)*($K$2:$K$2889&lt;&gt;""))))),"")</f>
        <v>Bento, Maia</v>
      </c>
      <c r="AY1306" s="1" t="str">
        <f>IF(ISBLANK(F1306),"", IF(OR(
ISNUMBER(FIND("escovacao",LOWER(F1306))),
ISNUMBER(FIND("escovação",LOWER(F1306))),
ISNUMBER(FIND("higiene bucal",LOWER(F1306))),
ISNUMBER(FIND("tosa",LOWER(F1306))),
ISNUMBER(FIND("hidratacao",LOWER(F1306))),
ISNUMBER(FIND("hidratação",LOWER(F1306))),
ISNUMBER(FIND("spa",LOWER(F1306))),
ISNUMBER(FIND("corte de unhas",LOWER(F1306))),
ISNUMBER(FIND("desembolo",LOWER(F1306))),
ISNUMBER(FIND("clorexidina",LOWER(F1306))),
ISNUMBER(FIND("matizacao",LOWER(F1306))),
ISNUMBER(FIND("matização",LOWER(F1306))),
ISNUMBER(FIND("arredondamento",LOWER(F1306))),
ISNUMBER(FIND("remocao",LOWER(F1306))),
ISNUMBER(FIND("remoção",LOWER(F1306)))
),"Serviços extras",
IF(ISNUMBER(FIND("banho",LOWER(F1306))),"Banho","Loja")))</f>
        <v>Banho</v>
      </c>
      <c r="AZ1306" s="1" t="str">
        <f>IF(ISBLANK(I1306),"", _xlfn.LET(_xlpm.Pedido,TRIM(D1306&amp;""),IF(_xlpm.Pedido&lt;&gt;"",_xlpm.Pedido&amp;" | "&amp;K1306,I1306&amp;" | "&amp;K1306&amp;" | "&amp;TEXT(AU1306,"0"))))</f>
        <v>4938 | Bento</v>
      </c>
      <c r="BA1306" s="1" t="str">
        <f>IF(ISBLANK(I1306),"", _xlfn.LET(_xlpm.TipoServico,LOWER(H1306),IF(ISNUMBER(FIND("banho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6" s="1" t="str">
        <f>IF(ISBLANK(I1306),"", _xlfn.LET(
    _xlpm.Servico,TRIM(F1306&amp;""),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06" s="1">
        <f>IF(ISBLANK(B1306),"", IF(ISBLANK(R1306),Q1306*S1306,R1306*S1306))</f>
        <v>57</v>
      </c>
    </row>
    <row r="1307" spans="1:55" x14ac:dyDescent="0.3">
      <c r="A1307" t="s">
        <v>133</v>
      </c>
      <c r="B1307">
        <v>46086</v>
      </c>
      <c r="C1307" t="s">
        <v>9</v>
      </c>
      <c r="D1307">
        <v>4966</v>
      </c>
      <c r="F1307" t="s">
        <v>134</v>
      </c>
      <c r="H1307" t="s">
        <v>276</v>
      </c>
      <c r="I1307">
        <v>2097</v>
      </c>
      <c r="J1307" t="s">
        <v>328</v>
      </c>
      <c r="K1307" t="s">
        <v>329</v>
      </c>
      <c r="L1307">
        <v>5566999210440</v>
      </c>
      <c r="N1307">
        <v>0</v>
      </c>
      <c r="O1307" t="s">
        <v>5</v>
      </c>
      <c r="P1307">
        <v>0</v>
      </c>
      <c r="Q1307">
        <v>57</v>
      </c>
      <c r="R1307">
        <v>57</v>
      </c>
      <c r="S1307">
        <v>1</v>
      </c>
      <c r="T1307">
        <v>57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 t="s">
        <v>6</v>
      </c>
      <c r="AG1307">
        <v>57</v>
      </c>
      <c r="AH1307" t="s">
        <v>330</v>
      </c>
      <c r="AI1307" t="s">
        <v>204</v>
      </c>
      <c r="AJ1307" t="s">
        <v>192</v>
      </c>
      <c r="AK1307" t="s">
        <v>190</v>
      </c>
      <c r="AL1307" t="s">
        <v>188</v>
      </c>
      <c r="AU1307" s="2" t="str">
        <f>IF(ISBLANK(B1307),"", TEXT(B1307,"dddd, d \d\e mmmm \d\e aaaa"))</f>
        <v>quinta-feira, 5 de março de 2026</v>
      </c>
      <c r="AX1307" s="1" t="str" cm="1">
        <f t="array" ref="AX1307">IFERROR(_xlfn.TEXTJOIN(", ",TRUE,_xlfn._xlws.SORT(_xlfn.UNIQUE(_xlfn._xlws.FILTER($K$2:$K$2889,($I$2:$I$2889=I1307)*($K$2:$K$2889&lt;&gt;""))))),"")</f>
        <v>Bento, Maia</v>
      </c>
      <c r="AY1307" s="1" t="str">
        <f>IF(ISBLANK(F1307),"", IF(OR(
ISNUMBER(FIND("escovacao",LOWER(F1307))),
ISNUMBER(FIND("escovação",LOWER(F1307))),
ISNUMBER(FIND("higiene bucal",LOWER(F1307))),
ISNUMBER(FIND("tosa",LOWER(F1307))),
ISNUMBER(FIND("hidratacao",LOWER(F1307))),
ISNUMBER(FIND("hidratação",LOWER(F1307))),
ISNUMBER(FIND("spa",LOWER(F1307))),
ISNUMBER(FIND("corte de unhas",LOWER(F1307))),
ISNUMBER(FIND("desembolo",LOWER(F1307))),
ISNUMBER(FIND("clorexidina",LOWER(F1307))),
ISNUMBER(FIND("matizacao",LOWER(F1307))),
ISNUMBER(FIND("matização",LOWER(F1307))),
ISNUMBER(FIND("arredondamento",LOWER(F1307))),
ISNUMBER(FIND("remocao",LOWER(F1307))),
ISNUMBER(FIND("remoção",LOWER(F1307)))
),"Serviços extras",
IF(ISNUMBER(FIND("banho",LOWER(F1307))),"Banho","Loja")))</f>
        <v>Banho</v>
      </c>
      <c r="AZ1307" s="1" t="str">
        <f>IF(ISBLANK(I1307),"", _xlfn.LET(_xlpm.Pedido,TRIM(D1307&amp;""),IF(_xlpm.Pedido&lt;&gt;"",_xlpm.Pedido&amp;" | "&amp;K1307,I1307&amp;" | "&amp;K1307&amp;" | "&amp;TEXT(AU1307,"0"))))</f>
        <v>4966 | Maia</v>
      </c>
      <c r="BA1307" s="1" t="str">
        <f>IF(ISBLANK(I1307),"", _xlfn.LET(_xlpm.TipoServico,LOWER(H1307),IF(ISNUMBER(FIND("banho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7" s="1" t="str">
        <f>IF(ISBLANK(I1307),"", _xlfn.LET(
    _xlpm.Servico,TRIM(F1307&amp;""),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07" s="1">
        <f>IF(ISBLANK(B1307),"", IF(ISBLANK(R1307),Q1307*S1307,R1307*S1307))</f>
        <v>57</v>
      </c>
    </row>
    <row r="1308" spans="1:55" x14ac:dyDescent="0.3">
      <c r="A1308" t="s">
        <v>11</v>
      </c>
      <c r="B1308">
        <v>46084</v>
      </c>
      <c r="C1308" t="s">
        <v>46</v>
      </c>
      <c r="D1308">
        <v>4943</v>
      </c>
      <c r="F1308" t="s">
        <v>134</v>
      </c>
      <c r="H1308" t="s">
        <v>276</v>
      </c>
      <c r="I1308">
        <v>2487</v>
      </c>
      <c r="J1308" t="s">
        <v>67</v>
      </c>
      <c r="K1308" t="s">
        <v>438</v>
      </c>
      <c r="L1308">
        <v>73998261985</v>
      </c>
      <c r="N1308">
        <v>0</v>
      </c>
      <c r="O1308" t="s">
        <v>5</v>
      </c>
      <c r="P1308">
        <v>0</v>
      </c>
      <c r="Q1308">
        <v>57</v>
      </c>
      <c r="R1308">
        <v>57</v>
      </c>
      <c r="S1308">
        <v>1</v>
      </c>
      <c r="T1308">
        <v>57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 t="s">
        <v>6</v>
      </c>
      <c r="AG1308">
        <v>67</v>
      </c>
      <c r="AH1308" t="s">
        <v>203</v>
      </c>
      <c r="AI1308" t="s">
        <v>204</v>
      </c>
      <c r="AJ1308" t="s">
        <v>192</v>
      </c>
      <c r="AK1308" t="s">
        <v>187</v>
      </c>
      <c r="AL1308" t="s">
        <v>188</v>
      </c>
      <c r="AU1308" s="2" t="str">
        <f>IF(ISBLANK(B1308),"", TEXT(B1308,"dddd, d \d\e mmmm \d\e aaaa"))</f>
        <v>terça-feira, 3 de março de 2026</v>
      </c>
      <c r="AX1308" s="1" t="str" cm="1">
        <f t="array" ref="AX1308">IFERROR(_xlfn.TEXTJOIN(", ",TRUE,_xlfn._xlws.SORT(_xlfn.UNIQUE(_xlfn._xlws.FILTER($K$2:$K$2889,($I$2:$I$2889=I1308)*($K$2:$K$2889&lt;&gt;""))))),"")</f>
        <v>Flock</v>
      </c>
      <c r="AY1308" s="1" t="str">
        <f>IF(ISBLANK(F1308),"", IF(OR(
ISNUMBER(FIND("escovacao",LOWER(F1308))),
ISNUMBER(FIND("escovação",LOWER(F1308))),
ISNUMBER(FIND("higiene bucal",LOWER(F1308))),
ISNUMBER(FIND("tosa",LOWER(F1308))),
ISNUMBER(FIND("hidratacao",LOWER(F1308))),
ISNUMBER(FIND("hidratação",LOWER(F1308))),
ISNUMBER(FIND("spa",LOWER(F1308))),
ISNUMBER(FIND("corte de unhas",LOWER(F1308))),
ISNUMBER(FIND("desembolo",LOWER(F1308))),
ISNUMBER(FIND("clorexidina",LOWER(F1308))),
ISNUMBER(FIND("matizacao",LOWER(F1308))),
ISNUMBER(FIND("matização",LOWER(F1308))),
ISNUMBER(FIND("arredondamento",LOWER(F1308))),
ISNUMBER(FIND("remocao",LOWER(F1308))),
ISNUMBER(FIND("remoção",LOWER(F1308)))
),"Serviços extras",
IF(ISNUMBER(FIND("banho",LOWER(F1308))),"Banho","Loja")))</f>
        <v>Banho</v>
      </c>
      <c r="AZ1308" s="1" t="str">
        <f>IF(ISBLANK(I1308),"", _xlfn.LET(_xlpm.Pedido,TRIM(D1308&amp;""),IF(_xlpm.Pedido&lt;&gt;"",_xlpm.Pedido&amp;" | "&amp;K1308,I1308&amp;" | "&amp;K1308&amp;" | "&amp;TEXT(AU1308,"0"))))</f>
        <v>4943 | Flock</v>
      </c>
      <c r="BA1308" s="1" t="str">
        <f>IF(ISBLANK(I1308),"", _xlfn.LET(_xlpm.TipoServico,LOWER(H1308),IF(ISNUMBER(FIND("banho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8" s="1" t="str">
        <f>IF(ISBLANK(I1308),"", _xlfn.LET(
    _xlpm.Servico,TRIM(F1308&amp;""),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08" s="1">
        <f>IF(ISBLANK(B1308),"", IF(ISBLANK(R1308),Q1308*S1308,R1308*S1308))</f>
        <v>57</v>
      </c>
    </row>
    <row r="1309" spans="1:55" x14ac:dyDescent="0.3">
      <c r="A1309" t="s">
        <v>11</v>
      </c>
      <c r="B1309">
        <v>46084</v>
      </c>
      <c r="C1309" t="s">
        <v>46</v>
      </c>
      <c r="D1309">
        <v>4943</v>
      </c>
      <c r="F1309" t="s">
        <v>169</v>
      </c>
      <c r="H1309" t="s">
        <v>276</v>
      </c>
      <c r="I1309">
        <v>2487</v>
      </c>
      <c r="J1309" t="s">
        <v>67</v>
      </c>
      <c r="K1309" t="s">
        <v>438</v>
      </c>
      <c r="L1309">
        <v>73998261985</v>
      </c>
      <c r="N1309">
        <v>0</v>
      </c>
      <c r="O1309" t="s">
        <v>5</v>
      </c>
      <c r="P1309">
        <v>0</v>
      </c>
      <c r="Q1309">
        <v>10</v>
      </c>
      <c r="R1309">
        <v>10</v>
      </c>
      <c r="S1309">
        <v>1</v>
      </c>
      <c r="T1309">
        <v>10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 t="s">
        <v>6</v>
      </c>
      <c r="AG1309">
        <v>67</v>
      </c>
      <c r="AH1309" t="s">
        <v>203</v>
      </c>
      <c r="AI1309" t="s">
        <v>204</v>
      </c>
      <c r="AJ1309" t="s">
        <v>192</v>
      </c>
      <c r="AK1309" t="s">
        <v>187</v>
      </c>
      <c r="AL1309" t="s">
        <v>188</v>
      </c>
      <c r="AU1309" s="2" t="str">
        <f>IF(ISBLANK(B1309),"", TEXT(B1309,"dddd, d \d\e mmmm \d\e aaaa"))</f>
        <v>terça-feira, 3 de março de 2026</v>
      </c>
      <c r="AX1309" s="1" t="str" cm="1">
        <f t="array" ref="AX1309">IFERROR(_xlfn.TEXTJOIN(", ",TRUE,_xlfn._xlws.SORT(_xlfn.UNIQUE(_xlfn._xlws.FILTER($K$2:$K$2889,($I$2:$I$2889=I1309)*($K$2:$K$2889&lt;&gt;""))))),"")</f>
        <v>Flock</v>
      </c>
      <c r="AY1309" s="1" t="str">
        <f>IF(ISBLANK(F1309),"", IF(OR(
ISNUMBER(FIND("escovacao",LOWER(F1309))),
ISNUMBER(FIND("escovação",LOWER(F1309))),
ISNUMBER(FIND("higiene bucal",LOWER(F1309))),
ISNUMBER(FIND("tosa",LOWER(F1309))),
ISNUMBER(FIND("hidratacao",LOWER(F1309))),
ISNUMBER(FIND("hidratação",LOWER(F1309))),
ISNUMBER(FIND("spa",LOWER(F1309))),
ISNUMBER(FIND("corte de unhas",LOWER(F1309))),
ISNUMBER(FIND("desembolo",LOWER(F1309))),
ISNUMBER(FIND("clorexidina",LOWER(F1309))),
ISNUMBER(FIND("matizacao",LOWER(F1309))),
ISNUMBER(FIND("matização",LOWER(F1309))),
ISNUMBER(FIND("arredondamento",LOWER(F1309))),
ISNUMBER(FIND("remocao",LOWER(F1309))),
ISNUMBER(FIND("remoção",LOWER(F1309)))
),"Serviços extras",
IF(ISNUMBER(FIND("banho",LOWER(F1309))),"Banho","Loja")))</f>
        <v>Serviços extras</v>
      </c>
      <c r="AZ1309" s="1" t="str">
        <f>IF(ISBLANK(I1309),"", _xlfn.LET(_xlpm.Pedido,TRIM(D1309&amp;""),IF(_xlpm.Pedido&lt;&gt;"",_xlpm.Pedido&amp;" | "&amp;K1309,I1309&amp;" | "&amp;K1309&amp;" | "&amp;TEXT(AU1309,"0"))))</f>
        <v>4943 | Flock</v>
      </c>
      <c r="BA1309" s="1" t="str">
        <f>IF(ISBLANK(I1309),"", _xlfn.LET(_xlpm.TipoServico,LOWER(H1309),IF(ISNUMBER(FIND("banho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09" s="1" t="str">
        <f>IF(ISBLANK(I1309),"", _xlfn.LET(
    _xlpm.Servico,TRIM(F1309&amp;""),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09" s="1">
        <f>IF(ISBLANK(B1309),"", IF(ISBLANK(R1309),Q1309*S1309,R1309*S1309))</f>
        <v>10</v>
      </c>
    </row>
    <row r="1310" spans="1:55" x14ac:dyDescent="0.3">
      <c r="A1310" t="s">
        <v>141</v>
      </c>
      <c r="B1310">
        <v>46091</v>
      </c>
      <c r="C1310" t="s">
        <v>46</v>
      </c>
      <c r="D1310">
        <v>5010</v>
      </c>
      <c r="F1310" t="s">
        <v>134</v>
      </c>
      <c r="H1310" t="s">
        <v>276</v>
      </c>
      <c r="I1310">
        <v>2487</v>
      </c>
      <c r="J1310" t="s">
        <v>67</v>
      </c>
      <c r="K1310" t="s">
        <v>438</v>
      </c>
      <c r="L1310">
        <v>73998261985</v>
      </c>
      <c r="N1310">
        <v>0</v>
      </c>
      <c r="O1310" t="s">
        <v>5</v>
      </c>
      <c r="P1310">
        <v>0</v>
      </c>
      <c r="Q1310">
        <v>57</v>
      </c>
      <c r="R1310">
        <v>57</v>
      </c>
      <c r="S1310">
        <v>1</v>
      </c>
      <c r="T1310">
        <v>57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 t="s">
        <v>6</v>
      </c>
      <c r="AG1310">
        <v>120</v>
      </c>
      <c r="AH1310" t="s">
        <v>203</v>
      </c>
      <c r="AI1310" t="s">
        <v>204</v>
      </c>
      <c r="AJ1310" t="s">
        <v>192</v>
      </c>
      <c r="AK1310" t="s">
        <v>187</v>
      </c>
      <c r="AL1310" t="s">
        <v>188</v>
      </c>
      <c r="AU1310" s="2" t="str">
        <f>IF(ISBLANK(B1310),"", TEXT(B1310,"dddd, d \d\e mmmm \d\e aaaa"))</f>
        <v>terça-feira, 10 de março de 2026</v>
      </c>
      <c r="AX1310" s="1" t="str" cm="1">
        <f t="array" ref="AX1310">IFERROR(_xlfn.TEXTJOIN(", ",TRUE,_xlfn._xlws.SORT(_xlfn.UNIQUE(_xlfn._xlws.FILTER($K$2:$K$2889,($I$2:$I$2889=I1310)*($K$2:$K$2889&lt;&gt;""))))),"")</f>
        <v>Flock</v>
      </c>
      <c r="AY1310" s="1" t="str">
        <f>IF(ISBLANK(F1310),"", IF(OR(
ISNUMBER(FIND("escovacao",LOWER(F1310))),
ISNUMBER(FIND("escovação",LOWER(F1310))),
ISNUMBER(FIND("higiene bucal",LOWER(F1310))),
ISNUMBER(FIND("tosa",LOWER(F1310))),
ISNUMBER(FIND("hidratacao",LOWER(F1310))),
ISNUMBER(FIND("hidratação",LOWER(F1310))),
ISNUMBER(FIND("spa",LOWER(F1310))),
ISNUMBER(FIND("corte de unhas",LOWER(F1310))),
ISNUMBER(FIND("desembolo",LOWER(F1310))),
ISNUMBER(FIND("clorexidina",LOWER(F1310))),
ISNUMBER(FIND("matizacao",LOWER(F1310))),
ISNUMBER(FIND("matização",LOWER(F1310))),
ISNUMBER(FIND("arredondamento",LOWER(F1310))),
ISNUMBER(FIND("remocao",LOWER(F1310))),
ISNUMBER(FIND("remoção",LOWER(F1310)))
),"Serviços extras",
IF(ISNUMBER(FIND("banho",LOWER(F1310))),"Banho","Loja")))</f>
        <v>Banho</v>
      </c>
      <c r="AZ1310" s="1" t="str">
        <f>IF(ISBLANK(I1310),"", _xlfn.LET(_xlpm.Pedido,TRIM(D1310&amp;""),IF(_xlpm.Pedido&lt;&gt;"",_xlpm.Pedido&amp;" | "&amp;K1310,I1310&amp;" | "&amp;K1310&amp;" | "&amp;TEXT(AU1310,"0"))))</f>
        <v>5010 | Flock</v>
      </c>
      <c r="BA1310" s="1" t="str">
        <f>IF(ISBLANK(I1310),"", _xlfn.LET(_xlpm.TipoServico,LOWER(H1310),IF(ISNUMBER(FIND("banho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0" s="1" t="str">
        <f>IF(ISBLANK(I1310),"", _xlfn.LET(
    _xlpm.Servico,TRIM(F1310&amp;""),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10" s="1">
        <f>IF(ISBLANK(B1310),"", IF(ISBLANK(R1310),Q1310*S1310,R1310*S1310))</f>
        <v>57</v>
      </c>
    </row>
    <row r="1311" spans="1:55" x14ac:dyDescent="0.3">
      <c r="A1311" t="s">
        <v>141</v>
      </c>
      <c r="B1311">
        <v>46091</v>
      </c>
      <c r="C1311" t="s">
        <v>46</v>
      </c>
      <c r="D1311">
        <v>5010</v>
      </c>
      <c r="F1311" t="s">
        <v>183</v>
      </c>
      <c r="H1311" t="s">
        <v>276</v>
      </c>
      <c r="I1311">
        <v>2487</v>
      </c>
      <c r="J1311" t="s">
        <v>67</v>
      </c>
      <c r="K1311" t="s">
        <v>438</v>
      </c>
      <c r="L1311">
        <v>73998261985</v>
      </c>
      <c r="N1311">
        <v>0</v>
      </c>
      <c r="O1311" t="s">
        <v>5</v>
      </c>
      <c r="P1311">
        <v>0</v>
      </c>
      <c r="Q1311">
        <v>63</v>
      </c>
      <c r="R1311">
        <v>63</v>
      </c>
      <c r="S1311">
        <v>1</v>
      </c>
      <c r="T1311">
        <v>63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 t="s">
        <v>6</v>
      </c>
      <c r="AG1311">
        <v>120</v>
      </c>
      <c r="AH1311" t="s">
        <v>203</v>
      </c>
      <c r="AI1311" t="s">
        <v>204</v>
      </c>
      <c r="AJ1311" t="s">
        <v>192</v>
      </c>
      <c r="AK1311" t="s">
        <v>187</v>
      </c>
      <c r="AL1311" t="s">
        <v>188</v>
      </c>
      <c r="AU1311" s="2" t="str">
        <f>IF(ISBLANK(B1311),"", TEXT(B1311,"dddd, d \d\e mmmm \d\e aaaa"))</f>
        <v>terça-feira, 10 de março de 2026</v>
      </c>
      <c r="AX1311" s="1" t="str" cm="1">
        <f t="array" ref="AX1311">IFERROR(_xlfn.TEXTJOIN(", ",TRUE,_xlfn._xlws.SORT(_xlfn.UNIQUE(_xlfn._xlws.FILTER($K$2:$K$2889,($I$2:$I$2889=I1311)*($K$2:$K$2889&lt;&gt;""))))),"")</f>
        <v>Flock</v>
      </c>
      <c r="AY1311" s="1" t="str">
        <f>IF(ISBLANK(F1311),"", IF(OR(
ISNUMBER(FIND("escovacao",LOWER(F1311))),
ISNUMBER(FIND("escovação",LOWER(F1311))),
ISNUMBER(FIND("higiene bucal",LOWER(F1311))),
ISNUMBER(FIND("tosa",LOWER(F1311))),
ISNUMBER(FIND("hidratacao",LOWER(F1311))),
ISNUMBER(FIND("hidratação",LOWER(F1311))),
ISNUMBER(FIND("spa",LOWER(F1311))),
ISNUMBER(FIND("corte de unhas",LOWER(F1311))),
ISNUMBER(FIND("desembolo",LOWER(F1311))),
ISNUMBER(FIND("clorexidina",LOWER(F1311))),
ISNUMBER(FIND("matizacao",LOWER(F1311))),
ISNUMBER(FIND("matização",LOWER(F1311))),
ISNUMBER(FIND("arredondamento",LOWER(F1311))),
ISNUMBER(FIND("remocao",LOWER(F1311))),
ISNUMBER(FIND("remoção",LOWER(F1311)))
),"Serviços extras",
IF(ISNUMBER(FIND("banho",LOWER(F1311))),"Banho","Loja")))</f>
        <v>Serviços extras</v>
      </c>
      <c r="AZ1311" s="1" t="str">
        <f>IF(ISBLANK(I1311),"", _xlfn.LET(_xlpm.Pedido,TRIM(D1311&amp;""),IF(_xlpm.Pedido&lt;&gt;"",_xlpm.Pedido&amp;" | "&amp;K1311,I1311&amp;" | "&amp;K1311&amp;" | "&amp;TEXT(AU1311,"0"))))</f>
        <v>5010 | Flock</v>
      </c>
      <c r="BA1311" s="1" t="str">
        <f>IF(ISBLANK(I1311),"", _xlfn.LET(_xlpm.TipoServico,LOWER(H1311),IF(ISNUMBER(FIND("banho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1" s="1" t="str">
        <f>IF(ISBLANK(I1311),"", _xlfn.LET(
    _xlpm.Servico,TRIM(F1311&amp;""),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11" s="1">
        <f>IF(ISBLANK(B1311),"", IF(ISBLANK(R1311),Q1311*S1311,R1311*S1311))</f>
        <v>63</v>
      </c>
    </row>
    <row r="1312" spans="1:55" x14ac:dyDescent="0.3">
      <c r="A1312" t="s">
        <v>133</v>
      </c>
      <c r="B1312">
        <v>46093</v>
      </c>
      <c r="C1312" t="s">
        <v>9</v>
      </c>
      <c r="D1312">
        <v>5024</v>
      </c>
      <c r="F1312" t="s">
        <v>134</v>
      </c>
      <c r="H1312" t="s">
        <v>276</v>
      </c>
      <c r="I1312">
        <v>2452</v>
      </c>
      <c r="J1312" t="s">
        <v>0</v>
      </c>
      <c r="K1312" t="s">
        <v>425</v>
      </c>
      <c r="L1312">
        <v>5573988065221</v>
      </c>
      <c r="N1312">
        <v>0</v>
      </c>
      <c r="O1312" t="s">
        <v>5</v>
      </c>
      <c r="P1312">
        <v>0</v>
      </c>
      <c r="Q1312">
        <v>57</v>
      </c>
      <c r="R1312">
        <v>57</v>
      </c>
      <c r="S1312">
        <v>1</v>
      </c>
      <c r="T1312">
        <v>57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 t="s">
        <v>6</v>
      </c>
      <c r="AG1312">
        <v>122</v>
      </c>
      <c r="AH1312" t="s">
        <v>207</v>
      </c>
      <c r="AJ1312" t="s">
        <v>192</v>
      </c>
      <c r="AK1312" t="s">
        <v>190</v>
      </c>
      <c r="AL1312" t="s">
        <v>188</v>
      </c>
      <c r="AU1312" s="2" t="str">
        <f>IF(ISBLANK(B1312),"", TEXT(B1312,"dddd, d \d\e mmmm \d\e aaaa"))</f>
        <v>quinta-feira, 12 de março de 2026</v>
      </c>
      <c r="AX1312" s="1" t="str" cm="1">
        <f t="array" ref="AX1312">IFERROR(_xlfn.TEXTJOIN(", ",TRUE,_xlfn._xlws.SORT(_xlfn.UNIQUE(_xlfn._xlws.FILTER($K$2:$K$2889,($I$2:$I$2889=I1312)*($K$2:$K$2889&lt;&gt;""))))),"")</f>
        <v>Dora, Duda</v>
      </c>
      <c r="AY1312" s="1" t="str">
        <f>IF(ISBLANK(F1312),"", IF(OR(
ISNUMBER(FIND("escovacao",LOWER(F1312))),
ISNUMBER(FIND("escovação",LOWER(F1312))),
ISNUMBER(FIND("higiene bucal",LOWER(F1312))),
ISNUMBER(FIND("tosa",LOWER(F1312))),
ISNUMBER(FIND("hidratacao",LOWER(F1312))),
ISNUMBER(FIND("hidratação",LOWER(F1312))),
ISNUMBER(FIND("spa",LOWER(F1312))),
ISNUMBER(FIND("corte de unhas",LOWER(F1312))),
ISNUMBER(FIND("desembolo",LOWER(F1312))),
ISNUMBER(FIND("clorexidina",LOWER(F1312))),
ISNUMBER(FIND("matizacao",LOWER(F1312))),
ISNUMBER(FIND("matização",LOWER(F1312))),
ISNUMBER(FIND("arredondamento",LOWER(F1312))),
ISNUMBER(FIND("remocao",LOWER(F1312))),
ISNUMBER(FIND("remoção",LOWER(F1312)))
),"Serviços extras",
IF(ISNUMBER(FIND("banho",LOWER(F1312))),"Banho","Loja")))</f>
        <v>Banho</v>
      </c>
      <c r="AZ1312" s="1" t="str">
        <f>IF(ISBLANK(I1312),"", _xlfn.LET(_xlpm.Pedido,TRIM(D1312&amp;""),IF(_xlpm.Pedido&lt;&gt;"",_xlpm.Pedido&amp;" | "&amp;K1312,I1312&amp;" | "&amp;K1312&amp;" | "&amp;TEXT(AU1312,"0"))))</f>
        <v>5024 | Duda</v>
      </c>
      <c r="BA1312" s="1" t="str">
        <f>IF(ISBLANK(I1312),"", _xlfn.LET(_xlpm.TipoServico,LOWER(H1312),IF(ISNUMBER(FIND("banho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2" s="1" t="str">
        <f>IF(ISBLANK(I1312),"", _xlfn.LET(
    _xlpm.Servico,TRIM(F1312&amp;""),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12" s="1">
        <f>IF(ISBLANK(B1312),"", IF(ISBLANK(R1312),Q1312*S1312,R1312*S1312))</f>
        <v>57</v>
      </c>
    </row>
    <row r="1313" spans="1:55" x14ac:dyDescent="0.3">
      <c r="A1313" t="s">
        <v>11</v>
      </c>
      <c r="B1313">
        <v>46084</v>
      </c>
      <c r="C1313" t="s">
        <v>46</v>
      </c>
      <c r="D1313">
        <v>4939</v>
      </c>
      <c r="F1313" t="s">
        <v>134</v>
      </c>
      <c r="H1313" t="s">
        <v>276</v>
      </c>
      <c r="I1313">
        <v>2186</v>
      </c>
      <c r="J1313" t="s">
        <v>55</v>
      </c>
      <c r="K1313" t="s">
        <v>259</v>
      </c>
      <c r="L1313">
        <v>73991572562</v>
      </c>
      <c r="N1313">
        <v>0</v>
      </c>
      <c r="O1313" t="s">
        <v>5</v>
      </c>
      <c r="P1313">
        <v>0</v>
      </c>
      <c r="Q1313">
        <v>57</v>
      </c>
      <c r="R1313">
        <v>57</v>
      </c>
      <c r="S1313">
        <v>1</v>
      </c>
      <c r="T1313">
        <v>57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 t="s">
        <v>6</v>
      </c>
      <c r="AG1313">
        <v>69</v>
      </c>
      <c r="AH1313" t="s">
        <v>207</v>
      </c>
      <c r="AI1313" t="s">
        <v>209</v>
      </c>
      <c r="AJ1313" t="s">
        <v>192</v>
      </c>
      <c r="AK1313" t="s">
        <v>190</v>
      </c>
      <c r="AL1313" t="s">
        <v>188</v>
      </c>
      <c r="AU1313" s="2" t="str">
        <f>IF(ISBLANK(B1313),"", TEXT(B1313,"dddd, d \d\e mmmm \d\e aaaa"))</f>
        <v>terça-feira, 3 de março de 2026</v>
      </c>
      <c r="AX1313" s="1" t="str" cm="1">
        <f t="array" ref="AX1313">IFERROR(_xlfn.TEXTJOIN(", ",TRUE,_xlfn._xlws.SORT(_xlfn.UNIQUE(_xlfn._xlws.FILTER($K$2:$K$2889,($I$2:$I$2889=I1313)*($K$2:$K$2889&lt;&gt;""))))),"")</f>
        <v>Nina</v>
      </c>
      <c r="AY1313" s="1" t="str">
        <f>IF(ISBLANK(F1313),"", IF(OR(
ISNUMBER(FIND("escovacao",LOWER(F1313))),
ISNUMBER(FIND("escovação",LOWER(F1313))),
ISNUMBER(FIND("higiene bucal",LOWER(F1313))),
ISNUMBER(FIND("tosa",LOWER(F1313))),
ISNUMBER(FIND("hidratacao",LOWER(F1313))),
ISNUMBER(FIND("hidratação",LOWER(F1313))),
ISNUMBER(FIND("spa",LOWER(F1313))),
ISNUMBER(FIND("corte de unhas",LOWER(F1313))),
ISNUMBER(FIND("desembolo",LOWER(F1313))),
ISNUMBER(FIND("clorexidina",LOWER(F1313))),
ISNUMBER(FIND("matizacao",LOWER(F1313))),
ISNUMBER(FIND("matização",LOWER(F1313))),
ISNUMBER(FIND("arredondamento",LOWER(F1313))),
ISNUMBER(FIND("remocao",LOWER(F1313))),
ISNUMBER(FIND("remoção",LOWER(F1313)))
),"Serviços extras",
IF(ISNUMBER(FIND("banho",LOWER(F1313))),"Banho","Loja")))</f>
        <v>Banho</v>
      </c>
      <c r="AZ1313" s="1" t="str">
        <f>IF(ISBLANK(I1313),"", _xlfn.LET(_xlpm.Pedido,TRIM(D1313&amp;""),IF(_xlpm.Pedido&lt;&gt;"",_xlpm.Pedido&amp;" | "&amp;K1313,I1313&amp;" | "&amp;K1313&amp;" | "&amp;TEXT(AU1313,"0"))))</f>
        <v>4939 | Nina</v>
      </c>
      <c r="BA1313" s="1" t="str">
        <f>IF(ISBLANK(I1313),"", _xlfn.LET(_xlpm.TipoServico,LOWER(H1313),IF(ISNUMBER(FIND("banho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3" s="1" t="str">
        <f>IF(ISBLANK(I1313),"", _xlfn.LET(
    _xlpm.Servico,TRIM(F1313&amp;""),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13" s="1">
        <f>IF(ISBLANK(B1313),"", IF(ISBLANK(R1313),Q1313*S1313,R1313*S1313))</f>
        <v>57</v>
      </c>
    </row>
    <row r="1314" spans="1:55" x14ac:dyDescent="0.3">
      <c r="A1314" t="s">
        <v>11</v>
      </c>
      <c r="B1314">
        <v>46084</v>
      </c>
      <c r="C1314" t="s">
        <v>46</v>
      </c>
      <c r="D1314">
        <v>4939</v>
      </c>
      <c r="F1314" t="s">
        <v>146</v>
      </c>
      <c r="H1314" t="s">
        <v>276</v>
      </c>
      <c r="I1314">
        <v>2186</v>
      </c>
      <c r="J1314" t="s">
        <v>55</v>
      </c>
      <c r="K1314" t="s">
        <v>259</v>
      </c>
      <c r="L1314">
        <v>73991572562</v>
      </c>
      <c r="N1314">
        <v>0</v>
      </c>
      <c r="O1314" t="s">
        <v>5</v>
      </c>
      <c r="P1314">
        <v>0</v>
      </c>
      <c r="Q1314">
        <v>12</v>
      </c>
      <c r="R1314">
        <v>12</v>
      </c>
      <c r="S1314">
        <v>1</v>
      </c>
      <c r="T1314">
        <v>12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 t="s">
        <v>6</v>
      </c>
      <c r="AG1314">
        <v>69</v>
      </c>
      <c r="AH1314" t="s">
        <v>207</v>
      </c>
      <c r="AI1314" t="s">
        <v>209</v>
      </c>
      <c r="AJ1314" t="s">
        <v>192</v>
      </c>
      <c r="AK1314" t="s">
        <v>190</v>
      </c>
      <c r="AL1314" t="s">
        <v>188</v>
      </c>
      <c r="AU1314" s="2" t="str">
        <f>IF(ISBLANK(B1314),"", TEXT(B1314,"dddd, d \d\e mmmm \d\e aaaa"))</f>
        <v>terça-feira, 3 de março de 2026</v>
      </c>
      <c r="AX1314" s="1" t="str" cm="1">
        <f t="array" ref="AX1314">IFERROR(_xlfn.TEXTJOIN(", ",TRUE,_xlfn._xlws.SORT(_xlfn.UNIQUE(_xlfn._xlws.FILTER($K$2:$K$2889,($I$2:$I$2889=I1314)*($K$2:$K$2889&lt;&gt;""))))),"")</f>
        <v>Nina</v>
      </c>
      <c r="AY1314" s="1" t="str">
        <f>IF(ISBLANK(F1314),"", IF(OR(
ISNUMBER(FIND("escovacao",LOWER(F1314))),
ISNUMBER(FIND("escovação",LOWER(F1314))),
ISNUMBER(FIND("higiene bucal",LOWER(F1314))),
ISNUMBER(FIND("tosa",LOWER(F1314))),
ISNUMBER(FIND("hidratacao",LOWER(F1314))),
ISNUMBER(FIND("hidratação",LOWER(F1314))),
ISNUMBER(FIND("spa",LOWER(F1314))),
ISNUMBER(FIND("corte de unhas",LOWER(F1314))),
ISNUMBER(FIND("desembolo",LOWER(F1314))),
ISNUMBER(FIND("clorexidina",LOWER(F1314))),
ISNUMBER(FIND("matizacao",LOWER(F1314))),
ISNUMBER(FIND("matização",LOWER(F1314))),
ISNUMBER(FIND("arredondamento",LOWER(F1314))),
ISNUMBER(FIND("remocao",LOWER(F1314))),
ISNUMBER(FIND("remoção",LOWER(F1314)))
),"Serviços extras",
IF(ISNUMBER(FIND("banho",LOWER(F1314))),"Banho","Loja")))</f>
        <v>Serviços extras</v>
      </c>
      <c r="AZ1314" s="1" t="str">
        <f>IF(ISBLANK(I1314),"", _xlfn.LET(_xlpm.Pedido,TRIM(D1314&amp;""),IF(_xlpm.Pedido&lt;&gt;"",_xlpm.Pedido&amp;" | "&amp;K1314,I1314&amp;" | "&amp;K1314&amp;" | "&amp;TEXT(AU1314,"0"))))</f>
        <v>4939 | Nina</v>
      </c>
      <c r="BA1314" s="1" t="str">
        <f>IF(ISBLANK(I1314),"", _xlfn.LET(_xlpm.TipoServico,LOWER(H1314),IF(ISNUMBER(FIND("banho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4" s="1" t="str">
        <f>IF(ISBLANK(I1314),"", _xlfn.LET(
    _xlpm.Servico,TRIM(F1314&amp;""),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14" s="1">
        <f>IF(ISBLANK(B1314),"", IF(ISBLANK(R1314),Q1314*S1314,R1314*S1314))</f>
        <v>12</v>
      </c>
    </row>
    <row r="1315" spans="1:55" x14ac:dyDescent="0.3">
      <c r="A1315" t="s">
        <v>133</v>
      </c>
      <c r="B1315">
        <v>46090</v>
      </c>
      <c r="C1315" t="s">
        <v>43</v>
      </c>
      <c r="D1315">
        <v>4996</v>
      </c>
      <c r="F1315" t="s">
        <v>134</v>
      </c>
      <c r="H1315" t="s">
        <v>276</v>
      </c>
      <c r="I1315">
        <v>2333</v>
      </c>
      <c r="J1315" t="s">
        <v>66</v>
      </c>
      <c r="K1315" t="s">
        <v>441</v>
      </c>
      <c r="L1315">
        <v>11977413103</v>
      </c>
      <c r="N1315">
        <v>0</v>
      </c>
      <c r="O1315" t="s">
        <v>5</v>
      </c>
      <c r="P1315">
        <v>0</v>
      </c>
      <c r="Q1315">
        <v>57</v>
      </c>
      <c r="R1315">
        <v>57</v>
      </c>
      <c r="S1315">
        <v>1</v>
      </c>
      <c r="T1315">
        <v>57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6</v>
      </c>
      <c r="AG1315">
        <v>57</v>
      </c>
      <c r="AH1315" t="s">
        <v>203</v>
      </c>
      <c r="AI1315" t="s">
        <v>204</v>
      </c>
      <c r="AJ1315" t="s">
        <v>192</v>
      </c>
      <c r="AK1315" t="s">
        <v>187</v>
      </c>
      <c r="AL1315" t="s">
        <v>188</v>
      </c>
      <c r="AU1315" s="2" t="str">
        <f>IF(ISBLANK(B1315),"", TEXT(B1315,"dddd, d \d\e mmmm \d\e aaaa"))</f>
        <v>segunda-feira, 9 de março de 2026</v>
      </c>
      <c r="AX1315" s="1" t="str" cm="1">
        <f t="array" ref="AX1315">IFERROR(_xlfn.TEXTJOIN(", ",TRUE,_xlfn._xlws.SORT(_xlfn.UNIQUE(_xlfn._xlws.FILTER($K$2:$K$2889,($I$2:$I$2889=I1315)*($K$2:$K$2889&lt;&gt;""))))),"")</f>
        <v>Theo Ferreira</v>
      </c>
      <c r="AY1315" s="1" t="str">
        <f>IF(ISBLANK(F1315),"", IF(OR(
ISNUMBER(FIND("escovacao",LOWER(F1315))),
ISNUMBER(FIND("escovação",LOWER(F1315))),
ISNUMBER(FIND("higiene bucal",LOWER(F1315))),
ISNUMBER(FIND("tosa",LOWER(F1315))),
ISNUMBER(FIND("hidratacao",LOWER(F1315))),
ISNUMBER(FIND("hidratação",LOWER(F1315))),
ISNUMBER(FIND("spa",LOWER(F1315))),
ISNUMBER(FIND("corte de unhas",LOWER(F1315))),
ISNUMBER(FIND("desembolo",LOWER(F1315))),
ISNUMBER(FIND("clorexidina",LOWER(F1315))),
ISNUMBER(FIND("matizacao",LOWER(F1315))),
ISNUMBER(FIND("matização",LOWER(F1315))),
ISNUMBER(FIND("arredondamento",LOWER(F1315))),
ISNUMBER(FIND("remocao",LOWER(F1315))),
ISNUMBER(FIND("remoção",LOWER(F1315)))
),"Serviços extras",
IF(ISNUMBER(FIND("banho",LOWER(F1315))),"Banho","Loja")))</f>
        <v>Banho</v>
      </c>
      <c r="AZ1315" s="1" t="str">
        <f>IF(ISBLANK(I1315),"", _xlfn.LET(_xlpm.Pedido,TRIM(D1315&amp;""),IF(_xlpm.Pedido&lt;&gt;"",_xlpm.Pedido&amp;" | "&amp;K1315,I1315&amp;" | "&amp;K1315&amp;" | "&amp;TEXT(AU1315,"0"))))</f>
        <v>4996 | Theo Ferreira</v>
      </c>
      <c r="BA1315" s="1" t="str">
        <f>IF(ISBLANK(I1315),"", _xlfn.LET(_xlpm.TipoServico,LOWER(H1315),IF(ISNUMBER(FIND("banho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5" s="1" t="str">
        <f>IF(ISBLANK(I1315),"", _xlfn.LET(
    _xlpm.Servico,TRIM(F1315&amp;""),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15" s="1">
        <f>IF(ISBLANK(B1315),"", IF(ISBLANK(R1315),Q1315*S1315,R1315*S1315))</f>
        <v>57</v>
      </c>
    </row>
    <row r="1316" spans="1:55" x14ac:dyDescent="0.3">
      <c r="A1316" t="s">
        <v>133</v>
      </c>
      <c r="B1316">
        <v>46090</v>
      </c>
      <c r="C1316" t="s">
        <v>43</v>
      </c>
      <c r="D1316">
        <v>5000</v>
      </c>
      <c r="F1316" t="s">
        <v>134</v>
      </c>
      <c r="H1316" t="s">
        <v>276</v>
      </c>
      <c r="I1316">
        <v>2460</v>
      </c>
      <c r="J1316" t="s">
        <v>80</v>
      </c>
      <c r="K1316" t="s">
        <v>226</v>
      </c>
      <c r="L1316">
        <v>5573999538444</v>
      </c>
      <c r="N1316">
        <v>0</v>
      </c>
      <c r="O1316" t="s">
        <v>5</v>
      </c>
      <c r="P1316">
        <v>0</v>
      </c>
      <c r="Q1316">
        <v>57</v>
      </c>
      <c r="R1316">
        <v>57</v>
      </c>
      <c r="S1316">
        <v>1</v>
      </c>
      <c r="T1316">
        <v>57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 t="s">
        <v>6</v>
      </c>
      <c r="AG1316">
        <v>57</v>
      </c>
      <c r="AH1316" t="s">
        <v>219</v>
      </c>
      <c r="AI1316" t="s">
        <v>227</v>
      </c>
      <c r="AJ1316" t="s">
        <v>192</v>
      </c>
      <c r="AK1316" t="s">
        <v>187</v>
      </c>
      <c r="AL1316" t="s">
        <v>188</v>
      </c>
      <c r="AU1316" s="2" t="str">
        <f>IF(ISBLANK(B1316),"", TEXT(B1316,"dddd, d \d\e mmmm \d\e aaaa"))</f>
        <v>segunda-feira, 9 de março de 2026</v>
      </c>
      <c r="AX1316" s="1" t="str" cm="1">
        <f t="array" ref="AX1316">IFERROR(_xlfn.TEXTJOIN(", ",TRUE,_xlfn._xlws.SORT(_xlfn.UNIQUE(_xlfn._xlws.FILTER($K$2:$K$2889,($I$2:$I$2889=I1316)*($K$2:$K$2889&lt;&gt;""))))),"")</f>
        <v>Pepo</v>
      </c>
      <c r="AY1316" s="1" t="str">
        <f>IF(ISBLANK(F1316),"", IF(OR(
ISNUMBER(FIND("escovacao",LOWER(F1316))),
ISNUMBER(FIND("escovação",LOWER(F1316))),
ISNUMBER(FIND("higiene bucal",LOWER(F1316))),
ISNUMBER(FIND("tosa",LOWER(F1316))),
ISNUMBER(FIND("hidratacao",LOWER(F1316))),
ISNUMBER(FIND("hidratação",LOWER(F1316))),
ISNUMBER(FIND("spa",LOWER(F1316))),
ISNUMBER(FIND("corte de unhas",LOWER(F1316))),
ISNUMBER(FIND("desembolo",LOWER(F1316))),
ISNUMBER(FIND("clorexidina",LOWER(F1316))),
ISNUMBER(FIND("matizacao",LOWER(F1316))),
ISNUMBER(FIND("matização",LOWER(F1316))),
ISNUMBER(FIND("arredondamento",LOWER(F1316))),
ISNUMBER(FIND("remocao",LOWER(F1316))),
ISNUMBER(FIND("remoção",LOWER(F1316)))
),"Serviços extras",
IF(ISNUMBER(FIND("banho",LOWER(F1316))),"Banho","Loja")))</f>
        <v>Banho</v>
      </c>
      <c r="AZ1316" s="1" t="str">
        <f>IF(ISBLANK(I1316),"", _xlfn.LET(_xlpm.Pedido,TRIM(D1316&amp;""),IF(_xlpm.Pedido&lt;&gt;"",_xlpm.Pedido&amp;" | "&amp;K1316,I1316&amp;" | "&amp;K1316&amp;" | "&amp;TEXT(AU1316,"0"))))</f>
        <v>5000 | Pepo</v>
      </c>
      <c r="BA1316" s="1" t="str">
        <f>IF(ISBLANK(I1316),"", _xlfn.LET(_xlpm.TipoServico,LOWER(H1316),IF(ISNUMBER(FIND("banho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6" s="1" t="str">
        <f>IF(ISBLANK(I1316),"", _xlfn.LET(
    _xlpm.Servico,TRIM(F1316&amp;""),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16" s="1">
        <f>IF(ISBLANK(B1316),"", IF(ISBLANK(R1316),Q1316*S1316,R1316*S1316))</f>
        <v>57</v>
      </c>
    </row>
    <row r="1317" spans="1:55" x14ac:dyDescent="0.3">
      <c r="A1317" t="s">
        <v>133</v>
      </c>
      <c r="B1317">
        <v>46091</v>
      </c>
      <c r="C1317" t="s">
        <v>46</v>
      </c>
      <c r="D1317">
        <v>5013</v>
      </c>
      <c r="F1317" t="s">
        <v>134</v>
      </c>
      <c r="H1317" t="s">
        <v>276</v>
      </c>
      <c r="I1317">
        <v>2438</v>
      </c>
      <c r="J1317" t="s">
        <v>277</v>
      </c>
      <c r="K1317" t="s">
        <v>446</v>
      </c>
      <c r="L1317">
        <v>5573999434050</v>
      </c>
      <c r="N1317">
        <v>0</v>
      </c>
      <c r="O1317" t="s">
        <v>5</v>
      </c>
      <c r="P1317">
        <v>0</v>
      </c>
      <c r="Q1317">
        <v>57</v>
      </c>
      <c r="R1317">
        <v>57</v>
      </c>
      <c r="S1317">
        <v>1</v>
      </c>
      <c r="T1317">
        <v>57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 t="s">
        <v>6</v>
      </c>
      <c r="AG1317">
        <v>57</v>
      </c>
      <c r="AH1317" t="s">
        <v>203</v>
      </c>
      <c r="AI1317" t="s">
        <v>204</v>
      </c>
      <c r="AJ1317" t="s">
        <v>192</v>
      </c>
      <c r="AK1317" t="s">
        <v>187</v>
      </c>
      <c r="AL1317" t="s">
        <v>188</v>
      </c>
      <c r="AU1317" s="2" t="str">
        <f>IF(ISBLANK(B1317),"", TEXT(B1317,"dddd, d \d\e mmmm \d\e aaaa"))</f>
        <v>terça-feira, 10 de março de 2026</v>
      </c>
      <c r="AX1317" s="1" t="str" cm="1">
        <f t="array" ref="AX1317">IFERROR(_xlfn.TEXTJOIN(", ",TRUE,_xlfn._xlws.SORT(_xlfn.UNIQUE(_xlfn._xlws.FILTER($K$2:$K$2889,($I$2:$I$2889=I1317)*($K$2:$K$2889&lt;&gt;""))))),"")</f>
        <v>Teo</v>
      </c>
      <c r="AY1317" s="1" t="str">
        <f>IF(ISBLANK(F1317),"", IF(OR(
ISNUMBER(FIND("escovacao",LOWER(F1317))),
ISNUMBER(FIND("escovação",LOWER(F1317))),
ISNUMBER(FIND("higiene bucal",LOWER(F1317))),
ISNUMBER(FIND("tosa",LOWER(F1317))),
ISNUMBER(FIND("hidratacao",LOWER(F1317))),
ISNUMBER(FIND("hidratação",LOWER(F1317))),
ISNUMBER(FIND("spa",LOWER(F1317))),
ISNUMBER(FIND("corte de unhas",LOWER(F1317))),
ISNUMBER(FIND("desembolo",LOWER(F1317))),
ISNUMBER(FIND("clorexidina",LOWER(F1317))),
ISNUMBER(FIND("matizacao",LOWER(F1317))),
ISNUMBER(FIND("matização",LOWER(F1317))),
ISNUMBER(FIND("arredondamento",LOWER(F1317))),
ISNUMBER(FIND("remocao",LOWER(F1317))),
ISNUMBER(FIND("remoção",LOWER(F1317)))
),"Serviços extras",
IF(ISNUMBER(FIND("banho",LOWER(F1317))),"Banho","Loja")))</f>
        <v>Banho</v>
      </c>
      <c r="AZ1317" s="1" t="str">
        <f>IF(ISBLANK(I1317),"", _xlfn.LET(_xlpm.Pedido,TRIM(D1317&amp;""),IF(_xlpm.Pedido&lt;&gt;"",_xlpm.Pedido&amp;" | "&amp;K1317,I1317&amp;" | "&amp;K1317&amp;" | "&amp;TEXT(AU1317,"0"))))</f>
        <v>5013 | Teo</v>
      </c>
      <c r="BA1317" s="1" t="str">
        <f>IF(ISBLANK(I1317),"", _xlfn.LET(_xlpm.TipoServico,LOWER(H1317),IF(ISNUMBER(FIND("banho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7" s="1" t="str">
        <f>IF(ISBLANK(I1317),"", _xlfn.LET(
    _xlpm.Servico,TRIM(F1317&amp;""),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17" s="1">
        <f>IF(ISBLANK(B1317),"", IF(ISBLANK(R1317),Q1317*S1317,R1317*S1317))</f>
        <v>57</v>
      </c>
    </row>
    <row r="1318" spans="1:55" x14ac:dyDescent="0.3">
      <c r="A1318" t="s">
        <v>141</v>
      </c>
      <c r="B1318">
        <v>46093</v>
      </c>
      <c r="C1318" t="s">
        <v>9</v>
      </c>
      <c r="D1318">
        <v>5022</v>
      </c>
      <c r="F1318" t="s">
        <v>134</v>
      </c>
      <c r="H1318" t="s">
        <v>276</v>
      </c>
      <c r="I1318">
        <v>2407</v>
      </c>
      <c r="J1318" t="s">
        <v>33</v>
      </c>
      <c r="K1318" t="s">
        <v>452</v>
      </c>
      <c r="L1318">
        <v>73991821091</v>
      </c>
      <c r="N1318">
        <v>0</v>
      </c>
      <c r="O1318" t="s">
        <v>5</v>
      </c>
      <c r="P1318">
        <v>0</v>
      </c>
      <c r="Q1318">
        <v>57</v>
      </c>
      <c r="R1318">
        <v>57</v>
      </c>
      <c r="S1318">
        <v>1</v>
      </c>
      <c r="T1318">
        <v>57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6</v>
      </c>
      <c r="AG1318">
        <v>195</v>
      </c>
      <c r="AH1318" t="s">
        <v>207</v>
      </c>
      <c r="AI1318" t="s">
        <v>199</v>
      </c>
      <c r="AJ1318" t="s">
        <v>192</v>
      </c>
      <c r="AK1318" t="s">
        <v>187</v>
      </c>
      <c r="AL1318" t="s">
        <v>188</v>
      </c>
      <c r="AU1318" s="2" t="str">
        <f>IF(ISBLANK(B1318),"", TEXT(B1318,"dddd, d \d\e mmmm \d\e aaaa"))</f>
        <v>quinta-feira, 12 de março de 2026</v>
      </c>
      <c r="AX1318" s="1" t="str" cm="1">
        <f t="array" ref="AX1318">IFERROR(_xlfn.TEXTJOIN(", ",TRUE,_xlfn._xlws.SORT(_xlfn.UNIQUE(_xlfn._xlws.FILTER($K$2:$K$2889,($I$2:$I$2889=I1318)*($K$2:$K$2889&lt;&gt;""))))),"")</f>
        <v>Junior, Neto</v>
      </c>
      <c r="AY1318" s="1" t="str">
        <f>IF(ISBLANK(F1318),"", IF(OR(
ISNUMBER(FIND("escovacao",LOWER(F1318))),
ISNUMBER(FIND("escovação",LOWER(F1318))),
ISNUMBER(FIND("higiene bucal",LOWER(F1318))),
ISNUMBER(FIND("tosa",LOWER(F1318))),
ISNUMBER(FIND("hidratacao",LOWER(F1318))),
ISNUMBER(FIND("hidratação",LOWER(F1318))),
ISNUMBER(FIND("spa",LOWER(F1318))),
ISNUMBER(FIND("corte de unhas",LOWER(F1318))),
ISNUMBER(FIND("desembolo",LOWER(F1318))),
ISNUMBER(FIND("clorexidina",LOWER(F1318))),
ISNUMBER(FIND("matizacao",LOWER(F1318))),
ISNUMBER(FIND("matização",LOWER(F1318))),
ISNUMBER(FIND("arredondamento",LOWER(F1318))),
ISNUMBER(FIND("remocao",LOWER(F1318))),
ISNUMBER(FIND("remoção",LOWER(F1318)))
),"Serviços extras",
IF(ISNUMBER(FIND("banho",LOWER(F1318))),"Banho","Loja")))</f>
        <v>Banho</v>
      </c>
      <c r="AZ1318" s="1" t="str">
        <f>IF(ISBLANK(I1318),"", _xlfn.LET(_xlpm.Pedido,TRIM(D1318&amp;""),IF(_xlpm.Pedido&lt;&gt;"",_xlpm.Pedido&amp;" | "&amp;K1318,I1318&amp;" | "&amp;K1318&amp;" | "&amp;TEXT(AU1318,"0"))))</f>
        <v>5022 | Junior</v>
      </c>
      <c r="BA1318" s="1" t="str">
        <f>IF(ISBLANK(I1318),"", _xlfn.LET(_xlpm.TipoServico,LOWER(H1318),IF(ISNUMBER(FIND("banho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8" s="1" t="str">
        <f>IF(ISBLANK(I1318),"", _xlfn.LET(
    _xlpm.Servico,TRIM(F1318&amp;""),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18" s="1">
        <f>IF(ISBLANK(B1318),"", IF(ISBLANK(R1318),Q1318*S1318,R1318*S1318))</f>
        <v>57</v>
      </c>
    </row>
    <row r="1319" spans="1:55" x14ac:dyDescent="0.3">
      <c r="A1319" t="s">
        <v>141</v>
      </c>
      <c r="B1319">
        <v>46093</v>
      </c>
      <c r="C1319" t="s">
        <v>9</v>
      </c>
      <c r="D1319">
        <v>5022</v>
      </c>
      <c r="F1319" t="s">
        <v>183</v>
      </c>
      <c r="H1319" t="s">
        <v>276</v>
      </c>
      <c r="I1319">
        <v>2407</v>
      </c>
      <c r="J1319" t="s">
        <v>33</v>
      </c>
      <c r="K1319" t="s">
        <v>452</v>
      </c>
      <c r="L1319">
        <v>73991821091</v>
      </c>
      <c r="N1319">
        <v>0</v>
      </c>
      <c r="O1319" t="s">
        <v>5</v>
      </c>
      <c r="P1319">
        <v>0</v>
      </c>
      <c r="Q1319">
        <v>63</v>
      </c>
      <c r="R1319">
        <v>63</v>
      </c>
      <c r="S1319">
        <v>1</v>
      </c>
      <c r="T1319">
        <v>63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6</v>
      </c>
      <c r="AG1319">
        <v>195</v>
      </c>
      <c r="AH1319" t="s">
        <v>207</v>
      </c>
      <c r="AI1319" t="s">
        <v>199</v>
      </c>
      <c r="AJ1319" t="s">
        <v>192</v>
      </c>
      <c r="AK1319" t="s">
        <v>187</v>
      </c>
      <c r="AL1319" t="s">
        <v>188</v>
      </c>
      <c r="AU1319" s="2" t="str">
        <f>IF(ISBLANK(B1319),"", TEXT(B1319,"dddd, d \d\e mmmm \d\e aaaa"))</f>
        <v>quinta-feira, 12 de março de 2026</v>
      </c>
      <c r="AX1319" s="1" t="str" cm="1">
        <f t="array" ref="AX1319">IFERROR(_xlfn.TEXTJOIN(", ",TRUE,_xlfn._xlws.SORT(_xlfn.UNIQUE(_xlfn._xlws.FILTER($K$2:$K$2889,($I$2:$I$2889=I1319)*($K$2:$K$2889&lt;&gt;""))))),"")</f>
        <v>Junior, Neto</v>
      </c>
      <c r="AY1319" s="1" t="str">
        <f>IF(ISBLANK(F1319),"", IF(OR(
ISNUMBER(FIND("escovacao",LOWER(F1319))),
ISNUMBER(FIND("escovação",LOWER(F1319))),
ISNUMBER(FIND("higiene bucal",LOWER(F1319))),
ISNUMBER(FIND("tosa",LOWER(F1319))),
ISNUMBER(FIND("hidratacao",LOWER(F1319))),
ISNUMBER(FIND("hidratação",LOWER(F1319))),
ISNUMBER(FIND("spa",LOWER(F1319))),
ISNUMBER(FIND("corte de unhas",LOWER(F1319))),
ISNUMBER(FIND("desembolo",LOWER(F1319))),
ISNUMBER(FIND("clorexidina",LOWER(F1319))),
ISNUMBER(FIND("matizacao",LOWER(F1319))),
ISNUMBER(FIND("matização",LOWER(F1319))),
ISNUMBER(FIND("arredondamento",LOWER(F1319))),
ISNUMBER(FIND("remocao",LOWER(F1319))),
ISNUMBER(FIND("remoção",LOWER(F1319)))
),"Serviços extras",
IF(ISNUMBER(FIND("banho",LOWER(F1319))),"Banho","Loja")))</f>
        <v>Serviços extras</v>
      </c>
      <c r="AZ1319" s="1" t="str">
        <f>IF(ISBLANK(I1319),"", _xlfn.LET(_xlpm.Pedido,TRIM(D1319&amp;""),IF(_xlpm.Pedido&lt;&gt;"",_xlpm.Pedido&amp;" | "&amp;K1319,I1319&amp;" | "&amp;K1319&amp;" | "&amp;TEXT(AU1319,"0"))))</f>
        <v>5022 | Junior</v>
      </c>
      <c r="BA1319" s="1" t="str">
        <f>IF(ISBLANK(I1319),"", _xlfn.LET(_xlpm.TipoServico,LOWER(H1319),IF(ISNUMBER(FIND("banho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19" s="1" t="str">
        <f>IF(ISBLANK(I1319),"", _xlfn.LET(
    _xlpm.Servico,TRIM(F1319&amp;""),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19" s="1">
        <f>IF(ISBLANK(B1319),"", IF(ISBLANK(R1319),Q1319*S1319,R1319*S1319))</f>
        <v>63</v>
      </c>
    </row>
    <row r="1320" spans="1:55" x14ac:dyDescent="0.3">
      <c r="A1320" t="s">
        <v>141</v>
      </c>
      <c r="B1320">
        <v>46093</v>
      </c>
      <c r="C1320" t="s">
        <v>9</v>
      </c>
      <c r="D1320">
        <v>5022</v>
      </c>
      <c r="F1320" t="s">
        <v>303</v>
      </c>
      <c r="H1320" t="s">
        <v>276</v>
      </c>
      <c r="I1320">
        <v>2407</v>
      </c>
      <c r="J1320" t="s">
        <v>33</v>
      </c>
      <c r="K1320" t="s">
        <v>452</v>
      </c>
      <c r="L1320">
        <v>73991821091</v>
      </c>
      <c r="N1320">
        <v>0</v>
      </c>
      <c r="O1320" t="s">
        <v>5</v>
      </c>
      <c r="P1320">
        <v>0</v>
      </c>
      <c r="Q1320">
        <v>75</v>
      </c>
      <c r="R1320">
        <v>75</v>
      </c>
      <c r="S1320">
        <v>1</v>
      </c>
      <c r="T1320">
        <v>75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6</v>
      </c>
      <c r="AG1320">
        <v>195</v>
      </c>
      <c r="AH1320" t="s">
        <v>207</v>
      </c>
      <c r="AI1320" t="s">
        <v>199</v>
      </c>
      <c r="AJ1320" t="s">
        <v>192</v>
      </c>
      <c r="AK1320" t="s">
        <v>187</v>
      </c>
      <c r="AL1320" t="s">
        <v>188</v>
      </c>
      <c r="AU1320" s="2" t="str">
        <f>IF(ISBLANK(B1320),"", TEXT(B1320,"dddd, d \d\e mmmm \d\e aaaa"))</f>
        <v>quinta-feira, 12 de março de 2026</v>
      </c>
      <c r="AX1320" s="1" t="str" cm="1">
        <f t="array" ref="AX1320">IFERROR(_xlfn.TEXTJOIN(", ",TRUE,_xlfn._xlws.SORT(_xlfn.UNIQUE(_xlfn._xlws.FILTER($K$2:$K$2889,($I$2:$I$2889=I1320)*($K$2:$K$2889&lt;&gt;""))))),"")</f>
        <v>Junior, Neto</v>
      </c>
      <c r="AY1320" s="1" t="str">
        <f>IF(ISBLANK(F1320),"", IF(OR(
ISNUMBER(FIND("escovacao",LOWER(F1320))),
ISNUMBER(FIND("escovação",LOWER(F1320))),
ISNUMBER(FIND("higiene bucal",LOWER(F1320))),
ISNUMBER(FIND("tosa",LOWER(F1320))),
ISNUMBER(FIND("hidratacao",LOWER(F1320))),
ISNUMBER(FIND("hidratação",LOWER(F1320))),
ISNUMBER(FIND("spa",LOWER(F1320))),
ISNUMBER(FIND("corte de unhas",LOWER(F1320))),
ISNUMBER(FIND("desembolo",LOWER(F1320))),
ISNUMBER(FIND("clorexidina",LOWER(F1320))),
ISNUMBER(FIND("matizacao",LOWER(F1320))),
ISNUMBER(FIND("matização",LOWER(F1320))),
ISNUMBER(FIND("arredondamento",LOWER(F1320))),
ISNUMBER(FIND("remocao",LOWER(F1320))),
ISNUMBER(FIND("remoção",LOWER(F1320)))
),"Serviços extras",
IF(ISNUMBER(FIND("banho",LOWER(F1320))),"Banho","Loja")))</f>
        <v>Serviços extras</v>
      </c>
      <c r="AZ1320" s="1" t="str">
        <f>IF(ISBLANK(I1320),"", _xlfn.LET(_xlpm.Pedido,TRIM(D1320&amp;""),IF(_xlpm.Pedido&lt;&gt;"",_xlpm.Pedido&amp;" | "&amp;K1320,I1320&amp;" | "&amp;K1320&amp;" | "&amp;TEXT(AU1320,"0"))))</f>
        <v>5022 | Junior</v>
      </c>
      <c r="BA1320" s="1" t="str">
        <f>IF(ISBLANK(I1320),"", _xlfn.LET(_xlpm.TipoServico,LOWER(H1320),IF(ISNUMBER(FIND("banho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0" s="1" t="str">
        <f>IF(ISBLANK(I1320),"", _xlfn.LET(
    _xlpm.Servico,TRIM(F1320&amp;""),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20" s="1">
        <f>IF(ISBLANK(B1320),"", IF(ISBLANK(R1320),Q1320*S1320,R1320*S1320))</f>
        <v>75</v>
      </c>
    </row>
    <row r="1321" spans="1:55" x14ac:dyDescent="0.3">
      <c r="A1321" t="s">
        <v>141</v>
      </c>
      <c r="B1321">
        <v>46093</v>
      </c>
      <c r="C1321" t="s">
        <v>9</v>
      </c>
      <c r="D1321">
        <v>5031</v>
      </c>
      <c r="F1321" t="s">
        <v>134</v>
      </c>
      <c r="H1321" t="s">
        <v>276</v>
      </c>
      <c r="I1321">
        <v>2407</v>
      </c>
      <c r="J1321" t="s">
        <v>33</v>
      </c>
      <c r="K1321" t="s">
        <v>453</v>
      </c>
      <c r="L1321">
        <v>73991821091</v>
      </c>
      <c r="N1321">
        <v>0</v>
      </c>
      <c r="O1321" t="s">
        <v>5</v>
      </c>
      <c r="P1321">
        <v>0</v>
      </c>
      <c r="Q1321">
        <v>7</v>
      </c>
      <c r="R1321">
        <v>7</v>
      </c>
      <c r="S1321">
        <v>1</v>
      </c>
      <c r="T1321">
        <v>7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 t="s">
        <v>6</v>
      </c>
      <c r="AG1321">
        <v>180</v>
      </c>
      <c r="AH1321" t="s">
        <v>207</v>
      </c>
      <c r="AI1321" t="s">
        <v>199</v>
      </c>
      <c r="AJ1321" t="s">
        <v>192</v>
      </c>
      <c r="AK1321" t="s">
        <v>187</v>
      </c>
      <c r="AL1321" t="s">
        <v>188</v>
      </c>
      <c r="AU1321" s="2" t="str">
        <f>IF(ISBLANK(B1321),"", TEXT(B1321,"dddd, d \d\e mmmm \d\e aaaa"))</f>
        <v>quinta-feira, 12 de março de 2026</v>
      </c>
      <c r="AX1321" s="1" t="str" cm="1">
        <f t="array" ref="AX1321">IFERROR(_xlfn.TEXTJOIN(", ",TRUE,_xlfn._xlws.SORT(_xlfn.UNIQUE(_xlfn._xlws.FILTER($K$2:$K$2889,($I$2:$I$2889=I1321)*($K$2:$K$2889&lt;&gt;""))))),"")</f>
        <v>Junior, Neto</v>
      </c>
      <c r="AY1321" s="1" t="str">
        <f>IF(ISBLANK(F1321),"", IF(OR(
ISNUMBER(FIND("escovacao",LOWER(F1321))),
ISNUMBER(FIND("escovação",LOWER(F1321))),
ISNUMBER(FIND("higiene bucal",LOWER(F1321))),
ISNUMBER(FIND("tosa",LOWER(F1321))),
ISNUMBER(FIND("hidratacao",LOWER(F1321))),
ISNUMBER(FIND("hidratação",LOWER(F1321))),
ISNUMBER(FIND("spa",LOWER(F1321))),
ISNUMBER(FIND("corte de unhas",LOWER(F1321))),
ISNUMBER(FIND("desembolo",LOWER(F1321))),
ISNUMBER(FIND("clorexidina",LOWER(F1321))),
ISNUMBER(FIND("matizacao",LOWER(F1321))),
ISNUMBER(FIND("matização",LOWER(F1321))),
ISNUMBER(FIND("arredondamento",LOWER(F1321))),
ISNUMBER(FIND("remocao",LOWER(F1321))),
ISNUMBER(FIND("remoção",LOWER(F1321)))
),"Serviços extras",
IF(ISNUMBER(FIND("banho",LOWER(F1321))),"Banho","Loja")))</f>
        <v>Banho</v>
      </c>
      <c r="AZ1321" s="1" t="str">
        <f>IF(ISBLANK(I1321),"", _xlfn.LET(_xlpm.Pedido,TRIM(D1321&amp;""),IF(_xlpm.Pedido&lt;&gt;"",_xlpm.Pedido&amp;" | "&amp;K1321,I1321&amp;" | "&amp;K1321&amp;" | "&amp;TEXT(AU1321,"0"))))</f>
        <v>5031 | Neto</v>
      </c>
      <c r="BA1321" s="1" t="str">
        <f>IF(ISBLANK(I1321),"", _xlfn.LET(_xlpm.TipoServico,LOWER(H1321),IF(ISNUMBER(FIND("banho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1" s="1" t="str">
        <f>IF(ISBLANK(I1321),"", _xlfn.LET(
    _xlpm.Servico,TRIM(F1321&amp;""),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21" s="1">
        <f>IF(ISBLANK(B1321),"", IF(ISBLANK(R1321),Q1321*S1321,R1321*S1321))</f>
        <v>7</v>
      </c>
    </row>
    <row r="1322" spans="1:55" x14ac:dyDescent="0.3">
      <c r="A1322" t="s">
        <v>141</v>
      </c>
      <c r="B1322">
        <v>46093</v>
      </c>
      <c r="C1322" t="s">
        <v>9</v>
      </c>
      <c r="D1322">
        <v>5031</v>
      </c>
      <c r="F1322" t="s">
        <v>183</v>
      </c>
      <c r="H1322" t="s">
        <v>276</v>
      </c>
      <c r="I1322">
        <v>2407</v>
      </c>
      <c r="J1322" t="s">
        <v>33</v>
      </c>
      <c r="K1322" t="s">
        <v>453</v>
      </c>
      <c r="L1322">
        <v>73991821091</v>
      </c>
      <c r="N1322">
        <v>0</v>
      </c>
      <c r="O1322" t="s">
        <v>5</v>
      </c>
      <c r="P1322">
        <v>0</v>
      </c>
      <c r="Q1322">
        <v>63</v>
      </c>
      <c r="R1322">
        <v>63</v>
      </c>
      <c r="S1322">
        <v>1</v>
      </c>
      <c r="T1322">
        <v>63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6</v>
      </c>
      <c r="AG1322">
        <v>180</v>
      </c>
      <c r="AH1322" t="s">
        <v>207</v>
      </c>
      <c r="AI1322" t="s">
        <v>199</v>
      </c>
      <c r="AJ1322" t="s">
        <v>192</v>
      </c>
      <c r="AK1322" t="s">
        <v>187</v>
      </c>
      <c r="AL1322" t="s">
        <v>188</v>
      </c>
      <c r="AU1322" s="2" t="str">
        <f>IF(ISBLANK(B1322),"", TEXT(B1322,"dddd, d \d\e mmmm \d\e aaaa"))</f>
        <v>quinta-feira, 12 de março de 2026</v>
      </c>
      <c r="AX1322" s="1" t="str" cm="1">
        <f t="array" ref="AX1322">IFERROR(_xlfn.TEXTJOIN(", ",TRUE,_xlfn._xlws.SORT(_xlfn.UNIQUE(_xlfn._xlws.FILTER($K$2:$K$2889,($I$2:$I$2889=I1322)*($K$2:$K$2889&lt;&gt;""))))),"")</f>
        <v>Junior, Neto</v>
      </c>
      <c r="AY1322" s="1" t="str">
        <f>IF(ISBLANK(F1322),"", IF(OR(
ISNUMBER(FIND("escovacao",LOWER(F1322))),
ISNUMBER(FIND("escovação",LOWER(F1322))),
ISNUMBER(FIND("higiene bucal",LOWER(F1322))),
ISNUMBER(FIND("tosa",LOWER(F1322))),
ISNUMBER(FIND("hidratacao",LOWER(F1322))),
ISNUMBER(FIND("hidratação",LOWER(F1322))),
ISNUMBER(FIND("spa",LOWER(F1322))),
ISNUMBER(FIND("corte de unhas",LOWER(F1322))),
ISNUMBER(FIND("desembolo",LOWER(F1322))),
ISNUMBER(FIND("clorexidina",LOWER(F1322))),
ISNUMBER(FIND("matizacao",LOWER(F1322))),
ISNUMBER(FIND("matização",LOWER(F1322))),
ISNUMBER(FIND("arredondamento",LOWER(F1322))),
ISNUMBER(FIND("remocao",LOWER(F1322))),
ISNUMBER(FIND("remoção",LOWER(F1322)))
),"Serviços extras",
IF(ISNUMBER(FIND("banho",LOWER(F1322))),"Banho","Loja")))</f>
        <v>Serviços extras</v>
      </c>
      <c r="AZ1322" s="1" t="str">
        <f>IF(ISBLANK(I1322),"", _xlfn.LET(_xlpm.Pedido,TRIM(D1322&amp;""),IF(_xlpm.Pedido&lt;&gt;"",_xlpm.Pedido&amp;" | "&amp;K1322,I1322&amp;" | "&amp;K1322&amp;" | "&amp;TEXT(AU1322,"0"))))</f>
        <v>5031 | Neto</v>
      </c>
      <c r="BA1322" s="1" t="str">
        <f>IF(ISBLANK(I1322),"", _xlfn.LET(_xlpm.TipoServico,LOWER(H1322),IF(ISNUMBER(FIND("banho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2" s="1" t="str">
        <f>IF(ISBLANK(I1322),"", _xlfn.LET(
    _xlpm.Servico,TRIM(F1322&amp;""),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22" s="1">
        <f>IF(ISBLANK(B1322),"", IF(ISBLANK(R1322),Q1322*S1322,R1322*S1322))</f>
        <v>63</v>
      </c>
    </row>
    <row r="1323" spans="1:55" x14ac:dyDescent="0.3">
      <c r="A1323" t="s">
        <v>141</v>
      </c>
      <c r="B1323">
        <v>46093</v>
      </c>
      <c r="C1323" t="s">
        <v>9</v>
      </c>
      <c r="D1323">
        <v>5031</v>
      </c>
      <c r="F1323" t="s">
        <v>303</v>
      </c>
      <c r="H1323" t="s">
        <v>276</v>
      </c>
      <c r="I1323">
        <v>2407</v>
      </c>
      <c r="J1323" t="s">
        <v>33</v>
      </c>
      <c r="K1323" t="s">
        <v>453</v>
      </c>
      <c r="L1323">
        <v>73991821091</v>
      </c>
      <c r="N1323">
        <v>0</v>
      </c>
      <c r="O1323" t="s">
        <v>5</v>
      </c>
      <c r="P1323">
        <v>0</v>
      </c>
      <c r="Q1323">
        <v>50</v>
      </c>
      <c r="R1323">
        <v>50</v>
      </c>
      <c r="S1323">
        <v>1</v>
      </c>
      <c r="T1323">
        <v>50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s">
        <v>6</v>
      </c>
      <c r="AG1323">
        <v>180</v>
      </c>
      <c r="AH1323" t="s">
        <v>207</v>
      </c>
      <c r="AI1323" t="s">
        <v>199</v>
      </c>
      <c r="AJ1323" t="s">
        <v>192</v>
      </c>
      <c r="AK1323" t="s">
        <v>187</v>
      </c>
      <c r="AL1323" t="s">
        <v>188</v>
      </c>
      <c r="AU1323" s="2" t="str">
        <f>IF(ISBLANK(B1323),"", TEXT(B1323,"dddd, d \d\e mmmm \d\e aaaa"))</f>
        <v>quinta-feira, 12 de março de 2026</v>
      </c>
      <c r="AX1323" s="1" t="str" cm="1">
        <f t="array" ref="AX1323">IFERROR(_xlfn.TEXTJOIN(", ",TRUE,_xlfn._xlws.SORT(_xlfn.UNIQUE(_xlfn._xlws.FILTER($K$2:$K$2889,($I$2:$I$2889=I1323)*($K$2:$K$2889&lt;&gt;""))))),"")</f>
        <v>Junior, Neto</v>
      </c>
      <c r="AY1323" s="1" t="str">
        <f>IF(ISBLANK(F1323),"", IF(OR(
ISNUMBER(FIND("escovacao",LOWER(F1323))),
ISNUMBER(FIND("escovação",LOWER(F1323))),
ISNUMBER(FIND("higiene bucal",LOWER(F1323))),
ISNUMBER(FIND("tosa",LOWER(F1323))),
ISNUMBER(FIND("hidratacao",LOWER(F1323))),
ISNUMBER(FIND("hidratação",LOWER(F1323))),
ISNUMBER(FIND("spa",LOWER(F1323))),
ISNUMBER(FIND("corte de unhas",LOWER(F1323))),
ISNUMBER(FIND("desembolo",LOWER(F1323))),
ISNUMBER(FIND("clorexidina",LOWER(F1323))),
ISNUMBER(FIND("matizacao",LOWER(F1323))),
ISNUMBER(FIND("matização",LOWER(F1323))),
ISNUMBER(FIND("arredondamento",LOWER(F1323))),
ISNUMBER(FIND("remocao",LOWER(F1323))),
ISNUMBER(FIND("remoção",LOWER(F1323)))
),"Serviços extras",
IF(ISNUMBER(FIND("banho",LOWER(F1323))),"Banho","Loja")))</f>
        <v>Serviços extras</v>
      </c>
      <c r="AZ1323" s="1" t="str">
        <f>IF(ISBLANK(I1323),"", _xlfn.LET(_xlpm.Pedido,TRIM(D1323&amp;""),IF(_xlpm.Pedido&lt;&gt;"",_xlpm.Pedido&amp;" | "&amp;K1323,I1323&amp;" | "&amp;K1323&amp;" | "&amp;TEXT(AU1323,"0"))))</f>
        <v>5031 | Neto</v>
      </c>
      <c r="BA1323" s="1" t="str">
        <f>IF(ISBLANK(I1323),"", _xlfn.LET(_xlpm.TipoServico,LOWER(H1323),IF(ISNUMBER(FIND("banho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3" s="1" t="str">
        <f>IF(ISBLANK(I1323),"", _xlfn.LET(
    _xlpm.Servico,TRIM(F1323&amp;""),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23" s="1">
        <f>IF(ISBLANK(B1323),"", IF(ISBLANK(R1323),Q1323*S1323,R1323*S1323))</f>
        <v>50</v>
      </c>
    </row>
    <row r="1324" spans="1:55" x14ac:dyDescent="0.3">
      <c r="A1324" t="s">
        <v>11</v>
      </c>
      <c r="B1324">
        <v>46093</v>
      </c>
      <c r="C1324" t="s">
        <v>9</v>
      </c>
      <c r="D1324">
        <v>5031</v>
      </c>
      <c r="F1324" t="s">
        <v>354</v>
      </c>
      <c r="H1324" t="s">
        <v>276</v>
      </c>
      <c r="I1324">
        <v>2407</v>
      </c>
      <c r="J1324" t="s">
        <v>33</v>
      </c>
      <c r="K1324" t="s">
        <v>453</v>
      </c>
      <c r="L1324">
        <v>73991821091</v>
      </c>
      <c r="N1324">
        <v>0</v>
      </c>
      <c r="O1324" t="s">
        <v>5</v>
      </c>
      <c r="P1324">
        <v>0</v>
      </c>
      <c r="Q1324">
        <v>10</v>
      </c>
      <c r="R1324">
        <v>10</v>
      </c>
      <c r="S1324">
        <v>1</v>
      </c>
      <c r="T1324">
        <v>10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s">
        <v>6</v>
      </c>
      <c r="AG1324">
        <v>180</v>
      </c>
      <c r="AH1324" t="s">
        <v>207</v>
      </c>
      <c r="AI1324" t="s">
        <v>199</v>
      </c>
      <c r="AJ1324" t="s">
        <v>192</v>
      </c>
      <c r="AK1324" t="s">
        <v>187</v>
      </c>
      <c r="AL1324" t="s">
        <v>188</v>
      </c>
      <c r="AU1324" s="2" t="str">
        <f>IF(ISBLANK(B1324),"", TEXT(B1324,"dddd, d \d\e mmmm \d\e aaaa"))</f>
        <v>quinta-feira, 12 de março de 2026</v>
      </c>
      <c r="AX1324" s="1" t="str" cm="1">
        <f t="array" ref="AX1324">IFERROR(_xlfn.TEXTJOIN(", ",TRUE,_xlfn._xlws.SORT(_xlfn.UNIQUE(_xlfn._xlws.FILTER($K$2:$K$2889,($I$2:$I$2889=I1324)*($K$2:$K$2889&lt;&gt;""))))),"")</f>
        <v>Junior, Neto</v>
      </c>
      <c r="AY1324" s="1" t="str">
        <f>IF(ISBLANK(F1324),"", IF(OR(
ISNUMBER(FIND("escovacao",LOWER(F1324))),
ISNUMBER(FIND("escovação",LOWER(F1324))),
ISNUMBER(FIND("higiene bucal",LOWER(F1324))),
ISNUMBER(FIND("tosa",LOWER(F1324))),
ISNUMBER(FIND("hidratacao",LOWER(F1324))),
ISNUMBER(FIND("hidratação",LOWER(F1324))),
ISNUMBER(FIND("spa",LOWER(F1324))),
ISNUMBER(FIND("corte de unhas",LOWER(F1324))),
ISNUMBER(FIND("desembolo",LOWER(F1324))),
ISNUMBER(FIND("clorexidina",LOWER(F1324))),
ISNUMBER(FIND("matizacao",LOWER(F1324))),
ISNUMBER(FIND("matização",LOWER(F1324))),
ISNUMBER(FIND("arredondamento",LOWER(F1324))),
ISNUMBER(FIND("remocao",LOWER(F1324))),
ISNUMBER(FIND("remoção",LOWER(F1324)))
),"Serviços extras",
IF(ISNUMBER(FIND("banho",LOWER(F1324))),"Banho","Loja")))</f>
        <v>Serviços extras</v>
      </c>
      <c r="AZ1324" s="1" t="str">
        <f>IF(ISBLANK(I1324),"", _xlfn.LET(_xlpm.Pedido,TRIM(D1324&amp;""),IF(_xlpm.Pedido&lt;&gt;"",_xlpm.Pedido&amp;" | "&amp;K1324,I1324&amp;" | "&amp;K1324&amp;" | "&amp;TEXT(AU1324,"0"))))</f>
        <v>5031 | Neto</v>
      </c>
      <c r="BA1324" s="1" t="str">
        <f>IF(ISBLANK(I1324),"", _xlfn.LET(_xlpm.TipoServico,LOWER(H1324),IF(ISNUMBER(FIND("banho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4" s="1" t="str">
        <f>IF(ISBLANK(I1324),"", _xlfn.LET(
    _xlpm.Servico,TRIM(F1324&amp;""),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24" s="1">
        <f>IF(ISBLANK(B1324),"", IF(ISBLANK(R1324),Q1324*S1324,R1324*S1324))</f>
        <v>10</v>
      </c>
    </row>
    <row r="1325" spans="1:55" x14ac:dyDescent="0.3">
      <c r="A1325" t="s">
        <v>11</v>
      </c>
      <c r="B1325">
        <v>46095</v>
      </c>
      <c r="C1325" t="s">
        <v>27</v>
      </c>
      <c r="D1325">
        <v>5051</v>
      </c>
      <c r="F1325" t="s">
        <v>134</v>
      </c>
      <c r="H1325" t="s">
        <v>276</v>
      </c>
      <c r="I1325">
        <v>2279</v>
      </c>
      <c r="J1325" t="s">
        <v>37</v>
      </c>
      <c r="K1325" t="s">
        <v>421</v>
      </c>
      <c r="L1325">
        <v>71999867411</v>
      </c>
      <c r="N1325">
        <v>0</v>
      </c>
      <c r="O1325" t="s">
        <v>5</v>
      </c>
      <c r="P1325">
        <v>0</v>
      </c>
      <c r="Q1325">
        <v>7</v>
      </c>
      <c r="R1325">
        <v>7</v>
      </c>
      <c r="S1325">
        <v>1</v>
      </c>
      <c r="T1325">
        <v>7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6</v>
      </c>
      <c r="AG1325">
        <v>67</v>
      </c>
      <c r="AH1325" t="s">
        <v>422</v>
      </c>
      <c r="AI1325" t="s">
        <v>295</v>
      </c>
      <c r="AJ1325" t="s">
        <v>192</v>
      </c>
      <c r="AK1325" t="s">
        <v>187</v>
      </c>
      <c r="AL1325" t="s">
        <v>188</v>
      </c>
      <c r="AU1325" s="2" t="str">
        <f>IF(ISBLANK(B1325),"", TEXT(B1325,"dddd, d \d\e mmmm \d\e aaaa"))</f>
        <v>sábado, 14 de março de 2026</v>
      </c>
      <c r="AX1325" s="1" t="str" cm="1">
        <f t="array" ref="AX1325">IFERROR(_xlfn.TEXTJOIN(", ",TRUE,_xlfn._xlws.SORT(_xlfn.UNIQUE(_xlfn._xlws.FILTER($K$2:$K$2889,($I$2:$I$2889=I1325)*($K$2:$K$2889&lt;&gt;""))))),"")</f>
        <v>Tobias</v>
      </c>
      <c r="AY1325" s="1" t="str">
        <f>IF(ISBLANK(F1325),"", IF(OR(
ISNUMBER(FIND("escovacao",LOWER(F1325))),
ISNUMBER(FIND("escovação",LOWER(F1325))),
ISNUMBER(FIND("higiene bucal",LOWER(F1325))),
ISNUMBER(FIND("tosa",LOWER(F1325))),
ISNUMBER(FIND("hidratacao",LOWER(F1325))),
ISNUMBER(FIND("hidratação",LOWER(F1325))),
ISNUMBER(FIND("spa",LOWER(F1325))),
ISNUMBER(FIND("corte de unhas",LOWER(F1325))),
ISNUMBER(FIND("desembolo",LOWER(F1325))),
ISNUMBER(FIND("clorexidina",LOWER(F1325))),
ISNUMBER(FIND("matizacao",LOWER(F1325))),
ISNUMBER(FIND("matização",LOWER(F1325))),
ISNUMBER(FIND("arredondamento",LOWER(F1325))),
ISNUMBER(FIND("remocao",LOWER(F1325))),
ISNUMBER(FIND("remoção",LOWER(F1325)))
),"Serviços extras",
IF(ISNUMBER(FIND("banho",LOWER(F1325))),"Banho","Loja")))</f>
        <v>Banho</v>
      </c>
      <c r="AZ1325" s="1" t="str">
        <f>IF(ISBLANK(I1325),"", _xlfn.LET(_xlpm.Pedido,TRIM(D1325&amp;""),IF(_xlpm.Pedido&lt;&gt;"",_xlpm.Pedido&amp;" | "&amp;K1325,I1325&amp;" | "&amp;K1325&amp;" | "&amp;TEXT(AU1325,"0"))))</f>
        <v>5051 | Tobias</v>
      </c>
      <c r="BA1325" s="1" t="str">
        <f>IF(ISBLANK(I1325),"", _xlfn.LET(_xlpm.TipoServico,LOWER(H1325),IF(ISNUMBER(FIND("banho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5" s="1" t="str">
        <f>IF(ISBLANK(I1325),"", _xlfn.LET(
    _xlpm.Servico,TRIM(F1325&amp;""),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25" s="1">
        <f>IF(ISBLANK(B1325),"", IF(ISBLANK(R1325),Q1325*S1325,R1325*S1325))</f>
        <v>7</v>
      </c>
    </row>
    <row r="1326" spans="1:55" x14ac:dyDescent="0.3">
      <c r="A1326" t="s">
        <v>11</v>
      </c>
      <c r="B1326">
        <v>46095</v>
      </c>
      <c r="C1326" t="s">
        <v>27</v>
      </c>
      <c r="D1326">
        <v>5051</v>
      </c>
      <c r="F1326" t="s">
        <v>169</v>
      </c>
      <c r="H1326" t="s">
        <v>276</v>
      </c>
      <c r="I1326">
        <v>2279</v>
      </c>
      <c r="J1326" t="s">
        <v>37</v>
      </c>
      <c r="K1326" t="s">
        <v>421</v>
      </c>
      <c r="L1326">
        <v>71999867411</v>
      </c>
      <c r="N1326">
        <v>0</v>
      </c>
      <c r="O1326" t="s">
        <v>5</v>
      </c>
      <c r="P1326">
        <v>0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6</v>
      </c>
      <c r="AG1326">
        <v>67</v>
      </c>
      <c r="AH1326" t="s">
        <v>422</v>
      </c>
      <c r="AI1326" t="s">
        <v>295</v>
      </c>
      <c r="AJ1326" t="s">
        <v>192</v>
      </c>
      <c r="AK1326" t="s">
        <v>187</v>
      </c>
      <c r="AL1326" t="s">
        <v>188</v>
      </c>
      <c r="AU1326" s="2" t="str">
        <f>IF(ISBLANK(B1326),"", TEXT(B1326,"dddd, d \d\e mmmm \d\e aaaa"))</f>
        <v>sábado, 14 de março de 2026</v>
      </c>
      <c r="AX1326" s="1" t="str" cm="1">
        <f t="array" ref="AX1326">IFERROR(_xlfn.TEXTJOIN(", ",TRUE,_xlfn._xlws.SORT(_xlfn.UNIQUE(_xlfn._xlws.FILTER($K$2:$K$2889,($I$2:$I$2889=I1326)*($K$2:$K$2889&lt;&gt;""))))),"")</f>
        <v>Tobias</v>
      </c>
      <c r="AY1326" s="1" t="str">
        <f>IF(ISBLANK(F1326),"", IF(OR(
ISNUMBER(FIND("escovacao",LOWER(F1326))),
ISNUMBER(FIND("escovação",LOWER(F1326))),
ISNUMBER(FIND("higiene bucal",LOWER(F1326))),
ISNUMBER(FIND("tosa",LOWER(F1326))),
ISNUMBER(FIND("hidratacao",LOWER(F1326))),
ISNUMBER(FIND("hidratação",LOWER(F1326))),
ISNUMBER(FIND("spa",LOWER(F1326))),
ISNUMBER(FIND("corte de unhas",LOWER(F1326))),
ISNUMBER(FIND("desembolo",LOWER(F1326))),
ISNUMBER(FIND("clorexidina",LOWER(F1326))),
ISNUMBER(FIND("matizacao",LOWER(F1326))),
ISNUMBER(FIND("matização",LOWER(F1326))),
ISNUMBER(FIND("arredondamento",LOWER(F1326))),
ISNUMBER(FIND("remocao",LOWER(F1326))),
ISNUMBER(FIND("remoção",LOWER(F1326)))
),"Serviços extras",
IF(ISNUMBER(FIND("banho",LOWER(F1326))),"Banho","Loja")))</f>
        <v>Serviços extras</v>
      </c>
      <c r="AZ1326" s="1" t="str">
        <f>IF(ISBLANK(I1326),"", _xlfn.LET(_xlpm.Pedido,TRIM(D1326&amp;""),IF(_xlpm.Pedido&lt;&gt;"",_xlpm.Pedido&amp;" | "&amp;K1326,I1326&amp;" | "&amp;K1326&amp;" | "&amp;TEXT(AU1326,"0"))))</f>
        <v>5051 | Tobias</v>
      </c>
      <c r="BA1326" s="1" t="str">
        <f>IF(ISBLANK(I1326),"", _xlfn.LET(_xlpm.TipoServico,LOWER(H1326),IF(ISNUMBER(FIND("banho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6" s="1" t="str">
        <f>IF(ISBLANK(I1326),"", _xlfn.LET(
    _xlpm.Servico,TRIM(F1326&amp;""),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26" s="1">
        <f>IF(ISBLANK(B1326),"", IF(ISBLANK(R1326),Q1326*S1326,R1326*S1326))</f>
        <v>1</v>
      </c>
    </row>
    <row r="1327" spans="1:55" x14ac:dyDescent="0.3">
      <c r="A1327" t="s">
        <v>141</v>
      </c>
      <c r="B1327">
        <v>46098</v>
      </c>
      <c r="C1327" t="s">
        <v>46</v>
      </c>
      <c r="D1327">
        <v>5064</v>
      </c>
      <c r="F1327" t="s">
        <v>134</v>
      </c>
      <c r="H1327" t="s">
        <v>276</v>
      </c>
      <c r="I1327">
        <v>2441</v>
      </c>
      <c r="J1327" t="s">
        <v>47</v>
      </c>
      <c r="K1327" t="s">
        <v>430</v>
      </c>
      <c r="L1327">
        <v>5573999266294</v>
      </c>
      <c r="N1327">
        <v>0</v>
      </c>
      <c r="O1327" t="s">
        <v>5</v>
      </c>
      <c r="P1327">
        <v>0</v>
      </c>
      <c r="Q1327">
        <v>7</v>
      </c>
      <c r="R1327">
        <v>7</v>
      </c>
      <c r="S1327">
        <v>1</v>
      </c>
      <c r="T1327">
        <v>7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6</v>
      </c>
      <c r="AG1327">
        <v>100</v>
      </c>
      <c r="AH1327" t="s">
        <v>207</v>
      </c>
      <c r="AI1327" t="s">
        <v>199</v>
      </c>
      <c r="AJ1327" t="s">
        <v>192</v>
      </c>
      <c r="AK1327" t="s">
        <v>190</v>
      </c>
      <c r="AL1327" t="s">
        <v>188</v>
      </c>
      <c r="AU1327" s="2" t="str">
        <f>IF(ISBLANK(B1327),"", TEXT(B1327,"dddd, d \d\e mmmm \d\e aaaa"))</f>
        <v>terça-feira, 17 de março de 2026</v>
      </c>
      <c r="AX1327" s="1" t="str" cm="1">
        <f t="array" ref="AX1327">IFERROR(_xlfn.TEXTJOIN(", ",TRUE,_xlfn._xlws.SORT(_xlfn.UNIQUE(_xlfn._xlws.FILTER($K$2:$K$2889,($I$2:$I$2889=I1327)*($K$2:$K$2889&lt;&gt;""))))),"")</f>
        <v>Pandora</v>
      </c>
      <c r="AY1327" s="1" t="str">
        <f>IF(ISBLANK(F1327),"", IF(OR(
ISNUMBER(FIND("escovacao",LOWER(F1327))),
ISNUMBER(FIND("escovação",LOWER(F1327))),
ISNUMBER(FIND("higiene bucal",LOWER(F1327))),
ISNUMBER(FIND("tosa",LOWER(F1327))),
ISNUMBER(FIND("hidratacao",LOWER(F1327))),
ISNUMBER(FIND("hidratação",LOWER(F1327))),
ISNUMBER(FIND("spa",LOWER(F1327))),
ISNUMBER(FIND("corte de unhas",LOWER(F1327))),
ISNUMBER(FIND("desembolo",LOWER(F1327))),
ISNUMBER(FIND("clorexidina",LOWER(F1327))),
ISNUMBER(FIND("matizacao",LOWER(F1327))),
ISNUMBER(FIND("matização",LOWER(F1327))),
ISNUMBER(FIND("arredondamento",LOWER(F1327))),
ISNUMBER(FIND("remocao",LOWER(F1327))),
ISNUMBER(FIND("remoção",LOWER(F1327)))
),"Serviços extras",
IF(ISNUMBER(FIND("banho",LOWER(F1327))),"Banho","Loja")))</f>
        <v>Banho</v>
      </c>
      <c r="AZ1327" s="1" t="str">
        <f>IF(ISBLANK(I1327),"", _xlfn.LET(_xlpm.Pedido,TRIM(D1327&amp;""),IF(_xlpm.Pedido&lt;&gt;"",_xlpm.Pedido&amp;" | "&amp;K1327,I1327&amp;" | "&amp;K1327&amp;" | "&amp;TEXT(AU1327,"0"))))</f>
        <v>5064 | Pandora</v>
      </c>
      <c r="BA1327" s="1" t="str">
        <f>IF(ISBLANK(I1327),"", _xlfn.LET(_xlpm.TipoServico,LOWER(H1327),IF(ISNUMBER(FIND("banho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7" s="1" t="str">
        <f>IF(ISBLANK(I1327),"", _xlfn.LET(
    _xlpm.Servico,TRIM(F1327&amp;""),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27" s="1">
        <f>IF(ISBLANK(B1327),"", IF(ISBLANK(R1327),Q1327*S1327,R1327*S1327))</f>
        <v>7</v>
      </c>
    </row>
    <row r="1328" spans="1:55" x14ac:dyDescent="0.3">
      <c r="A1328" t="s">
        <v>141</v>
      </c>
      <c r="B1328">
        <v>46098</v>
      </c>
      <c r="C1328" t="s">
        <v>46</v>
      </c>
      <c r="D1328">
        <v>5064</v>
      </c>
      <c r="F1328" t="s">
        <v>291</v>
      </c>
      <c r="H1328" t="s">
        <v>276</v>
      </c>
      <c r="I1328">
        <v>2441</v>
      </c>
      <c r="J1328" t="s">
        <v>47</v>
      </c>
      <c r="K1328" t="s">
        <v>430</v>
      </c>
      <c r="L1328">
        <v>5573999266294</v>
      </c>
      <c r="N1328">
        <v>0</v>
      </c>
      <c r="O1328" t="s">
        <v>5</v>
      </c>
      <c r="P1328">
        <v>0</v>
      </c>
      <c r="Q1328">
        <v>43</v>
      </c>
      <c r="R1328">
        <v>43</v>
      </c>
      <c r="S1328">
        <v>1</v>
      </c>
      <c r="T1328">
        <v>43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6</v>
      </c>
      <c r="AG1328">
        <v>100</v>
      </c>
      <c r="AH1328" t="s">
        <v>207</v>
      </c>
      <c r="AI1328" t="s">
        <v>199</v>
      </c>
      <c r="AJ1328" t="s">
        <v>192</v>
      </c>
      <c r="AK1328" t="s">
        <v>190</v>
      </c>
      <c r="AL1328" t="s">
        <v>188</v>
      </c>
      <c r="AU1328" s="2" t="str">
        <f>IF(ISBLANK(B1328),"", TEXT(B1328,"dddd, d \d\e mmmm \d\e aaaa"))</f>
        <v>terça-feira, 17 de março de 2026</v>
      </c>
      <c r="AX1328" s="1" t="str" cm="1">
        <f t="array" ref="AX1328">IFERROR(_xlfn.TEXTJOIN(", ",TRUE,_xlfn._xlws.SORT(_xlfn.UNIQUE(_xlfn._xlws.FILTER($K$2:$K$2889,($I$2:$I$2889=I1328)*($K$2:$K$2889&lt;&gt;""))))),"")</f>
        <v>Pandora</v>
      </c>
      <c r="AY1328" s="1" t="str">
        <f>IF(ISBLANK(F1328),"", IF(OR(
ISNUMBER(FIND("escovacao",LOWER(F1328))),
ISNUMBER(FIND("escovação",LOWER(F1328))),
ISNUMBER(FIND("higiene bucal",LOWER(F1328))),
ISNUMBER(FIND("tosa",LOWER(F1328))),
ISNUMBER(FIND("hidratacao",LOWER(F1328))),
ISNUMBER(FIND("hidratação",LOWER(F1328))),
ISNUMBER(FIND("spa",LOWER(F1328))),
ISNUMBER(FIND("corte de unhas",LOWER(F1328))),
ISNUMBER(FIND("desembolo",LOWER(F1328))),
ISNUMBER(FIND("clorexidina",LOWER(F1328))),
ISNUMBER(FIND("matizacao",LOWER(F1328))),
ISNUMBER(FIND("matização",LOWER(F1328))),
ISNUMBER(FIND("arredondamento",LOWER(F1328))),
ISNUMBER(FIND("remocao",LOWER(F1328))),
ISNUMBER(FIND("remoção",LOWER(F1328)))
),"Serviços extras",
IF(ISNUMBER(FIND("banho",LOWER(F1328))),"Banho","Loja")))</f>
        <v>Serviços extras</v>
      </c>
      <c r="AZ1328" s="1" t="str">
        <f>IF(ISBLANK(I1328),"", _xlfn.LET(_xlpm.Pedido,TRIM(D1328&amp;""),IF(_xlpm.Pedido&lt;&gt;"",_xlpm.Pedido&amp;" | "&amp;K1328,I1328&amp;" | "&amp;K1328&amp;" | "&amp;TEXT(AU1328,"0"))))</f>
        <v>5064 | Pandora</v>
      </c>
      <c r="BA1328" s="1" t="str">
        <f>IF(ISBLANK(I1328),"", _xlfn.LET(_xlpm.TipoServico,LOWER(H1328),IF(ISNUMBER(FIND("banho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8" s="1" t="str">
        <f>IF(ISBLANK(I1328),"", _xlfn.LET(
    _xlpm.Servico,TRIM(F1328&amp;""),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28" s="1">
        <f>IF(ISBLANK(B1328),"", IF(ISBLANK(R1328),Q1328*S1328,R1328*S1328))</f>
        <v>43</v>
      </c>
    </row>
    <row r="1329" spans="1:55" x14ac:dyDescent="0.3">
      <c r="A1329" t="s">
        <v>133</v>
      </c>
      <c r="B1329">
        <v>46099</v>
      </c>
      <c r="C1329" t="s">
        <v>53</v>
      </c>
      <c r="D1329">
        <v>5077</v>
      </c>
      <c r="F1329" t="s">
        <v>134</v>
      </c>
      <c r="H1329" t="s">
        <v>276</v>
      </c>
      <c r="I1329">
        <v>2186</v>
      </c>
      <c r="J1329" t="s">
        <v>55</v>
      </c>
      <c r="K1329" t="s">
        <v>259</v>
      </c>
      <c r="L1329">
        <v>73991572562</v>
      </c>
      <c r="N1329">
        <v>0</v>
      </c>
      <c r="O1329" t="s">
        <v>5</v>
      </c>
      <c r="P1329">
        <v>0</v>
      </c>
      <c r="Q1329">
        <v>7</v>
      </c>
      <c r="R1329">
        <v>7</v>
      </c>
      <c r="S1329">
        <v>1</v>
      </c>
      <c r="T1329">
        <v>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 t="s">
        <v>6</v>
      </c>
      <c r="AG1329">
        <v>57</v>
      </c>
      <c r="AH1329" t="s">
        <v>207</v>
      </c>
      <c r="AI1329" t="s">
        <v>209</v>
      </c>
      <c r="AJ1329" t="s">
        <v>192</v>
      </c>
      <c r="AK1329" t="s">
        <v>190</v>
      </c>
      <c r="AL1329" t="s">
        <v>188</v>
      </c>
      <c r="AU1329" s="2" t="str">
        <f>IF(ISBLANK(B1329),"", TEXT(B1329,"dddd, d \d\e mmmm \d\e aaaa"))</f>
        <v>quarta-feira, 18 de março de 2026</v>
      </c>
      <c r="AX1329" s="1" t="str" cm="1">
        <f t="array" ref="AX1329">IFERROR(_xlfn.TEXTJOIN(", ",TRUE,_xlfn._xlws.SORT(_xlfn.UNIQUE(_xlfn._xlws.FILTER($K$2:$K$2889,($I$2:$I$2889=I1329)*($K$2:$K$2889&lt;&gt;""))))),"")</f>
        <v>Nina</v>
      </c>
      <c r="AY1329" s="1" t="str">
        <f>IF(ISBLANK(F1329),"", IF(OR(
ISNUMBER(FIND("escovacao",LOWER(F1329))),
ISNUMBER(FIND("escovação",LOWER(F1329))),
ISNUMBER(FIND("higiene bucal",LOWER(F1329))),
ISNUMBER(FIND("tosa",LOWER(F1329))),
ISNUMBER(FIND("hidratacao",LOWER(F1329))),
ISNUMBER(FIND("hidratação",LOWER(F1329))),
ISNUMBER(FIND("spa",LOWER(F1329))),
ISNUMBER(FIND("corte de unhas",LOWER(F1329))),
ISNUMBER(FIND("desembolo",LOWER(F1329))),
ISNUMBER(FIND("clorexidina",LOWER(F1329))),
ISNUMBER(FIND("matizacao",LOWER(F1329))),
ISNUMBER(FIND("matização",LOWER(F1329))),
ISNUMBER(FIND("arredondamento",LOWER(F1329))),
ISNUMBER(FIND("remocao",LOWER(F1329))),
ISNUMBER(FIND("remoção",LOWER(F1329)))
),"Serviços extras",
IF(ISNUMBER(FIND("banho",LOWER(F1329))),"Banho","Loja")))</f>
        <v>Banho</v>
      </c>
      <c r="AZ1329" s="1" t="str">
        <f>IF(ISBLANK(I1329),"", _xlfn.LET(_xlpm.Pedido,TRIM(D1329&amp;""),IF(_xlpm.Pedido&lt;&gt;"",_xlpm.Pedido&amp;" | "&amp;K1329,I1329&amp;" | "&amp;K1329&amp;" | "&amp;TEXT(AU1329,"0"))))</f>
        <v>5077 | Nina</v>
      </c>
      <c r="BA1329" s="1" t="str">
        <f>IF(ISBLANK(I1329),"", _xlfn.LET(_xlpm.TipoServico,LOWER(H1329),IF(ISNUMBER(FIND("banho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29" s="1" t="str">
        <f>IF(ISBLANK(I1329),"", _xlfn.LET(
    _xlpm.Servico,TRIM(F1329&amp;""),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29" s="1">
        <f>IF(ISBLANK(B1329),"", IF(ISBLANK(R1329),Q1329*S1329,R1329*S1329))</f>
        <v>7</v>
      </c>
    </row>
    <row r="1330" spans="1:55" x14ac:dyDescent="0.3">
      <c r="A1330" t="s">
        <v>141</v>
      </c>
      <c r="B1330">
        <v>46099</v>
      </c>
      <c r="C1330" t="s">
        <v>53</v>
      </c>
      <c r="D1330">
        <v>5078</v>
      </c>
      <c r="F1330" t="s">
        <v>134</v>
      </c>
      <c r="H1330" t="s">
        <v>276</v>
      </c>
      <c r="I1330">
        <v>2507</v>
      </c>
      <c r="J1330" t="s">
        <v>56</v>
      </c>
      <c r="K1330" t="s">
        <v>347</v>
      </c>
      <c r="L1330">
        <v>51995539437</v>
      </c>
      <c r="N1330">
        <v>0</v>
      </c>
      <c r="O1330" t="s">
        <v>5</v>
      </c>
      <c r="P1330">
        <v>0</v>
      </c>
      <c r="Q1330">
        <v>7</v>
      </c>
      <c r="R1330">
        <v>7</v>
      </c>
      <c r="S1330">
        <v>1</v>
      </c>
      <c r="T1330">
        <v>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 t="s">
        <v>6</v>
      </c>
      <c r="AG1330">
        <v>110</v>
      </c>
      <c r="AH1330" t="s">
        <v>369</v>
      </c>
      <c r="AI1330" t="s">
        <v>204</v>
      </c>
      <c r="AJ1330" t="s">
        <v>192</v>
      </c>
      <c r="AK1330" t="s">
        <v>190</v>
      </c>
      <c r="AL1330" t="s">
        <v>188</v>
      </c>
      <c r="AU1330" s="2" t="str">
        <f>IF(ISBLANK(B1330),"", TEXT(B1330,"dddd, d \d\e mmmm \d\e aaaa"))</f>
        <v>quarta-feira, 18 de março de 2026</v>
      </c>
      <c r="AX1330" s="1" t="str" cm="1">
        <f t="array" ref="AX1330">IFERROR(_xlfn.TEXTJOIN(", ",TRUE,_xlfn._xlws.SORT(_xlfn.UNIQUE(_xlfn._xlws.FILTER($K$2:$K$2889,($I$2:$I$2889=I1330)*($K$2:$K$2889&lt;&gt;""))))),"")</f>
        <v>Cristal</v>
      </c>
      <c r="AY1330" s="1" t="str">
        <f>IF(ISBLANK(F1330),"", IF(OR(
ISNUMBER(FIND("escovacao",LOWER(F1330))),
ISNUMBER(FIND("escovação",LOWER(F1330))),
ISNUMBER(FIND("higiene bucal",LOWER(F1330))),
ISNUMBER(FIND("tosa",LOWER(F1330))),
ISNUMBER(FIND("hidratacao",LOWER(F1330))),
ISNUMBER(FIND("hidratação",LOWER(F1330))),
ISNUMBER(FIND("spa",LOWER(F1330))),
ISNUMBER(FIND("corte de unhas",LOWER(F1330))),
ISNUMBER(FIND("desembolo",LOWER(F1330))),
ISNUMBER(FIND("clorexidina",LOWER(F1330))),
ISNUMBER(FIND("matizacao",LOWER(F1330))),
ISNUMBER(FIND("matização",LOWER(F1330))),
ISNUMBER(FIND("arredondamento",LOWER(F1330))),
ISNUMBER(FIND("remocao",LOWER(F1330))),
ISNUMBER(FIND("remoção",LOWER(F1330)))
),"Serviços extras",
IF(ISNUMBER(FIND("banho",LOWER(F1330))),"Banho","Loja")))</f>
        <v>Banho</v>
      </c>
      <c r="AZ1330" s="1" t="str">
        <f>IF(ISBLANK(I1330),"", _xlfn.LET(_xlpm.Pedido,TRIM(D1330&amp;""),IF(_xlpm.Pedido&lt;&gt;"",_xlpm.Pedido&amp;" | "&amp;K1330,I1330&amp;" | "&amp;K1330&amp;" | "&amp;TEXT(AU1330,"0"))))</f>
        <v>5078 | Cristal</v>
      </c>
      <c r="BA1330" s="1" t="str">
        <f>IF(ISBLANK(I1330),"", _xlfn.LET(_xlpm.TipoServico,LOWER(H1330),IF(ISNUMBER(FIND("banho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0" s="1" t="str">
        <f>IF(ISBLANK(I1330),"", _xlfn.LET(
    _xlpm.Servico,TRIM(F1330&amp;""),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30" s="1">
        <f>IF(ISBLANK(B1330),"", IF(ISBLANK(R1330),Q1330*S1330,R1330*S1330))</f>
        <v>7</v>
      </c>
    </row>
    <row r="1331" spans="1:55" x14ac:dyDescent="0.3">
      <c r="A1331" t="s">
        <v>141</v>
      </c>
      <c r="B1331">
        <v>46099</v>
      </c>
      <c r="C1331" t="s">
        <v>53</v>
      </c>
      <c r="D1331">
        <v>5078</v>
      </c>
      <c r="F1331" t="s">
        <v>291</v>
      </c>
      <c r="H1331" t="s">
        <v>276</v>
      </c>
      <c r="I1331">
        <v>2507</v>
      </c>
      <c r="J1331" t="s">
        <v>56</v>
      </c>
      <c r="K1331" t="s">
        <v>347</v>
      </c>
      <c r="L1331">
        <v>51995539437</v>
      </c>
      <c r="N1331">
        <v>0</v>
      </c>
      <c r="O1331" t="s">
        <v>5</v>
      </c>
      <c r="P1331">
        <v>0</v>
      </c>
      <c r="Q1331">
        <v>43</v>
      </c>
      <c r="R1331">
        <v>43</v>
      </c>
      <c r="S1331">
        <v>1</v>
      </c>
      <c r="T1331">
        <v>43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 t="s">
        <v>6</v>
      </c>
      <c r="AG1331">
        <v>110</v>
      </c>
      <c r="AH1331" t="s">
        <v>369</v>
      </c>
      <c r="AI1331" t="s">
        <v>204</v>
      </c>
      <c r="AJ1331" t="s">
        <v>192</v>
      </c>
      <c r="AK1331" t="s">
        <v>190</v>
      </c>
      <c r="AL1331" t="s">
        <v>188</v>
      </c>
      <c r="AU1331" s="2" t="str">
        <f>IF(ISBLANK(B1331),"", TEXT(B1331,"dddd, d \d\e mmmm \d\e aaaa"))</f>
        <v>quarta-feira, 18 de março de 2026</v>
      </c>
      <c r="AX1331" s="1" t="str" cm="1">
        <f t="array" ref="AX1331">IFERROR(_xlfn.TEXTJOIN(", ",TRUE,_xlfn._xlws.SORT(_xlfn.UNIQUE(_xlfn._xlws.FILTER($K$2:$K$2889,($I$2:$I$2889=I1331)*($K$2:$K$2889&lt;&gt;""))))),"")</f>
        <v>Cristal</v>
      </c>
      <c r="AY1331" s="1" t="str">
        <f>IF(ISBLANK(F1331),"", IF(OR(
ISNUMBER(FIND("escovacao",LOWER(F1331))),
ISNUMBER(FIND("escovação",LOWER(F1331))),
ISNUMBER(FIND("higiene bucal",LOWER(F1331))),
ISNUMBER(FIND("tosa",LOWER(F1331))),
ISNUMBER(FIND("hidratacao",LOWER(F1331))),
ISNUMBER(FIND("hidratação",LOWER(F1331))),
ISNUMBER(FIND("spa",LOWER(F1331))),
ISNUMBER(FIND("corte de unhas",LOWER(F1331))),
ISNUMBER(FIND("desembolo",LOWER(F1331))),
ISNUMBER(FIND("clorexidina",LOWER(F1331))),
ISNUMBER(FIND("matizacao",LOWER(F1331))),
ISNUMBER(FIND("matização",LOWER(F1331))),
ISNUMBER(FIND("arredondamento",LOWER(F1331))),
ISNUMBER(FIND("remocao",LOWER(F1331))),
ISNUMBER(FIND("remoção",LOWER(F1331)))
),"Serviços extras",
IF(ISNUMBER(FIND("banho",LOWER(F1331))),"Banho","Loja")))</f>
        <v>Serviços extras</v>
      </c>
      <c r="AZ1331" s="1" t="str">
        <f>IF(ISBLANK(I1331),"", _xlfn.LET(_xlpm.Pedido,TRIM(D1331&amp;""),IF(_xlpm.Pedido&lt;&gt;"",_xlpm.Pedido&amp;" | "&amp;K1331,I1331&amp;" | "&amp;K1331&amp;" | "&amp;TEXT(AU1331,"0"))))</f>
        <v>5078 | Cristal</v>
      </c>
      <c r="BA1331" s="1" t="str">
        <f>IF(ISBLANK(I1331),"", _xlfn.LET(_xlpm.TipoServico,LOWER(H1331),IF(ISNUMBER(FIND("banho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1" s="1" t="str">
        <f>IF(ISBLANK(I1331),"", _xlfn.LET(
    _xlpm.Servico,TRIM(F1331&amp;""),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31" s="1">
        <f>IF(ISBLANK(B1331),"", IF(ISBLANK(R1331),Q1331*S1331,R1331*S1331))</f>
        <v>43</v>
      </c>
    </row>
    <row r="1332" spans="1:55" x14ac:dyDescent="0.3">
      <c r="A1332" t="s">
        <v>141</v>
      </c>
      <c r="B1332">
        <v>46099</v>
      </c>
      <c r="C1332" t="s">
        <v>53</v>
      </c>
      <c r="D1332">
        <v>5078</v>
      </c>
      <c r="F1332" t="s">
        <v>169</v>
      </c>
      <c r="H1332" t="s">
        <v>276</v>
      </c>
      <c r="I1332">
        <v>2507</v>
      </c>
      <c r="J1332" t="s">
        <v>56</v>
      </c>
      <c r="K1332" t="s">
        <v>347</v>
      </c>
      <c r="L1332">
        <v>51995539437</v>
      </c>
      <c r="N1332">
        <v>0</v>
      </c>
      <c r="O1332" t="s">
        <v>5</v>
      </c>
      <c r="P1332">
        <v>0</v>
      </c>
      <c r="Q1332">
        <v>1</v>
      </c>
      <c r="R1332">
        <v>1</v>
      </c>
      <c r="S1332">
        <v>1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 t="s">
        <v>6</v>
      </c>
      <c r="AG1332">
        <v>110</v>
      </c>
      <c r="AH1332" t="s">
        <v>369</v>
      </c>
      <c r="AI1332" t="s">
        <v>204</v>
      </c>
      <c r="AJ1332" t="s">
        <v>192</v>
      </c>
      <c r="AK1332" t="s">
        <v>190</v>
      </c>
      <c r="AL1332" t="s">
        <v>188</v>
      </c>
      <c r="AU1332" s="2" t="str">
        <f>IF(ISBLANK(B1332),"", TEXT(B1332,"dddd, d \d\e mmmm \d\e aaaa"))</f>
        <v>quarta-feira, 18 de março de 2026</v>
      </c>
      <c r="AX1332" s="1" t="str" cm="1">
        <f t="array" ref="AX1332">IFERROR(_xlfn.TEXTJOIN(", ",TRUE,_xlfn._xlws.SORT(_xlfn.UNIQUE(_xlfn._xlws.FILTER($K$2:$K$2889,($I$2:$I$2889=I1332)*($K$2:$K$2889&lt;&gt;""))))),"")</f>
        <v>Cristal</v>
      </c>
      <c r="AY1332" s="1" t="str">
        <f>IF(ISBLANK(F1332),"", IF(OR(
ISNUMBER(FIND("escovacao",LOWER(F1332))),
ISNUMBER(FIND("escovação",LOWER(F1332))),
ISNUMBER(FIND("higiene bucal",LOWER(F1332))),
ISNUMBER(FIND("tosa",LOWER(F1332))),
ISNUMBER(FIND("hidratacao",LOWER(F1332))),
ISNUMBER(FIND("hidratação",LOWER(F1332))),
ISNUMBER(FIND("spa",LOWER(F1332))),
ISNUMBER(FIND("corte de unhas",LOWER(F1332))),
ISNUMBER(FIND("desembolo",LOWER(F1332))),
ISNUMBER(FIND("clorexidina",LOWER(F1332))),
ISNUMBER(FIND("matizacao",LOWER(F1332))),
ISNUMBER(FIND("matização",LOWER(F1332))),
ISNUMBER(FIND("arredondamento",LOWER(F1332))),
ISNUMBER(FIND("remocao",LOWER(F1332))),
ISNUMBER(FIND("remoção",LOWER(F1332)))
),"Serviços extras",
IF(ISNUMBER(FIND("banho",LOWER(F1332))),"Banho","Loja")))</f>
        <v>Serviços extras</v>
      </c>
      <c r="AZ1332" s="1" t="str">
        <f>IF(ISBLANK(I1332),"", _xlfn.LET(_xlpm.Pedido,TRIM(D1332&amp;""),IF(_xlpm.Pedido&lt;&gt;"",_xlpm.Pedido&amp;" | "&amp;K1332,I1332&amp;" | "&amp;K1332&amp;" | "&amp;TEXT(AU1332,"0"))))</f>
        <v>5078 | Cristal</v>
      </c>
      <c r="BA1332" s="1" t="str">
        <f>IF(ISBLANK(I1332),"", _xlfn.LET(_xlpm.TipoServico,LOWER(H1332),IF(ISNUMBER(FIND("banho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2" s="1" t="str">
        <f>IF(ISBLANK(I1332),"", _xlfn.LET(
    _xlpm.Servico,TRIM(F1332&amp;""),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32" s="1">
        <f>IF(ISBLANK(B1332),"", IF(ISBLANK(R1332),Q1332*S1332,R1332*S1332))</f>
        <v>1</v>
      </c>
    </row>
    <row r="1333" spans="1:55" x14ac:dyDescent="0.3">
      <c r="A1333" t="s">
        <v>133</v>
      </c>
      <c r="B1333">
        <v>46099</v>
      </c>
      <c r="C1333" t="s">
        <v>53</v>
      </c>
      <c r="D1333">
        <v>5080</v>
      </c>
      <c r="F1333" t="s">
        <v>134</v>
      </c>
      <c r="H1333" t="s">
        <v>276</v>
      </c>
      <c r="I1333">
        <v>2659</v>
      </c>
      <c r="J1333" t="s">
        <v>59</v>
      </c>
      <c r="K1333" t="s">
        <v>451</v>
      </c>
      <c r="L1333">
        <v>557399327523</v>
      </c>
      <c r="N1333">
        <v>0</v>
      </c>
      <c r="O1333" t="s">
        <v>5</v>
      </c>
      <c r="P1333">
        <v>0</v>
      </c>
      <c r="Q1333">
        <v>7</v>
      </c>
      <c r="R1333">
        <v>7</v>
      </c>
      <c r="S1333">
        <v>1</v>
      </c>
      <c r="T1333">
        <v>7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 t="s">
        <v>6</v>
      </c>
      <c r="AG1333">
        <v>67</v>
      </c>
      <c r="AH1333" t="s">
        <v>207</v>
      </c>
      <c r="AI1333" t="s">
        <v>209</v>
      </c>
      <c r="AJ1333" t="s">
        <v>192</v>
      </c>
      <c r="AK1333" t="s">
        <v>187</v>
      </c>
      <c r="AL1333" t="s">
        <v>188</v>
      </c>
      <c r="AU1333" s="2" t="str">
        <f>IF(ISBLANK(B1333),"", TEXT(B1333,"dddd, d \d\e mmmm \d\e aaaa"))</f>
        <v>quarta-feira, 18 de março de 2026</v>
      </c>
      <c r="AX1333" s="1" t="str" cm="1">
        <f t="array" ref="AX1333">IFERROR(_xlfn.TEXTJOIN(", ",TRUE,_xlfn._xlws.SORT(_xlfn.UNIQUE(_xlfn._xlws.FILTER($K$2:$K$2889,($I$2:$I$2889=I1333)*($K$2:$K$2889&lt;&gt;""))))),"")</f>
        <v>Snoopy</v>
      </c>
      <c r="AY1333" s="1" t="str">
        <f>IF(ISBLANK(F1333),"", IF(OR(
ISNUMBER(FIND("escovacao",LOWER(F1333))),
ISNUMBER(FIND("escovação",LOWER(F1333))),
ISNUMBER(FIND("higiene bucal",LOWER(F1333))),
ISNUMBER(FIND("tosa",LOWER(F1333))),
ISNUMBER(FIND("hidratacao",LOWER(F1333))),
ISNUMBER(FIND("hidratação",LOWER(F1333))),
ISNUMBER(FIND("spa",LOWER(F1333))),
ISNUMBER(FIND("corte de unhas",LOWER(F1333))),
ISNUMBER(FIND("desembolo",LOWER(F1333))),
ISNUMBER(FIND("clorexidina",LOWER(F1333))),
ISNUMBER(FIND("matizacao",LOWER(F1333))),
ISNUMBER(FIND("matização",LOWER(F1333))),
ISNUMBER(FIND("arredondamento",LOWER(F1333))),
ISNUMBER(FIND("remocao",LOWER(F1333))),
ISNUMBER(FIND("remoção",LOWER(F1333)))
),"Serviços extras",
IF(ISNUMBER(FIND("banho",LOWER(F1333))),"Banho","Loja")))</f>
        <v>Banho</v>
      </c>
      <c r="AZ1333" s="1" t="str">
        <f>IF(ISBLANK(I1333),"", _xlfn.LET(_xlpm.Pedido,TRIM(D1333&amp;""),IF(_xlpm.Pedido&lt;&gt;"",_xlpm.Pedido&amp;" | "&amp;K1333,I1333&amp;" | "&amp;K1333&amp;" | "&amp;TEXT(AU1333,"0"))))</f>
        <v>5080 | Snoopy</v>
      </c>
      <c r="BA1333" s="1" t="str">
        <f>IF(ISBLANK(I1333),"", _xlfn.LET(_xlpm.TipoServico,LOWER(H1333),IF(ISNUMBER(FIND("banho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3" s="1" t="str">
        <f>IF(ISBLANK(I1333),"", _xlfn.LET(
    _xlpm.Servico,TRIM(F1333&amp;""),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33" s="1">
        <f>IF(ISBLANK(B1333),"", IF(ISBLANK(R1333),Q1333*S1333,R1333*S1333))</f>
        <v>7</v>
      </c>
    </row>
    <row r="1334" spans="1:55" x14ac:dyDescent="0.3">
      <c r="A1334" t="s">
        <v>133</v>
      </c>
      <c r="B1334">
        <v>46099</v>
      </c>
      <c r="C1334" t="s">
        <v>53</v>
      </c>
      <c r="D1334">
        <v>5080</v>
      </c>
      <c r="F1334" t="s">
        <v>169</v>
      </c>
      <c r="H1334" t="s">
        <v>276</v>
      </c>
      <c r="I1334">
        <v>2659</v>
      </c>
      <c r="J1334" t="s">
        <v>59</v>
      </c>
      <c r="K1334" t="s">
        <v>451</v>
      </c>
      <c r="L1334">
        <v>557399327523</v>
      </c>
      <c r="N1334">
        <v>0</v>
      </c>
      <c r="O1334" t="s">
        <v>5</v>
      </c>
      <c r="P1334">
        <v>0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6</v>
      </c>
      <c r="AG1334">
        <v>67</v>
      </c>
      <c r="AH1334" t="s">
        <v>207</v>
      </c>
      <c r="AI1334" t="s">
        <v>209</v>
      </c>
      <c r="AJ1334" t="s">
        <v>192</v>
      </c>
      <c r="AK1334" t="s">
        <v>187</v>
      </c>
      <c r="AL1334" t="s">
        <v>188</v>
      </c>
      <c r="AU1334" s="2" t="str">
        <f>IF(ISBLANK(B1334),"", TEXT(B1334,"dddd, d \d\e mmmm \d\e aaaa"))</f>
        <v>quarta-feira, 18 de março de 2026</v>
      </c>
      <c r="AX1334" s="1" t="str" cm="1">
        <f t="array" ref="AX1334">IFERROR(_xlfn.TEXTJOIN(", ",TRUE,_xlfn._xlws.SORT(_xlfn.UNIQUE(_xlfn._xlws.FILTER($K$2:$K$2889,($I$2:$I$2889=I1334)*($K$2:$K$2889&lt;&gt;""))))),"")</f>
        <v>Snoopy</v>
      </c>
      <c r="AY1334" s="1" t="str">
        <f>IF(ISBLANK(F1334),"", IF(OR(
ISNUMBER(FIND("escovacao",LOWER(F1334))),
ISNUMBER(FIND("escovação",LOWER(F1334))),
ISNUMBER(FIND("higiene bucal",LOWER(F1334))),
ISNUMBER(FIND("tosa",LOWER(F1334))),
ISNUMBER(FIND("hidratacao",LOWER(F1334))),
ISNUMBER(FIND("hidratação",LOWER(F1334))),
ISNUMBER(FIND("spa",LOWER(F1334))),
ISNUMBER(FIND("corte de unhas",LOWER(F1334))),
ISNUMBER(FIND("desembolo",LOWER(F1334))),
ISNUMBER(FIND("clorexidina",LOWER(F1334))),
ISNUMBER(FIND("matizacao",LOWER(F1334))),
ISNUMBER(FIND("matização",LOWER(F1334))),
ISNUMBER(FIND("arredondamento",LOWER(F1334))),
ISNUMBER(FIND("remocao",LOWER(F1334))),
ISNUMBER(FIND("remoção",LOWER(F1334)))
),"Serviços extras",
IF(ISNUMBER(FIND("banho",LOWER(F1334))),"Banho","Loja")))</f>
        <v>Serviços extras</v>
      </c>
      <c r="AZ1334" s="1" t="str">
        <f>IF(ISBLANK(I1334),"", _xlfn.LET(_xlpm.Pedido,TRIM(D1334&amp;""),IF(_xlpm.Pedido&lt;&gt;"",_xlpm.Pedido&amp;" | "&amp;K1334,I1334&amp;" | "&amp;K1334&amp;" | "&amp;TEXT(AU1334,"0"))))</f>
        <v>5080 | Snoopy</v>
      </c>
      <c r="BA1334" s="1" t="str">
        <f>IF(ISBLANK(I1334),"", _xlfn.LET(_xlpm.TipoServico,LOWER(H1334),IF(ISNUMBER(FIND("banho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4" s="1" t="str">
        <f>IF(ISBLANK(I1334),"", _xlfn.LET(
    _xlpm.Servico,TRIM(F1334&amp;""),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34" s="1">
        <f>IF(ISBLANK(B1334),"", IF(ISBLANK(R1334),Q1334*S1334,R1334*S1334))</f>
        <v>1</v>
      </c>
    </row>
    <row r="1335" spans="1:55" x14ac:dyDescent="0.3">
      <c r="A1335" t="s">
        <v>11</v>
      </c>
      <c r="B1335">
        <v>46101</v>
      </c>
      <c r="C1335" t="s">
        <v>2</v>
      </c>
      <c r="D1335">
        <v>5100</v>
      </c>
      <c r="F1335" t="s">
        <v>134</v>
      </c>
      <c r="H1335" t="s">
        <v>276</v>
      </c>
      <c r="I1335">
        <v>2816</v>
      </c>
      <c r="J1335" t="s">
        <v>72</v>
      </c>
      <c r="K1335" t="s">
        <v>155</v>
      </c>
      <c r="L1335">
        <v>557391664128</v>
      </c>
      <c r="N1335">
        <v>0</v>
      </c>
      <c r="O1335" t="s">
        <v>5</v>
      </c>
      <c r="P1335">
        <v>0</v>
      </c>
      <c r="Q1335">
        <v>7</v>
      </c>
      <c r="R1335">
        <v>7</v>
      </c>
      <c r="S1335">
        <v>1</v>
      </c>
      <c r="T1335">
        <v>7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6</v>
      </c>
      <c r="AG1335">
        <v>134</v>
      </c>
      <c r="AH1335" t="s">
        <v>207</v>
      </c>
      <c r="AJ1335" t="s">
        <v>192</v>
      </c>
      <c r="AK1335" t="s">
        <v>190</v>
      </c>
      <c r="AL1335" t="s">
        <v>188</v>
      </c>
      <c r="AU1335" s="2" t="str">
        <f>IF(ISBLANK(B1335),"", TEXT(B1335,"dddd, d \d\e mmmm \d\e aaaa"))</f>
        <v>sexta-feira, 20 de março de 2026</v>
      </c>
      <c r="AX1335" s="1" t="str" cm="1">
        <f t="array" ref="AX1335">IFERROR(_xlfn.TEXTJOIN(", ",TRUE,_xlfn._xlws.SORT(_xlfn.UNIQUE(_xlfn._xlws.FILTER($K$2:$K$2889,($I$2:$I$2889=I1335)*($K$2:$K$2889&lt;&gt;""))))),"")</f>
        <v>Mel, Precioso</v>
      </c>
      <c r="AY1335" s="1" t="str">
        <f>IF(ISBLANK(F1335),"", IF(OR(
ISNUMBER(FIND("escovacao",LOWER(F1335))),
ISNUMBER(FIND("escovação",LOWER(F1335))),
ISNUMBER(FIND("higiene bucal",LOWER(F1335))),
ISNUMBER(FIND("tosa",LOWER(F1335))),
ISNUMBER(FIND("hidratacao",LOWER(F1335))),
ISNUMBER(FIND("hidratação",LOWER(F1335))),
ISNUMBER(FIND("spa",LOWER(F1335))),
ISNUMBER(FIND("corte de unhas",LOWER(F1335))),
ISNUMBER(FIND("desembolo",LOWER(F1335))),
ISNUMBER(FIND("clorexidina",LOWER(F1335))),
ISNUMBER(FIND("matizacao",LOWER(F1335))),
ISNUMBER(FIND("matização",LOWER(F1335))),
ISNUMBER(FIND("arredondamento",LOWER(F1335))),
ISNUMBER(FIND("remocao",LOWER(F1335))),
ISNUMBER(FIND("remoção",LOWER(F1335)))
),"Serviços extras",
IF(ISNUMBER(FIND("banho",LOWER(F1335))),"Banho","Loja")))</f>
        <v>Banho</v>
      </c>
      <c r="AZ1335" s="1" t="str">
        <f>IF(ISBLANK(I1335),"", _xlfn.LET(_xlpm.Pedido,TRIM(D1335&amp;""),IF(_xlpm.Pedido&lt;&gt;"",_xlpm.Pedido&amp;" | "&amp;K1335,I1335&amp;" | "&amp;K1335&amp;" | "&amp;TEXT(AU1335,"0"))))</f>
        <v>5100 | Mel</v>
      </c>
      <c r="BA1335" s="1" t="str">
        <f>IF(ISBLANK(I1335),"", _xlfn.LET(_xlpm.TipoServico,LOWER(H1335),IF(ISNUMBER(FIND("banho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5" s="1" t="str">
        <f>IF(ISBLANK(I1335),"", _xlfn.LET(
    _xlpm.Servico,TRIM(F1335&amp;""),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35" s="1">
        <f>IF(ISBLANK(B1335),"", IF(ISBLANK(R1335),Q1335*S1335,R1335*S1335))</f>
        <v>7</v>
      </c>
    </row>
    <row r="1336" spans="1:55" x14ac:dyDescent="0.3">
      <c r="A1336" t="s">
        <v>11</v>
      </c>
      <c r="B1336">
        <v>46101</v>
      </c>
      <c r="C1336" t="s">
        <v>2</v>
      </c>
      <c r="D1336">
        <v>5100</v>
      </c>
      <c r="F1336" t="s">
        <v>169</v>
      </c>
      <c r="H1336" t="s">
        <v>276</v>
      </c>
      <c r="I1336">
        <v>2816</v>
      </c>
      <c r="J1336" t="s">
        <v>72</v>
      </c>
      <c r="K1336" t="s">
        <v>155</v>
      </c>
      <c r="L1336">
        <v>557391664128</v>
      </c>
      <c r="N1336">
        <v>0</v>
      </c>
      <c r="O1336" t="s">
        <v>5</v>
      </c>
      <c r="P1336">
        <v>0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 t="s">
        <v>6</v>
      </c>
      <c r="AG1336">
        <v>134</v>
      </c>
      <c r="AH1336" t="s">
        <v>207</v>
      </c>
      <c r="AJ1336" t="s">
        <v>192</v>
      </c>
      <c r="AK1336" t="s">
        <v>190</v>
      </c>
      <c r="AL1336" t="s">
        <v>188</v>
      </c>
      <c r="AU1336" s="2" t="str">
        <f>IF(ISBLANK(B1336),"", TEXT(B1336,"dddd, d \d\e mmmm \d\e aaaa"))</f>
        <v>sexta-feira, 20 de março de 2026</v>
      </c>
      <c r="AX1336" s="1" t="str" cm="1">
        <f t="array" ref="AX1336">IFERROR(_xlfn.TEXTJOIN(", ",TRUE,_xlfn._xlws.SORT(_xlfn.UNIQUE(_xlfn._xlws.FILTER($K$2:$K$2889,($I$2:$I$2889=I1336)*($K$2:$K$2889&lt;&gt;""))))),"")</f>
        <v>Mel, Precioso</v>
      </c>
      <c r="AY1336" s="1" t="str">
        <f>IF(ISBLANK(F1336),"", IF(OR(
ISNUMBER(FIND("escovacao",LOWER(F1336))),
ISNUMBER(FIND("escovação",LOWER(F1336))),
ISNUMBER(FIND("higiene bucal",LOWER(F1336))),
ISNUMBER(FIND("tosa",LOWER(F1336))),
ISNUMBER(FIND("hidratacao",LOWER(F1336))),
ISNUMBER(FIND("hidratação",LOWER(F1336))),
ISNUMBER(FIND("spa",LOWER(F1336))),
ISNUMBER(FIND("corte de unhas",LOWER(F1336))),
ISNUMBER(FIND("desembolo",LOWER(F1336))),
ISNUMBER(FIND("clorexidina",LOWER(F1336))),
ISNUMBER(FIND("matizacao",LOWER(F1336))),
ISNUMBER(FIND("matização",LOWER(F1336))),
ISNUMBER(FIND("arredondamento",LOWER(F1336))),
ISNUMBER(FIND("remocao",LOWER(F1336))),
ISNUMBER(FIND("remoção",LOWER(F1336)))
),"Serviços extras",
IF(ISNUMBER(FIND("banho",LOWER(F1336))),"Banho","Loja")))</f>
        <v>Serviços extras</v>
      </c>
      <c r="AZ1336" s="1" t="str">
        <f>IF(ISBLANK(I1336),"", _xlfn.LET(_xlpm.Pedido,TRIM(D1336&amp;""),IF(_xlpm.Pedido&lt;&gt;"",_xlpm.Pedido&amp;" | "&amp;K1336,I1336&amp;" | "&amp;K1336&amp;" | "&amp;TEXT(AU1336,"0"))))</f>
        <v>5100 | Mel</v>
      </c>
      <c r="BA1336" s="1" t="str">
        <f>IF(ISBLANK(I1336),"", _xlfn.LET(_xlpm.TipoServico,LOWER(H1336),IF(ISNUMBER(FIND("banho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6" s="1" t="str">
        <f>IF(ISBLANK(I1336),"", _xlfn.LET(
    _xlpm.Servico,TRIM(F1336&amp;""),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36" s="1">
        <f>IF(ISBLANK(B1336),"", IF(ISBLANK(R1336),Q1336*S1336,R1336*S1336))</f>
        <v>1</v>
      </c>
    </row>
    <row r="1337" spans="1:55" x14ac:dyDescent="0.3">
      <c r="A1337" t="s">
        <v>11</v>
      </c>
      <c r="B1337">
        <v>46101</v>
      </c>
      <c r="C1337" t="s">
        <v>2</v>
      </c>
      <c r="D1337">
        <v>5100</v>
      </c>
      <c r="F1337" t="s">
        <v>134</v>
      </c>
      <c r="H1337" t="s">
        <v>276</v>
      </c>
      <c r="I1337">
        <v>2816</v>
      </c>
      <c r="J1337" t="s">
        <v>72</v>
      </c>
      <c r="K1337" t="s">
        <v>436</v>
      </c>
      <c r="L1337">
        <v>557391664128</v>
      </c>
      <c r="N1337">
        <v>0</v>
      </c>
      <c r="O1337" t="s">
        <v>5</v>
      </c>
      <c r="P1337">
        <v>0</v>
      </c>
      <c r="Q1337">
        <v>7</v>
      </c>
      <c r="R1337">
        <v>7</v>
      </c>
      <c r="S1337">
        <v>1</v>
      </c>
      <c r="T1337">
        <v>7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s">
        <v>6</v>
      </c>
      <c r="AG1337">
        <v>134</v>
      </c>
      <c r="AH1337" t="s">
        <v>207</v>
      </c>
      <c r="AJ1337" t="s">
        <v>192</v>
      </c>
      <c r="AK1337" t="s">
        <v>187</v>
      </c>
      <c r="AL1337" t="s">
        <v>188</v>
      </c>
      <c r="AU1337" s="2" t="str">
        <f>IF(ISBLANK(B1337),"", TEXT(B1337,"dddd, d \d\e mmmm \d\e aaaa"))</f>
        <v>sexta-feira, 20 de março de 2026</v>
      </c>
      <c r="AX1337" s="1" t="str" cm="1">
        <f t="array" ref="AX1337">IFERROR(_xlfn.TEXTJOIN(", ",TRUE,_xlfn._xlws.SORT(_xlfn.UNIQUE(_xlfn._xlws.FILTER($K$2:$K$2889,($I$2:$I$2889=I1337)*($K$2:$K$2889&lt;&gt;""))))),"")</f>
        <v>Mel, Precioso</v>
      </c>
      <c r="AY1337" s="1" t="str">
        <f>IF(ISBLANK(F1337),"", IF(OR(
ISNUMBER(FIND("escovacao",LOWER(F1337))),
ISNUMBER(FIND("escovação",LOWER(F1337))),
ISNUMBER(FIND("higiene bucal",LOWER(F1337))),
ISNUMBER(FIND("tosa",LOWER(F1337))),
ISNUMBER(FIND("hidratacao",LOWER(F1337))),
ISNUMBER(FIND("hidratação",LOWER(F1337))),
ISNUMBER(FIND("spa",LOWER(F1337))),
ISNUMBER(FIND("corte de unhas",LOWER(F1337))),
ISNUMBER(FIND("desembolo",LOWER(F1337))),
ISNUMBER(FIND("clorexidina",LOWER(F1337))),
ISNUMBER(FIND("matizacao",LOWER(F1337))),
ISNUMBER(FIND("matização",LOWER(F1337))),
ISNUMBER(FIND("arredondamento",LOWER(F1337))),
ISNUMBER(FIND("remocao",LOWER(F1337))),
ISNUMBER(FIND("remoção",LOWER(F1337)))
),"Serviços extras",
IF(ISNUMBER(FIND("banho",LOWER(F1337))),"Banho","Loja")))</f>
        <v>Banho</v>
      </c>
      <c r="AZ1337" s="1" t="str">
        <f>IF(ISBLANK(I1337),"", _xlfn.LET(_xlpm.Pedido,TRIM(D1337&amp;""),IF(_xlpm.Pedido&lt;&gt;"",_xlpm.Pedido&amp;" | "&amp;K1337,I1337&amp;" | "&amp;K1337&amp;" | "&amp;TEXT(AU1337,"0"))))</f>
        <v>5100 | Precioso</v>
      </c>
      <c r="BA1337" s="1" t="str">
        <f>IF(ISBLANK(I1337),"", _xlfn.LET(_xlpm.TipoServico,LOWER(H1337),IF(ISNUMBER(FIND("banho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7" s="1" t="str">
        <f>IF(ISBLANK(I1337),"", _xlfn.LET(
    _xlpm.Servico,TRIM(F1337&amp;""),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37" s="1">
        <f>IF(ISBLANK(B1337),"", IF(ISBLANK(R1337),Q1337*S1337,R1337*S1337))</f>
        <v>7</v>
      </c>
    </row>
    <row r="1338" spans="1:55" x14ac:dyDescent="0.3">
      <c r="A1338" t="s">
        <v>11</v>
      </c>
      <c r="B1338">
        <v>46101</v>
      </c>
      <c r="C1338" t="s">
        <v>2</v>
      </c>
      <c r="D1338">
        <v>5100</v>
      </c>
      <c r="F1338" t="s">
        <v>169</v>
      </c>
      <c r="H1338" t="s">
        <v>276</v>
      </c>
      <c r="I1338">
        <v>2816</v>
      </c>
      <c r="J1338" t="s">
        <v>72</v>
      </c>
      <c r="K1338" t="s">
        <v>436</v>
      </c>
      <c r="L1338">
        <v>557391664128</v>
      </c>
      <c r="N1338">
        <v>0</v>
      </c>
      <c r="O1338" t="s">
        <v>5</v>
      </c>
      <c r="P1338">
        <v>0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s">
        <v>6</v>
      </c>
      <c r="AG1338">
        <v>134</v>
      </c>
      <c r="AH1338" t="s">
        <v>207</v>
      </c>
      <c r="AJ1338" t="s">
        <v>192</v>
      </c>
      <c r="AK1338" t="s">
        <v>187</v>
      </c>
      <c r="AL1338" t="s">
        <v>188</v>
      </c>
      <c r="AU1338" s="2" t="str">
        <f>IF(ISBLANK(B1338),"", TEXT(B1338,"dddd, d \d\e mmmm \d\e aaaa"))</f>
        <v>sexta-feira, 20 de março de 2026</v>
      </c>
      <c r="AX1338" s="1" t="str" cm="1">
        <f t="array" ref="AX1338">IFERROR(_xlfn.TEXTJOIN(", ",TRUE,_xlfn._xlws.SORT(_xlfn.UNIQUE(_xlfn._xlws.FILTER($K$2:$K$2889,($I$2:$I$2889=I1338)*($K$2:$K$2889&lt;&gt;""))))),"")</f>
        <v>Mel, Precioso</v>
      </c>
      <c r="AY1338" s="1" t="str">
        <f>IF(ISBLANK(F1338),"", IF(OR(
ISNUMBER(FIND("escovacao",LOWER(F1338))),
ISNUMBER(FIND("escovação",LOWER(F1338))),
ISNUMBER(FIND("higiene bucal",LOWER(F1338))),
ISNUMBER(FIND("tosa",LOWER(F1338))),
ISNUMBER(FIND("hidratacao",LOWER(F1338))),
ISNUMBER(FIND("hidratação",LOWER(F1338))),
ISNUMBER(FIND("spa",LOWER(F1338))),
ISNUMBER(FIND("corte de unhas",LOWER(F1338))),
ISNUMBER(FIND("desembolo",LOWER(F1338))),
ISNUMBER(FIND("clorexidina",LOWER(F1338))),
ISNUMBER(FIND("matizacao",LOWER(F1338))),
ISNUMBER(FIND("matização",LOWER(F1338))),
ISNUMBER(FIND("arredondamento",LOWER(F1338))),
ISNUMBER(FIND("remocao",LOWER(F1338))),
ISNUMBER(FIND("remoção",LOWER(F1338)))
),"Serviços extras",
IF(ISNUMBER(FIND("banho",LOWER(F1338))),"Banho","Loja")))</f>
        <v>Serviços extras</v>
      </c>
      <c r="AZ1338" s="1" t="str">
        <f>IF(ISBLANK(I1338),"", _xlfn.LET(_xlpm.Pedido,TRIM(D1338&amp;""),IF(_xlpm.Pedido&lt;&gt;"",_xlpm.Pedido&amp;" | "&amp;K1338,I1338&amp;" | "&amp;K1338&amp;" | "&amp;TEXT(AU1338,"0"))))</f>
        <v>5100 | Precioso</v>
      </c>
      <c r="BA1338" s="1" t="str">
        <f>IF(ISBLANK(I1338),"", _xlfn.LET(_xlpm.TipoServico,LOWER(H1338),IF(ISNUMBER(FIND("banho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8" s="1" t="str">
        <f>IF(ISBLANK(I1338),"", _xlfn.LET(
    _xlpm.Servico,TRIM(F1338&amp;""),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38" s="1">
        <f>IF(ISBLANK(B1338),"", IF(ISBLANK(R1338),Q1338*S1338,R1338*S1338))</f>
        <v>1</v>
      </c>
    </row>
    <row r="1339" spans="1:55" x14ac:dyDescent="0.3">
      <c r="A1339" t="s">
        <v>11</v>
      </c>
      <c r="B1339">
        <v>46105</v>
      </c>
      <c r="C1339" t="s">
        <v>46</v>
      </c>
      <c r="D1339">
        <v>5126</v>
      </c>
      <c r="F1339" t="s">
        <v>134</v>
      </c>
      <c r="H1339" t="s">
        <v>276</v>
      </c>
      <c r="I1339">
        <v>2438</v>
      </c>
      <c r="J1339" t="s">
        <v>277</v>
      </c>
      <c r="K1339" t="s">
        <v>446</v>
      </c>
      <c r="L1339">
        <v>5573999434050</v>
      </c>
      <c r="N1339">
        <v>0</v>
      </c>
      <c r="O1339" t="s">
        <v>5</v>
      </c>
      <c r="P1339">
        <v>0</v>
      </c>
      <c r="Q1339">
        <v>57</v>
      </c>
      <c r="R1339">
        <v>57</v>
      </c>
      <c r="S1339">
        <v>1</v>
      </c>
      <c r="T1339">
        <v>57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 t="s">
        <v>6</v>
      </c>
      <c r="AG1339">
        <v>99</v>
      </c>
      <c r="AH1339" t="s">
        <v>203</v>
      </c>
      <c r="AI1339" t="s">
        <v>204</v>
      </c>
      <c r="AJ1339" t="s">
        <v>192</v>
      </c>
      <c r="AK1339" t="s">
        <v>187</v>
      </c>
      <c r="AL1339" t="s">
        <v>188</v>
      </c>
      <c r="AU1339" s="2" t="str">
        <f>IF(ISBLANK(B1339),"", TEXT(B1339,"dddd, d \d\e mmmm \d\e aaaa"))</f>
        <v>terça-feira, 24 de março de 2026</v>
      </c>
      <c r="AX1339" s="1" t="str" cm="1">
        <f t="array" ref="AX1339">IFERROR(_xlfn.TEXTJOIN(", ",TRUE,_xlfn._xlws.SORT(_xlfn.UNIQUE(_xlfn._xlws.FILTER($K$2:$K$2889,($I$2:$I$2889=I1339)*($K$2:$K$2889&lt;&gt;""))))),"")</f>
        <v>Teo</v>
      </c>
      <c r="AY1339" s="1" t="str">
        <f>IF(ISBLANK(F1339),"", IF(OR(
ISNUMBER(FIND("escovacao",LOWER(F1339))),
ISNUMBER(FIND("escovação",LOWER(F1339))),
ISNUMBER(FIND("higiene bucal",LOWER(F1339))),
ISNUMBER(FIND("tosa",LOWER(F1339))),
ISNUMBER(FIND("hidratacao",LOWER(F1339))),
ISNUMBER(FIND("hidratação",LOWER(F1339))),
ISNUMBER(FIND("spa",LOWER(F1339))),
ISNUMBER(FIND("corte de unhas",LOWER(F1339))),
ISNUMBER(FIND("desembolo",LOWER(F1339))),
ISNUMBER(FIND("clorexidina",LOWER(F1339))),
ISNUMBER(FIND("matizacao",LOWER(F1339))),
ISNUMBER(FIND("matização",LOWER(F1339))),
ISNUMBER(FIND("arredondamento",LOWER(F1339))),
ISNUMBER(FIND("remocao",LOWER(F1339))),
ISNUMBER(FIND("remoção",LOWER(F1339)))
),"Serviços extras",
IF(ISNUMBER(FIND("banho",LOWER(F1339))),"Banho","Loja")))</f>
        <v>Banho</v>
      </c>
      <c r="AZ1339" s="1" t="str">
        <f>IF(ISBLANK(I1339),"", _xlfn.LET(_xlpm.Pedido,TRIM(D1339&amp;""),IF(_xlpm.Pedido&lt;&gt;"",_xlpm.Pedido&amp;" | "&amp;K1339,I1339&amp;" | "&amp;K1339&amp;" | "&amp;TEXT(AU1339,"0"))))</f>
        <v>5126 | Teo</v>
      </c>
      <c r="BA1339" s="1" t="str">
        <f>IF(ISBLANK(I1339),"", _xlfn.LET(_xlpm.TipoServico,LOWER(H1339),IF(ISNUMBER(FIND("banho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39" s="1" t="str">
        <f>IF(ISBLANK(I1339),"", _xlfn.LET(
    _xlpm.Servico,TRIM(F1339&amp;""),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39" s="1">
        <f>IF(ISBLANK(B1339),"", IF(ISBLANK(R1339),Q1339*S1339,R1339*S1339))</f>
        <v>57</v>
      </c>
    </row>
    <row r="1340" spans="1:55" x14ac:dyDescent="0.3">
      <c r="A1340" t="s">
        <v>11</v>
      </c>
      <c r="B1340">
        <v>46105</v>
      </c>
      <c r="C1340" t="s">
        <v>46</v>
      </c>
      <c r="D1340">
        <v>5126</v>
      </c>
      <c r="F1340" t="s">
        <v>146</v>
      </c>
      <c r="H1340" t="s">
        <v>276</v>
      </c>
      <c r="I1340">
        <v>2438</v>
      </c>
      <c r="J1340" t="s">
        <v>277</v>
      </c>
      <c r="K1340" t="s">
        <v>446</v>
      </c>
      <c r="L1340">
        <v>5573999434050</v>
      </c>
      <c r="N1340">
        <v>0</v>
      </c>
      <c r="O1340" t="s">
        <v>5</v>
      </c>
      <c r="P1340">
        <v>0</v>
      </c>
      <c r="Q1340">
        <v>12</v>
      </c>
      <c r="R1340">
        <v>12</v>
      </c>
      <c r="S1340">
        <v>1</v>
      </c>
      <c r="T1340">
        <v>12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 t="s">
        <v>6</v>
      </c>
      <c r="AG1340">
        <v>99</v>
      </c>
      <c r="AH1340" t="s">
        <v>203</v>
      </c>
      <c r="AI1340" t="s">
        <v>204</v>
      </c>
      <c r="AJ1340" t="s">
        <v>192</v>
      </c>
      <c r="AK1340" t="s">
        <v>187</v>
      </c>
      <c r="AL1340" t="s">
        <v>188</v>
      </c>
      <c r="AU1340" s="2" t="str">
        <f>IF(ISBLANK(B1340),"", TEXT(B1340,"dddd, d \d\e mmmm \d\e aaaa"))</f>
        <v>terça-feira, 24 de março de 2026</v>
      </c>
      <c r="AX1340" s="1" t="str" cm="1">
        <f t="array" ref="AX1340">IFERROR(_xlfn.TEXTJOIN(", ",TRUE,_xlfn._xlws.SORT(_xlfn.UNIQUE(_xlfn._xlws.FILTER($K$2:$K$2889,($I$2:$I$2889=I1340)*($K$2:$K$2889&lt;&gt;""))))),"")</f>
        <v>Teo</v>
      </c>
      <c r="AY1340" s="1" t="str">
        <f>IF(ISBLANK(F1340),"", IF(OR(
ISNUMBER(FIND("escovacao",LOWER(F1340))),
ISNUMBER(FIND("escovação",LOWER(F1340))),
ISNUMBER(FIND("higiene bucal",LOWER(F1340))),
ISNUMBER(FIND("tosa",LOWER(F1340))),
ISNUMBER(FIND("hidratacao",LOWER(F1340))),
ISNUMBER(FIND("hidratação",LOWER(F1340))),
ISNUMBER(FIND("spa",LOWER(F1340))),
ISNUMBER(FIND("corte de unhas",LOWER(F1340))),
ISNUMBER(FIND("desembolo",LOWER(F1340))),
ISNUMBER(FIND("clorexidina",LOWER(F1340))),
ISNUMBER(FIND("matizacao",LOWER(F1340))),
ISNUMBER(FIND("matização",LOWER(F1340))),
ISNUMBER(FIND("arredondamento",LOWER(F1340))),
ISNUMBER(FIND("remocao",LOWER(F1340))),
ISNUMBER(FIND("remoção",LOWER(F1340)))
),"Serviços extras",
IF(ISNUMBER(FIND("banho",LOWER(F1340))),"Banho","Loja")))</f>
        <v>Serviços extras</v>
      </c>
      <c r="AZ1340" s="1" t="str">
        <f>IF(ISBLANK(I1340),"", _xlfn.LET(_xlpm.Pedido,TRIM(D1340&amp;""),IF(_xlpm.Pedido&lt;&gt;"",_xlpm.Pedido&amp;" | "&amp;K1340,I1340&amp;" | "&amp;K1340&amp;" | "&amp;TEXT(AU1340,"0"))))</f>
        <v>5126 | Teo</v>
      </c>
      <c r="BA1340" s="1" t="str">
        <f>IF(ISBLANK(I1340),"", _xlfn.LET(_xlpm.TipoServico,LOWER(H1340),IF(ISNUMBER(FIND("banho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0" s="1" t="str">
        <f>IF(ISBLANK(I1340),"", _xlfn.LET(
    _xlpm.Servico,TRIM(F1340&amp;""),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40" s="1">
        <f>IF(ISBLANK(B1340),"", IF(ISBLANK(R1340),Q1340*S1340,R1340*S1340))</f>
        <v>12</v>
      </c>
    </row>
    <row r="1341" spans="1:55" x14ac:dyDescent="0.3">
      <c r="A1341" t="s">
        <v>11</v>
      </c>
      <c r="B1341">
        <v>46105</v>
      </c>
      <c r="C1341" t="s">
        <v>46</v>
      </c>
      <c r="D1341">
        <v>5126</v>
      </c>
      <c r="F1341" t="s">
        <v>454</v>
      </c>
      <c r="H1341" t="s">
        <v>276</v>
      </c>
      <c r="I1341">
        <v>2438</v>
      </c>
      <c r="J1341" t="s">
        <v>277</v>
      </c>
      <c r="K1341" t="s">
        <v>446</v>
      </c>
      <c r="L1341">
        <v>5573999434050</v>
      </c>
      <c r="N1341">
        <v>0</v>
      </c>
      <c r="O1341" t="s">
        <v>5</v>
      </c>
      <c r="P1341">
        <v>0</v>
      </c>
      <c r="Q1341">
        <v>30</v>
      </c>
      <c r="R1341">
        <v>30</v>
      </c>
      <c r="S1341">
        <v>1</v>
      </c>
      <c r="T1341">
        <v>30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 t="s">
        <v>6</v>
      </c>
      <c r="AG1341">
        <v>99</v>
      </c>
      <c r="AH1341" t="s">
        <v>203</v>
      </c>
      <c r="AI1341" t="s">
        <v>204</v>
      </c>
      <c r="AJ1341" t="s">
        <v>192</v>
      </c>
      <c r="AK1341" t="s">
        <v>187</v>
      </c>
      <c r="AL1341" t="s">
        <v>188</v>
      </c>
      <c r="AU1341" s="2" t="str">
        <f>IF(ISBLANK(B1341),"", TEXT(B1341,"dddd, d \d\e mmmm \d\e aaaa"))</f>
        <v>terça-feira, 24 de março de 2026</v>
      </c>
      <c r="AX1341" s="1" t="str" cm="1">
        <f t="array" ref="AX1341">IFERROR(_xlfn.TEXTJOIN(", ",TRUE,_xlfn._xlws.SORT(_xlfn.UNIQUE(_xlfn._xlws.FILTER($K$2:$K$2889,($I$2:$I$2889=I1341)*($K$2:$K$2889&lt;&gt;""))))),"")</f>
        <v>Teo</v>
      </c>
      <c r="AY1341" s="1" t="str">
        <f>IF(ISBLANK(F1341),"", IF(OR(
ISNUMBER(FIND("escovacao",LOWER(F1341))),
ISNUMBER(FIND("escovação",LOWER(F1341))),
ISNUMBER(FIND("higiene bucal",LOWER(F1341))),
ISNUMBER(FIND("tosa",LOWER(F1341))),
ISNUMBER(FIND("hidratacao",LOWER(F1341))),
ISNUMBER(FIND("hidratação",LOWER(F1341))),
ISNUMBER(FIND("spa",LOWER(F1341))),
ISNUMBER(FIND("corte de unhas",LOWER(F1341))),
ISNUMBER(FIND("desembolo",LOWER(F1341))),
ISNUMBER(FIND("clorexidina",LOWER(F1341))),
ISNUMBER(FIND("matizacao",LOWER(F1341))),
ISNUMBER(FIND("matização",LOWER(F1341))),
ISNUMBER(FIND("arredondamento",LOWER(F1341))),
ISNUMBER(FIND("remocao",LOWER(F1341))),
ISNUMBER(FIND("remoção",LOWER(F1341)))
),"Serviços extras",
IF(ISNUMBER(FIND("banho",LOWER(F1341))),"Banho","Loja")))</f>
        <v>Serviços extras</v>
      </c>
      <c r="AZ1341" s="1" t="str">
        <f>IF(ISBLANK(I1341),"", _xlfn.LET(_xlpm.Pedido,TRIM(D1341&amp;""),IF(_xlpm.Pedido&lt;&gt;"",_xlpm.Pedido&amp;" | "&amp;K1341,I1341&amp;" | "&amp;K1341&amp;" | "&amp;TEXT(AU1341,"0"))))</f>
        <v>5126 | Teo</v>
      </c>
      <c r="BA1341" s="1" t="str">
        <f>IF(ISBLANK(I1341),"", _xlfn.LET(_xlpm.TipoServico,LOWER(H1341),IF(ISNUMBER(FIND("banho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1" s="1" t="str">
        <f>IF(ISBLANK(I1341),"", _xlfn.LET(
    _xlpm.Servico,TRIM(F1341&amp;""),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41" s="1">
        <f>IF(ISBLANK(B1341),"", IF(ISBLANK(R1341),Q1341*S1341,R1341*S1341))</f>
        <v>30</v>
      </c>
    </row>
    <row r="1342" spans="1:55" x14ac:dyDescent="0.3">
      <c r="A1342" t="s">
        <v>11</v>
      </c>
      <c r="B1342">
        <v>46107</v>
      </c>
      <c r="C1342" t="s">
        <v>9</v>
      </c>
      <c r="D1342">
        <v>5139</v>
      </c>
      <c r="F1342" t="s">
        <v>134</v>
      </c>
      <c r="H1342" t="s">
        <v>276</v>
      </c>
      <c r="I1342">
        <v>2633</v>
      </c>
      <c r="J1342" t="s">
        <v>18</v>
      </c>
      <c r="K1342" t="s">
        <v>415</v>
      </c>
      <c r="L1342">
        <v>5573991255180</v>
      </c>
      <c r="N1342">
        <v>0</v>
      </c>
      <c r="O1342" t="s">
        <v>5</v>
      </c>
      <c r="P1342">
        <v>0</v>
      </c>
      <c r="Q1342">
        <v>7</v>
      </c>
      <c r="R1342">
        <v>7</v>
      </c>
      <c r="S1342">
        <v>1</v>
      </c>
      <c r="T1342">
        <v>7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6</v>
      </c>
      <c r="AG1342">
        <v>114</v>
      </c>
      <c r="AH1342" t="s">
        <v>207</v>
      </c>
      <c r="AJ1342" t="s">
        <v>192</v>
      </c>
      <c r="AK1342" t="s">
        <v>190</v>
      </c>
      <c r="AL1342" t="s">
        <v>188</v>
      </c>
      <c r="AU1342" s="2" t="str">
        <f>IF(ISBLANK(B1342),"", TEXT(B1342,"dddd, d \d\e mmmm \d\e aaaa"))</f>
        <v>quinta-feira, 26 de março de 2026</v>
      </c>
      <c r="AX1342" s="1" t="str" cm="1">
        <f t="array" ref="AX1342">IFERROR(_xlfn.TEXTJOIN(", ",TRUE,_xlfn._xlws.SORT(_xlfn.UNIQUE(_xlfn._xlws.FILTER($K$2:$K$2889,($I$2:$I$2889=I1342)*($K$2:$K$2889&lt;&gt;""))))),"")</f>
        <v>Flora, Loli</v>
      </c>
      <c r="AY1342" s="1" t="str">
        <f>IF(ISBLANK(F1342),"", IF(OR(
ISNUMBER(FIND("escovacao",LOWER(F1342))),
ISNUMBER(FIND("escovação",LOWER(F1342))),
ISNUMBER(FIND("higiene bucal",LOWER(F1342))),
ISNUMBER(FIND("tosa",LOWER(F1342))),
ISNUMBER(FIND("hidratacao",LOWER(F1342))),
ISNUMBER(FIND("hidratação",LOWER(F1342))),
ISNUMBER(FIND("spa",LOWER(F1342))),
ISNUMBER(FIND("corte de unhas",LOWER(F1342))),
ISNUMBER(FIND("desembolo",LOWER(F1342))),
ISNUMBER(FIND("clorexidina",LOWER(F1342))),
ISNUMBER(FIND("matizacao",LOWER(F1342))),
ISNUMBER(FIND("matização",LOWER(F1342))),
ISNUMBER(FIND("arredondamento",LOWER(F1342))),
ISNUMBER(FIND("remocao",LOWER(F1342))),
ISNUMBER(FIND("remoção",LOWER(F1342)))
),"Serviços extras",
IF(ISNUMBER(FIND("banho",LOWER(F1342))),"Banho","Loja")))</f>
        <v>Banho</v>
      </c>
      <c r="AZ1342" s="1" t="str">
        <f>IF(ISBLANK(I1342),"", _xlfn.LET(_xlpm.Pedido,TRIM(D1342&amp;""),IF(_xlpm.Pedido&lt;&gt;"",_xlpm.Pedido&amp;" | "&amp;K1342,I1342&amp;" | "&amp;K1342&amp;" | "&amp;TEXT(AU1342,"0"))))</f>
        <v>5139 | Flora</v>
      </c>
      <c r="BA1342" s="1" t="str">
        <f>IF(ISBLANK(I1342),"", _xlfn.LET(_xlpm.TipoServico,LOWER(H1342),IF(ISNUMBER(FIND("banho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2" s="1" t="str">
        <f>IF(ISBLANK(I1342),"", _xlfn.LET(
    _xlpm.Servico,TRIM(F1342&amp;""),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42" s="1">
        <f>IF(ISBLANK(B1342),"", IF(ISBLANK(R1342),Q1342*S1342,R1342*S1342))</f>
        <v>7</v>
      </c>
    </row>
    <row r="1343" spans="1:55" x14ac:dyDescent="0.3">
      <c r="A1343" t="s">
        <v>141</v>
      </c>
      <c r="B1343">
        <v>46107</v>
      </c>
      <c r="C1343" t="s">
        <v>9</v>
      </c>
      <c r="D1343">
        <v>5145</v>
      </c>
      <c r="F1343" t="s">
        <v>134</v>
      </c>
      <c r="H1343" t="s">
        <v>276</v>
      </c>
      <c r="I1343">
        <v>2224</v>
      </c>
      <c r="J1343" t="s">
        <v>409</v>
      </c>
      <c r="K1343" t="s">
        <v>238</v>
      </c>
      <c r="L1343">
        <v>7391296456</v>
      </c>
      <c r="N1343">
        <v>0</v>
      </c>
      <c r="O1343" t="s">
        <v>5</v>
      </c>
      <c r="P1343">
        <v>0</v>
      </c>
      <c r="Q1343">
        <v>7</v>
      </c>
      <c r="R1343">
        <v>7</v>
      </c>
      <c r="S1343">
        <v>1</v>
      </c>
      <c r="T1343">
        <v>7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6</v>
      </c>
      <c r="AG1343">
        <v>135.9</v>
      </c>
      <c r="AH1343" t="s">
        <v>207</v>
      </c>
      <c r="AI1343" t="s">
        <v>209</v>
      </c>
      <c r="AJ1343" t="s">
        <v>192</v>
      </c>
      <c r="AK1343" t="s">
        <v>187</v>
      </c>
      <c r="AL1343" t="s">
        <v>188</v>
      </c>
      <c r="AU1343" s="2" t="str">
        <f>IF(ISBLANK(B1343),"", TEXT(B1343,"dddd, d \d\e mmmm \d\e aaaa"))</f>
        <v>quinta-feira, 26 de março de 2026</v>
      </c>
      <c r="AX1343" s="1" t="str" cm="1">
        <f t="array" ref="AX1343">IFERROR(_xlfn.TEXTJOIN(", ",TRUE,_xlfn._xlws.SORT(_xlfn.UNIQUE(_xlfn._xlws.FILTER($K$2:$K$2889,($I$2:$I$2889=I1343)*($K$2:$K$2889&lt;&gt;""))))),"")</f>
        <v>Luke</v>
      </c>
      <c r="AY1343" s="1" t="str">
        <f>IF(ISBLANK(F1343),"", IF(OR(
ISNUMBER(FIND("escovacao",LOWER(F1343))),
ISNUMBER(FIND("escovação",LOWER(F1343))),
ISNUMBER(FIND("higiene bucal",LOWER(F1343))),
ISNUMBER(FIND("tosa",LOWER(F1343))),
ISNUMBER(FIND("hidratacao",LOWER(F1343))),
ISNUMBER(FIND("hidratação",LOWER(F1343))),
ISNUMBER(FIND("spa",LOWER(F1343))),
ISNUMBER(FIND("corte de unhas",LOWER(F1343))),
ISNUMBER(FIND("desembolo",LOWER(F1343))),
ISNUMBER(FIND("clorexidina",LOWER(F1343))),
ISNUMBER(FIND("matizacao",LOWER(F1343))),
ISNUMBER(FIND("matização",LOWER(F1343))),
ISNUMBER(FIND("arredondamento",LOWER(F1343))),
ISNUMBER(FIND("remocao",LOWER(F1343))),
ISNUMBER(FIND("remoção",LOWER(F1343)))
),"Serviços extras",
IF(ISNUMBER(FIND("banho",LOWER(F1343))),"Banho","Loja")))</f>
        <v>Banho</v>
      </c>
      <c r="AZ1343" s="1" t="str">
        <f>IF(ISBLANK(I1343),"", _xlfn.LET(_xlpm.Pedido,TRIM(D1343&amp;""),IF(_xlpm.Pedido&lt;&gt;"",_xlpm.Pedido&amp;" | "&amp;K1343,I1343&amp;" | "&amp;K1343&amp;" | "&amp;TEXT(AU1343,"0"))))</f>
        <v>5145 | Luke</v>
      </c>
      <c r="BA1343" s="1" t="str">
        <f>IF(ISBLANK(I1343),"", _xlfn.LET(_xlpm.TipoServico,LOWER(H1343),IF(ISNUMBER(FIND("banho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3" s="1" t="str">
        <f>IF(ISBLANK(I1343),"", _xlfn.LET(
    _xlpm.Servico,TRIM(F1343&amp;""),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43" s="1">
        <f>IF(ISBLANK(B1343),"", IF(ISBLANK(R1343),Q1343*S1343,R1343*S1343))</f>
        <v>7</v>
      </c>
    </row>
    <row r="1344" spans="1:55" x14ac:dyDescent="0.3">
      <c r="A1344" t="s">
        <v>141</v>
      </c>
      <c r="B1344">
        <v>46107</v>
      </c>
      <c r="C1344" t="s">
        <v>9</v>
      </c>
      <c r="D1344">
        <v>5145</v>
      </c>
      <c r="F1344" t="s">
        <v>291</v>
      </c>
      <c r="H1344" t="s">
        <v>276</v>
      </c>
      <c r="I1344">
        <v>2224</v>
      </c>
      <c r="J1344" t="s">
        <v>409</v>
      </c>
      <c r="K1344" t="s">
        <v>238</v>
      </c>
      <c r="L1344">
        <v>7391296456</v>
      </c>
      <c r="N1344">
        <v>0</v>
      </c>
      <c r="O1344" t="s">
        <v>5</v>
      </c>
      <c r="P1344">
        <v>0</v>
      </c>
      <c r="Q1344">
        <v>43</v>
      </c>
      <c r="R1344">
        <v>43</v>
      </c>
      <c r="S1344">
        <v>1</v>
      </c>
      <c r="T1344">
        <v>43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6</v>
      </c>
      <c r="AG1344">
        <v>135.9</v>
      </c>
      <c r="AH1344" t="s">
        <v>207</v>
      </c>
      <c r="AI1344" t="s">
        <v>209</v>
      </c>
      <c r="AJ1344" t="s">
        <v>192</v>
      </c>
      <c r="AK1344" t="s">
        <v>187</v>
      </c>
      <c r="AL1344" t="s">
        <v>188</v>
      </c>
      <c r="AU1344" s="2" t="str">
        <f>IF(ISBLANK(B1344),"", TEXT(B1344,"dddd, d \d\e mmmm \d\e aaaa"))</f>
        <v>quinta-feira, 26 de março de 2026</v>
      </c>
      <c r="AX1344" s="1" t="str" cm="1">
        <f t="array" ref="AX1344">IFERROR(_xlfn.TEXTJOIN(", ",TRUE,_xlfn._xlws.SORT(_xlfn.UNIQUE(_xlfn._xlws.FILTER($K$2:$K$2889,($I$2:$I$2889=I1344)*($K$2:$K$2889&lt;&gt;""))))),"")</f>
        <v>Luke</v>
      </c>
      <c r="AY1344" s="1" t="str">
        <f>IF(ISBLANK(F1344),"", IF(OR(
ISNUMBER(FIND("escovacao",LOWER(F1344))),
ISNUMBER(FIND("escovação",LOWER(F1344))),
ISNUMBER(FIND("higiene bucal",LOWER(F1344))),
ISNUMBER(FIND("tosa",LOWER(F1344))),
ISNUMBER(FIND("hidratacao",LOWER(F1344))),
ISNUMBER(FIND("hidratação",LOWER(F1344))),
ISNUMBER(FIND("spa",LOWER(F1344))),
ISNUMBER(FIND("corte de unhas",LOWER(F1344))),
ISNUMBER(FIND("desembolo",LOWER(F1344))),
ISNUMBER(FIND("clorexidina",LOWER(F1344))),
ISNUMBER(FIND("matizacao",LOWER(F1344))),
ISNUMBER(FIND("matização",LOWER(F1344))),
ISNUMBER(FIND("arredondamento",LOWER(F1344))),
ISNUMBER(FIND("remocao",LOWER(F1344))),
ISNUMBER(FIND("remoção",LOWER(F1344)))
),"Serviços extras",
IF(ISNUMBER(FIND("banho",LOWER(F1344))),"Banho","Loja")))</f>
        <v>Serviços extras</v>
      </c>
      <c r="AZ1344" s="1" t="str">
        <f>IF(ISBLANK(I1344),"", _xlfn.LET(_xlpm.Pedido,TRIM(D1344&amp;""),IF(_xlpm.Pedido&lt;&gt;"",_xlpm.Pedido&amp;" | "&amp;K1344,I1344&amp;" | "&amp;K1344&amp;" | "&amp;TEXT(AU1344,"0"))))</f>
        <v>5145 | Luke</v>
      </c>
      <c r="BA1344" s="1" t="str">
        <f>IF(ISBLANK(I1344),"", _xlfn.LET(_xlpm.TipoServico,LOWER(H1344),IF(ISNUMBER(FIND("banho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4" s="1" t="str">
        <f>IF(ISBLANK(I1344),"", _xlfn.LET(
    _xlpm.Servico,TRIM(F1344&amp;""),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44" s="1">
        <f>IF(ISBLANK(B1344),"", IF(ISBLANK(R1344),Q1344*S1344,R1344*S1344))</f>
        <v>43</v>
      </c>
    </row>
    <row r="1345" spans="1:55" x14ac:dyDescent="0.3">
      <c r="A1345" t="s">
        <v>133</v>
      </c>
      <c r="B1345">
        <v>46108</v>
      </c>
      <c r="C1345" t="s">
        <v>2</v>
      </c>
      <c r="D1345">
        <v>5147</v>
      </c>
      <c r="F1345" t="s">
        <v>134</v>
      </c>
      <c r="H1345" t="s">
        <v>276</v>
      </c>
      <c r="I1345">
        <v>2487</v>
      </c>
      <c r="J1345" t="s">
        <v>67</v>
      </c>
      <c r="K1345" t="s">
        <v>438</v>
      </c>
      <c r="L1345">
        <v>73998261985</v>
      </c>
      <c r="N1345">
        <v>0</v>
      </c>
      <c r="O1345" t="s">
        <v>5</v>
      </c>
      <c r="P1345">
        <v>0</v>
      </c>
      <c r="Q1345">
        <v>7</v>
      </c>
      <c r="R1345">
        <v>7</v>
      </c>
      <c r="S1345">
        <v>1</v>
      </c>
      <c r="T1345">
        <v>7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6</v>
      </c>
      <c r="AG1345">
        <v>67</v>
      </c>
      <c r="AH1345" t="s">
        <v>203</v>
      </c>
      <c r="AI1345" t="s">
        <v>204</v>
      </c>
      <c r="AJ1345" t="s">
        <v>192</v>
      </c>
      <c r="AK1345" t="s">
        <v>187</v>
      </c>
      <c r="AL1345" t="s">
        <v>188</v>
      </c>
      <c r="AU1345" s="2" t="str">
        <f>IF(ISBLANK(B1345),"", TEXT(B1345,"dddd, d \d\e mmmm \d\e aaaa"))</f>
        <v>sexta-feira, 27 de março de 2026</v>
      </c>
      <c r="AX1345" s="1" t="str" cm="1">
        <f t="array" ref="AX1345">IFERROR(_xlfn.TEXTJOIN(", ",TRUE,_xlfn._xlws.SORT(_xlfn.UNIQUE(_xlfn._xlws.FILTER($K$2:$K$2889,($I$2:$I$2889=I1345)*($K$2:$K$2889&lt;&gt;""))))),"")</f>
        <v>Flock</v>
      </c>
      <c r="AY1345" s="1" t="str">
        <f>IF(ISBLANK(F1345),"", IF(OR(
ISNUMBER(FIND("escovacao",LOWER(F1345))),
ISNUMBER(FIND("escovação",LOWER(F1345))),
ISNUMBER(FIND("higiene bucal",LOWER(F1345))),
ISNUMBER(FIND("tosa",LOWER(F1345))),
ISNUMBER(FIND("hidratacao",LOWER(F1345))),
ISNUMBER(FIND("hidratação",LOWER(F1345))),
ISNUMBER(FIND("spa",LOWER(F1345))),
ISNUMBER(FIND("corte de unhas",LOWER(F1345))),
ISNUMBER(FIND("desembolo",LOWER(F1345))),
ISNUMBER(FIND("clorexidina",LOWER(F1345))),
ISNUMBER(FIND("matizacao",LOWER(F1345))),
ISNUMBER(FIND("matização",LOWER(F1345))),
ISNUMBER(FIND("arredondamento",LOWER(F1345))),
ISNUMBER(FIND("remocao",LOWER(F1345))),
ISNUMBER(FIND("remoção",LOWER(F1345)))
),"Serviços extras",
IF(ISNUMBER(FIND("banho",LOWER(F1345))),"Banho","Loja")))</f>
        <v>Banho</v>
      </c>
      <c r="AZ1345" s="1" t="str">
        <f>IF(ISBLANK(I1345),"", _xlfn.LET(_xlpm.Pedido,TRIM(D1345&amp;""),IF(_xlpm.Pedido&lt;&gt;"",_xlpm.Pedido&amp;" | "&amp;K1345,I1345&amp;" | "&amp;K1345&amp;" | "&amp;TEXT(AU1345,"0"))))</f>
        <v>5147 | Flock</v>
      </c>
      <c r="BA1345" s="1" t="str">
        <f>IF(ISBLANK(I1345),"", _xlfn.LET(_xlpm.TipoServico,LOWER(H1345),IF(ISNUMBER(FIND("banho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5" s="1" t="str">
        <f>IF(ISBLANK(I1345),"", _xlfn.LET(
    _xlpm.Servico,TRIM(F1345&amp;""),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45" s="1">
        <f>IF(ISBLANK(B1345),"", IF(ISBLANK(R1345),Q1345*S1345,R1345*S1345))</f>
        <v>7</v>
      </c>
    </row>
    <row r="1346" spans="1:55" x14ac:dyDescent="0.3">
      <c r="A1346" t="s">
        <v>133</v>
      </c>
      <c r="B1346">
        <v>46108</v>
      </c>
      <c r="C1346" t="s">
        <v>2</v>
      </c>
      <c r="D1346">
        <v>5147</v>
      </c>
      <c r="F1346" t="s">
        <v>169</v>
      </c>
      <c r="H1346" t="s">
        <v>276</v>
      </c>
      <c r="I1346">
        <v>2487</v>
      </c>
      <c r="J1346" t="s">
        <v>67</v>
      </c>
      <c r="K1346" t="s">
        <v>438</v>
      </c>
      <c r="L1346">
        <v>73998261985</v>
      </c>
      <c r="N1346">
        <v>0</v>
      </c>
      <c r="O1346" t="s">
        <v>5</v>
      </c>
      <c r="P1346">
        <v>0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6</v>
      </c>
      <c r="AG1346">
        <v>67</v>
      </c>
      <c r="AH1346" t="s">
        <v>203</v>
      </c>
      <c r="AI1346" t="s">
        <v>204</v>
      </c>
      <c r="AJ1346" t="s">
        <v>192</v>
      </c>
      <c r="AK1346" t="s">
        <v>187</v>
      </c>
      <c r="AL1346" t="s">
        <v>188</v>
      </c>
      <c r="AU1346" s="2" t="str">
        <f>IF(ISBLANK(B1346),"", TEXT(B1346,"dddd, d \d\e mmmm \d\e aaaa"))</f>
        <v>sexta-feira, 27 de março de 2026</v>
      </c>
      <c r="AX1346" s="1" t="str" cm="1">
        <f t="array" ref="AX1346">IFERROR(_xlfn.TEXTJOIN(", ",TRUE,_xlfn._xlws.SORT(_xlfn.UNIQUE(_xlfn._xlws.FILTER($K$2:$K$2889,($I$2:$I$2889=I1346)*($K$2:$K$2889&lt;&gt;""))))),"")</f>
        <v>Flock</v>
      </c>
      <c r="AY1346" s="1" t="str">
        <f>IF(ISBLANK(F1346),"", IF(OR(
ISNUMBER(FIND("escovacao",LOWER(F1346))),
ISNUMBER(FIND("escovação",LOWER(F1346))),
ISNUMBER(FIND("higiene bucal",LOWER(F1346))),
ISNUMBER(FIND("tosa",LOWER(F1346))),
ISNUMBER(FIND("hidratacao",LOWER(F1346))),
ISNUMBER(FIND("hidratação",LOWER(F1346))),
ISNUMBER(FIND("spa",LOWER(F1346))),
ISNUMBER(FIND("corte de unhas",LOWER(F1346))),
ISNUMBER(FIND("desembolo",LOWER(F1346))),
ISNUMBER(FIND("clorexidina",LOWER(F1346))),
ISNUMBER(FIND("matizacao",LOWER(F1346))),
ISNUMBER(FIND("matização",LOWER(F1346))),
ISNUMBER(FIND("arredondamento",LOWER(F1346))),
ISNUMBER(FIND("remocao",LOWER(F1346))),
ISNUMBER(FIND("remoção",LOWER(F1346)))
),"Serviços extras",
IF(ISNUMBER(FIND("banho",LOWER(F1346))),"Banho","Loja")))</f>
        <v>Serviços extras</v>
      </c>
      <c r="AZ1346" s="1" t="str">
        <f>IF(ISBLANK(I1346),"", _xlfn.LET(_xlpm.Pedido,TRIM(D1346&amp;""),IF(_xlpm.Pedido&lt;&gt;"",_xlpm.Pedido&amp;" | "&amp;K1346,I1346&amp;" | "&amp;K1346&amp;" | "&amp;TEXT(AU1346,"0"))))</f>
        <v>5147 | Flock</v>
      </c>
      <c r="BA1346" s="1" t="str">
        <f>IF(ISBLANK(I1346),"", _xlfn.LET(_xlpm.TipoServico,LOWER(H1346),IF(ISNUMBER(FIND("banho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6" s="1" t="str">
        <f>IF(ISBLANK(I1346),"", _xlfn.LET(
    _xlpm.Servico,TRIM(F1346&amp;""),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46" s="1">
        <f>IF(ISBLANK(B1346),"", IF(ISBLANK(R1346),Q1346*S1346,R1346*S1346))</f>
        <v>1</v>
      </c>
    </row>
    <row r="1347" spans="1:55" x14ac:dyDescent="0.3">
      <c r="A1347" t="s">
        <v>11</v>
      </c>
      <c r="B1347">
        <v>46109</v>
      </c>
      <c r="C1347" t="s">
        <v>27</v>
      </c>
      <c r="D1347">
        <v>5160</v>
      </c>
      <c r="F1347" t="s">
        <v>134</v>
      </c>
      <c r="H1347" t="s">
        <v>276</v>
      </c>
      <c r="I1347">
        <v>2816</v>
      </c>
      <c r="J1347" t="s">
        <v>72</v>
      </c>
      <c r="K1347" t="s">
        <v>155</v>
      </c>
      <c r="L1347">
        <v>557391664128</v>
      </c>
      <c r="N1347">
        <v>0</v>
      </c>
      <c r="O1347" t="s">
        <v>5</v>
      </c>
      <c r="P1347">
        <v>0</v>
      </c>
      <c r="Q1347">
        <v>7</v>
      </c>
      <c r="R1347">
        <v>7</v>
      </c>
      <c r="S1347">
        <v>1</v>
      </c>
      <c r="T1347">
        <v>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 t="s">
        <v>6</v>
      </c>
      <c r="AG1347">
        <v>134</v>
      </c>
      <c r="AH1347" t="s">
        <v>207</v>
      </c>
      <c r="AJ1347" t="s">
        <v>192</v>
      </c>
      <c r="AK1347" t="s">
        <v>190</v>
      </c>
      <c r="AL1347" t="s">
        <v>188</v>
      </c>
      <c r="AU1347" s="2" t="str">
        <f>IF(ISBLANK(B1347),"", TEXT(B1347,"dddd, d \d\e mmmm \d\e aaaa"))</f>
        <v>sábado, 28 de março de 2026</v>
      </c>
      <c r="AX1347" s="1" t="str" cm="1">
        <f t="array" ref="AX1347">IFERROR(_xlfn.TEXTJOIN(", ",TRUE,_xlfn._xlws.SORT(_xlfn.UNIQUE(_xlfn._xlws.FILTER($K$2:$K$2889,($I$2:$I$2889=I1347)*($K$2:$K$2889&lt;&gt;""))))),"")</f>
        <v>Mel, Precioso</v>
      </c>
      <c r="AY1347" s="1" t="str">
        <f>IF(ISBLANK(F1347),"", IF(OR(
ISNUMBER(FIND("escovacao",LOWER(F1347))),
ISNUMBER(FIND("escovação",LOWER(F1347))),
ISNUMBER(FIND("higiene bucal",LOWER(F1347))),
ISNUMBER(FIND("tosa",LOWER(F1347))),
ISNUMBER(FIND("hidratacao",LOWER(F1347))),
ISNUMBER(FIND("hidratação",LOWER(F1347))),
ISNUMBER(FIND("spa",LOWER(F1347))),
ISNUMBER(FIND("corte de unhas",LOWER(F1347))),
ISNUMBER(FIND("desembolo",LOWER(F1347))),
ISNUMBER(FIND("clorexidina",LOWER(F1347))),
ISNUMBER(FIND("matizacao",LOWER(F1347))),
ISNUMBER(FIND("matização",LOWER(F1347))),
ISNUMBER(FIND("arredondamento",LOWER(F1347))),
ISNUMBER(FIND("remocao",LOWER(F1347))),
ISNUMBER(FIND("remoção",LOWER(F1347)))
),"Serviços extras",
IF(ISNUMBER(FIND("banho",LOWER(F1347))),"Banho","Loja")))</f>
        <v>Banho</v>
      </c>
      <c r="AZ1347" s="1" t="str">
        <f>IF(ISBLANK(I1347),"", _xlfn.LET(_xlpm.Pedido,TRIM(D1347&amp;""),IF(_xlpm.Pedido&lt;&gt;"",_xlpm.Pedido&amp;" | "&amp;K1347,I1347&amp;" | "&amp;K1347&amp;" | "&amp;TEXT(AU1347,"0"))))</f>
        <v>5160 | Mel</v>
      </c>
      <c r="BA1347" s="1" t="str">
        <f>IF(ISBLANK(I1347),"", _xlfn.LET(_xlpm.TipoServico,LOWER(H1347),IF(ISNUMBER(FIND("banho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7" s="1" t="str">
        <f>IF(ISBLANK(I1347),"", _xlfn.LET(
    _xlpm.Servico,TRIM(F1347&amp;""),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47" s="1">
        <f>IF(ISBLANK(B1347),"", IF(ISBLANK(R1347),Q1347*S1347,R1347*S1347))</f>
        <v>7</v>
      </c>
    </row>
    <row r="1348" spans="1:55" x14ac:dyDescent="0.3">
      <c r="A1348" t="s">
        <v>11</v>
      </c>
      <c r="B1348">
        <v>46109</v>
      </c>
      <c r="C1348" t="s">
        <v>27</v>
      </c>
      <c r="D1348">
        <v>5160</v>
      </c>
      <c r="F1348" t="s">
        <v>169</v>
      </c>
      <c r="H1348" t="s">
        <v>276</v>
      </c>
      <c r="I1348">
        <v>2816</v>
      </c>
      <c r="J1348" t="s">
        <v>72</v>
      </c>
      <c r="K1348" t="s">
        <v>155</v>
      </c>
      <c r="L1348">
        <v>557391664128</v>
      </c>
      <c r="N1348">
        <v>0</v>
      </c>
      <c r="O1348" t="s">
        <v>5</v>
      </c>
      <c r="P1348">
        <v>0</v>
      </c>
      <c r="Q1348">
        <v>1</v>
      </c>
      <c r="R1348">
        <v>1</v>
      </c>
      <c r="S1348">
        <v>1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 t="s">
        <v>6</v>
      </c>
      <c r="AG1348">
        <v>134</v>
      </c>
      <c r="AH1348" t="s">
        <v>207</v>
      </c>
      <c r="AJ1348" t="s">
        <v>192</v>
      </c>
      <c r="AK1348" t="s">
        <v>190</v>
      </c>
      <c r="AL1348" t="s">
        <v>188</v>
      </c>
      <c r="AU1348" s="2" t="str">
        <f>IF(ISBLANK(B1348),"", TEXT(B1348,"dddd, d \d\e mmmm \d\e aaaa"))</f>
        <v>sábado, 28 de março de 2026</v>
      </c>
      <c r="AX1348" s="1" t="str" cm="1">
        <f t="array" ref="AX1348">IFERROR(_xlfn.TEXTJOIN(", ",TRUE,_xlfn._xlws.SORT(_xlfn.UNIQUE(_xlfn._xlws.FILTER($K$2:$K$2889,($I$2:$I$2889=I1348)*($K$2:$K$2889&lt;&gt;""))))),"")</f>
        <v>Mel, Precioso</v>
      </c>
      <c r="AY1348" s="1" t="str">
        <f>IF(ISBLANK(F1348),"", IF(OR(
ISNUMBER(FIND("escovacao",LOWER(F1348))),
ISNUMBER(FIND("escovação",LOWER(F1348))),
ISNUMBER(FIND("higiene bucal",LOWER(F1348))),
ISNUMBER(FIND("tosa",LOWER(F1348))),
ISNUMBER(FIND("hidratacao",LOWER(F1348))),
ISNUMBER(FIND("hidratação",LOWER(F1348))),
ISNUMBER(FIND("spa",LOWER(F1348))),
ISNUMBER(FIND("corte de unhas",LOWER(F1348))),
ISNUMBER(FIND("desembolo",LOWER(F1348))),
ISNUMBER(FIND("clorexidina",LOWER(F1348))),
ISNUMBER(FIND("matizacao",LOWER(F1348))),
ISNUMBER(FIND("matização",LOWER(F1348))),
ISNUMBER(FIND("arredondamento",LOWER(F1348))),
ISNUMBER(FIND("remocao",LOWER(F1348))),
ISNUMBER(FIND("remoção",LOWER(F1348)))
),"Serviços extras",
IF(ISNUMBER(FIND("banho",LOWER(F1348))),"Banho","Loja")))</f>
        <v>Serviços extras</v>
      </c>
      <c r="AZ1348" s="1" t="str">
        <f>IF(ISBLANK(I1348),"", _xlfn.LET(_xlpm.Pedido,TRIM(D1348&amp;""),IF(_xlpm.Pedido&lt;&gt;"",_xlpm.Pedido&amp;" | "&amp;K1348,I1348&amp;" | "&amp;K1348&amp;" | "&amp;TEXT(AU1348,"0"))))</f>
        <v>5160 | Mel</v>
      </c>
      <c r="BA1348" s="1" t="str">
        <f>IF(ISBLANK(I1348),"", _xlfn.LET(_xlpm.TipoServico,LOWER(H1348),IF(ISNUMBER(FIND("banho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8" s="1" t="str">
        <f>IF(ISBLANK(I1348),"", _xlfn.LET(
    _xlpm.Servico,TRIM(F1348&amp;""),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48" s="1">
        <f>IF(ISBLANK(B1348),"", IF(ISBLANK(R1348),Q1348*S1348,R1348*S1348))</f>
        <v>1</v>
      </c>
    </row>
    <row r="1349" spans="1:55" x14ac:dyDescent="0.3">
      <c r="A1349" t="s">
        <v>141</v>
      </c>
      <c r="B1349">
        <v>46109</v>
      </c>
      <c r="C1349" t="s">
        <v>27</v>
      </c>
      <c r="D1349">
        <v>5160</v>
      </c>
      <c r="F1349" t="s">
        <v>134</v>
      </c>
      <c r="H1349" t="s">
        <v>276</v>
      </c>
      <c r="I1349">
        <v>2816</v>
      </c>
      <c r="J1349" t="s">
        <v>72</v>
      </c>
      <c r="K1349" t="s">
        <v>436</v>
      </c>
      <c r="L1349">
        <v>557391664128</v>
      </c>
      <c r="N1349">
        <v>0</v>
      </c>
      <c r="O1349" t="s">
        <v>5</v>
      </c>
      <c r="P1349">
        <v>0</v>
      </c>
      <c r="Q1349">
        <v>7</v>
      </c>
      <c r="R1349">
        <v>7</v>
      </c>
      <c r="S1349">
        <v>1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 t="s">
        <v>6</v>
      </c>
      <c r="AG1349">
        <v>134</v>
      </c>
      <c r="AH1349" t="s">
        <v>207</v>
      </c>
      <c r="AJ1349" t="s">
        <v>192</v>
      </c>
      <c r="AK1349" t="s">
        <v>187</v>
      </c>
      <c r="AL1349" t="s">
        <v>188</v>
      </c>
      <c r="AU1349" s="2" t="str">
        <f>IF(ISBLANK(B1349),"", TEXT(B1349,"dddd, d \d\e mmmm \d\e aaaa"))</f>
        <v>sábado, 28 de março de 2026</v>
      </c>
      <c r="AX1349" s="1" t="str" cm="1">
        <f t="array" ref="AX1349">IFERROR(_xlfn.TEXTJOIN(", ",TRUE,_xlfn._xlws.SORT(_xlfn.UNIQUE(_xlfn._xlws.FILTER($K$2:$K$2889,($I$2:$I$2889=I1349)*($K$2:$K$2889&lt;&gt;""))))),"")</f>
        <v>Mel, Precioso</v>
      </c>
      <c r="AY1349" s="1" t="str">
        <f>IF(ISBLANK(F1349),"", IF(OR(
ISNUMBER(FIND("escovacao",LOWER(F1349))),
ISNUMBER(FIND("escovação",LOWER(F1349))),
ISNUMBER(FIND("higiene bucal",LOWER(F1349))),
ISNUMBER(FIND("tosa",LOWER(F1349))),
ISNUMBER(FIND("hidratacao",LOWER(F1349))),
ISNUMBER(FIND("hidratação",LOWER(F1349))),
ISNUMBER(FIND("spa",LOWER(F1349))),
ISNUMBER(FIND("corte de unhas",LOWER(F1349))),
ISNUMBER(FIND("desembolo",LOWER(F1349))),
ISNUMBER(FIND("clorexidina",LOWER(F1349))),
ISNUMBER(FIND("matizacao",LOWER(F1349))),
ISNUMBER(FIND("matização",LOWER(F1349))),
ISNUMBER(FIND("arredondamento",LOWER(F1349))),
ISNUMBER(FIND("remocao",LOWER(F1349))),
ISNUMBER(FIND("remoção",LOWER(F1349)))
),"Serviços extras",
IF(ISNUMBER(FIND("banho",LOWER(F1349))),"Banho","Loja")))</f>
        <v>Banho</v>
      </c>
      <c r="AZ1349" s="1" t="str">
        <f>IF(ISBLANK(I1349),"", _xlfn.LET(_xlpm.Pedido,TRIM(D1349&amp;""),IF(_xlpm.Pedido&lt;&gt;"",_xlpm.Pedido&amp;" | "&amp;K1349,I1349&amp;" | "&amp;K1349&amp;" | "&amp;TEXT(AU1349,"0"))))</f>
        <v>5160 | Precioso</v>
      </c>
      <c r="BA1349" s="1" t="str">
        <f>IF(ISBLANK(I1349),"", _xlfn.LET(_xlpm.TipoServico,LOWER(H1349),IF(ISNUMBER(FIND("banho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49" s="1" t="str">
        <f>IF(ISBLANK(I1349),"", _xlfn.LET(
    _xlpm.Servico,TRIM(F1349&amp;""),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49" s="1">
        <f>IF(ISBLANK(B1349),"", IF(ISBLANK(R1349),Q1349*S1349,R1349*S1349))</f>
        <v>7</v>
      </c>
    </row>
    <row r="1350" spans="1:55" x14ac:dyDescent="0.3">
      <c r="A1350" t="s">
        <v>141</v>
      </c>
      <c r="B1350">
        <v>46109</v>
      </c>
      <c r="C1350" t="s">
        <v>27</v>
      </c>
      <c r="D1350">
        <v>5160</v>
      </c>
      <c r="F1350" t="s">
        <v>169</v>
      </c>
      <c r="H1350" t="s">
        <v>276</v>
      </c>
      <c r="I1350">
        <v>2816</v>
      </c>
      <c r="J1350" t="s">
        <v>72</v>
      </c>
      <c r="K1350" t="s">
        <v>436</v>
      </c>
      <c r="L1350">
        <v>557391664128</v>
      </c>
      <c r="N1350">
        <v>0</v>
      </c>
      <c r="O1350" t="s">
        <v>5</v>
      </c>
      <c r="P1350">
        <v>0</v>
      </c>
      <c r="Q1350">
        <v>1</v>
      </c>
      <c r="R1350">
        <v>1</v>
      </c>
      <c r="S1350">
        <v>1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 t="s">
        <v>6</v>
      </c>
      <c r="AG1350">
        <v>134</v>
      </c>
      <c r="AH1350" t="s">
        <v>207</v>
      </c>
      <c r="AJ1350" t="s">
        <v>192</v>
      </c>
      <c r="AK1350" t="s">
        <v>187</v>
      </c>
      <c r="AL1350" t="s">
        <v>188</v>
      </c>
      <c r="AU1350" s="2" t="str">
        <f>IF(ISBLANK(B1350),"", TEXT(B1350,"dddd, d \d\e mmmm \d\e aaaa"))</f>
        <v>sábado, 28 de março de 2026</v>
      </c>
      <c r="AX1350" s="1" t="str" cm="1">
        <f t="array" ref="AX1350">IFERROR(_xlfn.TEXTJOIN(", ",TRUE,_xlfn._xlws.SORT(_xlfn.UNIQUE(_xlfn._xlws.FILTER($K$2:$K$2889,($I$2:$I$2889=I1350)*($K$2:$K$2889&lt;&gt;""))))),"")</f>
        <v>Mel, Precioso</v>
      </c>
      <c r="AY1350" s="1" t="str">
        <f>IF(ISBLANK(F1350),"", IF(OR(
ISNUMBER(FIND("escovacao",LOWER(F1350))),
ISNUMBER(FIND("escovação",LOWER(F1350))),
ISNUMBER(FIND("higiene bucal",LOWER(F1350))),
ISNUMBER(FIND("tosa",LOWER(F1350))),
ISNUMBER(FIND("hidratacao",LOWER(F1350))),
ISNUMBER(FIND("hidratação",LOWER(F1350))),
ISNUMBER(FIND("spa",LOWER(F1350))),
ISNUMBER(FIND("corte de unhas",LOWER(F1350))),
ISNUMBER(FIND("desembolo",LOWER(F1350))),
ISNUMBER(FIND("clorexidina",LOWER(F1350))),
ISNUMBER(FIND("matizacao",LOWER(F1350))),
ISNUMBER(FIND("matização",LOWER(F1350))),
ISNUMBER(FIND("arredondamento",LOWER(F1350))),
ISNUMBER(FIND("remocao",LOWER(F1350))),
ISNUMBER(FIND("remoção",LOWER(F1350)))
),"Serviços extras",
IF(ISNUMBER(FIND("banho",LOWER(F1350))),"Banho","Loja")))</f>
        <v>Serviços extras</v>
      </c>
      <c r="AZ1350" s="1" t="str">
        <f>IF(ISBLANK(I1350),"", _xlfn.LET(_xlpm.Pedido,TRIM(D1350&amp;""),IF(_xlpm.Pedido&lt;&gt;"",_xlpm.Pedido&amp;" | "&amp;K1350,I1350&amp;" | "&amp;K1350&amp;" | "&amp;TEXT(AU1350,"0"))))</f>
        <v>5160 | Precioso</v>
      </c>
      <c r="BA1350" s="1" t="str">
        <f>IF(ISBLANK(I1350),"", _xlfn.LET(_xlpm.TipoServico,LOWER(H1350),IF(ISNUMBER(FIND("banho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0" s="1" t="str">
        <f>IF(ISBLANK(I1350),"", _xlfn.LET(
    _xlpm.Servico,TRIM(F1350&amp;""),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50" s="1">
        <f>IF(ISBLANK(B1350),"", IF(ISBLANK(R1350),Q1350*S1350,R1350*S1350))</f>
        <v>1</v>
      </c>
    </row>
    <row r="1351" spans="1:55" x14ac:dyDescent="0.3">
      <c r="A1351" t="s">
        <v>141</v>
      </c>
      <c r="B1351">
        <v>46111</v>
      </c>
      <c r="C1351" t="s">
        <v>43</v>
      </c>
      <c r="D1351">
        <v>5171</v>
      </c>
      <c r="F1351" t="s">
        <v>134</v>
      </c>
      <c r="H1351" t="s">
        <v>276</v>
      </c>
      <c r="I1351">
        <v>2186</v>
      </c>
      <c r="J1351" t="s">
        <v>55</v>
      </c>
      <c r="K1351" t="s">
        <v>259</v>
      </c>
      <c r="L1351">
        <v>73991572562</v>
      </c>
      <c r="N1351">
        <v>0</v>
      </c>
      <c r="O1351" t="s">
        <v>5</v>
      </c>
      <c r="P1351">
        <v>0</v>
      </c>
      <c r="Q1351">
        <v>7</v>
      </c>
      <c r="R1351">
        <v>7</v>
      </c>
      <c r="S1351">
        <v>1</v>
      </c>
      <c r="T1351">
        <v>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 t="s">
        <v>6</v>
      </c>
      <c r="AG1351">
        <v>120</v>
      </c>
      <c r="AH1351" t="s">
        <v>207</v>
      </c>
      <c r="AI1351" t="s">
        <v>209</v>
      </c>
      <c r="AJ1351" t="s">
        <v>192</v>
      </c>
      <c r="AK1351" t="s">
        <v>190</v>
      </c>
      <c r="AL1351" t="s">
        <v>188</v>
      </c>
      <c r="AU1351" s="2" t="str">
        <f>IF(ISBLANK(B1351),"", TEXT(B1351,"dddd, d \d\e mmmm \d\e aaaa"))</f>
        <v>segunda-feira, 30 de março de 2026</v>
      </c>
      <c r="AX1351" s="1" t="str" cm="1">
        <f t="array" ref="AX1351">IFERROR(_xlfn.TEXTJOIN(", ",TRUE,_xlfn._xlws.SORT(_xlfn.UNIQUE(_xlfn._xlws.FILTER($K$2:$K$2889,($I$2:$I$2889=I1351)*($K$2:$K$2889&lt;&gt;""))))),"")</f>
        <v>Nina</v>
      </c>
      <c r="AY1351" s="1" t="str">
        <f>IF(ISBLANK(F1351),"", IF(OR(
ISNUMBER(FIND("escovacao",LOWER(F1351))),
ISNUMBER(FIND("escovação",LOWER(F1351))),
ISNUMBER(FIND("higiene bucal",LOWER(F1351))),
ISNUMBER(FIND("tosa",LOWER(F1351))),
ISNUMBER(FIND("hidratacao",LOWER(F1351))),
ISNUMBER(FIND("hidratação",LOWER(F1351))),
ISNUMBER(FIND("spa",LOWER(F1351))),
ISNUMBER(FIND("corte de unhas",LOWER(F1351))),
ISNUMBER(FIND("desembolo",LOWER(F1351))),
ISNUMBER(FIND("clorexidina",LOWER(F1351))),
ISNUMBER(FIND("matizacao",LOWER(F1351))),
ISNUMBER(FIND("matização",LOWER(F1351))),
ISNUMBER(FIND("arredondamento",LOWER(F1351))),
ISNUMBER(FIND("remocao",LOWER(F1351))),
ISNUMBER(FIND("remoção",LOWER(F1351)))
),"Serviços extras",
IF(ISNUMBER(FIND("banho",LOWER(F1351))),"Banho","Loja")))</f>
        <v>Banho</v>
      </c>
      <c r="AZ1351" s="1" t="str">
        <f>IF(ISBLANK(I1351),"", _xlfn.LET(_xlpm.Pedido,TRIM(D1351&amp;""),IF(_xlpm.Pedido&lt;&gt;"",_xlpm.Pedido&amp;" | "&amp;K1351,I1351&amp;" | "&amp;K1351&amp;" | "&amp;TEXT(AU1351,"0"))))</f>
        <v>5171 | Nina</v>
      </c>
      <c r="BA1351" s="1" t="str">
        <f>IF(ISBLANK(I1351),"", _xlfn.LET(_xlpm.TipoServico,LOWER(H1351),IF(ISNUMBER(FIND("banho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1" s="1" t="str">
        <f>IF(ISBLANK(I1351),"", _xlfn.LET(
    _xlpm.Servico,TRIM(F1351&amp;""),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51" s="1">
        <f>IF(ISBLANK(B1351),"", IF(ISBLANK(R1351),Q1351*S1351,R1351*S1351))</f>
        <v>7</v>
      </c>
    </row>
    <row r="1352" spans="1:55" x14ac:dyDescent="0.3">
      <c r="A1352" t="s">
        <v>141</v>
      </c>
      <c r="B1352">
        <v>46111</v>
      </c>
      <c r="C1352" t="s">
        <v>43</v>
      </c>
      <c r="D1352">
        <v>5171</v>
      </c>
      <c r="F1352" t="s">
        <v>183</v>
      </c>
      <c r="H1352" t="s">
        <v>276</v>
      </c>
      <c r="I1352">
        <v>2186</v>
      </c>
      <c r="J1352" t="s">
        <v>55</v>
      </c>
      <c r="K1352" t="s">
        <v>259</v>
      </c>
      <c r="L1352">
        <v>73991572562</v>
      </c>
      <c r="N1352">
        <v>0</v>
      </c>
      <c r="O1352" t="s">
        <v>5</v>
      </c>
      <c r="P1352">
        <v>0</v>
      </c>
      <c r="Q1352">
        <v>63</v>
      </c>
      <c r="R1352">
        <v>63</v>
      </c>
      <c r="S1352">
        <v>1</v>
      </c>
      <c r="T1352">
        <v>63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 t="s">
        <v>6</v>
      </c>
      <c r="AG1352">
        <v>120</v>
      </c>
      <c r="AH1352" t="s">
        <v>207</v>
      </c>
      <c r="AI1352" t="s">
        <v>209</v>
      </c>
      <c r="AJ1352" t="s">
        <v>192</v>
      </c>
      <c r="AK1352" t="s">
        <v>190</v>
      </c>
      <c r="AL1352" t="s">
        <v>188</v>
      </c>
      <c r="AU1352" s="2" t="str">
        <f>IF(ISBLANK(B1352),"", TEXT(B1352,"dddd, d \d\e mmmm \d\e aaaa"))</f>
        <v>segunda-feira, 30 de março de 2026</v>
      </c>
      <c r="AX1352" s="1" t="str" cm="1">
        <f t="array" ref="AX1352">IFERROR(_xlfn.TEXTJOIN(", ",TRUE,_xlfn._xlws.SORT(_xlfn.UNIQUE(_xlfn._xlws.FILTER($K$2:$K$2889,($I$2:$I$2889=I1352)*($K$2:$K$2889&lt;&gt;""))))),"")</f>
        <v>Nina</v>
      </c>
      <c r="AY1352" s="1" t="str">
        <f>IF(ISBLANK(F1352),"", IF(OR(
ISNUMBER(FIND("escovacao",LOWER(F1352))),
ISNUMBER(FIND("escovação",LOWER(F1352))),
ISNUMBER(FIND("higiene bucal",LOWER(F1352))),
ISNUMBER(FIND("tosa",LOWER(F1352))),
ISNUMBER(FIND("hidratacao",LOWER(F1352))),
ISNUMBER(FIND("hidratação",LOWER(F1352))),
ISNUMBER(FIND("spa",LOWER(F1352))),
ISNUMBER(FIND("corte de unhas",LOWER(F1352))),
ISNUMBER(FIND("desembolo",LOWER(F1352))),
ISNUMBER(FIND("clorexidina",LOWER(F1352))),
ISNUMBER(FIND("matizacao",LOWER(F1352))),
ISNUMBER(FIND("matização",LOWER(F1352))),
ISNUMBER(FIND("arredondamento",LOWER(F1352))),
ISNUMBER(FIND("remocao",LOWER(F1352))),
ISNUMBER(FIND("remoção",LOWER(F1352)))
),"Serviços extras",
IF(ISNUMBER(FIND("banho",LOWER(F1352))),"Banho","Loja")))</f>
        <v>Serviços extras</v>
      </c>
      <c r="AZ1352" s="1" t="str">
        <f>IF(ISBLANK(I1352),"", _xlfn.LET(_xlpm.Pedido,TRIM(D1352&amp;""),IF(_xlpm.Pedido&lt;&gt;"",_xlpm.Pedido&amp;" | "&amp;K1352,I1352&amp;" | "&amp;K1352&amp;" | "&amp;TEXT(AU1352,"0"))))</f>
        <v>5171 | Nina</v>
      </c>
      <c r="BA1352" s="1" t="str">
        <f>IF(ISBLANK(I1352),"", _xlfn.LET(_xlpm.TipoServico,LOWER(H1352),IF(ISNUMBER(FIND("banho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2" s="1" t="str">
        <f>IF(ISBLANK(I1352),"", _xlfn.LET(
    _xlpm.Servico,TRIM(F1352&amp;""),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52" s="1">
        <f>IF(ISBLANK(B1352),"", IF(ISBLANK(R1352),Q1352*S1352,R1352*S1352))</f>
        <v>63</v>
      </c>
    </row>
    <row r="1353" spans="1:55" x14ac:dyDescent="0.3">
      <c r="A1353" t="s">
        <v>11</v>
      </c>
      <c r="B1353">
        <v>46111</v>
      </c>
      <c r="C1353" t="s">
        <v>43</v>
      </c>
      <c r="D1353">
        <v>5175</v>
      </c>
      <c r="F1353" t="s">
        <v>134</v>
      </c>
      <c r="H1353" t="s">
        <v>276</v>
      </c>
      <c r="I1353">
        <v>2263</v>
      </c>
      <c r="J1353" t="s">
        <v>246</v>
      </c>
      <c r="K1353" t="s">
        <v>247</v>
      </c>
      <c r="L1353">
        <v>73988806173</v>
      </c>
      <c r="N1353">
        <v>0</v>
      </c>
      <c r="O1353" t="s">
        <v>5</v>
      </c>
      <c r="P1353">
        <v>0</v>
      </c>
      <c r="Q1353">
        <v>7</v>
      </c>
      <c r="R1353">
        <v>7</v>
      </c>
      <c r="S1353">
        <v>1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 t="s">
        <v>6</v>
      </c>
      <c r="AG1353">
        <v>69</v>
      </c>
      <c r="AH1353" t="s">
        <v>207</v>
      </c>
      <c r="AI1353" t="s">
        <v>199</v>
      </c>
      <c r="AJ1353" t="s">
        <v>192</v>
      </c>
      <c r="AK1353" t="s">
        <v>187</v>
      </c>
      <c r="AL1353" t="s">
        <v>188</v>
      </c>
      <c r="AU1353" s="2" t="str">
        <f>IF(ISBLANK(B1353),"", TEXT(B1353,"dddd, d \d\e mmmm \d\e aaaa"))</f>
        <v>segunda-feira, 30 de março de 2026</v>
      </c>
      <c r="AX1353" s="1" t="str" cm="1">
        <f t="array" ref="AX1353">IFERROR(_xlfn.TEXTJOIN(", ",TRUE,_xlfn._xlws.SORT(_xlfn.UNIQUE(_xlfn._xlws.FILTER($K$2:$K$2889,($I$2:$I$2889=I1353)*($K$2:$K$2889&lt;&gt;""))))),"")</f>
        <v>Theo</v>
      </c>
      <c r="AY1353" s="1" t="str">
        <f>IF(ISBLANK(F1353),"", IF(OR(
ISNUMBER(FIND("escovacao",LOWER(F1353))),
ISNUMBER(FIND("escovação",LOWER(F1353))),
ISNUMBER(FIND("higiene bucal",LOWER(F1353))),
ISNUMBER(FIND("tosa",LOWER(F1353))),
ISNUMBER(FIND("hidratacao",LOWER(F1353))),
ISNUMBER(FIND("hidratação",LOWER(F1353))),
ISNUMBER(FIND("spa",LOWER(F1353))),
ISNUMBER(FIND("corte de unhas",LOWER(F1353))),
ISNUMBER(FIND("desembolo",LOWER(F1353))),
ISNUMBER(FIND("clorexidina",LOWER(F1353))),
ISNUMBER(FIND("matizacao",LOWER(F1353))),
ISNUMBER(FIND("matização",LOWER(F1353))),
ISNUMBER(FIND("arredondamento",LOWER(F1353))),
ISNUMBER(FIND("remocao",LOWER(F1353))),
ISNUMBER(FIND("remoção",LOWER(F1353)))
),"Serviços extras",
IF(ISNUMBER(FIND("banho",LOWER(F1353))),"Banho","Loja")))</f>
        <v>Banho</v>
      </c>
      <c r="AZ1353" s="1" t="str">
        <f>IF(ISBLANK(I1353),"", _xlfn.LET(_xlpm.Pedido,TRIM(D1353&amp;""),IF(_xlpm.Pedido&lt;&gt;"",_xlpm.Pedido&amp;" | "&amp;K1353,I1353&amp;" | "&amp;K1353&amp;" | "&amp;TEXT(AU1353,"0"))))</f>
        <v>5175 | Theo</v>
      </c>
      <c r="BA1353" s="1" t="str">
        <f>IF(ISBLANK(I1353),"", _xlfn.LET(_xlpm.TipoServico,LOWER(H1353),IF(ISNUMBER(FIND("banho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3" s="1" t="str">
        <f>IF(ISBLANK(I1353),"", _xlfn.LET(
    _xlpm.Servico,TRIM(F1353&amp;""),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53" s="1">
        <f>IF(ISBLANK(B1353),"", IF(ISBLANK(R1353),Q1353*S1353,R1353*S1353))</f>
        <v>7</v>
      </c>
    </row>
    <row r="1354" spans="1:55" x14ac:dyDescent="0.3">
      <c r="A1354" t="s">
        <v>11</v>
      </c>
      <c r="B1354">
        <v>46111</v>
      </c>
      <c r="C1354" t="s">
        <v>43</v>
      </c>
      <c r="D1354">
        <v>5175</v>
      </c>
      <c r="F1354" t="s">
        <v>146</v>
      </c>
      <c r="H1354" t="s">
        <v>276</v>
      </c>
      <c r="I1354">
        <v>2263</v>
      </c>
      <c r="J1354" t="s">
        <v>246</v>
      </c>
      <c r="K1354" t="s">
        <v>247</v>
      </c>
      <c r="L1354">
        <v>73988806173</v>
      </c>
      <c r="N1354">
        <v>0</v>
      </c>
      <c r="O1354" t="s">
        <v>5</v>
      </c>
      <c r="P1354">
        <v>0</v>
      </c>
      <c r="Q1354">
        <v>12</v>
      </c>
      <c r="R1354">
        <v>12</v>
      </c>
      <c r="S1354">
        <v>1</v>
      </c>
      <c r="T1354">
        <v>12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 t="s">
        <v>6</v>
      </c>
      <c r="AG1354">
        <v>69</v>
      </c>
      <c r="AH1354" t="s">
        <v>207</v>
      </c>
      <c r="AI1354" t="s">
        <v>199</v>
      </c>
      <c r="AJ1354" t="s">
        <v>192</v>
      </c>
      <c r="AK1354" t="s">
        <v>187</v>
      </c>
      <c r="AL1354" t="s">
        <v>188</v>
      </c>
      <c r="AU1354" s="2" t="str">
        <f>IF(ISBLANK(B1354),"", TEXT(B1354,"dddd, d \d\e mmmm \d\e aaaa"))</f>
        <v>segunda-feira, 30 de março de 2026</v>
      </c>
      <c r="AX1354" s="1" t="str" cm="1">
        <f t="array" ref="AX1354">IFERROR(_xlfn.TEXTJOIN(", ",TRUE,_xlfn._xlws.SORT(_xlfn.UNIQUE(_xlfn._xlws.FILTER($K$2:$K$2889,($I$2:$I$2889=I1354)*($K$2:$K$2889&lt;&gt;""))))),"")</f>
        <v>Theo</v>
      </c>
      <c r="AY1354" s="1" t="str">
        <f>IF(ISBLANK(F1354),"", IF(OR(
ISNUMBER(FIND("escovacao",LOWER(F1354))),
ISNUMBER(FIND("escovação",LOWER(F1354))),
ISNUMBER(FIND("higiene bucal",LOWER(F1354))),
ISNUMBER(FIND("tosa",LOWER(F1354))),
ISNUMBER(FIND("hidratacao",LOWER(F1354))),
ISNUMBER(FIND("hidratação",LOWER(F1354))),
ISNUMBER(FIND("spa",LOWER(F1354))),
ISNUMBER(FIND("corte de unhas",LOWER(F1354))),
ISNUMBER(FIND("desembolo",LOWER(F1354))),
ISNUMBER(FIND("clorexidina",LOWER(F1354))),
ISNUMBER(FIND("matizacao",LOWER(F1354))),
ISNUMBER(FIND("matização",LOWER(F1354))),
ISNUMBER(FIND("arredondamento",LOWER(F1354))),
ISNUMBER(FIND("remocao",LOWER(F1354))),
ISNUMBER(FIND("remoção",LOWER(F1354)))
),"Serviços extras",
IF(ISNUMBER(FIND("banho",LOWER(F1354))),"Banho","Loja")))</f>
        <v>Serviços extras</v>
      </c>
      <c r="AZ1354" s="1" t="str">
        <f>IF(ISBLANK(I1354),"", _xlfn.LET(_xlpm.Pedido,TRIM(D1354&amp;""),IF(_xlpm.Pedido&lt;&gt;"",_xlpm.Pedido&amp;" | "&amp;K1354,I1354&amp;" | "&amp;K1354&amp;" | "&amp;TEXT(AU1354,"0"))))</f>
        <v>5175 | Theo</v>
      </c>
      <c r="BA1354" s="1" t="str">
        <f>IF(ISBLANK(I1354),"", _xlfn.LET(_xlpm.TipoServico,LOWER(H1354),IF(ISNUMBER(FIND("banho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4" s="1" t="str">
        <f>IF(ISBLANK(I1354),"", _xlfn.LET(
    _xlpm.Servico,TRIM(F1354&amp;""),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54" s="1">
        <f>IF(ISBLANK(B1354),"", IF(ISBLANK(R1354),Q1354*S1354,R1354*S1354))</f>
        <v>12</v>
      </c>
    </row>
    <row r="1355" spans="1:55" x14ac:dyDescent="0.3">
      <c r="A1355" t="s">
        <v>141</v>
      </c>
      <c r="B1355">
        <v>46111</v>
      </c>
      <c r="C1355" t="s">
        <v>43</v>
      </c>
      <c r="D1355">
        <v>5178</v>
      </c>
      <c r="F1355" t="s">
        <v>134</v>
      </c>
      <c r="H1355" t="s">
        <v>276</v>
      </c>
      <c r="I1355">
        <v>2157</v>
      </c>
      <c r="J1355" t="s">
        <v>416</v>
      </c>
      <c r="K1355" t="s">
        <v>182</v>
      </c>
      <c r="L1355">
        <v>7399220787</v>
      </c>
      <c r="N1355">
        <v>0</v>
      </c>
      <c r="O1355" t="s">
        <v>5</v>
      </c>
      <c r="P1355">
        <v>0</v>
      </c>
      <c r="Q1355">
        <v>7</v>
      </c>
      <c r="R1355">
        <v>7</v>
      </c>
      <c r="S1355">
        <v>1</v>
      </c>
      <c r="T1355">
        <v>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 t="s">
        <v>6</v>
      </c>
      <c r="AG1355">
        <v>130</v>
      </c>
      <c r="AH1355" t="s">
        <v>229</v>
      </c>
      <c r="AJ1355" t="s">
        <v>192</v>
      </c>
      <c r="AK1355" t="s">
        <v>190</v>
      </c>
      <c r="AL1355" t="s">
        <v>188</v>
      </c>
      <c r="AU1355" s="2" t="str">
        <f>IF(ISBLANK(B1355),"", TEXT(B1355,"dddd, d \d\e mmmm \d\e aaaa"))</f>
        <v>segunda-feira, 30 de março de 2026</v>
      </c>
      <c r="AX1355" s="1" t="str" cm="1">
        <f t="array" ref="AX1355">IFERROR(_xlfn.TEXTJOIN(", ",TRUE,_xlfn._xlws.SORT(_xlfn.UNIQUE(_xlfn._xlws.FILTER($K$2:$K$2889,($I$2:$I$2889=I1355)*($K$2:$K$2889&lt;&gt;""))))),"")</f>
        <v>Amora</v>
      </c>
      <c r="AY1355" s="1" t="str">
        <f>IF(ISBLANK(F1355),"", IF(OR(
ISNUMBER(FIND("escovacao",LOWER(F1355))),
ISNUMBER(FIND("escovação",LOWER(F1355))),
ISNUMBER(FIND("higiene bucal",LOWER(F1355))),
ISNUMBER(FIND("tosa",LOWER(F1355))),
ISNUMBER(FIND("hidratacao",LOWER(F1355))),
ISNUMBER(FIND("hidratação",LOWER(F1355))),
ISNUMBER(FIND("spa",LOWER(F1355))),
ISNUMBER(FIND("corte de unhas",LOWER(F1355))),
ISNUMBER(FIND("desembolo",LOWER(F1355))),
ISNUMBER(FIND("clorexidina",LOWER(F1355))),
ISNUMBER(FIND("matizacao",LOWER(F1355))),
ISNUMBER(FIND("matização",LOWER(F1355))),
ISNUMBER(FIND("arredondamento",LOWER(F1355))),
ISNUMBER(FIND("remocao",LOWER(F1355))),
ISNUMBER(FIND("remoção",LOWER(F1355)))
),"Serviços extras",
IF(ISNUMBER(FIND("banho",LOWER(F1355))),"Banho","Loja")))</f>
        <v>Banho</v>
      </c>
      <c r="AZ1355" s="1" t="str">
        <f>IF(ISBLANK(I1355),"", _xlfn.LET(_xlpm.Pedido,TRIM(D1355&amp;""),IF(_xlpm.Pedido&lt;&gt;"",_xlpm.Pedido&amp;" | "&amp;K1355,I1355&amp;" | "&amp;K1355&amp;" | "&amp;TEXT(AU1355,"0"))))</f>
        <v>5178 | Amora</v>
      </c>
      <c r="BA1355" s="1" t="str">
        <f>IF(ISBLANK(I1355),"", _xlfn.LET(_xlpm.TipoServico,LOWER(H1355),IF(ISNUMBER(FIND("banho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5" s="1" t="str">
        <f>IF(ISBLANK(I1355),"", _xlfn.LET(
    _xlpm.Servico,TRIM(F1355&amp;""),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55" s="1">
        <f>IF(ISBLANK(B1355),"", IF(ISBLANK(R1355),Q1355*S1355,R1355*S1355))</f>
        <v>7</v>
      </c>
    </row>
    <row r="1356" spans="1:55" x14ac:dyDescent="0.3">
      <c r="A1356" t="s">
        <v>141</v>
      </c>
      <c r="B1356">
        <v>46111</v>
      </c>
      <c r="C1356" t="s">
        <v>43</v>
      </c>
      <c r="D1356">
        <v>5178</v>
      </c>
      <c r="F1356" t="s">
        <v>183</v>
      </c>
      <c r="H1356" t="s">
        <v>276</v>
      </c>
      <c r="I1356">
        <v>2157</v>
      </c>
      <c r="J1356" t="s">
        <v>416</v>
      </c>
      <c r="K1356" t="s">
        <v>182</v>
      </c>
      <c r="L1356">
        <v>7399220787</v>
      </c>
      <c r="N1356">
        <v>0</v>
      </c>
      <c r="O1356" t="s">
        <v>5</v>
      </c>
      <c r="P1356">
        <v>0</v>
      </c>
      <c r="Q1356">
        <v>63</v>
      </c>
      <c r="R1356">
        <v>63</v>
      </c>
      <c r="S1356">
        <v>1</v>
      </c>
      <c r="T1356">
        <v>63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 t="s">
        <v>6</v>
      </c>
      <c r="AG1356">
        <v>130</v>
      </c>
      <c r="AH1356" t="s">
        <v>229</v>
      </c>
      <c r="AJ1356" t="s">
        <v>192</v>
      </c>
      <c r="AK1356" t="s">
        <v>190</v>
      </c>
      <c r="AL1356" t="s">
        <v>188</v>
      </c>
      <c r="AU1356" s="2" t="str">
        <f>IF(ISBLANK(B1356),"", TEXT(B1356,"dddd, d \d\e mmmm \d\e aaaa"))</f>
        <v>segunda-feira, 30 de março de 2026</v>
      </c>
      <c r="AX1356" s="1" t="str" cm="1">
        <f t="array" ref="AX1356">IFERROR(_xlfn.TEXTJOIN(", ",TRUE,_xlfn._xlws.SORT(_xlfn.UNIQUE(_xlfn._xlws.FILTER($K$2:$K$2889,($I$2:$I$2889=I1356)*($K$2:$K$2889&lt;&gt;""))))),"")</f>
        <v>Amora</v>
      </c>
      <c r="AY1356" s="1" t="str">
        <f>IF(ISBLANK(F1356),"", IF(OR(
ISNUMBER(FIND("escovacao",LOWER(F1356))),
ISNUMBER(FIND("escovação",LOWER(F1356))),
ISNUMBER(FIND("higiene bucal",LOWER(F1356))),
ISNUMBER(FIND("tosa",LOWER(F1356))),
ISNUMBER(FIND("hidratacao",LOWER(F1356))),
ISNUMBER(FIND("hidratação",LOWER(F1356))),
ISNUMBER(FIND("spa",LOWER(F1356))),
ISNUMBER(FIND("corte de unhas",LOWER(F1356))),
ISNUMBER(FIND("desembolo",LOWER(F1356))),
ISNUMBER(FIND("clorexidina",LOWER(F1356))),
ISNUMBER(FIND("matizacao",LOWER(F1356))),
ISNUMBER(FIND("matização",LOWER(F1356))),
ISNUMBER(FIND("arredondamento",LOWER(F1356))),
ISNUMBER(FIND("remocao",LOWER(F1356))),
ISNUMBER(FIND("remoção",LOWER(F1356)))
),"Serviços extras",
IF(ISNUMBER(FIND("banho",LOWER(F1356))),"Banho","Loja")))</f>
        <v>Serviços extras</v>
      </c>
      <c r="AZ1356" s="1" t="str">
        <f>IF(ISBLANK(I1356),"", _xlfn.LET(_xlpm.Pedido,TRIM(D1356&amp;""),IF(_xlpm.Pedido&lt;&gt;"",_xlpm.Pedido&amp;" | "&amp;K1356,I1356&amp;" | "&amp;K1356&amp;" | "&amp;TEXT(AU1356,"0"))))</f>
        <v>5178 | Amora</v>
      </c>
      <c r="BA1356" s="1" t="str">
        <f>IF(ISBLANK(I1356),"", _xlfn.LET(_xlpm.TipoServico,LOWER(H1356),IF(ISNUMBER(FIND("banho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6" s="1" t="str">
        <f>IF(ISBLANK(I1356),"", _xlfn.LET(
    _xlpm.Servico,TRIM(F1356&amp;""),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56" s="1">
        <f>IF(ISBLANK(B1356),"", IF(ISBLANK(R1356),Q1356*S1356,R1356*S1356))</f>
        <v>63</v>
      </c>
    </row>
    <row r="1357" spans="1:55" x14ac:dyDescent="0.3">
      <c r="A1357" t="s">
        <v>141</v>
      </c>
      <c r="B1357">
        <v>46111</v>
      </c>
      <c r="C1357" t="s">
        <v>43</v>
      </c>
      <c r="D1357">
        <v>5178</v>
      </c>
      <c r="F1357" t="s">
        <v>169</v>
      </c>
      <c r="H1357" t="s">
        <v>276</v>
      </c>
      <c r="I1357">
        <v>2157</v>
      </c>
      <c r="J1357" t="s">
        <v>416</v>
      </c>
      <c r="K1357" t="s">
        <v>182</v>
      </c>
      <c r="L1357">
        <v>7399220787</v>
      </c>
      <c r="N1357">
        <v>0</v>
      </c>
      <c r="O1357" t="s">
        <v>5</v>
      </c>
      <c r="P1357">
        <v>0</v>
      </c>
      <c r="Q1357">
        <v>1</v>
      </c>
      <c r="R1357">
        <v>1</v>
      </c>
      <c r="S1357">
        <v>1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 t="s">
        <v>6</v>
      </c>
      <c r="AG1357">
        <v>130</v>
      </c>
      <c r="AH1357" t="s">
        <v>229</v>
      </c>
      <c r="AJ1357" t="s">
        <v>192</v>
      </c>
      <c r="AK1357" t="s">
        <v>190</v>
      </c>
      <c r="AL1357" t="s">
        <v>188</v>
      </c>
      <c r="AU1357" s="2" t="str">
        <f>IF(ISBLANK(B1357),"", TEXT(B1357,"dddd, d \d\e mmmm \d\e aaaa"))</f>
        <v>segunda-feira, 30 de março de 2026</v>
      </c>
      <c r="AX1357" s="1" t="str" cm="1">
        <f t="array" ref="AX1357">IFERROR(_xlfn.TEXTJOIN(", ",TRUE,_xlfn._xlws.SORT(_xlfn.UNIQUE(_xlfn._xlws.FILTER($K$2:$K$2889,($I$2:$I$2889=I1357)*($K$2:$K$2889&lt;&gt;""))))),"")</f>
        <v>Amora</v>
      </c>
      <c r="AY1357" s="1" t="str">
        <f>IF(ISBLANK(F1357),"", IF(OR(
ISNUMBER(FIND("escovacao",LOWER(F1357))),
ISNUMBER(FIND("escovação",LOWER(F1357))),
ISNUMBER(FIND("higiene bucal",LOWER(F1357))),
ISNUMBER(FIND("tosa",LOWER(F1357))),
ISNUMBER(FIND("hidratacao",LOWER(F1357))),
ISNUMBER(FIND("hidratação",LOWER(F1357))),
ISNUMBER(FIND("spa",LOWER(F1357))),
ISNUMBER(FIND("corte de unhas",LOWER(F1357))),
ISNUMBER(FIND("desembolo",LOWER(F1357))),
ISNUMBER(FIND("clorexidina",LOWER(F1357))),
ISNUMBER(FIND("matizacao",LOWER(F1357))),
ISNUMBER(FIND("matização",LOWER(F1357))),
ISNUMBER(FIND("arredondamento",LOWER(F1357))),
ISNUMBER(FIND("remocao",LOWER(F1357))),
ISNUMBER(FIND("remoção",LOWER(F1357)))
),"Serviços extras",
IF(ISNUMBER(FIND("banho",LOWER(F1357))),"Banho","Loja")))</f>
        <v>Serviços extras</v>
      </c>
      <c r="AZ1357" s="1" t="str">
        <f>IF(ISBLANK(I1357),"", _xlfn.LET(_xlpm.Pedido,TRIM(D1357&amp;""),IF(_xlpm.Pedido&lt;&gt;"",_xlpm.Pedido&amp;" | "&amp;K1357,I1357&amp;" | "&amp;K1357&amp;" | "&amp;TEXT(AU1357,"0"))))</f>
        <v>5178 | Amora</v>
      </c>
      <c r="BA1357" s="1" t="str">
        <f>IF(ISBLANK(I1357),"", _xlfn.LET(_xlpm.TipoServico,LOWER(H1357),IF(ISNUMBER(FIND("banho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7" s="1" t="str">
        <f>IF(ISBLANK(I1357),"", _xlfn.LET(
    _xlpm.Servico,TRIM(F1357&amp;""),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57" s="1">
        <f>IF(ISBLANK(B1357),"", IF(ISBLANK(R1357),Q1357*S1357,R1357*S1357))</f>
        <v>1</v>
      </c>
    </row>
    <row r="1358" spans="1:55" x14ac:dyDescent="0.3">
      <c r="A1358" t="s">
        <v>11</v>
      </c>
      <c r="B1358">
        <v>46129</v>
      </c>
      <c r="C1358" t="s">
        <v>2</v>
      </c>
      <c r="D1358">
        <v>5324</v>
      </c>
      <c r="F1358" t="s">
        <v>134</v>
      </c>
      <c r="H1358" t="s">
        <v>276</v>
      </c>
      <c r="I1358">
        <v>2276</v>
      </c>
      <c r="J1358" t="s">
        <v>455</v>
      </c>
      <c r="K1358" t="s">
        <v>456</v>
      </c>
      <c r="L1358">
        <v>73988001820</v>
      </c>
      <c r="N1358">
        <v>0</v>
      </c>
      <c r="O1358" t="s">
        <v>5</v>
      </c>
      <c r="P1358">
        <v>0</v>
      </c>
      <c r="Q1358">
        <v>7</v>
      </c>
      <c r="R1358">
        <v>7</v>
      </c>
      <c r="S1358">
        <v>1</v>
      </c>
      <c r="T1358">
        <v>7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6</v>
      </c>
      <c r="AG1358">
        <v>72</v>
      </c>
      <c r="AI1358" t="s">
        <v>204</v>
      </c>
      <c r="AJ1358" t="s">
        <v>192</v>
      </c>
      <c r="AK1358" t="s">
        <v>190</v>
      </c>
      <c r="AL1358" t="s">
        <v>188</v>
      </c>
      <c r="AU1358" s="2" t="str">
        <f>IF(ISBLANK(B1358),"", TEXT(B1358,"dddd, d \d\e mmmm \d\e aaaa"))</f>
        <v>sexta-feira, 17 de abril de 2026</v>
      </c>
      <c r="AX1358" s="1" t="str" cm="1">
        <f t="array" ref="AX1358">IFERROR(_xlfn.TEXTJOIN(", ",TRUE,_xlfn._xlws.SORT(_xlfn.UNIQUE(_xlfn._xlws.FILTER($K$2:$K$2889,($I$2:$I$2889=I1358)*($K$2:$K$2889&lt;&gt;""))))),"")</f>
        <v>Flokinha</v>
      </c>
      <c r="AY1358" s="1" t="str">
        <f>IF(ISBLANK(F1358),"", IF(OR(
ISNUMBER(FIND("escovacao",LOWER(F1358))),
ISNUMBER(FIND("escovação",LOWER(F1358))),
ISNUMBER(FIND("higiene bucal",LOWER(F1358))),
ISNUMBER(FIND("tosa",LOWER(F1358))),
ISNUMBER(FIND("hidratacao",LOWER(F1358))),
ISNUMBER(FIND("hidratação",LOWER(F1358))),
ISNUMBER(FIND("spa",LOWER(F1358))),
ISNUMBER(FIND("corte de unhas",LOWER(F1358))),
ISNUMBER(FIND("desembolo",LOWER(F1358))),
ISNUMBER(FIND("clorexidina",LOWER(F1358))),
ISNUMBER(FIND("matizacao",LOWER(F1358))),
ISNUMBER(FIND("matização",LOWER(F1358))),
ISNUMBER(FIND("arredondamento",LOWER(F1358))),
ISNUMBER(FIND("remocao",LOWER(F1358))),
ISNUMBER(FIND("remoção",LOWER(F1358)))
),"Serviços extras",
IF(ISNUMBER(FIND("banho",LOWER(F1358))),"Banho","Loja")))</f>
        <v>Banho</v>
      </c>
      <c r="AZ1358" s="1" t="str">
        <f>IF(ISBLANK(I1358),"", _xlfn.LET(_xlpm.Pedido,TRIM(D1358&amp;""),IF(_xlpm.Pedido&lt;&gt;"",_xlpm.Pedido&amp;" | "&amp;K1358,I1358&amp;" | "&amp;K1358&amp;" | "&amp;TEXT(AU1358,"0"))))</f>
        <v>5324 | Flokinha</v>
      </c>
      <c r="BA1358" s="1" t="str">
        <f>IF(ISBLANK(I1358),"", _xlfn.LET(_xlpm.TipoServico,LOWER(H1358),IF(ISNUMBER(FIND("banho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8" s="1" t="str">
        <f>IF(ISBLANK(I1358),"", _xlfn.LET(
    _xlpm.Servico,TRIM(F1358&amp;""),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58" s="1">
        <f>IF(ISBLANK(B1358),"", IF(ISBLANK(R1358),Q1358*S1358,R1358*S1358))</f>
        <v>7</v>
      </c>
    </row>
    <row r="1359" spans="1:55" x14ac:dyDescent="0.3">
      <c r="A1359" t="s">
        <v>11</v>
      </c>
      <c r="B1359">
        <v>46129</v>
      </c>
      <c r="C1359" t="s">
        <v>2</v>
      </c>
      <c r="D1359">
        <v>5324</v>
      </c>
      <c r="F1359" t="s">
        <v>169</v>
      </c>
      <c r="H1359" t="s">
        <v>276</v>
      </c>
      <c r="I1359">
        <v>2276</v>
      </c>
      <c r="J1359" t="s">
        <v>455</v>
      </c>
      <c r="K1359" t="s">
        <v>456</v>
      </c>
      <c r="L1359">
        <v>73988001820</v>
      </c>
      <c r="N1359">
        <v>0</v>
      </c>
      <c r="O1359" t="s">
        <v>5</v>
      </c>
      <c r="P1359">
        <v>0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6</v>
      </c>
      <c r="AG1359">
        <v>72</v>
      </c>
      <c r="AI1359" t="s">
        <v>204</v>
      </c>
      <c r="AJ1359" t="s">
        <v>192</v>
      </c>
      <c r="AK1359" t="s">
        <v>190</v>
      </c>
      <c r="AL1359" t="s">
        <v>188</v>
      </c>
      <c r="AU1359" s="2" t="str">
        <f>IF(ISBLANK(B1359),"", TEXT(B1359,"dddd, d \d\e mmmm \d\e aaaa"))</f>
        <v>sexta-feira, 17 de abril de 2026</v>
      </c>
      <c r="AX1359" s="1" t="str" cm="1">
        <f t="array" ref="AX1359">IFERROR(_xlfn.TEXTJOIN(", ",TRUE,_xlfn._xlws.SORT(_xlfn.UNIQUE(_xlfn._xlws.FILTER($K$2:$K$2889,($I$2:$I$2889=I1359)*($K$2:$K$2889&lt;&gt;""))))),"")</f>
        <v>Flokinha</v>
      </c>
      <c r="AY1359" s="1" t="str">
        <f>IF(ISBLANK(F1359),"", IF(OR(
ISNUMBER(FIND("escovacao",LOWER(F1359))),
ISNUMBER(FIND("escovação",LOWER(F1359))),
ISNUMBER(FIND("higiene bucal",LOWER(F1359))),
ISNUMBER(FIND("tosa",LOWER(F1359))),
ISNUMBER(FIND("hidratacao",LOWER(F1359))),
ISNUMBER(FIND("hidratação",LOWER(F1359))),
ISNUMBER(FIND("spa",LOWER(F1359))),
ISNUMBER(FIND("corte de unhas",LOWER(F1359))),
ISNUMBER(FIND("desembolo",LOWER(F1359))),
ISNUMBER(FIND("clorexidina",LOWER(F1359))),
ISNUMBER(FIND("matizacao",LOWER(F1359))),
ISNUMBER(FIND("matização",LOWER(F1359))),
ISNUMBER(FIND("arredondamento",LOWER(F1359))),
ISNUMBER(FIND("remocao",LOWER(F1359))),
ISNUMBER(FIND("remoção",LOWER(F1359)))
),"Serviços extras",
IF(ISNUMBER(FIND("banho",LOWER(F1359))),"Banho","Loja")))</f>
        <v>Serviços extras</v>
      </c>
      <c r="AZ1359" s="1" t="str">
        <f>IF(ISBLANK(I1359),"", _xlfn.LET(_xlpm.Pedido,TRIM(D1359&amp;""),IF(_xlpm.Pedido&lt;&gt;"",_xlpm.Pedido&amp;" | "&amp;K1359,I1359&amp;" | "&amp;K1359&amp;" | "&amp;TEXT(AU1359,"0"))))</f>
        <v>5324 | Flokinha</v>
      </c>
      <c r="BA1359" s="1" t="str">
        <f>IF(ISBLANK(I1359),"", _xlfn.LET(_xlpm.TipoServico,LOWER(H1359),IF(ISNUMBER(FIND("banho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59" s="1" t="str">
        <f>IF(ISBLANK(I1359),"", _xlfn.LET(
    _xlpm.Servico,TRIM(F1359&amp;""),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59" s="1">
        <f>IF(ISBLANK(B1359),"", IF(ISBLANK(R1359),Q1359*S1359,R1359*S1359))</f>
        <v>1</v>
      </c>
    </row>
    <row r="1360" spans="1:55" x14ac:dyDescent="0.3">
      <c r="A1360" t="s">
        <v>11</v>
      </c>
      <c r="B1360">
        <v>46059</v>
      </c>
      <c r="C1360" t="s">
        <v>2</v>
      </c>
      <c r="D1360">
        <v>4738</v>
      </c>
      <c r="F1360" t="s">
        <v>354</v>
      </c>
      <c r="H1360" t="s">
        <v>276</v>
      </c>
      <c r="I1360">
        <v>2091</v>
      </c>
      <c r="J1360" t="s">
        <v>445</v>
      </c>
      <c r="K1360" t="s">
        <v>429</v>
      </c>
      <c r="L1360">
        <v>73999566962</v>
      </c>
      <c r="N1360">
        <v>0</v>
      </c>
      <c r="O1360" t="s">
        <v>5</v>
      </c>
      <c r="P1360">
        <v>0</v>
      </c>
      <c r="Q1360">
        <v>20</v>
      </c>
      <c r="R1360">
        <v>20</v>
      </c>
      <c r="S1360">
        <v>1</v>
      </c>
      <c r="T1360">
        <v>20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 t="s">
        <v>6</v>
      </c>
      <c r="AG1360">
        <v>20</v>
      </c>
      <c r="AI1360" t="s">
        <v>220</v>
      </c>
      <c r="AJ1360" t="s">
        <v>214</v>
      </c>
      <c r="AK1360" t="s">
        <v>190</v>
      </c>
      <c r="AL1360" t="s">
        <v>200</v>
      </c>
      <c r="AU1360" s="2" t="str">
        <f>IF(ISBLANK(B1360),"", TEXT(B1360,"dddd, d \d\e mmmm \d\e aaaa"))</f>
        <v>sexta-feira, 6 de fevereiro de 2026</v>
      </c>
      <c r="AX1360" s="1" t="str" cm="1">
        <f t="array" ref="AX1360">IFERROR(_xlfn.TEXTJOIN(", ",TRUE,_xlfn._xlws.SORT(_xlfn.UNIQUE(_xlfn._xlws.FILTER($K$2:$K$2889,($I$2:$I$2889=I1360)*($K$2:$K$2889&lt;&gt;""))))),"")</f>
        <v>Lola</v>
      </c>
      <c r="AY1360" s="1" t="str">
        <f>IF(ISBLANK(F1360),"", IF(OR(
ISNUMBER(FIND("escovacao",LOWER(F1360))),
ISNUMBER(FIND("escovação",LOWER(F1360))),
ISNUMBER(FIND("higiene bucal",LOWER(F1360))),
ISNUMBER(FIND("tosa",LOWER(F1360))),
ISNUMBER(FIND("hidratacao",LOWER(F1360))),
ISNUMBER(FIND("hidratação",LOWER(F1360))),
ISNUMBER(FIND("spa",LOWER(F1360))),
ISNUMBER(FIND("corte de unhas",LOWER(F1360))),
ISNUMBER(FIND("desembolo",LOWER(F1360))),
ISNUMBER(FIND("clorexidina",LOWER(F1360))),
ISNUMBER(FIND("matizacao",LOWER(F1360))),
ISNUMBER(FIND("matização",LOWER(F1360))),
ISNUMBER(FIND("arredondamento",LOWER(F1360))),
ISNUMBER(FIND("remocao",LOWER(F1360))),
ISNUMBER(FIND("remoção",LOWER(F1360)))
),"Serviços extras",
IF(ISNUMBER(FIND("banho",LOWER(F1360))),"Banho","Loja")))</f>
        <v>Serviços extras</v>
      </c>
      <c r="AZ1360" s="1" t="str">
        <f>IF(ISBLANK(I1360),"", _xlfn.LET(_xlpm.Pedido,TRIM(D1360&amp;""),IF(_xlpm.Pedido&lt;&gt;"",_xlpm.Pedido&amp;" | "&amp;K1360,I1360&amp;" | "&amp;K1360&amp;" | "&amp;TEXT(AU1360,"0"))))</f>
        <v>4738 | Lola</v>
      </c>
      <c r="BA1360" s="1" t="str">
        <f>IF(ISBLANK(I1360),"", _xlfn.LET(_xlpm.TipoServico,LOWER(H1360),IF(ISNUMBER(FIND("banho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0" s="1" t="str">
        <f>IF(ISBLANK(I1360),"", _xlfn.LET(
    _xlpm.Servico,TRIM(F1360&amp;""),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60" s="1">
        <f>IF(ISBLANK(B1360),"", IF(ISBLANK(R1360),Q1360*S1360,R1360*S1360))</f>
        <v>20</v>
      </c>
    </row>
    <row r="1361" spans="1:55" x14ac:dyDescent="0.3">
      <c r="A1361" t="s">
        <v>11</v>
      </c>
      <c r="B1361">
        <v>46071</v>
      </c>
      <c r="C1361" t="s">
        <v>53</v>
      </c>
      <c r="D1361">
        <v>4838</v>
      </c>
      <c r="F1361" t="s">
        <v>458</v>
      </c>
      <c r="H1361" t="s">
        <v>276</v>
      </c>
      <c r="I1361">
        <v>2488</v>
      </c>
      <c r="J1361" t="s">
        <v>457</v>
      </c>
      <c r="K1361" t="s">
        <v>459</v>
      </c>
      <c r="L1361">
        <v>73982422424</v>
      </c>
      <c r="N1361">
        <v>0</v>
      </c>
      <c r="O1361" t="s">
        <v>5</v>
      </c>
      <c r="P1361">
        <v>0</v>
      </c>
      <c r="Q1361">
        <v>100</v>
      </c>
      <c r="R1361">
        <v>100</v>
      </c>
      <c r="S1361">
        <v>1</v>
      </c>
      <c r="T1361">
        <v>100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 t="s">
        <v>6</v>
      </c>
      <c r="AG1361">
        <v>0</v>
      </c>
      <c r="AI1361" t="s">
        <v>245</v>
      </c>
      <c r="AJ1361" t="s">
        <v>192</v>
      </c>
      <c r="AK1361" t="s">
        <v>187</v>
      </c>
      <c r="AL1361" t="s">
        <v>240</v>
      </c>
      <c r="AU1361" s="2" t="str">
        <f>IF(ISBLANK(B1361),"", TEXT(B1361,"dddd, d \d\e mmmm \d\e aaaa"))</f>
        <v>quarta-feira, 18 de fevereiro de 2026</v>
      </c>
      <c r="AX1361" s="1" t="str" cm="1">
        <f t="array" ref="AX1361">IFERROR(_xlfn.TEXTJOIN(", ",TRUE,_xlfn._xlws.SORT(_xlfn.UNIQUE(_xlfn._xlws.FILTER($K$2:$K$2889,($I$2:$I$2889=I1361)*($K$2:$K$2889&lt;&gt;""))))),"")</f>
        <v>Blade</v>
      </c>
      <c r="AY1361" s="1" t="str">
        <f>IF(ISBLANK(F1361),"", IF(OR(
ISNUMBER(FIND("escovacao",LOWER(F1361))),
ISNUMBER(FIND("escovação",LOWER(F1361))),
ISNUMBER(FIND("higiene bucal",LOWER(F1361))),
ISNUMBER(FIND("tosa",LOWER(F1361))),
ISNUMBER(FIND("hidratacao",LOWER(F1361))),
ISNUMBER(FIND("hidratação",LOWER(F1361))),
ISNUMBER(FIND("spa",LOWER(F1361))),
ISNUMBER(FIND("corte de unhas",LOWER(F1361))),
ISNUMBER(FIND("desembolo",LOWER(F1361))),
ISNUMBER(FIND("clorexidina",LOWER(F1361))),
ISNUMBER(FIND("matizacao",LOWER(F1361))),
ISNUMBER(FIND("matização",LOWER(F1361))),
ISNUMBER(FIND("arredondamento",LOWER(F1361))),
ISNUMBER(FIND("remocao",LOWER(F1361))),
ISNUMBER(FIND("remoção",LOWER(F1361)))
),"Serviços extras",
IF(ISNUMBER(FIND("banho",LOWER(F1361))),"Banho","Loja")))</f>
        <v>Banho</v>
      </c>
      <c r="AZ1361" s="1" t="str">
        <f>IF(ISBLANK(I1361),"", _xlfn.LET(_xlpm.Pedido,TRIM(D1361&amp;""),IF(_xlpm.Pedido&lt;&gt;"",_xlpm.Pedido&amp;" | "&amp;K1361,I1361&amp;" | "&amp;K1361&amp;" | "&amp;TEXT(AU1361,"0"))))</f>
        <v>4838 | Blade</v>
      </c>
      <c r="BA1361" s="1" t="str">
        <f>IF(ISBLANK(I1361),"", _xlfn.LET(_xlpm.TipoServico,LOWER(H1361),IF(ISNUMBER(FIND("banho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1" s="1" t="str">
        <f>IF(ISBLANK(I1361),"", _xlfn.LET(
    _xlpm.Servico,TRIM(F1361&amp;""),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Golden G</v>
      </c>
      <c r="BC1361" s="1">
        <f>IF(ISBLANK(B1361),"", IF(ISBLANK(R1361),Q1361*S1361,R1361*S1361))</f>
        <v>100</v>
      </c>
    </row>
    <row r="1362" spans="1:55" x14ac:dyDescent="0.3">
      <c r="A1362" t="s">
        <v>133</v>
      </c>
      <c r="B1362">
        <v>46077</v>
      </c>
      <c r="C1362" t="s">
        <v>46</v>
      </c>
      <c r="D1362">
        <v>4885</v>
      </c>
      <c r="F1362" t="s">
        <v>183</v>
      </c>
      <c r="H1362" t="s">
        <v>276</v>
      </c>
      <c r="I1362">
        <v>2575</v>
      </c>
      <c r="J1362" t="s">
        <v>22</v>
      </c>
      <c r="K1362" t="s">
        <v>195</v>
      </c>
      <c r="L1362">
        <v>5566974007452</v>
      </c>
      <c r="N1362">
        <v>0</v>
      </c>
      <c r="O1362" t="s">
        <v>5</v>
      </c>
      <c r="P1362">
        <v>0</v>
      </c>
      <c r="Q1362">
        <v>63</v>
      </c>
      <c r="R1362">
        <v>63</v>
      </c>
      <c r="S1362">
        <v>1</v>
      </c>
      <c r="T1362">
        <v>63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6</v>
      </c>
      <c r="AG1362">
        <v>161.9</v>
      </c>
      <c r="AI1362" t="s">
        <v>196</v>
      </c>
      <c r="AK1362" t="s">
        <v>187</v>
      </c>
      <c r="AL1362" t="s">
        <v>188</v>
      </c>
      <c r="AU1362" s="2" t="str">
        <f>IF(ISBLANK(B1362),"", TEXT(B1362,"dddd, d \d\e mmmm \d\e aaaa"))</f>
        <v>terça-feira, 24 de fevereiro de 2026</v>
      </c>
      <c r="AX1362" s="1" t="str" cm="1">
        <f t="array" ref="AX1362">IFERROR(_xlfn.TEXTJOIN(", ",TRUE,_xlfn._xlws.SORT(_xlfn.UNIQUE(_xlfn._xlws.FILTER($K$2:$K$2889,($I$2:$I$2889=I1362)*($K$2:$K$2889&lt;&gt;""))))),"")</f>
        <v>Hachiko, Theo, Zoe</v>
      </c>
      <c r="AY1362" s="1" t="str">
        <f>IF(ISBLANK(F1362),"", IF(OR(
ISNUMBER(FIND("escovacao",LOWER(F1362))),
ISNUMBER(FIND("escovação",LOWER(F1362))),
ISNUMBER(FIND("higiene bucal",LOWER(F1362))),
ISNUMBER(FIND("tosa",LOWER(F1362))),
ISNUMBER(FIND("hidratacao",LOWER(F1362))),
ISNUMBER(FIND("hidratação",LOWER(F1362))),
ISNUMBER(FIND("spa",LOWER(F1362))),
ISNUMBER(FIND("corte de unhas",LOWER(F1362))),
ISNUMBER(FIND("desembolo",LOWER(F1362))),
ISNUMBER(FIND("clorexidina",LOWER(F1362))),
ISNUMBER(FIND("matizacao",LOWER(F1362))),
ISNUMBER(FIND("matização",LOWER(F1362))),
ISNUMBER(FIND("arredondamento",LOWER(F1362))),
ISNUMBER(FIND("remocao",LOWER(F1362))),
ISNUMBER(FIND("remoção",LOWER(F1362)))
),"Serviços extras",
IF(ISNUMBER(FIND("banho",LOWER(F1362))),"Banho","Loja")))</f>
        <v>Serviços extras</v>
      </c>
      <c r="AZ1362" s="1" t="str">
        <f>IF(ISBLANK(I1362),"", _xlfn.LET(_xlpm.Pedido,TRIM(D1362&amp;""),IF(_xlpm.Pedido&lt;&gt;"",_xlpm.Pedido&amp;" | "&amp;K1362,I1362&amp;" | "&amp;K1362&amp;" | "&amp;TEXT(AU1362,"0"))))</f>
        <v>4885 | Hachiko</v>
      </c>
      <c r="BA1362" s="1" t="str">
        <f>IF(ISBLANK(I1362),"", _xlfn.LET(_xlpm.TipoServico,LOWER(H1362),IF(ISNUMBER(FIND("banho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2" s="1" t="str">
        <f>IF(ISBLANK(I1362),"", _xlfn.LET(
    _xlpm.Servico,TRIM(F1362&amp;""),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62" s="1">
        <f>IF(ISBLANK(B1362),"", IF(ISBLANK(R1362),Q1362*S1362,R1362*S1362))</f>
        <v>63</v>
      </c>
    </row>
    <row r="1363" spans="1:55" x14ac:dyDescent="0.3">
      <c r="A1363" t="s">
        <v>11</v>
      </c>
      <c r="B1363">
        <v>46080</v>
      </c>
      <c r="C1363" t="s">
        <v>2</v>
      </c>
      <c r="D1363">
        <v>4914</v>
      </c>
      <c r="F1363" t="s">
        <v>159</v>
      </c>
      <c r="H1363" t="s">
        <v>276</v>
      </c>
      <c r="I1363">
        <v>2091</v>
      </c>
      <c r="J1363" t="s">
        <v>445</v>
      </c>
      <c r="K1363" t="s">
        <v>429</v>
      </c>
      <c r="L1363">
        <v>73999566962</v>
      </c>
      <c r="N1363">
        <v>0</v>
      </c>
      <c r="O1363" t="s">
        <v>5</v>
      </c>
      <c r="P1363">
        <v>0</v>
      </c>
      <c r="Q1363">
        <v>65</v>
      </c>
      <c r="R1363">
        <v>65</v>
      </c>
      <c r="S1363">
        <v>1</v>
      </c>
      <c r="T1363">
        <v>65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 t="s">
        <v>6</v>
      </c>
      <c r="AG1363">
        <v>65</v>
      </c>
      <c r="AI1363" t="s">
        <v>220</v>
      </c>
      <c r="AJ1363" t="s">
        <v>214</v>
      </c>
      <c r="AK1363" t="s">
        <v>190</v>
      </c>
      <c r="AL1363" t="s">
        <v>200</v>
      </c>
      <c r="AU1363" s="2" t="str">
        <f>IF(ISBLANK(B1363),"", TEXT(B1363,"dddd, d \d\e mmmm \d\e aaaa"))</f>
        <v>sexta-feira, 27 de fevereiro de 2026</v>
      </c>
      <c r="AX1363" s="1" t="str" cm="1">
        <f t="array" ref="AX1363">IFERROR(_xlfn.TEXTJOIN(", ",TRUE,_xlfn._xlws.SORT(_xlfn.UNIQUE(_xlfn._xlws.FILTER($K$2:$K$2889,($I$2:$I$2889=I1363)*($K$2:$K$2889&lt;&gt;""))))),"")</f>
        <v>Lola</v>
      </c>
      <c r="AY1363" s="1" t="str">
        <f>IF(ISBLANK(F1363),"", IF(OR(
ISNUMBER(FIND("escovacao",LOWER(F1363))),
ISNUMBER(FIND("escovação",LOWER(F1363))),
ISNUMBER(FIND("higiene bucal",LOWER(F1363))),
ISNUMBER(FIND("tosa",LOWER(F1363))),
ISNUMBER(FIND("hidratacao",LOWER(F1363))),
ISNUMBER(FIND("hidratação",LOWER(F1363))),
ISNUMBER(FIND("spa",LOWER(F1363))),
ISNUMBER(FIND("corte de unhas",LOWER(F1363))),
ISNUMBER(FIND("desembolo",LOWER(F1363))),
ISNUMBER(FIND("clorexidina",LOWER(F1363))),
ISNUMBER(FIND("matizacao",LOWER(F1363))),
ISNUMBER(FIND("matização",LOWER(F1363))),
ISNUMBER(FIND("arredondamento",LOWER(F1363))),
ISNUMBER(FIND("remocao",LOWER(F1363))),
ISNUMBER(FIND("remoção",LOWER(F1363)))
),"Serviços extras",
IF(ISNUMBER(FIND("banho",LOWER(F1363))),"Banho","Loja")))</f>
        <v>Banho</v>
      </c>
      <c r="AZ1363" s="1" t="str">
        <f>IF(ISBLANK(I1363),"", _xlfn.LET(_xlpm.Pedido,TRIM(D1363&amp;""),IF(_xlpm.Pedido&lt;&gt;"",_xlpm.Pedido&amp;" | "&amp;K1363,I1363&amp;" | "&amp;K1363&amp;" | "&amp;TEXT(AU1363,"0"))))</f>
        <v>4914 | Lola</v>
      </c>
      <c r="BA1363" s="1" t="str">
        <f>IF(ISBLANK(I1363),"", _xlfn.LET(_xlpm.TipoServico,LOWER(H1363),IF(ISNUMBER(FIND("banho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3" s="1" t="str">
        <f>IF(ISBLANK(I1363),"", _xlfn.LET(
    _xlpm.Servico,TRIM(F1363&amp;""),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1363" s="1">
        <f>IF(ISBLANK(B1363),"", IF(ISBLANK(R1363),Q1363*S1363,R1363*S1363))</f>
        <v>65</v>
      </c>
    </row>
    <row r="1364" spans="1:55" x14ac:dyDescent="0.3">
      <c r="A1364" t="s">
        <v>11</v>
      </c>
      <c r="B1364">
        <v>46080</v>
      </c>
      <c r="C1364" t="s">
        <v>2</v>
      </c>
      <c r="D1364">
        <v>4915</v>
      </c>
      <c r="F1364" t="s">
        <v>134</v>
      </c>
      <c r="H1364" t="s">
        <v>276</v>
      </c>
      <c r="I1364">
        <v>2276</v>
      </c>
      <c r="J1364" t="s">
        <v>455</v>
      </c>
      <c r="K1364" t="s">
        <v>456</v>
      </c>
      <c r="L1364">
        <v>73988001820</v>
      </c>
      <c r="N1364">
        <v>0</v>
      </c>
      <c r="O1364" t="s">
        <v>5</v>
      </c>
      <c r="P1364">
        <v>0</v>
      </c>
      <c r="Q1364">
        <v>57</v>
      </c>
      <c r="R1364">
        <v>57</v>
      </c>
      <c r="S1364">
        <v>1</v>
      </c>
      <c r="T1364">
        <v>57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6</v>
      </c>
      <c r="AG1364">
        <v>79</v>
      </c>
      <c r="AI1364" t="s">
        <v>204</v>
      </c>
      <c r="AJ1364" t="s">
        <v>192</v>
      </c>
      <c r="AK1364" t="s">
        <v>190</v>
      </c>
      <c r="AL1364" t="s">
        <v>188</v>
      </c>
      <c r="AU1364" s="2" t="str">
        <f>IF(ISBLANK(B1364),"", TEXT(B1364,"dddd, d \d\e mmmm \d\e aaaa"))</f>
        <v>sexta-feira, 27 de fevereiro de 2026</v>
      </c>
      <c r="AX1364" s="1" t="str" cm="1">
        <f t="array" ref="AX1364">IFERROR(_xlfn.TEXTJOIN(", ",TRUE,_xlfn._xlws.SORT(_xlfn.UNIQUE(_xlfn._xlws.FILTER($K$2:$K$2889,($I$2:$I$2889=I1364)*($K$2:$K$2889&lt;&gt;""))))),"")</f>
        <v>Flokinha</v>
      </c>
      <c r="AY1364" s="1" t="str">
        <f>IF(ISBLANK(F1364),"", IF(OR(
ISNUMBER(FIND("escovacao",LOWER(F1364))),
ISNUMBER(FIND("escovação",LOWER(F1364))),
ISNUMBER(FIND("higiene bucal",LOWER(F1364))),
ISNUMBER(FIND("tosa",LOWER(F1364))),
ISNUMBER(FIND("hidratacao",LOWER(F1364))),
ISNUMBER(FIND("hidratação",LOWER(F1364))),
ISNUMBER(FIND("spa",LOWER(F1364))),
ISNUMBER(FIND("corte de unhas",LOWER(F1364))),
ISNUMBER(FIND("desembolo",LOWER(F1364))),
ISNUMBER(FIND("clorexidina",LOWER(F1364))),
ISNUMBER(FIND("matizacao",LOWER(F1364))),
ISNUMBER(FIND("matização",LOWER(F1364))),
ISNUMBER(FIND("arredondamento",LOWER(F1364))),
ISNUMBER(FIND("remocao",LOWER(F1364))),
ISNUMBER(FIND("remoção",LOWER(F1364)))
),"Serviços extras",
IF(ISNUMBER(FIND("banho",LOWER(F1364))),"Banho","Loja")))</f>
        <v>Banho</v>
      </c>
      <c r="AZ1364" s="1" t="str">
        <f>IF(ISBLANK(I1364),"", _xlfn.LET(_xlpm.Pedido,TRIM(D1364&amp;""),IF(_xlpm.Pedido&lt;&gt;"",_xlpm.Pedido&amp;" | "&amp;K1364,I1364&amp;" | "&amp;K1364&amp;" | "&amp;TEXT(AU1364,"0"))))</f>
        <v>4915 | Flokinha</v>
      </c>
      <c r="BA1364" s="1" t="str">
        <f>IF(ISBLANK(I1364),"", _xlfn.LET(_xlpm.TipoServico,LOWER(H1364),IF(ISNUMBER(FIND("banho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4" s="1" t="str">
        <f>IF(ISBLANK(I1364),"", _xlfn.LET(
    _xlpm.Servico,TRIM(F1364&amp;""),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64" s="1">
        <f>IF(ISBLANK(B1364),"", IF(ISBLANK(R1364),Q1364*S1364,R1364*S1364))</f>
        <v>57</v>
      </c>
    </row>
    <row r="1365" spans="1:55" x14ac:dyDescent="0.3">
      <c r="A1365" t="s">
        <v>11</v>
      </c>
      <c r="B1365">
        <v>46080</v>
      </c>
      <c r="C1365" t="s">
        <v>2</v>
      </c>
      <c r="D1365">
        <v>4915</v>
      </c>
      <c r="F1365" t="s">
        <v>146</v>
      </c>
      <c r="H1365" t="s">
        <v>276</v>
      </c>
      <c r="I1365">
        <v>2276</v>
      </c>
      <c r="J1365" t="s">
        <v>455</v>
      </c>
      <c r="K1365" t="s">
        <v>456</v>
      </c>
      <c r="L1365">
        <v>73988001820</v>
      </c>
      <c r="N1365">
        <v>0</v>
      </c>
      <c r="O1365" t="s">
        <v>5</v>
      </c>
      <c r="P1365">
        <v>0</v>
      </c>
      <c r="Q1365">
        <v>12</v>
      </c>
      <c r="R1365">
        <v>12</v>
      </c>
      <c r="S1365">
        <v>1</v>
      </c>
      <c r="T1365">
        <v>12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6</v>
      </c>
      <c r="AG1365">
        <v>79</v>
      </c>
      <c r="AI1365" t="s">
        <v>204</v>
      </c>
      <c r="AJ1365" t="s">
        <v>192</v>
      </c>
      <c r="AK1365" t="s">
        <v>190</v>
      </c>
      <c r="AL1365" t="s">
        <v>188</v>
      </c>
      <c r="AU1365" s="2" t="str">
        <f>IF(ISBLANK(B1365),"", TEXT(B1365,"dddd, d \d\e mmmm \d\e aaaa"))</f>
        <v>sexta-feira, 27 de fevereiro de 2026</v>
      </c>
      <c r="AX1365" s="1" t="str" cm="1">
        <f t="array" ref="AX1365">IFERROR(_xlfn.TEXTJOIN(", ",TRUE,_xlfn._xlws.SORT(_xlfn.UNIQUE(_xlfn._xlws.FILTER($K$2:$K$2889,($I$2:$I$2889=I1365)*($K$2:$K$2889&lt;&gt;""))))),"")</f>
        <v>Flokinha</v>
      </c>
      <c r="AY1365" s="1" t="str">
        <f>IF(ISBLANK(F1365),"", IF(OR(
ISNUMBER(FIND("escovacao",LOWER(F1365))),
ISNUMBER(FIND("escovação",LOWER(F1365))),
ISNUMBER(FIND("higiene bucal",LOWER(F1365))),
ISNUMBER(FIND("tosa",LOWER(F1365))),
ISNUMBER(FIND("hidratacao",LOWER(F1365))),
ISNUMBER(FIND("hidratação",LOWER(F1365))),
ISNUMBER(FIND("spa",LOWER(F1365))),
ISNUMBER(FIND("corte de unhas",LOWER(F1365))),
ISNUMBER(FIND("desembolo",LOWER(F1365))),
ISNUMBER(FIND("clorexidina",LOWER(F1365))),
ISNUMBER(FIND("matizacao",LOWER(F1365))),
ISNUMBER(FIND("matização",LOWER(F1365))),
ISNUMBER(FIND("arredondamento",LOWER(F1365))),
ISNUMBER(FIND("remocao",LOWER(F1365))),
ISNUMBER(FIND("remoção",LOWER(F1365)))
),"Serviços extras",
IF(ISNUMBER(FIND("banho",LOWER(F1365))),"Banho","Loja")))</f>
        <v>Serviços extras</v>
      </c>
      <c r="AZ1365" s="1" t="str">
        <f>IF(ISBLANK(I1365),"", _xlfn.LET(_xlpm.Pedido,TRIM(D1365&amp;""),IF(_xlpm.Pedido&lt;&gt;"",_xlpm.Pedido&amp;" | "&amp;K1365,I1365&amp;" | "&amp;K1365&amp;" | "&amp;TEXT(AU1365,"0"))))</f>
        <v>4915 | Flokinha</v>
      </c>
      <c r="BA1365" s="1" t="str">
        <f>IF(ISBLANK(I1365),"", _xlfn.LET(_xlpm.TipoServico,LOWER(H1365),IF(ISNUMBER(FIND("banho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5" s="1" t="str">
        <f>IF(ISBLANK(I1365),"", _xlfn.LET(
    _xlpm.Servico,TRIM(F1365&amp;""),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65" s="1">
        <f>IF(ISBLANK(B1365),"", IF(ISBLANK(R1365),Q1365*S1365,R1365*S1365))</f>
        <v>12</v>
      </c>
    </row>
    <row r="1366" spans="1:55" x14ac:dyDescent="0.3">
      <c r="A1366" t="s">
        <v>11</v>
      </c>
      <c r="B1366">
        <v>46080</v>
      </c>
      <c r="C1366" t="s">
        <v>2</v>
      </c>
      <c r="D1366">
        <v>4915</v>
      </c>
      <c r="F1366" t="s">
        <v>169</v>
      </c>
      <c r="H1366" t="s">
        <v>276</v>
      </c>
      <c r="I1366">
        <v>2276</v>
      </c>
      <c r="J1366" t="s">
        <v>455</v>
      </c>
      <c r="K1366" t="s">
        <v>456</v>
      </c>
      <c r="L1366">
        <v>73988001820</v>
      </c>
      <c r="N1366">
        <v>0</v>
      </c>
      <c r="O1366" t="s">
        <v>5</v>
      </c>
      <c r="P1366">
        <v>0</v>
      </c>
      <c r="Q1366">
        <v>10</v>
      </c>
      <c r="R1366">
        <v>10</v>
      </c>
      <c r="S1366">
        <v>1</v>
      </c>
      <c r="T1366">
        <v>10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 t="s">
        <v>6</v>
      </c>
      <c r="AG1366">
        <v>79</v>
      </c>
      <c r="AI1366" t="s">
        <v>204</v>
      </c>
      <c r="AJ1366" t="s">
        <v>192</v>
      </c>
      <c r="AK1366" t="s">
        <v>190</v>
      </c>
      <c r="AL1366" t="s">
        <v>188</v>
      </c>
      <c r="AU1366" s="2" t="str">
        <f>IF(ISBLANK(B1366),"", TEXT(B1366,"dddd, d \d\e mmmm \d\e aaaa"))</f>
        <v>sexta-feira, 27 de fevereiro de 2026</v>
      </c>
      <c r="AX1366" s="1" t="str" cm="1">
        <f t="array" ref="AX1366">IFERROR(_xlfn.TEXTJOIN(", ",TRUE,_xlfn._xlws.SORT(_xlfn.UNIQUE(_xlfn._xlws.FILTER($K$2:$K$2889,($I$2:$I$2889=I1366)*($K$2:$K$2889&lt;&gt;""))))),"")</f>
        <v>Flokinha</v>
      </c>
      <c r="AY1366" s="1" t="str">
        <f>IF(ISBLANK(F1366),"", IF(OR(
ISNUMBER(FIND("escovacao",LOWER(F1366))),
ISNUMBER(FIND("escovação",LOWER(F1366))),
ISNUMBER(FIND("higiene bucal",LOWER(F1366))),
ISNUMBER(FIND("tosa",LOWER(F1366))),
ISNUMBER(FIND("hidratacao",LOWER(F1366))),
ISNUMBER(FIND("hidratação",LOWER(F1366))),
ISNUMBER(FIND("spa",LOWER(F1366))),
ISNUMBER(FIND("corte de unhas",LOWER(F1366))),
ISNUMBER(FIND("desembolo",LOWER(F1366))),
ISNUMBER(FIND("clorexidina",LOWER(F1366))),
ISNUMBER(FIND("matizacao",LOWER(F1366))),
ISNUMBER(FIND("matização",LOWER(F1366))),
ISNUMBER(FIND("arredondamento",LOWER(F1366))),
ISNUMBER(FIND("remocao",LOWER(F1366))),
ISNUMBER(FIND("remoção",LOWER(F1366)))
),"Serviços extras",
IF(ISNUMBER(FIND("banho",LOWER(F1366))),"Banho","Loja")))</f>
        <v>Serviços extras</v>
      </c>
      <c r="AZ1366" s="1" t="str">
        <f>IF(ISBLANK(I1366),"", _xlfn.LET(_xlpm.Pedido,TRIM(D1366&amp;""),IF(_xlpm.Pedido&lt;&gt;"",_xlpm.Pedido&amp;" | "&amp;K1366,I1366&amp;" | "&amp;K1366&amp;" | "&amp;TEXT(AU1366,"0"))))</f>
        <v>4915 | Flokinha</v>
      </c>
      <c r="BA1366" s="1" t="str">
        <f>IF(ISBLANK(I1366),"", _xlfn.LET(_xlpm.TipoServico,LOWER(H1366),IF(ISNUMBER(FIND("banho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6" s="1" t="str">
        <f>IF(ISBLANK(I1366),"", _xlfn.LET(
    _xlpm.Servico,TRIM(F1366&amp;""),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66" s="1">
        <f>IF(ISBLANK(B1366),"", IF(ISBLANK(R1366),Q1366*S1366,R1366*S1366))</f>
        <v>10</v>
      </c>
    </row>
    <row r="1367" spans="1:55" x14ac:dyDescent="0.3">
      <c r="A1367" t="s">
        <v>133</v>
      </c>
      <c r="B1367">
        <v>46120</v>
      </c>
      <c r="C1367" t="s">
        <v>53</v>
      </c>
      <c r="D1367">
        <v>5240</v>
      </c>
      <c r="F1367" t="s">
        <v>177</v>
      </c>
      <c r="H1367" t="s">
        <v>276</v>
      </c>
      <c r="I1367">
        <v>2618</v>
      </c>
      <c r="J1367" t="s">
        <v>132</v>
      </c>
      <c r="K1367" t="s">
        <v>460</v>
      </c>
      <c r="L1367">
        <v>5573999996017</v>
      </c>
      <c r="N1367">
        <v>0</v>
      </c>
      <c r="O1367" t="s">
        <v>5</v>
      </c>
      <c r="P1367">
        <v>0</v>
      </c>
      <c r="Q1367">
        <v>7</v>
      </c>
      <c r="R1367">
        <v>7</v>
      </c>
      <c r="S1367">
        <v>1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 t="s">
        <v>6</v>
      </c>
      <c r="AG1367">
        <v>90</v>
      </c>
      <c r="AJ1367" t="s">
        <v>214</v>
      </c>
      <c r="AK1367" t="s">
        <v>190</v>
      </c>
      <c r="AL1367" t="s">
        <v>353</v>
      </c>
      <c r="AU1367" s="2" t="str">
        <f>IF(ISBLANK(B1367),"", TEXT(B1367,"dddd, d \d\e mmmm \d\e aaaa"))</f>
        <v>quarta-feira, 8 de abril de 2026</v>
      </c>
      <c r="AX1367" s="1" t="str" cm="1">
        <f t="array" ref="AX1367">IFERROR(_xlfn.TEXTJOIN(", ",TRUE,_xlfn._xlws.SORT(_xlfn.UNIQUE(_xlfn._xlws.FILTER($K$2:$K$2889,($I$2:$I$2889=I1367)*($K$2:$K$2889&lt;&gt;""))))),"")</f>
        <v>Pepa, Salem</v>
      </c>
      <c r="AY1367" s="1" t="str">
        <f>IF(ISBLANK(F1367),"", IF(OR(
ISNUMBER(FIND("escovacao",LOWER(F1367))),
ISNUMBER(FIND("escovação",LOWER(F1367))),
ISNUMBER(FIND("higiene bucal",LOWER(F1367))),
ISNUMBER(FIND("tosa",LOWER(F1367))),
ISNUMBER(FIND("hidratacao",LOWER(F1367))),
ISNUMBER(FIND("hidratação",LOWER(F1367))),
ISNUMBER(FIND("spa",LOWER(F1367))),
ISNUMBER(FIND("corte de unhas",LOWER(F1367))),
ISNUMBER(FIND("desembolo",LOWER(F1367))),
ISNUMBER(FIND("clorexidina",LOWER(F1367))),
ISNUMBER(FIND("matizacao",LOWER(F1367))),
ISNUMBER(FIND("matização",LOWER(F1367))),
ISNUMBER(FIND("arredondamento",LOWER(F1367))),
ISNUMBER(FIND("remocao",LOWER(F1367))),
ISNUMBER(FIND("remoção",LOWER(F1367)))
),"Serviços extras",
IF(ISNUMBER(FIND("banho",LOWER(F1367))),"Banho","Loja")))</f>
        <v>Banho</v>
      </c>
      <c r="AZ1367" s="1" t="str">
        <f>IF(ISBLANK(I1367),"", _xlfn.LET(_xlpm.Pedido,TRIM(D1367&amp;""),IF(_xlpm.Pedido&lt;&gt;"",_xlpm.Pedido&amp;" | "&amp;K1367,I1367&amp;" | "&amp;K1367&amp;" | "&amp;TEXT(AU1367,"0"))))</f>
        <v>5240 | Salem</v>
      </c>
      <c r="BA1367" s="1" t="str">
        <f>IF(ISBLANK(I1367),"", _xlfn.LET(_xlpm.TipoServico,LOWER(H1367),IF(ISNUMBER(FIND("banho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7" s="1" t="str">
        <f>IF(ISBLANK(I1367),"", _xlfn.LET(
    _xlpm.Servico,TRIM(F1367&amp;""),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Curto</v>
      </c>
      <c r="BC1367" s="1">
        <f>IF(ISBLANK(B1367),"", IF(ISBLANK(R1367),Q1367*S1367,R1367*S1367))</f>
        <v>7</v>
      </c>
    </row>
    <row r="1368" spans="1:55" x14ac:dyDescent="0.3">
      <c r="A1368" t="s">
        <v>11</v>
      </c>
      <c r="B1368">
        <v>46114</v>
      </c>
      <c r="C1368" t="s">
        <v>9</v>
      </c>
      <c r="D1368">
        <v>5204</v>
      </c>
      <c r="F1368" t="s">
        <v>461</v>
      </c>
      <c r="H1368" t="s">
        <v>276</v>
      </c>
      <c r="I1368">
        <v>2809</v>
      </c>
      <c r="J1368" t="s">
        <v>148</v>
      </c>
      <c r="K1368" t="s">
        <v>462</v>
      </c>
      <c r="L1368">
        <v>557399216789</v>
      </c>
      <c r="N1368">
        <v>0</v>
      </c>
      <c r="O1368" t="s">
        <v>5</v>
      </c>
      <c r="P1368">
        <v>0</v>
      </c>
      <c r="Q1368">
        <v>75</v>
      </c>
      <c r="R1368">
        <v>75</v>
      </c>
      <c r="S1368">
        <v>1</v>
      </c>
      <c r="T1368">
        <v>75</v>
      </c>
      <c r="U1368">
        <v>0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6</v>
      </c>
      <c r="AG1368">
        <v>145</v>
      </c>
      <c r="AJ1368" t="s">
        <v>192</v>
      </c>
      <c r="AK1368" t="s">
        <v>190</v>
      </c>
      <c r="AL1368" t="s">
        <v>188</v>
      </c>
      <c r="AU1368" s="2" t="str">
        <f>IF(ISBLANK(B1368),"", TEXT(B1368,"dddd, d \d\e mmmm \d\e aaaa"))</f>
        <v>quinta-feira, 2 de abril de 2026</v>
      </c>
      <c r="AX1368" s="1" t="str" cm="1">
        <f t="array" ref="AX1368">IFERROR(_xlfn.TEXTJOIN(", ",TRUE,_xlfn._xlws.SORT(_xlfn.UNIQUE(_xlfn._xlws.FILTER($K$2:$K$2889,($I$2:$I$2889=I1368)*($K$2:$K$2889&lt;&gt;""))))),"")</f>
        <v>Bela, Lara</v>
      </c>
      <c r="AY1368" s="1" t="str">
        <f>IF(ISBLANK(F1368),"", IF(OR(
ISNUMBER(FIND("escovacao",LOWER(F1368))),
ISNUMBER(FIND("escovação",LOWER(F1368))),
ISNUMBER(FIND("higiene bucal",LOWER(F1368))),
ISNUMBER(FIND("tosa",LOWER(F1368))),
ISNUMBER(FIND("hidratacao",LOWER(F1368))),
ISNUMBER(FIND("hidratação",LOWER(F1368))),
ISNUMBER(FIND("spa",LOWER(F1368))),
ISNUMBER(FIND("corte de unhas",LOWER(F1368))),
ISNUMBER(FIND("desembolo",LOWER(F1368))),
ISNUMBER(FIND("clorexidina",LOWER(F1368))),
ISNUMBER(FIND("matizacao",LOWER(F1368))),
ISNUMBER(FIND("matização",LOWER(F1368))),
ISNUMBER(FIND("arredondamento",LOWER(F1368))),
ISNUMBER(FIND("remocao",LOWER(F1368))),
ISNUMBER(FIND("remoção",LOWER(F1368)))
),"Serviços extras",
IF(ISNUMBER(FIND("banho",LOWER(F1368))),"Banho","Loja")))</f>
        <v>Serviços extras</v>
      </c>
      <c r="AZ1368" s="1" t="str">
        <f>IF(ISBLANK(I1368),"", _xlfn.LET(_xlpm.Pedido,TRIM(D1368&amp;""),IF(_xlpm.Pedido&lt;&gt;"",_xlpm.Pedido&amp;" | "&amp;K1368,I1368&amp;" | "&amp;K1368&amp;" | "&amp;TEXT(AU1368,"0"))))</f>
        <v>5204 | Lara</v>
      </c>
      <c r="BA1368" s="1" t="str">
        <f>IF(ISBLANK(I1368),"", _xlfn.LET(_xlpm.TipoServico,LOWER(H1368),IF(ISNUMBER(FIND("banho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8" s="1" t="str">
        <f>IF(ISBLANK(I1368),"", _xlfn.LET(
    _xlpm.Servico,TRIM(F1368&amp;""),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68" s="1">
        <f>IF(ISBLANK(B1368),"", IF(ISBLANK(R1368),Q1368*S1368,R1368*S1368))</f>
        <v>75</v>
      </c>
    </row>
    <row r="1369" spans="1:55" x14ac:dyDescent="0.3">
      <c r="A1369" t="s">
        <v>11</v>
      </c>
      <c r="B1369">
        <v>46114</v>
      </c>
      <c r="C1369" t="s">
        <v>9</v>
      </c>
      <c r="D1369">
        <v>5204</v>
      </c>
      <c r="F1369" t="s">
        <v>275</v>
      </c>
      <c r="H1369" t="s">
        <v>276</v>
      </c>
      <c r="I1369">
        <v>2809</v>
      </c>
      <c r="J1369" t="s">
        <v>148</v>
      </c>
      <c r="K1369" t="s">
        <v>462</v>
      </c>
      <c r="L1369">
        <v>557399216789</v>
      </c>
      <c r="N1369">
        <v>0</v>
      </c>
      <c r="O1369" t="s">
        <v>5</v>
      </c>
      <c r="P1369">
        <v>0</v>
      </c>
      <c r="Q1369">
        <v>35</v>
      </c>
      <c r="R1369">
        <v>35</v>
      </c>
      <c r="S1369">
        <v>1</v>
      </c>
      <c r="T1369">
        <v>35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s">
        <v>6</v>
      </c>
      <c r="AG1369">
        <v>145</v>
      </c>
      <c r="AJ1369" t="s">
        <v>192</v>
      </c>
      <c r="AK1369" t="s">
        <v>190</v>
      </c>
      <c r="AL1369" t="s">
        <v>188</v>
      </c>
      <c r="AU1369" s="2" t="str">
        <f>IF(ISBLANK(B1369),"", TEXT(B1369,"dddd, d \d\e mmmm \d\e aaaa"))</f>
        <v>quinta-feira, 2 de abril de 2026</v>
      </c>
      <c r="AX1369" s="1" t="str" cm="1">
        <f t="array" ref="AX1369">IFERROR(_xlfn.TEXTJOIN(", ",TRUE,_xlfn._xlws.SORT(_xlfn.UNIQUE(_xlfn._xlws.FILTER($K$2:$K$2889,($I$2:$I$2889=I1369)*($K$2:$K$2889&lt;&gt;""))))),"")</f>
        <v>Bela, Lara</v>
      </c>
      <c r="AY1369" s="1" t="str">
        <f>IF(ISBLANK(F1369),"", IF(OR(
ISNUMBER(FIND("escovacao",LOWER(F1369))),
ISNUMBER(FIND("escovação",LOWER(F1369))),
ISNUMBER(FIND("higiene bucal",LOWER(F1369))),
ISNUMBER(FIND("tosa",LOWER(F1369))),
ISNUMBER(FIND("hidratacao",LOWER(F1369))),
ISNUMBER(FIND("hidratação",LOWER(F1369))),
ISNUMBER(FIND("spa",LOWER(F1369))),
ISNUMBER(FIND("corte de unhas",LOWER(F1369))),
ISNUMBER(FIND("desembolo",LOWER(F1369))),
ISNUMBER(FIND("clorexidina",LOWER(F1369))),
ISNUMBER(FIND("matizacao",LOWER(F1369))),
ISNUMBER(FIND("matização",LOWER(F1369))),
ISNUMBER(FIND("arredondamento",LOWER(F1369))),
ISNUMBER(FIND("remocao",LOWER(F1369))),
ISNUMBER(FIND("remoção",LOWER(F1369)))
),"Serviços extras",
IF(ISNUMBER(FIND("banho",LOWER(F1369))),"Banho","Loja")))</f>
        <v>Serviços extras</v>
      </c>
      <c r="AZ1369" s="1" t="str">
        <f>IF(ISBLANK(I1369),"", _xlfn.LET(_xlpm.Pedido,TRIM(D1369&amp;""),IF(_xlpm.Pedido&lt;&gt;"",_xlpm.Pedido&amp;" | "&amp;K1369,I1369&amp;" | "&amp;K1369&amp;" | "&amp;TEXT(AU1369,"0"))))</f>
        <v>5204 | Lara</v>
      </c>
      <c r="BA1369" s="1" t="str">
        <f>IF(ISBLANK(I1369),"", _xlfn.LET(_xlpm.TipoServico,LOWER(H1369),IF(ISNUMBER(FIND("banho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69" s="1" t="str">
        <f>IF(ISBLANK(I1369),"", _xlfn.LET(
    _xlpm.Servico,TRIM(F1369&amp;""),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369" s="1">
        <f>IF(ISBLANK(B1369),"", IF(ISBLANK(R1369),Q1369*S1369,R1369*S1369))</f>
        <v>35</v>
      </c>
    </row>
    <row r="1370" spans="1:55" x14ac:dyDescent="0.3">
      <c r="A1370" t="s">
        <v>133</v>
      </c>
      <c r="B1370">
        <v>46125</v>
      </c>
      <c r="C1370" t="s">
        <v>43</v>
      </c>
      <c r="D1370">
        <v>5284</v>
      </c>
      <c r="F1370" t="s">
        <v>177</v>
      </c>
      <c r="H1370" t="s">
        <v>276</v>
      </c>
      <c r="I1370">
        <v>2618</v>
      </c>
      <c r="J1370" t="s">
        <v>132</v>
      </c>
      <c r="K1370" t="s">
        <v>460</v>
      </c>
      <c r="L1370">
        <v>5573999996017</v>
      </c>
      <c r="N1370">
        <v>0</v>
      </c>
      <c r="O1370" t="s">
        <v>5</v>
      </c>
      <c r="P1370">
        <v>0</v>
      </c>
      <c r="Q1370">
        <v>7</v>
      </c>
      <c r="R1370">
        <v>7</v>
      </c>
      <c r="S1370">
        <v>1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 t="s">
        <v>6</v>
      </c>
      <c r="AG1370">
        <v>90</v>
      </c>
      <c r="AJ1370" t="s">
        <v>214</v>
      </c>
      <c r="AK1370" t="s">
        <v>190</v>
      </c>
      <c r="AL1370" t="s">
        <v>353</v>
      </c>
      <c r="AU1370" s="2" t="str">
        <f>IF(ISBLANK(B1370),"", TEXT(B1370,"dddd, d \d\e mmmm \d\e aaaa"))</f>
        <v>segunda-feira, 13 de abril de 2026</v>
      </c>
      <c r="AX1370" s="1" t="str" cm="1">
        <f t="array" ref="AX1370">IFERROR(_xlfn.TEXTJOIN(", ",TRUE,_xlfn._xlws.SORT(_xlfn.UNIQUE(_xlfn._xlws.FILTER($K$2:$K$2889,($I$2:$I$2889=I1370)*($K$2:$K$2889&lt;&gt;""))))),"")</f>
        <v>Pepa, Salem</v>
      </c>
      <c r="AY1370" s="1" t="str">
        <f>IF(ISBLANK(F1370),"", IF(OR(
ISNUMBER(FIND("escovacao",LOWER(F1370))),
ISNUMBER(FIND("escovação",LOWER(F1370))),
ISNUMBER(FIND("higiene bucal",LOWER(F1370))),
ISNUMBER(FIND("tosa",LOWER(F1370))),
ISNUMBER(FIND("hidratacao",LOWER(F1370))),
ISNUMBER(FIND("hidratação",LOWER(F1370))),
ISNUMBER(FIND("spa",LOWER(F1370))),
ISNUMBER(FIND("corte de unhas",LOWER(F1370))),
ISNUMBER(FIND("desembolo",LOWER(F1370))),
ISNUMBER(FIND("clorexidina",LOWER(F1370))),
ISNUMBER(FIND("matizacao",LOWER(F1370))),
ISNUMBER(FIND("matização",LOWER(F1370))),
ISNUMBER(FIND("arredondamento",LOWER(F1370))),
ISNUMBER(FIND("remocao",LOWER(F1370))),
ISNUMBER(FIND("remoção",LOWER(F1370)))
),"Serviços extras",
IF(ISNUMBER(FIND("banho",LOWER(F1370))),"Banho","Loja")))</f>
        <v>Banho</v>
      </c>
      <c r="AZ1370" s="1" t="str">
        <f>IF(ISBLANK(I1370),"", _xlfn.LET(_xlpm.Pedido,TRIM(D1370&amp;""),IF(_xlpm.Pedido&lt;&gt;"",_xlpm.Pedido&amp;" | "&amp;K1370,I1370&amp;" | "&amp;K1370&amp;" | "&amp;TEXT(AU1370,"0"))))</f>
        <v>5284 | Salem</v>
      </c>
      <c r="BA1370" s="1" t="str">
        <f>IF(ISBLANK(I1370),"", _xlfn.LET(_xlpm.TipoServico,LOWER(H1370),IF(ISNUMBER(FIND("banho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70" s="1" t="str">
        <f>IF(ISBLANK(I1370),"", _xlfn.LET(
    _xlpm.Servico,TRIM(F1370&amp;""),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Curto</v>
      </c>
      <c r="BC1370" s="1">
        <f>IF(ISBLANK(B1370),"", IF(ISBLANK(R1370),Q1370*S1370,R1370*S1370))</f>
        <v>7</v>
      </c>
    </row>
    <row r="1371" spans="1:55" x14ac:dyDescent="0.3">
      <c r="A1371" t="s">
        <v>133</v>
      </c>
      <c r="B1371">
        <v>46086</v>
      </c>
      <c r="C1371" t="s">
        <v>9</v>
      </c>
      <c r="D1371">
        <v>4962</v>
      </c>
      <c r="F1371" t="s">
        <v>458</v>
      </c>
      <c r="H1371" t="s">
        <v>276</v>
      </c>
      <c r="I1371">
        <v>2294</v>
      </c>
      <c r="J1371" t="s">
        <v>463</v>
      </c>
      <c r="K1371" t="s">
        <v>384</v>
      </c>
      <c r="L1371">
        <v>557388884599</v>
      </c>
      <c r="N1371">
        <v>0</v>
      </c>
      <c r="O1371" t="s">
        <v>5</v>
      </c>
      <c r="P1371">
        <v>0</v>
      </c>
      <c r="Q1371">
        <v>100</v>
      </c>
      <c r="R1371">
        <v>100</v>
      </c>
      <c r="S1371">
        <v>1</v>
      </c>
      <c r="T1371">
        <v>100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 t="s">
        <v>6</v>
      </c>
      <c r="AG1371">
        <v>130</v>
      </c>
      <c r="AJ1371" t="s">
        <v>192</v>
      </c>
      <c r="AK1371" t="s">
        <v>187</v>
      </c>
      <c r="AL1371" t="s">
        <v>240</v>
      </c>
      <c r="AU1371" s="2" t="str">
        <f>IF(ISBLANK(B1371),"", TEXT(B1371,"dddd, d \d\e mmmm \d\e aaaa"))</f>
        <v>quinta-feira, 5 de março de 2026</v>
      </c>
      <c r="AX1371" s="1" t="str" cm="1">
        <f t="array" ref="AX1371">IFERROR(_xlfn.TEXTJOIN(", ",TRUE,_xlfn._xlws.SORT(_xlfn.UNIQUE(_xlfn._xlws.FILTER($K$2:$K$2889,($I$2:$I$2889=I1371)*($K$2:$K$2889&lt;&gt;""))))),"")</f>
        <v>Apolo</v>
      </c>
      <c r="AY1371" s="1" t="str">
        <f>IF(ISBLANK(F1371),"", IF(OR(
ISNUMBER(FIND("escovacao",LOWER(F1371))),
ISNUMBER(FIND("escovação",LOWER(F1371))),
ISNUMBER(FIND("higiene bucal",LOWER(F1371))),
ISNUMBER(FIND("tosa",LOWER(F1371))),
ISNUMBER(FIND("hidratacao",LOWER(F1371))),
ISNUMBER(FIND("hidratação",LOWER(F1371))),
ISNUMBER(FIND("spa",LOWER(F1371))),
ISNUMBER(FIND("corte de unhas",LOWER(F1371))),
ISNUMBER(FIND("desembolo",LOWER(F1371))),
ISNUMBER(FIND("clorexidina",LOWER(F1371))),
ISNUMBER(FIND("matizacao",LOWER(F1371))),
ISNUMBER(FIND("matização",LOWER(F1371))),
ISNUMBER(FIND("arredondamento",LOWER(F1371))),
ISNUMBER(FIND("remocao",LOWER(F1371))),
ISNUMBER(FIND("remoção",LOWER(F1371)))
),"Serviços extras",
IF(ISNUMBER(FIND("banho",LOWER(F1371))),"Banho","Loja")))</f>
        <v>Banho</v>
      </c>
      <c r="AZ1371" s="1" t="str">
        <f>IF(ISBLANK(I1371),"", _xlfn.LET(_xlpm.Pedido,TRIM(D1371&amp;""),IF(_xlpm.Pedido&lt;&gt;"",_xlpm.Pedido&amp;" | "&amp;K1371,I1371&amp;" | "&amp;K1371&amp;" | "&amp;TEXT(AU1371,"0"))))</f>
        <v>4962 | Apolo</v>
      </c>
      <c r="BA1371" s="1" t="str">
        <f>IF(ISBLANK(I1371),"", _xlfn.LET(_xlpm.TipoServico,LOWER(H1371),IF(ISNUMBER(FIND("banho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71" s="1" t="str">
        <f>IF(ISBLANK(I1371),"", _xlfn.LET(
    _xlpm.Servico,TRIM(F1371&amp;""),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Golden G</v>
      </c>
      <c r="BC1371" s="1">
        <f>IF(ISBLANK(B1371),"", IF(ISBLANK(R1371),Q1371*S1371,R1371*S1371))</f>
        <v>100</v>
      </c>
    </row>
    <row r="1372" spans="1:55" x14ac:dyDescent="0.3">
      <c r="A1372" t="s">
        <v>133</v>
      </c>
      <c r="B1372">
        <v>46086</v>
      </c>
      <c r="C1372" t="s">
        <v>9</v>
      </c>
      <c r="D1372">
        <v>4962</v>
      </c>
      <c r="F1372" t="s">
        <v>169</v>
      </c>
      <c r="H1372" t="s">
        <v>276</v>
      </c>
      <c r="I1372">
        <v>2294</v>
      </c>
      <c r="J1372" t="s">
        <v>463</v>
      </c>
      <c r="K1372" t="s">
        <v>384</v>
      </c>
      <c r="L1372">
        <v>557388884599</v>
      </c>
      <c r="N1372">
        <v>0</v>
      </c>
      <c r="O1372" t="s">
        <v>5</v>
      </c>
      <c r="P1372">
        <v>0</v>
      </c>
      <c r="Q1372">
        <v>10</v>
      </c>
      <c r="R1372">
        <v>10</v>
      </c>
      <c r="S1372">
        <v>1</v>
      </c>
      <c r="T1372">
        <v>10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 t="s">
        <v>6</v>
      </c>
      <c r="AG1372">
        <v>130</v>
      </c>
      <c r="AJ1372" t="s">
        <v>192</v>
      </c>
      <c r="AK1372" t="s">
        <v>187</v>
      </c>
      <c r="AL1372" t="s">
        <v>240</v>
      </c>
      <c r="AU1372" s="2" t="str">
        <f>IF(ISBLANK(B1372),"", TEXT(B1372,"dddd, d \d\e mmmm \d\e aaaa"))</f>
        <v>quinta-feira, 5 de março de 2026</v>
      </c>
      <c r="AX1372" s="1" t="str" cm="1">
        <f t="array" ref="AX1372">IFERROR(_xlfn.TEXTJOIN(", ",TRUE,_xlfn._xlws.SORT(_xlfn.UNIQUE(_xlfn._xlws.FILTER($K$2:$K$2889,($I$2:$I$2889=I1372)*($K$2:$K$2889&lt;&gt;""))))),"")</f>
        <v>Apolo</v>
      </c>
      <c r="AY1372" s="1" t="str">
        <f>IF(ISBLANK(F1372),"", IF(OR(
ISNUMBER(FIND("escovacao",LOWER(F1372))),
ISNUMBER(FIND("escovação",LOWER(F1372))),
ISNUMBER(FIND("higiene bucal",LOWER(F1372))),
ISNUMBER(FIND("tosa",LOWER(F1372))),
ISNUMBER(FIND("hidratacao",LOWER(F1372))),
ISNUMBER(FIND("hidratação",LOWER(F1372))),
ISNUMBER(FIND("spa",LOWER(F1372))),
ISNUMBER(FIND("corte de unhas",LOWER(F1372))),
ISNUMBER(FIND("desembolo",LOWER(F1372))),
ISNUMBER(FIND("clorexidina",LOWER(F1372))),
ISNUMBER(FIND("matizacao",LOWER(F1372))),
ISNUMBER(FIND("matização",LOWER(F1372))),
ISNUMBER(FIND("arredondamento",LOWER(F1372))),
ISNUMBER(FIND("remocao",LOWER(F1372))),
ISNUMBER(FIND("remoção",LOWER(F1372)))
),"Serviços extras",
IF(ISNUMBER(FIND("banho",LOWER(F1372))),"Banho","Loja")))</f>
        <v>Serviços extras</v>
      </c>
      <c r="AZ1372" s="1" t="str">
        <f>IF(ISBLANK(I1372),"", _xlfn.LET(_xlpm.Pedido,TRIM(D1372&amp;""),IF(_xlpm.Pedido&lt;&gt;"",_xlpm.Pedido&amp;" | "&amp;K1372,I1372&amp;" | "&amp;K1372&amp;" | "&amp;TEXT(AU1372,"0"))))</f>
        <v>4962 | Apolo</v>
      </c>
      <c r="BA1372" s="1" t="str">
        <f>IF(ISBLANK(I1372),"", _xlfn.LET(_xlpm.TipoServico,LOWER(H1372),IF(ISNUMBER(FIND("banho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72" s="1" t="str">
        <f>IF(ISBLANK(I1372),"", _xlfn.LET(
    _xlpm.Servico,TRIM(F1372&amp;""),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72" s="1">
        <f>IF(ISBLANK(B1372),"", IF(ISBLANK(R1372),Q1372*S1372,R1372*S1372))</f>
        <v>10</v>
      </c>
    </row>
    <row r="1373" spans="1:55" x14ac:dyDescent="0.3">
      <c r="A1373" t="s">
        <v>133</v>
      </c>
      <c r="B1373">
        <v>46086</v>
      </c>
      <c r="C1373" t="s">
        <v>9</v>
      </c>
      <c r="D1373">
        <v>4962</v>
      </c>
      <c r="F1373" t="s">
        <v>249</v>
      </c>
      <c r="H1373" t="s">
        <v>276</v>
      </c>
      <c r="I1373">
        <v>2294</v>
      </c>
      <c r="J1373" t="s">
        <v>463</v>
      </c>
      <c r="K1373" t="s">
        <v>384</v>
      </c>
      <c r="L1373">
        <v>557388884599</v>
      </c>
      <c r="N1373">
        <v>0</v>
      </c>
      <c r="O1373" t="s">
        <v>5</v>
      </c>
      <c r="P1373">
        <v>0</v>
      </c>
      <c r="Q1373">
        <v>20</v>
      </c>
      <c r="R1373">
        <v>20</v>
      </c>
      <c r="S1373">
        <v>1</v>
      </c>
      <c r="T1373">
        <v>20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 t="s">
        <v>6</v>
      </c>
      <c r="AG1373">
        <v>130</v>
      </c>
      <c r="AJ1373" t="s">
        <v>192</v>
      </c>
      <c r="AK1373" t="s">
        <v>187</v>
      </c>
      <c r="AL1373" t="s">
        <v>240</v>
      </c>
      <c r="AU1373" s="2" t="str">
        <f>IF(ISBLANK(B1373),"", TEXT(B1373,"dddd, d \d\e mmmm \d\e aaaa"))</f>
        <v>quinta-feira, 5 de março de 2026</v>
      </c>
      <c r="AX1373" s="1" t="str" cm="1">
        <f t="array" ref="AX1373">IFERROR(_xlfn.TEXTJOIN(", ",TRUE,_xlfn._xlws.SORT(_xlfn.UNIQUE(_xlfn._xlws.FILTER($K$2:$K$2889,($I$2:$I$2889=I1373)*($K$2:$K$2889&lt;&gt;""))))),"")</f>
        <v>Apolo</v>
      </c>
      <c r="AY1373" s="1" t="str">
        <f>IF(ISBLANK(F1373),"", IF(OR(
ISNUMBER(FIND("escovacao",LOWER(F1373))),
ISNUMBER(FIND("escovação",LOWER(F1373))),
ISNUMBER(FIND("higiene bucal",LOWER(F1373))),
ISNUMBER(FIND("tosa",LOWER(F1373))),
ISNUMBER(FIND("hidratacao",LOWER(F1373))),
ISNUMBER(FIND("hidratação",LOWER(F1373))),
ISNUMBER(FIND("spa",LOWER(F1373))),
ISNUMBER(FIND("corte de unhas",LOWER(F1373))),
ISNUMBER(FIND("desembolo",LOWER(F1373))),
ISNUMBER(FIND("clorexidina",LOWER(F1373))),
ISNUMBER(FIND("matizacao",LOWER(F1373))),
ISNUMBER(FIND("matização",LOWER(F1373))),
ISNUMBER(FIND("arredondamento",LOWER(F1373))),
ISNUMBER(FIND("remocao",LOWER(F1373))),
ISNUMBER(FIND("remoção",LOWER(F1373)))
),"Serviços extras",
IF(ISNUMBER(FIND("banho",LOWER(F1373))),"Banho","Loja")))</f>
        <v>Serviços extras</v>
      </c>
      <c r="AZ1373" s="1" t="str">
        <f>IF(ISBLANK(I1373),"", _xlfn.LET(_xlpm.Pedido,TRIM(D1373&amp;""),IF(_xlpm.Pedido&lt;&gt;"",_xlpm.Pedido&amp;" | "&amp;K1373,I1373&amp;" | "&amp;K1373&amp;" | "&amp;TEXT(AU1373,"0"))))</f>
        <v>4962 | Apolo</v>
      </c>
      <c r="BA1373" s="1" t="str">
        <f>IF(ISBLANK(I1373),"", _xlfn.LET(_xlpm.TipoServico,LOWER(H1373),IF(ISNUMBER(FIND("banho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73" s="1" t="str">
        <f>IF(ISBLANK(I1373),"", _xlfn.LET(
    _xlpm.Servico,TRIM(F1373&amp;""),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73" s="1">
        <f>IF(ISBLANK(B1373),"", IF(ISBLANK(R1373),Q1373*S1373,R1373*S1373))</f>
        <v>20</v>
      </c>
    </row>
    <row r="1374" spans="1:55" x14ac:dyDescent="0.3">
      <c r="A1374" t="s">
        <v>141</v>
      </c>
      <c r="B1374">
        <v>46100</v>
      </c>
      <c r="C1374" t="s">
        <v>9</v>
      </c>
      <c r="D1374">
        <v>5086</v>
      </c>
      <c r="F1374" t="s">
        <v>461</v>
      </c>
      <c r="H1374" t="s">
        <v>276</v>
      </c>
      <c r="I1374">
        <v>2809</v>
      </c>
      <c r="J1374" t="s">
        <v>148</v>
      </c>
      <c r="K1374" t="s">
        <v>462</v>
      </c>
      <c r="L1374">
        <v>557399216789</v>
      </c>
      <c r="N1374">
        <v>0</v>
      </c>
      <c r="O1374" t="s">
        <v>5</v>
      </c>
      <c r="P1374">
        <v>0</v>
      </c>
      <c r="Q1374">
        <v>75</v>
      </c>
      <c r="R1374">
        <v>75</v>
      </c>
      <c r="S1374">
        <v>1</v>
      </c>
      <c r="T1374">
        <v>75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 t="s">
        <v>6</v>
      </c>
      <c r="AG1374">
        <v>0</v>
      </c>
      <c r="AJ1374" t="s">
        <v>192</v>
      </c>
      <c r="AK1374" t="s">
        <v>190</v>
      </c>
      <c r="AL1374" t="s">
        <v>188</v>
      </c>
      <c r="AU1374" s="2" t="str">
        <f>IF(ISBLANK(B1374),"", TEXT(B1374,"dddd, d \d\e mmmm \d\e aaaa"))</f>
        <v>quinta-feira, 19 de março de 2026</v>
      </c>
      <c r="AX1374" s="1" t="str" cm="1">
        <f t="array" ref="AX1374">IFERROR(_xlfn.TEXTJOIN(", ",TRUE,_xlfn._xlws.SORT(_xlfn.UNIQUE(_xlfn._xlws.FILTER($K$2:$K$2889,($I$2:$I$2889=I1374)*($K$2:$K$2889&lt;&gt;""))))),"")</f>
        <v>Bela, Lara</v>
      </c>
      <c r="AY1374" s="1" t="str">
        <f>IF(ISBLANK(F1374),"", IF(OR(
ISNUMBER(FIND("escovacao",LOWER(F1374))),
ISNUMBER(FIND("escovação",LOWER(F1374))),
ISNUMBER(FIND("higiene bucal",LOWER(F1374))),
ISNUMBER(FIND("tosa",LOWER(F1374))),
ISNUMBER(FIND("hidratacao",LOWER(F1374))),
ISNUMBER(FIND("hidratação",LOWER(F1374))),
ISNUMBER(FIND("spa",LOWER(F1374))),
ISNUMBER(FIND("corte de unhas",LOWER(F1374))),
ISNUMBER(FIND("desembolo",LOWER(F1374))),
ISNUMBER(FIND("clorexidina",LOWER(F1374))),
ISNUMBER(FIND("matizacao",LOWER(F1374))),
ISNUMBER(FIND("matização",LOWER(F1374))),
ISNUMBER(FIND("arredondamento",LOWER(F1374))),
ISNUMBER(FIND("remocao",LOWER(F1374))),
ISNUMBER(FIND("remoção",LOWER(F1374)))
),"Serviços extras",
IF(ISNUMBER(FIND("banho",LOWER(F1374))),"Banho","Loja")))</f>
        <v>Serviços extras</v>
      </c>
      <c r="AZ1374" s="1" t="str">
        <f>IF(ISBLANK(I1374),"", _xlfn.LET(_xlpm.Pedido,TRIM(D1374&amp;""),IF(_xlpm.Pedido&lt;&gt;"",_xlpm.Pedido&amp;" | "&amp;K1374,I1374&amp;" | "&amp;K1374&amp;" | "&amp;TEXT(AU1374,"0"))))</f>
        <v>5086 | Lara</v>
      </c>
      <c r="BA1374" s="1" t="str">
        <f>IF(ISBLANK(I1374),"", _xlfn.LET(_xlpm.TipoServico,LOWER(H1374),IF(ISNUMBER(FIND("banho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74" s="1" t="str">
        <f>IF(ISBLANK(I1374),"", _xlfn.LET(
    _xlpm.Servico,TRIM(F1374&amp;""),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74" s="1">
        <f>IF(ISBLANK(B1374),"", IF(ISBLANK(R1374),Q1374*S1374,R1374*S1374))</f>
        <v>75</v>
      </c>
    </row>
    <row r="1375" spans="1:55" x14ac:dyDescent="0.3">
      <c r="A1375" t="s">
        <v>1</v>
      </c>
      <c r="B1375">
        <v>46102</v>
      </c>
      <c r="C1375" t="s">
        <v>27</v>
      </c>
      <c r="D1375">
        <v>5106</v>
      </c>
      <c r="F1375" t="s">
        <v>464</v>
      </c>
      <c r="H1375" t="s">
        <v>289</v>
      </c>
      <c r="I1375">
        <v>2419</v>
      </c>
      <c r="J1375" t="s">
        <v>75</v>
      </c>
      <c r="K1375" t="s">
        <v>191</v>
      </c>
      <c r="L1375">
        <v>77981569988</v>
      </c>
      <c r="N1375">
        <v>0</v>
      </c>
      <c r="O1375" t="s">
        <v>5</v>
      </c>
      <c r="P1375">
        <v>0</v>
      </c>
      <c r="Q1375">
        <v>168</v>
      </c>
      <c r="R1375">
        <v>168</v>
      </c>
      <c r="S1375">
        <v>1</v>
      </c>
      <c r="T1375">
        <v>168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s">
        <v>6</v>
      </c>
      <c r="AG1375">
        <v>1584</v>
      </c>
      <c r="AJ1375" t="s">
        <v>192</v>
      </c>
      <c r="AK1375" t="s">
        <v>190</v>
      </c>
      <c r="AL1375" t="s">
        <v>188</v>
      </c>
      <c r="AU1375" s="2" t="str">
        <f>IF(ISBLANK(B1375),"", TEXT(B1375,"dddd, d \d\e mmmm \d\e aaaa"))</f>
        <v>sábado, 21 de março de 2026</v>
      </c>
      <c r="AX1375" s="1" t="str" cm="1">
        <f t="array" ref="AX1375">IFERROR(_xlfn.TEXTJOIN(", ",TRUE,_xlfn._xlws.SORT(_xlfn.UNIQUE(_xlfn._xlws.FILTER($K$2:$K$2889,($I$2:$I$2889=I1375)*($K$2:$K$2889&lt;&gt;""))))),"")</f>
        <v>Hermes</v>
      </c>
      <c r="AY1375" s="1" t="str">
        <f>IF(ISBLANK(F1375),"", IF(OR(
ISNUMBER(FIND("escovacao",LOWER(F1375))),
ISNUMBER(FIND("escovação",LOWER(F1375))),
ISNUMBER(FIND("higiene bucal",LOWER(F1375))),
ISNUMBER(FIND("tosa",LOWER(F1375))),
ISNUMBER(FIND("hidratacao",LOWER(F1375))),
ISNUMBER(FIND("hidratação",LOWER(F1375))),
ISNUMBER(FIND("spa",LOWER(F1375))),
ISNUMBER(FIND("corte de unhas",LOWER(F1375))),
ISNUMBER(FIND("desembolo",LOWER(F1375))),
ISNUMBER(FIND("clorexidina",LOWER(F1375))),
ISNUMBER(FIND("matizacao",LOWER(F1375))),
ISNUMBER(FIND("matização",LOWER(F1375))),
ISNUMBER(FIND("arredondamento",LOWER(F1375))),
ISNUMBER(FIND("remocao",LOWER(F1375))),
ISNUMBER(FIND("remoção",LOWER(F1375)))
),"Serviços extras",
IF(ISNUMBER(FIND("banho",LOWER(F1375))),"Banho","Loja")))</f>
        <v>Banho</v>
      </c>
      <c r="AZ1375" s="1" t="str">
        <f>IF(ISBLANK(I1375),"", _xlfn.LET(_xlpm.Pedido,TRIM(D1375&amp;""),IF(_xlpm.Pedido&lt;&gt;"",_xlpm.Pedido&amp;" | "&amp;K1375,I1375&amp;" | "&amp;K1375&amp;" | "&amp;TEXT(AU1375,"0"))))</f>
        <v>5106 | Hermes</v>
      </c>
      <c r="BA1375" s="1" t="str">
        <f>IF(ISBLANK(I1375),"", _xlfn.LET(_xlpm.TipoServico,LOWER(H1375),IF(ISNUMBER(FIND("banho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375" s="1" t="str">
        <f>IF(ISBLANK(I1375),"", _xlfn.LET(
    _xlpm.Servico,TRIM(F1375&amp;""),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75" s="1">
        <f>IF(ISBLANK(B1375),"", IF(ISBLANK(R1375),Q1375*S1375,R1375*S1375))</f>
        <v>168</v>
      </c>
    </row>
    <row r="1376" spans="1:55" x14ac:dyDescent="0.3">
      <c r="A1376" t="s">
        <v>1</v>
      </c>
      <c r="B1376">
        <v>46102</v>
      </c>
      <c r="C1376" t="s">
        <v>27</v>
      </c>
      <c r="D1376">
        <v>5106</v>
      </c>
      <c r="F1376" t="s">
        <v>465</v>
      </c>
      <c r="H1376" t="s">
        <v>289</v>
      </c>
      <c r="I1376">
        <v>2419</v>
      </c>
      <c r="J1376" t="s">
        <v>75</v>
      </c>
      <c r="K1376" t="s">
        <v>191</v>
      </c>
      <c r="L1376">
        <v>77981569988</v>
      </c>
      <c r="N1376">
        <v>0</v>
      </c>
      <c r="O1376" t="s">
        <v>5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6</v>
      </c>
      <c r="AG1376">
        <v>1584</v>
      </c>
      <c r="AJ1376" t="s">
        <v>192</v>
      </c>
      <c r="AK1376" t="s">
        <v>190</v>
      </c>
      <c r="AL1376" t="s">
        <v>188</v>
      </c>
      <c r="AU1376" s="2" t="str">
        <f>IF(ISBLANK(B1376),"", TEXT(B1376,"dddd, d \d\e mmmm \d\e aaaa"))</f>
        <v>sábado, 21 de março de 2026</v>
      </c>
      <c r="AX1376" s="1" t="str" cm="1">
        <f t="array" ref="AX1376">IFERROR(_xlfn.TEXTJOIN(", ",TRUE,_xlfn._xlws.SORT(_xlfn.UNIQUE(_xlfn._xlws.FILTER($K$2:$K$2889,($I$2:$I$2889=I1376)*($K$2:$K$2889&lt;&gt;""))))),"")</f>
        <v>Hermes</v>
      </c>
      <c r="AY1376" s="1" t="str">
        <f>IF(ISBLANK(F1376),"", IF(OR(
ISNUMBER(FIND("escovacao",LOWER(F1376))),
ISNUMBER(FIND("escovação",LOWER(F1376))),
ISNUMBER(FIND("higiene bucal",LOWER(F1376))),
ISNUMBER(FIND("tosa",LOWER(F1376))),
ISNUMBER(FIND("hidratacao",LOWER(F1376))),
ISNUMBER(FIND("hidratação",LOWER(F1376))),
ISNUMBER(FIND("spa",LOWER(F1376))),
ISNUMBER(FIND("corte de unhas",LOWER(F1376))),
ISNUMBER(FIND("desembolo",LOWER(F1376))),
ISNUMBER(FIND("clorexidina",LOWER(F1376))),
ISNUMBER(FIND("matizacao",LOWER(F1376))),
ISNUMBER(FIND("matização",LOWER(F1376))),
ISNUMBER(FIND("arredondamento",LOWER(F1376))),
ISNUMBER(FIND("remocao",LOWER(F1376))),
ISNUMBER(FIND("remoção",LOWER(F1376)))
),"Serviços extras",
IF(ISNUMBER(FIND("banho",LOWER(F1376))),"Banho","Loja")))</f>
        <v>Serviços extras</v>
      </c>
      <c r="AZ1376" s="1" t="str">
        <f>IF(ISBLANK(I1376),"", _xlfn.LET(_xlpm.Pedido,TRIM(D1376&amp;""),IF(_xlpm.Pedido&lt;&gt;"",_xlpm.Pedido&amp;" | "&amp;K1376,I1376&amp;" | "&amp;K1376&amp;" | "&amp;TEXT(AU1376,"0"))))</f>
        <v>5106 | Hermes</v>
      </c>
      <c r="BA1376" s="1" t="str">
        <f>IF(ISBLANK(I1376),"", _xlfn.LET(_xlpm.TipoServico,LOWER(H1376),IF(ISNUMBER(FIND("banho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376" s="1" t="str">
        <f>IF(ISBLANK(I1376),"", _xlfn.LET(
    _xlpm.Servico,TRIM(F1376&amp;""),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76" s="1">
        <f>IF(ISBLANK(B1376),"", IF(ISBLANK(R1376),Q1376*S1376,R1376*S1376))</f>
        <v>0</v>
      </c>
    </row>
    <row r="1377" spans="1:55" x14ac:dyDescent="0.3">
      <c r="A1377" t="s">
        <v>141</v>
      </c>
      <c r="B1377">
        <v>46109</v>
      </c>
      <c r="C1377" t="s">
        <v>27</v>
      </c>
      <c r="D1377">
        <v>5159</v>
      </c>
      <c r="F1377" t="s">
        <v>169</v>
      </c>
      <c r="H1377" t="s">
        <v>276</v>
      </c>
      <c r="I1377">
        <v>2294</v>
      </c>
      <c r="J1377" t="s">
        <v>463</v>
      </c>
      <c r="K1377" t="s">
        <v>384</v>
      </c>
      <c r="L1377">
        <v>557388884599</v>
      </c>
      <c r="N1377">
        <v>0</v>
      </c>
      <c r="O1377" t="s">
        <v>5</v>
      </c>
      <c r="P1377">
        <v>0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6</v>
      </c>
      <c r="AG1377">
        <v>142</v>
      </c>
      <c r="AJ1377" t="s">
        <v>192</v>
      </c>
      <c r="AK1377" t="s">
        <v>187</v>
      </c>
      <c r="AL1377" t="s">
        <v>240</v>
      </c>
      <c r="AU1377" s="2" t="str">
        <f>IF(ISBLANK(B1377),"", TEXT(B1377,"dddd, d \d\e mmmm \d\e aaaa"))</f>
        <v>sábado, 28 de março de 2026</v>
      </c>
      <c r="AX1377" s="1" t="str" cm="1">
        <f t="array" ref="AX1377">IFERROR(_xlfn.TEXTJOIN(", ",TRUE,_xlfn._xlws.SORT(_xlfn.UNIQUE(_xlfn._xlws.FILTER($K$2:$K$2889,($I$2:$I$2889=I1377)*($K$2:$K$2889&lt;&gt;""))))),"")</f>
        <v>Apolo</v>
      </c>
      <c r="AY1377" s="1" t="str">
        <f>IF(ISBLANK(F1377),"", IF(OR(
ISNUMBER(FIND("escovacao",LOWER(F1377))),
ISNUMBER(FIND("escovação",LOWER(F1377))),
ISNUMBER(FIND("higiene bucal",LOWER(F1377))),
ISNUMBER(FIND("tosa",LOWER(F1377))),
ISNUMBER(FIND("hidratacao",LOWER(F1377))),
ISNUMBER(FIND("hidratação",LOWER(F1377))),
ISNUMBER(FIND("spa",LOWER(F1377))),
ISNUMBER(FIND("corte de unhas",LOWER(F1377))),
ISNUMBER(FIND("desembolo",LOWER(F1377))),
ISNUMBER(FIND("clorexidina",LOWER(F1377))),
ISNUMBER(FIND("matizacao",LOWER(F1377))),
ISNUMBER(FIND("matização",LOWER(F1377))),
ISNUMBER(FIND("arredondamento",LOWER(F1377))),
ISNUMBER(FIND("remocao",LOWER(F1377))),
ISNUMBER(FIND("remoção",LOWER(F1377)))
),"Serviços extras",
IF(ISNUMBER(FIND("banho",LOWER(F1377))),"Banho","Loja")))</f>
        <v>Serviços extras</v>
      </c>
      <c r="AZ1377" s="1" t="str">
        <f>IF(ISBLANK(I1377),"", _xlfn.LET(_xlpm.Pedido,TRIM(D1377&amp;""),IF(_xlpm.Pedido&lt;&gt;"",_xlpm.Pedido&amp;" | "&amp;K1377,I1377&amp;" | "&amp;K1377&amp;" | "&amp;TEXT(AU1377,"0"))))</f>
        <v>5159 | Apolo</v>
      </c>
      <c r="BA1377" s="1" t="str">
        <f>IF(ISBLANK(I1377),"", _xlfn.LET(_xlpm.TipoServico,LOWER(H1377),IF(ISNUMBER(FIND("banho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77" s="1" t="str">
        <f>IF(ISBLANK(I1377),"", _xlfn.LET(
    _xlpm.Servico,TRIM(F1377&amp;""),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77" s="1">
        <f>IF(ISBLANK(B1377),"", IF(ISBLANK(R1377),Q1377*S1377,R1377*S1377))</f>
        <v>1</v>
      </c>
    </row>
    <row r="1378" spans="1:55" x14ac:dyDescent="0.3">
      <c r="A1378" t="s">
        <v>141</v>
      </c>
      <c r="B1378">
        <v>46109</v>
      </c>
      <c r="C1378" t="s">
        <v>27</v>
      </c>
      <c r="D1378">
        <v>5159</v>
      </c>
      <c r="F1378" t="s">
        <v>146</v>
      </c>
      <c r="H1378" t="s">
        <v>276</v>
      </c>
      <c r="I1378">
        <v>2294</v>
      </c>
      <c r="J1378" t="s">
        <v>463</v>
      </c>
      <c r="K1378" t="s">
        <v>384</v>
      </c>
      <c r="L1378">
        <v>557388884599</v>
      </c>
      <c r="N1378">
        <v>0</v>
      </c>
      <c r="O1378" t="s">
        <v>5</v>
      </c>
      <c r="P1378">
        <v>0</v>
      </c>
      <c r="Q1378">
        <v>12</v>
      </c>
      <c r="R1378">
        <v>12</v>
      </c>
      <c r="S1378">
        <v>1</v>
      </c>
      <c r="T1378">
        <v>12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6</v>
      </c>
      <c r="AG1378">
        <v>142</v>
      </c>
      <c r="AJ1378" t="s">
        <v>192</v>
      </c>
      <c r="AK1378" t="s">
        <v>187</v>
      </c>
      <c r="AL1378" t="s">
        <v>240</v>
      </c>
      <c r="AU1378" s="2" t="str">
        <f>IF(ISBLANK(B1378),"", TEXT(B1378,"dddd, d \d\e mmmm \d\e aaaa"))</f>
        <v>sábado, 28 de março de 2026</v>
      </c>
      <c r="AX1378" s="1" t="str" cm="1">
        <f t="array" ref="AX1378">IFERROR(_xlfn.TEXTJOIN(", ",TRUE,_xlfn._xlws.SORT(_xlfn.UNIQUE(_xlfn._xlws.FILTER($K$2:$K$2889,($I$2:$I$2889=I1378)*($K$2:$K$2889&lt;&gt;""))))),"")</f>
        <v>Apolo</v>
      </c>
      <c r="AY1378" s="1" t="str">
        <f>IF(ISBLANK(F1378),"", IF(OR(
ISNUMBER(FIND("escovacao",LOWER(F1378))),
ISNUMBER(FIND("escovação",LOWER(F1378))),
ISNUMBER(FIND("higiene bucal",LOWER(F1378))),
ISNUMBER(FIND("tosa",LOWER(F1378))),
ISNUMBER(FIND("hidratacao",LOWER(F1378))),
ISNUMBER(FIND("hidratação",LOWER(F1378))),
ISNUMBER(FIND("spa",LOWER(F1378))),
ISNUMBER(FIND("corte de unhas",LOWER(F1378))),
ISNUMBER(FIND("desembolo",LOWER(F1378))),
ISNUMBER(FIND("clorexidina",LOWER(F1378))),
ISNUMBER(FIND("matizacao",LOWER(F1378))),
ISNUMBER(FIND("matização",LOWER(F1378))),
ISNUMBER(FIND("arredondamento",LOWER(F1378))),
ISNUMBER(FIND("remocao",LOWER(F1378))),
ISNUMBER(FIND("remoção",LOWER(F1378)))
),"Serviços extras",
IF(ISNUMBER(FIND("banho",LOWER(F1378))),"Banho","Loja")))</f>
        <v>Serviços extras</v>
      </c>
      <c r="AZ1378" s="1" t="str">
        <f>IF(ISBLANK(I1378),"", _xlfn.LET(_xlpm.Pedido,TRIM(D1378&amp;""),IF(_xlpm.Pedido&lt;&gt;"",_xlpm.Pedido&amp;" | "&amp;K1378,I1378&amp;" | "&amp;K1378&amp;" | "&amp;TEXT(AU1378,"0"))))</f>
        <v>5159 | Apolo</v>
      </c>
      <c r="BA1378" s="1" t="str">
        <f>IF(ISBLANK(I1378),"", _xlfn.LET(_xlpm.TipoServico,LOWER(H1378),IF(ISNUMBER(FIND("banho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78" s="1" t="str">
        <f>IF(ISBLANK(I1378),"", _xlfn.LET(
    _xlpm.Servico,TRIM(F1378&amp;""),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78" s="1">
        <f>IF(ISBLANK(B1378),"", IF(ISBLANK(R1378),Q1378*S1378,R1378*S1378))</f>
        <v>12</v>
      </c>
    </row>
    <row r="1379" spans="1:55" x14ac:dyDescent="0.3">
      <c r="A1379" t="s">
        <v>11</v>
      </c>
      <c r="B1379">
        <v>46109</v>
      </c>
      <c r="C1379" t="s">
        <v>27</v>
      </c>
      <c r="D1379">
        <v>5168</v>
      </c>
      <c r="F1379" t="s">
        <v>169</v>
      </c>
      <c r="H1379" t="s">
        <v>276</v>
      </c>
      <c r="I1379">
        <v>2872</v>
      </c>
      <c r="J1379" t="s">
        <v>23</v>
      </c>
      <c r="K1379" t="s">
        <v>310</v>
      </c>
      <c r="L1379">
        <v>73999906844</v>
      </c>
      <c r="N1379">
        <v>0</v>
      </c>
      <c r="O1379" t="s">
        <v>5</v>
      </c>
      <c r="P1379">
        <v>0</v>
      </c>
      <c r="Q1379">
        <v>1</v>
      </c>
      <c r="R1379">
        <v>1</v>
      </c>
      <c r="S1379">
        <v>1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 t="s">
        <v>6</v>
      </c>
      <c r="AG1379">
        <v>100</v>
      </c>
      <c r="AJ1379" t="s">
        <v>192</v>
      </c>
      <c r="AK1379" t="s">
        <v>187</v>
      </c>
      <c r="AL1379" t="s">
        <v>200</v>
      </c>
      <c r="AU1379" s="2" t="str">
        <f>IF(ISBLANK(B1379),"", TEXT(B1379,"dddd, d \d\e mmmm \d\e aaaa"))</f>
        <v>sábado, 28 de março de 2026</v>
      </c>
      <c r="AX1379" s="1" t="str" cm="1">
        <f t="array" ref="AX1379">IFERROR(_xlfn.TEXTJOIN(", ",TRUE,_xlfn._xlws.SORT(_xlfn.UNIQUE(_xlfn._xlws.FILTER($K$2:$K$2889,($I$2:$I$2889=I1379)*($K$2:$K$2889&lt;&gt;""))))),"")</f>
        <v>Dom</v>
      </c>
      <c r="AY1379" s="1" t="str">
        <f>IF(ISBLANK(F1379),"", IF(OR(
ISNUMBER(FIND("escovacao",LOWER(F1379))),
ISNUMBER(FIND("escovação",LOWER(F1379))),
ISNUMBER(FIND("higiene bucal",LOWER(F1379))),
ISNUMBER(FIND("tosa",LOWER(F1379))),
ISNUMBER(FIND("hidratacao",LOWER(F1379))),
ISNUMBER(FIND("hidratação",LOWER(F1379))),
ISNUMBER(FIND("spa",LOWER(F1379))),
ISNUMBER(FIND("corte de unhas",LOWER(F1379))),
ISNUMBER(FIND("desembolo",LOWER(F1379))),
ISNUMBER(FIND("clorexidina",LOWER(F1379))),
ISNUMBER(FIND("matizacao",LOWER(F1379))),
ISNUMBER(FIND("matização",LOWER(F1379))),
ISNUMBER(FIND("arredondamento",LOWER(F1379))),
ISNUMBER(FIND("remocao",LOWER(F1379))),
ISNUMBER(FIND("remoção",LOWER(F1379)))
),"Serviços extras",
IF(ISNUMBER(FIND("banho",LOWER(F1379))),"Banho","Loja")))</f>
        <v>Serviços extras</v>
      </c>
      <c r="AZ1379" s="1" t="str">
        <f>IF(ISBLANK(I1379),"", _xlfn.LET(_xlpm.Pedido,TRIM(D1379&amp;""),IF(_xlpm.Pedido&lt;&gt;"",_xlpm.Pedido&amp;" | "&amp;K1379,I1379&amp;" | "&amp;K1379&amp;" | "&amp;TEXT(AU1379,"0"))))</f>
        <v>5168 | Dom</v>
      </c>
      <c r="BA1379" s="1" t="str">
        <f>IF(ISBLANK(I1379),"", _xlfn.LET(_xlpm.TipoServico,LOWER(H1379),IF(ISNUMBER(FIND("banho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79" s="1" t="str">
        <f>IF(ISBLANK(I1379),"", _xlfn.LET(
    _xlpm.Servico,TRIM(F1379&amp;""),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79" s="1">
        <f>IF(ISBLANK(B1379),"", IF(ISBLANK(R1379),Q1379*S1379,R1379*S1379))</f>
        <v>1</v>
      </c>
    </row>
    <row r="1380" spans="1:55" x14ac:dyDescent="0.3">
      <c r="A1380" t="s">
        <v>141</v>
      </c>
      <c r="B1380">
        <v>46109</v>
      </c>
      <c r="C1380" t="s">
        <v>27</v>
      </c>
      <c r="D1380">
        <v>5159</v>
      </c>
      <c r="F1380" t="s">
        <v>466</v>
      </c>
      <c r="H1380" t="s">
        <v>276</v>
      </c>
      <c r="I1380">
        <v>2294</v>
      </c>
      <c r="J1380" t="s">
        <v>463</v>
      </c>
      <c r="K1380" t="s">
        <v>384</v>
      </c>
      <c r="L1380">
        <v>557388884599</v>
      </c>
      <c r="N1380">
        <v>0</v>
      </c>
      <c r="O1380" t="s">
        <v>5</v>
      </c>
      <c r="P1380">
        <v>0</v>
      </c>
      <c r="Q1380">
        <v>30</v>
      </c>
      <c r="R1380">
        <v>30</v>
      </c>
      <c r="S1380">
        <v>1</v>
      </c>
      <c r="T1380">
        <v>30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6</v>
      </c>
      <c r="AG1380">
        <v>142</v>
      </c>
      <c r="AJ1380" t="s">
        <v>192</v>
      </c>
      <c r="AK1380" t="s">
        <v>187</v>
      </c>
      <c r="AL1380" t="s">
        <v>240</v>
      </c>
      <c r="AU1380" s="2" t="str">
        <f>IF(ISBLANK(B1380),"", TEXT(B1380,"dddd, d \d\e mmmm \d\e aaaa"))</f>
        <v>sábado, 28 de março de 2026</v>
      </c>
      <c r="AX1380" s="1" t="str" cm="1">
        <f t="array" ref="AX1380">IFERROR(_xlfn.TEXTJOIN(", ",TRUE,_xlfn._xlws.SORT(_xlfn.UNIQUE(_xlfn._xlws.FILTER($K$2:$K$2889,($I$2:$I$2889=I1380)*($K$2:$K$2889&lt;&gt;""))))),"")</f>
        <v>Apolo</v>
      </c>
      <c r="AY1380" s="1" t="str">
        <f>IF(ISBLANK(F1380),"", IF(OR(
ISNUMBER(FIND("escovacao",LOWER(F1380))),
ISNUMBER(FIND("escovação",LOWER(F1380))),
ISNUMBER(FIND("higiene bucal",LOWER(F1380))),
ISNUMBER(FIND("tosa",LOWER(F1380))),
ISNUMBER(FIND("hidratacao",LOWER(F1380))),
ISNUMBER(FIND("hidratação",LOWER(F1380))),
ISNUMBER(FIND("spa",LOWER(F1380))),
ISNUMBER(FIND("corte de unhas",LOWER(F1380))),
ISNUMBER(FIND("desembolo",LOWER(F1380))),
ISNUMBER(FIND("clorexidina",LOWER(F1380))),
ISNUMBER(FIND("matizacao",LOWER(F1380))),
ISNUMBER(FIND("matização",LOWER(F1380))),
ISNUMBER(FIND("arredondamento",LOWER(F1380))),
ISNUMBER(FIND("remocao",LOWER(F1380))),
ISNUMBER(FIND("remoção",LOWER(F1380)))
),"Serviços extras",
IF(ISNUMBER(FIND("banho",LOWER(F1380))),"Banho","Loja")))</f>
        <v>Serviços extras</v>
      </c>
      <c r="AZ1380" s="1" t="str">
        <f>IF(ISBLANK(I1380),"", _xlfn.LET(_xlpm.Pedido,TRIM(D1380&amp;""),IF(_xlpm.Pedido&lt;&gt;"",_xlpm.Pedido&amp;" | "&amp;K1380,I1380&amp;" | "&amp;K1380&amp;" | "&amp;TEXT(AU1380,"0"))))</f>
        <v>5159 | Apolo</v>
      </c>
      <c r="BA1380" s="1" t="str">
        <f>IF(ISBLANK(I1380),"", _xlfn.LET(_xlpm.TipoServico,LOWER(H1380),IF(ISNUMBER(FIND("banho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0" s="1" t="str">
        <f>IF(ISBLANK(I1380),"", _xlfn.LET(
    _xlpm.Servico,TRIM(F1380&amp;""),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80" s="1">
        <f>IF(ISBLANK(B1380),"", IF(ISBLANK(R1380),Q1380*S1380,R1380*S1380))</f>
        <v>30</v>
      </c>
    </row>
    <row r="1381" spans="1:55" x14ac:dyDescent="0.3">
      <c r="A1381" t="s">
        <v>141</v>
      </c>
      <c r="B1381">
        <v>46109</v>
      </c>
      <c r="C1381" t="s">
        <v>27</v>
      </c>
      <c r="D1381">
        <v>5159</v>
      </c>
      <c r="F1381" t="s">
        <v>237</v>
      </c>
      <c r="H1381" t="s">
        <v>276</v>
      </c>
      <c r="I1381">
        <v>2294</v>
      </c>
      <c r="J1381" t="s">
        <v>463</v>
      </c>
      <c r="K1381" t="s">
        <v>384</v>
      </c>
      <c r="L1381">
        <v>557388884599</v>
      </c>
      <c r="N1381">
        <v>0</v>
      </c>
      <c r="O1381" t="s">
        <v>5</v>
      </c>
      <c r="P1381">
        <v>0</v>
      </c>
      <c r="Q1381">
        <v>7</v>
      </c>
      <c r="R1381">
        <v>7</v>
      </c>
      <c r="S1381">
        <v>1</v>
      </c>
      <c r="T1381">
        <v>7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6</v>
      </c>
      <c r="AG1381">
        <v>142</v>
      </c>
      <c r="AJ1381" t="s">
        <v>192</v>
      </c>
      <c r="AK1381" t="s">
        <v>187</v>
      </c>
      <c r="AL1381" t="s">
        <v>240</v>
      </c>
      <c r="AU1381" s="2" t="str">
        <f>IF(ISBLANK(B1381),"", TEXT(B1381,"dddd, d \d\e mmmm \d\e aaaa"))</f>
        <v>sábado, 28 de março de 2026</v>
      </c>
      <c r="AX1381" s="1" t="str" cm="1">
        <f t="array" ref="AX1381">IFERROR(_xlfn.TEXTJOIN(", ",TRUE,_xlfn._xlws.SORT(_xlfn.UNIQUE(_xlfn._xlws.FILTER($K$2:$K$2889,($I$2:$I$2889=I1381)*($K$2:$K$2889&lt;&gt;""))))),"")</f>
        <v>Apolo</v>
      </c>
      <c r="AY1381" s="1" t="str">
        <f>IF(ISBLANK(F1381),"", IF(OR(
ISNUMBER(FIND("escovacao",LOWER(F1381))),
ISNUMBER(FIND("escovação",LOWER(F1381))),
ISNUMBER(FIND("higiene bucal",LOWER(F1381))),
ISNUMBER(FIND("tosa",LOWER(F1381))),
ISNUMBER(FIND("hidratacao",LOWER(F1381))),
ISNUMBER(FIND("hidratação",LOWER(F1381))),
ISNUMBER(FIND("spa",LOWER(F1381))),
ISNUMBER(FIND("corte de unhas",LOWER(F1381))),
ISNUMBER(FIND("desembolo",LOWER(F1381))),
ISNUMBER(FIND("clorexidina",LOWER(F1381))),
ISNUMBER(FIND("matizacao",LOWER(F1381))),
ISNUMBER(FIND("matização",LOWER(F1381))),
ISNUMBER(FIND("arredondamento",LOWER(F1381))),
ISNUMBER(FIND("remocao",LOWER(F1381))),
ISNUMBER(FIND("remoção",LOWER(F1381)))
),"Serviços extras",
IF(ISNUMBER(FIND("banho",LOWER(F1381))),"Banho","Loja")))</f>
        <v>Banho</v>
      </c>
      <c r="AZ1381" s="1" t="str">
        <f>IF(ISBLANK(I1381),"", _xlfn.LET(_xlpm.Pedido,TRIM(D1381&amp;""),IF(_xlpm.Pedido&lt;&gt;"",_xlpm.Pedido&amp;" | "&amp;K1381,I1381&amp;" | "&amp;K1381&amp;" | "&amp;TEXT(AU1381,"0"))))</f>
        <v>5159 | Apolo</v>
      </c>
      <c r="BA1381" s="1" t="str">
        <f>IF(ISBLANK(I1381),"", _xlfn.LET(_xlpm.TipoServico,LOWER(H1381),IF(ISNUMBER(FIND("banho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1" s="1" t="str">
        <f>IF(ISBLANK(I1381),"", _xlfn.LET(
    _xlpm.Servico,TRIM(F1381&amp;""),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1381" s="1">
        <f>IF(ISBLANK(B1381),"", IF(ISBLANK(R1381),Q1381*S1381,R1381*S1381))</f>
        <v>7</v>
      </c>
    </row>
    <row r="1382" spans="1:55" x14ac:dyDescent="0.3">
      <c r="A1382" t="s">
        <v>11</v>
      </c>
      <c r="B1382">
        <v>46109</v>
      </c>
      <c r="C1382" t="s">
        <v>27</v>
      </c>
      <c r="D1382">
        <v>5168</v>
      </c>
      <c r="F1382" t="s">
        <v>193</v>
      </c>
      <c r="H1382" t="s">
        <v>276</v>
      </c>
      <c r="I1382">
        <v>2872</v>
      </c>
      <c r="J1382" t="s">
        <v>23</v>
      </c>
      <c r="K1382" t="s">
        <v>310</v>
      </c>
      <c r="L1382">
        <v>73999906844</v>
      </c>
      <c r="N1382">
        <v>0</v>
      </c>
      <c r="O1382" t="s">
        <v>5</v>
      </c>
      <c r="P1382">
        <v>0</v>
      </c>
      <c r="Q1382">
        <v>5</v>
      </c>
      <c r="R1382">
        <v>5</v>
      </c>
      <c r="S1382">
        <v>1</v>
      </c>
      <c r="T1382">
        <v>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 t="s">
        <v>6</v>
      </c>
      <c r="AG1382">
        <v>100</v>
      </c>
      <c r="AJ1382" t="s">
        <v>192</v>
      </c>
      <c r="AK1382" t="s">
        <v>187</v>
      </c>
      <c r="AL1382" t="s">
        <v>200</v>
      </c>
      <c r="AU1382" s="2" t="str">
        <f>IF(ISBLANK(B1382),"", TEXT(B1382,"dddd, d \d\e mmmm \d\e aaaa"))</f>
        <v>sábado, 28 de março de 2026</v>
      </c>
      <c r="AX1382" s="1" t="str" cm="1">
        <f t="array" ref="AX1382">IFERROR(_xlfn.TEXTJOIN(", ",TRUE,_xlfn._xlws.SORT(_xlfn.UNIQUE(_xlfn._xlws.FILTER($K$2:$K$2889,($I$2:$I$2889=I1382)*($K$2:$K$2889&lt;&gt;""))))),"")</f>
        <v>Dom</v>
      </c>
      <c r="AY1382" s="1" t="str">
        <f>IF(ISBLANK(F1382),"", IF(OR(
ISNUMBER(FIND("escovacao",LOWER(F1382))),
ISNUMBER(FIND("escovação",LOWER(F1382))),
ISNUMBER(FIND("higiene bucal",LOWER(F1382))),
ISNUMBER(FIND("tosa",LOWER(F1382))),
ISNUMBER(FIND("hidratacao",LOWER(F1382))),
ISNUMBER(FIND("hidratação",LOWER(F1382))),
ISNUMBER(FIND("spa",LOWER(F1382))),
ISNUMBER(FIND("corte de unhas",LOWER(F1382))),
ISNUMBER(FIND("desembolo",LOWER(F1382))),
ISNUMBER(FIND("clorexidina",LOWER(F1382))),
ISNUMBER(FIND("matizacao",LOWER(F1382))),
ISNUMBER(FIND("matização",LOWER(F1382))),
ISNUMBER(FIND("arredondamento",LOWER(F1382))),
ISNUMBER(FIND("remocao",LOWER(F1382))),
ISNUMBER(FIND("remoção",LOWER(F1382)))
),"Serviços extras",
IF(ISNUMBER(FIND("banho",LOWER(F1382))),"Banho","Loja")))</f>
        <v>Banho</v>
      </c>
      <c r="AZ1382" s="1" t="str">
        <f>IF(ISBLANK(I1382),"", _xlfn.LET(_xlpm.Pedido,TRIM(D1382&amp;""),IF(_xlpm.Pedido&lt;&gt;"",_xlpm.Pedido&amp;" | "&amp;K1382,I1382&amp;" | "&amp;K1382&amp;" | "&amp;TEXT(AU1382,"0"))))</f>
        <v>5168 | Dom</v>
      </c>
      <c r="BA1382" s="1" t="str">
        <f>IF(ISBLANK(I1382),"", _xlfn.LET(_xlpm.TipoServico,LOWER(H1382),IF(ISNUMBER(FIND("banho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2" s="1" t="str">
        <f>IF(ISBLANK(I1382),"", _xlfn.LET(
    _xlpm.Servico,TRIM(F1382&amp;""),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1382" s="1">
        <f>IF(ISBLANK(B1382),"", IF(ISBLANK(R1382),Q1382*S1382,R1382*S1382))</f>
        <v>5</v>
      </c>
    </row>
    <row r="1383" spans="1:55" x14ac:dyDescent="0.3">
      <c r="A1383" t="s">
        <v>11</v>
      </c>
      <c r="B1383">
        <v>46109</v>
      </c>
      <c r="C1383" t="s">
        <v>27</v>
      </c>
      <c r="D1383">
        <v>5168</v>
      </c>
      <c r="F1383" t="s">
        <v>344</v>
      </c>
      <c r="H1383" t="s">
        <v>276</v>
      </c>
      <c r="I1383">
        <v>2872</v>
      </c>
      <c r="J1383" t="s">
        <v>23</v>
      </c>
      <c r="K1383" t="s">
        <v>310</v>
      </c>
      <c r="L1383">
        <v>73999906844</v>
      </c>
      <c r="N1383">
        <v>0</v>
      </c>
      <c r="O1383" t="s">
        <v>5</v>
      </c>
      <c r="P1383">
        <v>0</v>
      </c>
      <c r="Q1383">
        <v>15</v>
      </c>
      <c r="R1383">
        <v>15</v>
      </c>
      <c r="S1383">
        <v>1</v>
      </c>
      <c r="T1383">
        <v>15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 t="s">
        <v>6</v>
      </c>
      <c r="AG1383">
        <v>100</v>
      </c>
      <c r="AJ1383" t="s">
        <v>192</v>
      </c>
      <c r="AK1383" t="s">
        <v>187</v>
      </c>
      <c r="AL1383" t="s">
        <v>200</v>
      </c>
      <c r="AU1383" s="2" t="str">
        <f>IF(ISBLANK(B1383),"", TEXT(B1383,"dddd, d \d\e mmmm \d\e aaaa"))</f>
        <v>sábado, 28 de março de 2026</v>
      </c>
      <c r="AX1383" s="1" t="str" cm="1">
        <f t="array" ref="AX1383">IFERROR(_xlfn.TEXTJOIN(", ",TRUE,_xlfn._xlws.SORT(_xlfn.UNIQUE(_xlfn._xlws.FILTER($K$2:$K$2889,($I$2:$I$2889=I1383)*($K$2:$K$2889&lt;&gt;""))))),"")</f>
        <v>Dom</v>
      </c>
      <c r="AY1383" s="1" t="str">
        <f>IF(ISBLANK(F1383),"", IF(OR(
ISNUMBER(FIND("escovacao",LOWER(F1383))),
ISNUMBER(FIND("escovação",LOWER(F1383))),
ISNUMBER(FIND("higiene bucal",LOWER(F1383))),
ISNUMBER(FIND("tosa",LOWER(F1383))),
ISNUMBER(FIND("hidratacao",LOWER(F1383))),
ISNUMBER(FIND("hidratação",LOWER(F1383))),
ISNUMBER(FIND("spa",LOWER(F1383))),
ISNUMBER(FIND("corte de unhas",LOWER(F1383))),
ISNUMBER(FIND("desembolo",LOWER(F1383))),
ISNUMBER(FIND("clorexidina",LOWER(F1383))),
ISNUMBER(FIND("matizacao",LOWER(F1383))),
ISNUMBER(FIND("matização",LOWER(F1383))),
ISNUMBER(FIND("arredondamento",LOWER(F1383))),
ISNUMBER(FIND("remocao",LOWER(F1383))),
ISNUMBER(FIND("remoção",LOWER(F1383)))
),"Serviços extras",
IF(ISNUMBER(FIND("banho",LOWER(F1383))),"Banho","Loja")))</f>
        <v>Serviços extras</v>
      </c>
      <c r="AZ1383" s="1" t="str">
        <f>IF(ISBLANK(I1383),"", _xlfn.LET(_xlpm.Pedido,TRIM(D1383&amp;""),IF(_xlpm.Pedido&lt;&gt;"",_xlpm.Pedido&amp;" | "&amp;K1383,I1383&amp;" | "&amp;K1383&amp;" | "&amp;TEXT(AU1383,"0"))))</f>
        <v>5168 | Dom</v>
      </c>
      <c r="BA1383" s="1" t="str">
        <f>IF(ISBLANK(I1383),"", _xlfn.LET(_xlpm.TipoServico,LOWER(H1383),IF(ISNUMBER(FIND("banho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3" s="1" t="str">
        <f>IF(ISBLANK(I1383),"", _xlfn.LET(
    _xlpm.Servico,TRIM(F1383&amp;""),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83" s="1">
        <f>IF(ISBLANK(B1383),"", IF(ISBLANK(R1383),Q1383*S1383,R1383*S1383))</f>
        <v>15</v>
      </c>
    </row>
    <row r="1384" spans="1:55" x14ac:dyDescent="0.3">
      <c r="A1384" t="s">
        <v>141</v>
      </c>
      <c r="B1384">
        <v>46113</v>
      </c>
      <c r="C1384" t="s">
        <v>53</v>
      </c>
      <c r="D1384">
        <v>5197</v>
      </c>
      <c r="F1384" t="s">
        <v>134</v>
      </c>
      <c r="H1384" t="s">
        <v>276</v>
      </c>
      <c r="I1384">
        <v>2859</v>
      </c>
      <c r="J1384" t="s">
        <v>0</v>
      </c>
      <c r="K1384" t="s">
        <v>467</v>
      </c>
      <c r="L1384">
        <v>557381152738</v>
      </c>
      <c r="N1384">
        <v>0</v>
      </c>
      <c r="O1384" t="s">
        <v>5</v>
      </c>
      <c r="P1384">
        <v>0</v>
      </c>
      <c r="Q1384">
        <v>7</v>
      </c>
      <c r="R1384">
        <v>7</v>
      </c>
      <c r="S1384">
        <v>1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 t="s">
        <v>6</v>
      </c>
      <c r="AG1384">
        <v>72</v>
      </c>
      <c r="AK1384" t="s">
        <v>187</v>
      </c>
      <c r="AL1384" t="s">
        <v>188</v>
      </c>
      <c r="AU1384" s="2" t="str">
        <f>IF(ISBLANK(B1384),"", TEXT(B1384,"dddd, d \d\e mmmm \d\e aaaa"))</f>
        <v>quarta-feira, 1 de abril de 2026</v>
      </c>
      <c r="AX1384" s="1" t="str" cm="1">
        <f t="array" ref="AX1384">IFERROR(_xlfn.TEXTJOIN(", ",TRUE,_xlfn._xlws.SORT(_xlfn.UNIQUE(_xlfn._xlws.FILTER($K$2:$K$2889,($I$2:$I$2889=I1384)*($K$2:$K$2889&lt;&gt;""))))),"")</f>
        <v>Alvin</v>
      </c>
      <c r="AY1384" s="1" t="str">
        <f>IF(ISBLANK(F1384),"", IF(OR(
ISNUMBER(FIND("escovacao",LOWER(F1384))),
ISNUMBER(FIND("escovação",LOWER(F1384))),
ISNUMBER(FIND("higiene bucal",LOWER(F1384))),
ISNUMBER(FIND("tosa",LOWER(F1384))),
ISNUMBER(FIND("hidratacao",LOWER(F1384))),
ISNUMBER(FIND("hidratação",LOWER(F1384))),
ISNUMBER(FIND("spa",LOWER(F1384))),
ISNUMBER(FIND("corte de unhas",LOWER(F1384))),
ISNUMBER(FIND("desembolo",LOWER(F1384))),
ISNUMBER(FIND("clorexidina",LOWER(F1384))),
ISNUMBER(FIND("matizacao",LOWER(F1384))),
ISNUMBER(FIND("matização",LOWER(F1384))),
ISNUMBER(FIND("arredondamento",LOWER(F1384))),
ISNUMBER(FIND("remocao",LOWER(F1384))),
ISNUMBER(FIND("remoção",LOWER(F1384)))
),"Serviços extras",
IF(ISNUMBER(FIND("banho",LOWER(F1384))),"Banho","Loja")))</f>
        <v>Banho</v>
      </c>
      <c r="AZ1384" s="1" t="str">
        <f>IF(ISBLANK(I1384),"", _xlfn.LET(_xlpm.Pedido,TRIM(D1384&amp;""),IF(_xlpm.Pedido&lt;&gt;"",_xlpm.Pedido&amp;" | "&amp;K1384,I1384&amp;" | "&amp;K1384&amp;" | "&amp;TEXT(AU1384,"0"))))</f>
        <v>5197 | Alvin</v>
      </c>
      <c r="BA1384" s="1" t="str">
        <f>IF(ISBLANK(I1384),"", _xlfn.LET(_xlpm.TipoServico,LOWER(H1384),IF(ISNUMBER(FIND("banho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4" s="1" t="str">
        <f>IF(ISBLANK(I1384),"", _xlfn.LET(
    _xlpm.Servico,TRIM(F1384&amp;""),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84" s="1">
        <f>IF(ISBLANK(B1384),"", IF(ISBLANK(R1384),Q1384*S1384,R1384*S1384))</f>
        <v>7</v>
      </c>
    </row>
    <row r="1385" spans="1:55" x14ac:dyDescent="0.3">
      <c r="A1385" t="s">
        <v>141</v>
      </c>
      <c r="B1385">
        <v>46113</v>
      </c>
      <c r="C1385" t="s">
        <v>53</v>
      </c>
      <c r="D1385">
        <v>5197</v>
      </c>
      <c r="F1385" t="s">
        <v>169</v>
      </c>
      <c r="H1385" t="s">
        <v>276</v>
      </c>
      <c r="I1385">
        <v>2859</v>
      </c>
      <c r="J1385" t="s">
        <v>0</v>
      </c>
      <c r="K1385" t="s">
        <v>467</v>
      </c>
      <c r="L1385">
        <v>557381152738</v>
      </c>
      <c r="N1385">
        <v>0</v>
      </c>
      <c r="O1385" t="s">
        <v>5</v>
      </c>
      <c r="P1385">
        <v>0</v>
      </c>
      <c r="Q1385">
        <v>1</v>
      </c>
      <c r="R1385">
        <v>1</v>
      </c>
      <c r="S1385">
        <v>1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 t="s">
        <v>6</v>
      </c>
      <c r="AG1385">
        <v>72</v>
      </c>
      <c r="AK1385" t="s">
        <v>187</v>
      </c>
      <c r="AL1385" t="s">
        <v>188</v>
      </c>
      <c r="AU1385" s="2" t="str">
        <f>IF(ISBLANK(B1385),"", TEXT(B1385,"dddd, d \d\e mmmm \d\e aaaa"))</f>
        <v>quarta-feira, 1 de abril de 2026</v>
      </c>
      <c r="AX1385" s="1" t="str" cm="1">
        <f t="array" ref="AX1385">IFERROR(_xlfn.TEXTJOIN(", ",TRUE,_xlfn._xlws.SORT(_xlfn.UNIQUE(_xlfn._xlws.FILTER($K$2:$K$2889,($I$2:$I$2889=I1385)*($K$2:$K$2889&lt;&gt;""))))),"")</f>
        <v>Alvin</v>
      </c>
      <c r="AY1385" s="1" t="str">
        <f>IF(ISBLANK(F1385),"", IF(OR(
ISNUMBER(FIND("escovacao",LOWER(F1385))),
ISNUMBER(FIND("escovação",LOWER(F1385))),
ISNUMBER(FIND("higiene bucal",LOWER(F1385))),
ISNUMBER(FIND("tosa",LOWER(F1385))),
ISNUMBER(FIND("hidratacao",LOWER(F1385))),
ISNUMBER(FIND("hidratação",LOWER(F1385))),
ISNUMBER(FIND("spa",LOWER(F1385))),
ISNUMBER(FIND("corte de unhas",LOWER(F1385))),
ISNUMBER(FIND("desembolo",LOWER(F1385))),
ISNUMBER(FIND("clorexidina",LOWER(F1385))),
ISNUMBER(FIND("matizacao",LOWER(F1385))),
ISNUMBER(FIND("matização",LOWER(F1385))),
ISNUMBER(FIND("arredondamento",LOWER(F1385))),
ISNUMBER(FIND("remocao",LOWER(F1385))),
ISNUMBER(FIND("remoção",LOWER(F1385)))
),"Serviços extras",
IF(ISNUMBER(FIND("banho",LOWER(F1385))),"Banho","Loja")))</f>
        <v>Serviços extras</v>
      </c>
      <c r="AZ1385" s="1" t="str">
        <f>IF(ISBLANK(I1385),"", _xlfn.LET(_xlpm.Pedido,TRIM(D1385&amp;""),IF(_xlpm.Pedido&lt;&gt;"",_xlpm.Pedido&amp;" | "&amp;K1385,I1385&amp;" | "&amp;K1385&amp;" | "&amp;TEXT(AU1385,"0"))))</f>
        <v>5197 | Alvin</v>
      </c>
      <c r="BA1385" s="1" t="str">
        <f>IF(ISBLANK(I1385),"", _xlfn.LET(_xlpm.TipoServico,LOWER(H1385),IF(ISNUMBER(FIND("banho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5" s="1" t="str">
        <f>IF(ISBLANK(I1385),"", _xlfn.LET(
    _xlpm.Servico,TRIM(F1385&amp;""),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85" s="1">
        <f>IF(ISBLANK(B1385),"", IF(ISBLANK(R1385),Q1385*S1385,R1385*S1385))</f>
        <v>1</v>
      </c>
    </row>
    <row r="1386" spans="1:55" x14ac:dyDescent="0.3">
      <c r="A1386" t="s">
        <v>141</v>
      </c>
      <c r="B1386">
        <v>46122</v>
      </c>
      <c r="C1386" t="s">
        <v>2</v>
      </c>
      <c r="D1386">
        <v>5258</v>
      </c>
      <c r="F1386" t="s">
        <v>134</v>
      </c>
      <c r="H1386" t="s">
        <v>276</v>
      </c>
      <c r="I1386">
        <v>2859</v>
      </c>
      <c r="J1386" t="s">
        <v>0</v>
      </c>
      <c r="K1386" t="s">
        <v>467</v>
      </c>
      <c r="L1386">
        <v>557381152738</v>
      </c>
      <c r="N1386">
        <v>0</v>
      </c>
      <c r="O1386" t="s">
        <v>5</v>
      </c>
      <c r="P1386">
        <v>0</v>
      </c>
      <c r="Q1386">
        <v>7</v>
      </c>
      <c r="R1386">
        <v>7</v>
      </c>
      <c r="S1386">
        <v>1</v>
      </c>
      <c r="T1386">
        <v>7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6</v>
      </c>
      <c r="AG1386">
        <v>125</v>
      </c>
      <c r="AK1386" t="s">
        <v>187</v>
      </c>
      <c r="AL1386" t="s">
        <v>188</v>
      </c>
      <c r="AU1386" s="2" t="str">
        <f>IF(ISBLANK(B1386),"", TEXT(B1386,"dddd, d \d\e mmmm \d\e aaaa"))</f>
        <v>sexta-feira, 10 de abril de 2026</v>
      </c>
      <c r="AX1386" s="1" t="str" cm="1">
        <f t="array" ref="AX1386">IFERROR(_xlfn.TEXTJOIN(", ",TRUE,_xlfn._xlws.SORT(_xlfn.UNIQUE(_xlfn._xlws.FILTER($K$2:$K$2889,($I$2:$I$2889=I1386)*($K$2:$K$2889&lt;&gt;""))))),"")</f>
        <v>Alvin</v>
      </c>
      <c r="AY1386" s="1" t="str">
        <f>IF(ISBLANK(F1386),"", IF(OR(
ISNUMBER(FIND("escovacao",LOWER(F1386))),
ISNUMBER(FIND("escovação",LOWER(F1386))),
ISNUMBER(FIND("higiene bucal",LOWER(F1386))),
ISNUMBER(FIND("tosa",LOWER(F1386))),
ISNUMBER(FIND("hidratacao",LOWER(F1386))),
ISNUMBER(FIND("hidratação",LOWER(F1386))),
ISNUMBER(FIND("spa",LOWER(F1386))),
ISNUMBER(FIND("corte de unhas",LOWER(F1386))),
ISNUMBER(FIND("desembolo",LOWER(F1386))),
ISNUMBER(FIND("clorexidina",LOWER(F1386))),
ISNUMBER(FIND("matizacao",LOWER(F1386))),
ISNUMBER(FIND("matização",LOWER(F1386))),
ISNUMBER(FIND("arredondamento",LOWER(F1386))),
ISNUMBER(FIND("remocao",LOWER(F1386))),
ISNUMBER(FIND("remoção",LOWER(F1386)))
),"Serviços extras",
IF(ISNUMBER(FIND("banho",LOWER(F1386))),"Banho","Loja")))</f>
        <v>Banho</v>
      </c>
      <c r="AZ1386" s="1" t="str">
        <f>IF(ISBLANK(I1386),"", _xlfn.LET(_xlpm.Pedido,TRIM(D1386&amp;""),IF(_xlpm.Pedido&lt;&gt;"",_xlpm.Pedido&amp;" | "&amp;K1386,I1386&amp;" | "&amp;K1386&amp;" | "&amp;TEXT(AU1386,"0"))))</f>
        <v>5258 | Alvin</v>
      </c>
      <c r="BA1386" s="1" t="str">
        <f>IF(ISBLANK(I1386),"", _xlfn.LET(_xlpm.TipoServico,LOWER(H1386),IF(ISNUMBER(FIND("banho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6" s="1" t="str">
        <f>IF(ISBLANK(I1386),"", _xlfn.LET(
    _xlpm.Servico,TRIM(F1386&amp;""),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86" s="1">
        <f>IF(ISBLANK(B1386),"", IF(ISBLANK(R1386),Q1386*S1386,R1386*S1386))</f>
        <v>7</v>
      </c>
    </row>
    <row r="1387" spans="1:55" x14ac:dyDescent="0.3">
      <c r="A1387" t="s">
        <v>141</v>
      </c>
      <c r="B1387">
        <v>46122</v>
      </c>
      <c r="C1387" t="s">
        <v>2</v>
      </c>
      <c r="D1387">
        <v>5258</v>
      </c>
      <c r="F1387" t="s">
        <v>183</v>
      </c>
      <c r="H1387" t="s">
        <v>276</v>
      </c>
      <c r="I1387">
        <v>2859</v>
      </c>
      <c r="J1387" t="s">
        <v>0</v>
      </c>
      <c r="K1387" t="s">
        <v>467</v>
      </c>
      <c r="L1387">
        <v>557381152738</v>
      </c>
      <c r="N1387">
        <v>0</v>
      </c>
      <c r="O1387" t="s">
        <v>5</v>
      </c>
      <c r="P1387">
        <v>0</v>
      </c>
      <c r="Q1387">
        <v>63</v>
      </c>
      <c r="R1387">
        <v>63</v>
      </c>
      <c r="S1387">
        <v>1</v>
      </c>
      <c r="T1387">
        <v>63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s">
        <v>6</v>
      </c>
      <c r="AG1387">
        <v>125</v>
      </c>
      <c r="AK1387" t="s">
        <v>187</v>
      </c>
      <c r="AL1387" t="s">
        <v>188</v>
      </c>
      <c r="AU1387" s="2" t="str">
        <f>IF(ISBLANK(B1387),"", TEXT(B1387,"dddd, d \d\e mmmm \d\e aaaa"))</f>
        <v>sexta-feira, 10 de abril de 2026</v>
      </c>
      <c r="AX1387" s="1" t="str" cm="1">
        <f t="array" ref="AX1387">IFERROR(_xlfn.TEXTJOIN(", ",TRUE,_xlfn._xlws.SORT(_xlfn.UNIQUE(_xlfn._xlws.FILTER($K$2:$K$2889,($I$2:$I$2889=I1387)*($K$2:$K$2889&lt;&gt;""))))),"")</f>
        <v>Alvin</v>
      </c>
      <c r="AY1387" s="1" t="str">
        <f>IF(ISBLANK(F1387),"", IF(OR(
ISNUMBER(FIND("escovacao",LOWER(F1387))),
ISNUMBER(FIND("escovação",LOWER(F1387))),
ISNUMBER(FIND("higiene bucal",LOWER(F1387))),
ISNUMBER(FIND("tosa",LOWER(F1387))),
ISNUMBER(FIND("hidratacao",LOWER(F1387))),
ISNUMBER(FIND("hidratação",LOWER(F1387))),
ISNUMBER(FIND("spa",LOWER(F1387))),
ISNUMBER(FIND("corte de unhas",LOWER(F1387))),
ISNUMBER(FIND("desembolo",LOWER(F1387))),
ISNUMBER(FIND("clorexidina",LOWER(F1387))),
ISNUMBER(FIND("matizacao",LOWER(F1387))),
ISNUMBER(FIND("matização",LOWER(F1387))),
ISNUMBER(FIND("arredondamento",LOWER(F1387))),
ISNUMBER(FIND("remocao",LOWER(F1387))),
ISNUMBER(FIND("remoção",LOWER(F1387)))
),"Serviços extras",
IF(ISNUMBER(FIND("banho",LOWER(F1387))),"Banho","Loja")))</f>
        <v>Serviços extras</v>
      </c>
      <c r="AZ1387" s="1" t="str">
        <f>IF(ISBLANK(I1387),"", _xlfn.LET(_xlpm.Pedido,TRIM(D1387&amp;""),IF(_xlpm.Pedido&lt;&gt;"",_xlpm.Pedido&amp;" | "&amp;K1387,I1387&amp;" | "&amp;K1387&amp;" | "&amp;TEXT(AU1387,"0"))))</f>
        <v>5258 | Alvin</v>
      </c>
      <c r="BA1387" s="1" t="str">
        <f>IF(ISBLANK(I1387),"", _xlfn.LET(_xlpm.TipoServico,LOWER(H1387),IF(ISNUMBER(FIND("banho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7" s="1" t="str">
        <f>IF(ISBLANK(I1387),"", _xlfn.LET(
    _xlpm.Servico,TRIM(F1387&amp;""),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87" s="1">
        <f>IF(ISBLANK(B1387),"", IF(ISBLANK(R1387),Q1387*S1387,R1387*S1387))</f>
        <v>63</v>
      </c>
    </row>
    <row r="1388" spans="1:55" x14ac:dyDescent="0.3">
      <c r="A1388" t="s">
        <v>133</v>
      </c>
      <c r="B1388">
        <v>46118</v>
      </c>
      <c r="C1388" t="s">
        <v>43</v>
      </c>
      <c r="D1388">
        <v>5220</v>
      </c>
      <c r="F1388" t="s">
        <v>159</v>
      </c>
      <c r="H1388" t="s">
        <v>276</v>
      </c>
      <c r="I1388">
        <v>2873</v>
      </c>
      <c r="J1388" t="s">
        <v>468</v>
      </c>
      <c r="K1388" t="s">
        <v>469</v>
      </c>
      <c r="L1388">
        <v>61981751582</v>
      </c>
      <c r="N1388">
        <v>0</v>
      </c>
      <c r="O1388" t="s">
        <v>5</v>
      </c>
      <c r="P1388">
        <v>0</v>
      </c>
      <c r="Q1388">
        <v>7</v>
      </c>
      <c r="R1388">
        <v>7</v>
      </c>
      <c r="S1388">
        <v>1</v>
      </c>
      <c r="T1388">
        <v>7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 t="s">
        <v>6</v>
      </c>
      <c r="AG1388">
        <v>70.5</v>
      </c>
      <c r="AK1388" t="s">
        <v>190</v>
      </c>
      <c r="AL1388" t="s">
        <v>200</v>
      </c>
      <c r="AU1388" s="2" t="str">
        <f>IF(ISBLANK(B1388),"", TEXT(B1388,"dddd, d \d\e mmmm \d\e aaaa"))</f>
        <v>segunda-feira, 6 de abril de 2026</v>
      </c>
      <c r="AX1388" s="1" t="str" cm="1">
        <f t="array" ref="AX1388">IFERROR(_xlfn.TEXTJOIN(", ",TRUE,_xlfn._xlws.SORT(_xlfn.UNIQUE(_xlfn._xlws.FILTER($K$2:$K$2889,($I$2:$I$2889=I1388)*($K$2:$K$2889&lt;&gt;""))))),"")</f>
        <v>Olivia</v>
      </c>
      <c r="AY1388" s="1" t="str">
        <f>IF(ISBLANK(F1388),"", IF(OR(
ISNUMBER(FIND("escovacao",LOWER(F1388))),
ISNUMBER(FIND("escovação",LOWER(F1388))),
ISNUMBER(FIND("higiene bucal",LOWER(F1388))),
ISNUMBER(FIND("tosa",LOWER(F1388))),
ISNUMBER(FIND("hidratacao",LOWER(F1388))),
ISNUMBER(FIND("hidratação",LOWER(F1388))),
ISNUMBER(FIND("spa",LOWER(F1388))),
ISNUMBER(FIND("corte de unhas",LOWER(F1388))),
ISNUMBER(FIND("desembolo",LOWER(F1388))),
ISNUMBER(FIND("clorexidina",LOWER(F1388))),
ISNUMBER(FIND("matizacao",LOWER(F1388))),
ISNUMBER(FIND("matização",LOWER(F1388))),
ISNUMBER(FIND("arredondamento",LOWER(F1388))),
ISNUMBER(FIND("remocao",LOWER(F1388))),
ISNUMBER(FIND("remoção",LOWER(F1388)))
),"Serviços extras",
IF(ISNUMBER(FIND("banho",LOWER(F1388))),"Banho","Loja")))</f>
        <v>Banho</v>
      </c>
      <c r="AZ1388" s="1" t="str">
        <f>IF(ISBLANK(I1388),"", _xlfn.LET(_xlpm.Pedido,TRIM(D1388&amp;""),IF(_xlpm.Pedido&lt;&gt;"",_xlpm.Pedido&amp;" | "&amp;K1388,I1388&amp;" | "&amp;K1388&amp;" | "&amp;TEXT(AU1388,"0"))))</f>
        <v>5220 | Olivia</v>
      </c>
      <c r="BA1388" s="1" t="str">
        <f>IF(ISBLANK(I1388),"", _xlfn.LET(_xlpm.TipoServico,LOWER(H1388),IF(ISNUMBER(FIND("banho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8" s="1" t="str">
        <f>IF(ISBLANK(I1388),"", _xlfn.LET(
    _xlpm.Servico,TRIM(F1388&amp;""),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1388" s="1">
        <f>IF(ISBLANK(B1388),"", IF(ISBLANK(R1388),Q1388*S1388,R1388*S1388))</f>
        <v>7</v>
      </c>
    </row>
    <row r="1389" spans="1:55" x14ac:dyDescent="0.3">
      <c r="A1389" t="s">
        <v>133</v>
      </c>
      <c r="B1389">
        <v>46125</v>
      </c>
      <c r="C1389" t="s">
        <v>43</v>
      </c>
      <c r="D1389">
        <v>5278</v>
      </c>
      <c r="F1389" t="s">
        <v>159</v>
      </c>
      <c r="H1389" t="s">
        <v>276</v>
      </c>
      <c r="I1389">
        <v>2873</v>
      </c>
      <c r="J1389" t="s">
        <v>468</v>
      </c>
      <c r="K1389" t="s">
        <v>469</v>
      </c>
      <c r="L1389">
        <v>61981751582</v>
      </c>
      <c r="N1389">
        <v>0</v>
      </c>
      <c r="O1389" t="s">
        <v>5</v>
      </c>
      <c r="P1389">
        <v>0</v>
      </c>
      <c r="Q1389">
        <v>7</v>
      </c>
      <c r="R1389">
        <v>7</v>
      </c>
      <c r="S1389">
        <v>1</v>
      </c>
      <c r="T1389">
        <v>7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6</v>
      </c>
      <c r="AG1389">
        <v>75</v>
      </c>
      <c r="AK1389" t="s">
        <v>190</v>
      </c>
      <c r="AL1389" t="s">
        <v>200</v>
      </c>
      <c r="AU1389" s="2" t="str">
        <f>IF(ISBLANK(B1389),"", TEXT(B1389,"dddd, d \d\e mmmm \d\e aaaa"))</f>
        <v>segunda-feira, 13 de abril de 2026</v>
      </c>
      <c r="AX1389" s="1" t="str" cm="1">
        <f t="array" ref="AX1389">IFERROR(_xlfn.TEXTJOIN(", ",TRUE,_xlfn._xlws.SORT(_xlfn.UNIQUE(_xlfn._xlws.FILTER($K$2:$K$2889,($I$2:$I$2889=I1389)*($K$2:$K$2889&lt;&gt;""))))),"")</f>
        <v>Olivia</v>
      </c>
      <c r="AY1389" s="1" t="str">
        <f>IF(ISBLANK(F1389),"", IF(OR(
ISNUMBER(FIND("escovacao",LOWER(F1389))),
ISNUMBER(FIND("escovação",LOWER(F1389))),
ISNUMBER(FIND("higiene bucal",LOWER(F1389))),
ISNUMBER(FIND("tosa",LOWER(F1389))),
ISNUMBER(FIND("hidratacao",LOWER(F1389))),
ISNUMBER(FIND("hidratação",LOWER(F1389))),
ISNUMBER(FIND("spa",LOWER(F1389))),
ISNUMBER(FIND("corte de unhas",LOWER(F1389))),
ISNUMBER(FIND("desembolo",LOWER(F1389))),
ISNUMBER(FIND("clorexidina",LOWER(F1389))),
ISNUMBER(FIND("matizacao",LOWER(F1389))),
ISNUMBER(FIND("matização",LOWER(F1389))),
ISNUMBER(FIND("arredondamento",LOWER(F1389))),
ISNUMBER(FIND("remocao",LOWER(F1389))),
ISNUMBER(FIND("remoção",LOWER(F1389)))
),"Serviços extras",
IF(ISNUMBER(FIND("banho",LOWER(F1389))),"Banho","Loja")))</f>
        <v>Banho</v>
      </c>
      <c r="AZ1389" s="1" t="str">
        <f>IF(ISBLANK(I1389),"", _xlfn.LET(_xlpm.Pedido,TRIM(D1389&amp;""),IF(_xlpm.Pedido&lt;&gt;"",_xlpm.Pedido&amp;" | "&amp;K1389,I1389&amp;" | "&amp;K1389&amp;" | "&amp;TEXT(AU1389,"0"))))</f>
        <v>5278 | Olivia</v>
      </c>
      <c r="BA1389" s="1" t="str">
        <f>IF(ISBLANK(I1389),"", _xlfn.LET(_xlpm.TipoServico,LOWER(H1389),IF(ISNUMBER(FIND("banho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89" s="1" t="str">
        <f>IF(ISBLANK(I1389),"", _xlfn.LET(
    _xlpm.Servico,TRIM(F1389&amp;""),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1389" s="1">
        <f>IF(ISBLANK(B1389),"", IF(ISBLANK(R1389),Q1389*S1389,R1389*S1389))</f>
        <v>7</v>
      </c>
    </row>
    <row r="1390" spans="1:55" x14ac:dyDescent="0.3">
      <c r="A1390" t="s">
        <v>133</v>
      </c>
      <c r="B1390">
        <v>46123</v>
      </c>
      <c r="C1390" t="s">
        <v>27</v>
      </c>
      <c r="D1390">
        <v>5271</v>
      </c>
      <c r="F1390" t="s">
        <v>134</v>
      </c>
      <c r="H1390" t="s">
        <v>276</v>
      </c>
      <c r="I1390">
        <v>2626</v>
      </c>
      <c r="J1390" t="s">
        <v>470</v>
      </c>
      <c r="K1390" t="s">
        <v>471</v>
      </c>
      <c r="L1390">
        <v>5573991799280</v>
      </c>
      <c r="N1390">
        <v>0</v>
      </c>
      <c r="O1390" t="s">
        <v>5</v>
      </c>
      <c r="P1390">
        <v>0</v>
      </c>
      <c r="Q1390">
        <v>62</v>
      </c>
      <c r="R1390">
        <v>62</v>
      </c>
      <c r="S1390">
        <v>1</v>
      </c>
      <c r="T1390">
        <v>62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6</v>
      </c>
      <c r="AG1390">
        <v>119</v>
      </c>
      <c r="AK1390" t="s">
        <v>187</v>
      </c>
      <c r="AL1390" t="s">
        <v>188</v>
      </c>
      <c r="AU1390" s="2" t="str">
        <f>IF(ISBLANK(B1390),"", TEXT(B1390,"dddd, d \d\e mmmm \d\e aaaa"))</f>
        <v>sábado, 11 de abril de 2026</v>
      </c>
      <c r="AX1390" s="1" t="str" cm="1">
        <f t="array" ref="AX1390">IFERROR(_xlfn.TEXTJOIN(", ",TRUE,_xlfn._xlws.SORT(_xlfn.UNIQUE(_xlfn._xlws.FILTER($K$2:$K$2889,($I$2:$I$2889=I1390)*($K$2:$K$2889&lt;&gt;""))))),"")</f>
        <v>Thor</v>
      </c>
      <c r="AY1390" s="1" t="str">
        <f>IF(ISBLANK(F1390),"", IF(OR(
ISNUMBER(FIND("escovacao",LOWER(F1390))),
ISNUMBER(FIND("escovação",LOWER(F1390))),
ISNUMBER(FIND("higiene bucal",LOWER(F1390))),
ISNUMBER(FIND("tosa",LOWER(F1390))),
ISNUMBER(FIND("hidratacao",LOWER(F1390))),
ISNUMBER(FIND("hidratação",LOWER(F1390))),
ISNUMBER(FIND("spa",LOWER(F1390))),
ISNUMBER(FIND("corte de unhas",LOWER(F1390))),
ISNUMBER(FIND("desembolo",LOWER(F1390))),
ISNUMBER(FIND("clorexidina",LOWER(F1390))),
ISNUMBER(FIND("matizacao",LOWER(F1390))),
ISNUMBER(FIND("matização",LOWER(F1390))),
ISNUMBER(FIND("arredondamento",LOWER(F1390))),
ISNUMBER(FIND("remocao",LOWER(F1390))),
ISNUMBER(FIND("remoção",LOWER(F1390)))
),"Serviços extras",
IF(ISNUMBER(FIND("banho",LOWER(F1390))),"Banho","Loja")))</f>
        <v>Banho</v>
      </c>
      <c r="AZ1390" s="1" t="str">
        <f>IF(ISBLANK(I1390),"", _xlfn.LET(_xlpm.Pedido,TRIM(D1390&amp;""),IF(_xlpm.Pedido&lt;&gt;"",_xlpm.Pedido&amp;" | "&amp;K1390,I1390&amp;" | "&amp;K1390&amp;" | "&amp;TEXT(AU1390,"0"))))</f>
        <v>5271 | Thor</v>
      </c>
      <c r="BA1390" s="1" t="str">
        <f>IF(ISBLANK(I1390),"", _xlfn.LET(_xlpm.TipoServico,LOWER(H1390),IF(ISNUMBER(FIND("banho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0" s="1" t="str">
        <f>IF(ISBLANK(I1390),"", _xlfn.LET(
    _xlpm.Servico,TRIM(F1390&amp;""),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90" s="1">
        <f>IF(ISBLANK(B1390),"", IF(ISBLANK(R1390),Q1390*S1390,R1390*S1390))</f>
        <v>62</v>
      </c>
    </row>
    <row r="1391" spans="1:55" x14ac:dyDescent="0.3">
      <c r="A1391" t="s">
        <v>141</v>
      </c>
      <c r="B1391">
        <v>46123</v>
      </c>
      <c r="C1391" t="s">
        <v>27</v>
      </c>
      <c r="D1391">
        <v>5271</v>
      </c>
      <c r="F1391" t="s">
        <v>146</v>
      </c>
      <c r="H1391" t="s">
        <v>276</v>
      </c>
      <c r="I1391">
        <v>2626</v>
      </c>
      <c r="J1391" t="s">
        <v>470</v>
      </c>
      <c r="K1391" t="s">
        <v>471</v>
      </c>
      <c r="L1391">
        <v>5573991799280</v>
      </c>
      <c r="N1391">
        <v>0</v>
      </c>
      <c r="O1391" t="s">
        <v>5</v>
      </c>
      <c r="P1391">
        <v>0</v>
      </c>
      <c r="Q1391">
        <v>12</v>
      </c>
      <c r="R1391">
        <v>12</v>
      </c>
      <c r="S1391">
        <v>1</v>
      </c>
      <c r="T1391">
        <v>12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6</v>
      </c>
      <c r="AG1391">
        <v>119</v>
      </c>
      <c r="AK1391" t="s">
        <v>187</v>
      </c>
      <c r="AL1391" t="s">
        <v>188</v>
      </c>
      <c r="AU1391" s="2" t="str">
        <f>IF(ISBLANK(B1391),"", TEXT(B1391,"dddd, d \d\e mmmm \d\e aaaa"))</f>
        <v>sábado, 11 de abril de 2026</v>
      </c>
      <c r="AX1391" s="1" t="str" cm="1">
        <f t="array" ref="AX1391">IFERROR(_xlfn.TEXTJOIN(", ",TRUE,_xlfn._xlws.SORT(_xlfn.UNIQUE(_xlfn._xlws.FILTER($K$2:$K$2889,($I$2:$I$2889=I1391)*($K$2:$K$2889&lt;&gt;""))))),"")</f>
        <v>Thor</v>
      </c>
      <c r="AY1391" s="1" t="str">
        <f>IF(ISBLANK(F1391),"", IF(OR(
ISNUMBER(FIND("escovacao",LOWER(F1391))),
ISNUMBER(FIND("escovação",LOWER(F1391))),
ISNUMBER(FIND("higiene bucal",LOWER(F1391))),
ISNUMBER(FIND("tosa",LOWER(F1391))),
ISNUMBER(FIND("hidratacao",LOWER(F1391))),
ISNUMBER(FIND("hidratação",LOWER(F1391))),
ISNUMBER(FIND("spa",LOWER(F1391))),
ISNUMBER(FIND("corte de unhas",LOWER(F1391))),
ISNUMBER(FIND("desembolo",LOWER(F1391))),
ISNUMBER(FIND("clorexidina",LOWER(F1391))),
ISNUMBER(FIND("matizacao",LOWER(F1391))),
ISNUMBER(FIND("matização",LOWER(F1391))),
ISNUMBER(FIND("arredondamento",LOWER(F1391))),
ISNUMBER(FIND("remocao",LOWER(F1391))),
ISNUMBER(FIND("remoção",LOWER(F1391)))
),"Serviços extras",
IF(ISNUMBER(FIND("banho",LOWER(F1391))),"Banho","Loja")))</f>
        <v>Serviços extras</v>
      </c>
      <c r="AZ1391" s="1" t="str">
        <f>IF(ISBLANK(I1391),"", _xlfn.LET(_xlpm.Pedido,TRIM(D1391&amp;""),IF(_xlpm.Pedido&lt;&gt;"",_xlpm.Pedido&amp;" | "&amp;K1391,I1391&amp;" | "&amp;K1391&amp;" | "&amp;TEXT(AU1391,"0"))))</f>
        <v>5271 | Thor</v>
      </c>
      <c r="BA1391" s="1" t="str">
        <f>IF(ISBLANK(I1391),"", _xlfn.LET(_xlpm.TipoServico,LOWER(H1391),IF(ISNUMBER(FIND("banho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1" s="1" t="str">
        <f>IF(ISBLANK(I1391),"", _xlfn.LET(
    _xlpm.Servico,TRIM(F1391&amp;""),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91" s="1">
        <f>IF(ISBLANK(B1391),"", IF(ISBLANK(R1391),Q1391*S1391,R1391*S1391))</f>
        <v>12</v>
      </c>
    </row>
    <row r="1392" spans="1:55" x14ac:dyDescent="0.3">
      <c r="A1392" t="s">
        <v>133</v>
      </c>
      <c r="B1392">
        <v>46123</v>
      </c>
      <c r="C1392" t="s">
        <v>27</v>
      </c>
      <c r="D1392">
        <v>5271</v>
      </c>
      <c r="F1392" t="s">
        <v>275</v>
      </c>
      <c r="H1392" t="s">
        <v>276</v>
      </c>
      <c r="I1392">
        <v>2626</v>
      </c>
      <c r="J1392" t="s">
        <v>470</v>
      </c>
      <c r="K1392" t="s">
        <v>471</v>
      </c>
      <c r="L1392">
        <v>5573991799280</v>
      </c>
      <c r="N1392">
        <v>0</v>
      </c>
      <c r="O1392" t="s">
        <v>5</v>
      </c>
      <c r="P1392">
        <v>0</v>
      </c>
      <c r="Q1392">
        <v>35</v>
      </c>
      <c r="R1392">
        <v>35</v>
      </c>
      <c r="S1392">
        <v>1</v>
      </c>
      <c r="T1392">
        <v>35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6</v>
      </c>
      <c r="AG1392">
        <v>119</v>
      </c>
      <c r="AK1392" t="s">
        <v>187</v>
      </c>
      <c r="AL1392" t="s">
        <v>188</v>
      </c>
      <c r="AU1392" s="2" t="str">
        <f>IF(ISBLANK(B1392),"", TEXT(B1392,"dddd, d \d\e mmmm \d\e aaaa"))</f>
        <v>sábado, 11 de abril de 2026</v>
      </c>
      <c r="AX1392" s="1" t="str" cm="1">
        <f t="array" ref="AX1392">IFERROR(_xlfn.TEXTJOIN(", ",TRUE,_xlfn._xlws.SORT(_xlfn.UNIQUE(_xlfn._xlws.FILTER($K$2:$K$2889,($I$2:$I$2889=I1392)*($K$2:$K$2889&lt;&gt;""))))),"")</f>
        <v>Thor</v>
      </c>
      <c r="AY1392" s="1" t="str">
        <f>IF(ISBLANK(F1392),"", IF(OR(
ISNUMBER(FIND("escovacao",LOWER(F1392))),
ISNUMBER(FIND("escovação",LOWER(F1392))),
ISNUMBER(FIND("higiene bucal",LOWER(F1392))),
ISNUMBER(FIND("tosa",LOWER(F1392))),
ISNUMBER(FIND("hidratacao",LOWER(F1392))),
ISNUMBER(FIND("hidratação",LOWER(F1392))),
ISNUMBER(FIND("spa",LOWER(F1392))),
ISNUMBER(FIND("corte de unhas",LOWER(F1392))),
ISNUMBER(FIND("desembolo",LOWER(F1392))),
ISNUMBER(FIND("clorexidina",LOWER(F1392))),
ISNUMBER(FIND("matizacao",LOWER(F1392))),
ISNUMBER(FIND("matização",LOWER(F1392))),
ISNUMBER(FIND("arredondamento",LOWER(F1392))),
ISNUMBER(FIND("remocao",LOWER(F1392))),
ISNUMBER(FIND("remoção",LOWER(F1392)))
),"Serviços extras",
IF(ISNUMBER(FIND("banho",LOWER(F1392))),"Banho","Loja")))</f>
        <v>Serviços extras</v>
      </c>
      <c r="AZ1392" s="1" t="str">
        <f>IF(ISBLANK(I1392),"", _xlfn.LET(_xlpm.Pedido,TRIM(D1392&amp;""),IF(_xlpm.Pedido&lt;&gt;"",_xlpm.Pedido&amp;" | "&amp;K1392,I1392&amp;" | "&amp;K1392&amp;" | "&amp;TEXT(AU1392,"0"))))</f>
        <v>5271 | Thor</v>
      </c>
      <c r="BA1392" s="1" t="str">
        <f>IF(ISBLANK(I1392),"", _xlfn.LET(_xlpm.TipoServico,LOWER(H1392),IF(ISNUMBER(FIND("banho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2" s="1" t="str">
        <f>IF(ISBLANK(I1392),"", _xlfn.LET(
    _xlpm.Servico,TRIM(F1392&amp;""),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392" s="1">
        <f>IF(ISBLANK(B1392),"", IF(ISBLANK(R1392),Q1392*S1392,R1392*S1392))</f>
        <v>35</v>
      </c>
    </row>
    <row r="1393" spans="1:55" x14ac:dyDescent="0.3">
      <c r="A1393" t="s">
        <v>133</v>
      </c>
      <c r="B1393">
        <v>46123</v>
      </c>
      <c r="C1393" t="s">
        <v>27</v>
      </c>
      <c r="D1393">
        <v>5271</v>
      </c>
      <c r="F1393" t="s">
        <v>169</v>
      </c>
      <c r="H1393" t="s">
        <v>276</v>
      </c>
      <c r="I1393">
        <v>2626</v>
      </c>
      <c r="J1393" t="s">
        <v>470</v>
      </c>
      <c r="K1393" t="s">
        <v>471</v>
      </c>
      <c r="L1393">
        <v>5573991799280</v>
      </c>
      <c r="N1393">
        <v>0</v>
      </c>
      <c r="O1393" t="s">
        <v>5</v>
      </c>
      <c r="P1393">
        <v>0</v>
      </c>
      <c r="Q1393">
        <v>10</v>
      </c>
      <c r="R1393">
        <v>10</v>
      </c>
      <c r="S1393">
        <v>1</v>
      </c>
      <c r="T1393">
        <v>10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6</v>
      </c>
      <c r="AG1393">
        <v>119</v>
      </c>
      <c r="AK1393" t="s">
        <v>187</v>
      </c>
      <c r="AL1393" t="s">
        <v>188</v>
      </c>
      <c r="AU1393" s="2" t="str">
        <f>IF(ISBLANK(B1393),"", TEXT(B1393,"dddd, d \d\e mmmm \d\e aaaa"))</f>
        <v>sábado, 11 de abril de 2026</v>
      </c>
      <c r="AX1393" s="1" t="str" cm="1">
        <f t="array" ref="AX1393">IFERROR(_xlfn.TEXTJOIN(", ",TRUE,_xlfn._xlws.SORT(_xlfn.UNIQUE(_xlfn._xlws.FILTER($K$2:$K$2889,($I$2:$I$2889=I1393)*($K$2:$K$2889&lt;&gt;""))))),"")</f>
        <v>Thor</v>
      </c>
      <c r="AY1393" s="1" t="str">
        <f>IF(ISBLANK(F1393),"", IF(OR(
ISNUMBER(FIND("escovacao",LOWER(F1393))),
ISNUMBER(FIND("escovação",LOWER(F1393))),
ISNUMBER(FIND("higiene bucal",LOWER(F1393))),
ISNUMBER(FIND("tosa",LOWER(F1393))),
ISNUMBER(FIND("hidratacao",LOWER(F1393))),
ISNUMBER(FIND("hidratação",LOWER(F1393))),
ISNUMBER(FIND("spa",LOWER(F1393))),
ISNUMBER(FIND("corte de unhas",LOWER(F1393))),
ISNUMBER(FIND("desembolo",LOWER(F1393))),
ISNUMBER(FIND("clorexidina",LOWER(F1393))),
ISNUMBER(FIND("matizacao",LOWER(F1393))),
ISNUMBER(FIND("matização",LOWER(F1393))),
ISNUMBER(FIND("arredondamento",LOWER(F1393))),
ISNUMBER(FIND("remocao",LOWER(F1393))),
ISNUMBER(FIND("remoção",LOWER(F1393)))
),"Serviços extras",
IF(ISNUMBER(FIND("banho",LOWER(F1393))),"Banho","Loja")))</f>
        <v>Serviços extras</v>
      </c>
      <c r="AZ1393" s="1" t="str">
        <f>IF(ISBLANK(I1393),"", _xlfn.LET(_xlpm.Pedido,TRIM(D1393&amp;""),IF(_xlpm.Pedido&lt;&gt;"",_xlpm.Pedido&amp;" | "&amp;K1393,I1393&amp;" | "&amp;K1393&amp;" | "&amp;TEXT(AU1393,"0"))))</f>
        <v>5271 | Thor</v>
      </c>
      <c r="BA1393" s="1" t="str">
        <f>IF(ISBLANK(I1393),"", _xlfn.LET(_xlpm.TipoServico,LOWER(H1393),IF(ISNUMBER(FIND("banho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3" s="1" t="str">
        <f>IF(ISBLANK(I1393),"", _xlfn.LET(
    _xlpm.Servico,TRIM(F1393&amp;""),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93" s="1">
        <f>IF(ISBLANK(B1393),"", IF(ISBLANK(R1393),Q1393*S1393,R1393*S1393))</f>
        <v>10</v>
      </c>
    </row>
    <row r="1394" spans="1:55" x14ac:dyDescent="0.3">
      <c r="A1394" t="s">
        <v>133</v>
      </c>
      <c r="B1394">
        <v>46132</v>
      </c>
      <c r="C1394" t="s">
        <v>43</v>
      </c>
      <c r="D1394">
        <v>5354</v>
      </c>
      <c r="F1394" t="s">
        <v>159</v>
      </c>
      <c r="H1394" t="s">
        <v>276</v>
      </c>
      <c r="I1394">
        <v>2873</v>
      </c>
      <c r="J1394" t="s">
        <v>468</v>
      </c>
      <c r="K1394" t="s">
        <v>469</v>
      </c>
      <c r="L1394">
        <v>61981751582</v>
      </c>
      <c r="N1394">
        <v>0</v>
      </c>
      <c r="O1394" t="s">
        <v>5</v>
      </c>
      <c r="P1394">
        <v>0</v>
      </c>
      <c r="Q1394">
        <v>7</v>
      </c>
      <c r="R1394">
        <v>7</v>
      </c>
      <c r="S1394">
        <v>1</v>
      </c>
      <c r="T1394">
        <v>7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s">
        <v>6</v>
      </c>
      <c r="AG1394">
        <v>75</v>
      </c>
      <c r="AK1394" t="s">
        <v>190</v>
      </c>
      <c r="AL1394" t="s">
        <v>200</v>
      </c>
      <c r="AU1394" s="2" t="str">
        <f>IF(ISBLANK(B1394),"", TEXT(B1394,"dddd, d \d\e mmmm \d\e aaaa"))</f>
        <v>segunda-feira, 20 de abril de 2026</v>
      </c>
      <c r="AX1394" s="1" t="str" cm="1">
        <f t="array" ref="AX1394">IFERROR(_xlfn.TEXTJOIN(", ",TRUE,_xlfn._xlws.SORT(_xlfn.UNIQUE(_xlfn._xlws.FILTER($K$2:$K$2889,($I$2:$I$2889=I1394)*($K$2:$K$2889&lt;&gt;""))))),"")</f>
        <v>Olivia</v>
      </c>
      <c r="AY1394" s="1" t="str">
        <f>IF(ISBLANK(F1394),"", IF(OR(
ISNUMBER(FIND("escovacao",LOWER(F1394))),
ISNUMBER(FIND("escovação",LOWER(F1394))),
ISNUMBER(FIND("higiene bucal",LOWER(F1394))),
ISNUMBER(FIND("tosa",LOWER(F1394))),
ISNUMBER(FIND("hidratacao",LOWER(F1394))),
ISNUMBER(FIND("hidratação",LOWER(F1394))),
ISNUMBER(FIND("spa",LOWER(F1394))),
ISNUMBER(FIND("corte de unhas",LOWER(F1394))),
ISNUMBER(FIND("desembolo",LOWER(F1394))),
ISNUMBER(FIND("clorexidina",LOWER(F1394))),
ISNUMBER(FIND("matizacao",LOWER(F1394))),
ISNUMBER(FIND("matização",LOWER(F1394))),
ISNUMBER(FIND("arredondamento",LOWER(F1394))),
ISNUMBER(FIND("remocao",LOWER(F1394))),
ISNUMBER(FIND("remoção",LOWER(F1394)))
),"Serviços extras",
IF(ISNUMBER(FIND("banho",LOWER(F1394))),"Banho","Loja")))</f>
        <v>Banho</v>
      </c>
      <c r="AZ1394" s="1" t="str">
        <f>IF(ISBLANK(I1394),"", _xlfn.LET(_xlpm.Pedido,TRIM(D1394&amp;""),IF(_xlpm.Pedido&lt;&gt;"",_xlpm.Pedido&amp;" | "&amp;K1394,I1394&amp;" | "&amp;K1394&amp;" | "&amp;TEXT(AU1394,"0"))))</f>
        <v>5354 | Olivia</v>
      </c>
      <c r="BA1394" s="1" t="str">
        <f>IF(ISBLANK(I1394),"", _xlfn.LET(_xlpm.TipoServico,LOWER(H1394),IF(ISNUMBER(FIND("banho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4" s="1" t="str">
        <f>IF(ISBLANK(I1394),"", _xlfn.LET(
    _xlpm.Servico,TRIM(F1394&amp;""),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1394" s="1">
        <f>IF(ISBLANK(B1394),"", IF(ISBLANK(R1394),Q1394*S1394,R1394*S1394))</f>
        <v>7</v>
      </c>
    </row>
    <row r="1395" spans="1:55" x14ac:dyDescent="0.3">
      <c r="A1395" t="s">
        <v>141</v>
      </c>
      <c r="B1395">
        <v>46137</v>
      </c>
      <c r="C1395" t="s">
        <v>27</v>
      </c>
      <c r="D1395">
        <v>5396</v>
      </c>
      <c r="F1395" t="s">
        <v>134</v>
      </c>
      <c r="H1395" t="s">
        <v>276</v>
      </c>
      <c r="I1395">
        <v>2859</v>
      </c>
      <c r="J1395" t="s">
        <v>0</v>
      </c>
      <c r="K1395" t="s">
        <v>467</v>
      </c>
      <c r="L1395">
        <v>557381152738</v>
      </c>
      <c r="N1395">
        <v>0</v>
      </c>
      <c r="O1395" t="s">
        <v>5</v>
      </c>
      <c r="P1395">
        <v>0</v>
      </c>
      <c r="Q1395">
        <v>7</v>
      </c>
      <c r="R1395">
        <v>7</v>
      </c>
      <c r="S1395">
        <v>1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 t="s">
        <v>6</v>
      </c>
      <c r="AG1395">
        <v>62</v>
      </c>
      <c r="AK1395" t="s">
        <v>187</v>
      </c>
      <c r="AL1395" t="s">
        <v>188</v>
      </c>
      <c r="AU1395" s="2" t="str">
        <f>IF(ISBLANK(B1395),"", TEXT(B1395,"dddd, d \d\e mmmm \d\e aaaa"))</f>
        <v>sábado, 25 de abril de 2026</v>
      </c>
      <c r="AX1395" s="1" t="str" cm="1">
        <f t="array" ref="AX1395">IFERROR(_xlfn.TEXTJOIN(", ",TRUE,_xlfn._xlws.SORT(_xlfn.UNIQUE(_xlfn._xlws.FILTER($K$2:$K$2889,($I$2:$I$2889=I1395)*($K$2:$K$2889&lt;&gt;""))))),"")</f>
        <v>Alvin</v>
      </c>
      <c r="AY1395" s="1" t="str">
        <f>IF(ISBLANK(F1395),"", IF(OR(
ISNUMBER(FIND("escovacao",LOWER(F1395))),
ISNUMBER(FIND("escovação",LOWER(F1395))),
ISNUMBER(FIND("higiene bucal",LOWER(F1395))),
ISNUMBER(FIND("tosa",LOWER(F1395))),
ISNUMBER(FIND("hidratacao",LOWER(F1395))),
ISNUMBER(FIND("hidratação",LOWER(F1395))),
ISNUMBER(FIND("spa",LOWER(F1395))),
ISNUMBER(FIND("corte de unhas",LOWER(F1395))),
ISNUMBER(FIND("desembolo",LOWER(F1395))),
ISNUMBER(FIND("clorexidina",LOWER(F1395))),
ISNUMBER(FIND("matizacao",LOWER(F1395))),
ISNUMBER(FIND("matização",LOWER(F1395))),
ISNUMBER(FIND("arredondamento",LOWER(F1395))),
ISNUMBER(FIND("remocao",LOWER(F1395))),
ISNUMBER(FIND("remoção",LOWER(F1395)))
),"Serviços extras",
IF(ISNUMBER(FIND("banho",LOWER(F1395))),"Banho","Loja")))</f>
        <v>Banho</v>
      </c>
      <c r="AZ1395" s="1" t="str">
        <f>IF(ISBLANK(I1395),"", _xlfn.LET(_xlpm.Pedido,TRIM(D1395&amp;""),IF(_xlpm.Pedido&lt;&gt;"",_xlpm.Pedido&amp;" | "&amp;K1395,I1395&amp;" | "&amp;K1395&amp;" | "&amp;TEXT(AU1395,"0"))))</f>
        <v>5396 | Alvin</v>
      </c>
      <c r="BA1395" s="1" t="str">
        <f>IF(ISBLANK(I1395),"", _xlfn.LET(_xlpm.TipoServico,LOWER(H1395),IF(ISNUMBER(FIND("banho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5" s="1" t="str">
        <f>IF(ISBLANK(I1395),"", _xlfn.LET(
    _xlpm.Servico,TRIM(F1395&amp;""),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95" s="1">
        <f>IF(ISBLANK(B1395),"", IF(ISBLANK(R1395),Q1395*S1395,R1395*S1395))</f>
        <v>7</v>
      </c>
    </row>
    <row r="1396" spans="1:55" x14ac:dyDescent="0.3">
      <c r="A1396" t="s">
        <v>133</v>
      </c>
      <c r="B1396">
        <v>46139</v>
      </c>
      <c r="C1396" t="s">
        <v>43</v>
      </c>
      <c r="D1396">
        <v>5400</v>
      </c>
      <c r="F1396" t="s">
        <v>159</v>
      </c>
      <c r="H1396" t="s">
        <v>276</v>
      </c>
      <c r="I1396">
        <v>2873</v>
      </c>
      <c r="J1396" t="s">
        <v>468</v>
      </c>
      <c r="K1396" t="s">
        <v>469</v>
      </c>
      <c r="L1396">
        <v>61981751582</v>
      </c>
      <c r="N1396">
        <v>0</v>
      </c>
      <c r="O1396" t="s">
        <v>5</v>
      </c>
      <c r="P1396">
        <v>0</v>
      </c>
      <c r="Q1396">
        <v>7</v>
      </c>
      <c r="R1396">
        <v>7</v>
      </c>
      <c r="S1396">
        <v>1</v>
      </c>
      <c r="T1396">
        <v>7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s">
        <v>6</v>
      </c>
      <c r="AG1396">
        <v>75</v>
      </c>
      <c r="AK1396" t="s">
        <v>190</v>
      </c>
      <c r="AL1396" t="s">
        <v>200</v>
      </c>
      <c r="AU1396" s="2" t="str">
        <f>IF(ISBLANK(B1396),"", TEXT(B1396,"dddd, d \d\e mmmm \d\e aaaa"))</f>
        <v>segunda-feira, 27 de abril de 2026</v>
      </c>
      <c r="AX1396" s="1" t="str" cm="1">
        <f t="array" ref="AX1396">IFERROR(_xlfn.TEXTJOIN(", ",TRUE,_xlfn._xlws.SORT(_xlfn.UNIQUE(_xlfn._xlws.FILTER($K$2:$K$2889,($I$2:$I$2889=I1396)*($K$2:$K$2889&lt;&gt;""))))),"")</f>
        <v>Olivia</v>
      </c>
      <c r="AY1396" s="1" t="str">
        <f>IF(ISBLANK(F1396),"", IF(OR(
ISNUMBER(FIND("escovacao",LOWER(F1396))),
ISNUMBER(FIND("escovação",LOWER(F1396))),
ISNUMBER(FIND("higiene bucal",LOWER(F1396))),
ISNUMBER(FIND("tosa",LOWER(F1396))),
ISNUMBER(FIND("hidratacao",LOWER(F1396))),
ISNUMBER(FIND("hidratação",LOWER(F1396))),
ISNUMBER(FIND("spa",LOWER(F1396))),
ISNUMBER(FIND("corte de unhas",LOWER(F1396))),
ISNUMBER(FIND("desembolo",LOWER(F1396))),
ISNUMBER(FIND("clorexidina",LOWER(F1396))),
ISNUMBER(FIND("matizacao",LOWER(F1396))),
ISNUMBER(FIND("matização",LOWER(F1396))),
ISNUMBER(FIND("arredondamento",LOWER(F1396))),
ISNUMBER(FIND("remocao",LOWER(F1396))),
ISNUMBER(FIND("remoção",LOWER(F1396)))
),"Serviços extras",
IF(ISNUMBER(FIND("banho",LOWER(F1396))),"Banho","Loja")))</f>
        <v>Banho</v>
      </c>
      <c r="AZ1396" s="1" t="str">
        <f>IF(ISBLANK(I1396),"", _xlfn.LET(_xlpm.Pedido,TRIM(D1396&amp;""),IF(_xlpm.Pedido&lt;&gt;"",_xlpm.Pedido&amp;" | "&amp;K1396,I1396&amp;" | "&amp;K1396&amp;" | "&amp;TEXT(AU1396,"0"))))</f>
        <v>5400 | Olivia</v>
      </c>
      <c r="BA1396" s="1" t="str">
        <f>IF(ISBLANK(I1396),"", _xlfn.LET(_xlpm.TipoServico,LOWER(H1396),IF(ISNUMBER(FIND("banho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6" s="1" t="str">
        <f>IF(ISBLANK(I1396),"", _xlfn.LET(
    _xlpm.Servico,TRIM(F1396&amp;""),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1396" s="1">
        <f>IF(ISBLANK(B1396),"", IF(ISBLANK(R1396),Q1396*S1396,R1396*S1396))</f>
        <v>7</v>
      </c>
    </row>
    <row r="1397" spans="1:55" x14ac:dyDescent="0.3">
      <c r="A1397" t="s">
        <v>133</v>
      </c>
      <c r="B1397">
        <v>46142</v>
      </c>
      <c r="C1397" t="s">
        <v>9</v>
      </c>
      <c r="D1397">
        <v>5447</v>
      </c>
      <c r="F1397" t="s">
        <v>134</v>
      </c>
      <c r="H1397" t="s">
        <v>276</v>
      </c>
      <c r="I1397">
        <v>2626</v>
      </c>
      <c r="J1397" t="s">
        <v>470</v>
      </c>
      <c r="K1397" t="s">
        <v>471</v>
      </c>
      <c r="L1397">
        <v>5573991799280</v>
      </c>
      <c r="N1397">
        <v>0</v>
      </c>
      <c r="O1397" t="s">
        <v>5</v>
      </c>
      <c r="P1397">
        <v>0</v>
      </c>
      <c r="Q1397">
        <v>62</v>
      </c>
      <c r="R1397">
        <v>62</v>
      </c>
      <c r="S1397">
        <v>1</v>
      </c>
      <c r="T1397">
        <v>62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 t="s">
        <v>6</v>
      </c>
      <c r="AG1397">
        <v>119</v>
      </c>
      <c r="AK1397" t="s">
        <v>187</v>
      </c>
      <c r="AL1397" t="s">
        <v>188</v>
      </c>
      <c r="AU1397" s="2" t="str">
        <f>IF(ISBLANK(B1397),"", TEXT(B1397,"dddd, d \d\e mmmm \d\e aaaa"))</f>
        <v>quinta-feira, 30 de abril de 2026</v>
      </c>
      <c r="AX1397" s="1" t="str" cm="1">
        <f t="array" ref="AX1397">IFERROR(_xlfn.TEXTJOIN(", ",TRUE,_xlfn._xlws.SORT(_xlfn.UNIQUE(_xlfn._xlws.FILTER($K$2:$K$2889,($I$2:$I$2889=I1397)*($K$2:$K$2889&lt;&gt;""))))),"")</f>
        <v>Thor</v>
      </c>
      <c r="AY1397" s="1" t="str">
        <f>IF(ISBLANK(F1397),"", IF(OR(
ISNUMBER(FIND("escovacao",LOWER(F1397))),
ISNUMBER(FIND("escovação",LOWER(F1397))),
ISNUMBER(FIND("higiene bucal",LOWER(F1397))),
ISNUMBER(FIND("tosa",LOWER(F1397))),
ISNUMBER(FIND("hidratacao",LOWER(F1397))),
ISNUMBER(FIND("hidratação",LOWER(F1397))),
ISNUMBER(FIND("spa",LOWER(F1397))),
ISNUMBER(FIND("corte de unhas",LOWER(F1397))),
ISNUMBER(FIND("desembolo",LOWER(F1397))),
ISNUMBER(FIND("clorexidina",LOWER(F1397))),
ISNUMBER(FIND("matizacao",LOWER(F1397))),
ISNUMBER(FIND("matização",LOWER(F1397))),
ISNUMBER(FIND("arredondamento",LOWER(F1397))),
ISNUMBER(FIND("remocao",LOWER(F1397))),
ISNUMBER(FIND("remoção",LOWER(F1397)))
),"Serviços extras",
IF(ISNUMBER(FIND("banho",LOWER(F1397))),"Banho","Loja")))</f>
        <v>Banho</v>
      </c>
      <c r="AZ1397" s="1" t="str">
        <f>IF(ISBLANK(I1397),"", _xlfn.LET(_xlpm.Pedido,TRIM(D1397&amp;""),IF(_xlpm.Pedido&lt;&gt;"",_xlpm.Pedido&amp;" | "&amp;K1397,I1397&amp;" | "&amp;K1397&amp;" | "&amp;TEXT(AU1397,"0"))))</f>
        <v>5447 | Thor</v>
      </c>
      <c r="BA1397" s="1" t="str">
        <f>IF(ISBLANK(I1397),"", _xlfn.LET(_xlpm.TipoServico,LOWER(H1397),IF(ISNUMBER(FIND("banho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7" s="1" t="str">
        <f>IF(ISBLANK(I1397),"", _xlfn.LET(
    _xlpm.Servico,TRIM(F1397&amp;""),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397" s="1">
        <f>IF(ISBLANK(B1397),"", IF(ISBLANK(R1397),Q1397*S1397,R1397*S1397))</f>
        <v>62</v>
      </c>
    </row>
    <row r="1398" spans="1:55" x14ac:dyDescent="0.3">
      <c r="A1398" t="s">
        <v>133</v>
      </c>
      <c r="B1398">
        <v>46142</v>
      </c>
      <c r="C1398" t="s">
        <v>9</v>
      </c>
      <c r="D1398">
        <v>5447</v>
      </c>
      <c r="F1398" t="s">
        <v>169</v>
      </c>
      <c r="H1398" t="s">
        <v>276</v>
      </c>
      <c r="I1398">
        <v>2626</v>
      </c>
      <c r="J1398" t="s">
        <v>470</v>
      </c>
      <c r="K1398" t="s">
        <v>471</v>
      </c>
      <c r="L1398">
        <v>5573991799280</v>
      </c>
      <c r="N1398">
        <v>0</v>
      </c>
      <c r="O1398" t="s">
        <v>5</v>
      </c>
      <c r="P1398">
        <v>0</v>
      </c>
      <c r="Q1398">
        <v>10</v>
      </c>
      <c r="R1398">
        <v>10</v>
      </c>
      <c r="S1398">
        <v>1</v>
      </c>
      <c r="T1398">
        <v>10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 t="s">
        <v>6</v>
      </c>
      <c r="AG1398">
        <v>119</v>
      </c>
      <c r="AK1398" t="s">
        <v>187</v>
      </c>
      <c r="AL1398" t="s">
        <v>188</v>
      </c>
      <c r="AU1398" s="2" t="str">
        <f>IF(ISBLANK(B1398),"", TEXT(B1398,"dddd, d \d\e mmmm \d\e aaaa"))</f>
        <v>quinta-feira, 30 de abril de 2026</v>
      </c>
      <c r="AX1398" s="1" t="str" cm="1">
        <f t="array" ref="AX1398">IFERROR(_xlfn.TEXTJOIN(", ",TRUE,_xlfn._xlws.SORT(_xlfn.UNIQUE(_xlfn._xlws.FILTER($K$2:$K$2889,($I$2:$I$2889=I1398)*($K$2:$K$2889&lt;&gt;""))))),"")</f>
        <v>Thor</v>
      </c>
      <c r="AY1398" s="1" t="str">
        <f>IF(ISBLANK(F1398),"", IF(OR(
ISNUMBER(FIND("escovacao",LOWER(F1398))),
ISNUMBER(FIND("escovação",LOWER(F1398))),
ISNUMBER(FIND("higiene bucal",LOWER(F1398))),
ISNUMBER(FIND("tosa",LOWER(F1398))),
ISNUMBER(FIND("hidratacao",LOWER(F1398))),
ISNUMBER(FIND("hidratação",LOWER(F1398))),
ISNUMBER(FIND("spa",LOWER(F1398))),
ISNUMBER(FIND("corte de unhas",LOWER(F1398))),
ISNUMBER(FIND("desembolo",LOWER(F1398))),
ISNUMBER(FIND("clorexidina",LOWER(F1398))),
ISNUMBER(FIND("matizacao",LOWER(F1398))),
ISNUMBER(FIND("matização",LOWER(F1398))),
ISNUMBER(FIND("arredondamento",LOWER(F1398))),
ISNUMBER(FIND("remocao",LOWER(F1398))),
ISNUMBER(FIND("remoção",LOWER(F1398)))
),"Serviços extras",
IF(ISNUMBER(FIND("banho",LOWER(F1398))),"Banho","Loja")))</f>
        <v>Serviços extras</v>
      </c>
      <c r="AZ1398" s="1" t="str">
        <f>IF(ISBLANK(I1398),"", _xlfn.LET(_xlpm.Pedido,TRIM(D1398&amp;""),IF(_xlpm.Pedido&lt;&gt;"",_xlpm.Pedido&amp;" | "&amp;K1398,I1398&amp;" | "&amp;K1398&amp;" | "&amp;TEXT(AU1398,"0"))))</f>
        <v>5447 | Thor</v>
      </c>
      <c r="BA1398" s="1" t="str">
        <f>IF(ISBLANK(I1398),"", _xlfn.LET(_xlpm.TipoServico,LOWER(H1398),IF(ISNUMBER(FIND("banho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8" s="1" t="str">
        <f>IF(ISBLANK(I1398),"", _xlfn.LET(
    _xlpm.Servico,TRIM(F1398&amp;""),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398" s="1">
        <f>IF(ISBLANK(B1398),"", IF(ISBLANK(R1398),Q1398*S1398,R1398*S1398))</f>
        <v>10</v>
      </c>
    </row>
    <row r="1399" spans="1:55" x14ac:dyDescent="0.3">
      <c r="A1399" t="s">
        <v>133</v>
      </c>
      <c r="B1399">
        <v>46142</v>
      </c>
      <c r="C1399" t="s">
        <v>9</v>
      </c>
      <c r="D1399">
        <v>5447</v>
      </c>
      <c r="F1399" t="s">
        <v>275</v>
      </c>
      <c r="H1399" t="s">
        <v>276</v>
      </c>
      <c r="I1399">
        <v>2626</v>
      </c>
      <c r="J1399" t="s">
        <v>470</v>
      </c>
      <c r="K1399" t="s">
        <v>471</v>
      </c>
      <c r="L1399">
        <v>5573991799280</v>
      </c>
      <c r="N1399">
        <v>0</v>
      </c>
      <c r="O1399" t="s">
        <v>5</v>
      </c>
      <c r="P1399">
        <v>0</v>
      </c>
      <c r="Q1399">
        <v>35</v>
      </c>
      <c r="R1399">
        <v>35</v>
      </c>
      <c r="S1399">
        <v>1</v>
      </c>
      <c r="T1399">
        <v>35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6</v>
      </c>
      <c r="AG1399">
        <v>119</v>
      </c>
      <c r="AK1399" t="s">
        <v>187</v>
      </c>
      <c r="AL1399" t="s">
        <v>188</v>
      </c>
      <c r="AU1399" s="2" t="str">
        <f>IF(ISBLANK(B1399),"", TEXT(B1399,"dddd, d \d\e mmmm \d\e aaaa"))</f>
        <v>quinta-feira, 30 de abril de 2026</v>
      </c>
      <c r="AX1399" s="1" t="str" cm="1">
        <f t="array" ref="AX1399">IFERROR(_xlfn.TEXTJOIN(", ",TRUE,_xlfn._xlws.SORT(_xlfn.UNIQUE(_xlfn._xlws.FILTER($K$2:$K$2889,($I$2:$I$2889=I1399)*($K$2:$K$2889&lt;&gt;""))))),"")</f>
        <v>Thor</v>
      </c>
      <c r="AY1399" s="1" t="str">
        <f>IF(ISBLANK(F1399),"", IF(OR(
ISNUMBER(FIND("escovacao",LOWER(F1399))),
ISNUMBER(FIND("escovação",LOWER(F1399))),
ISNUMBER(FIND("higiene bucal",LOWER(F1399))),
ISNUMBER(FIND("tosa",LOWER(F1399))),
ISNUMBER(FIND("hidratacao",LOWER(F1399))),
ISNUMBER(FIND("hidratação",LOWER(F1399))),
ISNUMBER(FIND("spa",LOWER(F1399))),
ISNUMBER(FIND("corte de unhas",LOWER(F1399))),
ISNUMBER(FIND("desembolo",LOWER(F1399))),
ISNUMBER(FIND("clorexidina",LOWER(F1399))),
ISNUMBER(FIND("matizacao",LOWER(F1399))),
ISNUMBER(FIND("matização",LOWER(F1399))),
ISNUMBER(FIND("arredondamento",LOWER(F1399))),
ISNUMBER(FIND("remocao",LOWER(F1399))),
ISNUMBER(FIND("remoção",LOWER(F1399)))
),"Serviços extras",
IF(ISNUMBER(FIND("banho",LOWER(F1399))),"Banho","Loja")))</f>
        <v>Serviços extras</v>
      </c>
      <c r="AZ1399" s="1" t="str">
        <f>IF(ISBLANK(I1399),"", _xlfn.LET(_xlpm.Pedido,TRIM(D1399&amp;""),IF(_xlpm.Pedido&lt;&gt;"",_xlpm.Pedido&amp;" | "&amp;K1399,I1399&amp;" | "&amp;K1399&amp;" | "&amp;TEXT(AU1399,"0"))))</f>
        <v>5447 | Thor</v>
      </c>
      <c r="BA1399" s="1" t="str">
        <f>IF(ISBLANK(I1399),"", _xlfn.LET(_xlpm.TipoServico,LOWER(H1399),IF(ISNUMBER(FIND("banho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399" s="1" t="str">
        <f>IF(ISBLANK(I1399),"", _xlfn.LET(
    _xlpm.Servico,TRIM(F1399&amp;""),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399" s="1">
        <f>IF(ISBLANK(B1399),"", IF(ISBLANK(R1399),Q1399*S1399,R1399*S1399))</f>
        <v>35</v>
      </c>
    </row>
    <row r="1400" spans="1:55" x14ac:dyDescent="0.3">
      <c r="A1400" t="s">
        <v>133</v>
      </c>
      <c r="B1400">
        <v>46142</v>
      </c>
      <c r="C1400" t="s">
        <v>9</v>
      </c>
      <c r="D1400">
        <v>5447</v>
      </c>
      <c r="F1400" t="s">
        <v>146</v>
      </c>
      <c r="H1400" t="s">
        <v>276</v>
      </c>
      <c r="I1400">
        <v>2626</v>
      </c>
      <c r="J1400" t="s">
        <v>470</v>
      </c>
      <c r="K1400" t="s">
        <v>471</v>
      </c>
      <c r="L1400">
        <v>5573991799280</v>
      </c>
      <c r="N1400">
        <v>0</v>
      </c>
      <c r="O1400" t="s">
        <v>5</v>
      </c>
      <c r="P1400">
        <v>0</v>
      </c>
      <c r="Q1400">
        <v>12</v>
      </c>
      <c r="R1400">
        <v>12</v>
      </c>
      <c r="S1400">
        <v>1</v>
      </c>
      <c r="T1400">
        <v>12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6</v>
      </c>
      <c r="AG1400">
        <v>119</v>
      </c>
      <c r="AK1400" t="s">
        <v>187</v>
      </c>
      <c r="AL1400" t="s">
        <v>188</v>
      </c>
      <c r="AU1400" s="2" t="str">
        <f>IF(ISBLANK(B1400),"", TEXT(B1400,"dddd, d \d\e mmmm \d\e aaaa"))</f>
        <v>quinta-feira, 30 de abril de 2026</v>
      </c>
      <c r="AX1400" s="1" t="str" cm="1">
        <f t="array" ref="AX1400">IFERROR(_xlfn.TEXTJOIN(", ",TRUE,_xlfn._xlws.SORT(_xlfn.UNIQUE(_xlfn._xlws.FILTER($K$2:$K$2889,($I$2:$I$2889=I1400)*($K$2:$K$2889&lt;&gt;""))))),"")</f>
        <v>Thor</v>
      </c>
      <c r="AY1400" s="1" t="str">
        <f>IF(ISBLANK(F1400),"", IF(OR(
ISNUMBER(FIND("escovacao",LOWER(F1400))),
ISNUMBER(FIND("escovação",LOWER(F1400))),
ISNUMBER(FIND("higiene bucal",LOWER(F1400))),
ISNUMBER(FIND("tosa",LOWER(F1400))),
ISNUMBER(FIND("hidratacao",LOWER(F1400))),
ISNUMBER(FIND("hidratação",LOWER(F1400))),
ISNUMBER(FIND("spa",LOWER(F1400))),
ISNUMBER(FIND("corte de unhas",LOWER(F1400))),
ISNUMBER(FIND("desembolo",LOWER(F1400))),
ISNUMBER(FIND("clorexidina",LOWER(F1400))),
ISNUMBER(FIND("matizacao",LOWER(F1400))),
ISNUMBER(FIND("matização",LOWER(F1400))),
ISNUMBER(FIND("arredondamento",LOWER(F1400))),
ISNUMBER(FIND("remocao",LOWER(F1400))),
ISNUMBER(FIND("remoção",LOWER(F1400)))
),"Serviços extras",
IF(ISNUMBER(FIND("banho",LOWER(F1400))),"Banho","Loja")))</f>
        <v>Serviços extras</v>
      </c>
      <c r="AZ1400" s="1" t="str">
        <f>IF(ISBLANK(I1400),"", _xlfn.LET(_xlpm.Pedido,TRIM(D1400&amp;""),IF(_xlpm.Pedido&lt;&gt;"",_xlpm.Pedido&amp;" | "&amp;K1400,I1400&amp;" | "&amp;K1400&amp;" | "&amp;TEXT(AU1400,"0"))))</f>
        <v>5447 | Thor</v>
      </c>
      <c r="BA1400" s="1" t="str">
        <f>IF(ISBLANK(I1400),"", _xlfn.LET(_xlpm.TipoServico,LOWER(H1400),IF(ISNUMBER(FIND("banho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0" s="1" t="str">
        <f>IF(ISBLANK(I1400),"", _xlfn.LET(
    _xlpm.Servico,TRIM(F1400&amp;""),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00" s="1">
        <f>IF(ISBLANK(B1400),"", IF(ISBLANK(R1400),Q1400*S1400,R1400*S1400))</f>
        <v>12</v>
      </c>
    </row>
    <row r="1401" spans="1:55" x14ac:dyDescent="0.3">
      <c r="A1401" t="s">
        <v>178</v>
      </c>
      <c r="B1401">
        <v>46056</v>
      </c>
      <c r="C1401" t="s">
        <v>46</v>
      </c>
      <c r="D1401">
        <v>4709</v>
      </c>
      <c r="F1401" t="s">
        <v>134</v>
      </c>
      <c r="H1401" t="s">
        <v>276</v>
      </c>
      <c r="I1401">
        <v>2626</v>
      </c>
      <c r="J1401" t="s">
        <v>470</v>
      </c>
      <c r="K1401" t="s">
        <v>471</v>
      </c>
      <c r="L1401">
        <v>5573991799280</v>
      </c>
      <c r="N1401">
        <v>0</v>
      </c>
      <c r="O1401" t="s">
        <v>5</v>
      </c>
      <c r="P1401">
        <v>0</v>
      </c>
      <c r="Q1401">
        <v>57</v>
      </c>
      <c r="R1401">
        <v>57</v>
      </c>
      <c r="S1401">
        <v>1</v>
      </c>
      <c r="T1401">
        <v>57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6</v>
      </c>
      <c r="AG1401">
        <v>102</v>
      </c>
      <c r="AK1401" t="s">
        <v>187</v>
      </c>
      <c r="AL1401" t="s">
        <v>188</v>
      </c>
      <c r="AU1401" s="2" t="str">
        <f>IF(ISBLANK(B1401),"", TEXT(B1401,"dddd, d \d\e mmmm \d\e aaaa"))</f>
        <v>terça-feira, 3 de fevereiro de 2026</v>
      </c>
      <c r="AX1401" s="1" t="str" cm="1">
        <f t="array" ref="AX1401">IFERROR(_xlfn.TEXTJOIN(", ",TRUE,_xlfn._xlws.SORT(_xlfn.UNIQUE(_xlfn._xlws.FILTER($K$2:$K$2889,($I$2:$I$2889=I1401)*($K$2:$K$2889&lt;&gt;""))))),"")</f>
        <v>Thor</v>
      </c>
      <c r="AY1401" s="1" t="str">
        <f>IF(ISBLANK(F1401),"", IF(OR(
ISNUMBER(FIND("escovacao",LOWER(F1401))),
ISNUMBER(FIND("escovação",LOWER(F1401))),
ISNUMBER(FIND("higiene bucal",LOWER(F1401))),
ISNUMBER(FIND("tosa",LOWER(F1401))),
ISNUMBER(FIND("hidratacao",LOWER(F1401))),
ISNUMBER(FIND("hidratação",LOWER(F1401))),
ISNUMBER(FIND("spa",LOWER(F1401))),
ISNUMBER(FIND("corte de unhas",LOWER(F1401))),
ISNUMBER(FIND("desembolo",LOWER(F1401))),
ISNUMBER(FIND("clorexidina",LOWER(F1401))),
ISNUMBER(FIND("matizacao",LOWER(F1401))),
ISNUMBER(FIND("matização",LOWER(F1401))),
ISNUMBER(FIND("arredondamento",LOWER(F1401))),
ISNUMBER(FIND("remocao",LOWER(F1401))),
ISNUMBER(FIND("remoção",LOWER(F1401)))
),"Serviços extras",
IF(ISNUMBER(FIND("banho",LOWER(F1401))),"Banho","Loja")))</f>
        <v>Banho</v>
      </c>
      <c r="AZ1401" s="1" t="str">
        <f>IF(ISBLANK(I1401),"", _xlfn.LET(_xlpm.Pedido,TRIM(D1401&amp;""),IF(_xlpm.Pedido&lt;&gt;"",_xlpm.Pedido&amp;" | "&amp;K1401,I1401&amp;" | "&amp;K1401&amp;" | "&amp;TEXT(AU1401,"0"))))</f>
        <v>4709 | Thor</v>
      </c>
      <c r="BA1401" s="1" t="str">
        <f>IF(ISBLANK(I1401),"", _xlfn.LET(_xlpm.TipoServico,LOWER(H1401),IF(ISNUMBER(FIND("banho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1" s="1" t="str">
        <f>IF(ISBLANK(I1401),"", _xlfn.LET(
    _xlpm.Servico,TRIM(F1401&amp;""),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01" s="1">
        <f>IF(ISBLANK(B1401),"", IF(ISBLANK(R1401),Q1401*S1401,R1401*S1401))</f>
        <v>57</v>
      </c>
    </row>
    <row r="1402" spans="1:55" x14ac:dyDescent="0.3">
      <c r="A1402" t="s">
        <v>178</v>
      </c>
      <c r="B1402">
        <v>46056</v>
      </c>
      <c r="C1402" t="s">
        <v>46</v>
      </c>
      <c r="D1402">
        <v>4709</v>
      </c>
      <c r="F1402" t="s">
        <v>275</v>
      </c>
      <c r="H1402" t="s">
        <v>276</v>
      </c>
      <c r="I1402">
        <v>2626</v>
      </c>
      <c r="J1402" t="s">
        <v>470</v>
      </c>
      <c r="K1402" t="s">
        <v>471</v>
      </c>
      <c r="L1402">
        <v>5573991799280</v>
      </c>
      <c r="N1402">
        <v>0</v>
      </c>
      <c r="O1402" t="s">
        <v>5</v>
      </c>
      <c r="P1402">
        <v>0</v>
      </c>
      <c r="Q1402">
        <v>35</v>
      </c>
      <c r="R1402">
        <v>35</v>
      </c>
      <c r="S1402">
        <v>1</v>
      </c>
      <c r="T1402">
        <v>35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6</v>
      </c>
      <c r="AG1402">
        <v>102</v>
      </c>
      <c r="AK1402" t="s">
        <v>187</v>
      </c>
      <c r="AL1402" t="s">
        <v>188</v>
      </c>
      <c r="AU1402" s="2" t="str">
        <f>IF(ISBLANK(B1402),"", TEXT(B1402,"dddd, d \d\e mmmm \d\e aaaa"))</f>
        <v>terça-feira, 3 de fevereiro de 2026</v>
      </c>
      <c r="AX1402" s="1" t="str" cm="1">
        <f t="array" ref="AX1402">IFERROR(_xlfn.TEXTJOIN(", ",TRUE,_xlfn._xlws.SORT(_xlfn.UNIQUE(_xlfn._xlws.FILTER($K$2:$K$2889,($I$2:$I$2889=I1402)*($K$2:$K$2889&lt;&gt;""))))),"")</f>
        <v>Thor</v>
      </c>
      <c r="AY1402" s="1" t="str">
        <f>IF(ISBLANK(F1402),"", IF(OR(
ISNUMBER(FIND("escovacao",LOWER(F1402))),
ISNUMBER(FIND("escovação",LOWER(F1402))),
ISNUMBER(FIND("higiene bucal",LOWER(F1402))),
ISNUMBER(FIND("tosa",LOWER(F1402))),
ISNUMBER(FIND("hidratacao",LOWER(F1402))),
ISNUMBER(FIND("hidratação",LOWER(F1402))),
ISNUMBER(FIND("spa",LOWER(F1402))),
ISNUMBER(FIND("corte de unhas",LOWER(F1402))),
ISNUMBER(FIND("desembolo",LOWER(F1402))),
ISNUMBER(FIND("clorexidina",LOWER(F1402))),
ISNUMBER(FIND("matizacao",LOWER(F1402))),
ISNUMBER(FIND("matização",LOWER(F1402))),
ISNUMBER(FIND("arredondamento",LOWER(F1402))),
ISNUMBER(FIND("remocao",LOWER(F1402))),
ISNUMBER(FIND("remoção",LOWER(F1402)))
),"Serviços extras",
IF(ISNUMBER(FIND("banho",LOWER(F1402))),"Banho","Loja")))</f>
        <v>Serviços extras</v>
      </c>
      <c r="AZ1402" s="1" t="str">
        <f>IF(ISBLANK(I1402),"", _xlfn.LET(_xlpm.Pedido,TRIM(D1402&amp;""),IF(_xlpm.Pedido&lt;&gt;"",_xlpm.Pedido&amp;" | "&amp;K1402,I1402&amp;" | "&amp;K1402&amp;" | "&amp;TEXT(AU1402,"0"))))</f>
        <v>4709 | Thor</v>
      </c>
      <c r="BA1402" s="1" t="str">
        <f>IF(ISBLANK(I1402),"", _xlfn.LET(_xlpm.TipoServico,LOWER(H1402),IF(ISNUMBER(FIND("banho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2" s="1" t="str">
        <f>IF(ISBLANK(I1402),"", _xlfn.LET(
    _xlpm.Servico,TRIM(F1402&amp;""),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402" s="1">
        <f>IF(ISBLANK(B1402),"", IF(ISBLANK(R1402),Q1402*S1402,R1402*S1402))</f>
        <v>35</v>
      </c>
    </row>
    <row r="1403" spans="1:55" x14ac:dyDescent="0.3">
      <c r="A1403" t="s">
        <v>178</v>
      </c>
      <c r="B1403">
        <v>46056</v>
      </c>
      <c r="C1403" t="s">
        <v>46</v>
      </c>
      <c r="D1403">
        <v>4709</v>
      </c>
      <c r="F1403" t="s">
        <v>169</v>
      </c>
      <c r="H1403" t="s">
        <v>276</v>
      </c>
      <c r="I1403">
        <v>2626</v>
      </c>
      <c r="J1403" t="s">
        <v>470</v>
      </c>
      <c r="K1403" t="s">
        <v>471</v>
      </c>
      <c r="L1403">
        <v>5573991799280</v>
      </c>
      <c r="N1403">
        <v>0</v>
      </c>
      <c r="O1403" t="s">
        <v>5</v>
      </c>
      <c r="P1403">
        <v>0</v>
      </c>
      <c r="Q1403">
        <v>10</v>
      </c>
      <c r="R1403">
        <v>10</v>
      </c>
      <c r="S1403">
        <v>1</v>
      </c>
      <c r="T1403">
        <v>10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6</v>
      </c>
      <c r="AG1403">
        <v>102</v>
      </c>
      <c r="AK1403" t="s">
        <v>187</v>
      </c>
      <c r="AL1403" t="s">
        <v>188</v>
      </c>
      <c r="AU1403" s="2" t="str">
        <f>IF(ISBLANK(B1403),"", TEXT(B1403,"dddd, d \d\e mmmm \d\e aaaa"))</f>
        <v>terça-feira, 3 de fevereiro de 2026</v>
      </c>
      <c r="AX1403" s="1" t="str" cm="1">
        <f t="array" ref="AX1403">IFERROR(_xlfn.TEXTJOIN(", ",TRUE,_xlfn._xlws.SORT(_xlfn.UNIQUE(_xlfn._xlws.FILTER($K$2:$K$2889,($I$2:$I$2889=I1403)*($K$2:$K$2889&lt;&gt;""))))),"")</f>
        <v>Thor</v>
      </c>
      <c r="AY1403" s="1" t="str">
        <f>IF(ISBLANK(F1403),"", IF(OR(
ISNUMBER(FIND("escovacao",LOWER(F1403))),
ISNUMBER(FIND("escovação",LOWER(F1403))),
ISNUMBER(FIND("higiene bucal",LOWER(F1403))),
ISNUMBER(FIND("tosa",LOWER(F1403))),
ISNUMBER(FIND("hidratacao",LOWER(F1403))),
ISNUMBER(FIND("hidratação",LOWER(F1403))),
ISNUMBER(FIND("spa",LOWER(F1403))),
ISNUMBER(FIND("corte de unhas",LOWER(F1403))),
ISNUMBER(FIND("desembolo",LOWER(F1403))),
ISNUMBER(FIND("clorexidina",LOWER(F1403))),
ISNUMBER(FIND("matizacao",LOWER(F1403))),
ISNUMBER(FIND("matização",LOWER(F1403))),
ISNUMBER(FIND("arredondamento",LOWER(F1403))),
ISNUMBER(FIND("remocao",LOWER(F1403))),
ISNUMBER(FIND("remoção",LOWER(F1403)))
),"Serviços extras",
IF(ISNUMBER(FIND("banho",LOWER(F1403))),"Banho","Loja")))</f>
        <v>Serviços extras</v>
      </c>
      <c r="AZ1403" s="1" t="str">
        <f>IF(ISBLANK(I1403),"", _xlfn.LET(_xlpm.Pedido,TRIM(D1403&amp;""),IF(_xlpm.Pedido&lt;&gt;"",_xlpm.Pedido&amp;" | "&amp;K1403,I1403&amp;" | "&amp;K1403&amp;" | "&amp;TEXT(AU1403,"0"))))</f>
        <v>4709 | Thor</v>
      </c>
      <c r="BA1403" s="1" t="str">
        <f>IF(ISBLANK(I1403),"", _xlfn.LET(_xlpm.TipoServico,LOWER(H1403),IF(ISNUMBER(FIND("banho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3" s="1" t="str">
        <f>IF(ISBLANK(I1403),"", _xlfn.LET(
    _xlpm.Servico,TRIM(F1403&amp;""),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03" s="1">
        <f>IF(ISBLANK(B1403),"", IF(ISBLANK(R1403),Q1403*S1403,R1403*S1403))</f>
        <v>10</v>
      </c>
    </row>
    <row r="1404" spans="1:55" x14ac:dyDescent="0.3">
      <c r="A1404" t="s">
        <v>178</v>
      </c>
      <c r="B1404">
        <v>46065</v>
      </c>
      <c r="C1404" t="s">
        <v>9</v>
      </c>
      <c r="D1404">
        <v>4799</v>
      </c>
      <c r="F1404" t="s">
        <v>134</v>
      </c>
      <c r="H1404" t="s">
        <v>276</v>
      </c>
      <c r="I1404">
        <v>2626</v>
      </c>
      <c r="J1404" t="s">
        <v>470</v>
      </c>
      <c r="K1404" t="s">
        <v>471</v>
      </c>
      <c r="L1404">
        <v>5573991799280</v>
      </c>
      <c r="N1404">
        <v>0</v>
      </c>
      <c r="O1404" t="s">
        <v>5</v>
      </c>
      <c r="P1404">
        <v>0</v>
      </c>
      <c r="Q1404">
        <v>57</v>
      </c>
      <c r="R1404">
        <v>57</v>
      </c>
      <c r="S1404">
        <v>1</v>
      </c>
      <c r="T1404">
        <v>57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6</v>
      </c>
      <c r="AG1404">
        <v>126</v>
      </c>
      <c r="AK1404" t="s">
        <v>187</v>
      </c>
      <c r="AL1404" t="s">
        <v>188</v>
      </c>
      <c r="AU1404" s="2" t="str">
        <f>IF(ISBLANK(B1404),"", TEXT(B1404,"dddd, d \d\e mmmm \d\e aaaa"))</f>
        <v>quinta-feira, 12 de fevereiro de 2026</v>
      </c>
      <c r="AX1404" s="1" t="str" cm="1">
        <f t="array" ref="AX1404">IFERROR(_xlfn.TEXTJOIN(", ",TRUE,_xlfn._xlws.SORT(_xlfn.UNIQUE(_xlfn._xlws.FILTER($K$2:$K$2889,($I$2:$I$2889=I1404)*($K$2:$K$2889&lt;&gt;""))))),"")</f>
        <v>Thor</v>
      </c>
      <c r="AY1404" s="1" t="str">
        <f>IF(ISBLANK(F1404),"", IF(OR(
ISNUMBER(FIND("escovacao",LOWER(F1404))),
ISNUMBER(FIND("escovação",LOWER(F1404))),
ISNUMBER(FIND("higiene bucal",LOWER(F1404))),
ISNUMBER(FIND("tosa",LOWER(F1404))),
ISNUMBER(FIND("hidratacao",LOWER(F1404))),
ISNUMBER(FIND("hidratação",LOWER(F1404))),
ISNUMBER(FIND("spa",LOWER(F1404))),
ISNUMBER(FIND("corte de unhas",LOWER(F1404))),
ISNUMBER(FIND("desembolo",LOWER(F1404))),
ISNUMBER(FIND("clorexidina",LOWER(F1404))),
ISNUMBER(FIND("matizacao",LOWER(F1404))),
ISNUMBER(FIND("matização",LOWER(F1404))),
ISNUMBER(FIND("arredondamento",LOWER(F1404))),
ISNUMBER(FIND("remocao",LOWER(F1404))),
ISNUMBER(FIND("remoção",LOWER(F1404)))
),"Serviços extras",
IF(ISNUMBER(FIND("banho",LOWER(F1404))),"Banho","Loja")))</f>
        <v>Banho</v>
      </c>
      <c r="AZ1404" s="1" t="str">
        <f>IF(ISBLANK(I1404),"", _xlfn.LET(_xlpm.Pedido,TRIM(D1404&amp;""),IF(_xlpm.Pedido&lt;&gt;"",_xlpm.Pedido&amp;" | "&amp;K1404,I1404&amp;" | "&amp;K1404&amp;" | "&amp;TEXT(AU1404,"0"))))</f>
        <v>4799 | Thor</v>
      </c>
      <c r="BA1404" s="1" t="str">
        <f>IF(ISBLANK(I1404),"", _xlfn.LET(_xlpm.TipoServico,LOWER(H1404),IF(ISNUMBER(FIND("banho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4" s="1" t="str">
        <f>IF(ISBLANK(I1404),"", _xlfn.LET(
    _xlpm.Servico,TRIM(F1404&amp;""),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04" s="1">
        <f>IF(ISBLANK(B1404),"", IF(ISBLANK(R1404),Q1404*S1404,R1404*S1404))</f>
        <v>57</v>
      </c>
    </row>
    <row r="1405" spans="1:55" x14ac:dyDescent="0.3">
      <c r="A1405" t="s">
        <v>178</v>
      </c>
      <c r="B1405">
        <v>46065</v>
      </c>
      <c r="C1405" t="s">
        <v>9</v>
      </c>
      <c r="D1405">
        <v>4799</v>
      </c>
      <c r="F1405" t="s">
        <v>169</v>
      </c>
      <c r="H1405" t="s">
        <v>276</v>
      </c>
      <c r="I1405">
        <v>2626</v>
      </c>
      <c r="J1405" t="s">
        <v>470</v>
      </c>
      <c r="K1405" t="s">
        <v>471</v>
      </c>
      <c r="L1405">
        <v>5573991799280</v>
      </c>
      <c r="N1405">
        <v>0</v>
      </c>
      <c r="O1405" t="s">
        <v>5</v>
      </c>
      <c r="P1405">
        <v>0</v>
      </c>
      <c r="Q1405">
        <v>10</v>
      </c>
      <c r="R1405">
        <v>10</v>
      </c>
      <c r="S1405">
        <v>1</v>
      </c>
      <c r="T1405">
        <v>10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6</v>
      </c>
      <c r="AG1405">
        <v>126</v>
      </c>
      <c r="AK1405" t="s">
        <v>187</v>
      </c>
      <c r="AL1405" t="s">
        <v>188</v>
      </c>
      <c r="AU1405" s="2" t="str">
        <f>IF(ISBLANK(B1405),"", TEXT(B1405,"dddd, d \d\e mmmm \d\e aaaa"))</f>
        <v>quinta-feira, 12 de fevereiro de 2026</v>
      </c>
      <c r="AX1405" s="1" t="str" cm="1">
        <f t="array" ref="AX1405">IFERROR(_xlfn.TEXTJOIN(", ",TRUE,_xlfn._xlws.SORT(_xlfn.UNIQUE(_xlfn._xlws.FILTER($K$2:$K$2889,($I$2:$I$2889=I1405)*($K$2:$K$2889&lt;&gt;""))))),"")</f>
        <v>Thor</v>
      </c>
      <c r="AY1405" s="1" t="str">
        <f>IF(ISBLANK(F1405),"", IF(OR(
ISNUMBER(FIND("escovacao",LOWER(F1405))),
ISNUMBER(FIND("escovação",LOWER(F1405))),
ISNUMBER(FIND("higiene bucal",LOWER(F1405))),
ISNUMBER(FIND("tosa",LOWER(F1405))),
ISNUMBER(FIND("hidratacao",LOWER(F1405))),
ISNUMBER(FIND("hidratação",LOWER(F1405))),
ISNUMBER(FIND("spa",LOWER(F1405))),
ISNUMBER(FIND("corte de unhas",LOWER(F1405))),
ISNUMBER(FIND("desembolo",LOWER(F1405))),
ISNUMBER(FIND("clorexidina",LOWER(F1405))),
ISNUMBER(FIND("matizacao",LOWER(F1405))),
ISNUMBER(FIND("matização",LOWER(F1405))),
ISNUMBER(FIND("arredondamento",LOWER(F1405))),
ISNUMBER(FIND("remocao",LOWER(F1405))),
ISNUMBER(FIND("remoção",LOWER(F1405)))
),"Serviços extras",
IF(ISNUMBER(FIND("banho",LOWER(F1405))),"Banho","Loja")))</f>
        <v>Serviços extras</v>
      </c>
      <c r="AZ1405" s="1" t="str">
        <f>IF(ISBLANK(I1405),"", _xlfn.LET(_xlpm.Pedido,TRIM(D1405&amp;""),IF(_xlpm.Pedido&lt;&gt;"",_xlpm.Pedido&amp;" | "&amp;K1405,I1405&amp;" | "&amp;K1405&amp;" | "&amp;TEXT(AU1405,"0"))))</f>
        <v>4799 | Thor</v>
      </c>
      <c r="BA1405" s="1" t="str">
        <f>IF(ISBLANK(I1405),"", _xlfn.LET(_xlpm.TipoServico,LOWER(H1405),IF(ISNUMBER(FIND("banho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5" s="1" t="str">
        <f>IF(ISBLANK(I1405),"", _xlfn.LET(
    _xlpm.Servico,TRIM(F1405&amp;""),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05" s="1">
        <f>IF(ISBLANK(B1405),"", IF(ISBLANK(R1405),Q1405*S1405,R1405*S1405))</f>
        <v>10</v>
      </c>
    </row>
    <row r="1406" spans="1:55" x14ac:dyDescent="0.3">
      <c r="A1406" t="s">
        <v>178</v>
      </c>
      <c r="B1406">
        <v>46065</v>
      </c>
      <c r="C1406" t="s">
        <v>9</v>
      </c>
      <c r="D1406">
        <v>4799</v>
      </c>
      <c r="F1406" t="s">
        <v>275</v>
      </c>
      <c r="H1406" t="s">
        <v>276</v>
      </c>
      <c r="I1406">
        <v>2626</v>
      </c>
      <c r="J1406" t="s">
        <v>470</v>
      </c>
      <c r="K1406" t="s">
        <v>471</v>
      </c>
      <c r="L1406">
        <v>5573991799280</v>
      </c>
      <c r="N1406">
        <v>0</v>
      </c>
      <c r="O1406" t="s">
        <v>5</v>
      </c>
      <c r="P1406">
        <v>0</v>
      </c>
      <c r="Q1406">
        <v>35</v>
      </c>
      <c r="R1406">
        <v>35</v>
      </c>
      <c r="S1406">
        <v>1</v>
      </c>
      <c r="T1406">
        <v>35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6</v>
      </c>
      <c r="AG1406">
        <v>126</v>
      </c>
      <c r="AK1406" t="s">
        <v>187</v>
      </c>
      <c r="AL1406" t="s">
        <v>188</v>
      </c>
      <c r="AU1406" s="2" t="str">
        <f>IF(ISBLANK(B1406),"", TEXT(B1406,"dddd, d \d\e mmmm \d\e aaaa"))</f>
        <v>quinta-feira, 12 de fevereiro de 2026</v>
      </c>
      <c r="AX1406" s="1" t="str" cm="1">
        <f t="array" ref="AX1406">IFERROR(_xlfn.TEXTJOIN(", ",TRUE,_xlfn._xlws.SORT(_xlfn.UNIQUE(_xlfn._xlws.FILTER($K$2:$K$2889,($I$2:$I$2889=I1406)*($K$2:$K$2889&lt;&gt;""))))),"")</f>
        <v>Thor</v>
      </c>
      <c r="AY1406" s="1" t="str">
        <f>IF(ISBLANK(F1406),"", IF(OR(
ISNUMBER(FIND("escovacao",LOWER(F1406))),
ISNUMBER(FIND("escovação",LOWER(F1406))),
ISNUMBER(FIND("higiene bucal",LOWER(F1406))),
ISNUMBER(FIND("tosa",LOWER(F1406))),
ISNUMBER(FIND("hidratacao",LOWER(F1406))),
ISNUMBER(FIND("hidratação",LOWER(F1406))),
ISNUMBER(FIND("spa",LOWER(F1406))),
ISNUMBER(FIND("corte de unhas",LOWER(F1406))),
ISNUMBER(FIND("desembolo",LOWER(F1406))),
ISNUMBER(FIND("clorexidina",LOWER(F1406))),
ISNUMBER(FIND("matizacao",LOWER(F1406))),
ISNUMBER(FIND("matização",LOWER(F1406))),
ISNUMBER(FIND("arredondamento",LOWER(F1406))),
ISNUMBER(FIND("remocao",LOWER(F1406))),
ISNUMBER(FIND("remoção",LOWER(F1406)))
),"Serviços extras",
IF(ISNUMBER(FIND("banho",LOWER(F1406))),"Banho","Loja")))</f>
        <v>Serviços extras</v>
      </c>
      <c r="AZ1406" s="1" t="str">
        <f>IF(ISBLANK(I1406),"", _xlfn.LET(_xlpm.Pedido,TRIM(D1406&amp;""),IF(_xlpm.Pedido&lt;&gt;"",_xlpm.Pedido&amp;" | "&amp;K1406,I1406&amp;" | "&amp;K1406&amp;" | "&amp;TEXT(AU1406,"0"))))</f>
        <v>4799 | Thor</v>
      </c>
      <c r="BA1406" s="1" t="str">
        <f>IF(ISBLANK(I1406),"", _xlfn.LET(_xlpm.TipoServico,LOWER(H1406),IF(ISNUMBER(FIND("banho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6" s="1" t="str">
        <f>IF(ISBLANK(I1406),"", _xlfn.LET(
    _xlpm.Servico,TRIM(F1406&amp;""),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406" s="1">
        <f>IF(ISBLANK(B1406),"", IF(ISBLANK(R1406),Q1406*S1406,R1406*S1406))</f>
        <v>35</v>
      </c>
    </row>
    <row r="1407" spans="1:55" x14ac:dyDescent="0.3">
      <c r="A1407" t="s">
        <v>178</v>
      </c>
      <c r="B1407">
        <v>46065</v>
      </c>
      <c r="C1407" t="s">
        <v>9</v>
      </c>
      <c r="D1407">
        <v>4799</v>
      </c>
      <c r="F1407" t="s">
        <v>304</v>
      </c>
      <c r="H1407" t="s">
        <v>276</v>
      </c>
      <c r="I1407">
        <v>2626</v>
      </c>
      <c r="J1407" t="s">
        <v>470</v>
      </c>
      <c r="K1407" t="s">
        <v>471</v>
      </c>
      <c r="L1407">
        <v>5573991799280</v>
      </c>
      <c r="N1407">
        <v>0</v>
      </c>
      <c r="O1407" t="s">
        <v>5</v>
      </c>
      <c r="P1407">
        <v>0</v>
      </c>
      <c r="Q1407">
        <v>12</v>
      </c>
      <c r="R1407">
        <v>12</v>
      </c>
      <c r="S1407">
        <v>1</v>
      </c>
      <c r="T1407">
        <v>12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6</v>
      </c>
      <c r="AG1407">
        <v>126</v>
      </c>
      <c r="AK1407" t="s">
        <v>187</v>
      </c>
      <c r="AL1407" t="s">
        <v>188</v>
      </c>
      <c r="AU1407" s="2" t="str">
        <f>IF(ISBLANK(B1407),"", TEXT(B1407,"dddd, d \d\e mmmm \d\e aaaa"))</f>
        <v>quinta-feira, 12 de fevereiro de 2026</v>
      </c>
      <c r="AX1407" s="1" t="str" cm="1">
        <f t="array" ref="AX1407">IFERROR(_xlfn.TEXTJOIN(", ",TRUE,_xlfn._xlws.SORT(_xlfn.UNIQUE(_xlfn._xlws.FILTER($K$2:$K$2889,($I$2:$I$2889=I1407)*($K$2:$K$2889&lt;&gt;""))))),"")</f>
        <v>Thor</v>
      </c>
      <c r="AY1407" s="1" t="str">
        <f>IF(ISBLANK(F1407),"", IF(OR(
ISNUMBER(FIND("escovacao",LOWER(F1407))),
ISNUMBER(FIND("escovação",LOWER(F1407))),
ISNUMBER(FIND("higiene bucal",LOWER(F1407))),
ISNUMBER(FIND("tosa",LOWER(F1407))),
ISNUMBER(FIND("hidratacao",LOWER(F1407))),
ISNUMBER(FIND("hidratação",LOWER(F1407))),
ISNUMBER(FIND("spa",LOWER(F1407))),
ISNUMBER(FIND("corte de unhas",LOWER(F1407))),
ISNUMBER(FIND("desembolo",LOWER(F1407))),
ISNUMBER(FIND("clorexidina",LOWER(F1407))),
ISNUMBER(FIND("matizacao",LOWER(F1407))),
ISNUMBER(FIND("matização",LOWER(F1407))),
ISNUMBER(FIND("arredondamento",LOWER(F1407))),
ISNUMBER(FIND("remocao",LOWER(F1407))),
ISNUMBER(FIND("remoção",LOWER(F1407)))
),"Serviços extras",
IF(ISNUMBER(FIND("banho",LOWER(F1407))),"Banho","Loja")))</f>
        <v>Serviços extras</v>
      </c>
      <c r="AZ1407" s="1" t="str">
        <f>IF(ISBLANK(I1407),"", _xlfn.LET(_xlpm.Pedido,TRIM(D1407&amp;""),IF(_xlpm.Pedido&lt;&gt;"",_xlpm.Pedido&amp;" | "&amp;K1407,I1407&amp;" | "&amp;K1407&amp;" | "&amp;TEXT(AU1407,"0"))))</f>
        <v>4799 | Thor</v>
      </c>
      <c r="BA1407" s="1" t="str">
        <f>IF(ISBLANK(I1407),"", _xlfn.LET(_xlpm.TipoServico,LOWER(H1407),IF(ISNUMBER(FIND("banho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7" s="1" t="str">
        <f>IF(ISBLANK(I1407),"", _xlfn.LET(
    _xlpm.Servico,TRIM(F1407&amp;""),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07" s="1">
        <f>IF(ISBLANK(B1407),"", IF(ISBLANK(R1407),Q1407*S1407,R1407*S1407))</f>
        <v>12</v>
      </c>
    </row>
    <row r="1408" spans="1:55" x14ac:dyDescent="0.3">
      <c r="A1408" t="s">
        <v>178</v>
      </c>
      <c r="B1408">
        <v>46065</v>
      </c>
      <c r="C1408" t="s">
        <v>9</v>
      </c>
      <c r="D1408">
        <v>4799</v>
      </c>
      <c r="F1408" t="s">
        <v>146</v>
      </c>
      <c r="H1408" t="s">
        <v>276</v>
      </c>
      <c r="I1408">
        <v>2626</v>
      </c>
      <c r="J1408" t="s">
        <v>470</v>
      </c>
      <c r="K1408" t="s">
        <v>471</v>
      </c>
      <c r="L1408">
        <v>5573991799280</v>
      </c>
      <c r="N1408">
        <v>0</v>
      </c>
      <c r="O1408" t="s">
        <v>5</v>
      </c>
      <c r="P1408">
        <v>0</v>
      </c>
      <c r="Q1408">
        <v>12</v>
      </c>
      <c r="R1408">
        <v>12</v>
      </c>
      <c r="S1408">
        <v>1</v>
      </c>
      <c r="T1408">
        <v>12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6</v>
      </c>
      <c r="AG1408">
        <v>126</v>
      </c>
      <c r="AK1408" t="s">
        <v>187</v>
      </c>
      <c r="AL1408" t="s">
        <v>188</v>
      </c>
      <c r="AU1408" s="2" t="str">
        <f>IF(ISBLANK(B1408),"", TEXT(B1408,"dddd, d \d\e mmmm \d\e aaaa"))</f>
        <v>quinta-feira, 12 de fevereiro de 2026</v>
      </c>
      <c r="AX1408" s="1" t="str" cm="1">
        <f t="array" ref="AX1408">IFERROR(_xlfn.TEXTJOIN(", ",TRUE,_xlfn._xlws.SORT(_xlfn.UNIQUE(_xlfn._xlws.FILTER($K$2:$K$2889,($I$2:$I$2889=I1408)*($K$2:$K$2889&lt;&gt;""))))),"")</f>
        <v>Thor</v>
      </c>
      <c r="AY1408" s="1" t="str">
        <f>IF(ISBLANK(F1408),"", IF(OR(
ISNUMBER(FIND("escovacao",LOWER(F1408))),
ISNUMBER(FIND("escovação",LOWER(F1408))),
ISNUMBER(FIND("higiene bucal",LOWER(F1408))),
ISNUMBER(FIND("tosa",LOWER(F1408))),
ISNUMBER(FIND("hidratacao",LOWER(F1408))),
ISNUMBER(FIND("hidratação",LOWER(F1408))),
ISNUMBER(FIND("spa",LOWER(F1408))),
ISNUMBER(FIND("corte de unhas",LOWER(F1408))),
ISNUMBER(FIND("desembolo",LOWER(F1408))),
ISNUMBER(FIND("clorexidina",LOWER(F1408))),
ISNUMBER(FIND("matizacao",LOWER(F1408))),
ISNUMBER(FIND("matização",LOWER(F1408))),
ISNUMBER(FIND("arredondamento",LOWER(F1408))),
ISNUMBER(FIND("remocao",LOWER(F1408))),
ISNUMBER(FIND("remoção",LOWER(F1408)))
),"Serviços extras",
IF(ISNUMBER(FIND("banho",LOWER(F1408))),"Banho","Loja")))</f>
        <v>Serviços extras</v>
      </c>
      <c r="AZ1408" s="1" t="str">
        <f>IF(ISBLANK(I1408),"", _xlfn.LET(_xlpm.Pedido,TRIM(D1408&amp;""),IF(_xlpm.Pedido&lt;&gt;"",_xlpm.Pedido&amp;" | "&amp;K1408,I1408&amp;" | "&amp;K1408&amp;" | "&amp;TEXT(AU1408,"0"))))</f>
        <v>4799 | Thor</v>
      </c>
      <c r="BA1408" s="1" t="str">
        <f>IF(ISBLANK(I1408),"", _xlfn.LET(_xlpm.TipoServico,LOWER(H1408),IF(ISNUMBER(FIND("banho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8" s="1" t="str">
        <f>IF(ISBLANK(I1408),"", _xlfn.LET(
    _xlpm.Servico,TRIM(F1408&amp;""),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08" s="1">
        <f>IF(ISBLANK(B1408),"", IF(ISBLANK(R1408),Q1408*S1408,R1408*S1408))</f>
        <v>12</v>
      </c>
    </row>
    <row r="1409" spans="1:55" x14ac:dyDescent="0.3">
      <c r="A1409" t="s">
        <v>133</v>
      </c>
      <c r="B1409">
        <v>46076</v>
      </c>
      <c r="C1409" t="s">
        <v>43</v>
      </c>
      <c r="D1409">
        <v>4882</v>
      </c>
      <c r="F1409" t="s">
        <v>134</v>
      </c>
      <c r="H1409" t="s">
        <v>276</v>
      </c>
      <c r="I1409">
        <v>2844</v>
      </c>
      <c r="J1409" t="s">
        <v>472</v>
      </c>
      <c r="K1409" t="s">
        <v>426</v>
      </c>
      <c r="L1409">
        <v>5573988010714</v>
      </c>
      <c r="N1409">
        <v>0</v>
      </c>
      <c r="O1409" t="s">
        <v>5</v>
      </c>
      <c r="P1409">
        <v>0</v>
      </c>
      <c r="Q1409">
        <v>57</v>
      </c>
      <c r="R1409">
        <v>57</v>
      </c>
      <c r="S1409">
        <v>1</v>
      </c>
      <c r="T1409">
        <v>57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6</v>
      </c>
      <c r="AG1409">
        <v>104</v>
      </c>
      <c r="AK1409" t="s">
        <v>187</v>
      </c>
      <c r="AL1409" t="s">
        <v>188</v>
      </c>
      <c r="AU1409" s="2" t="str">
        <f>IF(ISBLANK(B1409),"", TEXT(B1409,"dddd, d \d\e mmmm \d\e aaaa"))</f>
        <v>segunda-feira, 23 de fevereiro de 2026</v>
      </c>
      <c r="AX1409" s="1" t="str" cm="1">
        <f t="array" ref="AX1409">IFERROR(_xlfn.TEXTJOIN(", ",TRUE,_xlfn._xlws.SORT(_xlfn.UNIQUE(_xlfn._xlws.FILTER($K$2:$K$2889,($I$2:$I$2889=I1409)*($K$2:$K$2889&lt;&gt;""))))),"")</f>
        <v>Bento</v>
      </c>
      <c r="AY1409" s="1" t="str">
        <f>IF(ISBLANK(F1409),"", IF(OR(
ISNUMBER(FIND("escovacao",LOWER(F1409))),
ISNUMBER(FIND("escovação",LOWER(F1409))),
ISNUMBER(FIND("higiene bucal",LOWER(F1409))),
ISNUMBER(FIND("tosa",LOWER(F1409))),
ISNUMBER(FIND("hidratacao",LOWER(F1409))),
ISNUMBER(FIND("hidratação",LOWER(F1409))),
ISNUMBER(FIND("spa",LOWER(F1409))),
ISNUMBER(FIND("corte de unhas",LOWER(F1409))),
ISNUMBER(FIND("desembolo",LOWER(F1409))),
ISNUMBER(FIND("clorexidina",LOWER(F1409))),
ISNUMBER(FIND("matizacao",LOWER(F1409))),
ISNUMBER(FIND("matização",LOWER(F1409))),
ISNUMBER(FIND("arredondamento",LOWER(F1409))),
ISNUMBER(FIND("remocao",LOWER(F1409))),
ISNUMBER(FIND("remoção",LOWER(F1409)))
),"Serviços extras",
IF(ISNUMBER(FIND("banho",LOWER(F1409))),"Banho","Loja")))</f>
        <v>Banho</v>
      </c>
      <c r="AZ1409" s="1" t="str">
        <f>IF(ISBLANK(I1409),"", _xlfn.LET(_xlpm.Pedido,TRIM(D1409&amp;""),IF(_xlpm.Pedido&lt;&gt;"",_xlpm.Pedido&amp;" | "&amp;K1409,I1409&amp;" | "&amp;K1409&amp;" | "&amp;TEXT(AU1409,"0"))))</f>
        <v>4882 | Bento</v>
      </c>
      <c r="BA1409" s="1" t="str">
        <f>IF(ISBLANK(I1409),"", _xlfn.LET(_xlpm.TipoServico,LOWER(H1409),IF(ISNUMBER(FIND("banho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09" s="1" t="str">
        <f>IF(ISBLANK(I1409),"", _xlfn.LET(
    _xlpm.Servico,TRIM(F1409&amp;""),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09" s="1">
        <f>IF(ISBLANK(B1409),"", IF(ISBLANK(R1409),Q1409*S1409,R1409*S1409))</f>
        <v>57</v>
      </c>
    </row>
    <row r="1410" spans="1:55" x14ac:dyDescent="0.3">
      <c r="A1410" t="s">
        <v>133</v>
      </c>
      <c r="B1410">
        <v>46076</v>
      </c>
      <c r="C1410" t="s">
        <v>43</v>
      </c>
      <c r="D1410">
        <v>4882</v>
      </c>
      <c r="F1410" t="s">
        <v>275</v>
      </c>
      <c r="H1410" t="s">
        <v>276</v>
      </c>
      <c r="I1410">
        <v>2844</v>
      </c>
      <c r="J1410" t="s">
        <v>472</v>
      </c>
      <c r="K1410" t="s">
        <v>426</v>
      </c>
      <c r="L1410">
        <v>5573988010714</v>
      </c>
      <c r="N1410">
        <v>0</v>
      </c>
      <c r="O1410" t="s">
        <v>5</v>
      </c>
      <c r="P1410">
        <v>0</v>
      </c>
      <c r="Q1410">
        <v>35</v>
      </c>
      <c r="R1410">
        <v>35</v>
      </c>
      <c r="S1410">
        <v>1</v>
      </c>
      <c r="T1410">
        <v>35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6</v>
      </c>
      <c r="AG1410">
        <v>104</v>
      </c>
      <c r="AK1410" t="s">
        <v>187</v>
      </c>
      <c r="AL1410" t="s">
        <v>188</v>
      </c>
      <c r="AU1410" s="2" t="str">
        <f>IF(ISBLANK(B1410),"", TEXT(B1410,"dddd, d \d\e mmmm \d\e aaaa"))</f>
        <v>segunda-feira, 23 de fevereiro de 2026</v>
      </c>
      <c r="AX1410" s="1" t="str" cm="1">
        <f t="array" ref="AX1410">IFERROR(_xlfn.TEXTJOIN(", ",TRUE,_xlfn._xlws.SORT(_xlfn.UNIQUE(_xlfn._xlws.FILTER($K$2:$K$2889,($I$2:$I$2889=I1410)*($K$2:$K$2889&lt;&gt;""))))),"")</f>
        <v>Bento</v>
      </c>
      <c r="AY1410" s="1" t="str">
        <f>IF(ISBLANK(F1410),"", IF(OR(
ISNUMBER(FIND("escovacao",LOWER(F1410))),
ISNUMBER(FIND("escovação",LOWER(F1410))),
ISNUMBER(FIND("higiene bucal",LOWER(F1410))),
ISNUMBER(FIND("tosa",LOWER(F1410))),
ISNUMBER(FIND("hidratacao",LOWER(F1410))),
ISNUMBER(FIND("hidratação",LOWER(F1410))),
ISNUMBER(FIND("spa",LOWER(F1410))),
ISNUMBER(FIND("corte de unhas",LOWER(F1410))),
ISNUMBER(FIND("desembolo",LOWER(F1410))),
ISNUMBER(FIND("clorexidina",LOWER(F1410))),
ISNUMBER(FIND("matizacao",LOWER(F1410))),
ISNUMBER(FIND("matização",LOWER(F1410))),
ISNUMBER(FIND("arredondamento",LOWER(F1410))),
ISNUMBER(FIND("remocao",LOWER(F1410))),
ISNUMBER(FIND("remoção",LOWER(F1410)))
),"Serviços extras",
IF(ISNUMBER(FIND("banho",LOWER(F1410))),"Banho","Loja")))</f>
        <v>Serviços extras</v>
      </c>
      <c r="AZ1410" s="1" t="str">
        <f>IF(ISBLANK(I1410),"", _xlfn.LET(_xlpm.Pedido,TRIM(D1410&amp;""),IF(_xlpm.Pedido&lt;&gt;"",_xlpm.Pedido&amp;" | "&amp;K1410,I1410&amp;" | "&amp;K1410&amp;" | "&amp;TEXT(AU1410,"0"))))</f>
        <v>4882 | Bento</v>
      </c>
      <c r="BA1410" s="1" t="str">
        <f>IF(ISBLANK(I1410),"", _xlfn.LET(_xlpm.TipoServico,LOWER(H1410),IF(ISNUMBER(FIND("banho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10" s="1" t="str">
        <f>IF(ISBLANK(I1410),"", _xlfn.LET(
    _xlpm.Servico,TRIM(F1410&amp;""),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410" s="1">
        <f>IF(ISBLANK(B1410),"", IF(ISBLANK(R1410),Q1410*S1410,R1410*S1410))</f>
        <v>35</v>
      </c>
    </row>
    <row r="1411" spans="1:55" x14ac:dyDescent="0.3">
      <c r="A1411" t="s">
        <v>133</v>
      </c>
      <c r="B1411">
        <v>46076</v>
      </c>
      <c r="C1411" t="s">
        <v>43</v>
      </c>
      <c r="D1411">
        <v>4882</v>
      </c>
      <c r="F1411" t="s">
        <v>146</v>
      </c>
      <c r="H1411" t="s">
        <v>276</v>
      </c>
      <c r="I1411">
        <v>2844</v>
      </c>
      <c r="J1411" t="s">
        <v>472</v>
      </c>
      <c r="K1411" t="s">
        <v>426</v>
      </c>
      <c r="L1411">
        <v>5573988010714</v>
      </c>
      <c r="N1411">
        <v>0</v>
      </c>
      <c r="O1411" t="s">
        <v>5</v>
      </c>
      <c r="P1411">
        <v>0</v>
      </c>
      <c r="Q1411">
        <v>12</v>
      </c>
      <c r="R1411">
        <v>12</v>
      </c>
      <c r="S1411">
        <v>1</v>
      </c>
      <c r="T1411">
        <v>12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6</v>
      </c>
      <c r="AG1411">
        <v>104</v>
      </c>
      <c r="AK1411" t="s">
        <v>187</v>
      </c>
      <c r="AL1411" t="s">
        <v>188</v>
      </c>
      <c r="AU1411" s="2" t="str">
        <f>IF(ISBLANK(B1411),"", TEXT(B1411,"dddd, d \d\e mmmm \d\e aaaa"))</f>
        <v>segunda-feira, 23 de fevereiro de 2026</v>
      </c>
      <c r="AX1411" s="1" t="str" cm="1">
        <f t="array" ref="AX1411">IFERROR(_xlfn.TEXTJOIN(", ",TRUE,_xlfn._xlws.SORT(_xlfn.UNIQUE(_xlfn._xlws.FILTER($K$2:$K$2889,($I$2:$I$2889=I1411)*($K$2:$K$2889&lt;&gt;""))))),"")</f>
        <v>Bento</v>
      </c>
      <c r="AY1411" s="1" t="str">
        <f>IF(ISBLANK(F1411),"", IF(OR(
ISNUMBER(FIND("escovacao",LOWER(F1411))),
ISNUMBER(FIND("escovação",LOWER(F1411))),
ISNUMBER(FIND("higiene bucal",LOWER(F1411))),
ISNUMBER(FIND("tosa",LOWER(F1411))),
ISNUMBER(FIND("hidratacao",LOWER(F1411))),
ISNUMBER(FIND("hidratação",LOWER(F1411))),
ISNUMBER(FIND("spa",LOWER(F1411))),
ISNUMBER(FIND("corte de unhas",LOWER(F1411))),
ISNUMBER(FIND("desembolo",LOWER(F1411))),
ISNUMBER(FIND("clorexidina",LOWER(F1411))),
ISNUMBER(FIND("matizacao",LOWER(F1411))),
ISNUMBER(FIND("matização",LOWER(F1411))),
ISNUMBER(FIND("arredondamento",LOWER(F1411))),
ISNUMBER(FIND("remocao",LOWER(F1411))),
ISNUMBER(FIND("remoção",LOWER(F1411)))
),"Serviços extras",
IF(ISNUMBER(FIND("banho",LOWER(F1411))),"Banho","Loja")))</f>
        <v>Serviços extras</v>
      </c>
      <c r="AZ1411" s="1" t="str">
        <f>IF(ISBLANK(I1411),"", _xlfn.LET(_xlpm.Pedido,TRIM(D1411&amp;""),IF(_xlpm.Pedido&lt;&gt;"",_xlpm.Pedido&amp;" | "&amp;K1411,I1411&amp;" | "&amp;K1411&amp;" | "&amp;TEXT(AU1411,"0"))))</f>
        <v>4882 | Bento</v>
      </c>
      <c r="BA1411" s="1" t="str">
        <f>IF(ISBLANK(I1411),"", _xlfn.LET(_xlpm.TipoServico,LOWER(H1411),IF(ISNUMBER(FIND("banho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11" s="1" t="str">
        <f>IF(ISBLANK(I1411),"", _xlfn.LET(
    _xlpm.Servico,TRIM(F1411&amp;""),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11" s="1">
        <f>IF(ISBLANK(B1411),"", IF(ISBLANK(R1411),Q1411*S1411,R1411*S1411))</f>
        <v>12</v>
      </c>
    </row>
    <row r="1412" spans="1:55" x14ac:dyDescent="0.3">
      <c r="A1412" t="s">
        <v>133</v>
      </c>
      <c r="B1412">
        <v>46090</v>
      </c>
      <c r="C1412" t="s">
        <v>43</v>
      </c>
      <c r="D1412">
        <v>5002</v>
      </c>
      <c r="F1412" t="s">
        <v>134</v>
      </c>
      <c r="H1412" t="s">
        <v>276</v>
      </c>
      <c r="I1412">
        <v>2626</v>
      </c>
      <c r="J1412" t="s">
        <v>470</v>
      </c>
      <c r="K1412" t="s">
        <v>471</v>
      </c>
      <c r="L1412">
        <v>5573991799280</v>
      </c>
      <c r="N1412">
        <v>0</v>
      </c>
      <c r="O1412" t="s">
        <v>5</v>
      </c>
      <c r="P1412">
        <v>0</v>
      </c>
      <c r="Q1412">
        <v>57</v>
      </c>
      <c r="R1412">
        <v>57</v>
      </c>
      <c r="S1412">
        <v>1</v>
      </c>
      <c r="T1412">
        <v>57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6</v>
      </c>
      <c r="AG1412">
        <v>164</v>
      </c>
      <c r="AK1412" t="s">
        <v>187</v>
      </c>
      <c r="AL1412" t="s">
        <v>188</v>
      </c>
      <c r="AU1412" s="2" t="str">
        <f>IF(ISBLANK(B1412),"", TEXT(B1412,"dddd, d \d\e mmmm \d\e aaaa"))</f>
        <v>segunda-feira, 9 de março de 2026</v>
      </c>
      <c r="AX1412" s="1" t="str" cm="1">
        <f t="array" ref="AX1412">IFERROR(_xlfn.TEXTJOIN(", ",TRUE,_xlfn._xlws.SORT(_xlfn.UNIQUE(_xlfn._xlws.FILTER($K$2:$K$2889,($I$2:$I$2889=I1412)*($K$2:$K$2889&lt;&gt;""))))),"")</f>
        <v>Thor</v>
      </c>
      <c r="AY1412" s="1" t="str">
        <f>IF(ISBLANK(F1412),"", IF(OR(
ISNUMBER(FIND("escovacao",LOWER(F1412))),
ISNUMBER(FIND("escovação",LOWER(F1412))),
ISNUMBER(FIND("higiene bucal",LOWER(F1412))),
ISNUMBER(FIND("tosa",LOWER(F1412))),
ISNUMBER(FIND("hidratacao",LOWER(F1412))),
ISNUMBER(FIND("hidratação",LOWER(F1412))),
ISNUMBER(FIND("spa",LOWER(F1412))),
ISNUMBER(FIND("corte de unhas",LOWER(F1412))),
ISNUMBER(FIND("desembolo",LOWER(F1412))),
ISNUMBER(FIND("clorexidina",LOWER(F1412))),
ISNUMBER(FIND("matizacao",LOWER(F1412))),
ISNUMBER(FIND("matização",LOWER(F1412))),
ISNUMBER(FIND("arredondamento",LOWER(F1412))),
ISNUMBER(FIND("remocao",LOWER(F1412))),
ISNUMBER(FIND("remoção",LOWER(F1412)))
),"Serviços extras",
IF(ISNUMBER(FIND("banho",LOWER(F1412))),"Banho","Loja")))</f>
        <v>Banho</v>
      </c>
      <c r="AZ1412" s="1" t="str">
        <f>IF(ISBLANK(I1412),"", _xlfn.LET(_xlpm.Pedido,TRIM(D1412&amp;""),IF(_xlpm.Pedido&lt;&gt;"",_xlpm.Pedido&amp;" | "&amp;K1412,I1412&amp;" | "&amp;K1412&amp;" | "&amp;TEXT(AU1412,"0"))))</f>
        <v>5002 | Thor</v>
      </c>
      <c r="BA1412" s="1" t="str">
        <f>IF(ISBLANK(I1412),"", _xlfn.LET(_xlpm.TipoServico,LOWER(H1412),IF(ISNUMBER(FIND("banho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12" s="1" t="str">
        <f>IF(ISBLANK(I1412),"", _xlfn.LET(
    _xlpm.Servico,TRIM(F1412&amp;""),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12" s="1">
        <f>IF(ISBLANK(B1412),"", IF(ISBLANK(R1412),Q1412*S1412,R1412*S1412))</f>
        <v>57</v>
      </c>
    </row>
    <row r="1413" spans="1:55" x14ac:dyDescent="0.3">
      <c r="A1413" t="s">
        <v>133</v>
      </c>
      <c r="B1413">
        <v>46090</v>
      </c>
      <c r="C1413" t="s">
        <v>43</v>
      </c>
      <c r="D1413">
        <v>5002</v>
      </c>
      <c r="F1413" t="s">
        <v>169</v>
      </c>
      <c r="H1413" t="s">
        <v>276</v>
      </c>
      <c r="I1413">
        <v>2626</v>
      </c>
      <c r="J1413" t="s">
        <v>470</v>
      </c>
      <c r="K1413" t="s">
        <v>471</v>
      </c>
      <c r="L1413">
        <v>5573991799280</v>
      </c>
      <c r="N1413">
        <v>0</v>
      </c>
      <c r="O1413" t="s">
        <v>5</v>
      </c>
      <c r="P1413">
        <v>0</v>
      </c>
      <c r="Q1413">
        <v>10</v>
      </c>
      <c r="R1413">
        <v>10</v>
      </c>
      <c r="S1413">
        <v>1</v>
      </c>
      <c r="T1413">
        <v>10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6</v>
      </c>
      <c r="AG1413">
        <v>164</v>
      </c>
      <c r="AK1413" t="s">
        <v>187</v>
      </c>
      <c r="AL1413" t="s">
        <v>188</v>
      </c>
      <c r="AU1413" s="2" t="str">
        <f>IF(ISBLANK(B1413),"", TEXT(B1413,"dddd, d \d\e mmmm \d\e aaaa"))</f>
        <v>segunda-feira, 9 de março de 2026</v>
      </c>
      <c r="AX1413" s="1" t="str" cm="1">
        <f t="array" ref="AX1413">IFERROR(_xlfn.TEXTJOIN(", ",TRUE,_xlfn._xlws.SORT(_xlfn.UNIQUE(_xlfn._xlws.FILTER($K$2:$K$2889,($I$2:$I$2889=I1413)*($K$2:$K$2889&lt;&gt;""))))),"")</f>
        <v>Thor</v>
      </c>
      <c r="AY1413" s="1" t="str">
        <f>IF(ISBLANK(F1413),"", IF(OR(
ISNUMBER(FIND("escovacao",LOWER(F1413))),
ISNUMBER(FIND("escovação",LOWER(F1413))),
ISNUMBER(FIND("higiene bucal",LOWER(F1413))),
ISNUMBER(FIND("tosa",LOWER(F1413))),
ISNUMBER(FIND("hidratacao",LOWER(F1413))),
ISNUMBER(FIND("hidratação",LOWER(F1413))),
ISNUMBER(FIND("spa",LOWER(F1413))),
ISNUMBER(FIND("corte de unhas",LOWER(F1413))),
ISNUMBER(FIND("desembolo",LOWER(F1413))),
ISNUMBER(FIND("clorexidina",LOWER(F1413))),
ISNUMBER(FIND("matizacao",LOWER(F1413))),
ISNUMBER(FIND("matização",LOWER(F1413))),
ISNUMBER(FIND("arredondamento",LOWER(F1413))),
ISNUMBER(FIND("remocao",LOWER(F1413))),
ISNUMBER(FIND("remoção",LOWER(F1413)))
),"Serviços extras",
IF(ISNUMBER(FIND("banho",LOWER(F1413))),"Banho","Loja")))</f>
        <v>Serviços extras</v>
      </c>
      <c r="AZ1413" s="1" t="str">
        <f>IF(ISBLANK(I1413),"", _xlfn.LET(_xlpm.Pedido,TRIM(D1413&amp;""),IF(_xlpm.Pedido&lt;&gt;"",_xlpm.Pedido&amp;" | "&amp;K1413,I1413&amp;" | "&amp;K1413&amp;" | "&amp;TEXT(AU1413,"0"))))</f>
        <v>5002 | Thor</v>
      </c>
      <c r="BA1413" s="1" t="str">
        <f>IF(ISBLANK(I1413),"", _xlfn.LET(_xlpm.TipoServico,LOWER(H1413),IF(ISNUMBER(FIND("banho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13" s="1" t="str">
        <f>IF(ISBLANK(I1413),"", _xlfn.LET(
    _xlpm.Servico,TRIM(F1413&amp;""),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13" s="1">
        <f>IF(ISBLANK(B1413),"", IF(ISBLANK(R1413),Q1413*S1413,R1413*S1413))</f>
        <v>10</v>
      </c>
    </row>
    <row r="1414" spans="1:55" x14ac:dyDescent="0.3">
      <c r="A1414" t="s">
        <v>133</v>
      </c>
      <c r="B1414">
        <v>46090</v>
      </c>
      <c r="C1414" t="s">
        <v>43</v>
      </c>
      <c r="D1414">
        <v>5002</v>
      </c>
      <c r="F1414" t="s">
        <v>282</v>
      </c>
      <c r="H1414" t="s">
        <v>276</v>
      </c>
      <c r="I1414">
        <v>2626</v>
      </c>
      <c r="J1414" t="s">
        <v>470</v>
      </c>
      <c r="K1414" t="s">
        <v>471</v>
      </c>
      <c r="L1414">
        <v>5573991799280</v>
      </c>
      <c r="N1414">
        <v>0</v>
      </c>
      <c r="O1414" t="s">
        <v>5</v>
      </c>
      <c r="P1414">
        <v>0</v>
      </c>
      <c r="Q1414">
        <v>35</v>
      </c>
      <c r="R1414">
        <v>35</v>
      </c>
      <c r="S1414">
        <v>1</v>
      </c>
      <c r="T1414">
        <v>35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6</v>
      </c>
      <c r="AG1414">
        <v>164</v>
      </c>
      <c r="AK1414" t="s">
        <v>187</v>
      </c>
      <c r="AL1414" t="s">
        <v>188</v>
      </c>
      <c r="AU1414" s="2" t="str">
        <f>IF(ISBLANK(B1414),"", TEXT(B1414,"dddd, d \d\e mmmm \d\e aaaa"))</f>
        <v>segunda-feira, 9 de março de 2026</v>
      </c>
      <c r="AX1414" s="1" t="str" cm="1">
        <f t="array" ref="AX1414">IFERROR(_xlfn.TEXTJOIN(", ",TRUE,_xlfn._xlws.SORT(_xlfn.UNIQUE(_xlfn._xlws.FILTER($K$2:$K$2889,($I$2:$I$2889=I1414)*($K$2:$K$2889&lt;&gt;""))))),"")</f>
        <v>Thor</v>
      </c>
      <c r="AY1414" s="1" t="str">
        <f>IF(ISBLANK(F1414),"", IF(OR(
ISNUMBER(FIND("escovacao",LOWER(F1414))),
ISNUMBER(FIND("escovação",LOWER(F1414))),
ISNUMBER(FIND("higiene bucal",LOWER(F1414))),
ISNUMBER(FIND("tosa",LOWER(F1414))),
ISNUMBER(FIND("hidratacao",LOWER(F1414))),
ISNUMBER(FIND("hidratação",LOWER(F1414))),
ISNUMBER(FIND("spa",LOWER(F1414))),
ISNUMBER(FIND("corte de unhas",LOWER(F1414))),
ISNUMBER(FIND("desembolo",LOWER(F1414))),
ISNUMBER(FIND("clorexidina",LOWER(F1414))),
ISNUMBER(FIND("matizacao",LOWER(F1414))),
ISNUMBER(FIND("matização",LOWER(F1414))),
ISNUMBER(FIND("arredondamento",LOWER(F1414))),
ISNUMBER(FIND("remocao",LOWER(F1414))),
ISNUMBER(FIND("remoção",LOWER(F1414)))
),"Serviços extras",
IF(ISNUMBER(FIND("banho",LOWER(F1414))),"Banho","Loja")))</f>
        <v>Serviços extras</v>
      </c>
      <c r="AZ1414" s="1" t="str">
        <f>IF(ISBLANK(I1414),"", _xlfn.LET(_xlpm.Pedido,TRIM(D1414&amp;""),IF(_xlpm.Pedido&lt;&gt;"",_xlpm.Pedido&amp;" | "&amp;K1414,I1414&amp;" | "&amp;K1414&amp;" | "&amp;TEXT(AU1414,"0"))))</f>
        <v>5002 | Thor</v>
      </c>
      <c r="BA1414" s="1" t="str">
        <f>IF(ISBLANK(I1414),"", _xlfn.LET(_xlpm.TipoServico,LOWER(H1414),IF(ISNUMBER(FIND("banho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14" s="1" t="str">
        <f>IF(ISBLANK(I1414),"", _xlfn.LET(
    _xlpm.Servico,TRIM(F1414&amp;""),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1414" s="1">
        <f>IF(ISBLANK(B1414),"", IF(ISBLANK(R1414),Q1414*S1414,R1414*S1414))</f>
        <v>35</v>
      </c>
    </row>
    <row r="1415" spans="1:55" x14ac:dyDescent="0.3">
      <c r="A1415" t="s">
        <v>133</v>
      </c>
      <c r="B1415">
        <v>46090</v>
      </c>
      <c r="C1415" t="s">
        <v>43</v>
      </c>
      <c r="D1415">
        <v>5002</v>
      </c>
      <c r="F1415" t="s">
        <v>303</v>
      </c>
      <c r="H1415" t="s">
        <v>276</v>
      </c>
      <c r="I1415">
        <v>2626</v>
      </c>
      <c r="J1415" t="s">
        <v>470</v>
      </c>
      <c r="K1415" t="s">
        <v>471</v>
      </c>
      <c r="L1415">
        <v>5573991799280</v>
      </c>
      <c r="N1415">
        <v>0</v>
      </c>
      <c r="O1415" t="s">
        <v>5</v>
      </c>
      <c r="P1415">
        <v>0</v>
      </c>
      <c r="Q1415">
        <v>50</v>
      </c>
      <c r="R1415">
        <v>50</v>
      </c>
      <c r="S1415">
        <v>1</v>
      </c>
      <c r="T1415">
        <v>50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 t="s">
        <v>6</v>
      </c>
      <c r="AG1415">
        <v>164</v>
      </c>
      <c r="AK1415" t="s">
        <v>187</v>
      </c>
      <c r="AL1415" t="s">
        <v>188</v>
      </c>
      <c r="AU1415" s="2" t="str">
        <f>IF(ISBLANK(B1415),"", TEXT(B1415,"dddd, d \d\e mmmm \d\e aaaa"))</f>
        <v>segunda-feira, 9 de março de 2026</v>
      </c>
      <c r="AX1415" s="1" t="str" cm="1">
        <f t="array" ref="AX1415">IFERROR(_xlfn.TEXTJOIN(", ",TRUE,_xlfn._xlws.SORT(_xlfn.UNIQUE(_xlfn._xlws.FILTER($K$2:$K$2889,($I$2:$I$2889=I1415)*($K$2:$K$2889&lt;&gt;""))))),"")</f>
        <v>Thor</v>
      </c>
      <c r="AY1415" s="1" t="str">
        <f>IF(ISBLANK(F1415),"", IF(OR(
ISNUMBER(FIND("escovacao",LOWER(F1415))),
ISNUMBER(FIND("escovação",LOWER(F1415))),
ISNUMBER(FIND("higiene bucal",LOWER(F1415))),
ISNUMBER(FIND("tosa",LOWER(F1415))),
ISNUMBER(FIND("hidratacao",LOWER(F1415))),
ISNUMBER(FIND("hidratação",LOWER(F1415))),
ISNUMBER(FIND("spa",LOWER(F1415))),
ISNUMBER(FIND("corte de unhas",LOWER(F1415))),
ISNUMBER(FIND("desembolo",LOWER(F1415))),
ISNUMBER(FIND("clorexidina",LOWER(F1415))),
ISNUMBER(FIND("matizacao",LOWER(F1415))),
ISNUMBER(FIND("matização",LOWER(F1415))),
ISNUMBER(FIND("arredondamento",LOWER(F1415))),
ISNUMBER(FIND("remocao",LOWER(F1415))),
ISNUMBER(FIND("remoção",LOWER(F1415)))
),"Serviços extras",
IF(ISNUMBER(FIND("banho",LOWER(F1415))),"Banho","Loja")))</f>
        <v>Serviços extras</v>
      </c>
      <c r="AZ1415" s="1" t="str">
        <f>IF(ISBLANK(I1415),"", _xlfn.LET(_xlpm.Pedido,TRIM(D1415&amp;""),IF(_xlpm.Pedido&lt;&gt;"",_xlpm.Pedido&amp;" | "&amp;K1415,I1415&amp;" | "&amp;K1415&amp;" | "&amp;TEXT(AU1415,"0"))))</f>
        <v>5002 | Thor</v>
      </c>
      <c r="BA1415" s="1" t="str">
        <f>IF(ISBLANK(I1415),"", _xlfn.LET(_xlpm.TipoServico,LOWER(H1415),IF(ISNUMBER(FIND("banho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15" s="1" t="str">
        <f>IF(ISBLANK(I1415),"", _xlfn.LET(
    _xlpm.Servico,TRIM(F1415&amp;""),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15" s="1">
        <f>IF(ISBLANK(B1415),"", IF(ISBLANK(R1415),Q1415*S1415,R1415*S1415))</f>
        <v>50</v>
      </c>
    </row>
    <row r="1416" spans="1:55" x14ac:dyDescent="0.3">
      <c r="A1416" t="s">
        <v>133</v>
      </c>
      <c r="B1416">
        <v>46090</v>
      </c>
      <c r="C1416" t="s">
        <v>43</v>
      </c>
      <c r="D1416">
        <v>5002</v>
      </c>
      <c r="F1416" t="s">
        <v>146</v>
      </c>
      <c r="H1416" t="s">
        <v>276</v>
      </c>
      <c r="I1416">
        <v>2626</v>
      </c>
      <c r="J1416" t="s">
        <v>470</v>
      </c>
      <c r="K1416" t="s">
        <v>471</v>
      </c>
      <c r="L1416">
        <v>5573991799280</v>
      </c>
      <c r="N1416">
        <v>0</v>
      </c>
      <c r="O1416" t="s">
        <v>5</v>
      </c>
      <c r="P1416">
        <v>0</v>
      </c>
      <c r="Q1416">
        <v>12</v>
      </c>
      <c r="R1416">
        <v>12</v>
      </c>
      <c r="S1416">
        <v>1</v>
      </c>
      <c r="T1416">
        <v>12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 t="s">
        <v>6</v>
      </c>
      <c r="AG1416">
        <v>164</v>
      </c>
      <c r="AK1416" t="s">
        <v>187</v>
      </c>
      <c r="AL1416" t="s">
        <v>188</v>
      </c>
      <c r="AU1416" s="2" t="str">
        <f>IF(ISBLANK(B1416),"", TEXT(B1416,"dddd, d \d\e mmmm \d\e aaaa"))</f>
        <v>segunda-feira, 9 de março de 2026</v>
      </c>
      <c r="AX1416" s="1" t="str" cm="1">
        <f t="array" ref="AX1416">IFERROR(_xlfn.TEXTJOIN(", ",TRUE,_xlfn._xlws.SORT(_xlfn.UNIQUE(_xlfn._xlws.FILTER($K$2:$K$2889,($I$2:$I$2889=I1416)*($K$2:$K$2889&lt;&gt;""))))),"")</f>
        <v>Thor</v>
      </c>
      <c r="AY1416" s="1" t="str">
        <f>IF(ISBLANK(F1416),"", IF(OR(
ISNUMBER(FIND("escovacao",LOWER(F1416))),
ISNUMBER(FIND("escovação",LOWER(F1416))),
ISNUMBER(FIND("higiene bucal",LOWER(F1416))),
ISNUMBER(FIND("tosa",LOWER(F1416))),
ISNUMBER(FIND("hidratacao",LOWER(F1416))),
ISNUMBER(FIND("hidratação",LOWER(F1416))),
ISNUMBER(FIND("spa",LOWER(F1416))),
ISNUMBER(FIND("corte de unhas",LOWER(F1416))),
ISNUMBER(FIND("desembolo",LOWER(F1416))),
ISNUMBER(FIND("clorexidina",LOWER(F1416))),
ISNUMBER(FIND("matizacao",LOWER(F1416))),
ISNUMBER(FIND("matização",LOWER(F1416))),
ISNUMBER(FIND("arredondamento",LOWER(F1416))),
ISNUMBER(FIND("remocao",LOWER(F1416))),
ISNUMBER(FIND("remoção",LOWER(F1416)))
),"Serviços extras",
IF(ISNUMBER(FIND("banho",LOWER(F1416))),"Banho","Loja")))</f>
        <v>Serviços extras</v>
      </c>
      <c r="AZ1416" s="1" t="str">
        <f>IF(ISBLANK(I1416),"", _xlfn.LET(_xlpm.Pedido,TRIM(D1416&amp;""),IF(_xlpm.Pedido&lt;&gt;"",_xlpm.Pedido&amp;" | "&amp;K1416,I1416&amp;" | "&amp;K1416&amp;" | "&amp;TEXT(AU1416,"0"))))</f>
        <v>5002 | Thor</v>
      </c>
      <c r="BA1416" s="1" t="str">
        <f>IF(ISBLANK(I1416),"", _xlfn.LET(_xlpm.TipoServico,LOWER(H1416),IF(ISNUMBER(FIND("banho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16" s="1" t="str">
        <f>IF(ISBLANK(I1416),"", _xlfn.LET(
    _xlpm.Servico,TRIM(F1416&amp;""),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16" s="1">
        <f>IF(ISBLANK(B1416),"", IF(ISBLANK(R1416),Q1416*S1416,R1416*S1416))</f>
        <v>12</v>
      </c>
    </row>
    <row r="1417" spans="1:55" x14ac:dyDescent="0.3">
      <c r="A1417" t="s">
        <v>11</v>
      </c>
      <c r="B1417">
        <v>46100</v>
      </c>
      <c r="C1417" t="s">
        <v>9</v>
      </c>
      <c r="D1417">
        <v>5084</v>
      </c>
      <c r="F1417" t="s">
        <v>290</v>
      </c>
      <c r="H1417" t="s">
        <v>289</v>
      </c>
      <c r="I1417">
        <v>2244</v>
      </c>
      <c r="J1417" t="s">
        <v>61</v>
      </c>
      <c r="K1417" t="s">
        <v>189</v>
      </c>
      <c r="L1417">
        <v>73998193692</v>
      </c>
      <c r="N1417">
        <v>0</v>
      </c>
      <c r="O1417" t="s">
        <v>5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6</v>
      </c>
      <c r="AG1417">
        <v>661</v>
      </c>
      <c r="AK1417" t="s">
        <v>190</v>
      </c>
      <c r="AL1417" t="s">
        <v>188</v>
      </c>
      <c r="AU1417" s="2" t="str">
        <f>IF(ISBLANK(B1417),"", TEXT(B1417,"dddd, d \d\e mmmm \d\e aaaa"))</f>
        <v>quinta-feira, 19 de março de 2026</v>
      </c>
      <c r="AX1417" s="1" t="str" cm="1">
        <f t="array" ref="AX1417">IFERROR(_xlfn.TEXTJOIN(", ",TRUE,_xlfn._xlws.SORT(_xlfn.UNIQUE(_xlfn._xlws.FILTER($K$2:$K$2889,($I$2:$I$2889=I1417)*($K$2:$K$2889&lt;&gt;""))))),"")</f>
        <v>Ronnie</v>
      </c>
      <c r="AY1417" s="1" t="str">
        <f>IF(ISBLANK(F1417),"", IF(OR(
ISNUMBER(FIND("escovacao",LOWER(F1417))),
ISNUMBER(FIND("escovação",LOWER(F1417))),
ISNUMBER(FIND("higiene bucal",LOWER(F1417))),
ISNUMBER(FIND("tosa",LOWER(F1417))),
ISNUMBER(FIND("hidratacao",LOWER(F1417))),
ISNUMBER(FIND("hidratação",LOWER(F1417))),
ISNUMBER(FIND("spa",LOWER(F1417))),
ISNUMBER(FIND("corte de unhas",LOWER(F1417))),
ISNUMBER(FIND("desembolo",LOWER(F1417))),
ISNUMBER(FIND("clorexidina",LOWER(F1417))),
ISNUMBER(FIND("matizacao",LOWER(F1417))),
ISNUMBER(FIND("matização",LOWER(F1417))),
ISNUMBER(FIND("arredondamento",LOWER(F1417))),
ISNUMBER(FIND("remocao",LOWER(F1417))),
ISNUMBER(FIND("remoção",LOWER(F1417)))
),"Serviços extras",
IF(ISNUMBER(FIND("banho",LOWER(F1417))),"Banho","Loja")))</f>
        <v>Serviços extras</v>
      </c>
      <c r="AZ1417" s="1" t="str">
        <f>IF(ISBLANK(I1417),"", _xlfn.LET(_xlpm.Pedido,TRIM(D1417&amp;""),IF(_xlpm.Pedido&lt;&gt;"",_xlpm.Pedido&amp;" | "&amp;K1417,I1417&amp;" | "&amp;K1417&amp;" | "&amp;TEXT(AU1417,"0"))))</f>
        <v>5084 | Ronnie</v>
      </c>
      <c r="BA1417" s="1" t="str">
        <f>IF(ISBLANK(I1417),"", _xlfn.LET(_xlpm.TipoServico,LOWER(H1417),IF(ISNUMBER(FIND("banho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17" s="1" t="str">
        <f>IF(ISBLANK(I1417),"", _xlfn.LET(
    _xlpm.Servico,TRIM(F1417&amp;""),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17" s="1">
        <f>IF(ISBLANK(B1417),"", IF(ISBLANK(R1417),Q1417*S1417,R1417*S1417))</f>
        <v>0</v>
      </c>
    </row>
    <row r="1418" spans="1:55" x14ac:dyDescent="0.3">
      <c r="A1418" t="s">
        <v>11</v>
      </c>
      <c r="B1418">
        <v>46100</v>
      </c>
      <c r="C1418" t="s">
        <v>9</v>
      </c>
      <c r="D1418">
        <v>5084</v>
      </c>
      <c r="F1418" t="s">
        <v>288</v>
      </c>
      <c r="H1418" t="s">
        <v>289</v>
      </c>
      <c r="I1418">
        <v>2244</v>
      </c>
      <c r="J1418" t="s">
        <v>61</v>
      </c>
      <c r="K1418" t="s">
        <v>189</v>
      </c>
      <c r="L1418">
        <v>73998193692</v>
      </c>
      <c r="N1418">
        <v>0</v>
      </c>
      <c r="O1418" t="s">
        <v>5</v>
      </c>
      <c r="P1418">
        <v>0</v>
      </c>
      <c r="Q1418">
        <v>84</v>
      </c>
      <c r="R1418">
        <v>84</v>
      </c>
      <c r="S1418">
        <v>1</v>
      </c>
      <c r="T1418">
        <v>84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6</v>
      </c>
      <c r="AG1418">
        <v>661</v>
      </c>
      <c r="AK1418" t="s">
        <v>190</v>
      </c>
      <c r="AL1418" t="s">
        <v>188</v>
      </c>
      <c r="AU1418" s="2" t="str">
        <f>IF(ISBLANK(B1418),"", TEXT(B1418,"dddd, d \d\e mmmm \d\e aaaa"))</f>
        <v>quinta-feira, 19 de março de 2026</v>
      </c>
      <c r="AX1418" s="1" t="str" cm="1">
        <f t="array" ref="AX1418">IFERROR(_xlfn.TEXTJOIN(", ",TRUE,_xlfn._xlws.SORT(_xlfn.UNIQUE(_xlfn._xlws.FILTER($K$2:$K$2889,($I$2:$I$2889=I1418)*($K$2:$K$2889&lt;&gt;""))))),"")</f>
        <v>Ronnie</v>
      </c>
      <c r="AY1418" s="1" t="str">
        <f>IF(ISBLANK(F1418),"", IF(OR(
ISNUMBER(FIND("escovacao",LOWER(F1418))),
ISNUMBER(FIND("escovação",LOWER(F1418))),
ISNUMBER(FIND("higiene bucal",LOWER(F1418))),
ISNUMBER(FIND("tosa",LOWER(F1418))),
ISNUMBER(FIND("hidratacao",LOWER(F1418))),
ISNUMBER(FIND("hidratação",LOWER(F1418))),
ISNUMBER(FIND("spa",LOWER(F1418))),
ISNUMBER(FIND("corte de unhas",LOWER(F1418))),
ISNUMBER(FIND("desembolo",LOWER(F1418))),
ISNUMBER(FIND("clorexidina",LOWER(F1418))),
ISNUMBER(FIND("matizacao",LOWER(F1418))),
ISNUMBER(FIND("matização",LOWER(F1418))),
ISNUMBER(FIND("arredondamento",LOWER(F1418))),
ISNUMBER(FIND("remocao",LOWER(F1418))),
ISNUMBER(FIND("remoção",LOWER(F1418)))
),"Serviços extras",
IF(ISNUMBER(FIND("banho",LOWER(F1418))),"Banho","Loja")))</f>
        <v>Banho</v>
      </c>
      <c r="AZ1418" s="1" t="str">
        <f>IF(ISBLANK(I1418),"", _xlfn.LET(_xlpm.Pedido,TRIM(D1418&amp;""),IF(_xlpm.Pedido&lt;&gt;"",_xlpm.Pedido&amp;" | "&amp;K1418,I1418&amp;" | "&amp;K1418&amp;" | "&amp;TEXT(AU1418,"0"))))</f>
        <v>5084 | Ronnie</v>
      </c>
      <c r="BA1418" s="1" t="str">
        <f>IF(ISBLANK(I1418),"", _xlfn.LET(_xlpm.TipoServico,LOWER(H1418),IF(ISNUMBER(FIND("banho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18" s="1" t="str">
        <f>IF(ISBLANK(I1418),"", _xlfn.LET(
    _xlpm.Servico,TRIM(F1418&amp;""),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18" s="1">
        <f>IF(ISBLANK(B1418),"", IF(ISBLANK(R1418),Q1418*S1418,R1418*S1418))</f>
        <v>84</v>
      </c>
    </row>
    <row r="1419" spans="1:55" x14ac:dyDescent="0.3">
      <c r="A1419" t="s">
        <v>11</v>
      </c>
      <c r="B1419">
        <v>46100</v>
      </c>
      <c r="C1419" t="s">
        <v>9</v>
      </c>
      <c r="D1419">
        <v>5090</v>
      </c>
      <c r="F1419" t="s">
        <v>134</v>
      </c>
      <c r="H1419" t="s">
        <v>276</v>
      </c>
      <c r="I1419">
        <v>2864</v>
      </c>
      <c r="J1419" t="s">
        <v>64</v>
      </c>
      <c r="K1419" t="s">
        <v>186</v>
      </c>
      <c r="L1419">
        <v>557191417236</v>
      </c>
      <c r="N1419">
        <v>0</v>
      </c>
      <c r="O1419" t="s">
        <v>5</v>
      </c>
      <c r="P1419">
        <v>0</v>
      </c>
      <c r="Q1419">
        <v>7</v>
      </c>
      <c r="R1419">
        <v>7</v>
      </c>
      <c r="S1419">
        <v>1</v>
      </c>
      <c r="T1419">
        <v>7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6</v>
      </c>
      <c r="AG1419">
        <v>192</v>
      </c>
      <c r="AK1419" t="s">
        <v>187</v>
      </c>
      <c r="AL1419" t="s">
        <v>188</v>
      </c>
      <c r="AU1419" s="2" t="str">
        <f>IF(ISBLANK(B1419),"", TEXT(B1419,"dddd, d \d\e mmmm \d\e aaaa"))</f>
        <v>quinta-feira, 19 de março de 2026</v>
      </c>
      <c r="AX1419" s="1" t="str" cm="1">
        <f t="array" ref="AX1419">IFERROR(_xlfn.TEXTJOIN(", ",TRUE,_xlfn._xlws.SORT(_xlfn.UNIQUE(_xlfn._xlws.FILTER($K$2:$K$2889,($I$2:$I$2889=I1419)*($K$2:$K$2889&lt;&gt;""))))),"")</f>
        <v>Luck</v>
      </c>
      <c r="AY1419" s="1" t="str">
        <f>IF(ISBLANK(F1419),"", IF(OR(
ISNUMBER(FIND("escovacao",LOWER(F1419))),
ISNUMBER(FIND("escovação",LOWER(F1419))),
ISNUMBER(FIND("higiene bucal",LOWER(F1419))),
ISNUMBER(FIND("tosa",LOWER(F1419))),
ISNUMBER(FIND("hidratacao",LOWER(F1419))),
ISNUMBER(FIND("hidratação",LOWER(F1419))),
ISNUMBER(FIND("spa",LOWER(F1419))),
ISNUMBER(FIND("corte de unhas",LOWER(F1419))),
ISNUMBER(FIND("desembolo",LOWER(F1419))),
ISNUMBER(FIND("clorexidina",LOWER(F1419))),
ISNUMBER(FIND("matizacao",LOWER(F1419))),
ISNUMBER(FIND("matização",LOWER(F1419))),
ISNUMBER(FIND("arredondamento",LOWER(F1419))),
ISNUMBER(FIND("remocao",LOWER(F1419))),
ISNUMBER(FIND("remoção",LOWER(F1419)))
),"Serviços extras",
IF(ISNUMBER(FIND("banho",LOWER(F1419))),"Banho","Loja")))</f>
        <v>Banho</v>
      </c>
      <c r="AZ1419" s="1" t="str">
        <f>IF(ISBLANK(I1419),"", _xlfn.LET(_xlpm.Pedido,TRIM(D1419&amp;""),IF(_xlpm.Pedido&lt;&gt;"",_xlpm.Pedido&amp;" | "&amp;K1419,I1419&amp;" | "&amp;K1419&amp;" | "&amp;TEXT(AU1419,"0"))))</f>
        <v>5090 | Luck</v>
      </c>
      <c r="BA1419" s="1" t="str">
        <f>IF(ISBLANK(I1419),"", _xlfn.LET(_xlpm.TipoServico,LOWER(H1419),IF(ISNUMBER(FIND("banho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19" s="1" t="str">
        <f>IF(ISBLANK(I1419),"", _xlfn.LET(
    _xlpm.Servico,TRIM(F1419&amp;""),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19" s="1">
        <f>IF(ISBLANK(B1419),"", IF(ISBLANK(R1419),Q1419*S1419,R1419*S1419))</f>
        <v>7</v>
      </c>
    </row>
    <row r="1420" spans="1:55" x14ac:dyDescent="0.3">
      <c r="A1420" t="s">
        <v>11</v>
      </c>
      <c r="B1420">
        <v>46100</v>
      </c>
      <c r="C1420" t="s">
        <v>9</v>
      </c>
      <c r="D1420">
        <v>5090</v>
      </c>
      <c r="F1420" t="s">
        <v>169</v>
      </c>
      <c r="H1420" t="s">
        <v>276</v>
      </c>
      <c r="I1420">
        <v>2864</v>
      </c>
      <c r="J1420" t="s">
        <v>64</v>
      </c>
      <c r="K1420" t="s">
        <v>186</v>
      </c>
      <c r="L1420">
        <v>557191417236</v>
      </c>
      <c r="N1420">
        <v>0</v>
      </c>
      <c r="O1420" t="s">
        <v>5</v>
      </c>
      <c r="P1420">
        <v>0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 t="s">
        <v>6</v>
      </c>
      <c r="AG1420">
        <v>192</v>
      </c>
      <c r="AK1420" t="s">
        <v>187</v>
      </c>
      <c r="AL1420" t="s">
        <v>188</v>
      </c>
      <c r="AU1420" s="2" t="str">
        <f>IF(ISBLANK(B1420),"", TEXT(B1420,"dddd, d \d\e mmmm \d\e aaaa"))</f>
        <v>quinta-feira, 19 de março de 2026</v>
      </c>
      <c r="AX1420" s="1" t="str" cm="1">
        <f t="array" ref="AX1420">IFERROR(_xlfn.TEXTJOIN(", ",TRUE,_xlfn._xlws.SORT(_xlfn.UNIQUE(_xlfn._xlws.FILTER($K$2:$K$2889,($I$2:$I$2889=I1420)*($K$2:$K$2889&lt;&gt;""))))),"")</f>
        <v>Luck</v>
      </c>
      <c r="AY1420" s="1" t="str">
        <f>IF(ISBLANK(F1420),"", IF(OR(
ISNUMBER(FIND("escovacao",LOWER(F1420))),
ISNUMBER(FIND("escovação",LOWER(F1420))),
ISNUMBER(FIND("higiene bucal",LOWER(F1420))),
ISNUMBER(FIND("tosa",LOWER(F1420))),
ISNUMBER(FIND("hidratacao",LOWER(F1420))),
ISNUMBER(FIND("hidratação",LOWER(F1420))),
ISNUMBER(FIND("spa",LOWER(F1420))),
ISNUMBER(FIND("corte de unhas",LOWER(F1420))),
ISNUMBER(FIND("desembolo",LOWER(F1420))),
ISNUMBER(FIND("clorexidina",LOWER(F1420))),
ISNUMBER(FIND("matizacao",LOWER(F1420))),
ISNUMBER(FIND("matização",LOWER(F1420))),
ISNUMBER(FIND("arredondamento",LOWER(F1420))),
ISNUMBER(FIND("remocao",LOWER(F1420))),
ISNUMBER(FIND("remoção",LOWER(F1420)))
),"Serviços extras",
IF(ISNUMBER(FIND("banho",LOWER(F1420))),"Banho","Loja")))</f>
        <v>Serviços extras</v>
      </c>
      <c r="AZ1420" s="1" t="str">
        <f>IF(ISBLANK(I1420),"", _xlfn.LET(_xlpm.Pedido,TRIM(D1420&amp;""),IF(_xlpm.Pedido&lt;&gt;"",_xlpm.Pedido&amp;" | "&amp;K1420,I1420&amp;" | "&amp;K1420&amp;" | "&amp;TEXT(AU1420,"0"))))</f>
        <v>5090 | Luck</v>
      </c>
      <c r="BA1420" s="1" t="str">
        <f>IF(ISBLANK(I1420),"", _xlfn.LET(_xlpm.TipoServico,LOWER(H1420),IF(ISNUMBER(FIND("banho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20" s="1" t="str">
        <f>IF(ISBLANK(I1420),"", _xlfn.LET(
    _xlpm.Servico,TRIM(F1420&amp;""),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20" s="1">
        <f>IF(ISBLANK(B1420),"", IF(ISBLANK(R1420),Q1420*S1420,R1420*S1420))</f>
        <v>1</v>
      </c>
    </row>
    <row r="1421" spans="1:55" x14ac:dyDescent="0.3">
      <c r="A1421" t="s">
        <v>11</v>
      </c>
      <c r="B1421">
        <v>46100</v>
      </c>
      <c r="C1421" t="s">
        <v>9</v>
      </c>
      <c r="D1421">
        <v>5090</v>
      </c>
      <c r="F1421" t="s">
        <v>308</v>
      </c>
      <c r="H1421" t="s">
        <v>176</v>
      </c>
      <c r="I1421">
        <v>2864</v>
      </c>
      <c r="J1421" t="s">
        <v>64</v>
      </c>
      <c r="K1421" t="s">
        <v>186</v>
      </c>
      <c r="L1421">
        <v>557191417236</v>
      </c>
      <c r="N1421">
        <v>0</v>
      </c>
      <c r="O1421" t="s">
        <v>5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6</v>
      </c>
      <c r="AG1421">
        <v>192</v>
      </c>
      <c r="AK1421" t="s">
        <v>187</v>
      </c>
      <c r="AL1421" t="s">
        <v>188</v>
      </c>
      <c r="AU1421" s="2" t="str">
        <f>IF(ISBLANK(B1421),"", TEXT(B1421,"dddd, d \d\e mmmm \d\e aaaa"))</f>
        <v>quinta-feira, 19 de março de 2026</v>
      </c>
      <c r="AX1421" s="1" t="str" cm="1">
        <f t="array" ref="AX1421">IFERROR(_xlfn.TEXTJOIN(", ",TRUE,_xlfn._xlws.SORT(_xlfn.UNIQUE(_xlfn._xlws.FILTER($K$2:$K$2889,($I$2:$I$2889=I1421)*($K$2:$K$2889&lt;&gt;""))))),"")</f>
        <v>Luck</v>
      </c>
      <c r="AY1421" s="1" t="str">
        <f>IF(ISBLANK(F1421),"", IF(OR(
ISNUMBER(FIND("escovacao",LOWER(F1421))),
ISNUMBER(FIND("escovação",LOWER(F1421))),
ISNUMBER(FIND("higiene bucal",LOWER(F1421))),
ISNUMBER(FIND("tosa",LOWER(F1421))),
ISNUMBER(FIND("hidratacao",LOWER(F1421))),
ISNUMBER(FIND("hidratação",LOWER(F1421))),
ISNUMBER(FIND("spa",LOWER(F1421))),
ISNUMBER(FIND("corte de unhas",LOWER(F1421))),
ISNUMBER(FIND("desembolo",LOWER(F1421))),
ISNUMBER(FIND("clorexidina",LOWER(F1421))),
ISNUMBER(FIND("matizacao",LOWER(F1421))),
ISNUMBER(FIND("matização",LOWER(F1421))),
ISNUMBER(FIND("arredondamento",LOWER(F1421))),
ISNUMBER(FIND("remocao",LOWER(F1421))),
ISNUMBER(FIND("remoção",LOWER(F1421)))
),"Serviços extras",
IF(ISNUMBER(FIND("banho",LOWER(F1421))),"Banho","Loja")))</f>
        <v>Loja</v>
      </c>
      <c r="AZ1421" s="1" t="str">
        <f>IF(ISBLANK(I1421),"", _xlfn.LET(_xlpm.Pedido,TRIM(D1421&amp;""),IF(_xlpm.Pedido&lt;&gt;"",_xlpm.Pedido&amp;" | "&amp;K1421,I1421&amp;" | "&amp;K1421&amp;" | "&amp;TEXT(AU1421,"0"))))</f>
        <v>5090 | Luck</v>
      </c>
      <c r="BA1421" s="1" t="str">
        <f>IF(ISBLANK(I1421),"", _xlfn.LET(_xlpm.TipoServico,LOWER(H1421),IF(ISNUMBER(FIND("banho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21" s="1" t="str">
        <f>IF(ISBLANK(I1421),"", _xlfn.LET(
    _xlpm.Servico,TRIM(F1421&amp;""),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21" s="1">
        <f>IF(ISBLANK(B1421),"", IF(ISBLANK(R1421),Q1421*S1421,R1421*S1421))</f>
        <v>0</v>
      </c>
    </row>
    <row r="1422" spans="1:55" x14ac:dyDescent="0.3">
      <c r="A1422" t="s">
        <v>11</v>
      </c>
      <c r="B1422">
        <v>46100</v>
      </c>
      <c r="C1422" t="s">
        <v>9</v>
      </c>
      <c r="D1422">
        <v>5090</v>
      </c>
      <c r="E1422">
        <v>0</v>
      </c>
      <c r="F1422" t="s">
        <v>308</v>
      </c>
      <c r="H1422" t="s">
        <v>4</v>
      </c>
      <c r="I1422">
        <v>2864</v>
      </c>
      <c r="J1422" t="s">
        <v>64</v>
      </c>
      <c r="K1422" t="s">
        <v>186</v>
      </c>
      <c r="L1422">
        <v>557191417236</v>
      </c>
      <c r="N1422">
        <v>0</v>
      </c>
      <c r="O1422" t="s">
        <v>5</v>
      </c>
      <c r="P1422">
        <v>0</v>
      </c>
      <c r="Q1422">
        <v>125</v>
      </c>
      <c r="R1422">
        <v>125</v>
      </c>
      <c r="S1422">
        <v>1</v>
      </c>
      <c r="T1422">
        <v>125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6</v>
      </c>
      <c r="AG1422">
        <v>192</v>
      </c>
      <c r="AK1422" t="s">
        <v>187</v>
      </c>
      <c r="AL1422" t="s">
        <v>188</v>
      </c>
      <c r="AS1422" t="s">
        <v>176</v>
      </c>
      <c r="AU1422" s="2" t="str">
        <f>IF(ISBLANK(B1422),"", TEXT(B1422,"dddd, d \d\e mmmm \d\e aaaa"))</f>
        <v>quinta-feira, 19 de março de 2026</v>
      </c>
      <c r="AX1422" s="1" t="str" cm="1">
        <f t="array" ref="AX1422">IFERROR(_xlfn.TEXTJOIN(", ",TRUE,_xlfn._xlws.SORT(_xlfn.UNIQUE(_xlfn._xlws.FILTER($K$2:$K$2889,($I$2:$I$2889=I1422)*($K$2:$K$2889&lt;&gt;""))))),"")</f>
        <v>Luck</v>
      </c>
      <c r="AY1422" s="1" t="str">
        <f>IF(ISBLANK(F1422),"", IF(OR(
ISNUMBER(FIND("escovacao",LOWER(F1422))),
ISNUMBER(FIND("escovação",LOWER(F1422))),
ISNUMBER(FIND("higiene bucal",LOWER(F1422))),
ISNUMBER(FIND("tosa",LOWER(F1422))),
ISNUMBER(FIND("hidratacao",LOWER(F1422))),
ISNUMBER(FIND("hidratação",LOWER(F1422))),
ISNUMBER(FIND("spa",LOWER(F1422))),
ISNUMBER(FIND("corte de unhas",LOWER(F1422))),
ISNUMBER(FIND("desembolo",LOWER(F1422))),
ISNUMBER(FIND("clorexidina",LOWER(F1422))),
ISNUMBER(FIND("matizacao",LOWER(F1422))),
ISNUMBER(FIND("matização",LOWER(F1422))),
ISNUMBER(FIND("arredondamento",LOWER(F1422))),
ISNUMBER(FIND("remocao",LOWER(F1422))),
ISNUMBER(FIND("remoção",LOWER(F1422)))
),"Serviços extras",
IF(ISNUMBER(FIND("banho",LOWER(F1422))),"Banho","Loja")))</f>
        <v>Loja</v>
      </c>
      <c r="AZ1422" s="1" t="str">
        <f>IF(ISBLANK(I1422),"", _xlfn.LET(_xlpm.Pedido,TRIM(D1422&amp;""),IF(_xlpm.Pedido&lt;&gt;"",_xlpm.Pedido&amp;" | "&amp;K1422,I1422&amp;" | "&amp;K1422&amp;" | "&amp;TEXT(AU1422,"0"))))</f>
        <v>5090 | Luck</v>
      </c>
      <c r="BA1422" s="1" t="str">
        <f>IF(ISBLANK(I1422),"", _xlfn.LET(_xlpm.TipoServico,LOWER(H1422),IF(ISNUMBER(FIND("banho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22" s="1" t="str">
        <f>IF(ISBLANK(I1422),"", _xlfn.LET(
    _xlpm.Servico,TRIM(F1422&amp;""),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22" s="1">
        <f>IF(ISBLANK(B1422),"", IF(ISBLANK(R1422),Q1422*S1422,R1422*S1422))</f>
        <v>125</v>
      </c>
    </row>
    <row r="1423" spans="1:55" x14ac:dyDescent="0.3">
      <c r="A1423" t="s">
        <v>133</v>
      </c>
      <c r="B1423">
        <v>46102</v>
      </c>
      <c r="C1423" t="s">
        <v>27</v>
      </c>
      <c r="D1423">
        <v>5110</v>
      </c>
      <c r="F1423" t="s">
        <v>134</v>
      </c>
      <c r="H1423" t="s">
        <v>276</v>
      </c>
      <c r="I1423">
        <v>2626</v>
      </c>
      <c r="J1423" t="s">
        <v>470</v>
      </c>
      <c r="K1423" t="s">
        <v>471</v>
      </c>
      <c r="L1423">
        <v>5573991799280</v>
      </c>
      <c r="N1423">
        <v>0</v>
      </c>
      <c r="O1423" t="s">
        <v>5</v>
      </c>
      <c r="P1423">
        <v>0</v>
      </c>
      <c r="Q1423">
        <v>7</v>
      </c>
      <c r="R1423">
        <v>7</v>
      </c>
      <c r="S1423">
        <v>1</v>
      </c>
      <c r="T1423">
        <v>7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 t="s">
        <v>6</v>
      </c>
      <c r="AG1423">
        <v>102</v>
      </c>
      <c r="AK1423" t="s">
        <v>187</v>
      </c>
      <c r="AL1423" t="s">
        <v>188</v>
      </c>
      <c r="AU1423" s="2" t="str">
        <f>IF(ISBLANK(B1423),"", TEXT(B1423,"dddd, d \d\e mmmm \d\e aaaa"))</f>
        <v>sábado, 21 de março de 2026</v>
      </c>
      <c r="AX1423" s="1" t="str" cm="1">
        <f t="array" ref="AX1423">IFERROR(_xlfn.TEXTJOIN(", ",TRUE,_xlfn._xlws.SORT(_xlfn.UNIQUE(_xlfn._xlws.FILTER($K$2:$K$2889,($I$2:$I$2889=I1423)*($K$2:$K$2889&lt;&gt;""))))),"")</f>
        <v>Thor</v>
      </c>
      <c r="AY1423" s="1" t="str">
        <f>IF(ISBLANK(F1423),"", IF(OR(
ISNUMBER(FIND("escovacao",LOWER(F1423))),
ISNUMBER(FIND("escovação",LOWER(F1423))),
ISNUMBER(FIND("higiene bucal",LOWER(F1423))),
ISNUMBER(FIND("tosa",LOWER(F1423))),
ISNUMBER(FIND("hidratacao",LOWER(F1423))),
ISNUMBER(FIND("hidratação",LOWER(F1423))),
ISNUMBER(FIND("spa",LOWER(F1423))),
ISNUMBER(FIND("corte de unhas",LOWER(F1423))),
ISNUMBER(FIND("desembolo",LOWER(F1423))),
ISNUMBER(FIND("clorexidina",LOWER(F1423))),
ISNUMBER(FIND("matizacao",LOWER(F1423))),
ISNUMBER(FIND("matização",LOWER(F1423))),
ISNUMBER(FIND("arredondamento",LOWER(F1423))),
ISNUMBER(FIND("remocao",LOWER(F1423))),
ISNUMBER(FIND("remoção",LOWER(F1423)))
),"Serviços extras",
IF(ISNUMBER(FIND("banho",LOWER(F1423))),"Banho","Loja")))</f>
        <v>Banho</v>
      </c>
      <c r="AZ1423" s="1" t="str">
        <f>IF(ISBLANK(I1423),"", _xlfn.LET(_xlpm.Pedido,TRIM(D1423&amp;""),IF(_xlpm.Pedido&lt;&gt;"",_xlpm.Pedido&amp;" | "&amp;K1423,I1423&amp;" | "&amp;K1423&amp;" | "&amp;TEXT(AU1423,"0"))))</f>
        <v>5110 | Thor</v>
      </c>
      <c r="BA1423" s="1" t="str">
        <f>IF(ISBLANK(I1423),"", _xlfn.LET(_xlpm.TipoServico,LOWER(H1423),IF(ISNUMBER(FIND("banho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23" s="1" t="str">
        <f>IF(ISBLANK(I1423),"", _xlfn.LET(
    _xlpm.Servico,TRIM(F1423&amp;""),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23" s="1">
        <f>IF(ISBLANK(B1423),"", IF(ISBLANK(R1423),Q1423*S1423,R1423*S1423))</f>
        <v>7</v>
      </c>
    </row>
    <row r="1424" spans="1:55" x14ac:dyDescent="0.3">
      <c r="A1424" t="s">
        <v>133</v>
      </c>
      <c r="B1424">
        <v>46102</v>
      </c>
      <c r="C1424" t="s">
        <v>27</v>
      </c>
      <c r="D1424">
        <v>5110</v>
      </c>
      <c r="F1424" t="s">
        <v>169</v>
      </c>
      <c r="H1424" t="s">
        <v>276</v>
      </c>
      <c r="I1424">
        <v>2626</v>
      </c>
      <c r="J1424" t="s">
        <v>470</v>
      </c>
      <c r="K1424" t="s">
        <v>471</v>
      </c>
      <c r="L1424">
        <v>5573991799280</v>
      </c>
      <c r="N1424">
        <v>0</v>
      </c>
      <c r="O1424" t="s">
        <v>5</v>
      </c>
      <c r="P1424">
        <v>0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 t="s">
        <v>6</v>
      </c>
      <c r="AG1424">
        <v>102</v>
      </c>
      <c r="AK1424" t="s">
        <v>187</v>
      </c>
      <c r="AL1424" t="s">
        <v>188</v>
      </c>
      <c r="AU1424" s="2" t="str">
        <f>IF(ISBLANK(B1424),"", TEXT(B1424,"dddd, d \d\e mmmm \d\e aaaa"))</f>
        <v>sábado, 21 de março de 2026</v>
      </c>
      <c r="AX1424" s="1" t="str" cm="1">
        <f t="array" ref="AX1424">IFERROR(_xlfn.TEXTJOIN(", ",TRUE,_xlfn._xlws.SORT(_xlfn.UNIQUE(_xlfn._xlws.FILTER($K$2:$K$2889,($I$2:$I$2889=I1424)*($K$2:$K$2889&lt;&gt;""))))),"")</f>
        <v>Thor</v>
      </c>
      <c r="AY1424" s="1" t="str">
        <f>IF(ISBLANK(F1424),"", IF(OR(
ISNUMBER(FIND("escovacao",LOWER(F1424))),
ISNUMBER(FIND("escovação",LOWER(F1424))),
ISNUMBER(FIND("higiene bucal",LOWER(F1424))),
ISNUMBER(FIND("tosa",LOWER(F1424))),
ISNUMBER(FIND("hidratacao",LOWER(F1424))),
ISNUMBER(FIND("hidratação",LOWER(F1424))),
ISNUMBER(FIND("spa",LOWER(F1424))),
ISNUMBER(FIND("corte de unhas",LOWER(F1424))),
ISNUMBER(FIND("desembolo",LOWER(F1424))),
ISNUMBER(FIND("clorexidina",LOWER(F1424))),
ISNUMBER(FIND("matizacao",LOWER(F1424))),
ISNUMBER(FIND("matização",LOWER(F1424))),
ISNUMBER(FIND("arredondamento",LOWER(F1424))),
ISNUMBER(FIND("remocao",LOWER(F1424))),
ISNUMBER(FIND("remoção",LOWER(F1424)))
),"Serviços extras",
IF(ISNUMBER(FIND("banho",LOWER(F1424))),"Banho","Loja")))</f>
        <v>Serviços extras</v>
      </c>
      <c r="AZ1424" s="1" t="str">
        <f>IF(ISBLANK(I1424),"", _xlfn.LET(_xlpm.Pedido,TRIM(D1424&amp;""),IF(_xlpm.Pedido&lt;&gt;"",_xlpm.Pedido&amp;" | "&amp;K1424,I1424&amp;" | "&amp;K1424&amp;" | "&amp;TEXT(AU1424,"0"))))</f>
        <v>5110 | Thor</v>
      </c>
      <c r="BA1424" s="1" t="str">
        <f>IF(ISBLANK(I1424),"", _xlfn.LET(_xlpm.TipoServico,LOWER(H1424),IF(ISNUMBER(FIND("banho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24" s="1" t="str">
        <f>IF(ISBLANK(I1424),"", _xlfn.LET(
    _xlpm.Servico,TRIM(F1424&amp;""),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24" s="1">
        <f>IF(ISBLANK(B1424),"", IF(ISBLANK(R1424),Q1424*S1424,R1424*S1424))</f>
        <v>1</v>
      </c>
    </row>
    <row r="1425" spans="1:55" x14ac:dyDescent="0.3">
      <c r="A1425" t="s">
        <v>133</v>
      </c>
      <c r="B1425">
        <v>46102</v>
      </c>
      <c r="C1425" t="s">
        <v>27</v>
      </c>
      <c r="D1425">
        <v>5110</v>
      </c>
      <c r="F1425" t="s">
        <v>275</v>
      </c>
      <c r="H1425" t="s">
        <v>276</v>
      </c>
      <c r="I1425">
        <v>2626</v>
      </c>
      <c r="J1425" t="s">
        <v>470</v>
      </c>
      <c r="K1425" t="s">
        <v>471</v>
      </c>
      <c r="L1425">
        <v>5573991799280</v>
      </c>
      <c r="N1425">
        <v>0</v>
      </c>
      <c r="O1425" t="s">
        <v>5</v>
      </c>
      <c r="P1425">
        <v>0</v>
      </c>
      <c r="Q1425">
        <v>35</v>
      </c>
      <c r="R1425">
        <v>35</v>
      </c>
      <c r="S1425">
        <v>1</v>
      </c>
      <c r="T1425">
        <v>35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 t="s">
        <v>6</v>
      </c>
      <c r="AG1425">
        <v>102</v>
      </c>
      <c r="AK1425" t="s">
        <v>187</v>
      </c>
      <c r="AL1425" t="s">
        <v>188</v>
      </c>
      <c r="AU1425" s="2" t="str">
        <f>IF(ISBLANK(B1425),"", TEXT(B1425,"dddd, d \d\e mmmm \d\e aaaa"))</f>
        <v>sábado, 21 de março de 2026</v>
      </c>
      <c r="AX1425" s="1" t="str" cm="1">
        <f t="array" ref="AX1425">IFERROR(_xlfn.TEXTJOIN(", ",TRUE,_xlfn._xlws.SORT(_xlfn.UNIQUE(_xlfn._xlws.FILTER($K$2:$K$2889,($I$2:$I$2889=I1425)*($K$2:$K$2889&lt;&gt;""))))),"")</f>
        <v>Thor</v>
      </c>
      <c r="AY1425" s="1" t="str">
        <f>IF(ISBLANK(F1425),"", IF(OR(
ISNUMBER(FIND("escovacao",LOWER(F1425))),
ISNUMBER(FIND("escovação",LOWER(F1425))),
ISNUMBER(FIND("higiene bucal",LOWER(F1425))),
ISNUMBER(FIND("tosa",LOWER(F1425))),
ISNUMBER(FIND("hidratacao",LOWER(F1425))),
ISNUMBER(FIND("hidratação",LOWER(F1425))),
ISNUMBER(FIND("spa",LOWER(F1425))),
ISNUMBER(FIND("corte de unhas",LOWER(F1425))),
ISNUMBER(FIND("desembolo",LOWER(F1425))),
ISNUMBER(FIND("clorexidina",LOWER(F1425))),
ISNUMBER(FIND("matizacao",LOWER(F1425))),
ISNUMBER(FIND("matização",LOWER(F1425))),
ISNUMBER(FIND("arredondamento",LOWER(F1425))),
ISNUMBER(FIND("remocao",LOWER(F1425))),
ISNUMBER(FIND("remoção",LOWER(F1425)))
),"Serviços extras",
IF(ISNUMBER(FIND("banho",LOWER(F1425))),"Banho","Loja")))</f>
        <v>Serviços extras</v>
      </c>
      <c r="AZ1425" s="1" t="str">
        <f>IF(ISBLANK(I1425),"", _xlfn.LET(_xlpm.Pedido,TRIM(D1425&amp;""),IF(_xlpm.Pedido&lt;&gt;"",_xlpm.Pedido&amp;" | "&amp;K1425,I1425&amp;" | "&amp;K1425&amp;" | "&amp;TEXT(AU1425,"0"))))</f>
        <v>5110 | Thor</v>
      </c>
      <c r="BA1425" s="1" t="str">
        <f>IF(ISBLANK(I1425),"", _xlfn.LET(_xlpm.TipoServico,LOWER(H1425),IF(ISNUMBER(FIND("banho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25" s="1" t="str">
        <f>IF(ISBLANK(I1425),"", _xlfn.LET(
    _xlpm.Servico,TRIM(F1425&amp;""),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425" s="1">
        <f>IF(ISBLANK(B1425),"", IF(ISBLANK(R1425),Q1425*S1425,R1425*S1425))</f>
        <v>35</v>
      </c>
    </row>
    <row r="1426" spans="1:55" x14ac:dyDescent="0.3">
      <c r="A1426" t="s">
        <v>141</v>
      </c>
      <c r="B1426">
        <v>46109</v>
      </c>
      <c r="C1426" t="s">
        <v>27</v>
      </c>
      <c r="D1426">
        <v>5166</v>
      </c>
      <c r="F1426" t="s">
        <v>134</v>
      </c>
      <c r="H1426" t="s">
        <v>276</v>
      </c>
      <c r="I1426">
        <v>2626</v>
      </c>
      <c r="J1426" t="s">
        <v>470</v>
      </c>
      <c r="K1426" t="s">
        <v>471</v>
      </c>
      <c r="L1426">
        <v>5573991799280</v>
      </c>
      <c r="N1426">
        <v>0</v>
      </c>
      <c r="O1426" t="s">
        <v>5</v>
      </c>
      <c r="P1426">
        <v>0</v>
      </c>
      <c r="Q1426">
        <v>7</v>
      </c>
      <c r="R1426">
        <v>7</v>
      </c>
      <c r="S1426">
        <v>1</v>
      </c>
      <c r="T1426">
        <v>7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 t="s">
        <v>6</v>
      </c>
      <c r="AG1426">
        <v>114</v>
      </c>
      <c r="AK1426" t="s">
        <v>187</v>
      </c>
      <c r="AL1426" t="s">
        <v>188</v>
      </c>
      <c r="AU1426" s="2" t="str">
        <f>IF(ISBLANK(B1426),"", TEXT(B1426,"dddd, d \d\e mmmm \d\e aaaa"))</f>
        <v>sábado, 28 de março de 2026</v>
      </c>
      <c r="AX1426" s="1" t="str" cm="1">
        <f t="array" ref="AX1426">IFERROR(_xlfn.TEXTJOIN(", ",TRUE,_xlfn._xlws.SORT(_xlfn.UNIQUE(_xlfn._xlws.FILTER($K$2:$K$2889,($I$2:$I$2889=I1426)*($K$2:$K$2889&lt;&gt;""))))),"")</f>
        <v>Thor</v>
      </c>
      <c r="AY1426" s="1" t="str">
        <f>IF(ISBLANK(F1426),"", IF(OR(
ISNUMBER(FIND("escovacao",LOWER(F1426))),
ISNUMBER(FIND("escovação",LOWER(F1426))),
ISNUMBER(FIND("higiene bucal",LOWER(F1426))),
ISNUMBER(FIND("tosa",LOWER(F1426))),
ISNUMBER(FIND("hidratacao",LOWER(F1426))),
ISNUMBER(FIND("hidratação",LOWER(F1426))),
ISNUMBER(FIND("spa",LOWER(F1426))),
ISNUMBER(FIND("corte de unhas",LOWER(F1426))),
ISNUMBER(FIND("desembolo",LOWER(F1426))),
ISNUMBER(FIND("clorexidina",LOWER(F1426))),
ISNUMBER(FIND("matizacao",LOWER(F1426))),
ISNUMBER(FIND("matização",LOWER(F1426))),
ISNUMBER(FIND("arredondamento",LOWER(F1426))),
ISNUMBER(FIND("remocao",LOWER(F1426))),
ISNUMBER(FIND("remoção",LOWER(F1426)))
),"Serviços extras",
IF(ISNUMBER(FIND("banho",LOWER(F1426))),"Banho","Loja")))</f>
        <v>Banho</v>
      </c>
      <c r="AZ1426" s="1" t="str">
        <f>IF(ISBLANK(I1426),"", _xlfn.LET(_xlpm.Pedido,TRIM(D1426&amp;""),IF(_xlpm.Pedido&lt;&gt;"",_xlpm.Pedido&amp;" | "&amp;K1426,I1426&amp;" | "&amp;K1426&amp;" | "&amp;TEXT(AU1426,"0"))))</f>
        <v>5166 | Thor</v>
      </c>
      <c r="BA1426" s="1" t="str">
        <f>IF(ISBLANK(I1426),"", _xlfn.LET(_xlpm.TipoServico,LOWER(H1426),IF(ISNUMBER(FIND("banho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26" s="1" t="str">
        <f>IF(ISBLANK(I1426),"", _xlfn.LET(
    _xlpm.Servico,TRIM(F1426&amp;""),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26" s="1">
        <f>IF(ISBLANK(B1426),"", IF(ISBLANK(R1426),Q1426*S1426,R1426*S1426))</f>
        <v>7</v>
      </c>
    </row>
    <row r="1427" spans="1:55" x14ac:dyDescent="0.3">
      <c r="A1427" t="s">
        <v>141</v>
      </c>
      <c r="B1427">
        <v>46109</v>
      </c>
      <c r="C1427" t="s">
        <v>27</v>
      </c>
      <c r="D1427">
        <v>5166</v>
      </c>
      <c r="F1427" t="s">
        <v>169</v>
      </c>
      <c r="H1427" t="s">
        <v>276</v>
      </c>
      <c r="I1427">
        <v>2626</v>
      </c>
      <c r="J1427" t="s">
        <v>470</v>
      </c>
      <c r="K1427" t="s">
        <v>471</v>
      </c>
      <c r="L1427">
        <v>5573991799280</v>
      </c>
      <c r="N1427">
        <v>0</v>
      </c>
      <c r="O1427" t="s">
        <v>5</v>
      </c>
      <c r="P1427">
        <v>0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6</v>
      </c>
      <c r="AG1427">
        <v>114</v>
      </c>
      <c r="AK1427" t="s">
        <v>187</v>
      </c>
      <c r="AL1427" t="s">
        <v>188</v>
      </c>
      <c r="AU1427" s="2" t="str">
        <f>IF(ISBLANK(B1427),"", TEXT(B1427,"dddd, d \d\e mmmm \d\e aaaa"))</f>
        <v>sábado, 28 de março de 2026</v>
      </c>
      <c r="AX1427" s="1" t="str" cm="1">
        <f t="array" ref="AX1427">IFERROR(_xlfn.TEXTJOIN(", ",TRUE,_xlfn._xlws.SORT(_xlfn.UNIQUE(_xlfn._xlws.FILTER($K$2:$K$2889,($I$2:$I$2889=I1427)*($K$2:$K$2889&lt;&gt;""))))),"")</f>
        <v>Thor</v>
      </c>
      <c r="AY1427" s="1" t="str">
        <f>IF(ISBLANK(F1427),"", IF(OR(
ISNUMBER(FIND("escovacao",LOWER(F1427))),
ISNUMBER(FIND("escovação",LOWER(F1427))),
ISNUMBER(FIND("higiene bucal",LOWER(F1427))),
ISNUMBER(FIND("tosa",LOWER(F1427))),
ISNUMBER(FIND("hidratacao",LOWER(F1427))),
ISNUMBER(FIND("hidratação",LOWER(F1427))),
ISNUMBER(FIND("spa",LOWER(F1427))),
ISNUMBER(FIND("corte de unhas",LOWER(F1427))),
ISNUMBER(FIND("desembolo",LOWER(F1427))),
ISNUMBER(FIND("clorexidina",LOWER(F1427))),
ISNUMBER(FIND("matizacao",LOWER(F1427))),
ISNUMBER(FIND("matização",LOWER(F1427))),
ISNUMBER(FIND("arredondamento",LOWER(F1427))),
ISNUMBER(FIND("remocao",LOWER(F1427))),
ISNUMBER(FIND("remoção",LOWER(F1427)))
),"Serviços extras",
IF(ISNUMBER(FIND("banho",LOWER(F1427))),"Banho","Loja")))</f>
        <v>Serviços extras</v>
      </c>
      <c r="AZ1427" s="1" t="str">
        <f>IF(ISBLANK(I1427),"", _xlfn.LET(_xlpm.Pedido,TRIM(D1427&amp;""),IF(_xlpm.Pedido&lt;&gt;"",_xlpm.Pedido&amp;" | "&amp;K1427,I1427&amp;" | "&amp;K1427&amp;" | "&amp;TEXT(AU1427,"0"))))</f>
        <v>5166 | Thor</v>
      </c>
      <c r="BA1427" s="1" t="str">
        <f>IF(ISBLANK(I1427),"", _xlfn.LET(_xlpm.TipoServico,LOWER(H1427),IF(ISNUMBER(FIND("banho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27" s="1" t="str">
        <f>IF(ISBLANK(I1427),"", _xlfn.LET(
    _xlpm.Servico,TRIM(F1427&amp;""),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27" s="1">
        <f>IF(ISBLANK(B1427),"", IF(ISBLANK(R1427),Q1427*S1427,R1427*S1427))</f>
        <v>1</v>
      </c>
    </row>
    <row r="1428" spans="1:55" x14ac:dyDescent="0.3">
      <c r="A1428" t="s">
        <v>141</v>
      </c>
      <c r="B1428">
        <v>46109</v>
      </c>
      <c r="C1428" t="s">
        <v>27</v>
      </c>
      <c r="D1428">
        <v>5166</v>
      </c>
      <c r="F1428" t="s">
        <v>275</v>
      </c>
      <c r="H1428" t="s">
        <v>276</v>
      </c>
      <c r="I1428">
        <v>2626</v>
      </c>
      <c r="J1428" t="s">
        <v>470</v>
      </c>
      <c r="K1428" t="s">
        <v>471</v>
      </c>
      <c r="L1428">
        <v>5573991799280</v>
      </c>
      <c r="N1428">
        <v>0</v>
      </c>
      <c r="O1428" t="s">
        <v>5</v>
      </c>
      <c r="P1428">
        <v>0</v>
      </c>
      <c r="Q1428">
        <v>35</v>
      </c>
      <c r="R1428">
        <v>35</v>
      </c>
      <c r="S1428">
        <v>1</v>
      </c>
      <c r="T1428">
        <v>35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6</v>
      </c>
      <c r="AG1428">
        <v>114</v>
      </c>
      <c r="AK1428" t="s">
        <v>187</v>
      </c>
      <c r="AL1428" t="s">
        <v>188</v>
      </c>
      <c r="AU1428" s="2" t="str">
        <f>IF(ISBLANK(B1428),"", TEXT(B1428,"dddd, d \d\e mmmm \d\e aaaa"))</f>
        <v>sábado, 28 de março de 2026</v>
      </c>
      <c r="AX1428" s="1" t="str" cm="1">
        <f t="array" ref="AX1428">IFERROR(_xlfn.TEXTJOIN(", ",TRUE,_xlfn._xlws.SORT(_xlfn.UNIQUE(_xlfn._xlws.FILTER($K$2:$K$2889,($I$2:$I$2889=I1428)*($K$2:$K$2889&lt;&gt;""))))),"")</f>
        <v>Thor</v>
      </c>
      <c r="AY1428" s="1" t="str">
        <f>IF(ISBLANK(F1428),"", IF(OR(
ISNUMBER(FIND("escovacao",LOWER(F1428))),
ISNUMBER(FIND("escovação",LOWER(F1428))),
ISNUMBER(FIND("higiene bucal",LOWER(F1428))),
ISNUMBER(FIND("tosa",LOWER(F1428))),
ISNUMBER(FIND("hidratacao",LOWER(F1428))),
ISNUMBER(FIND("hidratação",LOWER(F1428))),
ISNUMBER(FIND("spa",LOWER(F1428))),
ISNUMBER(FIND("corte de unhas",LOWER(F1428))),
ISNUMBER(FIND("desembolo",LOWER(F1428))),
ISNUMBER(FIND("clorexidina",LOWER(F1428))),
ISNUMBER(FIND("matizacao",LOWER(F1428))),
ISNUMBER(FIND("matização",LOWER(F1428))),
ISNUMBER(FIND("arredondamento",LOWER(F1428))),
ISNUMBER(FIND("remocao",LOWER(F1428))),
ISNUMBER(FIND("remoção",LOWER(F1428)))
),"Serviços extras",
IF(ISNUMBER(FIND("banho",LOWER(F1428))),"Banho","Loja")))</f>
        <v>Serviços extras</v>
      </c>
      <c r="AZ1428" s="1" t="str">
        <f>IF(ISBLANK(I1428),"", _xlfn.LET(_xlpm.Pedido,TRIM(D1428&amp;""),IF(_xlpm.Pedido&lt;&gt;"",_xlpm.Pedido&amp;" | "&amp;K1428,I1428&amp;" | "&amp;K1428&amp;" | "&amp;TEXT(AU1428,"0"))))</f>
        <v>5166 | Thor</v>
      </c>
      <c r="BA1428" s="1" t="str">
        <f>IF(ISBLANK(I1428),"", _xlfn.LET(_xlpm.TipoServico,LOWER(H1428),IF(ISNUMBER(FIND("banho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28" s="1" t="str">
        <f>IF(ISBLANK(I1428),"", _xlfn.LET(
    _xlpm.Servico,TRIM(F1428&amp;""),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428" s="1">
        <f>IF(ISBLANK(B1428),"", IF(ISBLANK(R1428),Q1428*S1428,R1428*S1428))</f>
        <v>35</v>
      </c>
    </row>
    <row r="1429" spans="1:55" x14ac:dyDescent="0.3">
      <c r="A1429" t="s">
        <v>141</v>
      </c>
      <c r="B1429">
        <v>46109</v>
      </c>
      <c r="C1429" t="s">
        <v>27</v>
      </c>
      <c r="D1429">
        <v>5166</v>
      </c>
      <c r="F1429" t="s">
        <v>146</v>
      </c>
      <c r="H1429" t="s">
        <v>276</v>
      </c>
      <c r="I1429">
        <v>2626</v>
      </c>
      <c r="J1429" t="s">
        <v>470</v>
      </c>
      <c r="K1429" t="s">
        <v>471</v>
      </c>
      <c r="L1429">
        <v>5573991799280</v>
      </c>
      <c r="N1429">
        <v>0</v>
      </c>
      <c r="O1429" t="s">
        <v>5</v>
      </c>
      <c r="P1429">
        <v>0</v>
      </c>
      <c r="Q1429">
        <v>12</v>
      </c>
      <c r="R1429">
        <v>12</v>
      </c>
      <c r="S1429">
        <v>1</v>
      </c>
      <c r="T1429">
        <v>12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s">
        <v>6</v>
      </c>
      <c r="AG1429">
        <v>114</v>
      </c>
      <c r="AK1429" t="s">
        <v>187</v>
      </c>
      <c r="AL1429" t="s">
        <v>188</v>
      </c>
      <c r="AU1429" s="2" t="str">
        <f>IF(ISBLANK(B1429),"", TEXT(B1429,"dddd, d \d\e mmmm \d\e aaaa"))</f>
        <v>sábado, 28 de março de 2026</v>
      </c>
      <c r="AX1429" s="1" t="str" cm="1">
        <f t="array" ref="AX1429">IFERROR(_xlfn.TEXTJOIN(", ",TRUE,_xlfn._xlws.SORT(_xlfn.UNIQUE(_xlfn._xlws.FILTER($K$2:$K$2889,($I$2:$I$2889=I1429)*($K$2:$K$2889&lt;&gt;""))))),"")</f>
        <v>Thor</v>
      </c>
      <c r="AY1429" s="1" t="str">
        <f>IF(ISBLANK(F1429),"", IF(OR(
ISNUMBER(FIND("escovacao",LOWER(F1429))),
ISNUMBER(FIND("escovação",LOWER(F1429))),
ISNUMBER(FIND("higiene bucal",LOWER(F1429))),
ISNUMBER(FIND("tosa",LOWER(F1429))),
ISNUMBER(FIND("hidratacao",LOWER(F1429))),
ISNUMBER(FIND("hidratação",LOWER(F1429))),
ISNUMBER(FIND("spa",LOWER(F1429))),
ISNUMBER(FIND("corte de unhas",LOWER(F1429))),
ISNUMBER(FIND("desembolo",LOWER(F1429))),
ISNUMBER(FIND("clorexidina",LOWER(F1429))),
ISNUMBER(FIND("matizacao",LOWER(F1429))),
ISNUMBER(FIND("matização",LOWER(F1429))),
ISNUMBER(FIND("arredondamento",LOWER(F1429))),
ISNUMBER(FIND("remocao",LOWER(F1429))),
ISNUMBER(FIND("remoção",LOWER(F1429)))
),"Serviços extras",
IF(ISNUMBER(FIND("banho",LOWER(F1429))),"Banho","Loja")))</f>
        <v>Serviços extras</v>
      </c>
      <c r="AZ1429" s="1" t="str">
        <f>IF(ISBLANK(I1429),"", _xlfn.LET(_xlpm.Pedido,TRIM(D1429&amp;""),IF(_xlpm.Pedido&lt;&gt;"",_xlpm.Pedido&amp;" | "&amp;K1429,I1429&amp;" | "&amp;K1429&amp;" | "&amp;TEXT(AU1429,"0"))))</f>
        <v>5166 | Thor</v>
      </c>
      <c r="BA1429" s="1" t="str">
        <f>IF(ISBLANK(I1429),"", _xlfn.LET(_xlpm.TipoServico,LOWER(H1429),IF(ISNUMBER(FIND("banho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29" s="1" t="str">
        <f>IF(ISBLANK(I1429),"", _xlfn.LET(
    _xlpm.Servico,TRIM(F1429&amp;""),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29" s="1">
        <f>IF(ISBLANK(B1429),"", IF(ISBLANK(R1429),Q1429*S1429,R1429*S1429))</f>
        <v>12</v>
      </c>
    </row>
    <row r="1430" spans="1:55" x14ac:dyDescent="0.3">
      <c r="A1430" t="s">
        <v>11</v>
      </c>
      <c r="B1430">
        <v>46111</v>
      </c>
      <c r="C1430" t="s">
        <v>43</v>
      </c>
      <c r="D1430">
        <v>5170</v>
      </c>
      <c r="F1430" t="s">
        <v>159</v>
      </c>
      <c r="H1430" t="s">
        <v>276</v>
      </c>
      <c r="I1430">
        <v>2873</v>
      </c>
      <c r="J1430" t="s">
        <v>468</v>
      </c>
      <c r="K1430" t="s">
        <v>469</v>
      </c>
      <c r="L1430">
        <v>61981751582</v>
      </c>
      <c r="N1430">
        <v>0</v>
      </c>
      <c r="O1430" t="s">
        <v>5</v>
      </c>
      <c r="P1430">
        <v>0</v>
      </c>
      <c r="Q1430">
        <v>7</v>
      </c>
      <c r="R1430">
        <v>7</v>
      </c>
      <c r="S1430">
        <v>1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 t="s">
        <v>6</v>
      </c>
      <c r="AG1430">
        <v>0</v>
      </c>
      <c r="AK1430" t="s">
        <v>190</v>
      </c>
      <c r="AL1430" t="s">
        <v>200</v>
      </c>
      <c r="AU1430" s="2" t="str">
        <f>IF(ISBLANK(B1430),"", TEXT(B1430,"dddd, d \d\e mmmm \d\e aaaa"))</f>
        <v>segunda-feira, 30 de março de 2026</v>
      </c>
      <c r="AX1430" s="1" t="str" cm="1">
        <f t="array" ref="AX1430">IFERROR(_xlfn.TEXTJOIN(", ",TRUE,_xlfn._xlws.SORT(_xlfn.UNIQUE(_xlfn._xlws.FILTER($K$2:$K$2889,($I$2:$I$2889=I1430)*($K$2:$K$2889&lt;&gt;""))))),"")</f>
        <v>Olivia</v>
      </c>
      <c r="AY1430" s="1" t="str">
        <f>IF(ISBLANK(F1430),"", IF(OR(
ISNUMBER(FIND("escovacao",LOWER(F1430))),
ISNUMBER(FIND("escovação",LOWER(F1430))),
ISNUMBER(FIND("higiene bucal",LOWER(F1430))),
ISNUMBER(FIND("tosa",LOWER(F1430))),
ISNUMBER(FIND("hidratacao",LOWER(F1430))),
ISNUMBER(FIND("hidratação",LOWER(F1430))),
ISNUMBER(FIND("spa",LOWER(F1430))),
ISNUMBER(FIND("corte de unhas",LOWER(F1430))),
ISNUMBER(FIND("desembolo",LOWER(F1430))),
ISNUMBER(FIND("clorexidina",LOWER(F1430))),
ISNUMBER(FIND("matizacao",LOWER(F1430))),
ISNUMBER(FIND("matização",LOWER(F1430))),
ISNUMBER(FIND("arredondamento",LOWER(F1430))),
ISNUMBER(FIND("remocao",LOWER(F1430))),
ISNUMBER(FIND("remoção",LOWER(F1430)))
),"Serviços extras",
IF(ISNUMBER(FIND("banho",LOWER(F1430))),"Banho","Loja")))</f>
        <v>Banho</v>
      </c>
      <c r="AZ1430" s="1" t="str">
        <f>IF(ISBLANK(I1430),"", _xlfn.LET(_xlpm.Pedido,TRIM(D1430&amp;""),IF(_xlpm.Pedido&lt;&gt;"",_xlpm.Pedido&amp;" | "&amp;K1430,I1430&amp;" | "&amp;K1430&amp;" | "&amp;TEXT(AU1430,"0"))))</f>
        <v>5170 | Olivia</v>
      </c>
      <c r="BA1430" s="1" t="str">
        <f>IF(ISBLANK(I1430),"", _xlfn.LET(_xlpm.TipoServico,LOWER(H1430),IF(ISNUMBER(FIND("banho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30" s="1" t="str">
        <f>IF(ISBLANK(I1430),"", _xlfn.LET(
    _xlpm.Servico,TRIM(F1430&amp;""),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1430" s="1">
        <f>IF(ISBLANK(B1430),"", IF(ISBLANK(R1430),Q1430*S1430,R1430*S1430))</f>
        <v>7</v>
      </c>
    </row>
    <row r="1431" spans="1:55" x14ac:dyDescent="0.3">
      <c r="A1431" t="s">
        <v>141</v>
      </c>
      <c r="B1431">
        <v>46112</v>
      </c>
      <c r="C1431" t="s">
        <v>46</v>
      </c>
      <c r="D1431">
        <v>5187</v>
      </c>
      <c r="F1431" t="s">
        <v>134</v>
      </c>
      <c r="H1431" t="s">
        <v>276</v>
      </c>
      <c r="I1431">
        <v>2844</v>
      </c>
      <c r="J1431" t="s">
        <v>472</v>
      </c>
      <c r="K1431" t="s">
        <v>426</v>
      </c>
      <c r="L1431">
        <v>5573988010714</v>
      </c>
      <c r="N1431">
        <v>0</v>
      </c>
      <c r="O1431" t="s">
        <v>5</v>
      </c>
      <c r="P1431">
        <v>0</v>
      </c>
      <c r="Q1431">
        <v>7</v>
      </c>
      <c r="R1431">
        <v>7</v>
      </c>
      <c r="S1431">
        <v>1</v>
      </c>
      <c r="T1431">
        <v>7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6</v>
      </c>
      <c r="AG1431">
        <v>157</v>
      </c>
      <c r="AK1431" t="s">
        <v>187</v>
      </c>
      <c r="AL1431" t="s">
        <v>188</v>
      </c>
      <c r="AU1431" s="2" t="str">
        <f>IF(ISBLANK(B1431),"", TEXT(B1431,"dddd, d \d\e mmmm \d\e aaaa"))</f>
        <v>terça-feira, 31 de março de 2026</v>
      </c>
      <c r="AX1431" s="1" t="str" cm="1">
        <f t="array" ref="AX1431">IFERROR(_xlfn.TEXTJOIN(", ",TRUE,_xlfn._xlws.SORT(_xlfn.UNIQUE(_xlfn._xlws.FILTER($K$2:$K$2889,($I$2:$I$2889=I1431)*($K$2:$K$2889&lt;&gt;""))))),"")</f>
        <v>Bento</v>
      </c>
      <c r="AY1431" s="1" t="str">
        <f>IF(ISBLANK(F1431),"", IF(OR(
ISNUMBER(FIND("escovacao",LOWER(F1431))),
ISNUMBER(FIND("escovação",LOWER(F1431))),
ISNUMBER(FIND("higiene bucal",LOWER(F1431))),
ISNUMBER(FIND("tosa",LOWER(F1431))),
ISNUMBER(FIND("hidratacao",LOWER(F1431))),
ISNUMBER(FIND("hidratação",LOWER(F1431))),
ISNUMBER(FIND("spa",LOWER(F1431))),
ISNUMBER(FIND("corte de unhas",LOWER(F1431))),
ISNUMBER(FIND("desembolo",LOWER(F1431))),
ISNUMBER(FIND("clorexidina",LOWER(F1431))),
ISNUMBER(FIND("matizacao",LOWER(F1431))),
ISNUMBER(FIND("matização",LOWER(F1431))),
ISNUMBER(FIND("arredondamento",LOWER(F1431))),
ISNUMBER(FIND("remocao",LOWER(F1431))),
ISNUMBER(FIND("remoção",LOWER(F1431)))
),"Serviços extras",
IF(ISNUMBER(FIND("banho",LOWER(F1431))),"Banho","Loja")))</f>
        <v>Banho</v>
      </c>
      <c r="AZ1431" s="1" t="str">
        <f>IF(ISBLANK(I1431),"", _xlfn.LET(_xlpm.Pedido,TRIM(D1431&amp;""),IF(_xlpm.Pedido&lt;&gt;"",_xlpm.Pedido&amp;" | "&amp;K1431,I1431&amp;" | "&amp;K1431&amp;" | "&amp;TEXT(AU1431,"0"))))</f>
        <v>5187 | Bento</v>
      </c>
      <c r="BA1431" s="1" t="str">
        <f>IF(ISBLANK(I1431),"", _xlfn.LET(_xlpm.TipoServico,LOWER(H1431),IF(ISNUMBER(FIND("banho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31" s="1" t="str">
        <f>IF(ISBLANK(I1431),"", _xlfn.LET(
    _xlpm.Servico,TRIM(F1431&amp;""),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1431" s="1">
        <f>IF(ISBLANK(B1431),"", IF(ISBLANK(R1431),Q1431*S1431,R1431*S1431))</f>
        <v>7</v>
      </c>
    </row>
    <row r="1432" spans="1:55" x14ac:dyDescent="0.3">
      <c r="A1432" t="s">
        <v>141</v>
      </c>
      <c r="B1432">
        <v>46112</v>
      </c>
      <c r="C1432" t="s">
        <v>46</v>
      </c>
      <c r="D1432">
        <v>5187</v>
      </c>
      <c r="F1432" t="s">
        <v>169</v>
      </c>
      <c r="H1432" t="s">
        <v>276</v>
      </c>
      <c r="I1432">
        <v>2844</v>
      </c>
      <c r="J1432" t="s">
        <v>472</v>
      </c>
      <c r="K1432" t="s">
        <v>426</v>
      </c>
      <c r="L1432">
        <v>5573988010714</v>
      </c>
      <c r="N1432">
        <v>0</v>
      </c>
      <c r="O1432" t="s">
        <v>5</v>
      </c>
      <c r="P1432">
        <v>0</v>
      </c>
      <c r="Q1432">
        <v>1</v>
      </c>
      <c r="R1432">
        <v>1</v>
      </c>
      <c r="S1432">
        <v>1</v>
      </c>
      <c r="T1432">
        <v>1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6</v>
      </c>
      <c r="AG1432">
        <v>157</v>
      </c>
      <c r="AK1432" t="s">
        <v>187</v>
      </c>
      <c r="AL1432" t="s">
        <v>188</v>
      </c>
      <c r="AU1432" s="2" t="str">
        <f>IF(ISBLANK(B1432),"", TEXT(B1432,"dddd, d \d\e mmmm \d\e aaaa"))</f>
        <v>terça-feira, 31 de março de 2026</v>
      </c>
      <c r="AX1432" s="1" t="str" cm="1">
        <f t="array" ref="AX1432">IFERROR(_xlfn.TEXTJOIN(", ",TRUE,_xlfn._xlws.SORT(_xlfn.UNIQUE(_xlfn._xlws.FILTER($K$2:$K$2889,($I$2:$I$2889=I1432)*($K$2:$K$2889&lt;&gt;""))))),"")</f>
        <v>Bento</v>
      </c>
      <c r="AY1432" s="1" t="str">
        <f>IF(ISBLANK(F1432),"", IF(OR(
ISNUMBER(FIND("escovacao",LOWER(F1432))),
ISNUMBER(FIND("escovação",LOWER(F1432))),
ISNUMBER(FIND("higiene bucal",LOWER(F1432))),
ISNUMBER(FIND("tosa",LOWER(F1432))),
ISNUMBER(FIND("hidratacao",LOWER(F1432))),
ISNUMBER(FIND("hidratação",LOWER(F1432))),
ISNUMBER(FIND("spa",LOWER(F1432))),
ISNUMBER(FIND("corte de unhas",LOWER(F1432))),
ISNUMBER(FIND("desembolo",LOWER(F1432))),
ISNUMBER(FIND("clorexidina",LOWER(F1432))),
ISNUMBER(FIND("matizacao",LOWER(F1432))),
ISNUMBER(FIND("matização",LOWER(F1432))),
ISNUMBER(FIND("arredondamento",LOWER(F1432))),
ISNUMBER(FIND("remocao",LOWER(F1432))),
ISNUMBER(FIND("remoção",LOWER(F1432)))
),"Serviços extras",
IF(ISNUMBER(FIND("banho",LOWER(F1432))),"Banho","Loja")))</f>
        <v>Serviços extras</v>
      </c>
      <c r="AZ1432" s="1" t="str">
        <f>IF(ISBLANK(I1432),"", _xlfn.LET(_xlpm.Pedido,TRIM(D1432&amp;""),IF(_xlpm.Pedido&lt;&gt;"",_xlpm.Pedido&amp;" | "&amp;K1432,I1432&amp;" | "&amp;K1432&amp;" | "&amp;TEXT(AU1432,"0"))))</f>
        <v>5187 | Bento</v>
      </c>
      <c r="BA1432" s="1" t="str">
        <f>IF(ISBLANK(I1432),"", _xlfn.LET(_xlpm.TipoServico,LOWER(H1432),IF(ISNUMBER(FIND("banho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32" s="1" t="str">
        <f>IF(ISBLANK(I1432),"", _xlfn.LET(
    _xlpm.Servico,TRIM(F1432&amp;""),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32" s="1">
        <f>IF(ISBLANK(B1432),"", IF(ISBLANK(R1432),Q1432*S1432,R1432*S1432))</f>
        <v>1</v>
      </c>
    </row>
    <row r="1433" spans="1:55" x14ac:dyDescent="0.3">
      <c r="A1433" t="s">
        <v>141</v>
      </c>
      <c r="B1433">
        <v>46112</v>
      </c>
      <c r="C1433" t="s">
        <v>46</v>
      </c>
      <c r="D1433">
        <v>5187</v>
      </c>
      <c r="F1433" t="s">
        <v>162</v>
      </c>
      <c r="H1433" t="s">
        <v>276</v>
      </c>
      <c r="I1433">
        <v>2844</v>
      </c>
      <c r="J1433" t="s">
        <v>472</v>
      </c>
      <c r="K1433" t="s">
        <v>426</v>
      </c>
      <c r="L1433">
        <v>5573988010714</v>
      </c>
      <c r="N1433">
        <v>0</v>
      </c>
      <c r="O1433" t="s">
        <v>5</v>
      </c>
      <c r="P1433">
        <v>0</v>
      </c>
      <c r="Q1433">
        <v>35</v>
      </c>
      <c r="R1433">
        <v>35</v>
      </c>
      <c r="S1433">
        <v>1</v>
      </c>
      <c r="T1433">
        <v>35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6</v>
      </c>
      <c r="AG1433">
        <v>157</v>
      </c>
      <c r="AK1433" t="s">
        <v>187</v>
      </c>
      <c r="AL1433" t="s">
        <v>188</v>
      </c>
      <c r="AU1433" s="2" t="str">
        <f>IF(ISBLANK(B1433),"", TEXT(B1433,"dddd, d \d\e mmmm \d\e aaaa"))</f>
        <v>terça-feira, 31 de março de 2026</v>
      </c>
      <c r="AX1433" s="1" t="str" cm="1">
        <f t="array" ref="AX1433">IFERROR(_xlfn.TEXTJOIN(", ",TRUE,_xlfn._xlws.SORT(_xlfn.UNIQUE(_xlfn._xlws.FILTER($K$2:$K$2889,($I$2:$I$2889=I1433)*($K$2:$K$2889&lt;&gt;""))))),"")</f>
        <v>Bento</v>
      </c>
      <c r="AY1433" s="1" t="str">
        <f>IF(ISBLANK(F1433),"", IF(OR(
ISNUMBER(FIND("escovacao",LOWER(F1433))),
ISNUMBER(FIND("escovação",LOWER(F1433))),
ISNUMBER(FIND("higiene bucal",LOWER(F1433))),
ISNUMBER(FIND("tosa",LOWER(F1433))),
ISNUMBER(FIND("hidratacao",LOWER(F1433))),
ISNUMBER(FIND("hidratação",LOWER(F1433))),
ISNUMBER(FIND("spa",LOWER(F1433))),
ISNUMBER(FIND("corte de unhas",LOWER(F1433))),
ISNUMBER(FIND("desembolo",LOWER(F1433))),
ISNUMBER(FIND("clorexidina",LOWER(F1433))),
ISNUMBER(FIND("matizacao",LOWER(F1433))),
ISNUMBER(FIND("matização",LOWER(F1433))),
ISNUMBER(FIND("arredondamento",LOWER(F1433))),
ISNUMBER(FIND("remocao",LOWER(F1433))),
ISNUMBER(FIND("remoção",LOWER(F1433)))
),"Serviços extras",
IF(ISNUMBER(FIND("banho",LOWER(F1433))),"Banho","Loja")))</f>
        <v>Serviços extras</v>
      </c>
      <c r="AZ1433" s="1" t="str">
        <f>IF(ISBLANK(I1433),"", _xlfn.LET(_xlpm.Pedido,TRIM(D1433&amp;""),IF(_xlpm.Pedido&lt;&gt;"",_xlpm.Pedido&amp;" | "&amp;K1433,I1433&amp;" | "&amp;K1433&amp;" | "&amp;TEXT(AU1433,"0"))))</f>
        <v>5187 | Bento</v>
      </c>
      <c r="BA1433" s="1" t="str">
        <f>IF(ISBLANK(I1433),"", _xlfn.LET(_xlpm.TipoServico,LOWER(H1433),IF(ISNUMBER(FIND("banho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33" s="1" t="str">
        <f>IF(ISBLANK(I1433),"", _xlfn.LET(
    _xlpm.Servico,TRIM(F1433&amp;""),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433" s="1">
        <f>IF(ISBLANK(B1433),"", IF(ISBLANK(R1433),Q1433*S1433,R1433*S1433))</f>
        <v>35</v>
      </c>
    </row>
    <row r="1434" spans="1:55" x14ac:dyDescent="0.3">
      <c r="A1434" t="s">
        <v>141</v>
      </c>
      <c r="B1434">
        <v>46112</v>
      </c>
      <c r="C1434" t="s">
        <v>46</v>
      </c>
      <c r="D1434">
        <v>5187</v>
      </c>
      <c r="F1434" t="s">
        <v>291</v>
      </c>
      <c r="H1434" t="s">
        <v>276</v>
      </c>
      <c r="I1434">
        <v>2844</v>
      </c>
      <c r="J1434" t="s">
        <v>472</v>
      </c>
      <c r="K1434" t="s">
        <v>426</v>
      </c>
      <c r="L1434">
        <v>5573988010714</v>
      </c>
      <c r="N1434">
        <v>0</v>
      </c>
      <c r="O1434" t="s">
        <v>5</v>
      </c>
      <c r="P1434">
        <v>0</v>
      </c>
      <c r="Q1434">
        <v>43</v>
      </c>
      <c r="R1434">
        <v>43</v>
      </c>
      <c r="S1434">
        <v>1</v>
      </c>
      <c r="T1434">
        <v>43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6</v>
      </c>
      <c r="AG1434">
        <v>157</v>
      </c>
      <c r="AK1434" t="s">
        <v>187</v>
      </c>
      <c r="AL1434" t="s">
        <v>188</v>
      </c>
      <c r="AU1434" s="2" t="str">
        <f>IF(ISBLANK(B1434),"", TEXT(B1434,"dddd, d \d\e mmmm \d\e aaaa"))</f>
        <v>terça-feira, 31 de março de 2026</v>
      </c>
      <c r="AX1434" s="1" t="str" cm="1">
        <f t="array" ref="AX1434">IFERROR(_xlfn.TEXTJOIN(", ",TRUE,_xlfn._xlws.SORT(_xlfn.UNIQUE(_xlfn._xlws.FILTER($K$2:$K$2889,($I$2:$I$2889=I1434)*($K$2:$K$2889&lt;&gt;""))))),"")</f>
        <v>Bento</v>
      </c>
      <c r="AY1434" s="1" t="str">
        <f>IF(ISBLANK(F1434),"", IF(OR(
ISNUMBER(FIND("escovacao",LOWER(F1434))),
ISNUMBER(FIND("escovação",LOWER(F1434))),
ISNUMBER(FIND("higiene bucal",LOWER(F1434))),
ISNUMBER(FIND("tosa",LOWER(F1434))),
ISNUMBER(FIND("hidratacao",LOWER(F1434))),
ISNUMBER(FIND("hidratação",LOWER(F1434))),
ISNUMBER(FIND("spa",LOWER(F1434))),
ISNUMBER(FIND("corte de unhas",LOWER(F1434))),
ISNUMBER(FIND("desembolo",LOWER(F1434))),
ISNUMBER(FIND("clorexidina",LOWER(F1434))),
ISNUMBER(FIND("matizacao",LOWER(F1434))),
ISNUMBER(FIND("matização",LOWER(F1434))),
ISNUMBER(FIND("arredondamento",LOWER(F1434))),
ISNUMBER(FIND("remocao",LOWER(F1434))),
ISNUMBER(FIND("remoção",LOWER(F1434)))
),"Serviços extras",
IF(ISNUMBER(FIND("banho",LOWER(F1434))),"Banho","Loja")))</f>
        <v>Serviços extras</v>
      </c>
      <c r="AZ1434" s="1" t="str">
        <f>IF(ISBLANK(I1434),"", _xlfn.LET(_xlpm.Pedido,TRIM(D1434&amp;""),IF(_xlpm.Pedido&lt;&gt;"",_xlpm.Pedido&amp;" | "&amp;K1434,I1434&amp;" | "&amp;K1434&amp;" | "&amp;TEXT(AU1434,"0"))))</f>
        <v>5187 | Bento</v>
      </c>
      <c r="BA1434" s="1" t="str">
        <f>IF(ISBLANK(I1434),"", _xlfn.LET(_xlpm.TipoServico,LOWER(H1434),IF(ISNUMBER(FIND("banho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434" s="1" t="str">
        <f>IF(ISBLANK(I1434),"", _xlfn.LET(
    _xlpm.Servico,TRIM(F1434&amp;""),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34" s="1">
        <f>IF(ISBLANK(B1434),"", IF(ISBLANK(R1434),Q1434*S1434,R1434*S1434))</f>
        <v>43</v>
      </c>
    </row>
    <row r="1435" spans="1:55" x14ac:dyDescent="0.3">
      <c r="A1435" t="s">
        <v>1</v>
      </c>
      <c r="B1435">
        <v>46112</v>
      </c>
      <c r="C1435" t="s">
        <v>46</v>
      </c>
      <c r="D1435">
        <v>5190</v>
      </c>
      <c r="F1435" t="s">
        <v>288</v>
      </c>
      <c r="H1435" t="s">
        <v>289</v>
      </c>
      <c r="I1435">
        <v>2864</v>
      </c>
      <c r="J1435" t="s">
        <v>64</v>
      </c>
      <c r="K1435" t="s">
        <v>186</v>
      </c>
      <c r="L1435">
        <v>557191417236</v>
      </c>
      <c r="N1435">
        <v>0</v>
      </c>
      <c r="O1435" t="s">
        <v>5</v>
      </c>
      <c r="P1435">
        <v>0</v>
      </c>
      <c r="Q1435">
        <v>84</v>
      </c>
      <c r="R1435">
        <v>84</v>
      </c>
      <c r="S1435">
        <v>1</v>
      </c>
      <c r="T1435">
        <v>84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 t="s">
        <v>6</v>
      </c>
      <c r="AG1435">
        <v>612</v>
      </c>
      <c r="AK1435" t="s">
        <v>187</v>
      </c>
      <c r="AL1435" t="s">
        <v>188</v>
      </c>
      <c r="AU1435" s="2" t="str">
        <f>IF(ISBLANK(B1435),"", TEXT(B1435,"dddd, d \d\e mmmm \d\e aaaa"))</f>
        <v>terça-feira, 31 de março de 2026</v>
      </c>
      <c r="AX1435" s="1" t="str" cm="1">
        <f t="array" ref="AX1435">IFERROR(_xlfn.TEXTJOIN(", ",TRUE,_xlfn._xlws.SORT(_xlfn.UNIQUE(_xlfn._xlws.FILTER($K$2:$K$2889,($I$2:$I$2889=I1435)*($K$2:$K$2889&lt;&gt;""))))),"")</f>
        <v>Luck</v>
      </c>
      <c r="AY1435" s="1" t="str">
        <f>IF(ISBLANK(F1435),"", IF(OR(
ISNUMBER(FIND("escovacao",LOWER(F1435))),
ISNUMBER(FIND("escovação",LOWER(F1435))),
ISNUMBER(FIND("higiene bucal",LOWER(F1435))),
ISNUMBER(FIND("tosa",LOWER(F1435))),
ISNUMBER(FIND("hidratacao",LOWER(F1435))),
ISNUMBER(FIND("hidratação",LOWER(F1435))),
ISNUMBER(FIND("spa",LOWER(F1435))),
ISNUMBER(FIND("corte de unhas",LOWER(F1435))),
ISNUMBER(FIND("desembolo",LOWER(F1435))),
ISNUMBER(FIND("clorexidina",LOWER(F1435))),
ISNUMBER(FIND("matizacao",LOWER(F1435))),
ISNUMBER(FIND("matização",LOWER(F1435))),
ISNUMBER(FIND("arredondamento",LOWER(F1435))),
ISNUMBER(FIND("remocao",LOWER(F1435))),
ISNUMBER(FIND("remoção",LOWER(F1435)))
),"Serviços extras",
IF(ISNUMBER(FIND("banho",LOWER(F1435))),"Banho","Loja")))</f>
        <v>Banho</v>
      </c>
      <c r="AZ1435" s="1" t="str">
        <f>IF(ISBLANK(I1435),"", _xlfn.LET(_xlpm.Pedido,TRIM(D1435&amp;""),IF(_xlpm.Pedido&lt;&gt;"",_xlpm.Pedido&amp;" | "&amp;K1435,I1435&amp;" | "&amp;K1435&amp;" | "&amp;TEXT(AU1435,"0"))))</f>
        <v>5190 | Luck</v>
      </c>
      <c r="BA1435" s="1" t="str">
        <f>IF(ISBLANK(I1435),"", _xlfn.LET(_xlpm.TipoServico,LOWER(H1435),IF(ISNUMBER(FIND("banho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35" s="1" t="str">
        <f>IF(ISBLANK(I1435),"", _xlfn.LET(
    _xlpm.Servico,TRIM(F1435&amp;""),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35" s="1">
        <f>IF(ISBLANK(B1435),"", IF(ISBLANK(R1435),Q1435*S1435,R1435*S1435))</f>
        <v>84</v>
      </c>
    </row>
    <row r="1436" spans="1:55" x14ac:dyDescent="0.3">
      <c r="A1436" t="s">
        <v>11</v>
      </c>
      <c r="B1436">
        <v>46119</v>
      </c>
      <c r="C1436" t="s">
        <v>46</v>
      </c>
      <c r="D1436">
        <v>5234</v>
      </c>
      <c r="E1436">
        <v>0</v>
      </c>
      <c r="F1436" t="s">
        <v>308</v>
      </c>
      <c r="H1436" t="s">
        <v>4</v>
      </c>
      <c r="I1436">
        <v>2832</v>
      </c>
      <c r="J1436" t="s">
        <v>473</v>
      </c>
      <c r="K1436" t="s">
        <v>474</v>
      </c>
      <c r="L1436">
        <v>557388687699</v>
      </c>
      <c r="N1436">
        <v>0</v>
      </c>
      <c r="O1436" t="s">
        <v>5</v>
      </c>
      <c r="P1436">
        <v>0</v>
      </c>
      <c r="Q1436">
        <v>125</v>
      </c>
      <c r="R1436">
        <v>123.96</v>
      </c>
      <c r="S1436">
        <v>1</v>
      </c>
      <c r="T1436">
        <v>123.96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 t="s">
        <v>6</v>
      </c>
      <c r="AG1436">
        <v>356</v>
      </c>
      <c r="AS1436" t="s">
        <v>176</v>
      </c>
      <c r="AU1436" s="2" t="str">
        <f>IF(ISBLANK(B1436),"", TEXT(B1436,"dddd, d \d\e mmmm \d\e aaaa"))</f>
        <v>terça-feira, 7 de abril de 2026</v>
      </c>
      <c r="AX1436" s="1" t="str" cm="1">
        <f t="array" ref="AX1436">IFERROR(_xlfn.TEXTJOIN(", ",TRUE,_xlfn._xlws.SORT(_xlfn.UNIQUE(_xlfn._xlws.FILTER($K$2:$K$2889,($I$2:$I$2889=I1436)*($K$2:$K$2889&lt;&gt;""))))),"")</f>
        <v>Cristal, Gael</v>
      </c>
      <c r="AY1436" s="1" t="str">
        <f>IF(ISBLANK(F1436),"", IF(OR(
ISNUMBER(FIND("escovacao",LOWER(F1436))),
ISNUMBER(FIND("escovação",LOWER(F1436))),
ISNUMBER(FIND("higiene bucal",LOWER(F1436))),
ISNUMBER(FIND("tosa",LOWER(F1436))),
ISNUMBER(FIND("hidratacao",LOWER(F1436))),
ISNUMBER(FIND("hidratação",LOWER(F1436))),
ISNUMBER(FIND("spa",LOWER(F1436))),
ISNUMBER(FIND("corte de unhas",LOWER(F1436))),
ISNUMBER(FIND("desembolo",LOWER(F1436))),
ISNUMBER(FIND("clorexidina",LOWER(F1436))),
ISNUMBER(FIND("matizacao",LOWER(F1436))),
ISNUMBER(FIND("matização",LOWER(F1436))),
ISNUMBER(FIND("arredondamento",LOWER(F1436))),
ISNUMBER(FIND("remocao",LOWER(F1436))),
ISNUMBER(FIND("remoção",LOWER(F1436)))
),"Serviços extras",
IF(ISNUMBER(FIND("banho",LOWER(F1436))),"Banho","Loja")))</f>
        <v>Loja</v>
      </c>
      <c r="AZ1436" s="1" t="str">
        <f>IF(ISBLANK(I1436),"", _xlfn.LET(_xlpm.Pedido,TRIM(D1436&amp;""),IF(_xlpm.Pedido&lt;&gt;"",_xlpm.Pedido&amp;" | "&amp;K1436,I1436&amp;" | "&amp;K1436&amp;" | "&amp;TEXT(AU1436,"0"))))</f>
        <v>5234 | Gael</v>
      </c>
      <c r="BA1436" s="1" t="str">
        <f>IF(ISBLANK(I1436),"", _xlfn.LET(_xlpm.TipoServico,LOWER(H1436),IF(ISNUMBER(FIND("banho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36" s="1" t="str">
        <f>IF(ISBLANK(I1436),"", _xlfn.LET(
    _xlpm.Servico,TRIM(F1436&amp;""),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36" s="1">
        <f>IF(ISBLANK(B1436),"", IF(ISBLANK(R1436),Q1436*S1436,R1436*S1436))</f>
        <v>123.96</v>
      </c>
    </row>
    <row r="1437" spans="1:55" x14ac:dyDescent="0.3">
      <c r="A1437" t="s">
        <v>11</v>
      </c>
      <c r="B1437">
        <v>46140</v>
      </c>
      <c r="C1437" t="s">
        <v>46</v>
      </c>
      <c r="D1437">
        <v>5413</v>
      </c>
      <c r="E1437">
        <v>0</v>
      </c>
      <c r="F1437" t="s">
        <v>475</v>
      </c>
      <c r="H1437" t="s">
        <v>4</v>
      </c>
      <c r="I1437">
        <v>2238</v>
      </c>
      <c r="J1437" t="s">
        <v>44</v>
      </c>
      <c r="K1437" t="s">
        <v>138</v>
      </c>
      <c r="L1437">
        <v>73988224982</v>
      </c>
      <c r="N1437">
        <v>0</v>
      </c>
      <c r="O1437" t="s">
        <v>5</v>
      </c>
      <c r="P1437">
        <v>0</v>
      </c>
      <c r="Q1437">
        <v>139.9</v>
      </c>
      <c r="R1437">
        <v>139.9</v>
      </c>
      <c r="S1437">
        <v>1</v>
      </c>
      <c r="T1437">
        <v>139.9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6</v>
      </c>
      <c r="AG1437">
        <v>389.9</v>
      </c>
      <c r="AS1437" t="s">
        <v>176</v>
      </c>
      <c r="AU1437" s="2" t="str">
        <f>IF(ISBLANK(B1437),"", TEXT(B1437,"dddd, d \d\e mmmm \d\e aaaa"))</f>
        <v>terça-feira, 28 de abril de 2026</v>
      </c>
      <c r="AX1437" s="1" t="str" cm="1">
        <f t="array" ref="AX1437">IFERROR(_xlfn.TEXTJOIN(", ",TRUE,_xlfn._xlws.SORT(_xlfn.UNIQUE(_xlfn._xlws.FILTER($K$2:$K$2889,($I$2:$I$2889=I1437)*($K$2:$K$2889&lt;&gt;""))))),"")</f>
        <v>Baden</v>
      </c>
      <c r="AY1437" s="1" t="str">
        <f>IF(ISBLANK(F1437),"", IF(OR(
ISNUMBER(FIND("escovacao",LOWER(F1437))),
ISNUMBER(FIND("escovação",LOWER(F1437))),
ISNUMBER(FIND("higiene bucal",LOWER(F1437))),
ISNUMBER(FIND("tosa",LOWER(F1437))),
ISNUMBER(FIND("hidratacao",LOWER(F1437))),
ISNUMBER(FIND("hidratação",LOWER(F1437))),
ISNUMBER(FIND("spa",LOWER(F1437))),
ISNUMBER(FIND("corte de unhas",LOWER(F1437))),
ISNUMBER(FIND("desembolo",LOWER(F1437))),
ISNUMBER(FIND("clorexidina",LOWER(F1437))),
ISNUMBER(FIND("matizacao",LOWER(F1437))),
ISNUMBER(FIND("matização",LOWER(F1437))),
ISNUMBER(FIND("arredondamento",LOWER(F1437))),
ISNUMBER(FIND("remocao",LOWER(F1437))),
ISNUMBER(FIND("remoção",LOWER(F1437)))
),"Serviços extras",
IF(ISNUMBER(FIND("banho",LOWER(F1437))),"Banho","Loja")))</f>
        <v>Loja</v>
      </c>
      <c r="AZ1437" s="1" t="str">
        <f>IF(ISBLANK(I1437),"", _xlfn.LET(_xlpm.Pedido,TRIM(D1437&amp;""),IF(_xlpm.Pedido&lt;&gt;"",_xlpm.Pedido&amp;" | "&amp;K1437,I1437&amp;" | "&amp;K1437&amp;" | "&amp;TEXT(AU1437,"0"))))</f>
        <v>5413 | Baden</v>
      </c>
      <c r="BA1437" s="1" t="str">
        <f>IF(ISBLANK(I1437),"", _xlfn.LET(_xlpm.TipoServico,LOWER(H1437),IF(ISNUMBER(FIND("banho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37" s="1" t="str">
        <f>IF(ISBLANK(I1437),"", _xlfn.LET(
    _xlpm.Servico,TRIM(F1437&amp;""),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37" s="1">
        <f>IF(ISBLANK(B1437),"", IF(ISBLANK(R1437),Q1437*S1437,R1437*S1437))</f>
        <v>139.9</v>
      </c>
    </row>
    <row r="1438" spans="1:55" x14ac:dyDescent="0.3">
      <c r="A1438" t="s">
        <v>11</v>
      </c>
      <c r="B1438">
        <v>46057</v>
      </c>
      <c r="C1438" t="s">
        <v>53</v>
      </c>
      <c r="D1438">
        <v>4717</v>
      </c>
      <c r="E1438">
        <v>0</v>
      </c>
      <c r="F1438" t="s">
        <v>311</v>
      </c>
      <c r="H1438" t="s">
        <v>4</v>
      </c>
      <c r="I1438">
        <v>2592</v>
      </c>
      <c r="J1438" t="s">
        <v>142</v>
      </c>
      <c r="K1438" t="s">
        <v>143</v>
      </c>
      <c r="L1438">
        <v>73998066900</v>
      </c>
      <c r="N1438">
        <v>0</v>
      </c>
      <c r="O1438" t="s">
        <v>5</v>
      </c>
      <c r="P1438">
        <v>0</v>
      </c>
      <c r="Q1438">
        <v>110</v>
      </c>
      <c r="R1438">
        <v>110</v>
      </c>
      <c r="S1438">
        <v>1</v>
      </c>
      <c r="T1438">
        <v>110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 t="s">
        <v>6</v>
      </c>
      <c r="AG1438">
        <v>110</v>
      </c>
      <c r="AS1438" t="s">
        <v>176</v>
      </c>
      <c r="AU1438" s="2" t="str">
        <f>IF(ISBLANK(B1438),"", TEXT(B1438,"dddd, d \d\e mmmm \d\e aaaa"))</f>
        <v>quarta-feira, 4 de fevereiro de 2026</v>
      </c>
      <c r="AX1438" s="1" t="str" cm="1">
        <f t="array" ref="AX1438">IFERROR(_xlfn.TEXTJOIN(", ",TRUE,_xlfn._xlws.SORT(_xlfn.UNIQUE(_xlfn._xlws.FILTER($K$2:$K$2889,($I$2:$I$2889=I1438)*($K$2:$K$2889&lt;&gt;""))))),"")</f>
        <v>Zeus</v>
      </c>
      <c r="AY1438" s="1" t="str">
        <f>IF(ISBLANK(F1438),"", IF(OR(
ISNUMBER(FIND("escovacao",LOWER(F1438))),
ISNUMBER(FIND("escovação",LOWER(F1438))),
ISNUMBER(FIND("higiene bucal",LOWER(F1438))),
ISNUMBER(FIND("tosa",LOWER(F1438))),
ISNUMBER(FIND("hidratacao",LOWER(F1438))),
ISNUMBER(FIND("hidratação",LOWER(F1438))),
ISNUMBER(FIND("spa",LOWER(F1438))),
ISNUMBER(FIND("corte de unhas",LOWER(F1438))),
ISNUMBER(FIND("desembolo",LOWER(F1438))),
ISNUMBER(FIND("clorexidina",LOWER(F1438))),
ISNUMBER(FIND("matizacao",LOWER(F1438))),
ISNUMBER(FIND("matização",LOWER(F1438))),
ISNUMBER(FIND("arredondamento",LOWER(F1438))),
ISNUMBER(FIND("remocao",LOWER(F1438))),
ISNUMBER(FIND("remoção",LOWER(F1438)))
),"Serviços extras",
IF(ISNUMBER(FIND("banho",LOWER(F1438))),"Banho","Loja")))</f>
        <v>Loja</v>
      </c>
      <c r="AZ1438" s="1" t="str">
        <f>IF(ISBLANK(I1438),"", _xlfn.LET(_xlpm.Pedido,TRIM(D1438&amp;""),IF(_xlpm.Pedido&lt;&gt;"",_xlpm.Pedido&amp;" | "&amp;K1438,I1438&amp;" | "&amp;K1438&amp;" | "&amp;TEXT(AU1438,"0"))))</f>
        <v>4717 | Zeus</v>
      </c>
      <c r="BA1438" s="1" t="str">
        <f>IF(ISBLANK(I1438),"", _xlfn.LET(_xlpm.TipoServico,LOWER(H1438),IF(ISNUMBER(FIND("banho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38" s="1" t="str">
        <f>IF(ISBLANK(I1438),"", _xlfn.LET(
    _xlpm.Servico,TRIM(F1438&amp;""),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38" s="1">
        <f>IF(ISBLANK(B1438),"", IF(ISBLANK(R1438),Q1438*S1438,R1438*S1438))</f>
        <v>110</v>
      </c>
    </row>
    <row r="1439" spans="1:55" x14ac:dyDescent="0.3">
      <c r="A1439" t="s">
        <v>11</v>
      </c>
      <c r="B1439">
        <v>46067</v>
      </c>
      <c r="C1439" t="s">
        <v>27</v>
      </c>
      <c r="D1439">
        <v>4820</v>
      </c>
      <c r="E1439">
        <v>0</v>
      </c>
      <c r="F1439" t="s">
        <v>308</v>
      </c>
      <c r="H1439" t="s">
        <v>4</v>
      </c>
      <c r="I1439">
        <v>2585</v>
      </c>
      <c r="J1439" t="s">
        <v>83</v>
      </c>
      <c r="K1439" t="s">
        <v>157</v>
      </c>
      <c r="L1439">
        <v>5573981669052</v>
      </c>
      <c r="N1439">
        <v>0</v>
      </c>
      <c r="O1439" t="s">
        <v>5</v>
      </c>
      <c r="P1439">
        <v>0</v>
      </c>
      <c r="Q1439">
        <v>125</v>
      </c>
      <c r="R1439">
        <v>125</v>
      </c>
      <c r="S1439">
        <v>1</v>
      </c>
      <c r="T1439">
        <v>125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 t="s">
        <v>6</v>
      </c>
      <c r="AG1439">
        <v>344</v>
      </c>
      <c r="AS1439" t="s">
        <v>176</v>
      </c>
      <c r="AU1439" s="2" t="str">
        <f>IF(ISBLANK(B1439),"", TEXT(B1439,"dddd, d \d\e mmmm \d\e aaaa"))</f>
        <v>sábado, 14 de fevereiro de 2026</v>
      </c>
      <c r="AX1439" s="1" t="str" cm="1">
        <f t="array" ref="AX1439">IFERROR(_xlfn.TEXTJOIN(", ",TRUE,_xlfn._xlws.SORT(_xlfn.UNIQUE(_xlfn._xlws.FILTER($K$2:$K$2889,($I$2:$I$2889=I1439)*($K$2:$K$2889&lt;&gt;""))))),"")</f>
        <v>Dudu, Tata</v>
      </c>
      <c r="AY1439" s="1" t="str">
        <f>IF(ISBLANK(F1439),"", IF(OR(
ISNUMBER(FIND("escovacao",LOWER(F1439))),
ISNUMBER(FIND("escovação",LOWER(F1439))),
ISNUMBER(FIND("higiene bucal",LOWER(F1439))),
ISNUMBER(FIND("tosa",LOWER(F1439))),
ISNUMBER(FIND("hidratacao",LOWER(F1439))),
ISNUMBER(FIND("hidratação",LOWER(F1439))),
ISNUMBER(FIND("spa",LOWER(F1439))),
ISNUMBER(FIND("corte de unhas",LOWER(F1439))),
ISNUMBER(FIND("desembolo",LOWER(F1439))),
ISNUMBER(FIND("clorexidina",LOWER(F1439))),
ISNUMBER(FIND("matizacao",LOWER(F1439))),
ISNUMBER(FIND("matização",LOWER(F1439))),
ISNUMBER(FIND("arredondamento",LOWER(F1439))),
ISNUMBER(FIND("remocao",LOWER(F1439))),
ISNUMBER(FIND("remoção",LOWER(F1439)))
),"Serviços extras",
IF(ISNUMBER(FIND("banho",LOWER(F1439))),"Banho","Loja")))</f>
        <v>Loja</v>
      </c>
      <c r="AZ1439" s="1" t="str">
        <f>IF(ISBLANK(I1439),"", _xlfn.LET(_xlpm.Pedido,TRIM(D1439&amp;""),IF(_xlpm.Pedido&lt;&gt;"",_xlpm.Pedido&amp;" | "&amp;K1439,I1439&amp;" | "&amp;K1439&amp;" | "&amp;TEXT(AU1439,"0"))))</f>
        <v>4820 | Dudu</v>
      </c>
      <c r="BA1439" s="1" t="str">
        <f>IF(ISBLANK(I1439),"", _xlfn.LET(_xlpm.TipoServico,LOWER(H1439),IF(ISNUMBER(FIND("banho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39" s="1" t="str">
        <f>IF(ISBLANK(I1439),"", _xlfn.LET(
    _xlpm.Servico,TRIM(F1439&amp;""),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39" s="1">
        <f>IF(ISBLANK(B1439),"", IF(ISBLANK(R1439),Q1439*S1439,R1439*S1439))</f>
        <v>125</v>
      </c>
    </row>
    <row r="1440" spans="1:55" x14ac:dyDescent="0.3">
      <c r="A1440" t="s">
        <v>11</v>
      </c>
      <c r="B1440">
        <v>46067</v>
      </c>
      <c r="C1440" t="s">
        <v>27</v>
      </c>
      <c r="D1440">
        <v>4820</v>
      </c>
      <c r="E1440">
        <v>0</v>
      </c>
      <c r="F1440" t="s">
        <v>308</v>
      </c>
      <c r="H1440" t="s">
        <v>4</v>
      </c>
      <c r="I1440">
        <v>2585</v>
      </c>
      <c r="J1440" t="s">
        <v>83</v>
      </c>
      <c r="K1440" t="s">
        <v>156</v>
      </c>
      <c r="L1440">
        <v>5573981669052</v>
      </c>
      <c r="N1440">
        <v>0</v>
      </c>
      <c r="O1440" t="s">
        <v>5</v>
      </c>
      <c r="P1440">
        <v>0</v>
      </c>
      <c r="Q1440">
        <v>125</v>
      </c>
      <c r="R1440">
        <v>125</v>
      </c>
      <c r="S1440">
        <v>1</v>
      </c>
      <c r="T1440">
        <v>125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 t="s">
        <v>6</v>
      </c>
      <c r="AG1440">
        <v>344</v>
      </c>
      <c r="AS1440" t="s">
        <v>176</v>
      </c>
      <c r="AU1440" s="2" t="str">
        <f>IF(ISBLANK(B1440),"", TEXT(B1440,"dddd, d \d\e mmmm \d\e aaaa"))</f>
        <v>sábado, 14 de fevereiro de 2026</v>
      </c>
      <c r="AX1440" s="1" t="str" cm="1">
        <f t="array" ref="AX1440">IFERROR(_xlfn.TEXTJOIN(", ",TRUE,_xlfn._xlws.SORT(_xlfn.UNIQUE(_xlfn._xlws.FILTER($K$2:$K$2889,($I$2:$I$2889=I1440)*($K$2:$K$2889&lt;&gt;""))))),"")</f>
        <v>Dudu, Tata</v>
      </c>
      <c r="AY1440" s="1" t="str">
        <f>IF(ISBLANK(F1440),"", IF(OR(
ISNUMBER(FIND("escovacao",LOWER(F1440))),
ISNUMBER(FIND("escovação",LOWER(F1440))),
ISNUMBER(FIND("higiene bucal",LOWER(F1440))),
ISNUMBER(FIND("tosa",LOWER(F1440))),
ISNUMBER(FIND("hidratacao",LOWER(F1440))),
ISNUMBER(FIND("hidratação",LOWER(F1440))),
ISNUMBER(FIND("spa",LOWER(F1440))),
ISNUMBER(FIND("corte de unhas",LOWER(F1440))),
ISNUMBER(FIND("desembolo",LOWER(F1440))),
ISNUMBER(FIND("clorexidina",LOWER(F1440))),
ISNUMBER(FIND("matizacao",LOWER(F1440))),
ISNUMBER(FIND("matização",LOWER(F1440))),
ISNUMBER(FIND("arredondamento",LOWER(F1440))),
ISNUMBER(FIND("remocao",LOWER(F1440))),
ISNUMBER(FIND("remoção",LOWER(F1440)))
),"Serviços extras",
IF(ISNUMBER(FIND("banho",LOWER(F1440))),"Banho","Loja")))</f>
        <v>Loja</v>
      </c>
      <c r="AZ1440" s="1" t="str">
        <f>IF(ISBLANK(I1440),"", _xlfn.LET(_xlpm.Pedido,TRIM(D1440&amp;""),IF(_xlpm.Pedido&lt;&gt;"",_xlpm.Pedido&amp;" | "&amp;K1440,I1440&amp;" | "&amp;K1440&amp;" | "&amp;TEXT(AU1440,"0"))))</f>
        <v>4820 | Tata</v>
      </c>
      <c r="BA1440" s="1" t="str">
        <f>IF(ISBLANK(I1440),"", _xlfn.LET(_xlpm.TipoServico,LOWER(H1440),IF(ISNUMBER(FIND("banho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0" s="1" t="str">
        <f>IF(ISBLANK(I1440),"", _xlfn.LET(
    _xlpm.Servico,TRIM(F1440&amp;""),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0" s="1">
        <f>IF(ISBLANK(B1440),"", IF(ISBLANK(R1440),Q1440*S1440,R1440*S1440))</f>
        <v>125</v>
      </c>
    </row>
    <row r="1441" spans="1:55" x14ac:dyDescent="0.3">
      <c r="A1441" t="s">
        <v>11</v>
      </c>
      <c r="B1441">
        <v>46074</v>
      </c>
      <c r="C1441" t="s">
        <v>27</v>
      </c>
      <c r="D1441">
        <v>4869</v>
      </c>
      <c r="E1441">
        <v>0</v>
      </c>
      <c r="F1441" t="s">
        <v>308</v>
      </c>
      <c r="H1441" t="s">
        <v>4</v>
      </c>
      <c r="I1441">
        <v>2786</v>
      </c>
      <c r="J1441" t="s">
        <v>163</v>
      </c>
      <c r="K1441" t="s">
        <v>164</v>
      </c>
      <c r="L1441">
        <v>71996156653</v>
      </c>
      <c r="N1441">
        <v>0</v>
      </c>
      <c r="O1441" t="s">
        <v>5</v>
      </c>
      <c r="P1441">
        <v>0</v>
      </c>
      <c r="Q1441">
        <v>125</v>
      </c>
      <c r="R1441">
        <v>125</v>
      </c>
      <c r="S1441">
        <v>1</v>
      </c>
      <c r="T1441">
        <v>125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s">
        <v>6</v>
      </c>
      <c r="AG1441">
        <v>125</v>
      </c>
      <c r="AS1441" t="s">
        <v>176</v>
      </c>
      <c r="AU1441" s="2" t="str">
        <f>IF(ISBLANK(B1441),"", TEXT(B1441,"dddd, d \d\e mmmm \d\e aaaa"))</f>
        <v>sábado, 21 de fevereiro de 2026</v>
      </c>
      <c r="AX1441" s="1" t="str" cm="1">
        <f t="array" ref="AX1441">IFERROR(_xlfn.TEXTJOIN(", ",TRUE,_xlfn._xlws.SORT(_xlfn.UNIQUE(_xlfn._xlws.FILTER($K$2:$K$2889,($I$2:$I$2889=I1441)*($K$2:$K$2889&lt;&gt;""))))),"")</f>
        <v>Kaleb</v>
      </c>
      <c r="AY1441" s="1" t="str">
        <f>IF(ISBLANK(F1441),"", IF(OR(
ISNUMBER(FIND("escovacao",LOWER(F1441))),
ISNUMBER(FIND("escovação",LOWER(F1441))),
ISNUMBER(FIND("higiene bucal",LOWER(F1441))),
ISNUMBER(FIND("tosa",LOWER(F1441))),
ISNUMBER(FIND("hidratacao",LOWER(F1441))),
ISNUMBER(FIND("hidratação",LOWER(F1441))),
ISNUMBER(FIND("spa",LOWER(F1441))),
ISNUMBER(FIND("corte de unhas",LOWER(F1441))),
ISNUMBER(FIND("desembolo",LOWER(F1441))),
ISNUMBER(FIND("clorexidina",LOWER(F1441))),
ISNUMBER(FIND("matizacao",LOWER(F1441))),
ISNUMBER(FIND("matização",LOWER(F1441))),
ISNUMBER(FIND("arredondamento",LOWER(F1441))),
ISNUMBER(FIND("remocao",LOWER(F1441))),
ISNUMBER(FIND("remoção",LOWER(F1441)))
),"Serviços extras",
IF(ISNUMBER(FIND("banho",LOWER(F1441))),"Banho","Loja")))</f>
        <v>Loja</v>
      </c>
      <c r="AZ1441" s="1" t="str">
        <f>IF(ISBLANK(I1441),"", _xlfn.LET(_xlpm.Pedido,TRIM(D1441&amp;""),IF(_xlpm.Pedido&lt;&gt;"",_xlpm.Pedido&amp;" | "&amp;K1441,I1441&amp;" | "&amp;K1441&amp;" | "&amp;TEXT(AU1441,"0"))))</f>
        <v>4869 | Kaleb</v>
      </c>
      <c r="BA1441" s="1" t="str">
        <f>IF(ISBLANK(I1441),"", _xlfn.LET(_xlpm.TipoServico,LOWER(H1441),IF(ISNUMBER(FIND("banho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1" s="1" t="str">
        <f>IF(ISBLANK(I1441),"", _xlfn.LET(
    _xlpm.Servico,TRIM(F1441&amp;""),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1" s="1">
        <f>IF(ISBLANK(B1441),"", IF(ISBLANK(R1441),Q1441*S1441,R1441*S1441))</f>
        <v>125</v>
      </c>
    </row>
    <row r="1442" spans="1:55" x14ac:dyDescent="0.3">
      <c r="A1442" t="s">
        <v>11</v>
      </c>
      <c r="B1442">
        <v>46092</v>
      </c>
      <c r="C1442" t="s">
        <v>53</v>
      </c>
      <c r="D1442">
        <v>5020</v>
      </c>
      <c r="E1442">
        <v>0</v>
      </c>
      <c r="F1442" t="s">
        <v>308</v>
      </c>
      <c r="H1442" t="s">
        <v>4</v>
      </c>
      <c r="I1442">
        <v>2857</v>
      </c>
      <c r="J1442" t="s">
        <v>476</v>
      </c>
      <c r="K1442" t="s">
        <v>171</v>
      </c>
      <c r="L1442">
        <v>557391237734</v>
      </c>
      <c r="N1442">
        <v>0</v>
      </c>
      <c r="O1442" t="s">
        <v>5</v>
      </c>
      <c r="P1442">
        <v>0</v>
      </c>
      <c r="Q1442">
        <v>125</v>
      </c>
      <c r="R1442">
        <v>125</v>
      </c>
      <c r="S1442">
        <v>1</v>
      </c>
      <c r="T1442">
        <v>125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s">
        <v>6</v>
      </c>
      <c r="AG1442">
        <v>239</v>
      </c>
      <c r="AS1442" t="s">
        <v>176</v>
      </c>
      <c r="AU1442" s="2" t="str">
        <f>IF(ISBLANK(B1442),"", TEXT(B1442,"dddd, d \d\e mmmm \d\e aaaa"))</f>
        <v>quarta-feira, 11 de março de 2026</v>
      </c>
      <c r="AX1442" s="1" t="str" cm="1">
        <f t="array" ref="AX1442">IFERROR(_xlfn.TEXTJOIN(", ",TRUE,_xlfn._xlws.SORT(_xlfn.UNIQUE(_xlfn._xlws.FILTER($K$2:$K$2889,($I$2:$I$2889=I1442)*($K$2:$K$2889&lt;&gt;""))))),"")</f>
        <v>Lua</v>
      </c>
      <c r="AY1442" s="1" t="str">
        <f>IF(ISBLANK(F1442),"", IF(OR(
ISNUMBER(FIND("escovacao",LOWER(F1442))),
ISNUMBER(FIND("escovação",LOWER(F1442))),
ISNUMBER(FIND("higiene bucal",LOWER(F1442))),
ISNUMBER(FIND("tosa",LOWER(F1442))),
ISNUMBER(FIND("hidratacao",LOWER(F1442))),
ISNUMBER(FIND("hidratação",LOWER(F1442))),
ISNUMBER(FIND("spa",LOWER(F1442))),
ISNUMBER(FIND("corte de unhas",LOWER(F1442))),
ISNUMBER(FIND("desembolo",LOWER(F1442))),
ISNUMBER(FIND("clorexidina",LOWER(F1442))),
ISNUMBER(FIND("matizacao",LOWER(F1442))),
ISNUMBER(FIND("matização",LOWER(F1442))),
ISNUMBER(FIND("arredondamento",LOWER(F1442))),
ISNUMBER(FIND("remocao",LOWER(F1442))),
ISNUMBER(FIND("remoção",LOWER(F1442)))
),"Serviços extras",
IF(ISNUMBER(FIND("banho",LOWER(F1442))),"Banho","Loja")))</f>
        <v>Loja</v>
      </c>
      <c r="AZ1442" s="1" t="str">
        <f>IF(ISBLANK(I1442),"", _xlfn.LET(_xlpm.Pedido,TRIM(D1442&amp;""),IF(_xlpm.Pedido&lt;&gt;"",_xlpm.Pedido&amp;" | "&amp;K1442,I1442&amp;" | "&amp;K1442&amp;" | "&amp;TEXT(AU1442,"0"))))</f>
        <v>5020 | Lua</v>
      </c>
      <c r="BA1442" s="1" t="str">
        <f>IF(ISBLANK(I1442),"", _xlfn.LET(_xlpm.TipoServico,LOWER(H1442),IF(ISNUMBER(FIND("banho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2" s="1" t="str">
        <f>IF(ISBLANK(I1442),"", _xlfn.LET(
    _xlpm.Servico,TRIM(F1442&amp;""),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2" s="1">
        <f>IF(ISBLANK(B1442),"", IF(ISBLANK(R1442),Q1442*S1442,R1442*S1442))</f>
        <v>125</v>
      </c>
    </row>
    <row r="1443" spans="1:55" x14ac:dyDescent="0.3">
      <c r="A1443" t="s">
        <v>11</v>
      </c>
      <c r="B1443">
        <v>46119</v>
      </c>
      <c r="C1443" t="s">
        <v>46</v>
      </c>
      <c r="D1443">
        <v>5234</v>
      </c>
      <c r="E1443">
        <v>0</v>
      </c>
      <c r="F1443" t="s">
        <v>311</v>
      </c>
      <c r="H1443" t="s">
        <v>4</v>
      </c>
      <c r="I1443">
        <v>2832</v>
      </c>
      <c r="J1443" t="s">
        <v>473</v>
      </c>
      <c r="L1443">
        <v>557388687699</v>
      </c>
      <c r="N1443">
        <v>0</v>
      </c>
      <c r="O1443" t="s">
        <v>5</v>
      </c>
      <c r="P1443">
        <v>0</v>
      </c>
      <c r="Q1443">
        <v>110</v>
      </c>
      <c r="R1443">
        <v>109.08</v>
      </c>
      <c r="S1443">
        <v>1</v>
      </c>
      <c r="T1443">
        <v>109.08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 t="s">
        <v>6</v>
      </c>
      <c r="AG1443">
        <v>356</v>
      </c>
      <c r="AS1443" t="s">
        <v>176</v>
      </c>
      <c r="AU1443" s="2" t="str">
        <f>IF(ISBLANK(B1443),"", TEXT(B1443,"dddd, d \d\e mmmm \d\e aaaa"))</f>
        <v>terça-feira, 7 de abril de 2026</v>
      </c>
      <c r="AX1443" s="1" t="str" cm="1">
        <f t="array" ref="AX1443">IFERROR(_xlfn.TEXTJOIN(", ",TRUE,_xlfn._xlws.SORT(_xlfn.UNIQUE(_xlfn._xlws.FILTER($K$2:$K$2889,($I$2:$I$2889=I1443)*($K$2:$K$2889&lt;&gt;""))))),"")</f>
        <v>Cristal, Gael</v>
      </c>
      <c r="AY1443" s="1" t="str">
        <f>IF(ISBLANK(F1443),"", IF(OR(
ISNUMBER(FIND("escovacao",LOWER(F1443))),
ISNUMBER(FIND("escovação",LOWER(F1443))),
ISNUMBER(FIND("higiene bucal",LOWER(F1443))),
ISNUMBER(FIND("tosa",LOWER(F1443))),
ISNUMBER(FIND("hidratacao",LOWER(F1443))),
ISNUMBER(FIND("hidratação",LOWER(F1443))),
ISNUMBER(FIND("spa",LOWER(F1443))),
ISNUMBER(FIND("corte de unhas",LOWER(F1443))),
ISNUMBER(FIND("desembolo",LOWER(F1443))),
ISNUMBER(FIND("clorexidina",LOWER(F1443))),
ISNUMBER(FIND("matizacao",LOWER(F1443))),
ISNUMBER(FIND("matização",LOWER(F1443))),
ISNUMBER(FIND("arredondamento",LOWER(F1443))),
ISNUMBER(FIND("remocao",LOWER(F1443))),
ISNUMBER(FIND("remoção",LOWER(F1443)))
),"Serviços extras",
IF(ISNUMBER(FIND("banho",LOWER(F1443))),"Banho","Loja")))</f>
        <v>Loja</v>
      </c>
      <c r="AZ1443" s="1" t="str">
        <f>IF(ISBLANK(I1443),"", _xlfn.LET(_xlpm.Pedido,TRIM(D1443&amp;""),IF(_xlpm.Pedido&lt;&gt;"",_xlpm.Pedido&amp;" | "&amp;K1443,I1443&amp;" | "&amp;K1443&amp;" | "&amp;TEXT(AU1443,"0"))))</f>
        <v xml:space="preserve">5234 | </v>
      </c>
      <c r="BA1443" s="1" t="str">
        <f>IF(ISBLANK(I1443),"", _xlfn.LET(_xlpm.TipoServico,LOWER(H1443),IF(ISNUMBER(FIND("banho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3" s="1" t="str">
        <f>IF(ISBLANK(I1443),"", _xlfn.LET(
    _xlpm.Servico,TRIM(F1443&amp;""),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3" s="1">
        <f>IF(ISBLANK(B1443),"", IF(ISBLANK(R1443),Q1443*S1443,R1443*S1443))</f>
        <v>109.08</v>
      </c>
    </row>
    <row r="1444" spans="1:55" x14ac:dyDescent="0.3">
      <c r="A1444" t="s">
        <v>11</v>
      </c>
      <c r="B1444">
        <v>46123</v>
      </c>
      <c r="C1444" t="s">
        <v>27</v>
      </c>
      <c r="D1444">
        <v>5269</v>
      </c>
      <c r="F1444" t="s">
        <v>477</v>
      </c>
      <c r="H1444" t="s">
        <v>4</v>
      </c>
      <c r="I1444">
        <v>2748</v>
      </c>
      <c r="J1444" t="s">
        <v>78</v>
      </c>
      <c r="L1444">
        <v>557381467397</v>
      </c>
      <c r="N1444">
        <v>0</v>
      </c>
      <c r="O1444" t="s">
        <v>5</v>
      </c>
      <c r="P1444">
        <v>0</v>
      </c>
      <c r="Q1444">
        <v>36.9</v>
      </c>
      <c r="R1444">
        <v>36.9</v>
      </c>
      <c r="S1444">
        <v>1</v>
      </c>
      <c r="T1444">
        <v>36.9</v>
      </c>
      <c r="U1444">
        <v>0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 t="s">
        <v>6</v>
      </c>
      <c r="AG1444">
        <v>103.9</v>
      </c>
      <c r="AS1444" t="s">
        <v>478</v>
      </c>
      <c r="AU1444" s="2" t="str">
        <f>IF(ISBLANK(B1444),"", TEXT(B1444,"dddd, d \d\e mmmm \d\e aaaa"))</f>
        <v>sábado, 11 de abril de 2026</v>
      </c>
      <c r="AX1444" s="1" t="str" cm="1">
        <f t="array" ref="AX1444">IFERROR(_xlfn.TEXTJOIN(", ",TRUE,_xlfn._xlws.SORT(_xlfn.UNIQUE(_xlfn._xlws.FILTER($K$2:$K$2889,($I$2:$I$2889=I1444)*($K$2:$K$2889&lt;&gt;""))))),"")</f>
        <v>Pipo</v>
      </c>
      <c r="AY1444" s="1" t="str">
        <f>IF(ISBLANK(F1444),"", IF(OR(
ISNUMBER(FIND("escovacao",LOWER(F1444))),
ISNUMBER(FIND("escovação",LOWER(F1444))),
ISNUMBER(FIND("higiene bucal",LOWER(F1444))),
ISNUMBER(FIND("tosa",LOWER(F1444))),
ISNUMBER(FIND("hidratacao",LOWER(F1444))),
ISNUMBER(FIND("hidratação",LOWER(F1444))),
ISNUMBER(FIND("spa",LOWER(F1444))),
ISNUMBER(FIND("corte de unhas",LOWER(F1444))),
ISNUMBER(FIND("desembolo",LOWER(F1444))),
ISNUMBER(FIND("clorexidina",LOWER(F1444))),
ISNUMBER(FIND("matizacao",LOWER(F1444))),
ISNUMBER(FIND("matização",LOWER(F1444))),
ISNUMBER(FIND("arredondamento",LOWER(F1444))),
ISNUMBER(FIND("remocao",LOWER(F1444))),
ISNUMBER(FIND("remoção",LOWER(F1444)))
),"Serviços extras",
IF(ISNUMBER(FIND("banho",LOWER(F1444))),"Banho","Loja")))</f>
        <v>Loja</v>
      </c>
      <c r="AZ1444" s="1" t="str">
        <f>IF(ISBLANK(I1444),"", _xlfn.LET(_xlpm.Pedido,TRIM(D1444&amp;""),IF(_xlpm.Pedido&lt;&gt;"",_xlpm.Pedido&amp;" | "&amp;K1444,I1444&amp;" | "&amp;K1444&amp;" | "&amp;TEXT(AU1444,"0"))))</f>
        <v xml:space="preserve">5269 | </v>
      </c>
      <c r="BA1444" s="1" t="str">
        <f>IF(ISBLANK(I1444),"", _xlfn.LET(_xlpm.TipoServico,LOWER(H1444),IF(ISNUMBER(FIND("banho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4" s="1" t="str">
        <f>IF(ISBLANK(I1444),"", _xlfn.LET(
    _xlpm.Servico,TRIM(F1444&amp;""),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4" s="1">
        <f>IF(ISBLANK(B1444),"", IF(ISBLANK(R1444),Q1444*S1444,R1444*S1444))</f>
        <v>36.9</v>
      </c>
    </row>
    <row r="1445" spans="1:55" x14ac:dyDescent="0.3">
      <c r="A1445" t="s">
        <v>11</v>
      </c>
      <c r="B1445">
        <v>46132</v>
      </c>
      <c r="C1445" t="s">
        <v>43</v>
      </c>
      <c r="D1445">
        <v>5363</v>
      </c>
      <c r="F1445" t="s">
        <v>479</v>
      </c>
      <c r="H1445" t="s">
        <v>4</v>
      </c>
      <c r="I1445">
        <v>2557</v>
      </c>
      <c r="J1445" t="s">
        <v>20</v>
      </c>
      <c r="L1445">
        <v>5573999534811</v>
      </c>
      <c r="N1445">
        <v>0</v>
      </c>
      <c r="O1445" t="s">
        <v>5</v>
      </c>
      <c r="P1445">
        <v>0</v>
      </c>
      <c r="Q1445">
        <v>38</v>
      </c>
      <c r="R1445">
        <v>38</v>
      </c>
      <c r="S1445">
        <v>1</v>
      </c>
      <c r="T1445">
        <v>38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 t="s">
        <v>6</v>
      </c>
      <c r="AG1445">
        <v>38</v>
      </c>
      <c r="AS1445" t="s">
        <v>13</v>
      </c>
      <c r="AU1445" s="2" t="str">
        <f>IF(ISBLANK(B1445),"", TEXT(B1445,"dddd, d \d\e mmmm \d\e aaaa"))</f>
        <v>segunda-feira, 20 de abril de 2026</v>
      </c>
      <c r="AX1445" s="1" t="str" cm="1">
        <f t="array" ref="AX1445">IFERROR(_xlfn.TEXTJOIN(", ",TRUE,_xlfn._xlws.SORT(_xlfn.UNIQUE(_xlfn._xlws.FILTER($K$2:$K$2889,($I$2:$I$2889=I1445)*($K$2:$K$2889&lt;&gt;""))))),"")</f>
        <v/>
      </c>
      <c r="AY1445" s="1" t="str">
        <f>IF(ISBLANK(F1445),"", IF(OR(
ISNUMBER(FIND("escovacao",LOWER(F1445))),
ISNUMBER(FIND("escovação",LOWER(F1445))),
ISNUMBER(FIND("higiene bucal",LOWER(F1445))),
ISNUMBER(FIND("tosa",LOWER(F1445))),
ISNUMBER(FIND("hidratacao",LOWER(F1445))),
ISNUMBER(FIND("hidratação",LOWER(F1445))),
ISNUMBER(FIND("spa",LOWER(F1445))),
ISNUMBER(FIND("corte de unhas",LOWER(F1445))),
ISNUMBER(FIND("desembolo",LOWER(F1445))),
ISNUMBER(FIND("clorexidina",LOWER(F1445))),
ISNUMBER(FIND("matizacao",LOWER(F1445))),
ISNUMBER(FIND("matização",LOWER(F1445))),
ISNUMBER(FIND("arredondamento",LOWER(F1445))),
ISNUMBER(FIND("remocao",LOWER(F1445))),
ISNUMBER(FIND("remoção",LOWER(F1445)))
),"Serviços extras",
IF(ISNUMBER(FIND("banho",LOWER(F1445))),"Banho","Loja")))</f>
        <v>Loja</v>
      </c>
      <c r="AZ1445" s="1" t="str">
        <f>IF(ISBLANK(I1445),"", _xlfn.LET(_xlpm.Pedido,TRIM(D1445&amp;""),IF(_xlpm.Pedido&lt;&gt;"",_xlpm.Pedido&amp;" | "&amp;K1445,I1445&amp;" | "&amp;K1445&amp;" | "&amp;TEXT(AU1445,"0"))))</f>
        <v xml:space="preserve">5363 | </v>
      </c>
      <c r="BA1445" s="1" t="str">
        <f>IF(ISBLANK(I1445),"", _xlfn.LET(_xlpm.TipoServico,LOWER(H1445),IF(ISNUMBER(FIND("banho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5" s="1" t="str">
        <f>IF(ISBLANK(I1445),"", _xlfn.LET(
    _xlpm.Servico,TRIM(F1445&amp;""),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5" s="1">
        <f>IF(ISBLANK(B1445),"", IF(ISBLANK(R1445),Q1445*S1445,R1445*S1445))</f>
        <v>38</v>
      </c>
    </row>
    <row r="1446" spans="1:55" x14ac:dyDescent="0.3">
      <c r="A1446" t="s">
        <v>11</v>
      </c>
      <c r="B1446">
        <v>46056</v>
      </c>
      <c r="C1446" t="s">
        <v>46</v>
      </c>
      <c r="D1446">
        <v>4707</v>
      </c>
      <c r="E1446">
        <v>0</v>
      </c>
      <c r="F1446" t="s">
        <v>480</v>
      </c>
      <c r="H1446" t="s">
        <v>4</v>
      </c>
      <c r="I1446">
        <v>2809</v>
      </c>
      <c r="J1446" t="s">
        <v>148</v>
      </c>
      <c r="L1446">
        <v>557399216789</v>
      </c>
      <c r="N1446">
        <v>0</v>
      </c>
      <c r="O1446" t="s">
        <v>5</v>
      </c>
      <c r="P1446">
        <v>0</v>
      </c>
      <c r="Q1446">
        <v>35.9</v>
      </c>
      <c r="R1446">
        <v>35.9</v>
      </c>
      <c r="S1446">
        <v>1</v>
      </c>
      <c r="T1446">
        <v>35.9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 t="s">
        <v>6</v>
      </c>
      <c r="AG1446">
        <v>165.9</v>
      </c>
      <c r="AS1446" t="s">
        <v>478</v>
      </c>
      <c r="AU1446" s="2" t="str">
        <f>IF(ISBLANK(B1446),"", TEXT(B1446,"dddd, d \d\e mmmm \d\e aaaa"))</f>
        <v>terça-feira, 3 de fevereiro de 2026</v>
      </c>
      <c r="AX1446" s="1" t="str" cm="1">
        <f t="array" ref="AX1446">IFERROR(_xlfn.TEXTJOIN(", ",TRUE,_xlfn._xlws.SORT(_xlfn.UNIQUE(_xlfn._xlws.FILTER($K$2:$K$2889,($I$2:$I$2889=I1446)*($K$2:$K$2889&lt;&gt;""))))),"")</f>
        <v>Bela, Lara</v>
      </c>
      <c r="AY1446" s="1" t="str">
        <f>IF(ISBLANK(F1446),"", IF(OR(
ISNUMBER(FIND("escovacao",LOWER(F1446))),
ISNUMBER(FIND("escovação",LOWER(F1446))),
ISNUMBER(FIND("higiene bucal",LOWER(F1446))),
ISNUMBER(FIND("tosa",LOWER(F1446))),
ISNUMBER(FIND("hidratacao",LOWER(F1446))),
ISNUMBER(FIND("hidratação",LOWER(F1446))),
ISNUMBER(FIND("spa",LOWER(F1446))),
ISNUMBER(FIND("corte de unhas",LOWER(F1446))),
ISNUMBER(FIND("desembolo",LOWER(F1446))),
ISNUMBER(FIND("clorexidina",LOWER(F1446))),
ISNUMBER(FIND("matizacao",LOWER(F1446))),
ISNUMBER(FIND("matização",LOWER(F1446))),
ISNUMBER(FIND("arredondamento",LOWER(F1446))),
ISNUMBER(FIND("remocao",LOWER(F1446))),
ISNUMBER(FIND("remoção",LOWER(F1446)))
),"Serviços extras",
IF(ISNUMBER(FIND("banho",LOWER(F1446))),"Banho","Loja")))</f>
        <v>Loja</v>
      </c>
      <c r="AZ1446" s="1" t="str">
        <f>IF(ISBLANK(I1446),"", _xlfn.LET(_xlpm.Pedido,TRIM(D1446&amp;""),IF(_xlpm.Pedido&lt;&gt;"",_xlpm.Pedido&amp;" | "&amp;K1446,I1446&amp;" | "&amp;K1446&amp;" | "&amp;TEXT(AU1446,"0"))))</f>
        <v xml:space="preserve">4707 | </v>
      </c>
      <c r="BA1446" s="1" t="str">
        <f>IF(ISBLANK(I1446),"", _xlfn.LET(_xlpm.TipoServico,LOWER(H1446),IF(ISNUMBER(FIND("banho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6" s="1" t="str">
        <f>IF(ISBLANK(I1446),"", _xlfn.LET(
    _xlpm.Servico,TRIM(F1446&amp;""),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6" s="1">
        <f>IF(ISBLANK(B1446),"", IF(ISBLANK(R1446),Q1446*S1446,R1446*S1446))</f>
        <v>35.9</v>
      </c>
    </row>
    <row r="1447" spans="1:55" x14ac:dyDescent="0.3">
      <c r="A1447" t="s">
        <v>11</v>
      </c>
      <c r="B1447">
        <v>46062</v>
      </c>
      <c r="C1447" t="s">
        <v>43</v>
      </c>
      <c r="D1447">
        <v>4767</v>
      </c>
      <c r="E1447">
        <v>0</v>
      </c>
      <c r="F1447" t="s">
        <v>481</v>
      </c>
      <c r="H1447" t="s">
        <v>4</v>
      </c>
      <c r="I1447">
        <v>2832</v>
      </c>
      <c r="J1447" t="s">
        <v>473</v>
      </c>
      <c r="L1447">
        <v>557388687699</v>
      </c>
      <c r="N1447">
        <v>0</v>
      </c>
      <c r="O1447" t="s">
        <v>5</v>
      </c>
      <c r="P1447">
        <v>0</v>
      </c>
      <c r="Q1447">
        <v>95</v>
      </c>
      <c r="R1447">
        <v>95</v>
      </c>
      <c r="S1447">
        <v>1</v>
      </c>
      <c r="T1447">
        <v>95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 t="s">
        <v>6</v>
      </c>
      <c r="AG1447">
        <v>253</v>
      </c>
      <c r="AS1447" t="s">
        <v>482</v>
      </c>
      <c r="AU1447" s="2" t="str">
        <f>IF(ISBLANK(B1447),"", TEXT(B1447,"dddd, d \d\e mmmm \d\e aaaa"))</f>
        <v>segunda-feira, 9 de fevereiro de 2026</v>
      </c>
      <c r="AX1447" s="1" t="str" cm="1">
        <f t="array" ref="AX1447">IFERROR(_xlfn.TEXTJOIN(", ",TRUE,_xlfn._xlws.SORT(_xlfn.UNIQUE(_xlfn._xlws.FILTER($K$2:$K$2889,($I$2:$I$2889=I1447)*($K$2:$K$2889&lt;&gt;""))))),"")</f>
        <v>Cristal, Gael</v>
      </c>
      <c r="AY1447" s="1" t="str">
        <f>IF(ISBLANK(F1447),"", IF(OR(
ISNUMBER(FIND("escovacao",LOWER(F1447))),
ISNUMBER(FIND("escovação",LOWER(F1447))),
ISNUMBER(FIND("higiene bucal",LOWER(F1447))),
ISNUMBER(FIND("tosa",LOWER(F1447))),
ISNUMBER(FIND("hidratacao",LOWER(F1447))),
ISNUMBER(FIND("hidratação",LOWER(F1447))),
ISNUMBER(FIND("spa",LOWER(F1447))),
ISNUMBER(FIND("corte de unhas",LOWER(F1447))),
ISNUMBER(FIND("desembolo",LOWER(F1447))),
ISNUMBER(FIND("clorexidina",LOWER(F1447))),
ISNUMBER(FIND("matizacao",LOWER(F1447))),
ISNUMBER(FIND("matização",LOWER(F1447))),
ISNUMBER(FIND("arredondamento",LOWER(F1447))),
ISNUMBER(FIND("remocao",LOWER(F1447))),
ISNUMBER(FIND("remoção",LOWER(F1447)))
),"Serviços extras",
IF(ISNUMBER(FIND("banho",LOWER(F1447))),"Banho","Loja")))</f>
        <v>Loja</v>
      </c>
      <c r="AZ1447" s="1" t="str">
        <f>IF(ISBLANK(I1447),"", _xlfn.LET(_xlpm.Pedido,TRIM(D1447&amp;""),IF(_xlpm.Pedido&lt;&gt;"",_xlpm.Pedido&amp;" | "&amp;K1447,I1447&amp;" | "&amp;K1447&amp;" | "&amp;TEXT(AU1447,"0"))))</f>
        <v xml:space="preserve">4767 | </v>
      </c>
      <c r="BA1447" s="1" t="str">
        <f>IF(ISBLANK(I1447),"", _xlfn.LET(_xlpm.TipoServico,LOWER(H1447),IF(ISNUMBER(FIND("banho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7" s="1" t="str">
        <f>IF(ISBLANK(I1447),"", _xlfn.LET(
    _xlpm.Servico,TRIM(F1447&amp;""),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7" s="1">
        <f>IF(ISBLANK(B1447),"", IF(ISBLANK(R1447),Q1447*S1447,R1447*S1447))</f>
        <v>95</v>
      </c>
    </row>
    <row r="1448" spans="1:55" x14ac:dyDescent="0.3">
      <c r="A1448" t="s">
        <v>11</v>
      </c>
      <c r="B1448">
        <v>46059</v>
      </c>
      <c r="C1448" t="s">
        <v>2</v>
      </c>
      <c r="D1448">
        <v>4747</v>
      </c>
      <c r="E1448">
        <v>0</v>
      </c>
      <c r="F1448" t="s">
        <v>24</v>
      </c>
      <c r="H1448" t="s">
        <v>4</v>
      </c>
      <c r="I1448">
        <v>2726</v>
      </c>
      <c r="J1448" t="s">
        <v>32</v>
      </c>
      <c r="L1448">
        <v>68992407145</v>
      </c>
      <c r="N1448">
        <v>0</v>
      </c>
      <c r="O1448" t="s">
        <v>5</v>
      </c>
      <c r="P1448">
        <v>0</v>
      </c>
      <c r="Q1448">
        <v>5.5</v>
      </c>
      <c r="R1448">
        <v>5.5</v>
      </c>
      <c r="S1448">
        <v>1</v>
      </c>
      <c r="T1448">
        <v>5.5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6</v>
      </c>
      <c r="AG1448">
        <v>70.5</v>
      </c>
      <c r="AS1448" t="s">
        <v>25</v>
      </c>
      <c r="AU1448" s="2" t="str">
        <f>IF(ISBLANK(B1448),"", TEXT(B1448,"dddd, d \d\e mmmm \d\e aaaa"))</f>
        <v>sexta-feira, 6 de fevereiro de 2026</v>
      </c>
      <c r="AX1448" s="1" t="str" cm="1">
        <f t="array" ref="AX1448">IFERROR(_xlfn.TEXTJOIN(", ",TRUE,_xlfn._xlws.SORT(_xlfn.UNIQUE(_xlfn._xlws.FILTER($K$2:$K$2889,($I$2:$I$2889=I1448)*($K$2:$K$2889&lt;&gt;""))))),"")</f>
        <v>Matilda</v>
      </c>
      <c r="AY1448" s="1" t="str">
        <f>IF(ISBLANK(F1448),"", IF(OR(
ISNUMBER(FIND("escovacao",LOWER(F1448))),
ISNUMBER(FIND("escovação",LOWER(F1448))),
ISNUMBER(FIND("higiene bucal",LOWER(F1448))),
ISNUMBER(FIND("tosa",LOWER(F1448))),
ISNUMBER(FIND("hidratacao",LOWER(F1448))),
ISNUMBER(FIND("hidratação",LOWER(F1448))),
ISNUMBER(FIND("spa",LOWER(F1448))),
ISNUMBER(FIND("corte de unhas",LOWER(F1448))),
ISNUMBER(FIND("desembolo",LOWER(F1448))),
ISNUMBER(FIND("clorexidina",LOWER(F1448))),
ISNUMBER(FIND("matizacao",LOWER(F1448))),
ISNUMBER(FIND("matização",LOWER(F1448))),
ISNUMBER(FIND("arredondamento",LOWER(F1448))),
ISNUMBER(FIND("remocao",LOWER(F1448))),
ISNUMBER(FIND("remoção",LOWER(F1448)))
),"Serviços extras",
IF(ISNUMBER(FIND("banho",LOWER(F1448))),"Banho","Loja")))</f>
        <v>Loja</v>
      </c>
      <c r="AZ1448" s="1" t="str">
        <f>IF(ISBLANK(I1448),"", _xlfn.LET(_xlpm.Pedido,TRIM(D1448&amp;""),IF(_xlpm.Pedido&lt;&gt;"",_xlpm.Pedido&amp;" | "&amp;K1448,I1448&amp;" | "&amp;K1448&amp;" | "&amp;TEXT(AU1448,"0"))))</f>
        <v xml:space="preserve">4747 | </v>
      </c>
      <c r="BA1448" s="1" t="str">
        <f>IF(ISBLANK(I1448),"", _xlfn.LET(_xlpm.TipoServico,LOWER(H1448),IF(ISNUMBER(FIND("banho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8" s="1" t="str">
        <f>IF(ISBLANK(I1448),"", _xlfn.LET(
    _xlpm.Servico,TRIM(F1448&amp;""),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8" s="1">
        <f>IF(ISBLANK(B1448),"", IF(ISBLANK(R1448),Q1448*S1448,R1448*S1448))</f>
        <v>5.5</v>
      </c>
    </row>
    <row r="1449" spans="1:55" x14ac:dyDescent="0.3">
      <c r="A1449" t="s">
        <v>11</v>
      </c>
      <c r="B1449">
        <v>46071</v>
      </c>
      <c r="C1449" t="s">
        <v>53</v>
      </c>
      <c r="D1449">
        <v>4840</v>
      </c>
      <c r="F1449" t="s">
        <v>12</v>
      </c>
      <c r="H1449" t="s">
        <v>4</v>
      </c>
      <c r="I1449">
        <v>2691</v>
      </c>
      <c r="J1449" t="s">
        <v>483</v>
      </c>
      <c r="L1449">
        <v>73981676637</v>
      </c>
      <c r="N1449">
        <v>0</v>
      </c>
      <c r="O1449" t="s">
        <v>5</v>
      </c>
      <c r="P1449">
        <v>0</v>
      </c>
      <c r="Q1449">
        <v>14.9</v>
      </c>
      <c r="R1449">
        <v>14.9</v>
      </c>
      <c r="S1449">
        <v>1</v>
      </c>
      <c r="T1449">
        <v>14.9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 t="s">
        <v>6</v>
      </c>
      <c r="AG1449">
        <v>169.9</v>
      </c>
      <c r="AS1449" t="s">
        <v>13</v>
      </c>
      <c r="AU1449" s="2" t="str">
        <f>IF(ISBLANK(B1449),"", TEXT(B1449,"dddd, d \d\e mmmm \d\e aaaa"))</f>
        <v>quarta-feira, 18 de fevereiro de 2026</v>
      </c>
      <c r="AX1449" s="1" t="str" cm="1">
        <f t="array" ref="AX1449">IFERROR(_xlfn.TEXTJOIN(", ",TRUE,_xlfn._xlws.SORT(_xlfn.UNIQUE(_xlfn._xlws.FILTER($K$2:$K$2889,($I$2:$I$2889=I1449)*($K$2:$K$2889&lt;&gt;""))))),"")</f>
        <v>Samuca</v>
      </c>
      <c r="AY1449" s="1" t="str">
        <f>IF(ISBLANK(F1449),"", IF(OR(
ISNUMBER(FIND("escovacao",LOWER(F1449))),
ISNUMBER(FIND("escovação",LOWER(F1449))),
ISNUMBER(FIND("higiene bucal",LOWER(F1449))),
ISNUMBER(FIND("tosa",LOWER(F1449))),
ISNUMBER(FIND("hidratacao",LOWER(F1449))),
ISNUMBER(FIND("hidratação",LOWER(F1449))),
ISNUMBER(FIND("spa",LOWER(F1449))),
ISNUMBER(FIND("corte de unhas",LOWER(F1449))),
ISNUMBER(FIND("desembolo",LOWER(F1449))),
ISNUMBER(FIND("clorexidina",LOWER(F1449))),
ISNUMBER(FIND("matizacao",LOWER(F1449))),
ISNUMBER(FIND("matização",LOWER(F1449))),
ISNUMBER(FIND("arredondamento",LOWER(F1449))),
ISNUMBER(FIND("remocao",LOWER(F1449))),
ISNUMBER(FIND("remoção",LOWER(F1449)))
),"Serviços extras",
IF(ISNUMBER(FIND("banho",LOWER(F1449))),"Banho","Loja")))</f>
        <v>Loja</v>
      </c>
      <c r="AZ1449" s="1" t="str">
        <f>IF(ISBLANK(I1449),"", _xlfn.LET(_xlpm.Pedido,TRIM(D1449&amp;""),IF(_xlpm.Pedido&lt;&gt;"",_xlpm.Pedido&amp;" | "&amp;K1449,I1449&amp;" | "&amp;K1449&amp;" | "&amp;TEXT(AU1449,"0"))))</f>
        <v xml:space="preserve">4840 | </v>
      </c>
      <c r="BA1449" s="1" t="str">
        <f>IF(ISBLANK(I1449),"", _xlfn.LET(_xlpm.TipoServico,LOWER(H1449),IF(ISNUMBER(FIND("banho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49" s="1" t="str">
        <f>IF(ISBLANK(I1449),"", _xlfn.LET(
    _xlpm.Servico,TRIM(F1449&amp;""),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49" s="1">
        <f>IF(ISBLANK(B1449),"", IF(ISBLANK(R1449),Q1449*S1449,R1449*S1449))</f>
        <v>14.9</v>
      </c>
    </row>
    <row r="1450" spans="1:55" x14ac:dyDescent="0.3">
      <c r="A1450" t="s">
        <v>11</v>
      </c>
      <c r="B1450">
        <v>46072</v>
      </c>
      <c r="C1450" t="s">
        <v>9</v>
      </c>
      <c r="D1450">
        <v>4853</v>
      </c>
      <c r="F1450" t="s">
        <v>12</v>
      </c>
      <c r="H1450" t="s">
        <v>4</v>
      </c>
      <c r="I1450">
        <v>2842</v>
      </c>
      <c r="J1450" t="s">
        <v>484</v>
      </c>
      <c r="L1450">
        <v>557399114922</v>
      </c>
      <c r="N1450">
        <v>0</v>
      </c>
      <c r="O1450" t="s">
        <v>5</v>
      </c>
      <c r="P1450">
        <v>0</v>
      </c>
      <c r="Q1450">
        <v>14.9</v>
      </c>
      <c r="R1450">
        <v>14.9</v>
      </c>
      <c r="S1450">
        <v>1</v>
      </c>
      <c r="T1450">
        <v>14.9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 t="s">
        <v>6</v>
      </c>
      <c r="AG1450">
        <v>81.900000000000006</v>
      </c>
      <c r="AS1450" t="s">
        <v>13</v>
      </c>
      <c r="AU1450" s="2" t="str">
        <f>IF(ISBLANK(B1450),"", TEXT(B1450,"dddd, d \d\e mmmm \d\e aaaa"))</f>
        <v>quinta-feira, 19 de fevereiro de 2026</v>
      </c>
      <c r="AX1450" s="1" t="str" cm="1">
        <f t="array" ref="AX1450">IFERROR(_xlfn.TEXTJOIN(", ",TRUE,_xlfn._xlws.SORT(_xlfn.UNIQUE(_xlfn._xlws.FILTER($K$2:$K$2889,($I$2:$I$2889=I1450)*($K$2:$K$2889&lt;&gt;""))))),"")</f>
        <v>Ted</v>
      </c>
      <c r="AY1450" s="1" t="str">
        <f>IF(ISBLANK(F1450),"", IF(OR(
ISNUMBER(FIND("escovacao",LOWER(F1450))),
ISNUMBER(FIND("escovação",LOWER(F1450))),
ISNUMBER(FIND("higiene bucal",LOWER(F1450))),
ISNUMBER(FIND("tosa",LOWER(F1450))),
ISNUMBER(FIND("hidratacao",LOWER(F1450))),
ISNUMBER(FIND("hidratação",LOWER(F1450))),
ISNUMBER(FIND("spa",LOWER(F1450))),
ISNUMBER(FIND("corte de unhas",LOWER(F1450))),
ISNUMBER(FIND("desembolo",LOWER(F1450))),
ISNUMBER(FIND("clorexidina",LOWER(F1450))),
ISNUMBER(FIND("matizacao",LOWER(F1450))),
ISNUMBER(FIND("matização",LOWER(F1450))),
ISNUMBER(FIND("arredondamento",LOWER(F1450))),
ISNUMBER(FIND("remocao",LOWER(F1450))),
ISNUMBER(FIND("remoção",LOWER(F1450)))
),"Serviços extras",
IF(ISNUMBER(FIND("banho",LOWER(F1450))),"Banho","Loja")))</f>
        <v>Loja</v>
      </c>
      <c r="AZ1450" s="1" t="str">
        <f>IF(ISBLANK(I1450),"", _xlfn.LET(_xlpm.Pedido,TRIM(D1450&amp;""),IF(_xlpm.Pedido&lt;&gt;"",_xlpm.Pedido&amp;" | "&amp;K1450,I1450&amp;" | "&amp;K1450&amp;" | "&amp;TEXT(AU1450,"0"))))</f>
        <v xml:space="preserve">4853 | </v>
      </c>
      <c r="BA1450" s="1" t="str">
        <f>IF(ISBLANK(I1450),"", _xlfn.LET(_xlpm.TipoServico,LOWER(H1450),IF(ISNUMBER(FIND("banho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0" s="1" t="str">
        <f>IF(ISBLANK(I1450),"", _xlfn.LET(
    _xlpm.Servico,TRIM(F1450&amp;""),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0" s="1">
        <f>IF(ISBLANK(B1450),"", IF(ISBLANK(R1450),Q1450*S1450,R1450*S1450))</f>
        <v>14.9</v>
      </c>
    </row>
    <row r="1451" spans="1:55" x14ac:dyDescent="0.3">
      <c r="A1451" t="s">
        <v>11</v>
      </c>
      <c r="B1451">
        <v>46072</v>
      </c>
      <c r="C1451" t="s">
        <v>9</v>
      </c>
      <c r="D1451">
        <v>4857</v>
      </c>
      <c r="F1451" t="s">
        <v>12</v>
      </c>
      <c r="H1451" t="s">
        <v>4</v>
      </c>
      <c r="I1451">
        <v>2833</v>
      </c>
      <c r="J1451" t="s">
        <v>485</v>
      </c>
      <c r="L1451">
        <v>553198878565</v>
      </c>
      <c r="N1451">
        <v>0</v>
      </c>
      <c r="O1451" t="s">
        <v>5</v>
      </c>
      <c r="P1451">
        <v>0</v>
      </c>
      <c r="Q1451">
        <v>14.9</v>
      </c>
      <c r="R1451">
        <v>14.9</v>
      </c>
      <c r="S1451">
        <v>1</v>
      </c>
      <c r="T1451">
        <v>14.9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6</v>
      </c>
      <c r="AG1451">
        <v>114.9</v>
      </c>
      <c r="AS1451" t="s">
        <v>13</v>
      </c>
      <c r="AU1451" s="2" t="str">
        <f>IF(ISBLANK(B1451),"", TEXT(B1451,"dddd, d \d\e mmmm \d\e aaaa"))</f>
        <v>quinta-feira, 19 de fevereiro de 2026</v>
      </c>
      <c r="AX1451" s="1" t="str" cm="1">
        <f t="array" ref="AX1451">IFERROR(_xlfn.TEXTJOIN(", ",TRUE,_xlfn._xlws.SORT(_xlfn.UNIQUE(_xlfn._xlws.FILTER($K$2:$K$2889,($I$2:$I$2889=I1451)*($K$2:$K$2889&lt;&gt;""))))),"")</f>
        <v>Aureliano</v>
      </c>
      <c r="AY1451" s="1" t="str">
        <f>IF(ISBLANK(F1451),"", IF(OR(
ISNUMBER(FIND("escovacao",LOWER(F1451))),
ISNUMBER(FIND("escovação",LOWER(F1451))),
ISNUMBER(FIND("higiene bucal",LOWER(F1451))),
ISNUMBER(FIND("tosa",LOWER(F1451))),
ISNUMBER(FIND("hidratacao",LOWER(F1451))),
ISNUMBER(FIND("hidratação",LOWER(F1451))),
ISNUMBER(FIND("spa",LOWER(F1451))),
ISNUMBER(FIND("corte de unhas",LOWER(F1451))),
ISNUMBER(FIND("desembolo",LOWER(F1451))),
ISNUMBER(FIND("clorexidina",LOWER(F1451))),
ISNUMBER(FIND("matizacao",LOWER(F1451))),
ISNUMBER(FIND("matização",LOWER(F1451))),
ISNUMBER(FIND("arredondamento",LOWER(F1451))),
ISNUMBER(FIND("remocao",LOWER(F1451))),
ISNUMBER(FIND("remoção",LOWER(F1451)))
),"Serviços extras",
IF(ISNUMBER(FIND("banho",LOWER(F1451))),"Banho","Loja")))</f>
        <v>Loja</v>
      </c>
      <c r="AZ1451" s="1" t="str">
        <f>IF(ISBLANK(I1451),"", _xlfn.LET(_xlpm.Pedido,TRIM(D1451&amp;""),IF(_xlpm.Pedido&lt;&gt;"",_xlpm.Pedido&amp;" | "&amp;K1451,I1451&amp;" | "&amp;K1451&amp;" | "&amp;TEXT(AU1451,"0"))))</f>
        <v xml:space="preserve">4857 | </v>
      </c>
      <c r="BA1451" s="1" t="str">
        <f>IF(ISBLANK(I1451),"", _xlfn.LET(_xlpm.TipoServico,LOWER(H1451),IF(ISNUMBER(FIND("banho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1" s="1" t="str">
        <f>IF(ISBLANK(I1451),"", _xlfn.LET(
    _xlpm.Servico,TRIM(F1451&amp;""),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1" s="1">
        <f>IF(ISBLANK(B1451),"", IF(ISBLANK(R1451),Q1451*S1451,R1451*S1451))</f>
        <v>14.9</v>
      </c>
    </row>
    <row r="1452" spans="1:55" x14ac:dyDescent="0.3">
      <c r="A1452" t="s">
        <v>11</v>
      </c>
      <c r="B1452">
        <v>46073</v>
      </c>
      <c r="C1452" t="s">
        <v>2</v>
      </c>
      <c r="D1452">
        <v>4867</v>
      </c>
      <c r="F1452" t="s">
        <v>486</v>
      </c>
      <c r="H1452" t="s">
        <v>4</v>
      </c>
      <c r="I1452">
        <v>2832</v>
      </c>
      <c r="J1452" t="s">
        <v>473</v>
      </c>
      <c r="L1452">
        <v>557388687699</v>
      </c>
      <c r="N1452">
        <v>0</v>
      </c>
      <c r="O1452" t="s">
        <v>5</v>
      </c>
      <c r="P1452">
        <v>0</v>
      </c>
      <c r="Q1452">
        <v>165</v>
      </c>
      <c r="R1452">
        <v>165</v>
      </c>
      <c r="S1452">
        <v>1</v>
      </c>
      <c r="T1452">
        <v>165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s">
        <v>6</v>
      </c>
      <c r="AG1452">
        <v>330</v>
      </c>
      <c r="AS1452" t="s">
        <v>487</v>
      </c>
      <c r="AU1452" s="2" t="str">
        <f>IF(ISBLANK(B1452),"", TEXT(B1452,"dddd, d \d\e mmmm \d\e aaaa"))</f>
        <v>sexta-feira, 20 de fevereiro de 2026</v>
      </c>
      <c r="AX1452" s="1" t="str" cm="1">
        <f t="array" ref="AX1452">IFERROR(_xlfn.TEXTJOIN(", ",TRUE,_xlfn._xlws.SORT(_xlfn.UNIQUE(_xlfn._xlws.FILTER($K$2:$K$2889,($I$2:$I$2889=I1452)*($K$2:$K$2889&lt;&gt;""))))),"")</f>
        <v>Cristal, Gael</v>
      </c>
      <c r="AY1452" s="1" t="str">
        <f>IF(ISBLANK(F1452),"", IF(OR(
ISNUMBER(FIND("escovacao",LOWER(F1452))),
ISNUMBER(FIND("escovação",LOWER(F1452))),
ISNUMBER(FIND("higiene bucal",LOWER(F1452))),
ISNUMBER(FIND("tosa",LOWER(F1452))),
ISNUMBER(FIND("hidratacao",LOWER(F1452))),
ISNUMBER(FIND("hidratação",LOWER(F1452))),
ISNUMBER(FIND("spa",LOWER(F1452))),
ISNUMBER(FIND("corte de unhas",LOWER(F1452))),
ISNUMBER(FIND("desembolo",LOWER(F1452))),
ISNUMBER(FIND("clorexidina",LOWER(F1452))),
ISNUMBER(FIND("matizacao",LOWER(F1452))),
ISNUMBER(FIND("matização",LOWER(F1452))),
ISNUMBER(FIND("arredondamento",LOWER(F1452))),
ISNUMBER(FIND("remocao",LOWER(F1452))),
ISNUMBER(FIND("remoção",LOWER(F1452)))
),"Serviços extras",
IF(ISNUMBER(FIND("banho",LOWER(F1452))),"Banho","Loja")))</f>
        <v>Loja</v>
      </c>
      <c r="AZ1452" s="1" t="str">
        <f>IF(ISBLANK(I1452),"", _xlfn.LET(_xlpm.Pedido,TRIM(D1452&amp;""),IF(_xlpm.Pedido&lt;&gt;"",_xlpm.Pedido&amp;" | "&amp;K1452,I1452&amp;" | "&amp;K1452&amp;" | "&amp;TEXT(AU1452,"0"))))</f>
        <v xml:space="preserve">4867 | </v>
      </c>
      <c r="BA1452" s="1" t="str">
        <f>IF(ISBLANK(I1452),"", _xlfn.LET(_xlpm.TipoServico,LOWER(H1452),IF(ISNUMBER(FIND("banho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2" s="1" t="str">
        <f>IF(ISBLANK(I1452),"", _xlfn.LET(
    _xlpm.Servico,TRIM(F1452&amp;""),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2" s="1">
        <f>IF(ISBLANK(B1452),"", IF(ISBLANK(R1452),Q1452*S1452,R1452*S1452))</f>
        <v>165</v>
      </c>
    </row>
    <row r="1453" spans="1:55" x14ac:dyDescent="0.3">
      <c r="A1453" t="s">
        <v>11</v>
      </c>
      <c r="B1453">
        <v>46073</v>
      </c>
      <c r="C1453" t="s">
        <v>2</v>
      </c>
      <c r="D1453">
        <v>4867</v>
      </c>
      <c r="F1453" t="s">
        <v>488</v>
      </c>
      <c r="H1453" t="s">
        <v>4</v>
      </c>
      <c r="I1453">
        <v>2832</v>
      </c>
      <c r="J1453" t="s">
        <v>473</v>
      </c>
      <c r="L1453">
        <v>557388687699</v>
      </c>
      <c r="N1453">
        <v>0</v>
      </c>
      <c r="O1453" t="s">
        <v>5</v>
      </c>
      <c r="P1453">
        <v>0</v>
      </c>
      <c r="Q1453">
        <v>165</v>
      </c>
      <c r="R1453">
        <v>165</v>
      </c>
      <c r="S1453">
        <v>1</v>
      </c>
      <c r="T1453">
        <v>165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 t="s">
        <v>6</v>
      </c>
      <c r="AG1453">
        <v>330</v>
      </c>
      <c r="AS1453" t="s">
        <v>487</v>
      </c>
      <c r="AU1453" s="2" t="str">
        <f>IF(ISBLANK(B1453),"", TEXT(B1453,"dddd, d \d\e mmmm \d\e aaaa"))</f>
        <v>sexta-feira, 20 de fevereiro de 2026</v>
      </c>
      <c r="AX1453" s="1" t="str" cm="1">
        <f t="array" ref="AX1453">IFERROR(_xlfn.TEXTJOIN(", ",TRUE,_xlfn._xlws.SORT(_xlfn.UNIQUE(_xlfn._xlws.FILTER($K$2:$K$2889,($I$2:$I$2889=I1453)*($K$2:$K$2889&lt;&gt;""))))),"")</f>
        <v>Cristal, Gael</v>
      </c>
      <c r="AY1453" s="1" t="str">
        <f>IF(ISBLANK(F1453),"", IF(OR(
ISNUMBER(FIND("escovacao",LOWER(F1453))),
ISNUMBER(FIND("escovação",LOWER(F1453))),
ISNUMBER(FIND("higiene bucal",LOWER(F1453))),
ISNUMBER(FIND("tosa",LOWER(F1453))),
ISNUMBER(FIND("hidratacao",LOWER(F1453))),
ISNUMBER(FIND("hidratação",LOWER(F1453))),
ISNUMBER(FIND("spa",LOWER(F1453))),
ISNUMBER(FIND("corte de unhas",LOWER(F1453))),
ISNUMBER(FIND("desembolo",LOWER(F1453))),
ISNUMBER(FIND("clorexidina",LOWER(F1453))),
ISNUMBER(FIND("matizacao",LOWER(F1453))),
ISNUMBER(FIND("matização",LOWER(F1453))),
ISNUMBER(FIND("arredondamento",LOWER(F1453))),
ISNUMBER(FIND("remocao",LOWER(F1453))),
ISNUMBER(FIND("remoção",LOWER(F1453)))
),"Serviços extras",
IF(ISNUMBER(FIND("banho",LOWER(F1453))),"Banho","Loja")))</f>
        <v>Loja</v>
      </c>
      <c r="AZ1453" s="1" t="str">
        <f>IF(ISBLANK(I1453),"", _xlfn.LET(_xlpm.Pedido,TRIM(D1453&amp;""),IF(_xlpm.Pedido&lt;&gt;"",_xlpm.Pedido&amp;" | "&amp;K1453,I1453&amp;" | "&amp;K1453&amp;" | "&amp;TEXT(AU1453,"0"))))</f>
        <v xml:space="preserve">4867 | </v>
      </c>
      <c r="BA1453" s="1" t="str">
        <f>IF(ISBLANK(I1453),"", _xlfn.LET(_xlpm.TipoServico,LOWER(H1453),IF(ISNUMBER(FIND("banho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3" s="1" t="str">
        <f>IF(ISBLANK(I1453),"", _xlfn.LET(
    _xlpm.Servico,TRIM(F1453&amp;""),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3" s="1">
        <f>IF(ISBLANK(B1453),"", IF(ISBLANK(R1453),Q1453*S1453,R1453*S1453))</f>
        <v>165</v>
      </c>
    </row>
    <row r="1454" spans="1:55" x14ac:dyDescent="0.3">
      <c r="A1454" t="s">
        <v>11</v>
      </c>
      <c r="B1454">
        <v>46076</v>
      </c>
      <c r="C1454" t="s">
        <v>43</v>
      </c>
      <c r="D1454">
        <v>4881</v>
      </c>
      <c r="E1454">
        <v>0</v>
      </c>
      <c r="F1454" t="s">
        <v>489</v>
      </c>
      <c r="H1454" t="s">
        <v>4</v>
      </c>
      <c r="I1454">
        <v>2128</v>
      </c>
      <c r="J1454" t="s">
        <v>63</v>
      </c>
      <c r="L1454">
        <v>73999484679</v>
      </c>
      <c r="N1454">
        <v>0</v>
      </c>
      <c r="O1454" t="s">
        <v>5</v>
      </c>
      <c r="P1454">
        <v>0</v>
      </c>
      <c r="Q1454">
        <v>59.9</v>
      </c>
      <c r="R1454">
        <v>59.9</v>
      </c>
      <c r="S1454">
        <v>1</v>
      </c>
      <c r="T1454">
        <v>59.9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s">
        <v>6</v>
      </c>
      <c r="AG1454">
        <v>158.80000000000001</v>
      </c>
      <c r="AS1454" t="s">
        <v>176</v>
      </c>
      <c r="AU1454" s="2" t="str">
        <f>IF(ISBLANK(B1454),"", TEXT(B1454,"dddd, d \d\e mmmm \d\e aaaa"))</f>
        <v>segunda-feira, 23 de fevereiro de 2026</v>
      </c>
      <c r="AX1454" s="1" t="str" cm="1">
        <f t="array" ref="AX1454">IFERROR(_xlfn.TEXTJOIN(", ",TRUE,_xlfn._xlws.SORT(_xlfn.UNIQUE(_xlfn._xlws.FILTER($K$2:$K$2889,($I$2:$I$2889=I1454)*($K$2:$K$2889&lt;&gt;""))))),"")</f>
        <v>Lulu</v>
      </c>
      <c r="AY1454" s="1" t="str">
        <f>IF(ISBLANK(F1454),"", IF(OR(
ISNUMBER(FIND("escovacao",LOWER(F1454))),
ISNUMBER(FIND("escovação",LOWER(F1454))),
ISNUMBER(FIND("higiene bucal",LOWER(F1454))),
ISNUMBER(FIND("tosa",LOWER(F1454))),
ISNUMBER(FIND("hidratacao",LOWER(F1454))),
ISNUMBER(FIND("hidratação",LOWER(F1454))),
ISNUMBER(FIND("spa",LOWER(F1454))),
ISNUMBER(FIND("corte de unhas",LOWER(F1454))),
ISNUMBER(FIND("desembolo",LOWER(F1454))),
ISNUMBER(FIND("clorexidina",LOWER(F1454))),
ISNUMBER(FIND("matizacao",LOWER(F1454))),
ISNUMBER(FIND("matização",LOWER(F1454))),
ISNUMBER(FIND("arredondamento",LOWER(F1454))),
ISNUMBER(FIND("remocao",LOWER(F1454))),
ISNUMBER(FIND("remoção",LOWER(F1454)))
),"Serviços extras",
IF(ISNUMBER(FIND("banho",LOWER(F1454))),"Banho","Loja")))</f>
        <v>Loja</v>
      </c>
      <c r="AZ1454" s="1" t="str">
        <f>IF(ISBLANK(I1454),"", _xlfn.LET(_xlpm.Pedido,TRIM(D1454&amp;""),IF(_xlpm.Pedido&lt;&gt;"",_xlpm.Pedido&amp;" | "&amp;K1454,I1454&amp;" | "&amp;K1454&amp;" | "&amp;TEXT(AU1454,"0"))))</f>
        <v xml:space="preserve">4881 | </v>
      </c>
      <c r="BA1454" s="1" t="str">
        <f>IF(ISBLANK(I1454),"", _xlfn.LET(_xlpm.TipoServico,LOWER(H1454),IF(ISNUMBER(FIND("banho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4" s="1" t="str">
        <f>IF(ISBLANK(I1454),"", _xlfn.LET(
    _xlpm.Servico,TRIM(F1454&amp;""),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4" s="1">
        <f>IF(ISBLANK(B1454),"", IF(ISBLANK(R1454),Q1454*S1454,R1454*S1454))</f>
        <v>59.9</v>
      </c>
    </row>
    <row r="1455" spans="1:55" x14ac:dyDescent="0.3">
      <c r="A1455" t="s">
        <v>11</v>
      </c>
      <c r="B1455">
        <v>46076</v>
      </c>
      <c r="C1455" t="s">
        <v>43</v>
      </c>
      <c r="D1455">
        <v>4881</v>
      </c>
      <c r="F1455" t="s">
        <v>490</v>
      </c>
      <c r="H1455" t="s">
        <v>4</v>
      </c>
      <c r="I1455">
        <v>2128</v>
      </c>
      <c r="J1455" t="s">
        <v>63</v>
      </c>
      <c r="L1455">
        <v>73999484679</v>
      </c>
      <c r="N1455">
        <v>0</v>
      </c>
      <c r="O1455" t="s">
        <v>5</v>
      </c>
      <c r="P1455">
        <v>0</v>
      </c>
      <c r="Q1455">
        <v>29.9</v>
      </c>
      <c r="R1455">
        <v>29.9</v>
      </c>
      <c r="S1455">
        <v>1</v>
      </c>
      <c r="T1455">
        <v>29.9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 t="s">
        <v>6</v>
      </c>
      <c r="AG1455">
        <v>158.80000000000001</v>
      </c>
      <c r="AS1455" t="s">
        <v>13</v>
      </c>
      <c r="AU1455" s="2" t="str">
        <f>IF(ISBLANK(B1455),"", TEXT(B1455,"dddd, d \d\e mmmm \d\e aaaa"))</f>
        <v>segunda-feira, 23 de fevereiro de 2026</v>
      </c>
      <c r="AX1455" s="1" t="str" cm="1">
        <f t="array" ref="AX1455">IFERROR(_xlfn.TEXTJOIN(", ",TRUE,_xlfn._xlws.SORT(_xlfn.UNIQUE(_xlfn._xlws.FILTER($K$2:$K$2889,($I$2:$I$2889=I1455)*($K$2:$K$2889&lt;&gt;""))))),"")</f>
        <v>Lulu</v>
      </c>
      <c r="AY1455" s="1" t="str">
        <f>IF(ISBLANK(F1455),"", IF(OR(
ISNUMBER(FIND("escovacao",LOWER(F1455))),
ISNUMBER(FIND("escovação",LOWER(F1455))),
ISNUMBER(FIND("higiene bucal",LOWER(F1455))),
ISNUMBER(FIND("tosa",LOWER(F1455))),
ISNUMBER(FIND("hidratacao",LOWER(F1455))),
ISNUMBER(FIND("hidratação",LOWER(F1455))),
ISNUMBER(FIND("spa",LOWER(F1455))),
ISNUMBER(FIND("corte de unhas",LOWER(F1455))),
ISNUMBER(FIND("desembolo",LOWER(F1455))),
ISNUMBER(FIND("clorexidina",LOWER(F1455))),
ISNUMBER(FIND("matizacao",LOWER(F1455))),
ISNUMBER(FIND("matização",LOWER(F1455))),
ISNUMBER(FIND("arredondamento",LOWER(F1455))),
ISNUMBER(FIND("remocao",LOWER(F1455))),
ISNUMBER(FIND("remoção",LOWER(F1455)))
),"Serviços extras",
IF(ISNUMBER(FIND("banho",LOWER(F1455))),"Banho","Loja")))</f>
        <v>Loja</v>
      </c>
      <c r="AZ1455" s="1" t="str">
        <f>IF(ISBLANK(I1455),"", _xlfn.LET(_xlpm.Pedido,TRIM(D1455&amp;""),IF(_xlpm.Pedido&lt;&gt;"",_xlpm.Pedido&amp;" | "&amp;K1455,I1455&amp;" | "&amp;K1455&amp;" | "&amp;TEXT(AU1455,"0"))))</f>
        <v xml:space="preserve">4881 | </v>
      </c>
      <c r="BA1455" s="1" t="str">
        <f>IF(ISBLANK(I1455),"", _xlfn.LET(_xlpm.TipoServico,LOWER(H1455),IF(ISNUMBER(FIND("banho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5" s="1" t="str">
        <f>IF(ISBLANK(I1455),"", _xlfn.LET(
    _xlpm.Servico,TRIM(F1455&amp;""),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5" s="1">
        <f>IF(ISBLANK(B1455),"", IF(ISBLANK(R1455),Q1455*S1455,R1455*S1455))</f>
        <v>29.9</v>
      </c>
    </row>
    <row r="1456" spans="1:55" x14ac:dyDescent="0.3">
      <c r="A1456" t="s">
        <v>11</v>
      </c>
      <c r="B1456">
        <v>46077</v>
      </c>
      <c r="C1456" t="s">
        <v>46</v>
      </c>
      <c r="D1456">
        <v>4891</v>
      </c>
      <c r="F1456" t="s">
        <v>491</v>
      </c>
      <c r="H1456" t="s">
        <v>4</v>
      </c>
      <c r="I1456">
        <v>2632</v>
      </c>
      <c r="J1456" t="s">
        <v>8</v>
      </c>
      <c r="L1456">
        <v>77991369418</v>
      </c>
      <c r="N1456">
        <v>0</v>
      </c>
      <c r="O1456" t="s">
        <v>5</v>
      </c>
      <c r="P1456">
        <v>0</v>
      </c>
      <c r="Q1456">
        <v>130</v>
      </c>
      <c r="R1456">
        <v>130</v>
      </c>
      <c r="S1456">
        <v>1</v>
      </c>
      <c r="T1456">
        <v>130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 t="s">
        <v>6</v>
      </c>
      <c r="AG1456">
        <v>144.9</v>
      </c>
      <c r="AS1456" t="s">
        <v>492</v>
      </c>
      <c r="AU1456" s="2" t="str">
        <f>IF(ISBLANK(B1456),"", TEXT(B1456,"dddd, d \d\e mmmm \d\e aaaa"))</f>
        <v>terça-feira, 24 de fevereiro de 2026</v>
      </c>
      <c r="AX1456" s="1" t="str" cm="1">
        <f t="array" ref="AX1456">IFERROR(_xlfn.TEXTJOIN(", ",TRUE,_xlfn._xlws.SORT(_xlfn.UNIQUE(_xlfn._xlws.FILTER($K$2:$K$2889,($I$2:$I$2889=I1456)*($K$2:$K$2889&lt;&gt;""))))),"")</f>
        <v>Dog Marley, Mare</v>
      </c>
      <c r="AY1456" s="1" t="str">
        <f>IF(ISBLANK(F1456),"", IF(OR(
ISNUMBER(FIND("escovacao",LOWER(F1456))),
ISNUMBER(FIND("escovação",LOWER(F1456))),
ISNUMBER(FIND("higiene bucal",LOWER(F1456))),
ISNUMBER(FIND("tosa",LOWER(F1456))),
ISNUMBER(FIND("hidratacao",LOWER(F1456))),
ISNUMBER(FIND("hidratação",LOWER(F1456))),
ISNUMBER(FIND("spa",LOWER(F1456))),
ISNUMBER(FIND("corte de unhas",LOWER(F1456))),
ISNUMBER(FIND("desembolo",LOWER(F1456))),
ISNUMBER(FIND("clorexidina",LOWER(F1456))),
ISNUMBER(FIND("matizacao",LOWER(F1456))),
ISNUMBER(FIND("matização",LOWER(F1456))),
ISNUMBER(FIND("arredondamento",LOWER(F1456))),
ISNUMBER(FIND("remocao",LOWER(F1456))),
ISNUMBER(FIND("remoção",LOWER(F1456)))
),"Serviços extras",
IF(ISNUMBER(FIND("banho",LOWER(F1456))),"Banho","Loja")))</f>
        <v>Loja</v>
      </c>
      <c r="AZ1456" s="1" t="str">
        <f>IF(ISBLANK(I1456),"", _xlfn.LET(_xlpm.Pedido,TRIM(D1456&amp;""),IF(_xlpm.Pedido&lt;&gt;"",_xlpm.Pedido&amp;" | "&amp;K1456,I1456&amp;" | "&amp;K1456&amp;" | "&amp;TEXT(AU1456,"0"))))</f>
        <v xml:space="preserve">4891 | </v>
      </c>
      <c r="BA1456" s="1" t="str">
        <f>IF(ISBLANK(I1456),"", _xlfn.LET(_xlpm.TipoServico,LOWER(H1456),IF(ISNUMBER(FIND("banho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6" s="1" t="str">
        <f>IF(ISBLANK(I1456),"", _xlfn.LET(
    _xlpm.Servico,TRIM(F1456&amp;""),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6" s="1">
        <f>IF(ISBLANK(B1456),"", IF(ISBLANK(R1456),Q1456*S1456,R1456*S1456))</f>
        <v>130</v>
      </c>
    </row>
    <row r="1457" spans="1:55" x14ac:dyDescent="0.3">
      <c r="A1457" t="s">
        <v>11</v>
      </c>
      <c r="B1457">
        <v>46077</v>
      </c>
      <c r="C1457" t="s">
        <v>46</v>
      </c>
      <c r="D1457">
        <v>4891</v>
      </c>
      <c r="F1457" t="s">
        <v>12</v>
      </c>
      <c r="H1457" t="s">
        <v>4</v>
      </c>
      <c r="I1457">
        <v>2632</v>
      </c>
      <c r="J1457" t="s">
        <v>8</v>
      </c>
      <c r="L1457">
        <v>77991369418</v>
      </c>
      <c r="N1457">
        <v>0</v>
      </c>
      <c r="O1457" t="s">
        <v>5</v>
      </c>
      <c r="P1457">
        <v>0</v>
      </c>
      <c r="Q1457">
        <v>14.9</v>
      </c>
      <c r="R1457">
        <v>14.9</v>
      </c>
      <c r="S1457">
        <v>1</v>
      </c>
      <c r="T1457">
        <v>14.9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 t="s">
        <v>6</v>
      </c>
      <c r="AG1457">
        <v>144.9</v>
      </c>
      <c r="AS1457" t="s">
        <v>13</v>
      </c>
      <c r="AU1457" s="2" t="str">
        <f>IF(ISBLANK(B1457),"", TEXT(B1457,"dddd, d \d\e mmmm \d\e aaaa"))</f>
        <v>terça-feira, 24 de fevereiro de 2026</v>
      </c>
      <c r="AX1457" s="1" t="str" cm="1">
        <f t="array" ref="AX1457">IFERROR(_xlfn.TEXTJOIN(", ",TRUE,_xlfn._xlws.SORT(_xlfn.UNIQUE(_xlfn._xlws.FILTER($K$2:$K$2889,($I$2:$I$2889=I1457)*($K$2:$K$2889&lt;&gt;""))))),"")</f>
        <v>Dog Marley, Mare</v>
      </c>
      <c r="AY1457" s="1" t="str">
        <f>IF(ISBLANK(F1457),"", IF(OR(
ISNUMBER(FIND("escovacao",LOWER(F1457))),
ISNUMBER(FIND("escovação",LOWER(F1457))),
ISNUMBER(FIND("higiene bucal",LOWER(F1457))),
ISNUMBER(FIND("tosa",LOWER(F1457))),
ISNUMBER(FIND("hidratacao",LOWER(F1457))),
ISNUMBER(FIND("hidratação",LOWER(F1457))),
ISNUMBER(FIND("spa",LOWER(F1457))),
ISNUMBER(FIND("corte de unhas",LOWER(F1457))),
ISNUMBER(FIND("desembolo",LOWER(F1457))),
ISNUMBER(FIND("clorexidina",LOWER(F1457))),
ISNUMBER(FIND("matizacao",LOWER(F1457))),
ISNUMBER(FIND("matização",LOWER(F1457))),
ISNUMBER(FIND("arredondamento",LOWER(F1457))),
ISNUMBER(FIND("remocao",LOWER(F1457))),
ISNUMBER(FIND("remoção",LOWER(F1457)))
),"Serviços extras",
IF(ISNUMBER(FIND("banho",LOWER(F1457))),"Banho","Loja")))</f>
        <v>Loja</v>
      </c>
      <c r="AZ1457" s="1" t="str">
        <f>IF(ISBLANK(I1457),"", _xlfn.LET(_xlpm.Pedido,TRIM(D1457&amp;""),IF(_xlpm.Pedido&lt;&gt;"",_xlpm.Pedido&amp;" | "&amp;K1457,I1457&amp;" | "&amp;K1457&amp;" | "&amp;TEXT(AU1457,"0"))))</f>
        <v xml:space="preserve">4891 | </v>
      </c>
      <c r="BA1457" s="1" t="str">
        <f>IF(ISBLANK(I1457),"", _xlfn.LET(_xlpm.TipoServico,LOWER(H1457),IF(ISNUMBER(FIND("banho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7" s="1" t="str">
        <f>IF(ISBLANK(I1457),"", _xlfn.LET(
    _xlpm.Servico,TRIM(F1457&amp;""),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7" s="1">
        <f>IF(ISBLANK(B1457),"", IF(ISBLANK(R1457),Q1457*S1457,R1457*S1457))</f>
        <v>14.9</v>
      </c>
    </row>
    <row r="1458" spans="1:55" x14ac:dyDescent="0.3">
      <c r="A1458" t="s">
        <v>11</v>
      </c>
      <c r="B1458">
        <v>46078</v>
      </c>
      <c r="C1458" t="s">
        <v>53</v>
      </c>
      <c r="D1458">
        <v>4893</v>
      </c>
      <c r="F1458" t="s">
        <v>493</v>
      </c>
      <c r="H1458" t="s">
        <v>4</v>
      </c>
      <c r="I1458">
        <v>2847</v>
      </c>
      <c r="J1458" t="s">
        <v>14</v>
      </c>
      <c r="L1458">
        <v>73994580455</v>
      </c>
      <c r="N1458">
        <v>0</v>
      </c>
      <c r="O1458" t="s">
        <v>5</v>
      </c>
      <c r="P1458">
        <v>0</v>
      </c>
      <c r="Q1458">
        <v>28.9</v>
      </c>
      <c r="R1458">
        <v>28.9</v>
      </c>
      <c r="S1458">
        <v>1</v>
      </c>
      <c r="T1458">
        <v>28.9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6</v>
      </c>
      <c r="AG1458">
        <v>28.9</v>
      </c>
      <c r="AS1458" t="s">
        <v>13</v>
      </c>
      <c r="AU1458" s="2" t="str">
        <f>IF(ISBLANK(B1458),"", TEXT(B1458,"dddd, d \d\e mmmm \d\e aaaa"))</f>
        <v>quarta-feira, 25 de fevereiro de 2026</v>
      </c>
      <c r="AX1458" s="1" t="str" cm="1">
        <f t="array" ref="AX1458">IFERROR(_xlfn.TEXTJOIN(", ",TRUE,_xlfn._xlws.SORT(_xlfn.UNIQUE(_xlfn._xlws.FILTER($K$2:$K$2889,($I$2:$I$2889=I1458)*($K$2:$K$2889&lt;&gt;""))))),"")</f>
        <v/>
      </c>
      <c r="AY1458" s="1" t="str">
        <f>IF(ISBLANK(F1458),"", IF(OR(
ISNUMBER(FIND("escovacao",LOWER(F1458))),
ISNUMBER(FIND("escovação",LOWER(F1458))),
ISNUMBER(FIND("higiene bucal",LOWER(F1458))),
ISNUMBER(FIND("tosa",LOWER(F1458))),
ISNUMBER(FIND("hidratacao",LOWER(F1458))),
ISNUMBER(FIND("hidratação",LOWER(F1458))),
ISNUMBER(FIND("spa",LOWER(F1458))),
ISNUMBER(FIND("corte de unhas",LOWER(F1458))),
ISNUMBER(FIND("desembolo",LOWER(F1458))),
ISNUMBER(FIND("clorexidina",LOWER(F1458))),
ISNUMBER(FIND("matizacao",LOWER(F1458))),
ISNUMBER(FIND("matização",LOWER(F1458))),
ISNUMBER(FIND("arredondamento",LOWER(F1458))),
ISNUMBER(FIND("remocao",LOWER(F1458))),
ISNUMBER(FIND("remoção",LOWER(F1458)))
),"Serviços extras",
IF(ISNUMBER(FIND("banho",LOWER(F1458))),"Banho","Loja")))</f>
        <v>Loja</v>
      </c>
      <c r="AZ1458" s="1" t="str">
        <f>IF(ISBLANK(I1458),"", _xlfn.LET(_xlpm.Pedido,TRIM(D1458&amp;""),IF(_xlpm.Pedido&lt;&gt;"",_xlpm.Pedido&amp;" | "&amp;K1458,I1458&amp;" | "&amp;K1458&amp;" | "&amp;TEXT(AU1458,"0"))))</f>
        <v xml:space="preserve">4893 | </v>
      </c>
      <c r="BA1458" s="1" t="str">
        <f>IF(ISBLANK(I1458),"", _xlfn.LET(_xlpm.TipoServico,LOWER(H1458),IF(ISNUMBER(FIND("banho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8" s="1" t="str">
        <f>IF(ISBLANK(I1458),"", _xlfn.LET(
    _xlpm.Servico,TRIM(F1458&amp;""),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8" s="1">
        <f>IF(ISBLANK(B1458),"", IF(ISBLANK(R1458),Q1458*S1458,R1458*S1458))</f>
        <v>28.9</v>
      </c>
    </row>
    <row r="1459" spans="1:55" x14ac:dyDescent="0.3">
      <c r="A1459" t="s">
        <v>11</v>
      </c>
      <c r="B1459">
        <v>46098</v>
      </c>
      <c r="C1459" t="s">
        <v>46</v>
      </c>
      <c r="D1459">
        <v>5072</v>
      </c>
      <c r="E1459">
        <v>0</v>
      </c>
      <c r="F1459" t="s">
        <v>495</v>
      </c>
      <c r="H1459" t="s">
        <v>4</v>
      </c>
      <c r="I1459">
        <v>2657</v>
      </c>
      <c r="J1459" t="s">
        <v>494</v>
      </c>
      <c r="L1459">
        <v>73981620911</v>
      </c>
      <c r="N1459">
        <v>0</v>
      </c>
      <c r="O1459" t="s">
        <v>5</v>
      </c>
      <c r="P1459">
        <v>0</v>
      </c>
      <c r="Q1459">
        <v>12</v>
      </c>
      <c r="R1459">
        <v>12</v>
      </c>
      <c r="S1459">
        <v>1</v>
      </c>
      <c r="T1459">
        <v>12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6</v>
      </c>
      <c r="AG1459">
        <v>26.9</v>
      </c>
      <c r="AS1459" t="s">
        <v>478</v>
      </c>
      <c r="AU1459" s="2" t="str">
        <f>IF(ISBLANK(B1459),"", TEXT(B1459,"dddd, d \d\e mmmm \d\e aaaa"))</f>
        <v>terça-feira, 17 de março de 2026</v>
      </c>
      <c r="AX1459" s="1" t="str" cm="1">
        <f t="array" ref="AX1459">IFERROR(_xlfn.TEXTJOIN(", ",TRUE,_xlfn._xlws.SORT(_xlfn.UNIQUE(_xlfn._xlws.FILTER($K$2:$K$2889,($I$2:$I$2889=I1459)*($K$2:$K$2889&lt;&gt;""))))),"")</f>
        <v/>
      </c>
      <c r="AY1459" s="1" t="str">
        <f>IF(ISBLANK(F1459),"", IF(OR(
ISNUMBER(FIND("escovacao",LOWER(F1459))),
ISNUMBER(FIND("escovação",LOWER(F1459))),
ISNUMBER(FIND("higiene bucal",LOWER(F1459))),
ISNUMBER(FIND("tosa",LOWER(F1459))),
ISNUMBER(FIND("hidratacao",LOWER(F1459))),
ISNUMBER(FIND("hidratação",LOWER(F1459))),
ISNUMBER(FIND("spa",LOWER(F1459))),
ISNUMBER(FIND("corte de unhas",LOWER(F1459))),
ISNUMBER(FIND("desembolo",LOWER(F1459))),
ISNUMBER(FIND("clorexidina",LOWER(F1459))),
ISNUMBER(FIND("matizacao",LOWER(F1459))),
ISNUMBER(FIND("matização",LOWER(F1459))),
ISNUMBER(FIND("arredondamento",LOWER(F1459))),
ISNUMBER(FIND("remocao",LOWER(F1459))),
ISNUMBER(FIND("remoção",LOWER(F1459)))
),"Serviços extras",
IF(ISNUMBER(FIND("banho",LOWER(F1459))),"Banho","Loja")))</f>
        <v>Loja</v>
      </c>
      <c r="AZ1459" s="1" t="str">
        <f>IF(ISBLANK(I1459),"", _xlfn.LET(_xlpm.Pedido,TRIM(D1459&amp;""),IF(_xlpm.Pedido&lt;&gt;"",_xlpm.Pedido&amp;" | "&amp;K1459,I1459&amp;" | "&amp;K1459&amp;" | "&amp;TEXT(AU1459,"0"))))</f>
        <v xml:space="preserve">5072 | </v>
      </c>
      <c r="BA1459" s="1" t="str">
        <f>IF(ISBLANK(I1459),"", _xlfn.LET(_xlpm.TipoServico,LOWER(H1459),IF(ISNUMBER(FIND("banho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59" s="1" t="str">
        <f>IF(ISBLANK(I1459),"", _xlfn.LET(
    _xlpm.Servico,TRIM(F1459&amp;""),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59" s="1">
        <f>IF(ISBLANK(B1459),"", IF(ISBLANK(R1459),Q1459*S1459,R1459*S1459))</f>
        <v>12</v>
      </c>
    </row>
    <row r="1460" spans="1:55" x14ac:dyDescent="0.3">
      <c r="A1460" t="s">
        <v>11</v>
      </c>
      <c r="B1460">
        <v>46098</v>
      </c>
      <c r="C1460" t="s">
        <v>46</v>
      </c>
      <c r="D1460">
        <v>5072</v>
      </c>
      <c r="F1460" t="s">
        <v>12</v>
      </c>
      <c r="H1460" t="s">
        <v>4</v>
      </c>
      <c r="I1460">
        <v>2657</v>
      </c>
      <c r="J1460" t="s">
        <v>494</v>
      </c>
      <c r="L1460">
        <v>73981620911</v>
      </c>
      <c r="N1460">
        <v>0</v>
      </c>
      <c r="O1460" t="s">
        <v>5</v>
      </c>
      <c r="P1460">
        <v>0</v>
      </c>
      <c r="Q1460">
        <v>14.9</v>
      </c>
      <c r="R1460">
        <v>14.9</v>
      </c>
      <c r="S1460">
        <v>1</v>
      </c>
      <c r="T1460">
        <v>14.9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6</v>
      </c>
      <c r="AG1460">
        <v>26.9</v>
      </c>
      <c r="AS1460" t="s">
        <v>13</v>
      </c>
      <c r="AU1460" s="2" t="str">
        <f>IF(ISBLANK(B1460),"", TEXT(B1460,"dddd, d \d\e mmmm \d\e aaaa"))</f>
        <v>terça-feira, 17 de março de 2026</v>
      </c>
      <c r="AX1460" s="1" t="str" cm="1">
        <f t="array" ref="AX1460">IFERROR(_xlfn.TEXTJOIN(", ",TRUE,_xlfn._xlws.SORT(_xlfn.UNIQUE(_xlfn._xlws.FILTER($K$2:$K$2889,($I$2:$I$2889=I1460)*($K$2:$K$2889&lt;&gt;""))))),"")</f>
        <v/>
      </c>
      <c r="AY1460" s="1" t="str">
        <f>IF(ISBLANK(F1460),"", IF(OR(
ISNUMBER(FIND("escovacao",LOWER(F1460))),
ISNUMBER(FIND("escovação",LOWER(F1460))),
ISNUMBER(FIND("higiene bucal",LOWER(F1460))),
ISNUMBER(FIND("tosa",LOWER(F1460))),
ISNUMBER(FIND("hidratacao",LOWER(F1460))),
ISNUMBER(FIND("hidratação",LOWER(F1460))),
ISNUMBER(FIND("spa",LOWER(F1460))),
ISNUMBER(FIND("corte de unhas",LOWER(F1460))),
ISNUMBER(FIND("desembolo",LOWER(F1460))),
ISNUMBER(FIND("clorexidina",LOWER(F1460))),
ISNUMBER(FIND("matizacao",LOWER(F1460))),
ISNUMBER(FIND("matização",LOWER(F1460))),
ISNUMBER(FIND("arredondamento",LOWER(F1460))),
ISNUMBER(FIND("remocao",LOWER(F1460))),
ISNUMBER(FIND("remoção",LOWER(F1460)))
),"Serviços extras",
IF(ISNUMBER(FIND("banho",LOWER(F1460))),"Banho","Loja")))</f>
        <v>Loja</v>
      </c>
      <c r="AZ1460" s="1" t="str">
        <f>IF(ISBLANK(I1460),"", _xlfn.LET(_xlpm.Pedido,TRIM(D1460&amp;""),IF(_xlpm.Pedido&lt;&gt;"",_xlpm.Pedido&amp;" | "&amp;K1460,I1460&amp;" | "&amp;K1460&amp;" | "&amp;TEXT(AU1460,"0"))))</f>
        <v xml:space="preserve">5072 | </v>
      </c>
      <c r="BA1460" s="1" t="str">
        <f>IF(ISBLANK(I1460),"", _xlfn.LET(_xlpm.TipoServico,LOWER(H1460),IF(ISNUMBER(FIND("banho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0" s="1" t="str">
        <f>IF(ISBLANK(I1460),"", _xlfn.LET(
    _xlpm.Servico,TRIM(F1460&amp;""),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0" s="1">
        <f>IF(ISBLANK(B1460),"", IF(ISBLANK(R1460),Q1460*S1460,R1460*S1460))</f>
        <v>14.9</v>
      </c>
    </row>
    <row r="1461" spans="1:55" x14ac:dyDescent="0.3">
      <c r="A1461" t="s">
        <v>11</v>
      </c>
      <c r="B1461">
        <v>46100</v>
      </c>
      <c r="C1461" t="s">
        <v>9</v>
      </c>
      <c r="D1461">
        <v>5084</v>
      </c>
      <c r="E1461">
        <v>0</v>
      </c>
      <c r="F1461" t="s">
        <v>496</v>
      </c>
      <c r="H1461" t="s">
        <v>4</v>
      </c>
      <c r="I1461">
        <v>2244</v>
      </c>
      <c r="J1461" t="s">
        <v>61</v>
      </c>
      <c r="L1461">
        <v>73998193692</v>
      </c>
      <c r="N1461">
        <v>0</v>
      </c>
      <c r="O1461" t="s">
        <v>5</v>
      </c>
      <c r="P1461">
        <v>0</v>
      </c>
      <c r="Q1461">
        <v>49</v>
      </c>
      <c r="R1461">
        <v>49</v>
      </c>
      <c r="S1461">
        <v>1</v>
      </c>
      <c r="T1461">
        <v>49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6</v>
      </c>
      <c r="AG1461">
        <v>661</v>
      </c>
      <c r="AS1461" t="s">
        <v>482</v>
      </c>
      <c r="AU1461" s="2" t="str">
        <f>IF(ISBLANK(B1461),"", TEXT(B1461,"dddd, d \d\e mmmm \d\e aaaa"))</f>
        <v>quinta-feira, 19 de março de 2026</v>
      </c>
      <c r="AX1461" s="1" t="str" cm="1">
        <f t="array" ref="AX1461">IFERROR(_xlfn.TEXTJOIN(", ",TRUE,_xlfn._xlws.SORT(_xlfn.UNIQUE(_xlfn._xlws.FILTER($K$2:$K$2889,($I$2:$I$2889=I1461)*($K$2:$K$2889&lt;&gt;""))))),"")</f>
        <v>Ronnie</v>
      </c>
      <c r="AY1461" s="1" t="str">
        <f>IF(ISBLANK(F1461),"", IF(OR(
ISNUMBER(FIND("escovacao",LOWER(F1461))),
ISNUMBER(FIND("escovação",LOWER(F1461))),
ISNUMBER(FIND("higiene bucal",LOWER(F1461))),
ISNUMBER(FIND("tosa",LOWER(F1461))),
ISNUMBER(FIND("hidratacao",LOWER(F1461))),
ISNUMBER(FIND("hidratação",LOWER(F1461))),
ISNUMBER(FIND("spa",LOWER(F1461))),
ISNUMBER(FIND("corte de unhas",LOWER(F1461))),
ISNUMBER(FIND("desembolo",LOWER(F1461))),
ISNUMBER(FIND("clorexidina",LOWER(F1461))),
ISNUMBER(FIND("matizacao",LOWER(F1461))),
ISNUMBER(FIND("matização",LOWER(F1461))),
ISNUMBER(FIND("arredondamento",LOWER(F1461))),
ISNUMBER(FIND("remocao",LOWER(F1461))),
ISNUMBER(FIND("remoção",LOWER(F1461)))
),"Serviços extras",
IF(ISNUMBER(FIND("banho",LOWER(F1461))),"Banho","Loja")))</f>
        <v>Serviços extras</v>
      </c>
      <c r="AZ1461" s="1" t="str">
        <f>IF(ISBLANK(I1461),"", _xlfn.LET(_xlpm.Pedido,TRIM(D1461&amp;""),IF(_xlpm.Pedido&lt;&gt;"",_xlpm.Pedido&amp;" | "&amp;K1461,I1461&amp;" | "&amp;K1461&amp;" | "&amp;TEXT(AU1461,"0"))))</f>
        <v xml:space="preserve">5084 | </v>
      </c>
      <c r="BA1461" s="1" t="str">
        <f>IF(ISBLANK(I1461),"", _xlfn.LET(_xlpm.TipoServico,LOWER(H1461),IF(ISNUMBER(FIND("banho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1" s="1" t="str">
        <f>IF(ISBLANK(I1461),"", _xlfn.LET(
    _xlpm.Servico,TRIM(F1461&amp;""),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1" s="1">
        <f>IF(ISBLANK(B1461),"", IF(ISBLANK(R1461),Q1461*S1461,R1461*S1461))</f>
        <v>49</v>
      </c>
    </row>
    <row r="1462" spans="1:55" x14ac:dyDescent="0.3">
      <c r="A1462" t="s">
        <v>11</v>
      </c>
      <c r="B1462">
        <v>46104</v>
      </c>
      <c r="C1462" t="s">
        <v>43</v>
      </c>
      <c r="D1462">
        <v>5121</v>
      </c>
      <c r="E1462">
        <v>0</v>
      </c>
      <c r="F1462" t="s">
        <v>497</v>
      </c>
      <c r="H1462" t="s">
        <v>4</v>
      </c>
      <c r="I1462">
        <v>2515</v>
      </c>
      <c r="J1462" t="s">
        <v>231</v>
      </c>
      <c r="L1462">
        <v>11989714704</v>
      </c>
      <c r="N1462">
        <v>0</v>
      </c>
      <c r="O1462" t="s">
        <v>5</v>
      </c>
      <c r="P1462">
        <v>0</v>
      </c>
      <c r="Q1462">
        <v>98</v>
      </c>
      <c r="R1462">
        <v>98</v>
      </c>
      <c r="S1462">
        <v>1</v>
      </c>
      <c r="T1462">
        <v>98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 t="s">
        <v>6</v>
      </c>
      <c r="AG1462">
        <v>98</v>
      </c>
      <c r="AS1462" t="s">
        <v>176</v>
      </c>
      <c r="AU1462" s="2" t="str">
        <f>IF(ISBLANK(B1462),"", TEXT(B1462,"dddd, d \d\e mmmm \d\e aaaa"))</f>
        <v>segunda-feira, 23 de março de 2026</v>
      </c>
      <c r="AX1462" s="1" t="str" cm="1">
        <f t="array" ref="AX1462">IFERROR(_xlfn.TEXTJOIN(", ",TRUE,_xlfn._xlws.SORT(_xlfn.UNIQUE(_xlfn._xlws.FILTER($K$2:$K$2889,($I$2:$I$2889=I1462)*($K$2:$K$2889&lt;&gt;""))))),"")</f>
        <v>Vinny</v>
      </c>
      <c r="AY1462" s="1" t="str">
        <f>IF(ISBLANK(F1462),"", IF(OR(
ISNUMBER(FIND("escovacao",LOWER(F1462))),
ISNUMBER(FIND("escovação",LOWER(F1462))),
ISNUMBER(FIND("higiene bucal",LOWER(F1462))),
ISNUMBER(FIND("tosa",LOWER(F1462))),
ISNUMBER(FIND("hidratacao",LOWER(F1462))),
ISNUMBER(FIND("hidratação",LOWER(F1462))),
ISNUMBER(FIND("spa",LOWER(F1462))),
ISNUMBER(FIND("corte de unhas",LOWER(F1462))),
ISNUMBER(FIND("desembolo",LOWER(F1462))),
ISNUMBER(FIND("clorexidina",LOWER(F1462))),
ISNUMBER(FIND("matizacao",LOWER(F1462))),
ISNUMBER(FIND("matização",LOWER(F1462))),
ISNUMBER(FIND("arredondamento",LOWER(F1462))),
ISNUMBER(FIND("remocao",LOWER(F1462))),
ISNUMBER(FIND("remoção",LOWER(F1462)))
),"Serviços extras",
IF(ISNUMBER(FIND("banho",LOWER(F1462))),"Banho","Loja")))</f>
        <v>Loja</v>
      </c>
      <c r="AZ1462" s="1" t="str">
        <f>IF(ISBLANK(I1462),"", _xlfn.LET(_xlpm.Pedido,TRIM(D1462&amp;""),IF(_xlpm.Pedido&lt;&gt;"",_xlpm.Pedido&amp;" | "&amp;K1462,I1462&amp;" | "&amp;K1462&amp;" | "&amp;TEXT(AU1462,"0"))))</f>
        <v xml:space="preserve">5121 | </v>
      </c>
      <c r="BA1462" s="1" t="str">
        <f>IF(ISBLANK(I1462),"", _xlfn.LET(_xlpm.TipoServico,LOWER(H1462),IF(ISNUMBER(FIND("banho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2" s="1" t="str">
        <f>IF(ISBLANK(I1462),"", _xlfn.LET(
    _xlpm.Servico,TRIM(F1462&amp;""),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2" s="1">
        <f>IF(ISBLANK(B1462),"", IF(ISBLANK(R1462),Q1462*S1462,R1462*S1462))</f>
        <v>98</v>
      </c>
    </row>
    <row r="1463" spans="1:55" x14ac:dyDescent="0.3">
      <c r="A1463" t="s">
        <v>11</v>
      </c>
      <c r="B1463">
        <v>46107</v>
      </c>
      <c r="C1463" t="s">
        <v>9</v>
      </c>
      <c r="D1463">
        <v>5145</v>
      </c>
      <c r="F1463" t="s">
        <v>498</v>
      </c>
      <c r="H1463" t="s">
        <v>4</v>
      </c>
      <c r="I1463">
        <v>2224</v>
      </c>
      <c r="J1463" t="s">
        <v>409</v>
      </c>
      <c r="L1463">
        <v>7391296456</v>
      </c>
      <c r="N1463">
        <v>0</v>
      </c>
      <c r="O1463" t="s">
        <v>5</v>
      </c>
      <c r="P1463">
        <v>0</v>
      </c>
      <c r="Q1463">
        <v>35.9</v>
      </c>
      <c r="R1463">
        <v>35.9</v>
      </c>
      <c r="S1463">
        <v>1</v>
      </c>
      <c r="T1463">
        <v>35.9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6</v>
      </c>
      <c r="AG1463">
        <v>135.9</v>
      </c>
      <c r="AS1463" t="s">
        <v>499</v>
      </c>
      <c r="AU1463" s="2" t="str">
        <f>IF(ISBLANK(B1463),"", TEXT(B1463,"dddd, d \d\e mmmm \d\e aaaa"))</f>
        <v>quinta-feira, 26 de março de 2026</v>
      </c>
      <c r="AX1463" s="1" t="str" cm="1">
        <f t="array" ref="AX1463">IFERROR(_xlfn.TEXTJOIN(", ",TRUE,_xlfn._xlws.SORT(_xlfn.UNIQUE(_xlfn._xlws.FILTER($K$2:$K$2889,($I$2:$I$2889=I1463)*($K$2:$K$2889&lt;&gt;""))))),"")</f>
        <v>Luke</v>
      </c>
      <c r="AY1463" s="1" t="str">
        <f>IF(ISBLANK(F1463),"", IF(OR(
ISNUMBER(FIND("escovacao",LOWER(F1463))),
ISNUMBER(FIND("escovação",LOWER(F1463))),
ISNUMBER(FIND("higiene bucal",LOWER(F1463))),
ISNUMBER(FIND("tosa",LOWER(F1463))),
ISNUMBER(FIND("hidratacao",LOWER(F1463))),
ISNUMBER(FIND("hidratação",LOWER(F1463))),
ISNUMBER(FIND("spa",LOWER(F1463))),
ISNUMBER(FIND("corte de unhas",LOWER(F1463))),
ISNUMBER(FIND("desembolo",LOWER(F1463))),
ISNUMBER(FIND("clorexidina",LOWER(F1463))),
ISNUMBER(FIND("matizacao",LOWER(F1463))),
ISNUMBER(FIND("matização",LOWER(F1463))),
ISNUMBER(FIND("arredondamento",LOWER(F1463))),
ISNUMBER(FIND("remocao",LOWER(F1463))),
ISNUMBER(FIND("remoção",LOWER(F1463)))
),"Serviços extras",
IF(ISNUMBER(FIND("banho",LOWER(F1463))),"Banho","Loja")))</f>
        <v>Loja</v>
      </c>
      <c r="AZ1463" s="1" t="str">
        <f>IF(ISBLANK(I1463),"", _xlfn.LET(_xlpm.Pedido,TRIM(D1463&amp;""),IF(_xlpm.Pedido&lt;&gt;"",_xlpm.Pedido&amp;" | "&amp;K1463,I1463&amp;" | "&amp;K1463&amp;" | "&amp;TEXT(AU1463,"0"))))</f>
        <v xml:space="preserve">5145 | </v>
      </c>
      <c r="BA1463" s="1" t="str">
        <f>IF(ISBLANK(I1463),"", _xlfn.LET(_xlpm.TipoServico,LOWER(H1463),IF(ISNUMBER(FIND("banho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3" s="1" t="str">
        <f>IF(ISBLANK(I1463),"", _xlfn.LET(
    _xlpm.Servico,TRIM(F1463&amp;""),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3" s="1">
        <f>IF(ISBLANK(B1463),"", IF(ISBLANK(R1463),Q1463*S1463,R1463*S1463))</f>
        <v>35.9</v>
      </c>
    </row>
    <row r="1464" spans="1:55" x14ac:dyDescent="0.3">
      <c r="A1464" t="s">
        <v>11</v>
      </c>
      <c r="B1464">
        <v>46108</v>
      </c>
      <c r="C1464" t="s">
        <v>2</v>
      </c>
      <c r="D1464">
        <v>5157</v>
      </c>
      <c r="F1464" t="s">
        <v>491</v>
      </c>
      <c r="H1464" t="s">
        <v>4</v>
      </c>
      <c r="I1464">
        <v>2176</v>
      </c>
      <c r="J1464" t="s">
        <v>500</v>
      </c>
      <c r="L1464">
        <v>17991749265</v>
      </c>
      <c r="N1464">
        <v>0</v>
      </c>
      <c r="O1464" t="s">
        <v>5</v>
      </c>
      <c r="P1464">
        <v>0</v>
      </c>
      <c r="Q1464">
        <v>130</v>
      </c>
      <c r="R1464">
        <v>130</v>
      </c>
      <c r="S1464">
        <v>1</v>
      </c>
      <c r="T1464">
        <v>130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6</v>
      </c>
      <c r="AG1464">
        <v>130</v>
      </c>
      <c r="AS1464" t="s">
        <v>492</v>
      </c>
      <c r="AU1464" s="2" t="str">
        <f>IF(ISBLANK(B1464),"", TEXT(B1464,"dddd, d \d\e mmmm \d\e aaaa"))</f>
        <v>sexta-feira, 27 de março de 2026</v>
      </c>
      <c r="AX1464" s="1" t="str" cm="1">
        <f t="array" ref="AX1464">IFERROR(_xlfn.TEXTJOIN(", ",TRUE,_xlfn._xlws.SORT(_xlfn.UNIQUE(_xlfn._xlws.FILTER($K$2:$K$2889,($I$2:$I$2889=I1464)*($K$2:$K$2889&lt;&gt;""))))),"")</f>
        <v/>
      </c>
      <c r="AY1464" s="1" t="str">
        <f>IF(ISBLANK(F1464),"", IF(OR(
ISNUMBER(FIND("escovacao",LOWER(F1464))),
ISNUMBER(FIND("escovação",LOWER(F1464))),
ISNUMBER(FIND("higiene bucal",LOWER(F1464))),
ISNUMBER(FIND("tosa",LOWER(F1464))),
ISNUMBER(FIND("hidratacao",LOWER(F1464))),
ISNUMBER(FIND("hidratação",LOWER(F1464))),
ISNUMBER(FIND("spa",LOWER(F1464))),
ISNUMBER(FIND("corte de unhas",LOWER(F1464))),
ISNUMBER(FIND("desembolo",LOWER(F1464))),
ISNUMBER(FIND("clorexidina",LOWER(F1464))),
ISNUMBER(FIND("matizacao",LOWER(F1464))),
ISNUMBER(FIND("matização",LOWER(F1464))),
ISNUMBER(FIND("arredondamento",LOWER(F1464))),
ISNUMBER(FIND("remocao",LOWER(F1464))),
ISNUMBER(FIND("remoção",LOWER(F1464)))
),"Serviços extras",
IF(ISNUMBER(FIND("banho",LOWER(F1464))),"Banho","Loja")))</f>
        <v>Loja</v>
      </c>
      <c r="AZ1464" s="1" t="str">
        <f>IF(ISBLANK(I1464),"", _xlfn.LET(_xlpm.Pedido,TRIM(D1464&amp;""),IF(_xlpm.Pedido&lt;&gt;"",_xlpm.Pedido&amp;" | "&amp;K1464,I1464&amp;" | "&amp;K1464&amp;" | "&amp;TEXT(AU1464,"0"))))</f>
        <v xml:space="preserve">5157 | </v>
      </c>
      <c r="BA1464" s="1" t="str">
        <f>IF(ISBLANK(I1464),"", _xlfn.LET(_xlpm.TipoServico,LOWER(H1464),IF(ISNUMBER(FIND("banho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4" s="1" t="str">
        <f>IF(ISBLANK(I1464),"", _xlfn.LET(
    _xlpm.Servico,TRIM(F1464&amp;""),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4" s="1">
        <f>IF(ISBLANK(B1464),"", IF(ISBLANK(R1464),Q1464*S1464,R1464*S1464))</f>
        <v>130</v>
      </c>
    </row>
    <row r="1465" spans="1:55" x14ac:dyDescent="0.3">
      <c r="A1465" t="s">
        <v>1</v>
      </c>
      <c r="B1465">
        <v>46113</v>
      </c>
      <c r="C1465" t="s">
        <v>53</v>
      </c>
      <c r="D1465">
        <v>5193</v>
      </c>
      <c r="F1465" t="s">
        <v>501</v>
      </c>
      <c r="H1465" t="s">
        <v>4</v>
      </c>
      <c r="I1465">
        <v>2618</v>
      </c>
      <c r="J1465" t="s">
        <v>132</v>
      </c>
      <c r="L1465">
        <v>5573999996017</v>
      </c>
      <c r="N1465">
        <v>0</v>
      </c>
      <c r="O1465" t="s">
        <v>5</v>
      </c>
      <c r="P1465">
        <v>0</v>
      </c>
      <c r="Q1465">
        <v>55</v>
      </c>
      <c r="R1465">
        <v>55</v>
      </c>
      <c r="S1465">
        <v>1</v>
      </c>
      <c r="T1465">
        <v>55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 t="s">
        <v>6</v>
      </c>
      <c r="AG1465">
        <v>291</v>
      </c>
      <c r="AS1465" t="s">
        <v>482</v>
      </c>
      <c r="AU1465" s="2" t="str">
        <f>IF(ISBLANK(B1465),"", TEXT(B1465,"dddd, d \d\e mmmm \d\e aaaa"))</f>
        <v>quarta-feira, 1 de abril de 2026</v>
      </c>
      <c r="AX1465" s="1" t="str" cm="1">
        <f t="array" ref="AX1465">IFERROR(_xlfn.TEXTJOIN(", ",TRUE,_xlfn._xlws.SORT(_xlfn.UNIQUE(_xlfn._xlws.FILTER($K$2:$K$2889,($I$2:$I$2889=I1465)*($K$2:$K$2889&lt;&gt;""))))),"")</f>
        <v>Pepa, Salem</v>
      </c>
      <c r="AY1465" s="1" t="str">
        <f>IF(ISBLANK(F1465),"", IF(OR(
ISNUMBER(FIND("escovacao",LOWER(F1465))),
ISNUMBER(FIND("escovação",LOWER(F1465))),
ISNUMBER(FIND("higiene bucal",LOWER(F1465))),
ISNUMBER(FIND("tosa",LOWER(F1465))),
ISNUMBER(FIND("hidratacao",LOWER(F1465))),
ISNUMBER(FIND("hidratação",LOWER(F1465))),
ISNUMBER(FIND("spa",LOWER(F1465))),
ISNUMBER(FIND("corte de unhas",LOWER(F1465))),
ISNUMBER(FIND("desembolo",LOWER(F1465))),
ISNUMBER(FIND("clorexidina",LOWER(F1465))),
ISNUMBER(FIND("matizacao",LOWER(F1465))),
ISNUMBER(FIND("matização",LOWER(F1465))),
ISNUMBER(FIND("arredondamento",LOWER(F1465))),
ISNUMBER(FIND("remocao",LOWER(F1465))),
ISNUMBER(FIND("remoção",LOWER(F1465)))
),"Serviços extras",
IF(ISNUMBER(FIND("banho",LOWER(F1465))),"Banho","Loja")))</f>
        <v>Loja</v>
      </c>
      <c r="AZ1465" s="1" t="str">
        <f>IF(ISBLANK(I1465),"", _xlfn.LET(_xlpm.Pedido,TRIM(D1465&amp;""),IF(_xlpm.Pedido&lt;&gt;"",_xlpm.Pedido&amp;" | "&amp;K1465,I1465&amp;" | "&amp;K1465&amp;" | "&amp;TEXT(AU1465,"0"))))</f>
        <v xml:space="preserve">5193 | </v>
      </c>
      <c r="BA1465" s="1" t="str">
        <f>IF(ISBLANK(I1465),"", _xlfn.LET(_xlpm.TipoServico,LOWER(H1465),IF(ISNUMBER(FIND("banho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5" s="1" t="str">
        <f>IF(ISBLANK(I1465),"", _xlfn.LET(
    _xlpm.Servico,TRIM(F1465&amp;""),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5" s="1">
        <f>IF(ISBLANK(B1465),"", IF(ISBLANK(R1465),Q1465*S1465,R1465*S1465))</f>
        <v>55</v>
      </c>
    </row>
    <row r="1466" spans="1:55" x14ac:dyDescent="0.3">
      <c r="A1466" t="s">
        <v>1</v>
      </c>
      <c r="B1466">
        <v>46120</v>
      </c>
      <c r="C1466" t="s">
        <v>53</v>
      </c>
      <c r="D1466">
        <v>5244</v>
      </c>
      <c r="F1466" t="s">
        <v>502</v>
      </c>
      <c r="H1466" t="s">
        <v>4</v>
      </c>
      <c r="I1466">
        <v>2546</v>
      </c>
      <c r="J1466" t="s">
        <v>359</v>
      </c>
      <c r="L1466">
        <v>73988081729</v>
      </c>
      <c r="N1466">
        <v>0</v>
      </c>
      <c r="O1466" t="s">
        <v>5</v>
      </c>
      <c r="P1466">
        <v>0</v>
      </c>
      <c r="Q1466">
        <v>23.5</v>
      </c>
      <c r="R1466">
        <v>23.5</v>
      </c>
      <c r="S1466">
        <v>1</v>
      </c>
      <c r="T1466">
        <v>23.5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6</v>
      </c>
      <c r="AG1466">
        <v>108.5</v>
      </c>
      <c r="AS1466" t="s">
        <v>13</v>
      </c>
      <c r="AU1466" s="2" t="str">
        <f>IF(ISBLANK(B1466),"", TEXT(B1466,"dddd, d \d\e mmmm \d\e aaaa"))</f>
        <v>quarta-feira, 8 de abril de 2026</v>
      </c>
      <c r="AX1466" s="1" t="str" cm="1">
        <f t="array" ref="AX1466">IFERROR(_xlfn.TEXTJOIN(", ",TRUE,_xlfn._xlws.SORT(_xlfn.UNIQUE(_xlfn._xlws.FILTER($K$2:$K$2889,($I$2:$I$2889=I1466)*($K$2:$K$2889&lt;&gt;""))))),"")</f>
        <v>Amendoa, Cacau, Nolah</v>
      </c>
      <c r="AY1466" s="1" t="str">
        <f>IF(ISBLANK(F1466),"", IF(OR(
ISNUMBER(FIND("escovacao",LOWER(F1466))),
ISNUMBER(FIND("escovação",LOWER(F1466))),
ISNUMBER(FIND("higiene bucal",LOWER(F1466))),
ISNUMBER(FIND("tosa",LOWER(F1466))),
ISNUMBER(FIND("hidratacao",LOWER(F1466))),
ISNUMBER(FIND("hidratação",LOWER(F1466))),
ISNUMBER(FIND("spa",LOWER(F1466))),
ISNUMBER(FIND("corte de unhas",LOWER(F1466))),
ISNUMBER(FIND("desembolo",LOWER(F1466))),
ISNUMBER(FIND("clorexidina",LOWER(F1466))),
ISNUMBER(FIND("matizacao",LOWER(F1466))),
ISNUMBER(FIND("matização",LOWER(F1466))),
ISNUMBER(FIND("arredondamento",LOWER(F1466))),
ISNUMBER(FIND("remocao",LOWER(F1466))),
ISNUMBER(FIND("remoção",LOWER(F1466)))
),"Serviços extras",
IF(ISNUMBER(FIND("banho",LOWER(F1466))),"Banho","Loja")))</f>
        <v>Loja</v>
      </c>
      <c r="AZ1466" s="1" t="str">
        <f>IF(ISBLANK(I1466),"", _xlfn.LET(_xlpm.Pedido,TRIM(D1466&amp;""),IF(_xlpm.Pedido&lt;&gt;"",_xlpm.Pedido&amp;" | "&amp;K1466,I1466&amp;" | "&amp;K1466&amp;" | "&amp;TEXT(AU1466,"0"))))</f>
        <v xml:space="preserve">5244 | </v>
      </c>
      <c r="BA1466" s="1" t="str">
        <f>IF(ISBLANK(I1466),"", _xlfn.LET(_xlpm.TipoServico,LOWER(H1466),IF(ISNUMBER(FIND("banho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6" s="1" t="str">
        <f>IF(ISBLANK(I1466),"", _xlfn.LET(
    _xlpm.Servico,TRIM(F1466&amp;""),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6" s="1">
        <f>IF(ISBLANK(B1466),"", IF(ISBLANK(R1466),Q1466*S1466,R1466*S1466))</f>
        <v>23.5</v>
      </c>
    </row>
    <row r="1467" spans="1:55" x14ac:dyDescent="0.3">
      <c r="A1467" t="s">
        <v>1</v>
      </c>
      <c r="B1467">
        <v>46118</v>
      </c>
      <c r="C1467" t="s">
        <v>43</v>
      </c>
      <c r="D1467">
        <v>5220</v>
      </c>
      <c r="E1467">
        <v>0</v>
      </c>
      <c r="F1467" t="s">
        <v>24</v>
      </c>
      <c r="H1467" t="s">
        <v>4</v>
      </c>
      <c r="I1467">
        <v>2873</v>
      </c>
      <c r="J1467" t="s">
        <v>468</v>
      </c>
      <c r="L1467">
        <v>61981751582</v>
      </c>
      <c r="N1467">
        <v>0</v>
      </c>
      <c r="O1467" t="s">
        <v>5</v>
      </c>
      <c r="P1467">
        <v>0</v>
      </c>
      <c r="Q1467">
        <v>5.5</v>
      </c>
      <c r="R1467">
        <v>5.5</v>
      </c>
      <c r="S1467">
        <v>1</v>
      </c>
      <c r="T1467">
        <v>5.5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 t="s">
        <v>6</v>
      </c>
      <c r="AG1467">
        <v>70.5</v>
      </c>
      <c r="AS1467" t="s">
        <v>25</v>
      </c>
      <c r="AU1467" s="2" t="str">
        <f>IF(ISBLANK(B1467),"", TEXT(B1467,"dddd, d \d\e mmmm \d\e aaaa"))</f>
        <v>segunda-feira, 6 de abril de 2026</v>
      </c>
      <c r="AX1467" s="1" t="str" cm="1">
        <f t="array" ref="AX1467">IFERROR(_xlfn.TEXTJOIN(", ",TRUE,_xlfn._xlws.SORT(_xlfn.UNIQUE(_xlfn._xlws.FILTER($K$2:$K$2889,($I$2:$I$2889=I1467)*($K$2:$K$2889&lt;&gt;""))))),"")</f>
        <v>Olivia</v>
      </c>
      <c r="AY1467" s="1" t="str">
        <f>IF(ISBLANK(F1467),"", IF(OR(
ISNUMBER(FIND("escovacao",LOWER(F1467))),
ISNUMBER(FIND("escovação",LOWER(F1467))),
ISNUMBER(FIND("higiene bucal",LOWER(F1467))),
ISNUMBER(FIND("tosa",LOWER(F1467))),
ISNUMBER(FIND("hidratacao",LOWER(F1467))),
ISNUMBER(FIND("hidratação",LOWER(F1467))),
ISNUMBER(FIND("spa",LOWER(F1467))),
ISNUMBER(FIND("corte de unhas",LOWER(F1467))),
ISNUMBER(FIND("desembolo",LOWER(F1467))),
ISNUMBER(FIND("clorexidina",LOWER(F1467))),
ISNUMBER(FIND("matizacao",LOWER(F1467))),
ISNUMBER(FIND("matização",LOWER(F1467))),
ISNUMBER(FIND("arredondamento",LOWER(F1467))),
ISNUMBER(FIND("remocao",LOWER(F1467))),
ISNUMBER(FIND("remoção",LOWER(F1467)))
),"Serviços extras",
IF(ISNUMBER(FIND("banho",LOWER(F1467))),"Banho","Loja")))</f>
        <v>Loja</v>
      </c>
      <c r="AZ1467" s="1" t="str">
        <f>IF(ISBLANK(I1467),"", _xlfn.LET(_xlpm.Pedido,TRIM(D1467&amp;""),IF(_xlpm.Pedido&lt;&gt;"",_xlpm.Pedido&amp;" | "&amp;K1467,I1467&amp;" | "&amp;K1467&amp;" | "&amp;TEXT(AU1467,"0"))))</f>
        <v xml:space="preserve">5220 | </v>
      </c>
      <c r="BA1467" s="1" t="str">
        <f>IF(ISBLANK(I1467),"", _xlfn.LET(_xlpm.TipoServico,LOWER(H1467),IF(ISNUMBER(FIND("banho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7" s="1" t="str">
        <f>IF(ISBLANK(I1467),"", _xlfn.LET(
    _xlpm.Servico,TRIM(F1467&amp;""),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7" s="1">
        <f>IF(ISBLANK(B1467),"", IF(ISBLANK(R1467),Q1467*S1467,R1467*S1467))</f>
        <v>5.5</v>
      </c>
    </row>
    <row r="1468" spans="1:55" x14ac:dyDescent="0.3">
      <c r="A1468" t="s">
        <v>1</v>
      </c>
      <c r="B1468">
        <v>46118</v>
      </c>
      <c r="C1468" t="s">
        <v>43</v>
      </c>
      <c r="D1468">
        <v>5224</v>
      </c>
      <c r="E1468">
        <v>0</v>
      </c>
      <c r="F1468" t="s">
        <v>495</v>
      </c>
      <c r="H1468" t="s">
        <v>4</v>
      </c>
      <c r="I1468">
        <v>2263</v>
      </c>
      <c r="J1468" t="s">
        <v>246</v>
      </c>
      <c r="L1468">
        <v>73988806173</v>
      </c>
      <c r="N1468">
        <v>0</v>
      </c>
      <c r="O1468" t="s">
        <v>5</v>
      </c>
      <c r="P1468">
        <v>0</v>
      </c>
      <c r="Q1468">
        <v>12</v>
      </c>
      <c r="R1468">
        <v>12</v>
      </c>
      <c r="S1468">
        <v>1</v>
      </c>
      <c r="T1468">
        <v>12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 t="s">
        <v>6</v>
      </c>
      <c r="AG1468">
        <v>12</v>
      </c>
      <c r="AS1468" t="s">
        <v>478</v>
      </c>
      <c r="AU1468" s="2" t="str">
        <f>IF(ISBLANK(B1468),"", TEXT(B1468,"dddd, d \d\e mmmm \d\e aaaa"))</f>
        <v>segunda-feira, 6 de abril de 2026</v>
      </c>
      <c r="AX1468" s="1" t="str" cm="1">
        <f t="array" ref="AX1468">IFERROR(_xlfn.TEXTJOIN(", ",TRUE,_xlfn._xlws.SORT(_xlfn.UNIQUE(_xlfn._xlws.FILTER($K$2:$K$2889,($I$2:$I$2889=I1468)*($K$2:$K$2889&lt;&gt;""))))),"")</f>
        <v>Theo</v>
      </c>
      <c r="AY1468" s="1" t="str">
        <f>IF(ISBLANK(F1468),"", IF(OR(
ISNUMBER(FIND("escovacao",LOWER(F1468))),
ISNUMBER(FIND("escovação",LOWER(F1468))),
ISNUMBER(FIND("higiene bucal",LOWER(F1468))),
ISNUMBER(FIND("tosa",LOWER(F1468))),
ISNUMBER(FIND("hidratacao",LOWER(F1468))),
ISNUMBER(FIND("hidratação",LOWER(F1468))),
ISNUMBER(FIND("spa",LOWER(F1468))),
ISNUMBER(FIND("corte de unhas",LOWER(F1468))),
ISNUMBER(FIND("desembolo",LOWER(F1468))),
ISNUMBER(FIND("clorexidina",LOWER(F1468))),
ISNUMBER(FIND("matizacao",LOWER(F1468))),
ISNUMBER(FIND("matização",LOWER(F1468))),
ISNUMBER(FIND("arredondamento",LOWER(F1468))),
ISNUMBER(FIND("remocao",LOWER(F1468))),
ISNUMBER(FIND("remoção",LOWER(F1468)))
),"Serviços extras",
IF(ISNUMBER(FIND("banho",LOWER(F1468))),"Banho","Loja")))</f>
        <v>Loja</v>
      </c>
      <c r="AZ1468" s="1" t="str">
        <f>IF(ISBLANK(I1468),"", _xlfn.LET(_xlpm.Pedido,TRIM(D1468&amp;""),IF(_xlpm.Pedido&lt;&gt;"",_xlpm.Pedido&amp;" | "&amp;K1468,I1468&amp;" | "&amp;K1468&amp;" | "&amp;TEXT(AU1468,"0"))))</f>
        <v xml:space="preserve">5224 | </v>
      </c>
      <c r="BA1468" s="1" t="str">
        <f>IF(ISBLANK(I1468),"", _xlfn.LET(_xlpm.TipoServico,LOWER(H1468),IF(ISNUMBER(FIND("banho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8" s="1" t="str">
        <f>IF(ISBLANK(I1468),"", _xlfn.LET(
    _xlpm.Servico,TRIM(F1468&amp;""),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8" s="1">
        <f>IF(ISBLANK(B1468),"", IF(ISBLANK(R1468),Q1468*S1468,R1468*S1468))</f>
        <v>12</v>
      </c>
    </row>
    <row r="1469" spans="1:55" x14ac:dyDescent="0.3">
      <c r="A1469" t="s">
        <v>1</v>
      </c>
      <c r="B1469">
        <v>46119</v>
      </c>
      <c r="C1469" t="s">
        <v>46</v>
      </c>
      <c r="D1469">
        <v>5233</v>
      </c>
      <c r="F1469" t="s">
        <v>503</v>
      </c>
      <c r="H1469" t="s">
        <v>4</v>
      </c>
      <c r="I1469">
        <v>2596</v>
      </c>
      <c r="J1469" t="s">
        <v>406</v>
      </c>
      <c r="L1469">
        <v>73991810815</v>
      </c>
      <c r="N1469">
        <v>0</v>
      </c>
      <c r="O1469" t="s">
        <v>5</v>
      </c>
      <c r="P1469">
        <v>0</v>
      </c>
      <c r="Q1469">
        <v>55.9</v>
      </c>
      <c r="R1469">
        <v>55.9</v>
      </c>
      <c r="S1469">
        <v>1</v>
      </c>
      <c r="T1469">
        <v>55.9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6</v>
      </c>
      <c r="AG1469">
        <v>139.9</v>
      </c>
      <c r="AS1469" t="s">
        <v>504</v>
      </c>
      <c r="AU1469" s="2" t="str">
        <f>IF(ISBLANK(B1469),"", TEXT(B1469,"dddd, d \d\e mmmm \d\e aaaa"))</f>
        <v>terça-feira, 7 de abril de 2026</v>
      </c>
      <c r="AX1469" s="1" t="str" cm="1">
        <f t="array" ref="AX1469">IFERROR(_xlfn.TEXTJOIN(", ",TRUE,_xlfn._xlws.SORT(_xlfn.UNIQUE(_xlfn._xlws.FILTER($K$2:$K$2889,($I$2:$I$2889=I1469)*($K$2:$K$2889&lt;&gt;""))))),"")</f>
        <v>Bebe, Scooby</v>
      </c>
      <c r="AY1469" s="1" t="str">
        <f>IF(ISBLANK(F1469),"", IF(OR(
ISNUMBER(FIND("escovacao",LOWER(F1469))),
ISNUMBER(FIND("escovação",LOWER(F1469))),
ISNUMBER(FIND("higiene bucal",LOWER(F1469))),
ISNUMBER(FIND("tosa",LOWER(F1469))),
ISNUMBER(FIND("hidratacao",LOWER(F1469))),
ISNUMBER(FIND("hidratação",LOWER(F1469))),
ISNUMBER(FIND("spa",LOWER(F1469))),
ISNUMBER(FIND("corte de unhas",LOWER(F1469))),
ISNUMBER(FIND("desembolo",LOWER(F1469))),
ISNUMBER(FIND("clorexidina",LOWER(F1469))),
ISNUMBER(FIND("matizacao",LOWER(F1469))),
ISNUMBER(FIND("matização",LOWER(F1469))),
ISNUMBER(FIND("arredondamento",LOWER(F1469))),
ISNUMBER(FIND("remocao",LOWER(F1469))),
ISNUMBER(FIND("remoção",LOWER(F1469)))
),"Serviços extras",
IF(ISNUMBER(FIND("banho",LOWER(F1469))),"Banho","Loja")))</f>
        <v>Loja</v>
      </c>
      <c r="AZ1469" s="1" t="str">
        <f>IF(ISBLANK(I1469),"", _xlfn.LET(_xlpm.Pedido,TRIM(D1469&amp;""),IF(_xlpm.Pedido&lt;&gt;"",_xlpm.Pedido&amp;" | "&amp;K1469,I1469&amp;" | "&amp;K1469&amp;" | "&amp;TEXT(AU1469,"0"))))</f>
        <v xml:space="preserve">5233 | </v>
      </c>
      <c r="BA1469" s="1" t="str">
        <f>IF(ISBLANK(I1469),"", _xlfn.LET(_xlpm.TipoServico,LOWER(H1469),IF(ISNUMBER(FIND("banho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69" s="1" t="str">
        <f>IF(ISBLANK(I1469),"", _xlfn.LET(
    _xlpm.Servico,TRIM(F1469&amp;""),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69" s="1">
        <f>IF(ISBLANK(B1469),"", IF(ISBLANK(R1469),Q1469*S1469,R1469*S1469))</f>
        <v>55.9</v>
      </c>
    </row>
    <row r="1470" spans="1:55" x14ac:dyDescent="0.3">
      <c r="A1470" t="s">
        <v>1</v>
      </c>
      <c r="B1470">
        <v>46120</v>
      </c>
      <c r="C1470" t="s">
        <v>53</v>
      </c>
      <c r="D1470">
        <v>5237</v>
      </c>
      <c r="E1470">
        <v>0</v>
      </c>
      <c r="F1470" t="s">
        <v>505</v>
      </c>
      <c r="H1470" t="s">
        <v>4</v>
      </c>
      <c r="I1470">
        <v>2632</v>
      </c>
      <c r="J1470" t="s">
        <v>8</v>
      </c>
      <c r="L1470">
        <v>77991369418</v>
      </c>
      <c r="N1470">
        <v>0</v>
      </c>
      <c r="O1470" t="s">
        <v>5</v>
      </c>
      <c r="P1470">
        <v>0</v>
      </c>
      <c r="Q1470">
        <v>145</v>
      </c>
      <c r="R1470">
        <v>145</v>
      </c>
      <c r="S1470">
        <v>1</v>
      </c>
      <c r="T1470">
        <v>145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6</v>
      </c>
      <c r="AG1470">
        <v>145</v>
      </c>
      <c r="AS1470" t="s">
        <v>492</v>
      </c>
      <c r="AU1470" s="2" t="str">
        <f>IF(ISBLANK(B1470),"", TEXT(B1470,"dddd, d \d\e mmmm \d\e aaaa"))</f>
        <v>quarta-feira, 8 de abril de 2026</v>
      </c>
      <c r="AX1470" s="1" t="str" cm="1">
        <f t="array" ref="AX1470">IFERROR(_xlfn.TEXTJOIN(", ",TRUE,_xlfn._xlws.SORT(_xlfn.UNIQUE(_xlfn._xlws.FILTER($K$2:$K$2889,($I$2:$I$2889=I1470)*($K$2:$K$2889&lt;&gt;""))))),"")</f>
        <v>Dog Marley, Mare</v>
      </c>
      <c r="AY1470" s="1" t="str">
        <f>IF(ISBLANK(F1470),"", IF(OR(
ISNUMBER(FIND("escovacao",LOWER(F1470))),
ISNUMBER(FIND("escovação",LOWER(F1470))),
ISNUMBER(FIND("higiene bucal",LOWER(F1470))),
ISNUMBER(FIND("tosa",LOWER(F1470))),
ISNUMBER(FIND("hidratacao",LOWER(F1470))),
ISNUMBER(FIND("hidratação",LOWER(F1470))),
ISNUMBER(FIND("spa",LOWER(F1470))),
ISNUMBER(FIND("corte de unhas",LOWER(F1470))),
ISNUMBER(FIND("desembolo",LOWER(F1470))),
ISNUMBER(FIND("clorexidina",LOWER(F1470))),
ISNUMBER(FIND("matizacao",LOWER(F1470))),
ISNUMBER(FIND("matização",LOWER(F1470))),
ISNUMBER(FIND("arredondamento",LOWER(F1470))),
ISNUMBER(FIND("remocao",LOWER(F1470))),
ISNUMBER(FIND("remoção",LOWER(F1470)))
),"Serviços extras",
IF(ISNUMBER(FIND("banho",LOWER(F1470))),"Banho","Loja")))</f>
        <v>Loja</v>
      </c>
      <c r="AZ1470" s="1" t="str">
        <f>IF(ISBLANK(I1470),"", _xlfn.LET(_xlpm.Pedido,TRIM(D1470&amp;""),IF(_xlpm.Pedido&lt;&gt;"",_xlpm.Pedido&amp;" | "&amp;K1470,I1470&amp;" | "&amp;K1470&amp;" | "&amp;TEXT(AU1470,"0"))))</f>
        <v xml:space="preserve">5237 | </v>
      </c>
      <c r="BA1470" s="1" t="str">
        <f>IF(ISBLANK(I1470),"", _xlfn.LET(_xlpm.TipoServico,LOWER(H1470),IF(ISNUMBER(FIND("banho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0" s="1" t="str">
        <f>IF(ISBLANK(I1470),"", _xlfn.LET(
    _xlpm.Servico,TRIM(F1470&amp;""),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0" s="1">
        <f>IF(ISBLANK(B1470),"", IF(ISBLANK(R1470),Q1470*S1470,R1470*S1470))</f>
        <v>145</v>
      </c>
    </row>
    <row r="1471" spans="1:55" x14ac:dyDescent="0.3">
      <c r="A1471" t="s">
        <v>1</v>
      </c>
      <c r="B1471">
        <v>46122</v>
      </c>
      <c r="C1471" t="s">
        <v>2</v>
      </c>
      <c r="D1471">
        <v>5266</v>
      </c>
      <c r="F1471" t="s">
        <v>506</v>
      </c>
      <c r="H1471" t="s">
        <v>4</v>
      </c>
      <c r="I1471">
        <v>2240</v>
      </c>
      <c r="J1471" t="s">
        <v>45</v>
      </c>
      <c r="L1471">
        <v>7391948647</v>
      </c>
      <c r="N1471">
        <v>0</v>
      </c>
      <c r="O1471" t="s">
        <v>5</v>
      </c>
      <c r="P1471">
        <v>0</v>
      </c>
      <c r="Q1471">
        <v>138.69999999999999</v>
      </c>
      <c r="R1471">
        <v>138.69999999999999</v>
      </c>
      <c r="S1471">
        <v>1</v>
      </c>
      <c r="T1471">
        <v>138.69999999999999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 t="s">
        <v>6</v>
      </c>
      <c r="AG1471">
        <v>138.69999999999999</v>
      </c>
      <c r="AS1471" t="s">
        <v>492</v>
      </c>
      <c r="AU1471" s="2" t="str">
        <f>IF(ISBLANK(B1471),"", TEXT(B1471,"dddd, d \d\e mmmm \d\e aaaa"))</f>
        <v>sexta-feira, 10 de abril de 2026</v>
      </c>
      <c r="AX1471" s="1" t="str" cm="1">
        <f t="array" ref="AX1471">IFERROR(_xlfn.TEXTJOIN(", ",TRUE,_xlfn._xlws.SORT(_xlfn.UNIQUE(_xlfn._xlws.FILTER($K$2:$K$2889,($I$2:$I$2889=I1471)*($K$2:$K$2889&lt;&gt;""))))),"")</f>
        <v>Luna</v>
      </c>
      <c r="AY1471" s="1" t="str">
        <f>IF(ISBLANK(F1471),"", IF(OR(
ISNUMBER(FIND("escovacao",LOWER(F1471))),
ISNUMBER(FIND("escovação",LOWER(F1471))),
ISNUMBER(FIND("higiene bucal",LOWER(F1471))),
ISNUMBER(FIND("tosa",LOWER(F1471))),
ISNUMBER(FIND("hidratacao",LOWER(F1471))),
ISNUMBER(FIND("hidratação",LOWER(F1471))),
ISNUMBER(FIND("spa",LOWER(F1471))),
ISNUMBER(FIND("corte de unhas",LOWER(F1471))),
ISNUMBER(FIND("desembolo",LOWER(F1471))),
ISNUMBER(FIND("clorexidina",LOWER(F1471))),
ISNUMBER(FIND("matizacao",LOWER(F1471))),
ISNUMBER(FIND("matização",LOWER(F1471))),
ISNUMBER(FIND("arredondamento",LOWER(F1471))),
ISNUMBER(FIND("remocao",LOWER(F1471))),
ISNUMBER(FIND("remoção",LOWER(F1471)))
),"Serviços extras",
IF(ISNUMBER(FIND("banho",LOWER(F1471))),"Banho","Loja")))</f>
        <v>Loja</v>
      </c>
      <c r="AZ1471" s="1" t="str">
        <f>IF(ISBLANK(I1471),"", _xlfn.LET(_xlpm.Pedido,TRIM(D1471&amp;""),IF(_xlpm.Pedido&lt;&gt;"",_xlpm.Pedido&amp;" | "&amp;K1471,I1471&amp;" | "&amp;K1471&amp;" | "&amp;TEXT(AU1471,"0"))))</f>
        <v xml:space="preserve">5266 | </v>
      </c>
      <c r="BA1471" s="1" t="str">
        <f>IF(ISBLANK(I1471),"", _xlfn.LET(_xlpm.TipoServico,LOWER(H1471),IF(ISNUMBER(FIND("banho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1" s="1" t="str">
        <f>IF(ISBLANK(I1471),"", _xlfn.LET(
    _xlpm.Servico,TRIM(F1471&amp;""),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1" s="1">
        <f>IF(ISBLANK(B1471),"", IF(ISBLANK(R1471),Q1471*S1471,R1471*S1471))</f>
        <v>138.69999999999999</v>
      </c>
    </row>
    <row r="1472" spans="1:55" x14ac:dyDescent="0.3">
      <c r="A1472" t="s">
        <v>1</v>
      </c>
      <c r="B1472">
        <v>46125</v>
      </c>
      <c r="C1472" t="s">
        <v>43</v>
      </c>
      <c r="D1472">
        <v>5281</v>
      </c>
      <c r="F1472" t="s">
        <v>12</v>
      </c>
      <c r="H1472" t="s">
        <v>4</v>
      </c>
      <c r="I1472">
        <v>2716</v>
      </c>
      <c r="J1472" t="s">
        <v>60</v>
      </c>
      <c r="L1472">
        <v>73981320220</v>
      </c>
      <c r="N1472">
        <v>0</v>
      </c>
      <c r="O1472" t="s">
        <v>5</v>
      </c>
      <c r="P1472">
        <v>0</v>
      </c>
      <c r="Q1472">
        <v>14.9</v>
      </c>
      <c r="R1472">
        <v>14.9</v>
      </c>
      <c r="S1472">
        <v>1</v>
      </c>
      <c r="T1472">
        <v>14.9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 t="s">
        <v>6</v>
      </c>
      <c r="AG1472">
        <v>77.900000000000006</v>
      </c>
      <c r="AS1472" t="s">
        <v>13</v>
      </c>
      <c r="AU1472" s="2" t="str">
        <f>IF(ISBLANK(B1472),"", TEXT(B1472,"dddd, d \d\e mmmm \d\e aaaa"))</f>
        <v>segunda-feira, 13 de abril de 2026</v>
      </c>
      <c r="AX1472" s="1" t="str" cm="1">
        <f t="array" ref="AX1472">IFERROR(_xlfn.TEXTJOIN(", ",TRUE,_xlfn._xlws.SORT(_xlfn.UNIQUE(_xlfn._xlws.FILTER($K$2:$K$2889,($I$2:$I$2889=I1472)*($K$2:$K$2889&lt;&gt;""))))),"")</f>
        <v>Kiki, Lua, Lupy</v>
      </c>
      <c r="AY1472" s="1" t="str">
        <f>IF(ISBLANK(F1472),"", IF(OR(
ISNUMBER(FIND("escovacao",LOWER(F1472))),
ISNUMBER(FIND("escovação",LOWER(F1472))),
ISNUMBER(FIND("higiene bucal",LOWER(F1472))),
ISNUMBER(FIND("tosa",LOWER(F1472))),
ISNUMBER(FIND("hidratacao",LOWER(F1472))),
ISNUMBER(FIND("hidratação",LOWER(F1472))),
ISNUMBER(FIND("spa",LOWER(F1472))),
ISNUMBER(FIND("corte de unhas",LOWER(F1472))),
ISNUMBER(FIND("desembolo",LOWER(F1472))),
ISNUMBER(FIND("clorexidina",LOWER(F1472))),
ISNUMBER(FIND("matizacao",LOWER(F1472))),
ISNUMBER(FIND("matização",LOWER(F1472))),
ISNUMBER(FIND("arredondamento",LOWER(F1472))),
ISNUMBER(FIND("remocao",LOWER(F1472))),
ISNUMBER(FIND("remoção",LOWER(F1472)))
),"Serviços extras",
IF(ISNUMBER(FIND("banho",LOWER(F1472))),"Banho","Loja")))</f>
        <v>Loja</v>
      </c>
      <c r="AZ1472" s="1" t="str">
        <f>IF(ISBLANK(I1472),"", _xlfn.LET(_xlpm.Pedido,TRIM(D1472&amp;""),IF(_xlpm.Pedido&lt;&gt;"",_xlpm.Pedido&amp;" | "&amp;K1472,I1472&amp;" | "&amp;K1472&amp;" | "&amp;TEXT(AU1472,"0"))))</f>
        <v xml:space="preserve">5281 | </v>
      </c>
      <c r="BA1472" s="1" t="str">
        <f>IF(ISBLANK(I1472),"", _xlfn.LET(_xlpm.TipoServico,LOWER(H1472),IF(ISNUMBER(FIND("banho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2" s="1" t="str">
        <f>IF(ISBLANK(I1472),"", _xlfn.LET(
    _xlpm.Servico,TRIM(F1472&amp;""),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2" s="1">
        <f>IF(ISBLANK(B1472),"", IF(ISBLANK(R1472),Q1472*S1472,R1472*S1472))</f>
        <v>14.9</v>
      </c>
    </row>
    <row r="1473" spans="1:55" x14ac:dyDescent="0.3">
      <c r="A1473" t="s">
        <v>1</v>
      </c>
      <c r="B1473">
        <v>46125</v>
      </c>
      <c r="C1473" t="s">
        <v>43</v>
      </c>
      <c r="D1473">
        <v>5280</v>
      </c>
      <c r="F1473" t="s">
        <v>508</v>
      </c>
      <c r="H1473" t="s">
        <v>4</v>
      </c>
      <c r="I1473">
        <v>2776</v>
      </c>
      <c r="J1473" t="s">
        <v>507</v>
      </c>
      <c r="L1473">
        <v>73982138706</v>
      </c>
      <c r="N1473">
        <v>0</v>
      </c>
      <c r="O1473" t="s">
        <v>5</v>
      </c>
      <c r="P1473">
        <v>0</v>
      </c>
      <c r="Q1473">
        <v>140</v>
      </c>
      <c r="R1473">
        <v>140</v>
      </c>
      <c r="S1473">
        <v>1</v>
      </c>
      <c r="T1473">
        <v>140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 t="s">
        <v>6</v>
      </c>
      <c r="AG1473">
        <v>163.5</v>
      </c>
      <c r="AS1473" t="s">
        <v>492</v>
      </c>
      <c r="AU1473" s="2" t="str">
        <f>IF(ISBLANK(B1473),"", TEXT(B1473,"dddd, d \d\e mmmm \d\e aaaa"))</f>
        <v>segunda-feira, 13 de abril de 2026</v>
      </c>
      <c r="AX1473" s="1" t="str" cm="1">
        <f t="array" ref="AX1473">IFERROR(_xlfn.TEXTJOIN(", ",TRUE,_xlfn._xlws.SORT(_xlfn.UNIQUE(_xlfn._xlws.FILTER($K$2:$K$2889,($I$2:$I$2889=I1473)*($K$2:$K$2889&lt;&gt;""))))),"")</f>
        <v/>
      </c>
      <c r="AY1473" s="1" t="str">
        <f>IF(ISBLANK(F1473),"", IF(OR(
ISNUMBER(FIND("escovacao",LOWER(F1473))),
ISNUMBER(FIND("escovação",LOWER(F1473))),
ISNUMBER(FIND("higiene bucal",LOWER(F1473))),
ISNUMBER(FIND("tosa",LOWER(F1473))),
ISNUMBER(FIND("hidratacao",LOWER(F1473))),
ISNUMBER(FIND("hidratação",LOWER(F1473))),
ISNUMBER(FIND("spa",LOWER(F1473))),
ISNUMBER(FIND("corte de unhas",LOWER(F1473))),
ISNUMBER(FIND("desembolo",LOWER(F1473))),
ISNUMBER(FIND("clorexidina",LOWER(F1473))),
ISNUMBER(FIND("matizacao",LOWER(F1473))),
ISNUMBER(FIND("matização",LOWER(F1473))),
ISNUMBER(FIND("arredondamento",LOWER(F1473))),
ISNUMBER(FIND("remocao",LOWER(F1473))),
ISNUMBER(FIND("remoção",LOWER(F1473)))
),"Serviços extras",
IF(ISNUMBER(FIND("banho",LOWER(F1473))),"Banho","Loja")))</f>
        <v>Loja</v>
      </c>
      <c r="AZ1473" s="1" t="str">
        <f>IF(ISBLANK(I1473),"", _xlfn.LET(_xlpm.Pedido,TRIM(D1473&amp;""),IF(_xlpm.Pedido&lt;&gt;"",_xlpm.Pedido&amp;" | "&amp;K1473,I1473&amp;" | "&amp;K1473&amp;" | "&amp;TEXT(AU1473,"0"))))</f>
        <v xml:space="preserve">5280 | </v>
      </c>
      <c r="BA1473" s="1" t="str">
        <f>IF(ISBLANK(I1473),"", _xlfn.LET(_xlpm.TipoServico,LOWER(H1473),IF(ISNUMBER(FIND("banho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3" s="1" t="str">
        <f>IF(ISBLANK(I1473),"", _xlfn.LET(
    _xlpm.Servico,TRIM(F1473&amp;""),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3" s="1">
        <f>IF(ISBLANK(B1473),"", IF(ISBLANK(R1473),Q1473*S1473,R1473*S1473))</f>
        <v>140</v>
      </c>
    </row>
    <row r="1474" spans="1:55" x14ac:dyDescent="0.3">
      <c r="A1474" t="s">
        <v>1</v>
      </c>
      <c r="B1474">
        <v>46125</v>
      </c>
      <c r="C1474" t="s">
        <v>43</v>
      </c>
      <c r="D1474">
        <v>5280</v>
      </c>
      <c r="F1474" t="s">
        <v>502</v>
      </c>
      <c r="H1474" t="s">
        <v>4</v>
      </c>
      <c r="I1474">
        <v>2776</v>
      </c>
      <c r="J1474" t="s">
        <v>507</v>
      </c>
      <c r="L1474">
        <v>73982138706</v>
      </c>
      <c r="N1474">
        <v>0</v>
      </c>
      <c r="O1474" t="s">
        <v>5</v>
      </c>
      <c r="P1474">
        <v>0</v>
      </c>
      <c r="Q1474">
        <v>23.5</v>
      </c>
      <c r="R1474">
        <v>23.5</v>
      </c>
      <c r="S1474">
        <v>1</v>
      </c>
      <c r="T1474">
        <v>23.5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 t="s">
        <v>6</v>
      </c>
      <c r="AG1474">
        <v>163.5</v>
      </c>
      <c r="AS1474" t="s">
        <v>13</v>
      </c>
      <c r="AU1474" s="2" t="str">
        <f>IF(ISBLANK(B1474),"", TEXT(B1474,"dddd, d \d\e mmmm \d\e aaaa"))</f>
        <v>segunda-feira, 13 de abril de 2026</v>
      </c>
      <c r="AX1474" s="1" t="str" cm="1">
        <f t="array" ref="AX1474">IFERROR(_xlfn.TEXTJOIN(", ",TRUE,_xlfn._xlws.SORT(_xlfn.UNIQUE(_xlfn._xlws.FILTER($K$2:$K$2889,($I$2:$I$2889=I1474)*($K$2:$K$2889&lt;&gt;""))))),"")</f>
        <v/>
      </c>
      <c r="AY1474" s="1" t="str">
        <f>IF(ISBLANK(F1474),"", IF(OR(
ISNUMBER(FIND("escovacao",LOWER(F1474))),
ISNUMBER(FIND("escovação",LOWER(F1474))),
ISNUMBER(FIND("higiene bucal",LOWER(F1474))),
ISNUMBER(FIND("tosa",LOWER(F1474))),
ISNUMBER(FIND("hidratacao",LOWER(F1474))),
ISNUMBER(FIND("hidratação",LOWER(F1474))),
ISNUMBER(FIND("spa",LOWER(F1474))),
ISNUMBER(FIND("corte de unhas",LOWER(F1474))),
ISNUMBER(FIND("desembolo",LOWER(F1474))),
ISNUMBER(FIND("clorexidina",LOWER(F1474))),
ISNUMBER(FIND("matizacao",LOWER(F1474))),
ISNUMBER(FIND("matização",LOWER(F1474))),
ISNUMBER(FIND("arredondamento",LOWER(F1474))),
ISNUMBER(FIND("remocao",LOWER(F1474))),
ISNUMBER(FIND("remoção",LOWER(F1474)))
),"Serviços extras",
IF(ISNUMBER(FIND("banho",LOWER(F1474))),"Banho","Loja")))</f>
        <v>Loja</v>
      </c>
      <c r="AZ1474" s="1" t="str">
        <f>IF(ISBLANK(I1474),"", _xlfn.LET(_xlpm.Pedido,TRIM(D1474&amp;""),IF(_xlpm.Pedido&lt;&gt;"",_xlpm.Pedido&amp;" | "&amp;K1474,I1474&amp;" | "&amp;K1474&amp;" | "&amp;TEXT(AU1474,"0"))))</f>
        <v xml:space="preserve">5280 | </v>
      </c>
      <c r="BA1474" s="1" t="str">
        <f>IF(ISBLANK(I1474),"", _xlfn.LET(_xlpm.TipoServico,LOWER(H1474),IF(ISNUMBER(FIND("banho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4" s="1" t="str">
        <f>IF(ISBLANK(I1474),"", _xlfn.LET(
    _xlpm.Servico,TRIM(F1474&amp;""),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4" s="1">
        <f>IF(ISBLANK(B1474),"", IF(ISBLANK(R1474),Q1474*S1474,R1474*S1474))</f>
        <v>23.5</v>
      </c>
    </row>
    <row r="1475" spans="1:55" x14ac:dyDescent="0.3">
      <c r="A1475" t="s">
        <v>1</v>
      </c>
      <c r="B1475">
        <v>46125</v>
      </c>
      <c r="C1475" t="s">
        <v>43</v>
      </c>
      <c r="D1475">
        <v>5283</v>
      </c>
      <c r="F1475" t="s">
        <v>509</v>
      </c>
      <c r="H1475" t="s">
        <v>4</v>
      </c>
      <c r="I1475">
        <v>2786</v>
      </c>
      <c r="J1475" t="s">
        <v>163</v>
      </c>
      <c r="L1475">
        <v>71996156653</v>
      </c>
      <c r="N1475">
        <v>0</v>
      </c>
      <c r="O1475" t="s">
        <v>5</v>
      </c>
      <c r="P1475">
        <v>0</v>
      </c>
      <c r="Q1475">
        <v>79.900000000000006</v>
      </c>
      <c r="R1475">
        <v>79.900000000000006</v>
      </c>
      <c r="S1475">
        <v>1</v>
      </c>
      <c r="T1475">
        <v>79.900000000000006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 t="s">
        <v>6</v>
      </c>
      <c r="AG1475">
        <v>79.900000000000006</v>
      </c>
      <c r="AS1475" t="s">
        <v>487</v>
      </c>
      <c r="AU1475" s="2" t="str">
        <f>IF(ISBLANK(B1475),"", TEXT(B1475,"dddd, d \d\e mmmm \d\e aaaa"))</f>
        <v>segunda-feira, 13 de abril de 2026</v>
      </c>
      <c r="AX1475" s="1" t="str" cm="1">
        <f t="array" ref="AX1475">IFERROR(_xlfn.TEXTJOIN(", ",TRUE,_xlfn._xlws.SORT(_xlfn.UNIQUE(_xlfn._xlws.FILTER($K$2:$K$2889,($I$2:$I$2889=I1475)*($K$2:$K$2889&lt;&gt;""))))),"")</f>
        <v>Kaleb</v>
      </c>
      <c r="AY1475" s="1" t="str">
        <f>IF(ISBLANK(F1475),"", IF(OR(
ISNUMBER(FIND("escovacao",LOWER(F1475))),
ISNUMBER(FIND("escovação",LOWER(F1475))),
ISNUMBER(FIND("higiene bucal",LOWER(F1475))),
ISNUMBER(FIND("tosa",LOWER(F1475))),
ISNUMBER(FIND("hidratacao",LOWER(F1475))),
ISNUMBER(FIND("hidratação",LOWER(F1475))),
ISNUMBER(FIND("spa",LOWER(F1475))),
ISNUMBER(FIND("corte de unhas",LOWER(F1475))),
ISNUMBER(FIND("desembolo",LOWER(F1475))),
ISNUMBER(FIND("clorexidina",LOWER(F1475))),
ISNUMBER(FIND("matizacao",LOWER(F1475))),
ISNUMBER(FIND("matização",LOWER(F1475))),
ISNUMBER(FIND("arredondamento",LOWER(F1475))),
ISNUMBER(FIND("remocao",LOWER(F1475))),
ISNUMBER(FIND("remoção",LOWER(F1475)))
),"Serviços extras",
IF(ISNUMBER(FIND("banho",LOWER(F1475))),"Banho","Loja")))</f>
        <v>Loja</v>
      </c>
      <c r="AZ1475" s="1" t="str">
        <f>IF(ISBLANK(I1475),"", _xlfn.LET(_xlpm.Pedido,TRIM(D1475&amp;""),IF(_xlpm.Pedido&lt;&gt;"",_xlpm.Pedido&amp;" | "&amp;K1475,I1475&amp;" | "&amp;K1475&amp;" | "&amp;TEXT(AU1475,"0"))))</f>
        <v xml:space="preserve">5283 | </v>
      </c>
      <c r="BA1475" s="1" t="str">
        <f>IF(ISBLANK(I1475),"", _xlfn.LET(_xlpm.TipoServico,LOWER(H1475),IF(ISNUMBER(FIND("banho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5" s="1" t="str">
        <f>IF(ISBLANK(I1475),"", _xlfn.LET(
    _xlpm.Servico,TRIM(F1475&amp;""),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5" s="1">
        <f>IF(ISBLANK(B1475),"", IF(ISBLANK(R1475),Q1475*S1475,R1475*S1475))</f>
        <v>79.900000000000006</v>
      </c>
    </row>
    <row r="1476" spans="1:55" x14ac:dyDescent="0.3">
      <c r="A1476" t="s">
        <v>1</v>
      </c>
      <c r="B1476">
        <v>46126</v>
      </c>
      <c r="C1476" t="s">
        <v>46</v>
      </c>
      <c r="D1476">
        <v>5294</v>
      </c>
      <c r="F1476" t="s">
        <v>510</v>
      </c>
      <c r="H1476" t="s">
        <v>4</v>
      </c>
      <c r="I1476">
        <v>2138</v>
      </c>
      <c r="J1476" t="s">
        <v>19</v>
      </c>
      <c r="L1476">
        <v>73981226271</v>
      </c>
      <c r="N1476">
        <v>0</v>
      </c>
      <c r="O1476" t="s">
        <v>5</v>
      </c>
      <c r="P1476">
        <v>0</v>
      </c>
      <c r="Q1476">
        <v>29.9</v>
      </c>
      <c r="R1476">
        <v>29.9</v>
      </c>
      <c r="S1476">
        <v>1</v>
      </c>
      <c r="T1476">
        <v>29.9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 t="s">
        <v>6</v>
      </c>
      <c r="AG1476">
        <v>164.9</v>
      </c>
      <c r="AS1476" t="s">
        <v>478</v>
      </c>
      <c r="AU1476" s="2" t="str">
        <f>IF(ISBLANK(B1476),"", TEXT(B1476,"dddd, d \d\e mmmm \d\e aaaa"))</f>
        <v>terça-feira, 14 de abril de 2026</v>
      </c>
      <c r="AX1476" s="1" t="str" cm="1">
        <f t="array" ref="AX1476">IFERROR(_xlfn.TEXTJOIN(", ",TRUE,_xlfn._xlws.SORT(_xlfn.UNIQUE(_xlfn._xlws.FILTER($K$2:$K$2889,($I$2:$I$2889=I1476)*($K$2:$K$2889&lt;&gt;""))))),"")</f>
        <v>Olaf</v>
      </c>
      <c r="AY1476" s="1" t="str">
        <f>IF(ISBLANK(F1476),"", IF(OR(
ISNUMBER(FIND("escovacao",LOWER(F1476))),
ISNUMBER(FIND("escovação",LOWER(F1476))),
ISNUMBER(FIND("higiene bucal",LOWER(F1476))),
ISNUMBER(FIND("tosa",LOWER(F1476))),
ISNUMBER(FIND("hidratacao",LOWER(F1476))),
ISNUMBER(FIND("hidratação",LOWER(F1476))),
ISNUMBER(FIND("spa",LOWER(F1476))),
ISNUMBER(FIND("corte de unhas",LOWER(F1476))),
ISNUMBER(FIND("desembolo",LOWER(F1476))),
ISNUMBER(FIND("clorexidina",LOWER(F1476))),
ISNUMBER(FIND("matizacao",LOWER(F1476))),
ISNUMBER(FIND("matização",LOWER(F1476))),
ISNUMBER(FIND("arredondamento",LOWER(F1476))),
ISNUMBER(FIND("remocao",LOWER(F1476))),
ISNUMBER(FIND("remoção",LOWER(F1476)))
),"Serviços extras",
IF(ISNUMBER(FIND("banho",LOWER(F1476))),"Banho","Loja")))</f>
        <v>Loja</v>
      </c>
      <c r="AZ1476" s="1" t="str">
        <f>IF(ISBLANK(I1476),"", _xlfn.LET(_xlpm.Pedido,TRIM(D1476&amp;""),IF(_xlpm.Pedido&lt;&gt;"",_xlpm.Pedido&amp;" | "&amp;K1476,I1476&amp;" | "&amp;K1476&amp;" | "&amp;TEXT(AU1476,"0"))))</f>
        <v xml:space="preserve">5294 | </v>
      </c>
      <c r="BA1476" s="1" t="str">
        <f>IF(ISBLANK(I1476),"", _xlfn.LET(_xlpm.TipoServico,LOWER(H1476),IF(ISNUMBER(FIND("banho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6" s="1" t="str">
        <f>IF(ISBLANK(I1476),"", _xlfn.LET(
    _xlpm.Servico,TRIM(F1476&amp;""),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6" s="1">
        <f>IF(ISBLANK(B1476),"", IF(ISBLANK(R1476),Q1476*S1476,R1476*S1476))</f>
        <v>29.9</v>
      </c>
    </row>
    <row r="1477" spans="1:55" x14ac:dyDescent="0.3">
      <c r="A1477" t="s">
        <v>1</v>
      </c>
      <c r="B1477">
        <v>46126</v>
      </c>
      <c r="C1477" t="s">
        <v>46</v>
      </c>
      <c r="D1477">
        <v>5297</v>
      </c>
      <c r="E1477">
        <v>0</v>
      </c>
      <c r="F1477" t="s">
        <v>511</v>
      </c>
      <c r="H1477" t="s">
        <v>4</v>
      </c>
      <c r="I1477">
        <v>2557</v>
      </c>
      <c r="J1477" t="s">
        <v>20</v>
      </c>
      <c r="L1477">
        <v>5573999534811</v>
      </c>
      <c r="N1477">
        <v>0</v>
      </c>
      <c r="O1477" t="s">
        <v>5</v>
      </c>
      <c r="P1477">
        <v>0</v>
      </c>
      <c r="Q1477">
        <v>18.899999999999999</v>
      </c>
      <c r="R1477">
        <v>18.899999999999999</v>
      </c>
      <c r="S1477">
        <v>1</v>
      </c>
      <c r="T1477">
        <v>18.899999999999999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 t="s">
        <v>6</v>
      </c>
      <c r="AG1477">
        <v>18.899999999999999</v>
      </c>
      <c r="AS1477" t="s">
        <v>13</v>
      </c>
      <c r="AU1477" s="2" t="str">
        <f>IF(ISBLANK(B1477),"", TEXT(B1477,"dddd, d \d\e mmmm \d\e aaaa"))</f>
        <v>terça-feira, 14 de abril de 2026</v>
      </c>
      <c r="AX1477" s="1" t="str" cm="1">
        <f t="array" ref="AX1477">IFERROR(_xlfn.TEXTJOIN(", ",TRUE,_xlfn._xlws.SORT(_xlfn.UNIQUE(_xlfn._xlws.FILTER($K$2:$K$2889,($I$2:$I$2889=I1477)*($K$2:$K$2889&lt;&gt;""))))),"")</f>
        <v/>
      </c>
      <c r="AY1477" s="1" t="str">
        <f>IF(ISBLANK(F1477),"", IF(OR(
ISNUMBER(FIND("escovacao",LOWER(F1477))),
ISNUMBER(FIND("escovação",LOWER(F1477))),
ISNUMBER(FIND("higiene bucal",LOWER(F1477))),
ISNUMBER(FIND("tosa",LOWER(F1477))),
ISNUMBER(FIND("hidratacao",LOWER(F1477))),
ISNUMBER(FIND("hidratação",LOWER(F1477))),
ISNUMBER(FIND("spa",LOWER(F1477))),
ISNUMBER(FIND("corte de unhas",LOWER(F1477))),
ISNUMBER(FIND("desembolo",LOWER(F1477))),
ISNUMBER(FIND("clorexidina",LOWER(F1477))),
ISNUMBER(FIND("matizacao",LOWER(F1477))),
ISNUMBER(FIND("matização",LOWER(F1477))),
ISNUMBER(FIND("arredondamento",LOWER(F1477))),
ISNUMBER(FIND("remocao",LOWER(F1477))),
ISNUMBER(FIND("remoção",LOWER(F1477)))
),"Serviços extras",
IF(ISNUMBER(FIND("banho",LOWER(F1477))),"Banho","Loja")))</f>
        <v>Loja</v>
      </c>
      <c r="AZ1477" s="1" t="str">
        <f>IF(ISBLANK(I1477),"", _xlfn.LET(_xlpm.Pedido,TRIM(D1477&amp;""),IF(_xlpm.Pedido&lt;&gt;"",_xlpm.Pedido&amp;" | "&amp;K1477,I1477&amp;" | "&amp;K1477&amp;" | "&amp;TEXT(AU1477,"0"))))</f>
        <v xml:space="preserve">5297 | </v>
      </c>
      <c r="BA1477" s="1" t="str">
        <f>IF(ISBLANK(I1477),"", _xlfn.LET(_xlpm.TipoServico,LOWER(H1477),IF(ISNUMBER(FIND("banho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7" s="1" t="str">
        <f>IF(ISBLANK(I1477),"", _xlfn.LET(
    _xlpm.Servico,TRIM(F1477&amp;""),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7" s="1">
        <f>IF(ISBLANK(B1477),"", IF(ISBLANK(R1477),Q1477*S1477,R1477*S1477))</f>
        <v>18.899999999999999</v>
      </c>
    </row>
    <row r="1478" spans="1:55" x14ac:dyDescent="0.3">
      <c r="A1478" t="s">
        <v>1</v>
      </c>
      <c r="B1478">
        <v>46127</v>
      </c>
      <c r="C1478" t="s">
        <v>53</v>
      </c>
      <c r="D1478">
        <v>5300</v>
      </c>
      <c r="E1478">
        <v>0</v>
      </c>
      <c r="F1478" t="s">
        <v>512</v>
      </c>
      <c r="H1478" t="s">
        <v>4</v>
      </c>
      <c r="I1478">
        <v>2127</v>
      </c>
      <c r="J1478" t="s">
        <v>302</v>
      </c>
      <c r="L1478">
        <v>73999553474</v>
      </c>
      <c r="N1478">
        <v>0</v>
      </c>
      <c r="O1478" t="s">
        <v>5</v>
      </c>
      <c r="P1478">
        <v>0</v>
      </c>
      <c r="Q1478">
        <v>85</v>
      </c>
      <c r="R1478">
        <v>85</v>
      </c>
      <c r="S1478">
        <v>1</v>
      </c>
      <c r="T1478">
        <v>85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 t="s">
        <v>6</v>
      </c>
      <c r="AG1478">
        <v>85</v>
      </c>
      <c r="AS1478" t="s">
        <v>482</v>
      </c>
      <c r="AU1478" s="2" t="str">
        <f>IF(ISBLANK(B1478),"", TEXT(B1478,"dddd, d \d\e mmmm \d\e aaaa"))</f>
        <v>quarta-feira, 15 de abril de 2026</v>
      </c>
      <c r="AX1478" s="1" t="str" cm="1">
        <f t="array" ref="AX1478">IFERROR(_xlfn.TEXTJOIN(", ",TRUE,_xlfn._xlws.SORT(_xlfn.UNIQUE(_xlfn._xlws.FILTER($K$2:$K$2889,($I$2:$I$2889=I1478)*($K$2:$K$2889&lt;&gt;""))))),"")</f>
        <v/>
      </c>
      <c r="AY1478" s="1" t="str">
        <f>IF(ISBLANK(F1478),"", IF(OR(
ISNUMBER(FIND("escovacao",LOWER(F1478))),
ISNUMBER(FIND("escovação",LOWER(F1478))),
ISNUMBER(FIND("higiene bucal",LOWER(F1478))),
ISNUMBER(FIND("tosa",LOWER(F1478))),
ISNUMBER(FIND("hidratacao",LOWER(F1478))),
ISNUMBER(FIND("hidratação",LOWER(F1478))),
ISNUMBER(FIND("spa",LOWER(F1478))),
ISNUMBER(FIND("corte de unhas",LOWER(F1478))),
ISNUMBER(FIND("desembolo",LOWER(F1478))),
ISNUMBER(FIND("clorexidina",LOWER(F1478))),
ISNUMBER(FIND("matizacao",LOWER(F1478))),
ISNUMBER(FIND("matização",LOWER(F1478))),
ISNUMBER(FIND("arredondamento",LOWER(F1478))),
ISNUMBER(FIND("remocao",LOWER(F1478))),
ISNUMBER(FIND("remoção",LOWER(F1478)))
),"Serviços extras",
IF(ISNUMBER(FIND("banho",LOWER(F1478))),"Banho","Loja")))</f>
        <v>Loja</v>
      </c>
      <c r="AZ1478" s="1" t="str">
        <f>IF(ISBLANK(I1478),"", _xlfn.LET(_xlpm.Pedido,TRIM(D1478&amp;""),IF(_xlpm.Pedido&lt;&gt;"",_xlpm.Pedido&amp;" | "&amp;K1478,I1478&amp;" | "&amp;K1478&amp;" | "&amp;TEXT(AU1478,"0"))))</f>
        <v xml:space="preserve">5300 | </v>
      </c>
      <c r="BA1478" s="1" t="str">
        <f>IF(ISBLANK(I1478),"", _xlfn.LET(_xlpm.TipoServico,LOWER(H1478),IF(ISNUMBER(FIND("banho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8" s="1" t="str">
        <f>IF(ISBLANK(I1478),"", _xlfn.LET(
    _xlpm.Servico,TRIM(F1478&amp;""),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8" s="1">
        <f>IF(ISBLANK(B1478),"", IF(ISBLANK(R1478),Q1478*S1478,R1478*S1478))</f>
        <v>85</v>
      </c>
    </row>
    <row r="1479" spans="1:55" x14ac:dyDescent="0.3">
      <c r="A1479" t="s">
        <v>1</v>
      </c>
      <c r="B1479">
        <v>46127</v>
      </c>
      <c r="C1479" t="s">
        <v>53</v>
      </c>
      <c r="D1479">
        <v>5302</v>
      </c>
      <c r="F1479" t="s">
        <v>514</v>
      </c>
      <c r="H1479" t="s">
        <v>4</v>
      </c>
      <c r="I1479">
        <v>2520</v>
      </c>
      <c r="J1479" t="s">
        <v>513</v>
      </c>
      <c r="L1479">
        <v>7799590290</v>
      </c>
      <c r="N1479">
        <v>0</v>
      </c>
      <c r="O1479" t="s">
        <v>5</v>
      </c>
      <c r="P1479">
        <v>0</v>
      </c>
      <c r="Q1479">
        <v>38.700000000000003</v>
      </c>
      <c r="R1479">
        <v>38.700000000000003</v>
      </c>
      <c r="S1479">
        <v>1</v>
      </c>
      <c r="T1479">
        <v>38.700000000000003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 t="s">
        <v>6</v>
      </c>
      <c r="AG1479">
        <v>38.700000000000003</v>
      </c>
      <c r="AS1479" t="s">
        <v>515</v>
      </c>
      <c r="AU1479" s="2" t="str">
        <f>IF(ISBLANK(B1479),"", TEXT(B1479,"dddd, d \d\e mmmm \d\e aaaa"))</f>
        <v>quarta-feira, 15 de abril de 2026</v>
      </c>
      <c r="AX1479" s="1" t="str" cm="1">
        <f t="array" ref="AX1479">IFERROR(_xlfn.TEXTJOIN(", ",TRUE,_xlfn._xlws.SORT(_xlfn.UNIQUE(_xlfn._xlws.FILTER($K$2:$K$2889,($I$2:$I$2889=I1479)*($K$2:$K$2889&lt;&gt;""))))),"")</f>
        <v/>
      </c>
      <c r="AY1479" s="1" t="str">
        <f>IF(ISBLANK(F1479),"", IF(OR(
ISNUMBER(FIND("escovacao",LOWER(F1479))),
ISNUMBER(FIND("escovação",LOWER(F1479))),
ISNUMBER(FIND("higiene bucal",LOWER(F1479))),
ISNUMBER(FIND("tosa",LOWER(F1479))),
ISNUMBER(FIND("hidratacao",LOWER(F1479))),
ISNUMBER(FIND("hidratação",LOWER(F1479))),
ISNUMBER(FIND("spa",LOWER(F1479))),
ISNUMBER(FIND("corte de unhas",LOWER(F1479))),
ISNUMBER(FIND("desembolo",LOWER(F1479))),
ISNUMBER(FIND("clorexidina",LOWER(F1479))),
ISNUMBER(FIND("matizacao",LOWER(F1479))),
ISNUMBER(FIND("matização",LOWER(F1479))),
ISNUMBER(FIND("arredondamento",LOWER(F1479))),
ISNUMBER(FIND("remocao",LOWER(F1479))),
ISNUMBER(FIND("remoção",LOWER(F1479)))
),"Serviços extras",
IF(ISNUMBER(FIND("banho",LOWER(F1479))),"Banho","Loja")))</f>
        <v>Loja</v>
      </c>
      <c r="AZ1479" s="1" t="str">
        <f>IF(ISBLANK(I1479),"", _xlfn.LET(_xlpm.Pedido,TRIM(D1479&amp;""),IF(_xlpm.Pedido&lt;&gt;"",_xlpm.Pedido&amp;" | "&amp;K1479,I1479&amp;" | "&amp;K1479&amp;" | "&amp;TEXT(AU1479,"0"))))</f>
        <v xml:space="preserve">5302 | </v>
      </c>
      <c r="BA1479" s="1" t="str">
        <f>IF(ISBLANK(I1479),"", _xlfn.LET(_xlpm.TipoServico,LOWER(H1479),IF(ISNUMBER(FIND("banho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79" s="1" t="str">
        <f>IF(ISBLANK(I1479),"", _xlfn.LET(
    _xlpm.Servico,TRIM(F1479&amp;""),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79" s="1">
        <f>IF(ISBLANK(B1479),"", IF(ISBLANK(R1479),Q1479*S1479,R1479*S1479))</f>
        <v>38.700000000000003</v>
      </c>
    </row>
    <row r="1480" spans="1:55" x14ac:dyDescent="0.3">
      <c r="A1480" t="s">
        <v>1</v>
      </c>
      <c r="B1480">
        <v>46128</v>
      </c>
      <c r="C1480" t="s">
        <v>9</v>
      </c>
      <c r="D1480">
        <v>5320</v>
      </c>
      <c r="E1480">
        <v>0</v>
      </c>
      <c r="F1480" t="s">
        <v>516</v>
      </c>
      <c r="H1480" t="s">
        <v>4</v>
      </c>
      <c r="I1480">
        <v>2461</v>
      </c>
      <c r="J1480" t="s">
        <v>262</v>
      </c>
      <c r="L1480">
        <v>73991912911</v>
      </c>
      <c r="N1480">
        <v>0</v>
      </c>
      <c r="O1480" t="s">
        <v>5</v>
      </c>
      <c r="P1480">
        <v>0</v>
      </c>
      <c r="Q1480">
        <v>145</v>
      </c>
      <c r="R1480">
        <v>145</v>
      </c>
      <c r="S1480">
        <v>1</v>
      </c>
      <c r="T1480">
        <v>145</v>
      </c>
      <c r="U1480">
        <v>1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 t="s">
        <v>6</v>
      </c>
      <c r="AG1480">
        <v>180</v>
      </c>
      <c r="AS1480" t="s">
        <v>492</v>
      </c>
      <c r="AU1480" s="2" t="str">
        <f>IF(ISBLANK(B1480),"", TEXT(B1480,"dddd, d \d\e mmmm \d\e aaaa"))</f>
        <v>quinta-feira, 16 de abril de 2026</v>
      </c>
      <c r="AX1480" s="1" t="str" cm="1">
        <f t="array" ref="AX1480">IFERROR(_xlfn.TEXTJOIN(", ",TRUE,_xlfn._xlws.SORT(_xlfn.UNIQUE(_xlfn._xlws.FILTER($K$2:$K$2889,($I$2:$I$2889=I1480)*($K$2:$K$2889&lt;&gt;""))))),"")</f>
        <v>Lua</v>
      </c>
      <c r="AY1480" s="1" t="str">
        <f>IF(ISBLANK(F1480),"", IF(OR(
ISNUMBER(FIND("escovacao",LOWER(F1480))),
ISNUMBER(FIND("escovação",LOWER(F1480))),
ISNUMBER(FIND("higiene bucal",LOWER(F1480))),
ISNUMBER(FIND("tosa",LOWER(F1480))),
ISNUMBER(FIND("hidratacao",LOWER(F1480))),
ISNUMBER(FIND("hidratação",LOWER(F1480))),
ISNUMBER(FIND("spa",LOWER(F1480))),
ISNUMBER(FIND("corte de unhas",LOWER(F1480))),
ISNUMBER(FIND("desembolo",LOWER(F1480))),
ISNUMBER(FIND("clorexidina",LOWER(F1480))),
ISNUMBER(FIND("matizacao",LOWER(F1480))),
ISNUMBER(FIND("matização",LOWER(F1480))),
ISNUMBER(FIND("arredondamento",LOWER(F1480))),
ISNUMBER(FIND("remocao",LOWER(F1480))),
ISNUMBER(FIND("remoção",LOWER(F1480)))
),"Serviços extras",
IF(ISNUMBER(FIND("banho",LOWER(F1480))),"Banho","Loja")))</f>
        <v>Loja</v>
      </c>
      <c r="AZ1480" s="1" t="str">
        <f>IF(ISBLANK(I1480),"", _xlfn.LET(_xlpm.Pedido,TRIM(D1480&amp;""),IF(_xlpm.Pedido&lt;&gt;"",_xlpm.Pedido&amp;" | "&amp;K1480,I1480&amp;" | "&amp;K1480&amp;" | "&amp;TEXT(AU1480,"0"))))</f>
        <v xml:space="preserve">5320 | </v>
      </c>
      <c r="BA1480" s="1" t="str">
        <f>IF(ISBLANK(I1480),"", _xlfn.LET(_xlpm.TipoServico,LOWER(H1480),IF(ISNUMBER(FIND("banho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0" s="1" t="str">
        <f>IF(ISBLANK(I1480),"", _xlfn.LET(
    _xlpm.Servico,TRIM(F1480&amp;""),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0" s="1">
        <f>IF(ISBLANK(B1480),"", IF(ISBLANK(R1480),Q1480*S1480,R1480*S1480))</f>
        <v>145</v>
      </c>
    </row>
    <row r="1481" spans="1:55" x14ac:dyDescent="0.3">
      <c r="A1481" t="s">
        <v>1</v>
      </c>
      <c r="B1481">
        <v>46129</v>
      </c>
      <c r="C1481" t="s">
        <v>2</v>
      </c>
      <c r="D1481">
        <v>5329</v>
      </c>
      <c r="E1481">
        <v>0</v>
      </c>
      <c r="F1481" t="s">
        <v>308</v>
      </c>
      <c r="H1481" t="s">
        <v>4</v>
      </c>
      <c r="I1481">
        <v>2450</v>
      </c>
      <c r="J1481" t="s">
        <v>517</v>
      </c>
      <c r="L1481">
        <v>73991999669</v>
      </c>
      <c r="N1481">
        <v>0</v>
      </c>
      <c r="O1481" t="s">
        <v>5</v>
      </c>
      <c r="P1481">
        <v>0</v>
      </c>
      <c r="Q1481">
        <v>125</v>
      </c>
      <c r="R1481">
        <v>125</v>
      </c>
      <c r="S1481">
        <v>1</v>
      </c>
      <c r="T1481">
        <v>125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s">
        <v>6</v>
      </c>
      <c r="AG1481">
        <v>209</v>
      </c>
      <c r="AS1481" t="s">
        <v>176</v>
      </c>
      <c r="AU1481" s="2" t="str">
        <f>IF(ISBLANK(B1481),"", TEXT(B1481,"dddd, d \d\e mmmm \d\e aaaa"))</f>
        <v>sexta-feira, 17 de abril de 2026</v>
      </c>
      <c r="AX1481" s="1" t="str" cm="1">
        <f t="array" ref="AX1481">IFERROR(_xlfn.TEXTJOIN(", ",TRUE,_xlfn._xlws.SORT(_xlfn.UNIQUE(_xlfn._xlws.FILTER($K$2:$K$2889,($I$2:$I$2889=I1481)*($K$2:$K$2889&lt;&gt;""))))),"")</f>
        <v>Loly</v>
      </c>
      <c r="AY1481" s="1" t="str">
        <f>IF(ISBLANK(F1481),"", IF(OR(
ISNUMBER(FIND("escovacao",LOWER(F1481))),
ISNUMBER(FIND("escovação",LOWER(F1481))),
ISNUMBER(FIND("higiene bucal",LOWER(F1481))),
ISNUMBER(FIND("tosa",LOWER(F1481))),
ISNUMBER(FIND("hidratacao",LOWER(F1481))),
ISNUMBER(FIND("hidratação",LOWER(F1481))),
ISNUMBER(FIND("spa",LOWER(F1481))),
ISNUMBER(FIND("corte de unhas",LOWER(F1481))),
ISNUMBER(FIND("desembolo",LOWER(F1481))),
ISNUMBER(FIND("clorexidina",LOWER(F1481))),
ISNUMBER(FIND("matizacao",LOWER(F1481))),
ISNUMBER(FIND("matização",LOWER(F1481))),
ISNUMBER(FIND("arredondamento",LOWER(F1481))),
ISNUMBER(FIND("remocao",LOWER(F1481))),
ISNUMBER(FIND("remoção",LOWER(F1481)))
),"Serviços extras",
IF(ISNUMBER(FIND("banho",LOWER(F1481))),"Banho","Loja")))</f>
        <v>Loja</v>
      </c>
      <c r="AZ1481" s="1" t="str">
        <f>IF(ISBLANK(I1481),"", _xlfn.LET(_xlpm.Pedido,TRIM(D1481&amp;""),IF(_xlpm.Pedido&lt;&gt;"",_xlpm.Pedido&amp;" | "&amp;K1481,I1481&amp;" | "&amp;K1481&amp;" | "&amp;TEXT(AU1481,"0"))))</f>
        <v xml:space="preserve">5329 | </v>
      </c>
      <c r="BA1481" s="1" t="str">
        <f>IF(ISBLANK(I1481),"", _xlfn.LET(_xlpm.TipoServico,LOWER(H1481),IF(ISNUMBER(FIND("banho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1" s="1" t="str">
        <f>IF(ISBLANK(I1481),"", _xlfn.LET(
    _xlpm.Servico,TRIM(F1481&amp;""),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1" s="1">
        <f>IF(ISBLANK(B1481),"", IF(ISBLANK(R1481),Q1481*S1481,R1481*S1481))</f>
        <v>125</v>
      </c>
    </row>
    <row r="1482" spans="1:55" x14ac:dyDescent="0.3">
      <c r="A1482" t="s">
        <v>1</v>
      </c>
      <c r="B1482">
        <v>46130</v>
      </c>
      <c r="C1482" t="s">
        <v>27</v>
      </c>
      <c r="D1482">
        <v>5347</v>
      </c>
      <c r="E1482">
        <v>0</v>
      </c>
      <c r="F1482" t="s">
        <v>518</v>
      </c>
      <c r="H1482" t="s">
        <v>4</v>
      </c>
      <c r="I1482">
        <v>2716</v>
      </c>
      <c r="J1482" t="s">
        <v>60</v>
      </c>
      <c r="L1482">
        <v>73981320220</v>
      </c>
      <c r="N1482">
        <v>0</v>
      </c>
      <c r="O1482" t="s">
        <v>5</v>
      </c>
      <c r="P1482">
        <v>0</v>
      </c>
      <c r="Q1482">
        <v>18.899999999999999</v>
      </c>
      <c r="R1482">
        <v>18.899999999999999</v>
      </c>
      <c r="S1482">
        <v>1</v>
      </c>
      <c r="T1482">
        <v>18.899999999999999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 t="s">
        <v>6</v>
      </c>
      <c r="AG1482">
        <v>218.9</v>
      </c>
      <c r="AS1482" t="s">
        <v>13</v>
      </c>
      <c r="AU1482" s="2" t="str">
        <f>IF(ISBLANK(B1482),"", TEXT(B1482,"dddd, d \d\e mmmm \d\e aaaa"))</f>
        <v>sábado, 18 de abril de 2026</v>
      </c>
      <c r="AX1482" s="1" t="str" cm="1">
        <f t="array" ref="AX1482">IFERROR(_xlfn.TEXTJOIN(", ",TRUE,_xlfn._xlws.SORT(_xlfn.UNIQUE(_xlfn._xlws.FILTER($K$2:$K$2889,($I$2:$I$2889=I1482)*($K$2:$K$2889&lt;&gt;""))))),"")</f>
        <v>Kiki, Lua, Lupy</v>
      </c>
      <c r="AY1482" s="1" t="str">
        <f>IF(ISBLANK(F1482),"", IF(OR(
ISNUMBER(FIND("escovacao",LOWER(F1482))),
ISNUMBER(FIND("escovação",LOWER(F1482))),
ISNUMBER(FIND("higiene bucal",LOWER(F1482))),
ISNUMBER(FIND("tosa",LOWER(F1482))),
ISNUMBER(FIND("hidratacao",LOWER(F1482))),
ISNUMBER(FIND("hidratação",LOWER(F1482))),
ISNUMBER(FIND("spa",LOWER(F1482))),
ISNUMBER(FIND("corte de unhas",LOWER(F1482))),
ISNUMBER(FIND("desembolo",LOWER(F1482))),
ISNUMBER(FIND("clorexidina",LOWER(F1482))),
ISNUMBER(FIND("matizacao",LOWER(F1482))),
ISNUMBER(FIND("matização",LOWER(F1482))),
ISNUMBER(FIND("arredondamento",LOWER(F1482))),
ISNUMBER(FIND("remocao",LOWER(F1482))),
ISNUMBER(FIND("remoção",LOWER(F1482)))
),"Serviços extras",
IF(ISNUMBER(FIND("banho",LOWER(F1482))),"Banho","Loja")))</f>
        <v>Loja</v>
      </c>
      <c r="AZ1482" s="1" t="str">
        <f>IF(ISBLANK(I1482),"", _xlfn.LET(_xlpm.Pedido,TRIM(D1482&amp;""),IF(_xlpm.Pedido&lt;&gt;"",_xlpm.Pedido&amp;" | "&amp;K1482,I1482&amp;" | "&amp;K1482&amp;" | "&amp;TEXT(AU1482,"0"))))</f>
        <v xml:space="preserve">5347 | </v>
      </c>
      <c r="BA1482" s="1" t="str">
        <f>IF(ISBLANK(I1482),"", _xlfn.LET(_xlpm.TipoServico,LOWER(H1482),IF(ISNUMBER(FIND("banho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2" s="1" t="str">
        <f>IF(ISBLANK(I1482),"", _xlfn.LET(
    _xlpm.Servico,TRIM(F1482&amp;""),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2" s="1">
        <f>IF(ISBLANK(B1482),"", IF(ISBLANK(R1482),Q1482*S1482,R1482*S1482))</f>
        <v>18.899999999999999</v>
      </c>
    </row>
    <row r="1483" spans="1:55" x14ac:dyDescent="0.3">
      <c r="A1483" t="s">
        <v>1</v>
      </c>
      <c r="B1483">
        <v>46130</v>
      </c>
      <c r="C1483" t="s">
        <v>27</v>
      </c>
      <c r="D1483">
        <v>5348</v>
      </c>
      <c r="F1483" t="s">
        <v>519</v>
      </c>
      <c r="H1483" t="s">
        <v>4</v>
      </c>
      <c r="I1483">
        <v>2460</v>
      </c>
      <c r="J1483" t="s">
        <v>80</v>
      </c>
      <c r="L1483">
        <v>5573999538444</v>
      </c>
      <c r="N1483">
        <v>0</v>
      </c>
      <c r="O1483" t="s">
        <v>5</v>
      </c>
      <c r="P1483">
        <v>0</v>
      </c>
      <c r="Q1483">
        <v>95</v>
      </c>
      <c r="R1483">
        <v>95</v>
      </c>
      <c r="S1483">
        <v>1</v>
      </c>
      <c r="T1483">
        <v>95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 t="s">
        <v>6</v>
      </c>
      <c r="AG1483">
        <v>145.9</v>
      </c>
      <c r="AS1483" t="s">
        <v>482</v>
      </c>
      <c r="AU1483" s="2" t="str">
        <f>IF(ISBLANK(B1483),"", TEXT(B1483,"dddd, d \d\e mmmm \d\e aaaa"))</f>
        <v>sábado, 18 de abril de 2026</v>
      </c>
      <c r="AX1483" s="1" t="str" cm="1">
        <f t="array" ref="AX1483">IFERROR(_xlfn.TEXTJOIN(", ",TRUE,_xlfn._xlws.SORT(_xlfn.UNIQUE(_xlfn._xlws.FILTER($K$2:$K$2889,($I$2:$I$2889=I1483)*($K$2:$K$2889&lt;&gt;""))))),"")</f>
        <v>Pepo</v>
      </c>
      <c r="AY1483" s="1" t="str">
        <f>IF(ISBLANK(F1483),"", IF(OR(
ISNUMBER(FIND("escovacao",LOWER(F1483))),
ISNUMBER(FIND("escovação",LOWER(F1483))),
ISNUMBER(FIND("higiene bucal",LOWER(F1483))),
ISNUMBER(FIND("tosa",LOWER(F1483))),
ISNUMBER(FIND("hidratacao",LOWER(F1483))),
ISNUMBER(FIND("hidratação",LOWER(F1483))),
ISNUMBER(FIND("spa",LOWER(F1483))),
ISNUMBER(FIND("corte de unhas",LOWER(F1483))),
ISNUMBER(FIND("desembolo",LOWER(F1483))),
ISNUMBER(FIND("clorexidina",LOWER(F1483))),
ISNUMBER(FIND("matizacao",LOWER(F1483))),
ISNUMBER(FIND("matização",LOWER(F1483))),
ISNUMBER(FIND("arredondamento",LOWER(F1483))),
ISNUMBER(FIND("remocao",LOWER(F1483))),
ISNUMBER(FIND("remoção",LOWER(F1483)))
),"Serviços extras",
IF(ISNUMBER(FIND("banho",LOWER(F1483))),"Banho","Loja")))</f>
        <v>Loja</v>
      </c>
      <c r="AZ1483" s="1" t="str">
        <f>IF(ISBLANK(I1483),"", _xlfn.LET(_xlpm.Pedido,TRIM(D1483&amp;""),IF(_xlpm.Pedido&lt;&gt;"",_xlpm.Pedido&amp;" | "&amp;K1483,I1483&amp;" | "&amp;K1483&amp;" | "&amp;TEXT(AU1483,"0"))))</f>
        <v xml:space="preserve">5348 | </v>
      </c>
      <c r="BA1483" s="1" t="str">
        <f>IF(ISBLANK(I1483),"", _xlfn.LET(_xlpm.TipoServico,LOWER(H1483),IF(ISNUMBER(FIND("banho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3" s="1" t="str">
        <f>IF(ISBLANK(I1483),"", _xlfn.LET(
    _xlpm.Servico,TRIM(F1483&amp;""),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3" s="1">
        <f>IF(ISBLANK(B1483),"", IF(ISBLANK(R1483),Q1483*S1483,R1483*S1483))</f>
        <v>95</v>
      </c>
    </row>
    <row r="1484" spans="1:55" x14ac:dyDescent="0.3">
      <c r="A1484" t="s">
        <v>1</v>
      </c>
      <c r="B1484">
        <v>46130</v>
      </c>
      <c r="C1484" t="s">
        <v>27</v>
      </c>
      <c r="D1484">
        <v>5348</v>
      </c>
      <c r="F1484" t="s">
        <v>520</v>
      </c>
      <c r="H1484" t="s">
        <v>4</v>
      </c>
      <c r="I1484">
        <v>2460</v>
      </c>
      <c r="J1484" t="s">
        <v>80</v>
      </c>
      <c r="L1484">
        <v>5573999538444</v>
      </c>
      <c r="N1484">
        <v>0</v>
      </c>
      <c r="O1484" t="s">
        <v>5</v>
      </c>
      <c r="P1484">
        <v>0</v>
      </c>
      <c r="Q1484">
        <v>22</v>
      </c>
      <c r="R1484">
        <v>22</v>
      </c>
      <c r="S1484">
        <v>1</v>
      </c>
      <c r="T1484">
        <v>22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 t="s">
        <v>6</v>
      </c>
      <c r="AG1484">
        <v>145.9</v>
      </c>
      <c r="AS1484" t="s">
        <v>13</v>
      </c>
      <c r="AU1484" s="2" t="str">
        <f>IF(ISBLANK(B1484),"", TEXT(B1484,"dddd, d \d\e mmmm \d\e aaaa"))</f>
        <v>sábado, 18 de abril de 2026</v>
      </c>
      <c r="AX1484" s="1" t="str" cm="1">
        <f t="array" ref="AX1484">IFERROR(_xlfn.TEXTJOIN(", ",TRUE,_xlfn._xlws.SORT(_xlfn.UNIQUE(_xlfn._xlws.FILTER($K$2:$K$2889,($I$2:$I$2889=I1484)*($K$2:$K$2889&lt;&gt;""))))),"")</f>
        <v>Pepo</v>
      </c>
      <c r="AY1484" s="1" t="str">
        <f>IF(ISBLANK(F1484),"", IF(OR(
ISNUMBER(FIND("escovacao",LOWER(F1484))),
ISNUMBER(FIND("escovação",LOWER(F1484))),
ISNUMBER(FIND("higiene bucal",LOWER(F1484))),
ISNUMBER(FIND("tosa",LOWER(F1484))),
ISNUMBER(FIND("hidratacao",LOWER(F1484))),
ISNUMBER(FIND("hidratação",LOWER(F1484))),
ISNUMBER(FIND("spa",LOWER(F1484))),
ISNUMBER(FIND("corte de unhas",LOWER(F1484))),
ISNUMBER(FIND("desembolo",LOWER(F1484))),
ISNUMBER(FIND("clorexidina",LOWER(F1484))),
ISNUMBER(FIND("matizacao",LOWER(F1484))),
ISNUMBER(FIND("matização",LOWER(F1484))),
ISNUMBER(FIND("arredondamento",LOWER(F1484))),
ISNUMBER(FIND("remocao",LOWER(F1484))),
ISNUMBER(FIND("remoção",LOWER(F1484)))
),"Serviços extras",
IF(ISNUMBER(FIND("banho",LOWER(F1484))),"Banho","Loja")))</f>
        <v>Loja</v>
      </c>
      <c r="AZ1484" s="1" t="str">
        <f>IF(ISBLANK(I1484),"", _xlfn.LET(_xlpm.Pedido,TRIM(D1484&amp;""),IF(_xlpm.Pedido&lt;&gt;"",_xlpm.Pedido&amp;" | "&amp;K1484,I1484&amp;" | "&amp;K1484&amp;" | "&amp;TEXT(AU1484,"0"))))</f>
        <v xml:space="preserve">5348 | </v>
      </c>
      <c r="BA1484" s="1" t="str">
        <f>IF(ISBLANK(I1484),"", _xlfn.LET(_xlpm.TipoServico,LOWER(H1484),IF(ISNUMBER(FIND("banho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4" s="1" t="str">
        <f>IF(ISBLANK(I1484),"", _xlfn.LET(
    _xlpm.Servico,TRIM(F1484&amp;""),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4" s="1">
        <f>IF(ISBLANK(B1484),"", IF(ISBLANK(R1484),Q1484*S1484,R1484*S1484))</f>
        <v>22</v>
      </c>
    </row>
    <row r="1485" spans="1:55" x14ac:dyDescent="0.3">
      <c r="A1485" t="s">
        <v>1</v>
      </c>
      <c r="B1485">
        <v>46130</v>
      </c>
      <c r="C1485" t="s">
        <v>27</v>
      </c>
      <c r="D1485">
        <v>5348</v>
      </c>
      <c r="F1485" t="s">
        <v>493</v>
      </c>
      <c r="H1485" t="s">
        <v>4</v>
      </c>
      <c r="I1485">
        <v>2460</v>
      </c>
      <c r="J1485" t="s">
        <v>80</v>
      </c>
      <c r="L1485">
        <v>5573999538444</v>
      </c>
      <c r="N1485">
        <v>0</v>
      </c>
      <c r="O1485" t="s">
        <v>5</v>
      </c>
      <c r="P1485">
        <v>0</v>
      </c>
      <c r="Q1485">
        <v>28.9</v>
      </c>
      <c r="R1485">
        <v>28.9</v>
      </c>
      <c r="S1485">
        <v>1</v>
      </c>
      <c r="T1485">
        <v>28.9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 t="s">
        <v>6</v>
      </c>
      <c r="AG1485">
        <v>145.9</v>
      </c>
      <c r="AS1485" t="s">
        <v>13</v>
      </c>
      <c r="AU1485" s="2" t="str">
        <f>IF(ISBLANK(B1485),"", TEXT(B1485,"dddd, d \d\e mmmm \d\e aaaa"))</f>
        <v>sábado, 18 de abril de 2026</v>
      </c>
      <c r="AX1485" s="1" t="str" cm="1">
        <f t="array" ref="AX1485">IFERROR(_xlfn.TEXTJOIN(", ",TRUE,_xlfn._xlws.SORT(_xlfn.UNIQUE(_xlfn._xlws.FILTER($K$2:$K$2889,($I$2:$I$2889=I1485)*($K$2:$K$2889&lt;&gt;""))))),"")</f>
        <v>Pepo</v>
      </c>
      <c r="AY1485" s="1" t="str">
        <f>IF(ISBLANK(F1485),"", IF(OR(
ISNUMBER(FIND("escovacao",LOWER(F1485))),
ISNUMBER(FIND("escovação",LOWER(F1485))),
ISNUMBER(FIND("higiene bucal",LOWER(F1485))),
ISNUMBER(FIND("tosa",LOWER(F1485))),
ISNUMBER(FIND("hidratacao",LOWER(F1485))),
ISNUMBER(FIND("hidratação",LOWER(F1485))),
ISNUMBER(FIND("spa",LOWER(F1485))),
ISNUMBER(FIND("corte de unhas",LOWER(F1485))),
ISNUMBER(FIND("desembolo",LOWER(F1485))),
ISNUMBER(FIND("clorexidina",LOWER(F1485))),
ISNUMBER(FIND("matizacao",LOWER(F1485))),
ISNUMBER(FIND("matização",LOWER(F1485))),
ISNUMBER(FIND("arredondamento",LOWER(F1485))),
ISNUMBER(FIND("remocao",LOWER(F1485))),
ISNUMBER(FIND("remoção",LOWER(F1485)))
),"Serviços extras",
IF(ISNUMBER(FIND("banho",LOWER(F1485))),"Banho","Loja")))</f>
        <v>Loja</v>
      </c>
      <c r="AZ1485" s="1" t="str">
        <f>IF(ISBLANK(I1485),"", _xlfn.LET(_xlpm.Pedido,TRIM(D1485&amp;""),IF(_xlpm.Pedido&lt;&gt;"",_xlpm.Pedido&amp;" | "&amp;K1485,I1485&amp;" | "&amp;K1485&amp;" | "&amp;TEXT(AU1485,"0"))))</f>
        <v xml:space="preserve">5348 | </v>
      </c>
      <c r="BA1485" s="1" t="str">
        <f>IF(ISBLANK(I1485),"", _xlfn.LET(_xlpm.TipoServico,LOWER(H1485),IF(ISNUMBER(FIND("banho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5" s="1" t="str">
        <f>IF(ISBLANK(I1485),"", _xlfn.LET(
    _xlpm.Servico,TRIM(F1485&amp;""),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5" s="1">
        <f>IF(ISBLANK(B1485),"", IF(ISBLANK(R1485),Q1485*S1485,R1485*S1485))</f>
        <v>28.9</v>
      </c>
    </row>
    <row r="1486" spans="1:55" x14ac:dyDescent="0.3">
      <c r="A1486" t="s">
        <v>1</v>
      </c>
      <c r="B1486">
        <v>46132</v>
      </c>
      <c r="C1486" t="s">
        <v>43</v>
      </c>
      <c r="D1486">
        <v>5355</v>
      </c>
      <c r="F1486" t="s">
        <v>520</v>
      </c>
      <c r="H1486" t="s">
        <v>4</v>
      </c>
      <c r="I1486">
        <v>2664</v>
      </c>
      <c r="J1486" t="s">
        <v>66</v>
      </c>
      <c r="L1486">
        <v>5573999220082</v>
      </c>
      <c r="N1486">
        <v>0</v>
      </c>
      <c r="O1486" t="s">
        <v>5</v>
      </c>
      <c r="P1486">
        <v>0</v>
      </c>
      <c r="Q1486">
        <v>22</v>
      </c>
      <c r="R1486">
        <v>22</v>
      </c>
      <c r="S1486">
        <v>1</v>
      </c>
      <c r="T1486">
        <v>22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 t="s">
        <v>6</v>
      </c>
      <c r="AG1486">
        <v>40.9</v>
      </c>
      <c r="AS1486" t="s">
        <v>13</v>
      </c>
      <c r="AU1486" s="2" t="str">
        <f>IF(ISBLANK(B1486),"", TEXT(B1486,"dddd, d \d\e mmmm \d\e aaaa"))</f>
        <v>segunda-feira, 20 de abril de 2026</v>
      </c>
      <c r="AX1486" s="1" t="str" cm="1">
        <f t="array" ref="AX1486">IFERROR(_xlfn.TEXTJOIN(", ",TRUE,_xlfn._xlws.SORT(_xlfn.UNIQUE(_xlfn._xlws.FILTER($K$2:$K$2889,($I$2:$I$2889=I1486)*($K$2:$K$2889&lt;&gt;""))))),"")</f>
        <v>Cecci</v>
      </c>
      <c r="AY1486" s="1" t="str">
        <f>IF(ISBLANK(F1486),"", IF(OR(
ISNUMBER(FIND("escovacao",LOWER(F1486))),
ISNUMBER(FIND("escovação",LOWER(F1486))),
ISNUMBER(FIND("higiene bucal",LOWER(F1486))),
ISNUMBER(FIND("tosa",LOWER(F1486))),
ISNUMBER(FIND("hidratacao",LOWER(F1486))),
ISNUMBER(FIND("hidratação",LOWER(F1486))),
ISNUMBER(FIND("spa",LOWER(F1486))),
ISNUMBER(FIND("corte de unhas",LOWER(F1486))),
ISNUMBER(FIND("desembolo",LOWER(F1486))),
ISNUMBER(FIND("clorexidina",LOWER(F1486))),
ISNUMBER(FIND("matizacao",LOWER(F1486))),
ISNUMBER(FIND("matização",LOWER(F1486))),
ISNUMBER(FIND("arredondamento",LOWER(F1486))),
ISNUMBER(FIND("remocao",LOWER(F1486))),
ISNUMBER(FIND("remoção",LOWER(F1486)))
),"Serviços extras",
IF(ISNUMBER(FIND("banho",LOWER(F1486))),"Banho","Loja")))</f>
        <v>Loja</v>
      </c>
      <c r="AZ1486" s="1" t="str">
        <f>IF(ISBLANK(I1486),"", _xlfn.LET(_xlpm.Pedido,TRIM(D1486&amp;""),IF(_xlpm.Pedido&lt;&gt;"",_xlpm.Pedido&amp;" | "&amp;K1486,I1486&amp;" | "&amp;K1486&amp;" | "&amp;TEXT(AU1486,"0"))))</f>
        <v xml:space="preserve">5355 | </v>
      </c>
      <c r="BA1486" s="1" t="str">
        <f>IF(ISBLANK(I1486),"", _xlfn.LET(_xlpm.TipoServico,LOWER(H1486),IF(ISNUMBER(FIND("banho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6" s="1" t="str">
        <f>IF(ISBLANK(I1486),"", _xlfn.LET(
    _xlpm.Servico,TRIM(F1486&amp;""),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6" s="1">
        <f>IF(ISBLANK(B1486),"", IF(ISBLANK(R1486),Q1486*S1486,R1486*S1486))</f>
        <v>22</v>
      </c>
    </row>
    <row r="1487" spans="1:55" x14ac:dyDescent="0.3">
      <c r="A1487" t="s">
        <v>1</v>
      </c>
      <c r="B1487">
        <v>46132</v>
      </c>
      <c r="C1487" t="s">
        <v>43</v>
      </c>
      <c r="D1487">
        <v>5355</v>
      </c>
      <c r="E1487">
        <v>0</v>
      </c>
      <c r="F1487" t="s">
        <v>518</v>
      </c>
      <c r="H1487" t="s">
        <v>4</v>
      </c>
      <c r="I1487">
        <v>2664</v>
      </c>
      <c r="J1487" t="s">
        <v>66</v>
      </c>
      <c r="L1487">
        <v>5573999220082</v>
      </c>
      <c r="N1487">
        <v>0</v>
      </c>
      <c r="O1487" t="s">
        <v>5</v>
      </c>
      <c r="P1487">
        <v>0</v>
      </c>
      <c r="Q1487">
        <v>18.899999999999999</v>
      </c>
      <c r="R1487">
        <v>18.899999999999999</v>
      </c>
      <c r="S1487">
        <v>1</v>
      </c>
      <c r="T1487">
        <v>18.899999999999999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6</v>
      </c>
      <c r="AG1487">
        <v>40.9</v>
      </c>
      <c r="AS1487" t="s">
        <v>13</v>
      </c>
      <c r="AU1487" s="2" t="str">
        <f>IF(ISBLANK(B1487),"", TEXT(B1487,"dddd, d \d\e mmmm \d\e aaaa"))</f>
        <v>segunda-feira, 20 de abril de 2026</v>
      </c>
      <c r="AX1487" s="1" t="str" cm="1">
        <f t="array" ref="AX1487">IFERROR(_xlfn.TEXTJOIN(", ",TRUE,_xlfn._xlws.SORT(_xlfn.UNIQUE(_xlfn._xlws.FILTER($K$2:$K$2889,($I$2:$I$2889=I1487)*($K$2:$K$2889&lt;&gt;""))))),"")</f>
        <v>Cecci</v>
      </c>
      <c r="AY1487" s="1" t="str">
        <f>IF(ISBLANK(F1487),"", IF(OR(
ISNUMBER(FIND("escovacao",LOWER(F1487))),
ISNUMBER(FIND("escovação",LOWER(F1487))),
ISNUMBER(FIND("higiene bucal",LOWER(F1487))),
ISNUMBER(FIND("tosa",LOWER(F1487))),
ISNUMBER(FIND("hidratacao",LOWER(F1487))),
ISNUMBER(FIND("hidratação",LOWER(F1487))),
ISNUMBER(FIND("spa",LOWER(F1487))),
ISNUMBER(FIND("corte de unhas",LOWER(F1487))),
ISNUMBER(FIND("desembolo",LOWER(F1487))),
ISNUMBER(FIND("clorexidina",LOWER(F1487))),
ISNUMBER(FIND("matizacao",LOWER(F1487))),
ISNUMBER(FIND("matização",LOWER(F1487))),
ISNUMBER(FIND("arredondamento",LOWER(F1487))),
ISNUMBER(FIND("remocao",LOWER(F1487))),
ISNUMBER(FIND("remoção",LOWER(F1487)))
),"Serviços extras",
IF(ISNUMBER(FIND("banho",LOWER(F1487))),"Banho","Loja")))</f>
        <v>Loja</v>
      </c>
      <c r="AZ1487" s="1" t="str">
        <f>IF(ISBLANK(I1487),"", _xlfn.LET(_xlpm.Pedido,TRIM(D1487&amp;""),IF(_xlpm.Pedido&lt;&gt;"",_xlpm.Pedido&amp;" | "&amp;K1487,I1487&amp;" | "&amp;K1487&amp;" | "&amp;TEXT(AU1487,"0"))))</f>
        <v xml:space="preserve">5355 | </v>
      </c>
      <c r="BA1487" s="1" t="str">
        <f>IF(ISBLANK(I1487),"", _xlfn.LET(_xlpm.TipoServico,LOWER(H1487),IF(ISNUMBER(FIND("banho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7" s="1" t="str">
        <f>IF(ISBLANK(I1487),"", _xlfn.LET(
    _xlpm.Servico,TRIM(F1487&amp;""),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7" s="1">
        <f>IF(ISBLANK(B1487),"", IF(ISBLANK(R1487),Q1487*S1487,R1487*S1487))</f>
        <v>18.899999999999999</v>
      </c>
    </row>
    <row r="1488" spans="1:55" x14ac:dyDescent="0.3">
      <c r="A1488" t="s">
        <v>1</v>
      </c>
      <c r="B1488">
        <v>46132</v>
      </c>
      <c r="C1488" t="s">
        <v>43</v>
      </c>
      <c r="D1488">
        <v>5356</v>
      </c>
      <c r="E1488">
        <v>0</v>
      </c>
      <c r="F1488" t="s">
        <v>518</v>
      </c>
      <c r="H1488" t="s">
        <v>4</v>
      </c>
      <c r="I1488">
        <v>2441</v>
      </c>
      <c r="J1488" t="s">
        <v>47</v>
      </c>
      <c r="L1488">
        <v>5573999266294</v>
      </c>
      <c r="N1488">
        <v>0</v>
      </c>
      <c r="O1488" t="s">
        <v>5</v>
      </c>
      <c r="P1488">
        <v>0</v>
      </c>
      <c r="Q1488">
        <v>18.899999999999999</v>
      </c>
      <c r="R1488">
        <v>18.899999999999999</v>
      </c>
      <c r="S1488">
        <v>1</v>
      </c>
      <c r="T1488">
        <v>18.899999999999999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 t="s">
        <v>6</v>
      </c>
      <c r="AG1488">
        <v>80.900000000000006</v>
      </c>
      <c r="AS1488" t="s">
        <v>13</v>
      </c>
      <c r="AU1488" s="2" t="str">
        <f>IF(ISBLANK(B1488),"", TEXT(B1488,"dddd, d \d\e mmmm \d\e aaaa"))</f>
        <v>segunda-feira, 20 de abril de 2026</v>
      </c>
      <c r="AX1488" s="1" t="str" cm="1">
        <f t="array" ref="AX1488">IFERROR(_xlfn.TEXTJOIN(", ",TRUE,_xlfn._xlws.SORT(_xlfn.UNIQUE(_xlfn._xlws.FILTER($K$2:$K$2889,($I$2:$I$2889=I1488)*($K$2:$K$2889&lt;&gt;""))))),"")</f>
        <v>Pandora</v>
      </c>
      <c r="AY1488" s="1" t="str">
        <f>IF(ISBLANK(F1488),"", IF(OR(
ISNUMBER(FIND("escovacao",LOWER(F1488))),
ISNUMBER(FIND("escovação",LOWER(F1488))),
ISNUMBER(FIND("higiene bucal",LOWER(F1488))),
ISNUMBER(FIND("tosa",LOWER(F1488))),
ISNUMBER(FIND("hidratacao",LOWER(F1488))),
ISNUMBER(FIND("hidratação",LOWER(F1488))),
ISNUMBER(FIND("spa",LOWER(F1488))),
ISNUMBER(FIND("corte de unhas",LOWER(F1488))),
ISNUMBER(FIND("desembolo",LOWER(F1488))),
ISNUMBER(FIND("clorexidina",LOWER(F1488))),
ISNUMBER(FIND("matizacao",LOWER(F1488))),
ISNUMBER(FIND("matização",LOWER(F1488))),
ISNUMBER(FIND("arredondamento",LOWER(F1488))),
ISNUMBER(FIND("remocao",LOWER(F1488))),
ISNUMBER(FIND("remoção",LOWER(F1488)))
),"Serviços extras",
IF(ISNUMBER(FIND("banho",LOWER(F1488))),"Banho","Loja")))</f>
        <v>Loja</v>
      </c>
      <c r="AZ1488" s="1" t="str">
        <f>IF(ISBLANK(I1488),"", _xlfn.LET(_xlpm.Pedido,TRIM(D1488&amp;""),IF(_xlpm.Pedido&lt;&gt;"",_xlpm.Pedido&amp;" | "&amp;K1488,I1488&amp;" | "&amp;K1488&amp;" | "&amp;TEXT(AU1488,"0"))))</f>
        <v xml:space="preserve">5356 | </v>
      </c>
      <c r="BA1488" s="1" t="str">
        <f>IF(ISBLANK(I1488),"", _xlfn.LET(_xlpm.TipoServico,LOWER(H1488),IF(ISNUMBER(FIND("banho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8" s="1" t="str">
        <f>IF(ISBLANK(I1488),"", _xlfn.LET(
    _xlpm.Servico,TRIM(F1488&amp;""),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8" s="1">
        <f>IF(ISBLANK(B1488),"", IF(ISBLANK(R1488),Q1488*S1488,R1488*S1488))</f>
        <v>18.899999999999999</v>
      </c>
    </row>
    <row r="1489" spans="1:55" x14ac:dyDescent="0.3">
      <c r="A1489" t="s">
        <v>1</v>
      </c>
      <c r="B1489">
        <v>46134</v>
      </c>
      <c r="C1489" t="s">
        <v>53</v>
      </c>
      <c r="D1489">
        <v>5373</v>
      </c>
      <c r="E1489">
        <v>0</v>
      </c>
      <c r="F1489" t="s">
        <v>308</v>
      </c>
      <c r="H1489" t="s">
        <v>4</v>
      </c>
      <c r="I1489">
        <v>2392</v>
      </c>
      <c r="J1489" t="s">
        <v>277</v>
      </c>
      <c r="L1489">
        <v>5573991192929</v>
      </c>
      <c r="N1489">
        <v>0</v>
      </c>
      <c r="O1489" t="s">
        <v>5</v>
      </c>
      <c r="P1489">
        <v>0</v>
      </c>
      <c r="Q1489">
        <v>125</v>
      </c>
      <c r="R1489">
        <v>125</v>
      </c>
      <c r="S1489">
        <v>1</v>
      </c>
      <c r="T1489">
        <v>125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6</v>
      </c>
      <c r="AG1489">
        <v>230</v>
      </c>
      <c r="AS1489" t="s">
        <v>176</v>
      </c>
      <c r="AU1489" s="2" t="str">
        <f>IF(ISBLANK(B1489),"", TEXT(B1489,"dddd, d \d\e mmmm \d\e aaaa"))</f>
        <v>quarta-feira, 22 de abril de 2026</v>
      </c>
      <c r="AX1489" s="1" t="str" cm="1">
        <f t="array" ref="AX1489">IFERROR(_xlfn.TEXTJOIN(", ",TRUE,_xlfn._xlws.SORT(_xlfn.UNIQUE(_xlfn._xlws.FILTER($K$2:$K$2889,($I$2:$I$2889=I1489)*($K$2:$K$2889&lt;&gt;""))))),"")</f>
        <v>Loki</v>
      </c>
      <c r="AY1489" s="1" t="str">
        <f>IF(ISBLANK(F1489),"", IF(OR(
ISNUMBER(FIND("escovacao",LOWER(F1489))),
ISNUMBER(FIND("escovação",LOWER(F1489))),
ISNUMBER(FIND("higiene bucal",LOWER(F1489))),
ISNUMBER(FIND("tosa",LOWER(F1489))),
ISNUMBER(FIND("hidratacao",LOWER(F1489))),
ISNUMBER(FIND("hidratação",LOWER(F1489))),
ISNUMBER(FIND("spa",LOWER(F1489))),
ISNUMBER(FIND("corte de unhas",LOWER(F1489))),
ISNUMBER(FIND("desembolo",LOWER(F1489))),
ISNUMBER(FIND("clorexidina",LOWER(F1489))),
ISNUMBER(FIND("matizacao",LOWER(F1489))),
ISNUMBER(FIND("matização",LOWER(F1489))),
ISNUMBER(FIND("arredondamento",LOWER(F1489))),
ISNUMBER(FIND("remocao",LOWER(F1489))),
ISNUMBER(FIND("remoção",LOWER(F1489)))
),"Serviços extras",
IF(ISNUMBER(FIND("banho",LOWER(F1489))),"Banho","Loja")))</f>
        <v>Loja</v>
      </c>
      <c r="AZ1489" s="1" t="str">
        <f>IF(ISBLANK(I1489),"", _xlfn.LET(_xlpm.Pedido,TRIM(D1489&amp;""),IF(_xlpm.Pedido&lt;&gt;"",_xlpm.Pedido&amp;" | "&amp;K1489,I1489&amp;" | "&amp;K1489&amp;" | "&amp;TEXT(AU1489,"0"))))</f>
        <v xml:space="preserve">5373 | </v>
      </c>
      <c r="BA1489" s="1" t="str">
        <f>IF(ISBLANK(I1489),"", _xlfn.LET(_xlpm.TipoServico,LOWER(H1489),IF(ISNUMBER(FIND("banho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89" s="1" t="str">
        <f>IF(ISBLANK(I1489),"", _xlfn.LET(
    _xlpm.Servico,TRIM(F1489&amp;""),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89" s="1">
        <f>IF(ISBLANK(B1489),"", IF(ISBLANK(R1489),Q1489*S1489,R1489*S1489))</f>
        <v>125</v>
      </c>
    </row>
    <row r="1490" spans="1:55" x14ac:dyDescent="0.3">
      <c r="A1490" t="s">
        <v>1</v>
      </c>
      <c r="B1490">
        <v>46136</v>
      </c>
      <c r="C1490" t="s">
        <v>2</v>
      </c>
      <c r="D1490">
        <v>5380</v>
      </c>
      <c r="F1490" t="s">
        <v>522</v>
      </c>
      <c r="H1490" t="s">
        <v>4</v>
      </c>
      <c r="I1490">
        <v>2704</v>
      </c>
      <c r="J1490" t="s">
        <v>521</v>
      </c>
      <c r="L1490">
        <v>7388306200</v>
      </c>
      <c r="N1490">
        <v>0</v>
      </c>
      <c r="O1490" t="s">
        <v>5</v>
      </c>
      <c r="P1490">
        <v>0</v>
      </c>
      <c r="Q1490">
        <v>42.9</v>
      </c>
      <c r="R1490">
        <v>42.9</v>
      </c>
      <c r="S1490">
        <v>1</v>
      </c>
      <c r="T1490">
        <v>42.9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6</v>
      </c>
      <c r="AG1490">
        <v>241.9</v>
      </c>
      <c r="AS1490" t="s">
        <v>504</v>
      </c>
      <c r="AU1490" s="2" t="str">
        <f>IF(ISBLANK(B1490),"", TEXT(B1490,"dddd, d \d\e mmmm \d\e aaaa"))</f>
        <v>sexta-feira, 24 de abril de 2026</v>
      </c>
      <c r="AX1490" s="1" t="str" cm="1">
        <f t="array" ref="AX1490">IFERROR(_xlfn.TEXTJOIN(", ",TRUE,_xlfn._xlws.SORT(_xlfn.UNIQUE(_xlfn._xlws.FILTER($K$2:$K$2889,($I$2:$I$2889=I1490)*($K$2:$K$2889&lt;&gt;""))))),"")</f>
        <v>Leide, Lola</v>
      </c>
      <c r="AY1490" s="1" t="str">
        <f>IF(ISBLANK(F1490),"", IF(OR(
ISNUMBER(FIND("escovacao",LOWER(F1490))),
ISNUMBER(FIND("escovação",LOWER(F1490))),
ISNUMBER(FIND("higiene bucal",LOWER(F1490))),
ISNUMBER(FIND("tosa",LOWER(F1490))),
ISNUMBER(FIND("hidratacao",LOWER(F1490))),
ISNUMBER(FIND("hidratação",LOWER(F1490))),
ISNUMBER(FIND("spa",LOWER(F1490))),
ISNUMBER(FIND("corte de unhas",LOWER(F1490))),
ISNUMBER(FIND("desembolo",LOWER(F1490))),
ISNUMBER(FIND("clorexidina",LOWER(F1490))),
ISNUMBER(FIND("matizacao",LOWER(F1490))),
ISNUMBER(FIND("matização",LOWER(F1490))),
ISNUMBER(FIND("arredondamento",LOWER(F1490))),
ISNUMBER(FIND("remocao",LOWER(F1490))),
ISNUMBER(FIND("remoção",LOWER(F1490)))
),"Serviços extras",
IF(ISNUMBER(FIND("banho",LOWER(F1490))),"Banho","Loja")))</f>
        <v>Loja</v>
      </c>
      <c r="AZ1490" s="1" t="str">
        <f>IF(ISBLANK(I1490),"", _xlfn.LET(_xlpm.Pedido,TRIM(D1490&amp;""),IF(_xlpm.Pedido&lt;&gt;"",_xlpm.Pedido&amp;" | "&amp;K1490,I1490&amp;" | "&amp;K1490&amp;" | "&amp;TEXT(AU1490,"0"))))</f>
        <v xml:space="preserve">5380 | </v>
      </c>
      <c r="BA1490" s="1" t="str">
        <f>IF(ISBLANK(I1490),"", _xlfn.LET(_xlpm.TipoServico,LOWER(H1490),IF(ISNUMBER(FIND("banho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0" s="1" t="str">
        <f>IF(ISBLANK(I1490),"", _xlfn.LET(
    _xlpm.Servico,TRIM(F1490&amp;""),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0" s="1">
        <f>IF(ISBLANK(B1490),"", IF(ISBLANK(R1490),Q1490*S1490,R1490*S1490))</f>
        <v>42.9</v>
      </c>
    </row>
    <row r="1491" spans="1:55" x14ac:dyDescent="0.3">
      <c r="A1491" t="s">
        <v>1</v>
      </c>
      <c r="B1491">
        <v>46136</v>
      </c>
      <c r="C1491" t="s">
        <v>2</v>
      </c>
      <c r="D1491">
        <v>5382</v>
      </c>
      <c r="E1491">
        <v>0</v>
      </c>
      <c r="F1491" t="s">
        <v>495</v>
      </c>
      <c r="H1491" t="s">
        <v>4</v>
      </c>
      <c r="I1491">
        <v>2258</v>
      </c>
      <c r="J1491" t="s">
        <v>523</v>
      </c>
      <c r="L1491">
        <v>557398290030</v>
      </c>
      <c r="N1491">
        <v>0</v>
      </c>
      <c r="O1491" t="s">
        <v>5</v>
      </c>
      <c r="P1491">
        <v>0</v>
      </c>
      <c r="Q1491">
        <v>12</v>
      </c>
      <c r="R1491">
        <v>12</v>
      </c>
      <c r="S1491">
        <v>1</v>
      </c>
      <c r="T1491">
        <v>12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6</v>
      </c>
      <c r="AG1491">
        <v>79</v>
      </c>
      <c r="AS1491" t="s">
        <v>478</v>
      </c>
      <c r="AU1491" s="2" t="str">
        <f>IF(ISBLANK(B1491),"", TEXT(B1491,"dddd, d \d\e mmmm \d\e aaaa"))</f>
        <v>sexta-feira, 24 de abril de 2026</v>
      </c>
      <c r="AX1491" s="1" t="str" cm="1">
        <f t="array" ref="AX1491">IFERROR(_xlfn.TEXTJOIN(", ",TRUE,_xlfn._xlws.SORT(_xlfn.UNIQUE(_xlfn._xlws.FILTER($K$2:$K$2889,($I$2:$I$2889=I1491)*($K$2:$K$2889&lt;&gt;""))))),"")</f>
        <v/>
      </c>
      <c r="AY1491" s="1" t="str">
        <f>IF(ISBLANK(F1491),"", IF(OR(
ISNUMBER(FIND("escovacao",LOWER(F1491))),
ISNUMBER(FIND("escovação",LOWER(F1491))),
ISNUMBER(FIND("higiene bucal",LOWER(F1491))),
ISNUMBER(FIND("tosa",LOWER(F1491))),
ISNUMBER(FIND("hidratacao",LOWER(F1491))),
ISNUMBER(FIND("hidratação",LOWER(F1491))),
ISNUMBER(FIND("spa",LOWER(F1491))),
ISNUMBER(FIND("corte de unhas",LOWER(F1491))),
ISNUMBER(FIND("desembolo",LOWER(F1491))),
ISNUMBER(FIND("clorexidina",LOWER(F1491))),
ISNUMBER(FIND("matizacao",LOWER(F1491))),
ISNUMBER(FIND("matização",LOWER(F1491))),
ISNUMBER(FIND("arredondamento",LOWER(F1491))),
ISNUMBER(FIND("remocao",LOWER(F1491))),
ISNUMBER(FIND("remoção",LOWER(F1491)))
),"Serviços extras",
IF(ISNUMBER(FIND("banho",LOWER(F1491))),"Banho","Loja")))</f>
        <v>Loja</v>
      </c>
      <c r="AZ1491" s="1" t="str">
        <f>IF(ISBLANK(I1491),"", _xlfn.LET(_xlpm.Pedido,TRIM(D1491&amp;""),IF(_xlpm.Pedido&lt;&gt;"",_xlpm.Pedido&amp;" | "&amp;K1491,I1491&amp;" | "&amp;K1491&amp;" | "&amp;TEXT(AU1491,"0"))))</f>
        <v xml:space="preserve">5382 | </v>
      </c>
      <c r="BA1491" s="1" t="str">
        <f>IF(ISBLANK(I1491),"", _xlfn.LET(_xlpm.TipoServico,LOWER(H1491),IF(ISNUMBER(FIND("banho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1" s="1" t="str">
        <f>IF(ISBLANK(I1491),"", _xlfn.LET(
    _xlpm.Servico,TRIM(F1491&amp;""),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1" s="1">
        <f>IF(ISBLANK(B1491),"", IF(ISBLANK(R1491),Q1491*S1491,R1491*S1491))</f>
        <v>12</v>
      </c>
    </row>
    <row r="1492" spans="1:55" x14ac:dyDescent="0.3">
      <c r="A1492" t="s">
        <v>1</v>
      </c>
      <c r="B1492">
        <v>46136</v>
      </c>
      <c r="C1492" t="s">
        <v>2</v>
      </c>
      <c r="D1492">
        <v>5382</v>
      </c>
      <c r="F1492" t="s">
        <v>520</v>
      </c>
      <c r="H1492" t="s">
        <v>4</v>
      </c>
      <c r="I1492">
        <v>2258</v>
      </c>
      <c r="J1492" t="s">
        <v>523</v>
      </c>
      <c r="L1492">
        <v>557398290030</v>
      </c>
      <c r="N1492">
        <v>0</v>
      </c>
      <c r="O1492" t="s">
        <v>5</v>
      </c>
      <c r="P1492">
        <v>0</v>
      </c>
      <c r="Q1492">
        <v>22</v>
      </c>
      <c r="R1492">
        <v>22</v>
      </c>
      <c r="S1492">
        <v>1</v>
      </c>
      <c r="T1492">
        <v>22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 t="s">
        <v>6</v>
      </c>
      <c r="AG1492">
        <v>79</v>
      </c>
      <c r="AS1492" t="s">
        <v>13</v>
      </c>
      <c r="AU1492" s="2" t="str">
        <f>IF(ISBLANK(B1492),"", TEXT(B1492,"dddd, d \d\e mmmm \d\e aaaa"))</f>
        <v>sexta-feira, 24 de abril de 2026</v>
      </c>
      <c r="AX1492" s="1" t="str" cm="1">
        <f t="array" ref="AX1492">IFERROR(_xlfn.TEXTJOIN(", ",TRUE,_xlfn._xlws.SORT(_xlfn.UNIQUE(_xlfn._xlws.FILTER($K$2:$K$2889,($I$2:$I$2889=I1492)*($K$2:$K$2889&lt;&gt;""))))),"")</f>
        <v/>
      </c>
      <c r="AY1492" s="1" t="str">
        <f>IF(ISBLANK(F1492),"", IF(OR(
ISNUMBER(FIND("escovacao",LOWER(F1492))),
ISNUMBER(FIND("escovação",LOWER(F1492))),
ISNUMBER(FIND("higiene bucal",LOWER(F1492))),
ISNUMBER(FIND("tosa",LOWER(F1492))),
ISNUMBER(FIND("hidratacao",LOWER(F1492))),
ISNUMBER(FIND("hidratação",LOWER(F1492))),
ISNUMBER(FIND("spa",LOWER(F1492))),
ISNUMBER(FIND("corte de unhas",LOWER(F1492))),
ISNUMBER(FIND("desembolo",LOWER(F1492))),
ISNUMBER(FIND("clorexidina",LOWER(F1492))),
ISNUMBER(FIND("matizacao",LOWER(F1492))),
ISNUMBER(FIND("matização",LOWER(F1492))),
ISNUMBER(FIND("arredondamento",LOWER(F1492))),
ISNUMBER(FIND("remocao",LOWER(F1492))),
ISNUMBER(FIND("remoção",LOWER(F1492)))
),"Serviços extras",
IF(ISNUMBER(FIND("banho",LOWER(F1492))),"Banho","Loja")))</f>
        <v>Loja</v>
      </c>
      <c r="AZ1492" s="1" t="str">
        <f>IF(ISBLANK(I1492),"", _xlfn.LET(_xlpm.Pedido,TRIM(D1492&amp;""),IF(_xlpm.Pedido&lt;&gt;"",_xlpm.Pedido&amp;" | "&amp;K1492,I1492&amp;" | "&amp;K1492&amp;" | "&amp;TEXT(AU1492,"0"))))</f>
        <v xml:space="preserve">5382 | </v>
      </c>
      <c r="BA1492" s="1" t="str">
        <f>IF(ISBLANK(I1492),"", _xlfn.LET(_xlpm.TipoServico,LOWER(H1492),IF(ISNUMBER(FIND("banho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2" s="1" t="str">
        <f>IF(ISBLANK(I1492),"", _xlfn.LET(
    _xlpm.Servico,TRIM(F1492&amp;""),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2" s="1">
        <f>IF(ISBLANK(B1492),"", IF(ISBLANK(R1492),Q1492*S1492,R1492*S1492))</f>
        <v>22</v>
      </c>
    </row>
    <row r="1493" spans="1:55" x14ac:dyDescent="0.3">
      <c r="A1493" t="s">
        <v>1</v>
      </c>
      <c r="B1493">
        <v>46136</v>
      </c>
      <c r="C1493" t="s">
        <v>2</v>
      </c>
      <c r="D1493">
        <v>5382</v>
      </c>
      <c r="F1493" t="s">
        <v>524</v>
      </c>
      <c r="H1493" t="s">
        <v>4</v>
      </c>
      <c r="I1493">
        <v>2258</v>
      </c>
      <c r="J1493" t="s">
        <v>523</v>
      </c>
      <c r="L1493">
        <v>557398290030</v>
      </c>
      <c r="N1493">
        <v>0</v>
      </c>
      <c r="O1493" t="s">
        <v>5</v>
      </c>
      <c r="P1493">
        <v>0</v>
      </c>
      <c r="Q1493">
        <v>45</v>
      </c>
      <c r="R1493">
        <v>45</v>
      </c>
      <c r="S1493">
        <v>1</v>
      </c>
      <c r="T1493">
        <v>45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 t="s">
        <v>6</v>
      </c>
      <c r="AG1493">
        <v>79</v>
      </c>
      <c r="AS1493" t="s">
        <v>13</v>
      </c>
      <c r="AU1493" s="2" t="str">
        <f>IF(ISBLANK(B1493),"", TEXT(B1493,"dddd, d \d\e mmmm \d\e aaaa"))</f>
        <v>sexta-feira, 24 de abril de 2026</v>
      </c>
      <c r="AX1493" s="1" t="str" cm="1">
        <f t="array" ref="AX1493">IFERROR(_xlfn.TEXTJOIN(", ",TRUE,_xlfn._xlws.SORT(_xlfn.UNIQUE(_xlfn._xlws.FILTER($K$2:$K$2889,($I$2:$I$2889=I1493)*($K$2:$K$2889&lt;&gt;""))))),"")</f>
        <v/>
      </c>
      <c r="AY1493" s="1" t="str">
        <f>IF(ISBLANK(F1493),"", IF(OR(
ISNUMBER(FIND("escovacao",LOWER(F1493))),
ISNUMBER(FIND("escovação",LOWER(F1493))),
ISNUMBER(FIND("higiene bucal",LOWER(F1493))),
ISNUMBER(FIND("tosa",LOWER(F1493))),
ISNUMBER(FIND("hidratacao",LOWER(F1493))),
ISNUMBER(FIND("hidratação",LOWER(F1493))),
ISNUMBER(FIND("spa",LOWER(F1493))),
ISNUMBER(FIND("corte de unhas",LOWER(F1493))),
ISNUMBER(FIND("desembolo",LOWER(F1493))),
ISNUMBER(FIND("clorexidina",LOWER(F1493))),
ISNUMBER(FIND("matizacao",LOWER(F1493))),
ISNUMBER(FIND("matização",LOWER(F1493))),
ISNUMBER(FIND("arredondamento",LOWER(F1493))),
ISNUMBER(FIND("remocao",LOWER(F1493))),
ISNUMBER(FIND("remoção",LOWER(F1493)))
),"Serviços extras",
IF(ISNUMBER(FIND("banho",LOWER(F1493))),"Banho","Loja")))</f>
        <v>Loja</v>
      </c>
      <c r="AZ1493" s="1" t="str">
        <f>IF(ISBLANK(I1493),"", _xlfn.LET(_xlpm.Pedido,TRIM(D1493&amp;""),IF(_xlpm.Pedido&lt;&gt;"",_xlpm.Pedido&amp;" | "&amp;K1493,I1493&amp;" | "&amp;K1493&amp;" | "&amp;TEXT(AU1493,"0"))))</f>
        <v xml:space="preserve">5382 | </v>
      </c>
      <c r="BA1493" s="1" t="str">
        <f>IF(ISBLANK(I1493),"", _xlfn.LET(_xlpm.TipoServico,LOWER(H1493),IF(ISNUMBER(FIND("banho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3" s="1" t="str">
        <f>IF(ISBLANK(I1493),"", _xlfn.LET(
    _xlpm.Servico,TRIM(F1493&amp;""),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3" s="1">
        <f>IF(ISBLANK(B1493),"", IF(ISBLANK(R1493),Q1493*S1493,R1493*S1493))</f>
        <v>45</v>
      </c>
    </row>
    <row r="1494" spans="1:55" x14ac:dyDescent="0.3">
      <c r="A1494" t="s">
        <v>1</v>
      </c>
      <c r="B1494">
        <v>46137</v>
      </c>
      <c r="C1494" t="s">
        <v>27</v>
      </c>
      <c r="D1494">
        <v>5393</v>
      </c>
      <c r="F1494" t="s">
        <v>519</v>
      </c>
      <c r="H1494" t="s">
        <v>4</v>
      </c>
      <c r="I1494">
        <v>2665</v>
      </c>
      <c r="J1494" t="s">
        <v>525</v>
      </c>
      <c r="L1494">
        <v>5573991554369</v>
      </c>
      <c r="N1494">
        <v>0</v>
      </c>
      <c r="O1494" t="s">
        <v>5</v>
      </c>
      <c r="P1494">
        <v>0</v>
      </c>
      <c r="Q1494">
        <v>95</v>
      </c>
      <c r="R1494">
        <v>95</v>
      </c>
      <c r="S1494">
        <v>1</v>
      </c>
      <c r="T1494">
        <v>95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 t="s">
        <v>6</v>
      </c>
      <c r="AG1494">
        <v>219</v>
      </c>
      <c r="AS1494" t="s">
        <v>482</v>
      </c>
      <c r="AU1494" s="2" t="str">
        <f>IF(ISBLANK(B1494),"", TEXT(B1494,"dddd, d \d\e mmmm \d\e aaaa"))</f>
        <v>sábado, 25 de abril de 2026</v>
      </c>
      <c r="AX1494" s="1" t="str" cm="1">
        <f t="array" ref="AX1494">IFERROR(_xlfn.TEXTJOIN(", ",TRUE,_xlfn._xlws.SORT(_xlfn.UNIQUE(_xlfn._xlws.FILTER($K$2:$K$2889,($I$2:$I$2889=I1494)*($K$2:$K$2889&lt;&gt;""))))),"")</f>
        <v>Dora, Oliver</v>
      </c>
      <c r="AY1494" s="1" t="str">
        <f>IF(ISBLANK(F1494),"", IF(OR(
ISNUMBER(FIND("escovacao",LOWER(F1494))),
ISNUMBER(FIND("escovação",LOWER(F1494))),
ISNUMBER(FIND("higiene bucal",LOWER(F1494))),
ISNUMBER(FIND("tosa",LOWER(F1494))),
ISNUMBER(FIND("hidratacao",LOWER(F1494))),
ISNUMBER(FIND("hidratação",LOWER(F1494))),
ISNUMBER(FIND("spa",LOWER(F1494))),
ISNUMBER(FIND("corte de unhas",LOWER(F1494))),
ISNUMBER(FIND("desembolo",LOWER(F1494))),
ISNUMBER(FIND("clorexidina",LOWER(F1494))),
ISNUMBER(FIND("matizacao",LOWER(F1494))),
ISNUMBER(FIND("matização",LOWER(F1494))),
ISNUMBER(FIND("arredondamento",LOWER(F1494))),
ISNUMBER(FIND("remocao",LOWER(F1494))),
ISNUMBER(FIND("remoção",LOWER(F1494)))
),"Serviços extras",
IF(ISNUMBER(FIND("banho",LOWER(F1494))),"Banho","Loja")))</f>
        <v>Loja</v>
      </c>
      <c r="AZ1494" s="1" t="str">
        <f>IF(ISBLANK(I1494),"", _xlfn.LET(_xlpm.Pedido,TRIM(D1494&amp;""),IF(_xlpm.Pedido&lt;&gt;"",_xlpm.Pedido&amp;" | "&amp;K1494,I1494&amp;" | "&amp;K1494&amp;" | "&amp;TEXT(AU1494,"0"))))</f>
        <v xml:space="preserve">5393 | </v>
      </c>
      <c r="BA1494" s="1" t="str">
        <f>IF(ISBLANK(I1494),"", _xlfn.LET(_xlpm.TipoServico,LOWER(H1494),IF(ISNUMBER(FIND("banho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4" s="1" t="str">
        <f>IF(ISBLANK(I1494),"", _xlfn.LET(
    _xlpm.Servico,TRIM(F1494&amp;""),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4" s="1">
        <f>IF(ISBLANK(B1494),"", IF(ISBLANK(R1494),Q1494*S1494,R1494*S1494))</f>
        <v>95</v>
      </c>
    </row>
    <row r="1495" spans="1:55" x14ac:dyDescent="0.3">
      <c r="A1495" t="s">
        <v>1</v>
      </c>
      <c r="B1495">
        <v>46139</v>
      </c>
      <c r="C1495" t="s">
        <v>43</v>
      </c>
      <c r="D1495">
        <v>5407</v>
      </c>
      <c r="E1495">
        <v>0</v>
      </c>
      <c r="F1495" t="s">
        <v>308</v>
      </c>
      <c r="H1495" t="s">
        <v>4</v>
      </c>
      <c r="I1495">
        <v>2864</v>
      </c>
      <c r="J1495" t="s">
        <v>64</v>
      </c>
      <c r="L1495">
        <v>557191417236</v>
      </c>
      <c r="N1495">
        <v>0</v>
      </c>
      <c r="O1495" t="s">
        <v>5</v>
      </c>
      <c r="P1495">
        <v>0</v>
      </c>
      <c r="Q1495">
        <v>125</v>
      </c>
      <c r="R1495">
        <v>125</v>
      </c>
      <c r="S1495">
        <v>1</v>
      </c>
      <c r="T1495">
        <v>125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 t="s">
        <v>6</v>
      </c>
      <c r="AG1495">
        <v>125</v>
      </c>
      <c r="AS1495" t="s">
        <v>176</v>
      </c>
      <c r="AU1495" s="2" t="str">
        <f>IF(ISBLANK(B1495),"", TEXT(B1495,"dddd, d \d\e mmmm \d\e aaaa"))</f>
        <v>segunda-feira, 27 de abril de 2026</v>
      </c>
      <c r="AX1495" s="1" t="str" cm="1">
        <f t="array" ref="AX1495">IFERROR(_xlfn.TEXTJOIN(", ",TRUE,_xlfn._xlws.SORT(_xlfn.UNIQUE(_xlfn._xlws.FILTER($K$2:$K$2889,($I$2:$I$2889=I1495)*($K$2:$K$2889&lt;&gt;""))))),"")</f>
        <v>Luck</v>
      </c>
      <c r="AY1495" s="1" t="str">
        <f>IF(ISBLANK(F1495),"", IF(OR(
ISNUMBER(FIND("escovacao",LOWER(F1495))),
ISNUMBER(FIND("escovação",LOWER(F1495))),
ISNUMBER(FIND("higiene bucal",LOWER(F1495))),
ISNUMBER(FIND("tosa",LOWER(F1495))),
ISNUMBER(FIND("hidratacao",LOWER(F1495))),
ISNUMBER(FIND("hidratação",LOWER(F1495))),
ISNUMBER(FIND("spa",LOWER(F1495))),
ISNUMBER(FIND("corte de unhas",LOWER(F1495))),
ISNUMBER(FIND("desembolo",LOWER(F1495))),
ISNUMBER(FIND("clorexidina",LOWER(F1495))),
ISNUMBER(FIND("matizacao",LOWER(F1495))),
ISNUMBER(FIND("matização",LOWER(F1495))),
ISNUMBER(FIND("arredondamento",LOWER(F1495))),
ISNUMBER(FIND("remocao",LOWER(F1495))),
ISNUMBER(FIND("remoção",LOWER(F1495)))
),"Serviços extras",
IF(ISNUMBER(FIND("banho",LOWER(F1495))),"Banho","Loja")))</f>
        <v>Loja</v>
      </c>
      <c r="AZ1495" s="1" t="str">
        <f>IF(ISBLANK(I1495),"", _xlfn.LET(_xlpm.Pedido,TRIM(D1495&amp;""),IF(_xlpm.Pedido&lt;&gt;"",_xlpm.Pedido&amp;" | "&amp;K1495,I1495&amp;" | "&amp;K1495&amp;" | "&amp;TEXT(AU1495,"0"))))</f>
        <v xml:space="preserve">5407 | </v>
      </c>
      <c r="BA1495" s="1" t="str">
        <f>IF(ISBLANK(I1495),"", _xlfn.LET(_xlpm.TipoServico,LOWER(H1495),IF(ISNUMBER(FIND("banho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5" s="1" t="str">
        <f>IF(ISBLANK(I1495),"", _xlfn.LET(
    _xlpm.Servico,TRIM(F1495&amp;""),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5" s="1">
        <f>IF(ISBLANK(B1495),"", IF(ISBLANK(R1495),Q1495*S1495,R1495*S1495))</f>
        <v>125</v>
      </c>
    </row>
    <row r="1496" spans="1:55" x14ac:dyDescent="0.3">
      <c r="A1496" t="s">
        <v>1</v>
      </c>
      <c r="B1496">
        <v>46141</v>
      </c>
      <c r="C1496" t="s">
        <v>53</v>
      </c>
      <c r="D1496">
        <v>5423</v>
      </c>
      <c r="E1496">
        <v>0</v>
      </c>
      <c r="F1496" t="s">
        <v>526</v>
      </c>
      <c r="H1496" t="s">
        <v>4</v>
      </c>
      <c r="I1496">
        <v>2546</v>
      </c>
      <c r="J1496" t="s">
        <v>359</v>
      </c>
      <c r="L1496">
        <v>73988081729</v>
      </c>
      <c r="N1496">
        <v>0</v>
      </c>
      <c r="O1496" t="s">
        <v>5</v>
      </c>
      <c r="P1496">
        <v>0</v>
      </c>
      <c r="Q1496">
        <v>36</v>
      </c>
      <c r="R1496">
        <v>36</v>
      </c>
      <c r="S1496">
        <v>1</v>
      </c>
      <c r="T1496">
        <v>36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6</v>
      </c>
      <c r="AG1496">
        <v>121</v>
      </c>
      <c r="AS1496" t="s">
        <v>499</v>
      </c>
      <c r="AU1496" s="2" t="str">
        <f>IF(ISBLANK(B1496),"", TEXT(B1496,"dddd, d \d\e mmmm \d\e aaaa"))</f>
        <v>quarta-feira, 29 de abril de 2026</v>
      </c>
      <c r="AX1496" s="1" t="str" cm="1">
        <f t="array" ref="AX1496">IFERROR(_xlfn.TEXTJOIN(", ",TRUE,_xlfn._xlws.SORT(_xlfn.UNIQUE(_xlfn._xlws.FILTER($K$2:$K$2889,($I$2:$I$2889=I1496)*($K$2:$K$2889&lt;&gt;""))))),"")</f>
        <v>Amendoa, Cacau, Nolah</v>
      </c>
      <c r="AY1496" s="1" t="str">
        <f>IF(ISBLANK(F1496),"", IF(OR(
ISNUMBER(FIND("escovacao",LOWER(F1496))),
ISNUMBER(FIND("escovação",LOWER(F1496))),
ISNUMBER(FIND("higiene bucal",LOWER(F1496))),
ISNUMBER(FIND("tosa",LOWER(F1496))),
ISNUMBER(FIND("hidratacao",LOWER(F1496))),
ISNUMBER(FIND("hidratação",LOWER(F1496))),
ISNUMBER(FIND("spa",LOWER(F1496))),
ISNUMBER(FIND("corte de unhas",LOWER(F1496))),
ISNUMBER(FIND("desembolo",LOWER(F1496))),
ISNUMBER(FIND("clorexidina",LOWER(F1496))),
ISNUMBER(FIND("matizacao",LOWER(F1496))),
ISNUMBER(FIND("matização",LOWER(F1496))),
ISNUMBER(FIND("arredondamento",LOWER(F1496))),
ISNUMBER(FIND("remocao",LOWER(F1496))),
ISNUMBER(FIND("remoção",LOWER(F1496)))
),"Serviços extras",
IF(ISNUMBER(FIND("banho",LOWER(F1496))),"Banho","Loja")))</f>
        <v>Loja</v>
      </c>
      <c r="AZ1496" s="1" t="str">
        <f>IF(ISBLANK(I1496),"", _xlfn.LET(_xlpm.Pedido,TRIM(D1496&amp;""),IF(_xlpm.Pedido&lt;&gt;"",_xlpm.Pedido&amp;" | "&amp;K1496,I1496&amp;" | "&amp;K1496&amp;" | "&amp;TEXT(AU1496,"0"))))</f>
        <v xml:space="preserve">5423 | </v>
      </c>
      <c r="BA1496" s="1" t="str">
        <f>IF(ISBLANK(I1496),"", _xlfn.LET(_xlpm.TipoServico,LOWER(H1496),IF(ISNUMBER(FIND("banho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6" s="1" t="str">
        <f>IF(ISBLANK(I1496),"", _xlfn.LET(
    _xlpm.Servico,TRIM(F1496&amp;""),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6" s="1">
        <f>IF(ISBLANK(B1496),"", IF(ISBLANK(R1496),Q1496*S1496,R1496*S1496))</f>
        <v>36</v>
      </c>
    </row>
    <row r="1497" spans="1:55" x14ac:dyDescent="0.3">
      <c r="A1497" t="s">
        <v>1</v>
      </c>
      <c r="B1497">
        <v>46141</v>
      </c>
      <c r="C1497" t="s">
        <v>53</v>
      </c>
      <c r="D1497">
        <v>5426</v>
      </c>
      <c r="E1497">
        <v>0</v>
      </c>
      <c r="F1497" t="s">
        <v>518</v>
      </c>
      <c r="H1497" t="s">
        <v>4</v>
      </c>
      <c r="I1497">
        <v>2748</v>
      </c>
      <c r="J1497" t="s">
        <v>78</v>
      </c>
      <c r="L1497">
        <v>557381467397</v>
      </c>
      <c r="N1497">
        <v>0</v>
      </c>
      <c r="O1497" t="s">
        <v>5</v>
      </c>
      <c r="P1497">
        <v>0</v>
      </c>
      <c r="Q1497">
        <v>18.899999999999999</v>
      </c>
      <c r="R1497">
        <v>18.899999999999999</v>
      </c>
      <c r="S1497">
        <v>1</v>
      </c>
      <c r="T1497">
        <v>18.899999999999999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 t="s">
        <v>6</v>
      </c>
      <c r="AG1497">
        <v>50</v>
      </c>
      <c r="AS1497" t="s">
        <v>13</v>
      </c>
      <c r="AU1497" s="2" t="str">
        <f>IF(ISBLANK(B1497),"", TEXT(B1497,"dddd, d \d\e mmmm \d\e aaaa"))</f>
        <v>quarta-feira, 29 de abril de 2026</v>
      </c>
      <c r="AX1497" s="1" t="str" cm="1">
        <f t="array" ref="AX1497">IFERROR(_xlfn.TEXTJOIN(", ",TRUE,_xlfn._xlws.SORT(_xlfn.UNIQUE(_xlfn._xlws.FILTER($K$2:$K$2889,($I$2:$I$2889=I1497)*($K$2:$K$2889&lt;&gt;""))))),"")</f>
        <v>Pipo</v>
      </c>
      <c r="AY1497" s="1" t="str">
        <f>IF(ISBLANK(F1497),"", IF(OR(
ISNUMBER(FIND("escovacao",LOWER(F1497))),
ISNUMBER(FIND("escovação",LOWER(F1497))),
ISNUMBER(FIND("higiene bucal",LOWER(F1497))),
ISNUMBER(FIND("tosa",LOWER(F1497))),
ISNUMBER(FIND("hidratacao",LOWER(F1497))),
ISNUMBER(FIND("hidratação",LOWER(F1497))),
ISNUMBER(FIND("spa",LOWER(F1497))),
ISNUMBER(FIND("corte de unhas",LOWER(F1497))),
ISNUMBER(FIND("desembolo",LOWER(F1497))),
ISNUMBER(FIND("clorexidina",LOWER(F1497))),
ISNUMBER(FIND("matizacao",LOWER(F1497))),
ISNUMBER(FIND("matização",LOWER(F1497))),
ISNUMBER(FIND("arredondamento",LOWER(F1497))),
ISNUMBER(FIND("remocao",LOWER(F1497))),
ISNUMBER(FIND("remoção",LOWER(F1497)))
),"Serviços extras",
IF(ISNUMBER(FIND("banho",LOWER(F1497))),"Banho","Loja")))</f>
        <v>Loja</v>
      </c>
      <c r="AZ1497" s="1" t="str">
        <f>IF(ISBLANK(I1497),"", _xlfn.LET(_xlpm.Pedido,TRIM(D1497&amp;""),IF(_xlpm.Pedido&lt;&gt;"",_xlpm.Pedido&amp;" | "&amp;K1497,I1497&amp;" | "&amp;K1497&amp;" | "&amp;TEXT(AU1497,"0"))))</f>
        <v xml:space="preserve">5426 | </v>
      </c>
      <c r="BA1497" s="1" t="str">
        <f>IF(ISBLANK(I1497),"", _xlfn.LET(_xlpm.TipoServico,LOWER(H1497),IF(ISNUMBER(FIND("banho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7" s="1" t="str">
        <f>IF(ISBLANK(I1497),"", _xlfn.LET(
    _xlpm.Servico,TRIM(F1497&amp;""),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7" s="1">
        <f>IF(ISBLANK(B1497),"", IF(ISBLANK(R1497),Q1497*S1497,R1497*S1497))</f>
        <v>18.899999999999999</v>
      </c>
    </row>
    <row r="1498" spans="1:55" x14ac:dyDescent="0.3">
      <c r="A1498" t="s">
        <v>1</v>
      </c>
      <c r="B1498">
        <v>46142</v>
      </c>
      <c r="C1498" t="s">
        <v>9</v>
      </c>
      <c r="D1498">
        <v>5435</v>
      </c>
      <c r="F1498" t="s">
        <v>527</v>
      </c>
      <c r="H1498" t="s">
        <v>4</v>
      </c>
      <c r="I1498">
        <v>2886</v>
      </c>
      <c r="J1498" t="s">
        <v>326</v>
      </c>
      <c r="L1498">
        <v>553184878833</v>
      </c>
      <c r="N1498">
        <v>0</v>
      </c>
      <c r="O1498" t="s">
        <v>5</v>
      </c>
      <c r="P1498">
        <v>0</v>
      </c>
      <c r="Q1498">
        <v>29</v>
      </c>
      <c r="R1498">
        <v>29</v>
      </c>
      <c r="S1498">
        <v>1</v>
      </c>
      <c r="T1498">
        <v>29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 t="s">
        <v>6</v>
      </c>
      <c r="AG1498">
        <v>386</v>
      </c>
      <c r="AS1498" t="s">
        <v>13</v>
      </c>
      <c r="AU1498" s="2" t="str">
        <f>IF(ISBLANK(B1498),"", TEXT(B1498,"dddd, d \d\e mmmm \d\e aaaa"))</f>
        <v>quinta-feira, 30 de abril de 2026</v>
      </c>
      <c r="AX1498" s="1" t="str" cm="1">
        <f t="array" ref="AX1498">IFERROR(_xlfn.TEXTJOIN(", ",TRUE,_xlfn._xlws.SORT(_xlfn.UNIQUE(_xlfn._xlws.FILTER($K$2:$K$2889,($I$2:$I$2889=I1498)*($K$2:$K$2889&lt;&gt;""))))),"")</f>
        <v>Lily</v>
      </c>
      <c r="AY1498" s="1" t="str">
        <f>IF(ISBLANK(F1498),"", IF(OR(
ISNUMBER(FIND("escovacao",LOWER(F1498))),
ISNUMBER(FIND("escovação",LOWER(F1498))),
ISNUMBER(FIND("higiene bucal",LOWER(F1498))),
ISNUMBER(FIND("tosa",LOWER(F1498))),
ISNUMBER(FIND("hidratacao",LOWER(F1498))),
ISNUMBER(FIND("hidratação",LOWER(F1498))),
ISNUMBER(FIND("spa",LOWER(F1498))),
ISNUMBER(FIND("corte de unhas",LOWER(F1498))),
ISNUMBER(FIND("desembolo",LOWER(F1498))),
ISNUMBER(FIND("clorexidina",LOWER(F1498))),
ISNUMBER(FIND("matizacao",LOWER(F1498))),
ISNUMBER(FIND("matização",LOWER(F1498))),
ISNUMBER(FIND("arredondamento",LOWER(F1498))),
ISNUMBER(FIND("remocao",LOWER(F1498))),
ISNUMBER(FIND("remoção",LOWER(F1498)))
),"Serviços extras",
IF(ISNUMBER(FIND("banho",LOWER(F1498))),"Banho","Loja")))</f>
        <v>Loja</v>
      </c>
      <c r="AZ1498" s="1" t="str">
        <f>IF(ISBLANK(I1498),"", _xlfn.LET(_xlpm.Pedido,TRIM(D1498&amp;""),IF(_xlpm.Pedido&lt;&gt;"",_xlpm.Pedido&amp;" | "&amp;K1498,I1498&amp;" | "&amp;K1498&amp;" | "&amp;TEXT(AU1498,"0"))))</f>
        <v xml:space="preserve">5435 | </v>
      </c>
      <c r="BA1498" s="1" t="str">
        <f>IF(ISBLANK(I1498),"", _xlfn.LET(_xlpm.TipoServico,LOWER(H1498),IF(ISNUMBER(FIND("banho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8" s="1" t="str">
        <f>IF(ISBLANK(I1498),"", _xlfn.LET(
    _xlpm.Servico,TRIM(F1498&amp;""),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8" s="1">
        <f>IF(ISBLANK(B1498),"", IF(ISBLANK(R1498),Q1498*S1498,R1498*S1498))</f>
        <v>29</v>
      </c>
    </row>
    <row r="1499" spans="1:55" x14ac:dyDescent="0.3">
      <c r="A1499" t="s">
        <v>1</v>
      </c>
      <c r="B1499">
        <v>46142</v>
      </c>
      <c r="C1499" t="s">
        <v>9</v>
      </c>
      <c r="D1499">
        <v>5443</v>
      </c>
      <c r="F1499" t="s">
        <v>529</v>
      </c>
      <c r="H1499" t="s">
        <v>4</v>
      </c>
      <c r="I1499">
        <v>2808</v>
      </c>
      <c r="J1499" t="s">
        <v>528</v>
      </c>
      <c r="L1499">
        <v>7391226639</v>
      </c>
      <c r="N1499">
        <v>0</v>
      </c>
      <c r="O1499" t="s">
        <v>5</v>
      </c>
      <c r="P1499">
        <v>0</v>
      </c>
      <c r="Q1499">
        <v>110</v>
      </c>
      <c r="R1499">
        <v>110</v>
      </c>
      <c r="S1499">
        <v>1</v>
      </c>
      <c r="T1499">
        <v>110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 t="s">
        <v>6</v>
      </c>
      <c r="AG1499">
        <v>184</v>
      </c>
      <c r="AS1499" t="s">
        <v>487</v>
      </c>
      <c r="AU1499" s="2" t="str">
        <f>IF(ISBLANK(B1499),"", TEXT(B1499,"dddd, d \d\e mmmm \d\e aaaa"))</f>
        <v>quinta-feira, 30 de abril de 2026</v>
      </c>
      <c r="AX1499" s="1" t="str" cm="1">
        <f t="array" ref="AX1499">IFERROR(_xlfn.TEXTJOIN(", ",TRUE,_xlfn._xlws.SORT(_xlfn.UNIQUE(_xlfn._xlws.FILTER($K$2:$K$2889,($I$2:$I$2889=I1499)*($K$2:$K$2889&lt;&gt;""))))),"")</f>
        <v>Malu</v>
      </c>
      <c r="AY1499" s="1" t="str">
        <f>IF(ISBLANK(F1499),"", IF(OR(
ISNUMBER(FIND("escovacao",LOWER(F1499))),
ISNUMBER(FIND("escovação",LOWER(F1499))),
ISNUMBER(FIND("higiene bucal",LOWER(F1499))),
ISNUMBER(FIND("tosa",LOWER(F1499))),
ISNUMBER(FIND("hidratacao",LOWER(F1499))),
ISNUMBER(FIND("hidratação",LOWER(F1499))),
ISNUMBER(FIND("spa",LOWER(F1499))),
ISNUMBER(FIND("corte de unhas",LOWER(F1499))),
ISNUMBER(FIND("desembolo",LOWER(F1499))),
ISNUMBER(FIND("clorexidina",LOWER(F1499))),
ISNUMBER(FIND("matizacao",LOWER(F1499))),
ISNUMBER(FIND("matização",LOWER(F1499))),
ISNUMBER(FIND("arredondamento",LOWER(F1499))),
ISNUMBER(FIND("remocao",LOWER(F1499))),
ISNUMBER(FIND("remoção",LOWER(F1499)))
),"Serviços extras",
IF(ISNUMBER(FIND("banho",LOWER(F1499))),"Banho","Loja")))</f>
        <v>Loja</v>
      </c>
      <c r="AZ1499" s="1" t="str">
        <f>IF(ISBLANK(I1499),"", _xlfn.LET(_xlpm.Pedido,TRIM(D1499&amp;""),IF(_xlpm.Pedido&lt;&gt;"",_xlpm.Pedido&amp;" | "&amp;K1499,I1499&amp;" | "&amp;K1499&amp;" | "&amp;TEXT(AU1499,"0"))))</f>
        <v xml:space="preserve">5443 | </v>
      </c>
      <c r="BA1499" s="1" t="str">
        <f>IF(ISBLANK(I1499),"", _xlfn.LET(_xlpm.TipoServico,LOWER(H1499),IF(ISNUMBER(FIND("banho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499" s="1" t="str">
        <f>IF(ISBLANK(I1499),"", _xlfn.LET(
    _xlpm.Servico,TRIM(F1499&amp;""),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499" s="1">
        <f>IF(ISBLANK(B1499),"", IF(ISBLANK(R1499),Q1499*S1499,R1499*S1499))</f>
        <v>110</v>
      </c>
    </row>
    <row r="1500" spans="1:55" x14ac:dyDescent="0.3">
      <c r="A1500" t="s">
        <v>1</v>
      </c>
      <c r="B1500">
        <v>46142</v>
      </c>
      <c r="C1500" t="s">
        <v>9</v>
      </c>
      <c r="D1500">
        <v>5448</v>
      </c>
      <c r="F1500" t="s">
        <v>527</v>
      </c>
      <c r="H1500" t="s">
        <v>4</v>
      </c>
      <c r="I1500">
        <v>2219</v>
      </c>
      <c r="J1500" t="s">
        <v>339</v>
      </c>
      <c r="L1500">
        <v>66999210440</v>
      </c>
      <c r="N1500">
        <v>0</v>
      </c>
      <c r="O1500" t="s">
        <v>5</v>
      </c>
      <c r="P1500">
        <v>0</v>
      </c>
      <c r="Q1500">
        <v>29</v>
      </c>
      <c r="R1500">
        <v>29</v>
      </c>
      <c r="S1500">
        <v>1</v>
      </c>
      <c r="T1500">
        <v>29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 t="s">
        <v>6</v>
      </c>
      <c r="AG1500">
        <v>29</v>
      </c>
      <c r="AS1500" t="s">
        <v>13</v>
      </c>
      <c r="AU1500" s="2" t="str">
        <f>IF(ISBLANK(B1500),"", TEXT(B1500,"dddd, d \d\e mmmm \d\e aaaa"))</f>
        <v>quinta-feira, 30 de abril de 2026</v>
      </c>
      <c r="AX1500" s="1" t="str" cm="1">
        <f t="array" ref="AX1500">IFERROR(_xlfn.TEXTJOIN(", ",TRUE,_xlfn._xlws.SORT(_xlfn.UNIQUE(_xlfn._xlws.FILTER($K$2:$K$2889,($I$2:$I$2889=I1500)*($K$2:$K$2889&lt;&gt;""))))),"")</f>
        <v>Oli</v>
      </c>
      <c r="AY1500" s="1" t="str">
        <f>IF(ISBLANK(F1500),"", IF(OR(
ISNUMBER(FIND("escovacao",LOWER(F1500))),
ISNUMBER(FIND("escovação",LOWER(F1500))),
ISNUMBER(FIND("higiene bucal",LOWER(F1500))),
ISNUMBER(FIND("tosa",LOWER(F1500))),
ISNUMBER(FIND("hidratacao",LOWER(F1500))),
ISNUMBER(FIND("hidratação",LOWER(F1500))),
ISNUMBER(FIND("spa",LOWER(F1500))),
ISNUMBER(FIND("corte de unhas",LOWER(F1500))),
ISNUMBER(FIND("desembolo",LOWER(F1500))),
ISNUMBER(FIND("clorexidina",LOWER(F1500))),
ISNUMBER(FIND("matizacao",LOWER(F1500))),
ISNUMBER(FIND("matização",LOWER(F1500))),
ISNUMBER(FIND("arredondamento",LOWER(F1500))),
ISNUMBER(FIND("remocao",LOWER(F1500))),
ISNUMBER(FIND("remoção",LOWER(F1500)))
),"Serviços extras",
IF(ISNUMBER(FIND("banho",LOWER(F1500))),"Banho","Loja")))</f>
        <v>Loja</v>
      </c>
      <c r="AZ1500" s="1" t="str">
        <f>IF(ISBLANK(I1500),"", _xlfn.LET(_xlpm.Pedido,TRIM(D1500&amp;""),IF(_xlpm.Pedido&lt;&gt;"",_xlpm.Pedido&amp;" | "&amp;K1500,I1500&amp;" | "&amp;K1500&amp;" | "&amp;TEXT(AU1500,"0"))))</f>
        <v xml:space="preserve">5448 | </v>
      </c>
      <c r="BA1500" s="1" t="str">
        <f>IF(ISBLANK(I1500),"", _xlfn.LET(_xlpm.TipoServico,LOWER(H1500),IF(ISNUMBER(FIND("banho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0" s="1" t="str">
        <f>IF(ISBLANK(I1500),"", _xlfn.LET(
    _xlpm.Servico,TRIM(F1500&amp;""),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0" s="1">
        <f>IF(ISBLANK(B1500),"", IF(ISBLANK(R1500),Q1500*S1500,R1500*S1500))</f>
        <v>29</v>
      </c>
    </row>
    <row r="1501" spans="1:55" x14ac:dyDescent="0.3">
      <c r="A1501" t="s">
        <v>1</v>
      </c>
      <c r="B1501">
        <v>46056</v>
      </c>
      <c r="C1501" t="s">
        <v>46</v>
      </c>
      <c r="D1501">
        <v>4704</v>
      </c>
      <c r="F1501" t="s">
        <v>491</v>
      </c>
      <c r="H1501" t="s">
        <v>4</v>
      </c>
      <c r="I1501">
        <v>2546</v>
      </c>
      <c r="J1501" t="s">
        <v>359</v>
      </c>
      <c r="L1501">
        <v>73988081729</v>
      </c>
      <c r="N1501">
        <v>0</v>
      </c>
      <c r="O1501" t="s">
        <v>5</v>
      </c>
      <c r="P1501">
        <v>0</v>
      </c>
      <c r="Q1501">
        <v>130</v>
      </c>
      <c r="R1501">
        <v>130</v>
      </c>
      <c r="S1501">
        <v>1</v>
      </c>
      <c r="T1501">
        <v>130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 t="s">
        <v>6</v>
      </c>
      <c r="AG1501">
        <v>260.39999999999998</v>
      </c>
      <c r="AS1501" t="s">
        <v>492</v>
      </c>
      <c r="AU1501" s="2" t="str">
        <f>IF(ISBLANK(B1501),"", TEXT(B1501,"dddd, d \d\e mmmm \d\e aaaa"))</f>
        <v>terça-feira, 3 de fevereiro de 2026</v>
      </c>
      <c r="AX1501" s="1" t="str" cm="1">
        <f t="array" ref="AX1501">IFERROR(_xlfn.TEXTJOIN(", ",TRUE,_xlfn._xlws.SORT(_xlfn.UNIQUE(_xlfn._xlws.FILTER($K$2:$K$2889,($I$2:$I$2889=I1501)*($K$2:$K$2889&lt;&gt;""))))),"")</f>
        <v>Amendoa, Cacau, Nolah</v>
      </c>
      <c r="AY1501" s="1" t="str">
        <f>IF(ISBLANK(F1501),"", IF(OR(
ISNUMBER(FIND("escovacao",LOWER(F1501))),
ISNUMBER(FIND("escovação",LOWER(F1501))),
ISNUMBER(FIND("higiene bucal",LOWER(F1501))),
ISNUMBER(FIND("tosa",LOWER(F1501))),
ISNUMBER(FIND("hidratacao",LOWER(F1501))),
ISNUMBER(FIND("hidratação",LOWER(F1501))),
ISNUMBER(FIND("spa",LOWER(F1501))),
ISNUMBER(FIND("corte de unhas",LOWER(F1501))),
ISNUMBER(FIND("desembolo",LOWER(F1501))),
ISNUMBER(FIND("clorexidina",LOWER(F1501))),
ISNUMBER(FIND("matizacao",LOWER(F1501))),
ISNUMBER(FIND("matização",LOWER(F1501))),
ISNUMBER(FIND("arredondamento",LOWER(F1501))),
ISNUMBER(FIND("remocao",LOWER(F1501))),
ISNUMBER(FIND("remoção",LOWER(F1501)))
),"Serviços extras",
IF(ISNUMBER(FIND("banho",LOWER(F1501))),"Banho","Loja")))</f>
        <v>Loja</v>
      </c>
      <c r="AZ1501" s="1" t="str">
        <f>IF(ISBLANK(I1501),"", _xlfn.LET(_xlpm.Pedido,TRIM(D1501&amp;""),IF(_xlpm.Pedido&lt;&gt;"",_xlpm.Pedido&amp;" | "&amp;K1501,I1501&amp;" | "&amp;K1501&amp;" | "&amp;TEXT(AU1501,"0"))))</f>
        <v xml:space="preserve">4704 | </v>
      </c>
      <c r="BA1501" s="1" t="str">
        <f>IF(ISBLANK(I1501),"", _xlfn.LET(_xlpm.TipoServico,LOWER(H1501),IF(ISNUMBER(FIND("banho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1" s="1" t="str">
        <f>IF(ISBLANK(I1501),"", _xlfn.LET(
    _xlpm.Servico,TRIM(F1501&amp;""),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1" s="1">
        <f>IF(ISBLANK(B1501),"", IF(ISBLANK(R1501),Q1501*S1501,R1501*S1501))</f>
        <v>130</v>
      </c>
    </row>
    <row r="1502" spans="1:55" x14ac:dyDescent="0.3">
      <c r="A1502" t="s">
        <v>1</v>
      </c>
      <c r="B1502">
        <v>46056</v>
      </c>
      <c r="C1502" t="s">
        <v>46</v>
      </c>
      <c r="D1502">
        <v>4704</v>
      </c>
      <c r="E1502">
        <v>0</v>
      </c>
      <c r="F1502" t="s">
        <v>533</v>
      </c>
      <c r="H1502" t="s">
        <v>4</v>
      </c>
      <c r="I1502">
        <v>2546</v>
      </c>
      <c r="J1502" t="s">
        <v>359</v>
      </c>
      <c r="L1502">
        <v>73988081729</v>
      </c>
      <c r="N1502">
        <v>0</v>
      </c>
      <c r="O1502" t="s">
        <v>5</v>
      </c>
      <c r="P1502">
        <v>0</v>
      </c>
      <c r="Q1502">
        <v>49.9</v>
      </c>
      <c r="R1502">
        <v>49.9</v>
      </c>
      <c r="S1502">
        <v>1</v>
      </c>
      <c r="T1502">
        <v>49.9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6</v>
      </c>
      <c r="AG1502">
        <v>260.39999999999998</v>
      </c>
      <c r="AS1502" t="s">
        <v>499</v>
      </c>
      <c r="AU1502" s="2" t="str">
        <f>IF(ISBLANK(B1502),"", TEXT(B1502,"dddd, d \d\e mmmm \d\e aaaa"))</f>
        <v>terça-feira, 3 de fevereiro de 2026</v>
      </c>
      <c r="AX1502" s="1" t="str" cm="1">
        <f t="array" ref="AX1502">IFERROR(_xlfn.TEXTJOIN(", ",TRUE,_xlfn._xlws.SORT(_xlfn.UNIQUE(_xlfn._xlws.FILTER($K$2:$K$2889,($I$2:$I$2889=I1502)*($K$2:$K$2889&lt;&gt;""))))),"")</f>
        <v>Amendoa, Cacau, Nolah</v>
      </c>
      <c r="AY1502" s="1" t="str">
        <f>IF(ISBLANK(F1502),"", IF(OR(
ISNUMBER(FIND("escovacao",LOWER(F1502))),
ISNUMBER(FIND("escovação",LOWER(F1502))),
ISNUMBER(FIND("higiene bucal",LOWER(F1502))),
ISNUMBER(FIND("tosa",LOWER(F1502))),
ISNUMBER(FIND("hidratacao",LOWER(F1502))),
ISNUMBER(FIND("hidratação",LOWER(F1502))),
ISNUMBER(FIND("spa",LOWER(F1502))),
ISNUMBER(FIND("corte de unhas",LOWER(F1502))),
ISNUMBER(FIND("desembolo",LOWER(F1502))),
ISNUMBER(FIND("clorexidina",LOWER(F1502))),
ISNUMBER(FIND("matizacao",LOWER(F1502))),
ISNUMBER(FIND("matização",LOWER(F1502))),
ISNUMBER(FIND("arredondamento",LOWER(F1502))),
ISNUMBER(FIND("remocao",LOWER(F1502))),
ISNUMBER(FIND("remoção",LOWER(F1502)))
),"Serviços extras",
IF(ISNUMBER(FIND("banho",LOWER(F1502))),"Banho","Loja")))</f>
        <v>Loja</v>
      </c>
      <c r="AZ1502" s="1" t="str">
        <f>IF(ISBLANK(I1502),"", _xlfn.LET(_xlpm.Pedido,TRIM(D1502&amp;""),IF(_xlpm.Pedido&lt;&gt;"",_xlpm.Pedido&amp;" | "&amp;K1502,I1502&amp;" | "&amp;K1502&amp;" | "&amp;TEXT(AU1502,"0"))))</f>
        <v xml:space="preserve">4704 | </v>
      </c>
      <c r="BA1502" s="1" t="str">
        <f>IF(ISBLANK(I1502),"", _xlfn.LET(_xlpm.TipoServico,LOWER(H1502),IF(ISNUMBER(FIND("banho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2" s="1" t="str">
        <f>IF(ISBLANK(I1502),"", _xlfn.LET(
    _xlpm.Servico,TRIM(F1502&amp;""),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2" s="1">
        <f>IF(ISBLANK(B1502),"", IF(ISBLANK(R1502),Q1502*S1502,R1502*S1502))</f>
        <v>49.9</v>
      </c>
    </row>
    <row r="1503" spans="1:55" x14ac:dyDescent="0.3">
      <c r="A1503" t="s">
        <v>1</v>
      </c>
      <c r="B1503">
        <v>46056</v>
      </c>
      <c r="C1503" t="s">
        <v>46</v>
      </c>
      <c r="D1503">
        <v>4704</v>
      </c>
      <c r="E1503">
        <v>0</v>
      </c>
      <c r="F1503" t="s">
        <v>24</v>
      </c>
      <c r="H1503" t="s">
        <v>4</v>
      </c>
      <c r="I1503">
        <v>2546</v>
      </c>
      <c r="J1503" t="s">
        <v>359</v>
      </c>
      <c r="L1503">
        <v>73988081729</v>
      </c>
      <c r="N1503">
        <v>0</v>
      </c>
      <c r="O1503" t="s">
        <v>5</v>
      </c>
      <c r="P1503">
        <v>0</v>
      </c>
      <c r="Q1503">
        <v>5.5</v>
      </c>
      <c r="R1503">
        <v>5.5</v>
      </c>
      <c r="S1503">
        <v>1</v>
      </c>
      <c r="T1503">
        <v>5.5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6</v>
      </c>
      <c r="AG1503">
        <v>260.39999999999998</v>
      </c>
      <c r="AS1503" t="s">
        <v>25</v>
      </c>
      <c r="AU1503" s="2" t="str">
        <f>IF(ISBLANK(B1503),"", TEXT(B1503,"dddd, d \d\e mmmm \d\e aaaa"))</f>
        <v>terça-feira, 3 de fevereiro de 2026</v>
      </c>
      <c r="AX1503" s="1" t="str" cm="1">
        <f t="array" ref="AX1503">IFERROR(_xlfn.TEXTJOIN(", ",TRUE,_xlfn._xlws.SORT(_xlfn.UNIQUE(_xlfn._xlws.FILTER($K$2:$K$2889,($I$2:$I$2889=I1503)*($K$2:$K$2889&lt;&gt;""))))),"")</f>
        <v>Amendoa, Cacau, Nolah</v>
      </c>
      <c r="AY1503" s="1" t="str">
        <f>IF(ISBLANK(F1503),"", IF(OR(
ISNUMBER(FIND("escovacao",LOWER(F1503))),
ISNUMBER(FIND("escovação",LOWER(F1503))),
ISNUMBER(FIND("higiene bucal",LOWER(F1503))),
ISNUMBER(FIND("tosa",LOWER(F1503))),
ISNUMBER(FIND("hidratacao",LOWER(F1503))),
ISNUMBER(FIND("hidratação",LOWER(F1503))),
ISNUMBER(FIND("spa",LOWER(F1503))),
ISNUMBER(FIND("corte de unhas",LOWER(F1503))),
ISNUMBER(FIND("desembolo",LOWER(F1503))),
ISNUMBER(FIND("clorexidina",LOWER(F1503))),
ISNUMBER(FIND("matizacao",LOWER(F1503))),
ISNUMBER(FIND("matização",LOWER(F1503))),
ISNUMBER(FIND("arredondamento",LOWER(F1503))),
ISNUMBER(FIND("remocao",LOWER(F1503))),
ISNUMBER(FIND("remoção",LOWER(F1503)))
),"Serviços extras",
IF(ISNUMBER(FIND("banho",LOWER(F1503))),"Banho","Loja")))</f>
        <v>Loja</v>
      </c>
      <c r="AZ1503" s="1" t="str">
        <f>IF(ISBLANK(I1503),"", _xlfn.LET(_xlpm.Pedido,TRIM(D1503&amp;""),IF(_xlpm.Pedido&lt;&gt;"",_xlpm.Pedido&amp;" | "&amp;K1503,I1503&amp;" | "&amp;K1503&amp;" | "&amp;TEXT(AU1503,"0"))))</f>
        <v xml:space="preserve">4704 | </v>
      </c>
      <c r="BA1503" s="1" t="str">
        <f>IF(ISBLANK(I1503),"", _xlfn.LET(_xlpm.TipoServico,LOWER(H1503),IF(ISNUMBER(FIND("banho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3" s="1" t="str">
        <f>IF(ISBLANK(I1503),"", _xlfn.LET(
    _xlpm.Servico,TRIM(F1503&amp;""),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3" s="1">
        <f>IF(ISBLANK(B1503),"", IF(ISBLANK(R1503),Q1503*S1503,R1503*S1503))</f>
        <v>5.5</v>
      </c>
    </row>
    <row r="1504" spans="1:55" x14ac:dyDescent="0.3">
      <c r="A1504" t="s">
        <v>1</v>
      </c>
      <c r="B1504">
        <v>46055</v>
      </c>
      <c r="C1504" t="s">
        <v>43</v>
      </c>
      <c r="D1504">
        <v>4695</v>
      </c>
      <c r="F1504" t="s">
        <v>534</v>
      </c>
      <c r="H1504" t="s">
        <v>4</v>
      </c>
      <c r="I1504">
        <v>2818</v>
      </c>
      <c r="J1504" t="s">
        <v>68</v>
      </c>
      <c r="L1504">
        <v>73988047914</v>
      </c>
      <c r="N1504">
        <v>0</v>
      </c>
      <c r="O1504" t="s">
        <v>5</v>
      </c>
      <c r="P1504">
        <v>0</v>
      </c>
      <c r="Q1504">
        <v>35.9</v>
      </c>
      <c r="R1504">
        <v>35.9</v>
      </c>
      <c r="S1504">
        <v>1</v>
      </c>
      <c r="T1504">
        <v>35.9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 t="s">
        <v>6</v>
      </c>
      <c r="AG1504">
        <v>167.9</v>
      </c>
      <c r="AS1504" t="s">
        <v>478</v>
      </c>
      <c r="AU1504" s="2" t="str">
        <f>IF(ISBLANK(B1504),"", TEXT(B1504,"dddd, d \d\e mmmm \d\e aaaa"))</f>
        <v>segunda-feira, 2 de fevereiro de 2026</v>
      </c>
      <c r="AX1504" s="1" t="str" cm="1">
        <f t="array" ref="AX1504">IFERROR(_xlfn.TEXTJOIN(", ",TRUE,_xlfn._xlws.SORT(_xlfn.UNIQUE(_xlfn._xlws.FILTER($K$2:$K$2889,($I$2:$I$2889=I1504)*($K$2:$K$2889&lt;&gt;""))))),"")</f>
        <v>Mila</v>
      </c>
      <c r="AY1504" s="1" t="str">
        <f>IF(ISBLANK(F1504),"", IF(OR(
ISNUMBER(FIND("escovacao",LOWER(F1504))),
ISNUMBER(FIND("escovação",LOWER(F1504))),
ISNUMBER(FIND("higiene bucal",LOWER(F1504))),
ISNUMBER(FIND("tosa",LOWER(F1504))),
ISNUMBER(FIND("hidratacao",LOWER(F1504))),
ISNUMBER(FIND("hidratação",LOWER(F1504))),
ISNUMBER(FIND("spa",LOWER(F1504))),
ISNUMBER(FIND("corte de unhas",LOWER(F1504))),
ISNUMBER(FIND("desembolo",LOWER(F1504))),
ISNUMBER(FIND("clorexidina",LOWER(F1504))),
ISNUMBER(FIND("matizacao",LOWER(F1504))),
ISNUMBER(FIND("matização",LOWER(F1504))),
ISNUMBER(FIND("arredondamento",LOWER(F1504))),
ISNUMBER(FIND("remocao",LOWER(F1504))),
ISNUMBER(FIND("remoção",LOWER(F1504)))
),"Serviços extras",
IF(ISNUMBER(FIND("banho",LOWER(F1504))),"Banho","Loja")))</f>
        <v>Loja</v>
      </c>
      <c r="AZ1504" s="1" t="str">
        <f>IF(ISBLANK(I1504),"", _xlfn.LET(_xlpm.Pedido,TRIM(D1504&amp;""),IF(_xlpm.Pedido&lt;&gt;"",_xlpm.Pedido&amp;" | "&amp;K1504,I1504&amp;" | "&amp;K1504&amp;" | "&amp;TEXT(AU1504,"0"))))</f>
        <v xml:space="preserve">4695 | </v>
      </c>
      <c r="BA1504" s="1" t="str">
        <f>IF(ISBLANK(I1504),"", _xlfn.LET(_xlpm.TipoServico,LOWER(H1504),IF(ISNUMBER(FIND("banho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4" s="1" t="str">
        <f>IF(ISBLANK(I1504),"", _xlfn.LET(
    _xlpm.Servico,TRIM(F1504&amp;""),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4" s="1">
        <f>IF(ISBLANK(B1504),"", IF(ISBLANK(R1504),Q1504*S1504,R1504*S1504))</f>
        <v>35.9</v>
      </c>
    </row>
    <row r="1505" spans="1:55" x14ac:dyDescent="0.3">
      <c r="A1505" t="s">
        <v>1</v>
      </c>
      <c r="B1505">
        <v>46056</v>
      </c>
      <c r="C1505" t="s">
        <v>46</v>
      </c>
      <c r="D1505">
        <v>4703</v>
      </c>
      <c r="E1505">
        <v>0</v>
      </c>
      <c r="F1505" t="s">
        <v>505</v>
      </c>
      <c r="H1505" t="s">
        <v>4</v>
      </c>
      <c r="I1505">
        <v>2632</v>
      </c>
      <c r="J1505" t="s">
        <v>8</v>
      </c>
      <c r="L1505">
        <v>77991369418</v>
      </c>
      <c r="N1505">
        <v>0</v>
      </c>
      <c r="O1505" t="s">
        <v>5</v>
      </c>
      <c r="P1505">
        <v>0</v>
      </c>
      <c r="Q1505">
        <v>145</v>
      </c>
      <c r="R1505">
        <v>145</v>
      </c>
      <c r="S1505">
        <v>1</v>
      </c>
      <c r="T1505">
        <v>145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 t="s">
        <v>6</v>
      </c>
      <c r="AG1505">
        <v>145</v>
      </c>
      <c r="AS1505" t="s">
        <v>492</v>
      </c>
      <c r="AU1505" s="2" t="str">
        <f>IF(ISBLANK(B1505),"", TEXT(B1505,"dddd, d \d\e mmmm \d\e aaaa"))</f>
        <v>terça-feira, 3 de fevereiro de 2026</v>
      </c>
      <c r="AX1505" s="1" t="str" cm="1">
        <f t="array" ref="AX1505">IFERROR(_xlfn.TEXTJOIN(", ",TRUE,_xlfn._xlws.SORT(_xlfn.UNIQUE(_xlfn._xlws.FILTER($K$2:$K$2889,($I$2:$I$2889=I1505)*($K$2:$K$2889&lt;&gt;""))))),"")</f>
        <v>Dog Marley, Mare</v>
      </c>
      <c r="AY1505" s="1" t="str">
        <f>IF(ISBLANK(F1505),"", IF(OR(
ISNUMBER(FIND("escovacao",LOWER(F1505))),
ISNUMBER(FIND("escovação",LOWER(F1505))),
ISNUMBER(FIND("higiene bucal",LOWER(F1505))),
ISNUMBER(FIND("tosa",LOWER(F1505))),
ISNUMBER(FIND("hidratacao",LOWER(F1505))),
ISNUMBER(FIND("hidratação",LOWER(F1505))),
ISNUMBER(FIND("spa",LOWER(F1505))),
ISNUMBER(FIND("corte de unhas",LOWER(F1505))),
ISNUMBER(FIND("desembolo",LOWER(F1505))),
ISNUMBER(FIND("clorexidina",LOWER(F1505))),
ISNUMBER(FIND("matizacao",LOWER(F1505))),
ISNUMBER(FIND("matização",LOWER(F1505))),
ISNUMBER(FIND("arredondamento",LOWER(F1505))),
ISNUMBER(FIND("remocao",LOWER(F1505))),
ISNUMBER(FIND("remoção",LOWER(F1505)))
),"Serviços extras",
IF(ISNUMBER(FIND("banho",LOWER(F1505))),"Banho","Loja")))</f>
        <v>Loja</v>
      </c>
      <c r="AZ1505" s="1" t="str">
        <f>IF(ISBLANK(I1505),"", _xlfn.LET(_xlpm.Pedido,TRIM(D1505&amp;""),IF(_xlpm.Pedido&lt;&gt;"",_xlpm.Pedido&amp;" | "&amp;K1505,I1505&amp;" | "&amp;K1505&amp;" | "&amp;TEXT(AU1505,"0"))))</f>
        <v xml:space="preserve">4703 | </v>
      </c>
      <c r="BA1505" s="1" t="str">
        <f>IF(ISBLANK(I1505),"", _xlfn.LET(_xlpm.TipoServico,LOWER(H1505),IF(ISNUMBER(FIND("banho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5" s="1" t="str">
        <f>IF(ISBLANK(I1505),"", _xlfn.LET(
    _xlpm.Servico,TRIM(F1505&amp;""),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5" s="1">
        <f>IF(ISBLANK(B1505),"", IF(ISBLANK(R1505),Q1505*S1505,R1505*S1505))</f>
        <v>145</v>
      </c>
    </row>
    <row r="1506" spans="1:55" x14ac:dyDescent="0.3">
      <c r="A1506" t="s">
        <v>1</v>
      </c>
      <c r="B1506">
        <v>46064</v>
      </c>
      <c r="C1506" t="s">
        <v>53</v>
      </c>
      <c r="D1506">
        <v>4778</v>
      </c>
      <c r="F1506" t="s">
        <v>506</v>
      </c>
      <c r="H1506" t="s">
        <v>4</v>
      </c>
      <c r="I1506">
        <v>2632</v>
      </c>
      <c r="J1506" t="s">
        <v>8</v>
      </c>
      <c r="L1506">
        <v>77991369418</v>
      </c>
      <c r="N1506">
        <v>0</v>
      </c>
      <c r="O1506" t="s">
        <v>5</v>
      </c>
      <c r="P1506">
        <v>0</v>
      </c>
      <c r="Q1506">
        <v>130</v>
      </c>
      <c r="R1506">
        <v>130</v>
      </c>
      <c r="S1506">
        <v>1</v>
      </c>
      <c r="T1506">
        <v>130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 t="s">
        <v>6</v>
      </c>
      <c r="AG1506">
        <v>170</v>
      </c>
      <c r="AS1506" t="s">
        <v>492</v>
      </c>
      <c r="AU1506" s="2" t="str">
        <f>IF(ISBLANK(B1506),"", TEXT(B1506,"dddd, d \d\e mmmm \d\e aaaa"))</f>
        <v>quarta-feira, 11 de fevereiro de 2026</v>
      </c>
      <c r="AX1506" s="1" t="str" cm="1">
        <f t="array" ref="AX1506">IFERROR(_xlfn.TEXTJOIN(", ",TRUE,_xlfn._xlws.SORT(_xlfn.UNIQUE(_xlfn._xlws.FILTER($K$2:$K$2889,($I$2:$I$2889=I1506)*($K$2:$K$2889&lt;&gt;""))))),"")</f>
        <v>Dog Marley, Mare</v>
      </c>
      <c r="AY1506" s="1" t="str">
        <f>IF(ISBLANK(F1506),"", IF(OR(
ISNUMBER(FIND("escovacao",LOWER(F1506))),
ISNUMBER(FIND("escovação",LOWER(F1506))),
ISNUMBER(FIND("higiene bucal",LOWER(F1506))),
ISNUMBER(FIND("tosa",LOWER(F1506))),
ISNUMBER(FIND("hidratacao",LOWER(F1506))),
ISNUMBER(FIND("hidratação",LOWER(F1506))),
ISNUMBER(FIND("spa",LOWER(F1506))),
ISNUMBER(FIND("corte de unhas",LOWER(F1506))),
ISNUMBER(FIND("desembolo",LOWER(F1506))),
ISNUMBER(FIND("clorexidina",LOWER(F1506))),
ISNUMBER(FIND("matizacao",LOWER(F1506))),
ISNUMBER(FIND("matização",LOWER(F1506))),
ISNUMBER(FIND("arredondamento",LOWER(F1506))),
ISNUMBER(FIND("remocao",LOWER(F1506))),
ISNUMBER(FIND("remoção",LOWER(F1506)))
),"Serviços extras",
IF(ISNUMBER(FIND("banho",LOWER(F1506))),"Banho","Loja")))</f>
        <v>Loja</v>
      </c>
      <c r="AZ1506" s="1" t="str">
        <f>IF(ISBLANK(I1506),"", _xlfn.LET(_xlpm.Pedido,TRIM(D1506&amp;""),IF(_xlpm.Pedido&lt;&gt;"",_xlpm.Pedido&amp;" | "&amp;K1506,I1506&amp;" | "&amp;K1506&amp;" | "&amp;TEXT(AU1506,"0"))))</f>
        <v xml:space="preserve">4778 | </v>
      </c>
      <c r="BA1506" s="1" t="str">
        <f>IF(ISBLANK(I1506),"", _xlfn.LET(_xlpm.TipoServico,LOWER(H1506),IF(ISNUMBER(FIND("banho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6" s="1" t="str">
        <f>IF(ISBLANK(I1506),"", _xlfn.LET(
    _xlpm.Servico,TRIM(F1506&amp;""),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6" s="1">
        <f>IF(ISBLANK(B1506),"", IF(ISBLANK(R1506),Q1506*S1506,R1506*S1506))</f>
        <v>130</v>
      </c>
    </row>
    <row r="1507" spans="1:55" x14ac:dyDescent="0.3">
      <c r="A1507" t="s">
        <v>1</v>
      </c>
      <c r="B1507">
        <v>46064</v>
      </c>
      <c r="C1507" t="s">
        <v>53</v>
      </c>
      <c r="D1507">
        <v>4778</v>
      </c>
      <c r="F1507" t="s">
        <v>535</v>
      </c>
      <c r="H1507" t="s">
        <v>4</v>
      </c>
      <c r="I1507">
        <v>2632</v>
      </c>
      <c r="J1507" t="s">
        <v>8</v>
      </c>
      <c r="L1507">
        <v>77991369418</v>
      </c>
      <c r="N1507">
        <v>0</v>
      </c>
      <c r="O1507" t="s">
        <v>5</v>
      </c>
      <c r="P1507">
        <v>0</v>
      </c>
      <c r="Q1507">
        <v>40</v>
      </c>
      <c r="R1507">
        <v>40</v>
      </c>
      <c r="S1507">
        <v>1</v>
      </c>
      <c r="T1507">
        <v>40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s">
        <v>6</v>
      </c>
      <c r="AG1507">
        <v>170</v>
      </c>
      <c r="AS1507" t="s">
        <v>482</v>
      </c>
      <c r="AU1507" s="2" t="str">
        <f>IF(ISBLANK(B1507),"", TEXT(B1507,"dddd, d \d\e mmmm \d\e aaaa"))</f>
        <v>quarta-feira, 11 de fevereiro de 2026</v>
      </c>
      <c r="AX1507" s="1" t="str" cm="1">
        <f t="array" ref="AX1507">IFERROR(_xlfn.TEXTJOIN(", ",TRUE,_xlfn._xlws.SORT(_xlfn.UNIQUE(_xlfn._xlws.FILTER($K$2:$K$2889,($I$2:$I$2889=I1507)*($K$2:$K$2889&lt;&gt;""))))),"")</f>
        <v>Dog Marley, Mare</v>
      </c>
      <c r="AY1507" s="1" t="str">
        <f>IF(ISBLANK(F1507),"", IF(OR(
ISNUMBER(FIND("escovacao",LOWER(F1507))),
ISNUMBER(FIND("escovação",LOWER(F1507))),
ISNUMBER(FIND("higiene bucal",LOWER(F1507))),
ISNUMBER(FIND("tosa",LOWER(F1507))),
ISNUMBER(FIND("hidratacao",LOWER(F1507))),
ISNUMBER(FIND("hidratação",LOWER(F1507))),
ISNUMBER(FIND("spa",LOWER(F1507))),
ISNUMBER(FIND("corte de unhas",LOWER(F1507))),
ISNUMBER(FIND("desembolo",LOWER(F1507))),
ISNUMBER(FIND("clorexidina",LOWER(F1507))),
ISNUMBER(FIND("matizacao",LOWER(F1507))),
ISNUMBER(FIND("matização",LOWER(F1507))),
ISNUMBER(FIND("arredondamento",LOWER(F1507))),
ISNUMBER(FIND("remocao",LOWER(F1507))),
ISNUMBER(FIND("remoção",LOWER(F1507)))
),"Serviços extras",
IF(ISNUMBER(FIND("banho",LOWER(F1507))),"Banho","Loja")))</f>
        <v>Loja</v>
      </c>
      <c r="AZ1507" s="1" t="str">
        <f>IF(ISBLANK(I1507),"", _xlfn.LET(_xlpm.Pedido,TRIM(D1507&amp;""),IF(_xlpm.Pedido&lt;&gt;"",_xlpm.Pedido&amp;" | "&amp;K1507,I1507&amp;" | "&amp;K1507&amp;" | "&amp;TEXT(AU1507,"0"))))</f>
        <v xml:space="preserve">4778 | </v>
      </c>
      <c r="BA1507" s="1" t="str">
        <f>IF(ISBLANK(I1507),"", _xlfn.LET(_xlpm.TipoServico,LOWER(H1507),IF(ISNUMBER(FIND("banho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7" s="1" t="str">
        <f>IF(ISBLANK(I1507),"", _xlfn.LET(
    _xlpm.Servico,TRIM(F1507&amp;""),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7" s="1">
        <f>IF(ISBLANK(B1507),"", IF(ISBLANK(R1507),Q1507*S1507,R1507*S1507))</f>
        <v>40</v>
      </c>
    </row>
    <row r="1508" spans="1:55" x14ac:dyDescent="0.3">
      <c r="A1508" t="s">
        <v>1</v>
      </c>
      <c r="B1508">
        <v>46055</v>
      </c>
      <c r="C1508" t="s">
        <v>43</v>
      </c>
      <c r="D1508">
        <v>4700</v>
      </c>
      <c r="F1508" t="s">
        <v>537</v>
      </c>
      <c r="H1508" t="s">
        <v>4</v>
      </c>
      <c r="I1508">
        <v>2758</v>
      </c>
      <c r="J1508" t="s">
        <v>536</v>
      </c>
      <c r="L1508">
        <v>557381835005</v>
      </c>
      <c r="N1508">
        <v>0</v>
      </c>
      <c r="O1508" t="s">
        <v>5</v>
      </c>
      <c r="P1508">
        <v>0</v>
      </c>
      <c r="Q1508">
        <v>79.900000000000006</v>
      </c>
      <c r="R1508">
        <v>79.900000000000006</v>
      </c>
      <c r="S1508">
        <v>1</v>
      </c>
      <c r="T1508">
        <v>79.900000000000006</v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 t="s">
        <v>6</v>
      </c>
      <c r="AG1508">
        <v>143.9</v>
      </c>
      <c r="AS1508" t="s">
        <v>487</v>
      </c>
      <c r="AU1508" s="2" t="str">
        <f>IF(ISBLANK(B1508),"", TEXT(B1508,"dddd, d \d\e mmmm \d\e aaaa"))</f>
        <v>segunda-feira, 2 de fevereiro de 2026</v>
      </c>
      <c r="AX1508" s="1" t="str" cm="1">
        <f t="array" ref="AX1508">IFERROR(_xlfn.TEXTJOIN(", ",TRUE,_xlfn._xlws.SORT(_xlfn.UNIQUE(_xlfn._xlws.FILTER($K$2:$K$2889,($I$2:$I$2889=I1508)*($K$2:$K$2889&lt;&gt;""))))),"")</f>
        <v>Nega</v>
      </c>
      <c r="AY1508" s="1" t="str">
        <f>IF(ISBLANK(F1508),"", IF(OR(
ISNUMBER(FIND("escovacao",LOWER(F1508))),
ISNUMBER(FIND("escovação",LOWER(F1508))),
ISNUMBER(FIND("higiene bucal",LOWER(F1508))),
ISNUMBER(FIND("tosa",LOWER(F1508))),
ISNUMBER(FIND("hidratacao",LOWER(F1508))),
ISNUMBER(FIND("hidratação",LOWER(F1508))),
ISNUMBER(FIND("spa",LOWER(F1508))),
ISNUMBER(FIND("corte de unhas",LOWER(F1508))),
ISNUMBER(FIND("desembolo",LOWER(F1508))),
ISNUMBER(FIND("clorexidina",LOWER(F1508))),
ISNUMBER(FIND("matizacao",LOWER(F1508))),
ISNUMBER(FIND("matização",LOWER(F1508))),
ISNUMBER(FIND("arredondamento",LOWER(F1508))),
ISNUMBER(FIND("remocao",LOWER(F1508))),
ISNUMBER(FIND("remoção",LOWER(F1508)))
),"Serviços extras",
IF(ISNUMBER(FIND("banho",LOWER(F1508))),"Banho","Loja")))</f>
        <v>Loja</v>
      </c>
      <c r="AZ1508" s="1" t="str">
        <f>IF(ISBLANK(I1508),"", _xlfn.LET(_xlpm.Pedido,TRIM(D1508&amp;""),IF(_xlpm.Pedido&lt;&gt;"",_xlpm.Pedido&amp;" | "&amp;K1508,I1508&amp;" | "&amp;K1508&amp;" | "&amp;TEXT(AU1508,"0"))))</f>
        <v xml:space="preserve">4700 | </v>
      </c>
      <c r="BA1508" s="1" t="str">
        <f>IF(ISBLANK(I1508),"", _xlfn.LET(_xlpm.TipoServico,LOWER(H1508),IF(ISNUMBER(FIND("banho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8" s="1" t="str">
        <f>IF(ISBLANK(I1508),"", _xlfn.LET(
    _xlpm.Servico,TRIM(F1508&amp;""),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8" s="1">
        <f>IF(ISBLANK(B1508),"", IF(ISBLANK(R1508),Q1508*S1508,R1508*S1508))</f>
        <v>79.900000000000006</v>
      </c>
    </row>
    <row r="1509" spans="1:55" x14ac:dyDescent="0.3">
      <c r="A1509" t="s">
        <v>1</v>
      </c>
      <c r="B1509">
        <v>46062</v>
      </c>
      <c r="C1509" t="s">
        <v>43</v>
      </c>
      <c r="D1509">
        <v>4766</v>
      </c>
      <c r="F1509" t="s">
        <v>538</v>
      </c>
      <c r="H1509" t="s">
        <v>4</v>
      </c>
      <c r="I1509">
        <v>2616</v>
      </c>
      <c r="J1509" t="s">
        <v>14</v>
      </c>
      <c r="L1509">
        <v>5573988996862</v>
      </c>
      <c r="N1509">
        <v>0</v>
      </c>
      <c r="O1509" t="s">
        <v>5</v>
      </c>
      <c r="P1509">
        <v>0</v>
      </c>
      <c r="Q1509">
        <v>44.9</v>
      </c>
      <c r="R1509">
        <v>44.9</v>
      </c>
      <c r="S1509">
        <v>1</v>
      </c>
      <c r="T1509">
        <v>44.9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 t="s">
        <v>6</v>
      </c>
      <c r="AG1509">
        <v>229.9</v>
      </c>
      <c r="AS1509" t="s">
        <v>482</v>
      </c>
      <c r="AU1509" s="2" t="str">
        <f>IF(ISBLANK(B1509),"", TEXT(B1509,"dddd, d \d\e mmmm \d\e aaaa"))</f>
        <v>segunda-feira, 9 de fevereiro de 2026</v>
      </c>
      <c r="AX1509" s="1" t="str" cm="1">
        <f t="array" ref="AX1509">IFERROR(_xlfn.TEXTJOIN(", ",TRUE,_xlfn._xlws.SORT(_xlfn.UNIQUE(_xlfn._xlws.FILTER($K$2:$K$2889,($I$2:$I$2889=I1509)*($K$2:$K$2889&lt;&gt;""))))),"")</f>
        <v>Amora, Aquiles, Enzo, Jade, Jorge</v>
      </c>
      <c r="AY1509" s="1" t="str">
        <f>IF(ISBLANK(F1509),"", IF(OR(
ISNUMBER(FIND("escovacao",LOWER(F1509))),
ISNUMBER(FIND("escovação",LOWER(F1509))),
ISNUMBER(FIND("higiene bucal",LOWER(F1509))),
ISNUMBER(FIND("tosa",LOWER(F1509))),
ISNUMBER(FIND("hidratacao",LOWER(F1509))),
ISNUMBER(FIND("hidratação",LOWER(F1509))),
ISNUMBER(FIND("spa",LOWER(F1509))),
ISNUMBER(FIND("corte de unhas",LOWER(F1509))),
ISNUMBER(FIND("desembolo",LOWER(F1509))),
ISNUMBER(FIND("clorexidina",LOWER(F1509))),
ISNUMBER(FIND("matizacao",LOWER(F1509))),
ISNUMBER(FIND("matização",LOWER(F1509))),
ISNUMBER(FIND("arredondamento",LOWER(F1509))),
ISNUMBER(FIND("remocao",LOWER(F1509))),
ISNUMBER(FIND("remoção",LOWER(F1509)))
),"Serviços extras",
IF(ISNUMBER(FIND("banho",LOWER(F1509))),"Banho","Loja")))</f>
        <v>Loja</v>
      </c>
      <c r="AZ1509" s="1" t="str">
        <f>IF(ISBLANK(I1509),"", _xlfn.LET(_xlpm.Pedido,TRIM(D1509&amp;""),IF(_xlpm.Pedido&lt;&gt;"",_xlpm.Pedido&amp;" | "&amp;K1509,I1509&amp;" | "&amp;K1509&amp;" | "&amp;TEXT(AU1509,"0"))))</f>
        <v xml:space="preserve">4766 | </v>
      </c>
      <c r="BA1509" s="1" t="str">
        <f>IF(ISBLANK(I1509),"", _xlfn.LET(_xlpm.TipoServico,LOWER(H1509),IF(ISNUMBER(FIND("banho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09" s="1" t="str">
        <f>IF(ISBLANK(I1509),"", _xlfn.LET(
    _xlpm.Servico,TRIM(F1509&amp;""),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09" s="1">
        <f>IF(ISBLANK(B1509),"", IF(ISBLANK(R1509),Q1509*S1509,R1509*S1509))</f>
        <v>44.9</v>
      </c>
    </row>
    <row r="1510" spans="1:55" x14ac:dyDescent="0.3">
      <c r="A1510" t="s">
        <v>1</v>
      </c>
      <c r="B1510">
        <v>46062</v>
      </c>
      <c r="C1510" t="s">
        <v>43</v>
      </c>
      <c r="D1510">
        <v>4766</v>
      </c>
      <c r="E1510">
        <v>0</v>
      </c>
      <c r="F1510" t="s">
        <v>539</v>
      </c>
      <c r="H1510" t="s">
        <v>4</v>
      </c>
      <c r="I1510">
        <v>2616</v>
      </c>
      <c r="J1510" t="s">
        <v>14</v>
      </c>
      <c r="L1510">
        <v>5573988996862</v>
      </c>
      <c r="N1510">
        <v>0</v>
      </c>
      <c r="O1510" t="s">
        <v>5</v>
      </c>
      <c r="P1510">
        <v>0</v>
      </c>
      <c r="Q1510">
        <v>185</v>
      </c>
      <c r="R1510">
        <v>185</v>
      </c>
      <c r="S1510">
        <v>1</v>
      </c>
      <c r="T1510">
        <v>185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 t="s">
        <v>6</v>
      </c>
      <c r="AG1510">
        <v>229.9</v>
      </c>
      <c r="AS1510" t="s">
        <v>540</v>
      </c>
      <c r="AU1510" s="2" t="str">
        <f>IF(ISBLANK(B1510),"", TEXT(B1510,"dddd, d \d\e mmmm \d\e aaaa"))</f>
        <v>segunda-feira, 9 de fevereiro de 2026</v>
      </c>
      <c r="AX1510" s="1" t="str" cm="1">
        <f t="array" ref="AX1510">IFERROR(_xlfn.TEXTJOIN(", ",TRUE,_xlfn._xlws.SORT(_xlfn.UNIQUE(_xlfn._xlws.FILTER($K$2:$K$2889,($I$2:$I$2889=I1510)*($K$2:$K$2889&lt;&gt;""))))),"")</f>
        <v>Amora, Aquiles, Enzo, Jade, Jorge</v>
      </c>
      <c r="AY1510" s="1" t="str">
        <f>IF(ISBLANK(F1510),"", IF(OR(
ISNUMBER(FIND("escovacao",LOWER(F1510))),
ISNUMBER(FIND("escovação",LOWER(F1510))),
ISNUMBER(FIND("higiene bucal",LOWER(F1510))),
ISNUMBER(FIND("tosa",LOWER(F1510))),
ISNUMBER(FIND("hidratacao",LOWER(F1510))),
ISNUMBER(FIND("hidratação",LOWER(F1510))),
ISNUMBER(FIND("spa",LOWER(F1510))),
ISNUMBER(FIND("corte de unhas",LOWER(F1510))),
ISNUMBER(FIND("desembolo",LOWER(F1510))),
ISNUMBER(FIND("clorexidina",LOWER(F1510))),
ISNUMBER(FIND("matizacao",LOWER(F1510))),
ISNUMBER(FIND("matização",LOWER(F1510))),
ISNUMBER(FIND("arredondamento",LOWER(F1510))),
ISNUMBER(FIND("remocao",LOWER(F1510))),
ISNUMBER(FIND("remoção",LOWER(F1510)))
),"Serviços extras",
IF(ISNUMBER(FIND("banho",LOWER(F1510))),"Banho","Loja")))</f>
        <v>Loja</v>
      </c>
      <c r="AZ1510" s="1" t="str">
        <f>IF(ISBLANK(I1510),"", _xlfn.LET(_xlpm.Pedido,TRIM(D1510&amp;""),IF(_xlpm.Pedido&lt;&gt;"",_xlpm.Pedido&amp;" | "&amp;K1510,I1510&amp;" | "&amp;K1510&amp;" | "&amp;TEXT(AU1510,"0"))))</f>
        <v xml:space="preserve">4766 | </v>
      </c>
      <c r="BA1510" s="1" t="str">
        <f>IF(ISBLANK(I1510),"", _xlfn.LET(_xlpm.TipoServico,LOWER(H1510),IF(ISNUMBER(FIND("banho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0" s="1" t="str">
        <f>IF(ISBLANK(I1510),"", _xlfn.LET(
    _xlpm.Servico,TRIM(F1510&amp;""),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0" s="1">
        <f>IF(ISBLANK(B1510),"", IF(ISBLANK(R1510),Q1510*S1510,R1510*S1510))</f>
        <v>185</v>
      </c>
    </row>
    <row r="1511" spans="1:55" x14ac:dyDescent="0.3">
      <c r="A1511" t="s">
        <v>1</v>
      </c>
      <c r="B1511">
        <v>46056</v>
      </c>
      <c r="C1511" t="s">
        <v>46</v>
      </c>
      <c r="D1511">
        <v>4702</v>
      </c>
      <c r="F1511" t="s">
        <v>541</v>
      </c>
      <c r="H1511" t="s">
        <v>4</v>
      </c>
      <c r="I1511">
        <v>2664</v>
      </c>
      <c r="J1511" t="s">
        <v>66</v>
      </c>
      <c r="L1511">
        <v>5573999220082</v>
      </c>
      <c r="N1511">
        <v>0</v>
      </c>
      <c r="O1511" t="s">
        <v>5</v>
      </c>
      <c r="P1511">
        <v>0</v>
      </c>
      <c r="Q1511">
        <v>39.9</v>
      </c>
      <c r="R1511">
        <v>39.9</v>
      </c>
      <c r="S1511">
        <v>1</v>
      </c>
      <c r="T1511">
        <v>39.9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t="s">
        <v>6</v>
      </c>
      <c r="AG1511">
        <v>141.9</v>
      </c>
      <c r="AS1511" t="s">
        <v>13</v>
      </c>
      <c r="AU1511" s="2" t="str">
        <f>IF(ISBLANK(B1511),"", TEXT(B1511,"dddd, d \d\e mmmm \d\e aaaa"))</f>
        <v>terça-feira, 3 de fevereiro de 2026</v>
      </c>
      <c r="AX1511" s="1" t="str" cm="1">
        <f t="array" ref="AX1511">IFERROR(_xlfn.TEXTJOIN(", ",TRUE,_xlfn._xlws.SORT(_xlfn.UNIQUE(_xlfn._xlws.FILTER($K$2:$K$2889,($I$2:$I$2889=I1511)*($K$2:$K$2889&lt;&gt;""))))),"")</f>
        <v>Cecci</v>
      </c>
      <c r="AY1511" s="1" t="str">
        <f>IF(ISBLANK(F1511),"", IF(OR(
ISNUMBER(FIND("escovacao",LOWER(F1511))),
ISNUMBER(FIND("escovação",LOWER(F1511))),
ISNUMBER(FIND("higiene bucal",LOWER(F1511))),
ISNUMBER(FIND("tosa",LOWER(F1511))),
ISNUMBER(FIND("hidratacao",LOWER(F1511))),
ISNUMBER(FIND("hidratação",LOWER(F1511))),
ISNUMBER(FIND("spa",LOWER(F1511))),
ISNUMBER(FIND("corte de unhas",LOWER(F1511))),
ISNUMBER(FIND("desembolo",LOWER(F1511))),
ISNUMBER(FIND("clorexidina",LOWER(F1511))),
ISNUMBER(FIND("matizacao",LOWER(F1511))),
ISNUMBER(FIND("matização",LOWER(F1511))),
ISNUMBER(FIND("arredondamento",LOWER(F1511))),
ISNUMBER(FIND("remocao",LOWER(F1511))),
ISNUMBER(FIND("remoção",LOWER(F1511)))
),"Serviços extras",
IF(ISNUMBER(FIND("banho",LOWER(F1511))),"Banho","Loja")))</f>
        <v>Loja</v>
      </c>
      <c r="AZ1511" s="1" t="str">
        <f>IF(ISBLANK(I1511),"", _xlfn.LET(_xlpm.Pedido,TRIM(D1511&amp;""),IF(_xlpm.Pedido&lt;&gt;"",_xlpm.Pedido&amp;" | "&amp;K1511,I1511&amp;" | "&amp;K1511&amp;" | "&amp;TEXT(AU1511,"0"))))</f>
        <v xml:space="preserve">4702 | </v>
      </c>
      <c r="BA1511" s="1" t="str">
        <f>IF(ISBLANK(I1511),"", _xlfn.LET(_xlpm.TipoServico,LOWER(H1511),IF(ISNUMBER(FIND("banho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1" s="1" t="str">
        <f>IF(ISBLANK(I1511),"", _xlfn.LET(
    _xlpm.Servico,TRIM(F1511&amp;""),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1" s="1">
        <f>IF(ISBLANK(B1511),"", IF(ISBLANK(R1511),Q1511*S1511,R1511*S1511))</f>
        <v>39.9</v>
      </c>
    </row>
    <row r="1512" spans="1:55" x14ac:dyDescent="0.3">
      <c r="A1512" t="s">
        <v>1</v>
      </c>
      <c r="B1512">
        <v>46059</v>
      </c>
      <c r="C1512" t="s">
        <v>2</v>
      </c>
      <c r="D1512">
        <v>4739</v>
      </c>
      <c r="F1512" t="s">
        <v>506</v>
      </c>
      <c r="H1512" t="s">
        <v>4</v>
      </c>
      <c r="I1512">
        <v>2575</v>
      </c>
      <c r="J1512" t="s">
        <v>22</v>
      </c>
      <c r="L1512">
        <v>5566974007452</v>
      </c>
      <c r="N1512">
        <v>0</v>
      </c>
      <c r="O1512" t="s">
        <v>5</v>
      </c>
      <c r="P1512">
        <v>0</v>
      </c>
      <c r="Q1512">
        <v>130</v>
      </c>
      <c r="R1512">
        <v>130</v>
      </c>
      <c r="S1512">
        <v>1</v>
      </c>
      <c r="T1512">
        <v>130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 t="s">
        <v>6</v>
      </c>
      <c r="AG1512">
        <v>182.4</v>
      </c>
      <c r="AS1512" t="s">
        <v>492</v>
      </c>
      <c r="AU1512" s="2" t="str">
        <f>IF(ISBLANK(B1512),"", TEXT(B1512,"dddd, d \d\e mmmm \d\e aaaa"))</f>
        <v>sexta-feira, 6 de fevereiro de 2026</v>
      </c>
      <c r="AX1512" s="1" t="str" cm="1">
        <f t="array" ref="AX1512">IFERROR(_xlfn.TEXTJOIN(", ",TRUE,_xlfn._xlws.SORT(_xlfn.UNIQUE(_xlfn._xlws.FILTER($K$2:$K$2889,($I$2:$I$2889=I1512)*($K$2:$K$2889&lt;&gt;""))))),"")</f>
        <v>Hachiko, Theo, Zoe</v>
      </c>
      <c r="AY1512" s="1" t="str">
        <f>IF(ISBLANK(F1512),"", IF(OR(
ISNUMBER(FIND("escovacao",LOWER(F1512))),
ISNUMBER(FIND("escovação",LOWER(F1512))),
ISNUMBER(FIND("higiene bucal",LOWER(F1512))),
ISNUMBER(FIND("tosa",LOWER(F1512))),
ISNUMBER(FIND("hidratacao",LOWER(F1512))),
ISNUMBER(FIND("hidratação",LOWER(F1512))),
ISNUMBER(FIND("spa",LOWER(F1512))),
ISNUMBER(FIND("corte de unhas",LOWER(F1512))),
ISNUMBER(FIND("desembolo",LOWER(F1512))),
ISNUMBER(FIND("clorexidina",LOWER(F1512))),
ISNUMBER(FIND("matizacao",LOWER(F1512))),
ISNUMBER(FIND("matização",LOWER(F1512))),
ISNUMBER(FIND("arredondamento",LOWER(F1512))),
ISNUMBER(FIND("remocao",LOWER(F1512))),
ISNUMBER(FIND("remoção",LOWER(F1512)))
),"Serviços extras",
IF(ISNUMBER(FIND("banho",LOWER(F1512))),"Banho","Loja")))</f>
        <v>Loja</v>
      </c>
      <c r="AZ1512" s="1" t="str">
        <f>IF(ISBLANK(I1512),"", _xlfn.LET(_xlpm.Pedido,TRIM(D1512&amp;""),IF(_xlpm.Pedido&lt;&gt;"",_xlpm.Pedido&amp;" | "&amp;K1512,I1512&amp;" | "&amp;K1512&amp;" | "&amp;TEXT(AU1512,"0"))))</f>
        <v xml:space="preserve">4739 | </v>
      </c>
      <c r="BA1512" s="1" t="str">
        <f>IF(ISBLANK(I1512),"", _xlfn.LET(_xlpm.TipoServico,LOWER(H1512),IF(ISNUMBER(FIND("banho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2" s="1" t="str">
        <f>IF(ISBLANK(I1512),"", _xlfn.LET(
    _xlpm.Servico,TRIM(F1512&amp;""),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2" s="1">
        <f>IF(ISBLANK(B1512),"", IF(ISBLANK(R1512),Q1512*S1512,R1512*S1512))</f>
        <v>130</v>
      </c>
    </row>
    <row r="1513" spans="1:55" x14ac:dyDescent="0.3">
      <c r="A1513" t="s">
        <v>1</v>
      </c>
      <c r="B1513">
        <v>46059</v>
      </c>
      <c r="C1513" t="s">
        <v>2</v>
      </c>
      <c r="D1513">
        <v>4739</v>
      </c>
      <c r="F1513" t="s">
        <v>542</v>
      </c>
      <c r="H1513" t="s">
        <v>4</v>
      </c>
      <c r="I1513">
        <v>2575</v>
      </c>
      <c r="J1513" t="s">
        <v>22</v>
      </c>
      <c r="L1513">
        <v>5566974007452</v>
      </c>
      <c r="N1513">
        <v>0</v>
      </c>
      <c r="O1513" t="s">
        <v>5</v>
      </c>
      <c r="P1513">
        <v>0</v>
      </c>
      <c r="Q1513">
        <v>35.9</v>
      </c>
      <c r="R1513">
        <v>35.9</v>
      </c>
      <c r="S1513">
        <v>1</v>
      </c>
      <c r="T1513">
        <v>35.9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 t="s">
        <v>6</v>
      </c>
      <c r="AG1513">
        <v>182.4</v>
      </c>
      <c r="AS1513" t="s">
        <v>478</v>
      </c>
      <c r="AU1513" s="2" t="str">
        <f>IF(ISBLANK(B1513),"", TEXT(B1513,"dddd, d \d\e mmmm \d\e aaaa"))</f>
        <v>sexta-feira, 6 de fevereiro de 2026</v>
      </c>
      <c r="AX1513" s="1" t="str" cm="1">
        <f t="array" ref="AX1513">IFERROR(_xlfn.TEXTJOIN(", ",TRUE,_xlfn._xlws.SORT(_xlfn.UNIQUE(_xlfn._xlws.FILTER($K$2:$K$2889,($I$2:$I$2889=I1513)*($K$2:$K$2889&lt;&gt;""))))),"")</f>
        <v>Hachiko, Theo, Zoe</v>
      </c>
      <c r="AY1513" s="1" t="str">
        <f>IF(ISBLANK(F1513),"", IF(OR(
ISNUMBER(FIND("escovacao",LOWER(F1513))),
ISNUMBER(FIND("escovação",LOWER(F1513))),
ISNUMBER(FIND("higiene bucal",LOWER(F1513))),
ISNUMBER(FIND("tosa",LOWER(F1513))),
ISNUMBER(FIND("hidratacao",LOWER(F1513))),
ISNUMBER(FIND("hidratação",LOWER(F1513))),
ISNUMBER(FIND("spa",LOWER(F1513))),
ISNUMBER(FIND("corte de unhas",LOWER(F1513))),
ISNUMBER(FIND("desembolo",LOWER(F1513))),
ISNUMBER(FIND("clorexidina",LOWER(F1513))),
ISNUMBER(FIND("matizacao",LOWER(F1513))),
ISNUMBER(FIND("matização",LOWER(F1513))),
ISNUMBER(FIND("arredondamento",LOWER(F1513))),
ISNUMBER(FIND("remocao",LOWER(F1513))),
ISNUMBER(FIND("remoção",LOWER(F1513)))
),"Serviços extras",
IF(ISNUMBER(FIND("banho",LOWER(F1513))),"Banho","Loja")))</f>
        <v>Loja</v>
      </c>
      <c r="AZ1513" s="1" t="str">
        <f>IF(ISBLANK(I1513),"", _xlfn.LET(_xlpm.Pedido,TRIM(D1513&amp;""),IF(_xlpm.Pedido&lt;&gt;"",_xlpm.Pedido&amp;" | "&amp;K1513,I1513&amp;" | "&amp;K1513&amp;" | "&amp;TEXT(AU1513,"0"))))</f>
        <v xml:space="preserve">4739 | </v>
      </c>
      <c r="BA1513" s="1" t="str">
        <f>IF(ISBLANK(I1513),"", _xlfn.LET(_xlpm.TipoServico,LOWER(H1513),IF(ISNUMBER(FIND("banho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3" s="1" t="str">
        <f>IF(ISBLANK(I1513),"", _xlfn.LET(
    _xlpm.Servico,TRIM(F1513&amp;""),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3" s="1">
        <f>IF(ISBLANK(B1513),"", IF(ISBLANK(R1513),Q1513*S1513,R1513*S1513))</f>
        <v>35.9</v>
      </c>
    </row>
    <row r="1514" spans="1:55" x14ac:dyDescent="0.3">
      <c r="A1514" t="s">
        <v>1</v>
      </c>
      <c r="B1514">
        <v>46057</v>
      </c>
      <c r="C1514" t="s">
        <v>53</v>
      </c>
      <c r="D1514">
        <v>4714</v>
      </c>
      <c r="E1514">
        <v>0</v>
      </c>
      <c r="F1514" t="s">
        <v>543</v>
      </c>
      <c r="H1514" t="s">
        <v>4</v>
      </c>
      <c r="I1514">
        <v>2460</v>
      </c>
      <c r="J1514" t="s">
        <v>80</v>
      </c>
      <c r="L1514">
        <v>5573999538444</v>
      </c>
      <c r="N1514">
        <v>0</v>
      </c>
      <c r="O1514" t="s">
        <v>5</v>
      </c>
      <c r="P1514">
        <v>0</v>
      </c>
      <c r="Q1514">
        <v>70</v>
      </c>
      <c r="R1514">
        <v>70</v>
      </c>
      <c r="S1514">
        <v>1</v>
      </c>
      <c r="T1514">
        <v>70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s">
        <v>6</v>
      </c>
      <c r="AG1514">
        <v>70</v>
      </c>
      <c r="AS1514" t="s">
        <v>482</v>
      </c>
      <c r="AU1514" s="2" t="str">
        <f>IF(ISBLANK(B1514),"", TEXT(B1514,"dddd, d \d\e mmmm \d\e aaaa"))</f>
        <v>quarta-feira, 4 de fevereiro de 2026</v>
      </c>
      <c r="AX1514" s="1" t="str" cm="1">
        <f t="array" ref="AX1514">IFERROR(_xlfn.TEXTJOIN(", ",TRUE,_xlfn._xlws.SORT(_xlfn.UNIQUE(_xlfn._xlws.FILTER($K$2:$K$2889,($I$2:$I$2889=I1514)*($K$2:$K$2889&lt;&gt;""))))),"")</f>
        <v>Pepo</v>
      </c>
      <c r="AY1514" s="1" t="str">
        <f>IF(ISBLANK(F1514),"", IF(OR(
ISNUMBER(FIND("escovacao",LOWER(F1514))),
ISNUMBER(FIND("escovação",LOWER(F1514))),
ISNUMBER(FIND("higiene bucal",LOWER(F1514))),
ISNUMBER(FIND("tosa",LOWER(F1514))),
ISNUMBER(FIND("hidratacao",LOWER(F1514))),
ISNUMBER(FIND("hidratação",LOWER(F1514))),
ISNUMBER(FIND("spa",LOWER(F1514))),
ISNUMBER(FIND("corte de unhas",LOWER(F1514))),
ISNUMBER(FIND("desembolo",LOWER(F1514))),
ISNUMBER(FIND("clorexidina",LOWER(F1514))),
ISNUMBER(FIND("matizacao",LOWER(F1514))),
ISNUMBER(FIND("matização",LOWER(F1514))),
ISNUMBER(FIND("arredondamento",LOWER(F1514))),
ISNUMBER(FIND("remocao",LOWER(F1514))),
ISNUMBER(FIND("remoção",LOWER(F1514)))
),"Serviços extras",
IF(ISNUMBER(FIND("banho",LOWER(F1514))),"Banho","Loja")))</f>
        <v>Loja</v>
      </c>
      <c r="AZ1514" s="1" t="str">
        <f>IF(ISBLANK(I1514),"", _xlfn.LET(_xlpm.Pedido,TRIM(D1514&amp;""),IF(_xlpm.Pedido&lt;&gt;"",_xlpm.Pedido&amp;" | "&amp;K1514,I1514&amp;" | "&amp;K1514&amp;" | "&amp;TEXT(AU1514,"0"))))</f>
        <v xml:space="preserve">4714 | </v>
      </c>
      <c r="BA1514" s="1" t="str">
        <f>IF(ISBLANK(I1514),"", _xlfn.LET(_xlpm.TipoServico,LOWER(H1514),IF(ISNUMBER(FIND("banho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4" s="1" t="str">
        <f>IF(ISBLANK(I1514),"", _xlfn.LET(
    _xlpm.Servico,TRIM(F1514&amp;""),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4" s="1">
        <f>IF(ISBLANK(B1514),"", IF(ISBLANK(R1514),Q1514*S1514,R1514*S1514))</f>
        <v>70</v>
      </c>
    </row>
    <row r="1515" spans="1:55" x14ac:dyDescent="0.3">
      <c r="A1515" t="s">
        <v>1</v>
      </c>
      <c r="B1515">
        <v>46059</v>
      </c>
      <c r="C1515" t="s">
        <v>2</v>
      </c>
      <c r="D1515">
        <v>4742</v>
      </c>
      <c r="E1515">
        <v>0</v>
      </c>
      <c r="F1515" t="s">
        <v>308</v>
      </c>
      <c r="H1515" t="s">
        <v>4</v>
      </c>
      <c r="I1515">
        <v>2829</v>
      </c>
      <c r="J1515" t="s">
        <v>544</v>
      </c>
      <c r="L1515">
        <v>73988442484</v>
      </c>
      <c r="N1515">
        <v>0</v>
      </c>
      <c r="O1515" t="s">
        <v>5</v>
      </c>
      <c r="P1515">
        <v>0</v>
      </c>
      <c r="Q1515">
        <v>125</v>
      </c>
      <c r="R1515">
        <v>125</v>
      </c>
      <c r="S1515">
        <v>1</v>
      </c>
      <c r="T1515">
        <v>125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s">
        <v>6</v>
      </c>
      <c r="AG1515">
        <v>125</v>
      </c>
      <c r="AS1515" t="s">
        <v>176</v>
      </c>
      <c r="AU1515" s="2" t="str">
        <f>IF(ISBLANK(B1515),"", TEXT(B1515,"dddd, d \d\e mmmm \d\e aaaa"))</f>
        <v>sexta-feira, 6 de fevereiro de 2026</v>
      </c>
      <c r="AX1515" s="1" t="str" cm="1">
        <f t="array" ref="AX1515">IFERROR(_xlfn.TEXTJOIN(", ",TRUE,_xlfn._xlws.SORT(_xlfn.UNIQUE(_xlfn._xlws.FILTER($K$2:$K$2889,($I$2:$I$2889=I1515)*($K$2:$K$2889&lt;&gt;""))))),"")</f>
        <v/>
      </c>
      <c r="AY1515" s="1" t="str">
        <f>IF(ISBLANK(F1515),"", IF(OR(
ISNUMBER(FIND("escovacao",LOWER(F1515))),
ISNUMBER(FIND("escovação",LOWER(F1515))),
ISNUMBER(FIND("higiene bucal",LOWER(F1515))),
ISNUMBER(FIND("tosa",LOWER(F1515))),
ISNUMBER(FIND("hidratacao",LOWER(F1515))),
ISNUMBER(FIND("hidratação",LOWER(F1515))),
ISNUMBER(FIND("spa",LOWER(F1515))),
ISNUMBER(FIND("corte de unhas",LOWER(F1515))),
ISNUMBER(FIND("desembolo",LOWER(F1515))),
ISNUMBER(FIND("clorexidina",LOWER(F1515))),
ISNUMBER(FIND("matizacao",LOWER(F1515))),
ISNUMBER(FIND("matização",LOWER(F1515))),
ISNUMBER(FIND("arredondamento",LOWER(F1515))),
ISNUMBER(FIND("remocao",LOWER(F1515))),
ISNUMBER(FIND("remoção",LOWER(F1515)))
),"Serviços extras",
IF(ISNUMBER(FIND("banho",LOWER(F1515))),"Banho","Loja")))</f>
        <v>Loja</v>
      </c>
      <c r="AZ1515" s="1" t="str">
        <f>IF(ISBLANK(I1515),"", _xlfn.LET(_xlpm.Pedido,TRIM(D1515&amp;""),IF(_xlpm.Pedido&lt;&gt;"",_xlpm.Pedido&amp;" | "&amp;K1515,I1515&amp;" | "&amp;K1515&amp;" | "&amp;TEXT(AU1515,"0"))))</f>
        <v xml:space="preserve">4742 | </v>
      </c>
      <c r="BA1515" s="1" t="str">
        <f>IF(ISBLANK(I1515),"", _xlfn.LET(_xlpm.TipoServico,LOWER(H1515),IF(ISNUMBER(FIND("banho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5" s="1" t="str">
        <f>IF(ISBLANK(I1515),"", _xlfn.LET(
    _xlpm.Servico,TRIM(F1515&amp;""),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5" s="1">
        <f>IF(ISBLANK(B1515),"", IF(ISBLANK(R1515),Q1515*S1515,R1515*S1515))</f>
        <v>125</v>
      </c>
    </row>
    <row r="1516" spans="1:55" x14ac:dyDescent="0.3">
      <c r="A1516" t="s">
        <v>1</v>
      </c>
      <c r="B1516">
        <v>46060</v>
      </c>
      <c r="C1516" t="s">
        <v>27</v>
      </c>
      <c r="D1516">
        <v>4753</v>
      </c>
      <c r="F1516" t="s">
        <v>537</v>
      </c>
      <c r="H1516" t="s">
        <v>4</v>
      </c>
      <c r="I1516">
        <v>2143</v>
      </c>
      <c r="J1516" t="s">
        <v>545</v>
      </c>
      <c r="L1516">
        <v>73981317186</v>
      </c>
      <c r="N1516">
        <v>0</v>
      </c>
      <c r="O1516" t="s">
        <v>5</v>
      </c>
      <c r="P1516">
        <v>0</v>
      </c>
      <c r="Q1516">
        <v>79.900000000000006</v>
      </c>
      <c r="R1516">
        <v>79.900000000000006</v>
      </c>
      <c r="S1516">
        <v>1</v>
      </c>
      <c r="T1516">
        <v>79.900000000000006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s">
        <v>6</v>
      </c>
      <c r="AG1516">
        <v>79.900000000000006</v>
      </c>
      <c r="AS1516" t="s">
        <v>487</v>
      </c>
      <c r="AU1516" s="2" t="str">
        <f>IF(ISBLANK(B1516),"", TEXT(B1516,"dddd, d \d\e mmmm \d\e aaaa"))</f>
        <v>sábado, 7 de fevereiro de 2026</v>
      </c>
      <c r="AX1516" s="1" t="str" cm="1">
        <f t="array" ref="AX1516">IFERROR(_xlfn.TEXTJOIN(", ",TRUE,_xlfn._xlws.SORT(_xlfn.UNIQUE(_xlfn._xlws.FILTER($K$2:$K$2889,($I$2:$I$2889=I1516)*($K$2:$K$2889&lt;&gt;""))))),"")</f>
        <v/>
      </c>
      <c r="AY1516" s="1" t="str">
        <f>IF(ISBLANK(F1516),"", IF(OR(
ISNUMBER(FIND("escovacao",LOWER(F1516))),
ISNUMBER(FIND("escovação",LOWER(F1516))),
ISNUMBER(FIND("higiene bucal",LOWER(F1516))),
ISNUMBER(FIND("tosa",LOWER(F1516))),
ISNUMBER(FIND("hidratacao",LOWER(F1516))),
ISNUMBER(FIND("hidratação",LOWER(F1516))),
ISNUMBER(FIND("spa",LOWER(F1516))),
ISNUMBER(FIND("corte de unhas",LOWER(F1516))),
ISNUMBER(FIND("desembolo",LOWER(F1516))),
ISNUMBER(FIND("clorexidina",LOWER(F1516))),
ISNUMBER(FIND("matizacao",LOWER(F1516))),
ISNUMBER(FIND("matização",LOWER(F1516))),
ISNUMBER(FIND("arredondamento",LOWER(F1516))),
ISNUMBER(FIND("remocao",LOWER(F1516))),
ISNUMBER(FIND("remoção",LOWER(F1516)))
),"Serviços extras",
IF(ISNUMBER(FIND("banho",LOWER(F1516))),"Banho","Loja")))</f>
        <v>Loja</v>
      </c>
      <c r="AZ1516" s="1" t="str">
        <f>IF(ISBLANK(I1516),"", _xlfn.LET(_xlpm.Pedido,TRIM(D1516&amp;""),IF(_xlpm.Pedido&lt;&gt;"",_xlpm.Pedido&amp;" | "&amp;K1516,I1516&amp;" | "&amp;K1516&amp;" | "&amp;TEXT(AU1516,"0"))))</f>
        <v xml:space="preserve">4753 | </v>
      </c>
      <c r="BA1516" s="1" t="str">
        <f>IF(ISBLANK(I1516),"", _xlfn.LET(_xlpm.TipoServico,LOWER(H1516),IF(ISNUMBER(FIND("banho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6" s="1" t="str">
        <f>IF(ISBLANK(I1516),"", _xlfn.LET(
    _xlpm.Servico,TRIM(F1516&amp;""),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6" s="1">
        <f>IF(ISBLANK(B1516),"", IF(ISBLANK(R1516),Q1516*S1516,R1516*S1516))</f>
        <v>79.900000000000006</v>
      </c>
    </row>
    <row r="1517" spans="1:55" x14ac:dyDescent="0.3">
      <c r="A1517" t="s">
        <v>1</v>
      </c>
      <c r="B1517">
        <v>46062</v>
      </c>
      <c r="C1517" t="s">
        <v>43</v>
      </c>
      <c r="D1517">
        <v>4759</v>
      </c>
      <c r="F1517" t="s">
        <v>547</v>
      </c>
      <c r="H1517" t="s">
        <v>4</v>
      </c>
      <c r="I1517">
        <v>2831</v>
      </c>
      <c r="J1517" t="s">
        <v>546</v>
      </c>
      <c r="L1517">
        <v>557391461587</v>
      </c>
      <c r="N1517">
        <v>0</v>
      </c>
      <c r="O1517" t="s">
        <v>5</v>
      </c>
      <c r="P1517">
        <v>0</v>
      </c>
      <c r="Q1517">
        <v>35.9</v>
      </c>
      <c r="R1517">
        <v>35.9</v>
      </c>
      <c r="S1517">
        <v>1</v>
      </c>
      <c r="T1517">
        <v>35.9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 t="s">
        <v>6</v>
      </c>
      <c r="AG1517">
        <v>145.4</v>
      </c>
      <c r="AS1517" t="s">
        <v>478</v>
      </c>
      <c r="AU1517" s="2" t="str">
        <f>IF(ISBLANK(B1517),"", TEXT(B1517,"dddd, d \d\e mmmm \d\e aaaa"))</f>
        <v>segunda-feira, 9 de fevereiro de 2026</v>
      </c>
      <c r="AX1517" s="1" t="str" cm="1">
        <f t="array" ref="AX1517">IFERROR(_xlfn.TEXTJOIN(", ",TRUE,_xlfn._xlws.SORT(_xlfn.UNIQUE(_xlfn._xlws.FILTER($K$2:$K$2889,($I$2:$I$2889=I1517)*($K$2:$K$2889&lt;&gt;""))))),"")</f>
        <v>Charlie</v>
      </c>
      <c r="AY1517" s="1" t="str">
        <f>IF(ISBLANK(F1517),"", IF(OR(
ISNUMBER(FIND("escovacao",LOWER(F1517))),
ISNUMBER(FIND("escovação",LOWER(F1517))),
ISNUMBER(FIND("higiene bucal",LOWER(F1517))),
ISNUMBER(FIND("tosa",LOWER(F1517))),
ISNUMBER(FIND("hidratacao",LOWER(F1517))),
ISNUMBER(FIND("hidratação",LOWER(F1517))),
ISNUMBER(FIND("spa",LOWER(F1517))),
ISNUMBER(FIND("corte de unhas",LOWER(F1517))),
ISNUMBER(FIND("desembolo",LOWER(F1517))),
ISNUMBER(FIND("clorexidina",LOWER(F1517))),
ISNUMBER(FIND("matizacao",LOWER(F1517))),
ISNUMBER(FIND("matização",LOWER(F1517))),
ISNUMBER(FIND("arredondamento",LOWER(F1517))),
ISNUMBER(FIND("remocao",LOWER(F1517))),
ISNUMBER(FIND("remoção",LOWER(F1517)))
),"Serviços extras",
IF(ISNUMBER(FIND("banho",LOWER(F1517))),"Banho","Loja")))</f>
        <v>Loja</v>
      </c>
      <c r="AZ1517" s="1" t="str">
        <f>IF(ISBLANK(I1517),"", _xlfn.LET(_xlpm.Pedido,TRIM(D1517&amp;""),IF(_xlpm.Pedido&lt;&gt;"",_xlpm.Pedido&amp;" | "&amp;K1517,I1517&amp;" | "&amp;K1517&amp;" | "&amp;TEXT(AU1517,"0"))))</f>
        <v xml:space="preserve">4759 | </v>
      </c>
      <c r="BA1517" s="1" t="str">
        <f>IF(ISBLANK(I1517),"", _xlfn.LET(_xlpm.TipoServico,LOWER(H1517),IF(ISNUMBER(FIND("banho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7" s="1" t="str">
        <f>IF(ISBLANK(I1517),"", _xlfn.LET(
    _xlpm.Servico,TRIM(F1517&amp;""),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7" s="1">
        <f>IF(ISBLANK(B1517),"", IF(ISBLANK(R1517),Q1517*S1517,R1517*S1517))</f>
        <v>35.9</v>
      </c>
    </row>
    <row r="1518" spans="1:55" x14ac:dyDescent="0.3">
      <c r="A1518" t="s">
        <v>1</v>
      </c>
      <c r="B1518">
        <v>46062</v>
      </c>
      <c r="C1518" t="s">
        <v>43</v>
      </c>
      <c r="D1518">
        <v>4759</v>
      </c>
      <c r="E1518">
        <v>0</v>
      </c>
      <c r="F1518" t="s">
        <v>24</v>
      </c>
      <c r="H1518" t="s">
        <v>4</v>
      </c>
      <c r="I1518">
        <v>2831</v>
      </c>
      <c r="J1518" t="s">
        <v>546</v>
      </c>
      <c r="L1518">
        <v>557391461587</v>
      </c>
      <c r="N1518">
        <v>0</v>
      </c>
      <c r="O1518" t="s">
        <v>5</v>
      </c>
      <c r="P1518">
        <v>0</v>
      </c>
      <c r="Q1518">
        <v>5.5</v>
      </c>
      <c r="R1518">
        <v>5.5</v>
      </c>
      <c r="S1518">
        <v>1</v>
      </c>
      <c r="T1518">
        <v>5.5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 t="s">
        <v>6</v>
      </c>
      <c r="AG1518">
        <v>145.4</v>
      </c>
      <c r="AS1518" t="s">
        <v>25</v>
      </c>
      <c r="AU1518" s="2" t="str">
        <f>IF(ISBLANK(B1518),"", TEXT(B1518,"dddd, d \d\e mmmm \d\e aaaa"))</f>
        <v>segunda-feira, 9 de fevereiro de 2026</v>
      </c>
      <c r="AX1518" s="1" t="str" cm="1">
        <f t="array" ref="AX1518">IFERROR(_xlfn.TEXTJOIN(", ",TRUE,_xlfn._xlws.SORT(_xlfn.UNIQUE(_xlfn._xlws.FILTER($K$2:$K$2889,($I$2:$I$2889=I1518)*($K$2:$K$2889&lt;&gt;""))))),"")</f>
        <v>Charlie</v>
      </c>
      <c r="AY1518" s="1" t="str">
        <f>IF(ISBLANK(F1518),"", IF(OR(
ISNUMBER(FIND("escovacao",LOWER(F1518))),
ISNUMBER(FIND("escovação",LOWER(F1518))),
ISNUMBER(FIND("higiene bucal",LOWER(F1518))),
ISNUMBER(FIND("tosa",LOWER(F1518))),
ISNUMBER(FIND("hidratacao",LOWER(F1518))),
ISNUMBER(FIND("hidratação",LOWER(F1518))),
ISNUMBER(FIND("spa",LOWER(F1518))),
ISNUMBER(FIND("corte de unhas",LOWER(F1518))),
ISNUMBER(FIND("desembolo",LOWER(F1518))),
ISNUMBER(FIND("clorexidina",LOWER(F1518))),
ISNUMBER(FIND("matizacao",LOWER(F1518))),
ISNUMBER(FIND("matização",LOWER(F1518))),
ISNUMBER(FIND("arredondamento",LOWER(F1518))),
ISNUMBER(FIND("remocao",LOWER(F1518))),
ISNUMBER(FIND("remoção",LOWER(F1518)))
),"Serviços extras",
IF(ISNUMBER(FIND("banho",LOWER(F1518))),"Banho","Loja")))</f>
        <v>Loja</v>
      </c>
      <c r="AZ1518" s="1" t="str">
        <f>IF(ISBLANK(I1518),"", _xlfn.LET(_xlpm.Pedido,TRIM(D1518&amp;""),IF(_xlpm.Pedido&lt;&gt;"",_xlpm.Pedido&amp;" | "&amp;K1518,I1518&amp;" | "&amp;K1518&amp;" | "&amp;TEXT(AU1518,"0"))))</f>
        <v xml:space="preserve">4759 | </v>
      </c>
      <c r="BA1518" s="1" t="str">
        <f>IF(ISBLANK(I1518),"", _xlfn.LET(_xlpm.TipoServico,LOWER(H1518),IF(ISNUMBER(FIND("banho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8" s="1" t="str">
        <f>IF(ISBLANK(I1518),"", _xlfn.LET(
    _xlpm.Servico,TRIM(F1518&amp;""),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8" s="1">
        <f>IF(ISBLANK(B1518),"", IF(ISBLANK(R1518),Q1518*S1518,R1518*S1518))</f>
        <v>5.5</v>
      </c>
    </row>
    <row r="1519" spans="1:55" x14ac:dyDescent="0.3">
      <c r="A1519" t="s">
        <v>1</v>
      </c>
      <c r="B1519">
        <v>46066</v>
      </c>
      <c r="C1519" t="s">
        <v>2</v>
      </c>
      <c r="D1519">
        <v>4814</v>
      </c>
      <c r="F1519" t="s">
        <v>506</v>
      </c>
      <c r="H1519" t="s">
        <v>4</v>
      </c>
      <c r="I1519">
        <v>2818</v>
      </c>
      <c r="J1519" t="s">
        <v>68</v>
      </c>
      <c r="L1519">
        <v>73988047914</v>
      </c>
      <c r="N1519">
        <v>0</v>
      </c>
      <c r="O1519" t="s">
        <v>5</v>
      </c>
      <c r="P1519">
        <v>0</v>
      </c>
      <c r="Q1519">
        <v>130</v>
      </c>
      <c r="R1519">
        <v>130</v>
      </c>
      <c r="S1519">
        <v>1</v>
      </c>
      <c r="T1519">
        <v>130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6</v>
      </c>
      <c r="AG1519">
        <v>130</v>
      </c>
      <c r="AS1519" t="s">
        <v>492</v>
      </c>
      <c r="AU1519" s="2" t="str">
        <f>IF(ISBLANK(B1519),"", TEXT(B1519,"dddd, d \d\e mmmm \d\e aaaa"))</f>
        <v>sexta-feira, 13 de fevereiro de 2026</v>
      </c>
      <c r="AX1519" s="1" t="str" cm="1">
        <f t="array" ref="AX1519">IFERROR(_xlfn.TEXTJOIN(", ",TRUE,_xlfn._xlws.SORT(_xlfn.UNIQUE(_xlfn._xlws.FILTER($K$2:$K$2889,($I$2:$I$2889=I1519)*($K$2:$K$2889&lt;&gt;""))))),"")</f>
        <v>Mila</v>
      </c>
      <c r="AY1519" s="1" t="str">
        <f>IF(ISBLANK(F1519),"", IF(OR(
ISNUMBER(FIND("escovacao",LOWER(F1519))),
ISNUMBER(FIND("escovação",LOWER(F1519))),
ISNUMBER(FIND("higiene bucal",LOWER(F1519))),
ISNUMBER(FIND("tosa",LOWER(F1519))),
ISNUMBER(FIND("hidratacao",LOWER(F1519))),
ISNUMBER(FIND("hidratação",LOWER(F1519))),
ISNUMBER(FIND("spa",LOWER(F1519))),
ISNUMBER(FIND("corte de unhas",LOWER(F1519))),
ISNUMBER(FIND("desembolo",LOWER(F1519))),
ISNUMBER(FIND("clorexidina",LOWER(F1519))),
ISNUMBER(FIND("matizacao",LOWER(F1519))),
ISNUMBER(FIND("matização",LOWER(F1519))),
ISNUMBER(FIND("arredondamento",LOWER(F1519))),
ISNUMBER(FIND("remocao",LOWER(F1519))),
ISNUMBER(FIND("remoção",LOWER(F1519)))
),"Serviços extras",
IF(ISNUMBER(FIND("banho",LOWER(F1519))),"Banho","Loja")))</f>
        <v>Loja</v>
      </c>
      <c r="AZ1519" s="1" t="str">
        <f>IF(ISBLANK(I1519),"", _xlfn.LET(_xlpm.Pedido,TRIM(D1519&amp;""),IF(_xlpm.Pedido&lt;&gt;"",_xlpm.Pedido&amp;" | "&amp;K1519,I1519&amp;" | "&amp;K1519&amp;" | "&amp;TEXT(AU1519,"0"))))</f>
        <v xml:space="preserve">4814 | </v>
      </c>
      <c r="BA1519" s="1" t="str">
        <f>IF(ISBLANK(I1519),"", _xlfn.LET(_xlpm.TipoServico,LOWER(H1519),IF(ISNUMBER(FIND("banho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19" s="1" t="str">
        <f>IF(ISBLANK(I1519),"", _xlfn.LET(
    _xlpm.Servico,TRIM(F1519&amp;""),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19" s="1">
        <f>IF(ISBLANK(B1519),"", IF(ISBLANK(R1519),Q1519*S1519,R1519*S1519))</f>
        <v>130</v>
      </c>
    </row>
    <row r="1520" spans="1:55" x14ac:dyDescent="0.3">
      <c r="A1520" t="s">
        <v>1</v>
      </c>
      <c r="B1520">
        <v>46067</v>
      </c>
      <c r="C1520" t="s">
        <v>27</v>
      </c>
      <c r="D1520">
        <v>4825</v>
      </c>
      <c r="F1520" t="s">
        <v>506</v>
      </c>
      <c r="H1520" t="s">
        <v>4</v>
      </c>
      <c r="I1520">
        <v>2839</v>
      </c>
      <c r="J1520" t="s">
        <v>548</v>
      </c>
      <c r="L1520">
        <v>557399126780</v>
      </c>
      <c r="N1520">
        <v>0</v>
      </c>
      <c r="O1520" t="s">
        <v>5</v>
      </c>
      <c r="P1520">
        <v>0</v>
      </c>
      <c r="Q1520">
        <v>130</v>
      </c>
      <c r="R1520">
        <v>130</v>
      </c>
      <c r="S1520">
        <v>1</v>
      </c>
      <c r="T1520">
        <v>130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6</v>
      </c>
      <c r="AG1520">
        <v>334</v>
      </c>
      <c r="AS1520" t="s">
        <v>492</v>
      </c>
      <c r="AU1520" s="2" t="str">
        <f>IF(ISBLANK(B1520),"", TEXT(B1520,"dddd, d \d\e mmmm \d\e aaaa"))</f>
        <v>sábado, 14 de fevereiro de 2026</v>
      </c>
      <c r="AX1520" s="1" t="str" cm="1">
        <f t="array" ref="AX1520">IFERROR(_xlfn.TEXTJOIN(", ",TRUE,_xlfn._xlws.SORT(_xlfn.UNIQUE(_xlfn._xlws.FILTER($K$2:$K$2889,($I$2:$I$2889=I1520)*($K$2:$K$2889&lt;&gt;""))))),"")</f>
        <v>Amora, Cacau</v>
      </c>
      <c r="AY1520" s="1" t="str">
        <f>IF(ISBLANK(F1520),"", IF(OR(
ISNUMBER(FIND("escovacao",LOWER(F1520))),
ISNUMBER(FIND("escovação",LOWER(F1520))),
ISNUMBER(FIND("higiene bucal",LOWER(F1520))),
ISNUMBER(FIND("tosa",LOWER(F1520))),
ISNUMBER(FIND("hidratacao",LOWER(F1520))),
ISNUMBER(FIND("hidratação",LOWER(F1520))),
ISNUMBER(FIND("spa",LOWER(F1520))),
ISNUMBER(FIND("corte de unhas",LOWER(F1520))),
ISNUMBER(FIND("desembolo",LOWER(F1520))),
ISNUMBER(FIND("clorexidina",LOWER(F1520))),
ISNUMBER(FIND("matizacao",LOWER(F1520))),
ISNUMBER(FIND("matização",LOWER(F1520))),
ISNUMBER(FIND("arredondamento",LOWER(F1520))),
ISNUMBER(FIND("remocao",LOWER(F1520))),
ISNUMBER(FIND("remoção",LOWER(F1520)))
),"Serviços extras",
IF(ISNUMBER(FIND("banho",LOWER(F1520))),"Banho","Loja")))</f>
        <v>Loja</v>
      </c>
      <c r="AZ1520" s="1" t="str">
        <f>IF(ISBLANK(I1520),"", _xlfn.LET(_xlpm.Pedido,TRIM(D1520&amp;""),IF(_xlpm.Pedido&lt;&gt;"",_xlpm.Pedido&amp;" | "&amp;K1520,I1520&amp;" | "&amp;K1520&amp;" | "&amp;TEXT(AU1520,"0"))))</f>
        <v xml:space="preserve">4825 | </v>
      </c>
      <c r="BA1520" s="1" t="str">
        <f>IF(ISBLANK(I1520),"", _xlfn.LET(_xlpm.TipoServico,LOWER(H1520),IF(ISNUMBER(FIND("banho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0" s="1" t="str">
        <f>IF(ISBLANK(I1520),"", _xlfn.LET(
    _xlpm.Servico,TRIM(F1520&amp;""),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0" s="1">
        <f>IF(ISBLANK(B1520),"", IF(ISBLANK(R1520),Q1520*S1520,R1520*S1520))</f>
        <v>130</v>
      </c>
    </row>
    <row r="1521" spans="1:55" x14ac:dyDescent="0.3">
      <c r="A1521" t="s">
        <v>1</v>
      </c>
      <c r="B1521">
        <v>46067</v>
      </c>
      <c r="C1521" t="s">
        <v>27</v>
      </c>
      <c r="D1521">
        <v>4822</v>
      </c>
      <c r="F1521" t="s">
        <v>524</v>
      </c>
      <c r="H1521" t="s">
        <v>4</v>
      </c>
      <c r="I1521">
        <v>2444</v>
      </c>
      <c r="J1521" t="s">
        <v>546</v>
      </c>
      <c r="L1521">
        <v>5574991078464</v>
      </c>
      <c r="N1521">
        <v>0</v>
      </c>
      <c r="O1521" t="s">
        <v>5</v>
      </c>
      <c r="P1521">
        <v>0</v>
      </c>
      <c r="Q1521">
        <v>45</v>
      </c>
      <c r="R1521">
        <v>45</v>
      </c>
      <c r="S1521">
        <v>1</v>
      </c>
      <c r="T1521">
        <v>45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 t="s">
        <v>6</v>
      </c>
      <c r="AG1521">
        <v>80.900000000000006</v>
      </c>
      <c r="AS1521" t="s">
        <v>13</v>
      </c>
      <c r="AU1521" s="2" t="str">
        <f>IF(ISBLANK(B1521),"", TEXT(B1521,"dddd, d \d\e mmmm \d\e aaaa"))</f>
        <v>sábado, 14 de fevereiro de 2026</v>
      </c>
      <c r="AX1521" s="1" t="str" cm="1">
        <f t="array" ref="AX1521">IFERROR(_xlfn.TEXTJOIN(", ",TRUE,_xlfn._xlws.SORT(_xlfn.UNIQUE(_xlfn._xlws.FILTER($K$2:$K$2889,($I$2:$I$2889=I1521)*($K$2:$K$2889&lt;&gt;""))))),"")</f>
        <v/>
      </c>
      <c r="AY1521" s="1" t="str">
        <f>IF(ISBLANK(F1521),"", IF(OR(
ISNUMBER(FIND("escovacao",LOWER(F1521))),
ISNUMBER(FIND("escovação",LOWER(F1521))),
ISNUMBER(FIND("higiene bucal",LOWER(F1521))),
ISNUMBER(FIND("tosa",LOWER(F1521))),
ISNUMBER(FIND("hidratacao",LOWER(F1521))),
ISNUMBER(FIND("hidratação",LOWER(F1521))),
ISNUMBER(FIND("spa",LOWER(F1521))),
ISNUMBER(FIND("corte de unhas",LOWER(F1521))),
ISNUMBER(FIND("desembolo",LOWER(F1521))),
ISNUMBER(FIND("clorexidina",LOWER(F1521))),
ISNUMBER(FIND("matizacao",LOWER(F1521))),
ISNUMBER(FIND("matização",LOWER(F1521))),
ISNUMBER(FIND("arredondamento",LOWER(F1521))),
ISNUMBER(FIND("remocao",LOWER(F1521))),
ISNUMBER(FIND("remoção",LOWER(F1521)))
),"Serviços extras",
IF(ISNUMBER(FIND("banho",LOWER(F1521))),"Banho","Loja")))</f>
        <v>Loja</v>
      </c>
      <c r="AZ1521" s="1" t="str">
        <f>IF(ISBLANK(I1521),"", _xlfn.LET(_xlpm.Pedido,TRIM(D1521&amp;""),IF(_xlpm.Pedido&lt;&gt;"",_xlpm.Pedido&amp;" | "&amp;K1521,I1521&amp;" | "&amp;K1521&amp;" | "&amp;TEXT(AU1521,"0"))))</f>
        <v xml:space="preserve">4822 | </v>
      </c>
      <c r="BA1521" s="1" t="str">
        <f>IF(ISBLANK(I1521),"", _xlfn.LET(_xlpm.TipoServico,LOWER(H1521),IF(ISNUMBER(FIND("banho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1" s="1" t="str">
        <f>IF(ISBLANK(I1521),"", _xlfn.LET(
    _xlpm.Servico,TRIM(F1521&amp;""),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1" s="1">
        <f>IF(ISBLANK(B1521),"", IF(ISBLANK(R1521),Q1521*S1521,R1521*S1521))</f>
        <v>45</v>
      </c>
    </row>
    <row r="1522" spans="1:55" x14ac:dyDescent="0.3">
      <c r="A1522" t="s">
        <v>1</v>
      </c>
      <c r="B1522">
        <v>46067</v>
      </c>
      <c r="C1522" t="s">
        <v>27</v>
      </c>
      <c r="D1522">
        <v>4822</v>
      </c>
      <c r="F1522" t="s">
        <v>498</v>
      </c>
      <c r="H1522" t="s">
        <v>4</v>
      </c>
      <c r="I1522">
        <v>2444</v>
      </c>
      <c r="J1522" t="s">
        <v>546</v>
      </c>
      <c r="L1522">
        <v>5574991078464</v>
      </c>
      <c r="N1522">
        <v>0</v>
      </c>
      <c r="O1522" t="s">
        <v>5</v>
      </c>
      <c r="P1522">
        <v>0</v>
      </c>
      <c r="Q1522">
        <v>35.9</v>
      </c>
      <c r="R1522">
        <v>35.9</v>
      </c>
      <c r="S1522">
        <v>1</v>
      </c>
      <c r="T1522">
        <v>35.9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 t="s">
        <v>6</v>
      </c>
      <c r="AG1522">
        <v>80.900000000000006</v>
      </c>
      <c r="AS1522" t="s">
        <v>499</v>
      </c>
      <c r="AU1522" s="2" t="str">
        <f>IF(ISBLANK(B1522),"", TEXT(B1522,"dddd, d \d\e mmmm \d\e aaaa"))</f>
        <v>sábado, 14 de fevereiro de 2026</v>
      </c>
      <c r="AX1522" s="1" t="str" cm="1">
        <f t="array" ref="AX1522">IFERROR(_xlfn.TEXTJOIN(", ",TRUE,_xlfn._xlws.SORT(_xlfn.UNIQUE(_xlfn._xlws.FILTER($K$2:$K$2889,($I$2:$I$2889=I1522)*($K$2:$K$2889&lt;&gt;""))))),"")</f>
        <v/>
      </c>
      <c r="AY1522" s="1" t="str">
        <f>IF(ISBLANK(F1522),"", IF(OR(
ISNUMBER(FIND("escovacao",LOWER(F1522))),
ISNUMBER(FIND("escovação",LOWER(F1522))),
ISNUMBER(FIND("higiene bucal",LOWER(F1522))),
ISNUMBER(FIND("tosa",LOWER(F1522))),
ISNUMBER(FIND("hidratacao",LOWER(F1522))),
ISNUMBER(FIND("hidratação",LOWER(F1522))),
ISNUMBER(FIND("spa",LOWER(F1522))),
ISNUMBER(FIND("corte de unhas",LOWER(F1522))),
ISNUMBER(FIND("desembolo",LOWER(F1522))),
ISNUMBER(FIND("clorexidina",LOWER(F1522))),
ISNUMBER(FIND("matizacao",LOWER(F1522))),
ISNUMBER(FIND("matização",LOWER(F1522))),
ISNUMBER(FIND("arredondamento",LOWER(F1522))),
ISNUMBER(FIND("remocao",LOWER(F1522))),
ISNUMBER(FIND("remoção",LOWER(F1522)))
),"Serviços extras",
IF(ISNUMBER(FIND("banho",LOWER(F1522))),"Banho","Loja")))</f>
        <v>Loja</v>
      </c>
      <c r="AZ1522" s="1" t="str">
        <f>IF(ISBLANK(I1522),"", _xlfn.LET(_xlpm.Pedido,TRIM(D1522&amp;""),IF(_xlpm.Pedido&lt;&gt;"",_xlpm.Pedido&amp;" | "&amp;K1522,I1522&amp;" | "&amp;K1522&amp;" | "&amp;TEXT(AU1522,"0"))))</f>
        <v xml:space="preserve">4822 | </v>
      </c>
      <c r="BA1522" s="1" t="str">
        <f>IF(ISBLANK(I1522),"", _xlfn.LET(_xlpm.TipoServico,LOWER(H1522),IF(ISNUMBER(FIND("banho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2" s="1" t="str">
        <f>IF(ISBLANK(I1522),"", _xlfn.LET(
    _xlpm.Servico,TRIM(F1522&amp;""),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2" s="1">
        <f>IF(ISBLANK(B1522),"", IF(ISBLANK(R1522),Q1522*S1522,R1522*S1522))</f>
        <v>35.9</v>
      </c>
    </row>
    <row r="1523" spans="1:55" x14ac:dyDescent="0.3">
      <c r="A1523" t="s">
        <v>1</v>
      </c>
      <c r="B1523">
        <v>46074</v>
      </c>
      <c r="C1523" t="s">
        <v>27</v>
      </c>
      <c r="D1523">
        <v>4872</v>
      </c>
      <c r="E1523">
        <v>0</v>
      </c>
      <c r="F1523" t="s">
        <v>24</v>
      </c>
      <c r="H1523" t="s">
        <v>4</v>
      </c>
      <c r="I1523">
        <v>2419</v>
      </c>
      <c r="J1523" t="s">
        <v>75</v>
      </c>
      <c r="L1523">
        <v>77981569988</v>
      </c>
      <c r="N1523">
        <v>0</v>
      </c>
      <c r="O1523" t="s">
        <v>5</v>
      </c>
      <c r="P1523">
        <v>0</v>
      </c>
      <c r="Q1523">
        <v>5.5</v>
      </c>
      <c r="R1523">
        <v>5.5</v>
      </c>
      <c r="S1523">
        <v>1</v>
      </c>
      <c r="T1523">
        <v>5.5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s">
        <v>6</v>
      </c>
      <c r="AG1523">
        <v>41.4</v>
      </c>
      <c r="AS1523" t="s">
        <v>25</v>
      </c>
      <c r="AU1523" s="2" t="str">
        <f>IF(ISBLANK(B1523),"", TEXT(B1523,"dddd, d \d\e mmmm \d\e aaaa"))</f>
        <v>sábado, 21 de fevereiro de 2026</v>
      </c>
      <c r="AX1523" s="1" t="str" cm="1">
        <f t="array" ref="AX1523">IFERROR(_xlfn.TEXTJOIN(", ",TRUE,_xlfn._xlws.SORT(_xlfn.UNIQUE(_xlfn._xlws.FILTER($K$2:$K$2889,($I$2:$I$2889=I1523)*($K$2:$K$2889&lt;&gt;""))))),"")</f>
        <v>Hermes</v>
      </c>
      <c r="AY1523" s="1" t="str">
        <f>IF(ISBLANK(F1523),"", IF(OR(
ISNUMBER(FIND("escovacao",LOWER(F1523))),
ISNUMBER(FIND("escovação",LOWER(F1523))),
ISNUMBER(FIND("higiene bucal",LOWER(F1523))),
ISNUMBER(FIND("tosa",LOWER(F1523))),
ISNUMBER(FIND("hidratacao",LOWER(F1523))),
ISNUMBER(FIND("hidratação",LOWER(F1523))),
ISNUMBER(FIND("spa",LOWER(F1523))),
ISNUMBER(FIND("corte de unhas",LOWER(F1523))),
ISNUMBER(FIND("desembolo",LOWER(F1523))),
ISNUMBER(FIND("clorexidina",LOWER(F1523))),
ISNUMBER(FIND("matizacao",LOWER(F1523))),
ISNUMBER(FIND("matização",LOWER(F1523))),
ISNUMBER(FIND("arredondamento",LOWER(F1523))),
ISNUMBER(FIND("remocao",LOWER(F1523))),
ISNUMBER(FIND("remoção",LOWER(F1523)))
),"Serviços extras",
IF(ISNUMBER(FIND("banho",LOWER(F1523))),"Banho","Loja")))</f>
        <v>Loja</v>
      </c>
      <c r="AZ1523" s="1" t="str">
        <f>IF(ISBLANK(I1523),"", _xlfn.LET(_xlpm.Pedido,TRIM(D1523&amp;""),IF(_xlpm.Pedido&lt;&gt;"",_xlpm.Pedido&amp;" | "&amp;K1523,I1523&amp;" | "&amp;K1523&amp;" | "&amp;TEXT(AU1523,"0"))))</f>
        <v xml:space="preserve">4872 | </v>
      </c>
      <c r="BA1523" s="1" t="str">
        <f>IF(ISBLANK(I1523),"", _xlfn.LET(_xlpm.TipoServico,LOWER(H1523),IF(ISNUMBER(FIND("banho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3" s="1" t="str">
        <f>IF(ISBLANK(I1523),"", _xlfn.LET(
    _xlpm.Servico,TRIM(F1523&amp;""),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3" s="1">
        <f>IF(ISBLANK(B1523),"", IF(ISBLANK(R1523),Q1523*S1523,R1523*S1523))</f>
        <v>5.5</v>
      </c>
    </row>
    <row r="1524" spans="1:55" x14ac:dyDescent="0.3">
      <c r="A1524" t="s">
        <v>1</v>
      </c>
      <c r="B1524">
        <v>46074</v>
      </c>
      <c r="C1524" t="s">
        <v>27</v>
      </c>
      <c r="D1524">
        <v>4872</v>
      </c>
      <c r="F1524" t="s">
        <v>549</v>
      </c>
      <c r="H1524" t="s">
        <v>4</v>
      </c>
      <c r="I1524">
        <v>2419</v>
      </c>
      <c r="J1524" t="s">
        <v>75</v>
      </c>
      <c r="L1524">
        <v>77981569988</v>
      </c>
      <c r="N1524">
        <v>0</v>
      </c>
      <c r="O1524" t="s">
        <v>5</v>
      </c>
      <c r="P1524">
        <v>0</v>
      </c>
      <c r="Q1524">
        <v>35.9</v>
      </c>
      <c r="R1524">
        <v>35.9</v>
      </c>
      <c r="S1524">
        <v>1</v>
      </c>
      <c r="T1524">
        <v>35.9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 t="s">
        <v>6</v>
      </c>
      <c r="AG1524">
        <v>41.4</v>
      </c>
      <c r="AS1524" t="s">
        <v>478</v>
      </c>
      <c r="AU1524" s="2" t="str">
        <f>IF(ISBLANK(B1524),"", TEXT(B1524,"dddd, d \d\e mmmm \d\e aaaa"))</f>
        <v>sábado, 21 de fevereiro de 2026</v>
      </c>
      <c r="AX1524" s="1" t="str" cm="1">
        <f t="array" ref="AX1524">IFERROR(_xlfn.TEXTJOIN(", ",TRUE,_xlfn._xlws.SORT(_xlfn.UNIQUE(_xlfn._xlws.FILTER($K$2:$K$2889,($I$2:$I$2889=I1524)*($K$2:$K$2889&lt;&gt;""))))),"")</f>
        <v>Hermes</v>
      </c>
      <c r="AY1524" s="1" t="str">
        <f>IF(ISBLANK(F1524),"", IF(OR(
ISNUMBER(FIND("escovacao",LOWER(F1524))),
ISNUMBER(FIND("escovação",LOWER(F1524))),
ISNUMBER(FIND("higiene bucal",LOWER(F1524))),
ISNUMBER(FIND("tosa",LOWER(F1524))),
ISNUMBER(FIND("hidratacao",LOWER(F1524))),
ISNUMBER(FIND("hidratação",LOWER(F1524))),
ISNUMBER(FIND("spa",LOWER(F1524))),
ISNUMBER(FIND("corte de unhas",LOWER(F1524))),
ISNUMBER(FIND("desembolo",LOWER(F1524))),
ISNUMBER(FIND("clorexidina",LOWER(F1524))),
ISNUMBER(FIND("matizacao",LOWER(F1524))),
ISNUMBER(FIND("matização",LOWER(F1524))),
ISNUMBER(FIND("arredondamento",LOWER(F1524))),
ISNUMBER(FIND("remocao",LOWER(F1524))),
ISNUMBER(FIND("remoção",LOWER(F1524)))
),"Serviços extras",
IF(ISNUMBER(FIND("banho",LOWER(F1524))),"Banho","Loja")))</f>
        <v>Loja</v>
      </c>
      <c r="AZ1524" s="1" t="str">
        <f>IF(ISBLANK(I1524),"", _xlfn.LET(_xlpm.Pedido,TRIM(D1524&amp;""),IF(_xlpm.Pedido&lt;&gt;"",_xlpm.Pedido&amp;" | "&amp;K1524,I1524&amp;" | "&amp;K1524&amp;" | "&amp;TEXT(AU1524,"0"))))</f>
        <v xml:space="preserve">4872 | </v>
      </c>
      <c r="BA1524" s="1" t="str">
        <f>IF(ISBLANK(I1524),"", _xlfn.LET(_xlpm.TipoServico,LOWER(H1524),IF(ISNUMBER(FIND("banho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4" s="1" t="str">
        <f>IF(ISBLANK(I1524),"", _xlfn.LET(
    _xlpm.Servico,TRIM(F1524&amp;""),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4" s="1">
        <f>IF(ISBLANK(B1524),"", IF(ISBLANK(R1524),Q1524*S1524,R1524*S1524))</f>
        <v>35.9</v>
      </c>
    </row>
    <row r="1525" spans="1:55" x14ac:dyDescent="0.3">
      <c r="A1525" t="s">
        <v>1</v>
      </c>
      <c r="B1525">
        <v>46076</v>
      </c>
      <c r="C1525" t="s">
        <v>43</v>
      </c>
      <c r="D1525">
        <v>4878</v>
      </c>
      <c r="F1525" t="s">
        <v>549</v>
      </c>
      <c r="H1525" t="s">
        <v>4</v>
      </c>
      <c r="I1525">
        <v>2818</v>
      </c>
      <c r="J1525" t="s">
        <v>68</v>
      </c>
      <c r="L1525">
        <v>73988047914</v>
      </c>
      <c r="N1525">
        <v>0</v>
      </c>
      <c r="O1525" t="s">
        <v>5</v>
      </c>
      <c r="P1525">
        <v>0</v>
      </c>
      <c r="Q1525">
        <v>35.9</v>
      </c>
      <c r="R1525">
        <v>35.9</v>
      </c>
      <c r="S1525">
        <v>1</v>
      </c>
      <c r="T1525">
        <v>35.9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 t="s">
        <v>6</v>
      </c>
      <c r="AG1525">
        <v>114.9</v>
      </c>
      <c r="AS1525" t="s">
        <v>478</v>
      </c>
      <c r="AU1525" s="2" t="str">
        <f>IF(ISBLANK(B1525),"", TEXT(B1525,"dddd, d \d\e mmmm \d\e aaaa"))</f>
        <v>segunda-feira, 23 de fevereiro de 2026</v>
      </c>
      <c r="AX1525" s="1" t="str" cm="1">
        <f t="array" ref="AX1525">IFERROR(_xlfn.TEXTJOIN(", ",TRUE,_xlfn._xlws.SORT(_xlfn.UNIQUE(_xlfn._xlws.FILTER($K$2:$K$2889,($I$2:$I$2889=I1525)*($K$2:$K$2889&lt;&gt;""))))),"")</f>
        <v>Mila</v>
      </c>
      <c r="AY1525" s="1" t="str">
        <f>IF(ISBLANK(F1525),"", IF(OR(
ISNUMBER(FIND("escovacao",LOWER(F1525))),
ISNUMBER(FIND("escovação",LOWER(F1525))),
ISNUMBER(FIND("higiene bucal",LOWER(F1525))),
ISNUMBER(FIND("tosa",LOWER(F1525))),
ISNUMBER(FIND("hidratacao",LOWER(F1525))),
ISNUMBER(FIND("hidratação",LOWER(F1525))),
ISNUMBER(FIND("spa",LOWER(F1525))),
ISNUMBER(FIND("corte de unhas",LOWER(F1525))),
ISNUMBER(FIND("desembolo",LOWER(F1525))),
ISNUMBER(FIND("clorexidina",LOWER(F1525))),
ISNUMBER(FIND("matizacao",LOWER(F1525))),
ISNUMBER(FIND("matização",LOWER(F1525))),
ISNUMBER(FIND("arredondamento",LOWER(F1525))),
ISNUMBER(FIND("remocao",LOWER(F1525))),
ISNUMBER(FIND("remoção",LOWER(F1525)))
),"Serviços extras",
IF(ISNUMBER(FIND("banho",LOWER(F1525))),"Banho","Loja")))</f>
        <v>Loja</v>
      </c>
      <c r="AZ1525" s="1" t="str">
        <f>IF(ISBLANK(I1525),"", _xlfn.LET(_xlpm.Pedido,TRIM(D1525&amp;""),IF(_xlpm.Pedido&lt;&gt;"",_xlpm.Pedido&amp;" | "&amp;K1525,I1525&amp;" | "&amp;K1525&amp;" | "&amp;TEXT(AU1525,"0"))))</f>
        <v xml:space="preserve">4878 | </v>
      </c>
      <c r="BA1525" s="1" t="str">
        <f>IF(ISBLANK(I1525),"", _xlfn.LET(_xlpm.TipoServico,LOWER(H1525),IF(ISNUMBER(FIND("banho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5" s="1" t="str">
        <f>IF(ISBLANK(I1525),"", _xlfn.LET(
    _xlpm.Servico,TRIM(F1525&amp;""),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5" s="1">
        <f>IF(ISBLANK(B1525),"", IF(ISBLANK(R1525),Q1525*S1525,R1525*S1525))</f>
        <v>35.9</v>
      </c>
    </row>
    <row r="1526" spans="1:55" x14ac:dyDescent="0.3">
      <c r="A1526" t="s">
        <v>1</v>
      </c>
      <c r="B1526">
        <v>46077</v>
      </c>
      <c r="C1526" t="s">
        <v>46</v>
      </c>
      <c r="D1526">
        <v>4887</v>
      </c>
      <c r="E1526">
        <v>0</v>
      </c>
      <c r="F1526" t="s">
        <v>551</v>
      </c>
      <c r="H1526" t="s">
        <v>4</v>
      </c>
      <c r="I1526">
        <v>2796</v>
      </c>
      <c r="J1526" t="s">
        <v>550</v>
      </c>
      <c r="L1526">
        <v>73991722422</v>
      </c>
      <c r="N1526">
        <v>0</v>
      </c>
      <c r="O1526" t="s">
        <v>5</v>
      </c>
      <c r="P1526">
        <v>0</v>
      </c>
      <c r="Q1526">
        <v>12</v>
      </c>
      <c r="R1526">
        <v>12</v>
      </c>
      <c r="S1526">
        <v>1</v>
      </c>
      <c r="T1526">
        <v>12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 t="s">
        <v>6</v>
      </c>
      <c r="AG1526">
        <v>236</v>
      </c>
      <c r="AS1526" t="s">
        <v>478</v>
      </c>
      <c r="AU1526" s="2" t="str">
        <f>IF(ISBLANK(B1526),"", TEXT(B1526,"dddd, d \d\e mmmm \d\e aaaa"))</f>
        <v>terça-feira, 24 de fevereiro de 2026</v>
      </c>
      <c r="AX1526" s="1" t="str" cm="1">
        <f t="array" ref="AX1526">IFERROR(_xlfn.TEXTJOIN(", ",TRUE,_xlfn._xlws.SORT(_xlfn.UNIQUE(_xlfn._xlws.FILTER($K$2:$K$2889,($I$2:$I$2889=I1526)*($K$2:$K$2889&lt;&gt;""))))),"")</f>
        <v>Amora</v>
      </c>
      <c r="AY1526" s="1" t="str">
        <f>IF(ISBLANK(F1526),"", IF(OR(
ISNUMBER(FIND("escovacao",LOWER(F1526))),
ISNUMBER(FIND("escovação",LOWER(F1526))),
ISNUMBER(FIND("higiene bucal",LOWER(F1526))),
ISNUMBER(FIND("tosa",LOWER(F1526))),
ISNUMBER(FIND("hidratacao",LOWER(F1526))),
ISNUMBER(FIND("hidratação",LOWER(F1526))),
ISNUMBER(FIND("spa",LOWER(F1526))),
ISNUMBER(FIND("corte de unhas",LOWER(F1526))),
ISNUMBER(FIND("desembolo",LOWER(F1526))),
ISNUMBER(FIND("clorexidina",LOWER(F1526))),
ISNUMBER(FIND("matizacao",LOWER(F1526))),
ISNUMBER(FIND("matização",LOWER(F1526))),
ISNUMBER(FIND("arredondamento",LOWER(F1526))),
ISNUMBER(FIND("remocao",LOWER(F1526))),
ISNUMBER(FIND("remoção",LOWER(F1526)))
),"Serviços extras",
IF(ISNUMBER(FIND("banho",LOWER(F1526))),"Banho","Loja")))</f>
        <v>Loja</v>
      </c>
      <c r="AZ1526" s="1" t="str">
        <f>IF(ISBLANK(I1526),"", _xlfn.LET(_xlpm.Pedido,TRIM(D1526&amp;""),IF(_xlpm.Pedido&lt;&gt;"",_xlpm.Pedido&amp;" | "&amp;K1526,I1526&amp;" | "&amp;K1526&amp;" | "&amp;TEXT(AU1526,"0"))))</f>
        <v xml:space="preserve">4887 | </v>
      </c>
      <c r="BA1526" s="1" t="str">
        <f>IF(ISBLANK(I1526),"", _xlfn.LET(_xlpm.TipoServico,LOWER(H1526),IF(ISNUMBER(FIND("banho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6" s="1" t="str">
        <f>IF(ISBLANK(I1526),"", _xlfn.LET(
    _xlpm.Servico,TRIM(F1526&amp;""),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6" s="1">
        <f>IF(ISBLANK(B1526),"", IF(ISBLANK(R1526),Q1526*S1526,R1526*S1526))</f>
        <v>12</v>
      </c>
    </row>
    <row r="1527" spans="1:55" x14ac:dyDescent="0.3">
      <c r="A1527" t="s">
        <v>1</v>
      </c>
      <c r="B1527">
        <v>46077</v>
      </c>
      <c r="C1527" t="s">
        <v>46</v>
      </c>
      <c r="D1527">
        <v>4885</v>
      </c>
      <c r="F1527" t="s">
        <v>549</v>
      </c>
      <c r="H1527" t="s">
        <v>4</v>
      </c>
      <c r="I1527">
        <v>2575</v>
      </c>
      <c r="J1527" t="s">
        <v>22</v>
      </c>
      <c r="L1527">
        <v>5566974007452</v>
      </c>
      <c r="N1527">
        <v>0</v>
      </c>
      <c r="O1527" t="s">
        <v>5</v>
      </c>
      <c r="P1527">
        <v>0</v>
      </c>
      <c r="Q1527">
        <v>35.9</v>
      </c>
      <c r="R1527">
        <v>35.9</v>
      </c>
      <c r="S1527">
        <v>1</v>
      </c>
      <c r="T1527">
        <v>35.9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 t="s">
        <v>6</v>
      </c>
      <c r="AG1527">
        <v>161.9</v>
      </c>
      <c r="AS1527" t="s">
        <v>478</v>
      </c>
      <c r="AU1527" s="2" t="str">
        <f>IF(ISBLANK(B1527),"", TEXT(B1527,"dddd, d \d\e mmmm \d\e aaaa"))</f>
        <v>terça-feira, 24 de fevereiro de 2026</v>
      </c>
      <c r="AX1527" s="1" t="str" cm="1">
        <f t="array" ref="AX1527">IFERROR(_xlfn.TEXTJOIN(", ",TRUE,_xlfn._xlws.SORT(_xlfn.UNIQUE(_xlfn._xlws.FILTER($K$2:$K$2889,($I$2:$I$2889=I1527)*($K$2:$K$2889&lt;&gt;""))))),"")</f>
        <v>Hachiko, Theo, Zoe</v>
      </c>
      <c r="AY1527" s="1" t="str">
        <f>IF(ISBLANK(F1527),"", IF(OR(
ISNUMBER(FIND("escovacao",LOWER(F1527))),
ISNUMBER(FIND("escovação",LOWER(F1527))),
ISNUMBER(FIND("higiene bucal",LOWER(F1527))),
ISNUMBER(FIND("tosa",LOWER(F1527))),
ISNUMBER(FIND("hidratacao",LOWER(F1527))),
ISNUMBER(FIND("hidratação",LOWER(F1527))),
ISNUMBER(FIND("spa",LOWER(F1527))),
ISNUMBER(FIND("corte de unhas",LOWER(F1527))),
ISNUMBER(FIND("desembolo",LOWER(F1527))),
ISNUMBER(FIND("clorexidina",LOWER(F1527))),
ISNUMBER(FIND("matizacao",LOWER(F1527))),
ISNUMBER(FIND("matização",LOWER(F1527))),
ISNUMBER(FIND("arredondamento",LOWER(F1527))),
ISNUMBER(FIND("remocao",LOWER(F1527))),
ISNUMBER(FIND("remoção",LOWER(F1527)))
),"Serviços extras",
IF(ISNUMBER(FIND("banho",LOWER(F1527))),"Banho","Loja")))</f>
        <v>Loja</v>
      </c>
      <c r="AZ1527" s="1" t="str">
        <f>IF(ISBLANK(I1527),"", _xlfn.LET(_xlpm.Pedido,TRIM(D1527&amp;""),IF(_xlpm.Pedido&lt;&gt;"",_xlpm.Pedido&amp;" | "&amp;K1527,I1527&amp;" | "&amp;K1527&amp;" | "&amp;TEXT(AU1527,"0"))))</f>
        <v xml:space="preserve">4885 | </v>
      </c>
      <c r="BA1527" s="1" t="str">
        <f>IF(ISBLANK(I1527),"", _xlfn.LET(_xlpm.TipoServico,LOWER(H1527),IF(ISNUMBER(FIND("banho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7" s="1" t="str">
        <f>IF(ISBLANK(I1527),"", _xlfn.LET(
    _xlpm.Servico,TRIM(F1527&amp;""),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7" s="1">
        <f>IF(ISBLANK(B1527),"", IF(ISBLANK(R1527),Q1527*S1527,R1527*S1527))</f>
        <v>35.9</v>
      </c>
    </row>
    <row r="1528" spans="1:55" x14ac:dyDescent="0.3">
      <c r="A1528" t="s">
        <v>1</v>
      </c>
      <c r="B1528">
        <v>46079</v>
      </c>
      <c r="C1528" t="s">
        <v>9</v>
      </c>
      <c r="D1528">
        <v>4903</v>
      </c>
      <c r="E1528">
        <v>0</v>
      </c>
      <c r="F1528" t="s">
        <v>516</v>
      </c>
      <c r="H1528" t="s">
        <v>4</v>
      </c>
      <c r="I1528">
        <v>2439</v>
      </c>
      <c r="J1528" t="s">
        <v>552</v>
      </c>
      <c r="L1528">
        <v>73999815050</v>
      </c>
      <c r="N1528">
        <v>0</v>
      </c>
      <c r="O1528" t="s">
        <v>5</v>
      </c>
      <c r="P1528">
        <v>0</v>
      </c>
      <c r="Q1528">
        <v>145</v>
      </c>
      <c r="R1528">
        <v>145</v>
      </c>
      <c r="S1528">
        <v>1</v>
      </c>
      <c r="T1528">
        <v>145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 t="s">
        <v>6</v>
      </c>
      <c r="AG1528">
        <v>145</v>
      </c>
      <c r="AS1528" t="s">
        <v>492</v>
      </c>
      <c r="AU1528" s="2" t="str">
        <f>IF(ISBLANK(B1528),"", TEXT(B1528,"dddd, d \d\e mmmm \d\e aaaa"))</f>
        <v>quinta-feira, 26 de fevereiro de 2026</v>
      </c>
      <c r="AX1528" s="1" t="str" cm="1">
        <f t="array" ref="AX1528">IFERROR(_xlfn.TEXTJOIN(", ",TRUE,_xlfn._xlws.SORT(_xlfn.UNIQUE(_xlfn._xlws.FILTER($K$2:$K$2889,($I$2:$I$2889=I1528)*($K$2:$K$2889&lt;&gt;""))))),"")</f>
        <v/>
      </c>
      <c r="AY1528" s="1" t="str">
        <f>IF(ISBLANK(F1528),"", IF(OR(
ISNUMBER(FIND("escovacao",LOWER(F1528))),
ISNUMBER(FIND("escovação",LOWER(F1528))),
ISNUMBER(FIND("higiene bucal",LOWER(F1528))),
ISNUMBER(FIND("tosa",LOWER(F1528))),
ISNUMBER(FIND("hidratacao",LOWER(F1528))),
ISNUMBER(FIND("hidratação",LOWER(F1528))),
ISNUMBER(FIND("spa",LOWER(F1528))),
ISNUMBER(FIND("corte de unhas",LOWER(F1528))),
ISNUMBER(FIND("desembolo",LOWER(F1528))),
ISNUMBER(FIND("clorexidina",LOWER(F1528))),
ISNUMBER(FIND("matizacao",LOWER(F1528))),
ISNUMBER(FIND("matização",LOWER(F1528))),
ISNUMBER(FIND("arredondamento",LOWER(F1528))),
ISNUMBER(FIND("remocao",LOWER(F1528))),
ISNUMBER(FIND("remoção",LOWER(F1528)))
),"Serviços extras",
IF(ISNUMBER(FIND("banho",LOWER(F1528))),"Banho","Loja")))</f>
        <v>Loja</v>
      </c>
      <c r="AZ1528" s="1" t="str">
        <f>IF(ISBLANK(I1528),"", _xlfn.LET(_xlpm.Pedido,TRIM(D1528&amp;""),IF(_xlpm.Pedido&lt;&gt;"",_xlpm.Pedido&amp;" | "&amp;K1528,I1528&amp;" | "&amp;K1528&amp;" | "&amp;TEXT(AU1528,"0"))))</f>
        <v xml:space="preserve">4903 | </v>
      </c>
      <c r="BA1528" s="1" t="str">
        <f>IF(ISBLANK(I1528),"", _xlfn.LET(_xlpm.TipoServico,LOWER(H1528),IF(ISNUMBER(FIND("banho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8" s="1" t="str">
        <f>IF(ISBLANK(I1528),"", _xlfn.LET(
    _xlpm.Servico,TRIM(F1528&amp;""),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8" s="1">
        <f>IF(ISBLANK(B1528),"", IF(ISBLANK(R1528),Q1528*S1528,R1528*S1528))</f>
        <v>145</v>
      </c>
    </row>
    <row r="1529" spans="1:55" x14ac:dyDescent="0.3">
      <c r="A1529" t="s">
        <v>1</v>
      </c>
      <c r="B1529">
        <v>46080</v>
      </c>
      <c r="C1529" t="s">
        <v>2</v>
      </c>
      <c r="D1529">
        <v>4913</v>
      </c>
      <c r="F1529" t="s">
        <v>506</v>
      </c>
      <c r="H1529" t="s">
        <v>4</v>
      </c>
      <c r="I1529">
        <v>2240</v>
      </c>
      <c r="J1529" t="s">
        <v>45</v>
      </c>
      <c r="L1529">
        <v>7391948647</v>
      </c>
      <c r="N1529">
        <v>0</v>
      </c>
      <c r="O1529" t="s">
        <v>5</v>
      </c>
      <c r="P1529">
        <v>0</v>
      </c>
      <c r="Q1529">
        <v>130</v>
      </c>
      <c r="R1529">
        <v>130</v>
      </c>
      <c r="S1529">
        <v>1</v>
      </c>
      <c r="T1529">
        <v>130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 t="s">
        <v>6</v>
      </c>
      <c r="AG1529">
        <v>130</v>
      </c>
      <c r="AS1529" t="s">
        <v>492</v>
      </c>
      <c r="AU1529" s="2" t="str">
        <f>IF(ISBLANK(B1529),"", TEXT(B1529,"dddd, d \d\e mmmm \d\e aaaa"))</f>
        <v>sexta-feira, 27 de fevereiro de 2026</v>
      </c>
      <c r="AX1529" s="1" t="str" cm="1">
        <f t="array" ref="AX1529">IFERROR(_xlfn.TEXTJOIN(", ",TRUE,_xlfn._xlws.SORT(_xlfn.UNIQUE(_xlfn._xlws.FILTER($K$2:$K$2889,($I$2:$I$2889=I1529)*($K$2:$K$2889&lt;&gt;""))))),"")</f>
        <v>Luna</v>
      </c>
      <c r="AY1529" s="1" t="str">
        <f>IF(ISBLANK(F1529),"", IF(OR(
ISNUMBER(FIND("escovacao",LOWER(F1529))),
ISNUMBER(FIND("escovação",LOWER(F1529))),
ISNUMBER(FIND("higiene bucal",LOWER(F1529))),
ISNUMBER(FIND("tosa",LOWER(F1529))),
ISNUMBER(FIND("hidratacao",LOWER(F1529))),
ISNUMBER(FIND("hidratação",LOWER(F1529))),
ISNUMBER(FIND("spa",LOWER(F1529))),
ISNUMBER(FIND("corte de unhas",LOWER(F1529))),
ISNUMBER(FIND("desembolo",LOWER(F1529))),
ISNUMBER(FIND("clorexidina",LOWER(F1529))),
ISNUMBER(FIND("matizacao",LOWER(F1529))),
ISNUMBER(FIND("matização",LOWER(F1529))),
ISNUMBER(FIND("arredondamento",LOWER(F1529))),
ISNUMBER(FIND("remocao",LOWER(F1529))),
ISNUMBER(FIND("remoção",LOWER(F1529)))
),"Serviços extras",
IF(ISNUMBER(FIND("banho",LOWER(F1529))),"Banho","Loja")))</f>
        <v>Loja</v>
      </c>
      <c r="AZ1529" s="1" t="str">
        <f>IF(ISBLANK(I1529),"", _xlfn.LET(_xlpm.Pedido,TRIM(D1529&amp;""),IF(_xlpm.Pedido&lt;&gt;"",_xlpm.Pedido&amp;" | "&amp;K1529,I1529&amp;" | "&amp;K1529&amp;" | "&amp;TEXT(AU1529,"0"))))</f>
        <v xml:space="preserve">4913 | </v>
      </c>
      <c r="BA1529" s="1" t="str">
        <f>IF(ISBLANK(I1529),"", _xlfn.LET(_xlpm.TipoServico,LOWER(H1529),IF(ISNUMBER(FIND("banho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29" s="1" t="str">
        <f>IF(ISBLANK(I1529),"", _xlfn.LET(
    _xlpm.Servico,TRIM(F1529&amp;""),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29" s="1">
        <f>IF(ISBLANK(B1529),"", IF(ISBLANK(R1529),Q1529*S1529,R1529*S1529))</f>
        <v>130</v>
      </c>
    </row>
    <row r="1530" spans="1:55" x14ac:dyDescent="0.3">
      <c r="A1530" t="s">
        <v>1</v>
      </c>
      <c r="B1530">
        <v>46080</v>
      </c>
      <c r="C1530" t="s">
        <v>2</v>
      </c>
      <c r="D1530">
        <v>4919</v>
      </c>
      <c r="F1530" t="s">
        <v>491</v>
      </c>
      <c r="H1530" t="s">
        <v>4</v>
      </c>
      <c r="I1530">
        <v>2283</v>
      </c>
      <c r="J1530" t="s">
        <v>553</v>
      </c>
      <c r="L1530">
        <v>73988130468</v>
      </c>
      <c r="N1530">
        <v>0</v>
      </c>
      <c r="O1530" t="s">
        <v>5</v>
      </c>
      <c r="P1530">
        <v>0</v>
      </c>
      <c r="Q1530">
        <v>130</v>
      </c>
      <c r="R1530">
        <v>130</v>
      </c>
      <c r="S1530">
        <v>1</v>
      </c>
      <c r="T1530">
        <v>130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 t="s">
        <v>6</v>
      </c>
      <c r="AG1530">
        <v>130</v>
      </c>
      <c r="AS1530" t="s">
        <v>492</v>
      </c>
      <c r="AU1530" s="2" t="str">
        <f>IF(ISBLANK(B1530),"", TEXT(B1530,"dddd, d \d\e mmmm \d\e aaaa"))</f>
        <v>sexta-feira, 27 de fevereiro de 2026</v>
      </c>
      <c r="AX1530" s="1" t="str" cm="1">
        <f t="array" ref="AX1530">IFERROR(_xlfn.TEXTJOIN(", ",TRUE,_xlfn._xlws.SORT(_xlfn.UNIQUE(_xlfn._xlws.FILTER($K$2:$K$2889,($I$2:$I$2889=I1530)*($K$2:$K$2889&lt;&gt;""))))),"")</f>
        <v/>
      </c>
      <c r="AY1530" s="1" t="str">
        <f>IF(ISBLANK(F1530),"", IF(OR(
ISNUMBER(FIND("escovacao",LOWER(F1530))),
ISNUMBER(FIND("escovação",LOWER(F1530))),
ISNUMBER(FIND("higiene bucal",LOWER(F1530))),
ISNUMBER(FIND("tosa",LOWER(F1530))),
ISNUMBER(FIND("hidratacao",LOWER(F1530))),
ISNUMBER(FIND("hidratação",LOWER(F1530))),
ISNUMBER(FIND("spa",LOWER(F1530))),
ISNUMBER(FIND("corte de unhas",LOWER(F1530))),
ISNUMBER(FIND("desembolo",LOWER(F1530))),
ISNUMBER(FIND("clorexidina",LOWER(F1530))),
ISNUMBER(FIND("matizacao",LOWER(F1530))),
ISNUMBER(FIND("matização",LOWER(F1530))),
ISNUMBER(FIND("arredondamento",LOWER(F1530))),
ISNUMBER(FIND("remocao",LOWER(F1530))),
ISNUMBER(FIND("remoção",LOWER(F1530)))
),"Serviços extras",
IF(ISNUMBER(FIND("banho",LOWER(F1530))),"Banho","Loja")))</f>
        <v>Loja</v>
      </c>
      <c r="AZ1530" s="1" t="str">
        <f>IF(ISBLANK(I1530),"", _xlfn.LET(_xlpm.Pedido,TRIM(D1530&amp;""),IF(_xlpm.Pedido&lt;&gt;"",_xlpm.Pedido&amp;" | "&amp;K1530,I1530&amp;" | "&amp;K1530&amp;" | "&amp;TEXT(AU1530,"0"))))</f>
        <v xml:space="preserve">4919 | </v>
      </c>
      <c r="BA1530" s="1" t="str">
        <f>IF(ISBLANK(I1530),"", _xlfn.LET(_xlpm.TipoServico,LOWER(H1530),IF(ISNUMBER(FIND("banho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0" s="1" t="str">
        <f>IF(ISBLANK(I1530),"", _xlfn.LET(
    _xlpm.Servico,TRIM(F1530&amp;""),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0" s="1">
        <f>IF(ISBLANK(B1530),"", IF(ISBLANK(R1530),Q1530*S1530,R1530*S1530))</f>
        <v>130</v>
      </c>
    </row>
    <row r="1531" spans="1:55" x14ac:dyDescent="0.3">
      <c r="A1531" t="s">
        <v>1</v>
      </c>
      <c r="B1531">
        <v>46081</v>
      </c>
      <c r="C1531" t="s">
        <v>27</v>
      </c>
      <c r="D1531">
        <v>4921</v>
      </c>
      <c r="F1531" t="s">
        <v>12</v>
      </c>
      <c r="H1531" t="s">
        <v>4</v>
      </c>
      <c r="I1531">
        <v>2848</v>
      </c>
      <c r="J1531" t="s">
        <v>554</v>
      </c>
      <c r="L1531">
        <v>557399399593</v>
      </c>
      <c r="N1531">
        <v>0</v>
      </c>
      <c r="O1531" t="s">
        <v>5</v>
      </c>
      <c r="P1531">
        <v>0</v>
      </c>
      <c r="Q1531">
        <v>14.9</v>
      </c>
      <c r="R1531">
        <v>14.9</v>
      </c>
      <c r="S1531">
        <v>1</v>
      </c>
      <c r="T1531">
        <v>14.9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 t="s">
        <v>6</v>
      </c>
      <c r="AG1531">
        <v>78.900000000000006</v>
      </c>
      <c r="AS1531" t="s">
        <v>13</v>
      </c>
      <c r="AU1531" s="2" t="str">
        <f>IF(ISBLANK(B1531),"", TEXT(B1531,"dddd, d \d\e mmmm \d\e aaaa"))</f>
        <v>sábado, 28 de fevereiro de 2026</v>
      </c>
      <c r="AX1531" s="1" t="str" cm="1">
        <f t="array" ref="AX1531">IFERROR(_xlfn.TEXTJOIN(", ",TRUE,_xlfn._xlws.SORT(_xlfn.UNIQUE(_xlfn._xlws.FILTER($K$2:$K$2889,($I$2:$I$2889=I1531)*($K$2:$K$2889&lt;&gt;""))))),"")</f>
        <v>Dhuly</v>
      </c>
      <c r="AY1531" s="1" t="str">
        <f>IF(ISBLANK(F1531),"", IF(OR(
ISNUMBER(FIND("escovacao",LOWER(F1531))),
ISNUMBER(FIND("escovação",LOWER(F1531))),
ISNUMBER(FIND("higiene bucal",LOWER(F1531))),
ISNUMBER(FIND("tosa",LOWER(F1531))),
ISNUMBER(FIND("hidratacao",LOWER(F1531))),
ISNUMBER(FIND("hidratação",LOWER(F1531))),
ISNUMBER(FIND("spa",LOWER(F1531))),
ISNUMBER(FIND("corte de unhas",LOWER(F1531))),
ISNUMBER(FIND("desembolo",LOWER(F1531))),
ISNUMBER(FIND("clorexidina",LOWER(F1531))),
ISNUMBER(FIND("matizacao",LOWER(F1531))),
ISNUMBER(FIND("matização",LOWER(F1531))),
ISNUMBER(FIND("arredondamento",LOWER(F1531))),
ISNUMBER(FIND("remocao",LOWER(F1531))),
ISNUMBER(FIND("remoção",LOWER(F1531)))
),"Serviços extras",
IF(ISNUMBER(FIND("banho",LOWER(F1531))),"Banho","Loja")))</f>
        <v>Loja</v>
      </c>
      <c r="AZ1531" s="1" t="str">
        <f>IF(ISBLANK(I1531),"", _xlfn.LET(_xlpm.Pedido,TRIM(D1531&amp;""),IF(_xlpm.Pedido&lt;&gt;"",_xlpm.Pedido&amp;" | "&amp;K1531,I1531&amp;" | "&amp;K1531&amp;" | "&amp;TEXT(AU1531,"0"))))</f>
        <v xml:space="preserve">4921 | </v>
      </c>
      <c r="BA1531" s="1" t="str">
        <f>IF(ISBLANK(I1531),"", _xlfn.LET(_xlpm.TipoServico,LOWER(H1531),IF(ISNUMBER(FIND("banho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1" s="1" t="str">
        <f>IF(ISBLANK(I1531),"", _xlfn.LET(
    _xlpm.Servico,TRIM(F1531&amp;""),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1" s="1">
        <f>IF(ISBLANK(B1531),"", IF(ISBLANK(R1531),Q1531*S1531,R1531*S1531))</f>
        <v>14.9</v>
      </c>
    </row>
    <row r="1532" spans="1:55" x14ac:dyDescent="0.3">
      <c r="A1532" t="s">
        <v>1</v>
      </c>
      <c r="B1532">
        <v>46081</v>
      </c>
      <c r="C1532" t="s">
        <v>27</v>
      </c>
      <c r="D1532">
        <v>4924</v>
      </c>
      <c r="F1532" t="s">
        <v>556</v>
      </c>
      <c r="H1532" t="s">
        <v>4</v>
      </c>
      <c r="I1532">
        <v>2851</v>
      </c>
      <c r="J1532" t="s">
        <v>555</v>
      </c>
      <c r="L1532">
        <v>73998635453</v>
      </c>
      <c r="N1532">
        <v>0</v>
      </c>
      <c r="O1532" t="s">
        <v>5</v>
      </c>
      <c r="P1532">
        <v>0</v>
      </c>
      <c r="Q1532">
        <v>55</v>
      </c>
      <c r="R1532">
        <v>55</v>
      </c>
      <c r="S1532">
        <v>1</v>
      </c>
      <c r="T1532">
        <v>55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 t="s">
        <v>6</v>
      </c>
      <c r="AG1532">
        <v>229.8</v>
      </c>
      <c r="AS1532" t="s">
        <v>487</v>
      </c>
      <c r="AU1532" s="2" t="str">
        <f>IF(ISBLANK(B1532),"", TEXT(B1532,"dddd, d \d\e mmmm \d\e aaaa"))</f>
        <v>sábado, 28 de fevereiro de 2026</v>
      </c>
      <c r="AX1532" s="1" t="str" cm="1">
        <f t="array" ref="AX1532">IFERROR(_xlfn.TEXTJOIN(", ",TRUE,_xlfn._xlws.SORT(_xlfn.UNIQUE(_xlfn._xlws.FILTER($K$2:$K$2889,($I$2:$I$2889=I1532)*($K$2:$K$2889&lt;&gt;""))))),"")</f>
        <v/>
      </c>
      <c r="AY1532" s="1" t="str">
        <f>IF(ISBLANK(F1532),"", IF(OR(
ISNUMBER(FIND("escovacao",LOWER(F1532))),
ISNUMBER(FIND("escovação",LOWER(F1532))),
ISNUMBER(FIND("higiene bucal",LOWER(F1532))),
ISNUMBER(FIND("tosa",LOWER(F1532))),
ISNUMBER(FIND("hidratacao",LOWER(F1532))),
ISNUMBER(FIND("hidratação",LOWER(F1532))),
ISNUMBER(FIND("spa",LOWER(F1532))),
ISNUMBER(FIND("corte de unhas",LOWER(F1532))),
ISNUMBER(FIND("desembolo",LOWER(F1532))),
ISNUMBER(FIND("clorexidina",LOWER(F1532))),
ISNUMBER(FIND("matizacao",LOWER(F1532))),
ISNUMBER(FIND("matização",LOWER(F1532))),
ISNUMBER(FIND("arredondamento",LOWER(F1532))),
ISNUMBER(FIND("remocao",LOWER(F1532))),
ISNUMBER(FIND("remoção",LOWER(F1532)))
),"Serviços extras",
IF(ISNUMBER(FIND("banho",LOWER(F1532))),"Banho","Loja")))</f>
        <v>Loja</v>
      </c>
      <c r="AZ1532" s="1" t="str">
        <f>IF(ISBLANK(I1532),"", _xlfn.LET(_xlpm.Pedido,TRIM(D1532&amp;""),IF(_xlpm.Pedido&lt;&gt;"",_xlpm.Pedido&amp;" | "&amp;K1532,I1532&amp;" | "&amp;K1532&amp;" | "&amp;TEXT(AU1532,"0"))))</f>
        <v xml:space="preserve">4924 | </v>
      </c>
      <c r="BA1532" s="1" t="str">
        <f>IF(ISBLANK(I1532),"", _xlfn.LET(_xlpm.TipoServico,LOWER(H1532),IF(ISNUMBER(FIND("banho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2" s="1" t="str">
        <f>IF(ISBLANK(I1532),"", _xlfn.LET(
    _xlpm.Servico,TRIM(F1532&amp;""),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2" s="1">
        <f>IF(ISBLANK(B1532),"", IF(ISBLANK(R1532),Q1532*S1532,R1532*S1532))</f>
        <v>55</v>
      </c>
    </row>
    <row r="1533" spans="1:55" x14ac:dyDescent="0.3">
      <c r="A1533" t="s">
        <v>1</v>
      </c>
      <c r="B1533">
        <v>46081</v>
      </c>
      <c r="C1533" t="s">
        <v>27</v>
      </c>
      <c r="D1533">
        <v>4924</v>
      </c>
      <c r="E1533">
        <v>0</v>
      </c>
      <c r="F1533" t="s">
        <v>557</v>
      </c>
      <c r="H1533" t="s">
        <v>4</v>
      </c>
      <c r="I1533">
        <v>2851</v>
      </c>
      <c r="J1533" t="s">
        <v>555</v>
      </c>
      <c r="L1533">
        <v>73998635453</v>
      </c>
      <c r="N1533">
        <v>0</v>
      </c>
      <c r="O1533" t="s">
        <v>5</v>
      </c>
      <c r="P1533">
        <v>0</v>
      </c>
      <c r="Q1533">
        <v>159.9</v>
      </c>
      <c r="R1533">
        <v>159.9</v>
      </c>
      <c r="S1533">
        <v>1</v>
      </c>
      <c r="T1533">
        <v>159.9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 t="s">
        <v>6</v>
      </c>
      <c r="AG1533">
        <v>229.8</v>
      </c>
      <c r="AS1533" t="s">
        <v>487</v>
      </c>
      <c r="AU1533" s="2" t="str">
        <f>IF(ISBLANK(B1533),"", TEXT(B1533,"dddd, d \d\e mmmm \d\e aaaa"))</f>
        <v>sábado, 28 de fevereiro de 2026</v>
      </c>
      <c r="AX1533" s="1" t="str" cm="1">
        <f t="array" ref="AX1533">IFERROR(_xlfn.TEXTJOIN(", ",TRUE,_xlfn._xlws.SORT(_xlfn.UNIQUE(_xlfn._xlws.FILTER($K$2:$K$2889,($I$2:$I$2889=I1533)*($K$2:$K$2889&lt;&gt;""))))),"")</f>
        <v/>
      </c>
      <c r="AY1533" s="1" t="str">
        <f>IF(ISBLANK(F1533),"", IF(OR(
ISNUMBER(FIND("escovacao",LOWER(F1533))),
ISNUMBER(FIND("escovação",LOWER(F1533))),
ISNUMBER(FIND("higiene bucal",LOWER(F1533))),
ISNUMBER(FIND("tosa",LOWER(F1533))),
ISNUMBER(FIND("hidratacao",LOWER(F1533))),
ISNUMBER(FIND("hidratação",LOWER(F1533))),
ISNUMBER(FIND("spa",LOWER(F1533))),
ISNUMBER(FIND("corte de unhas",LOWER(F1533))),
ISNUMBER(FIND("desembolo",LOWER(F1533))),
ISNUMBER(FIND("clorexidina",LOWER(F1533))),
ISNUMBER(FIND("matizacao",LOWER(F1533))),
ISNUMBER(FIND("matização",LOWER(F1533))),
ISNUMBER(FIND("arredondamento",LOWER(F1533))),
ISNUMBER(FIND("remocao",LOWER(F1533))),
ISNUMBER(FIND("remoção",LOWER(F1533)))
),"Serviços extras",
IF(ISNUMBER(FIND("banho",LOWER(F1533))),"Banho","Loja")))</f>
        <v>Loja</v>
      </c>
      <c r="AZ1533" s="1" t="str">
        <f>IF(ISBLANK(I1533),"", _xlfn.LET(_xlpm.Pedido,TRIM(D1533&amp;""),IF(_xlpm.Pedido&lt;&gt;"",_xlpm.Pedido&amp;" | "&amp;K1533,I1533&amp;" | "&amp;K1533&amp;" | "&amp;TEXT(AU1533,"0"))))</f>
        <v xml:space="preserve">4924 | </v>
      </c>
      <c r="BA1533" s="1" t="str">
        <f>IF(ISBLANK(I1533),"", _xlfn.LET(_xlpm.TipoServico,LOWER(H1533),IF(ISNUMBER(FIND("banho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3" s="1" t="str">
        <f>IF(ISBLANK(I1533),"", _xlfn.LET(
    _xlpm.Servico,TRIM(F1533&amp;""),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3" s="1">
        <f>IF(ISBLANK(B1533),"", IF(ISBLANK(R1533),Q1533*S1533,R1533*S1533))</f>
        <v>159.9</v>
      </c>
    </row>
    <row r="1534" spans="1:55" x14ac:dyDescent="0.3">
      <c r="A1534" t="s">
        <v>1</v>
      </c>
      <c r="B1534">
        <v>46081</v>
      </c>
      <c r="C1534" t="s">
        <v>27</v>
      </c>
      <c r="D1534">
        <v>4924</v>
      </c>
      <c r="F1534" t="s">
        <v>12</v>
      </c>
      <c r="H1534" t="s">
        <v>4</v>
      </c>
      <c r="I1534">
        <v>2851</v>
      </c>
      <c r="J1534" t="s">
        <v>555</v>
      </c>
      <c r="L1534">
        <v>73998635453</v>
      </c>
      <c r="N1534">
        <v>0</v>
      </c>
      <c r="O1534" t="s">
        <v>5</v>
      </c>
      <c r="P1534">
        <v>0</v>
      </c>
      <c r="Q1534">
        <v>14.9</v>
      </c>
      <c r="R1534">
        <v>14.9</v>
      </c>
      <c r="S1534">
        <v>1</v>
      </c>
      <c r="T1534">
        <v>14.9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 t="s">
        <v>6</v>
      </c>
      <c r="AG1534">
        <v>229.8</v>
      </c>
      <c r="AS1534" t="s">
        <v>13</v>
      </c>
      <c r="AU1534" s="2" t="str">
        <f>IF(ISBLANK(B1534),"", TEXT(B1534,"dddd, d \d\e mmmm \d\e aaaa"))</f>
        <v>sábado, 28 de fevereiro de 2026</v>
      </c>
      <c r="AX1534" s="1" t="str" cm="1">
        <f t="array" ref="AX1534">IFERROR(_xlfn.TEXTJOIN(", ",TRUE,_xlfn._xlws.SORT(_xlfn.UNIQUE(_xlfn._xlws.FILTER($K$2:$K$2889,($I$2:$I$2889=I1534)*($K$2:$K$2889&lt;&gt;""))))),"")</f>
        <v/>
      </c>
      <c r="AY1534" s="1" t="str">
        <f>IF(ISBLANK(F1534),"", IF(OR(
ISNUMBER(FIND("escovacao",LOWER(F1534))),
ISNUMBER(FIND("escovação",LOWER(F1534))),
ISNUMBER(FIND("higiene bucal",LOWER(F1534))),
ISNUMBER(FIND("tosa",LOWER(F1534))),
ISNUMBER(FIND("hidratacao",LOWER(F1534))),
ISNUMBER(FIND("hidratação",LOWER(F1534))),
ISNUMBER(FIND("spa",LOWER(F1534))),
ISNUMBER(FIND("corte de unhas",LOWER(F1534))),
ISNUMBER(FIND("desembolo",LOWER(F1534))),
ISNUMBER(FIND("clorexidina",LOWER(F1534))),
ISNUMBER(FIND("matizacao",LOWER(F1534))),
ISNUMBER(FIND("matização",LOWER(F1534))),
ISNUMBER(FIND("arredondamento",LOWER(F1534))),
ISNUMBER(FIND("remocao",LOWER(F1534))),
ISNUMBER(FIND("remoção",LOWER(F1534)))
),"Serviços extras",
IF(ISNUMBER(FIND("banho",LOWER(F1534))),"Banho","Loja")))</f>
        <v>Loja</v>
      </c>
      <c r="AZ1534" s="1" t="str">
        <f>IF(ISBLANK(I1534),"", _xlfn.LET(_xlpm.Pedido,TRIM(D1534&amp;""),IF(_xlpm.Pedido&lt;&gt;"",_xlpm.Pedido&amp;" | "&amp;K1534,I1534&amp;" | "&amp;K1534&amp;" | "&amp;TEXT(AU1534,"0"))))</f>
        <v xml:space="preserve">4924 | </v>
      </c>
      <c r="BA1534" s="1" t="str">
        <f>IF(ISBLANK(I1534),"", _xlfn.LET(_xlpm.TipoServico,LOWER(H1534),IF(ISNUMBER(FIND("banho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4" s="1" t="str">
        <f>IF(ISBLANK(I1534),"", _xlfn.LET(
    _xlpm.Servico,TRIM(F1534&amp;""),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4" s="1">
        <f>IF(ISBLANK(B1534),"", IF(ISBLANK(R1534),Q1534*S1534,R1534*S1534))</f>
        <v>14.9</v>
      </c>
    </row>
    <row r="1535" spans="1:55" x14ac:dyDescent="0.3">
      <c r="A1535" t="s">
        <v>1</v>
      </c>
      <c r="B1535">
        <v>46087</v>
      </c>
      <c r="C1535" t="s">
        <v>2</v>
      </c>
      <c r="D1535">
        <v>4978</v>
      </c>
      <c r="F1535" t="s">
        <v>493</v>
      </c>
      <c r="H1535" t="s">
        <v>4</v>
      </c>
      <c r="I1535">
        <v>2664</v>
      </c>
      <c r="J1535" t="s">
        <v>66</v>
      </c>
      <c r="L1535">
        <v>5573999220082</v>
      </c>
      <c r="N1535">
        <v>0</v>
      </c>
      <c r="O1535" t="s">
        <v>5</v>
      </c>
      <c r="P1535">
        <v>0</v>
      </c>
      <c r="Q1535">
        <v>28.9</v>
      </c>
      <c r="R1535">
        <v>28.9</v>
      </c>
      <c r="S1535">
        <v>1</v>
      </c>
      <c r="T1535">
        <v>28.9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 t="s">
        <v>6</v>
      </c>
      <c r="AG1535">
        <v>110.8</v>
      </c>
      <c r="AS1535" t="s">
        <v>13</v>
      </c>
      <c r="AU1535" s="2" t="str">
        <f>IF(ISBLANK(B1535),"", TEXT(B1535,"dddd, d \d\e mmmm \d\e aaaa"))</f>
        <v>sexta-feira, 6 de março de 2026</v>
      </c>
      <c r="AX1535" s="1" t="str" cm="1">
        <f t="array" ref="AX1535">IFERROR(_xlfn.TEXTJOIN(", ",TRUE,_xlfn._xlws.SORT(_xlfn.UNIQUE(_xlfn._xlws.FILTER($K$2:$K$2889,($I$2:$I$2889=I1535)*($K$2:$K$2889&lt;&gt;""))))),"")</f>
        <v>Cecci</v>
      </c>
      <c r="AY1535" s="1" t="str">
        <f>IF(ISBLANK(F1535),"", IF(OR(
ISNUMBER(FIND("escovacao",LOWER(F1535))),
ISNUMBER(FIND("escovação",LOWER(F1535))),
ISNUMBER(FIND("higiene bucal",LOWER(F1535))),
ISNUMBER(FIND("tosa",LOWER(F1535))),
ISNUMBER(FIND("hidratacao",LOWER(F1535))),
ISNUMBER(FIND("hidratação",LOWER(F1535))),
ISNUMBER(FIND("spa",LOWER(F1535))),
ISNUMBER(FIND("corte de unhas",LOWER(F1535))),
ISNUMBER(FIND("desembolo",LOWER(F1535))),
ISNUMBER(FIND("clorexidina",LOWER(F1535))),
ISNUMBER(FIND("matizacao",LOWER(F1535))),
ISNUMBER(FIND("matização",LOWER(F1535))),
ISNUMBER(FIND("arredondamento",LOWER(F1535))),
ISNUMBER(FIND("remocao",LOWER(F1535))),
ISNUMBER(FIND("remoção",LOWER(F1535)))
),"Serviços extras",
IF(ISNUMBER(FIND("banho",LOWER(F1535))),"Banho","Loja")))</f>
        <v>Loja</v>
      </c>
      <c r="AZ1535" s="1" t="str">
        <f>IF(ISBLANK(I1535),"", _xlfn.LET(_xlpm.Pedido,TRIM(D1535&amp;""),IF(_xlpm.Pedido&lt;&gt;"",_xlpm.Pedido&amp;" | "&amp;K1535,I1535&amp;" | "&amp;K1535&amp;" | "&amp;TEXT(AU1535,"0"))))</f>
        <v xml:space="preserve">4978 | </v>
      </c>
      <c r="BA1535" s="1" t="str">
        <f>IF(ISBLANK(I1535),"", _xlfn.LET(_xlpm.TipoServico,LOWER(H1535),IF(ISNUMBER(FIND("banho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5" s="1" t="str">
        <f>IF(ISBLANK(I1535),"", _xlfn.LET(
    _xlpm.Servico,TRIM(F1535&amp;""),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5" s="1">
        <f>IF(ISBLANK(B1535),"", IF(ISBLANK(R1535),Q1535*S1535,R1535*S1535))</f>
        <v>28.9</v>
      </c>
    </row>
    <row r="1536" spans="1:55" x14ac:dyDescent="0.3">
      <c r="A1536" t="s">
        <v>1</v>
      </c>
      <c r="B1536">
        <v>46087</v>
      </c>
      <c r="C1536" t="s">
        <v>2</v>
      </c>
      <c r="D1536">
        <v>4978</v>
      </c>
      <c r="F1536" t="s">
        <v>12</v>
      </c>
      <c r="H1536" t="s">
        <v>4</v>
      </c>
      <c r="I1536">
        <v>2664</v>
      </c>
      <c r="J1536" t="s">
        <v>66</v>
      </c>
      <c r="L1536">
        <v>5573999220082</v>
      </c>
      <c r="N1536">
        <v>0</v>
      </c>
      <c r="O1536" t="s">
        <v>5</v>
      </c>
      <c r="P1536">
        <v>0</v>
      </c>
      <c r="Q1536">
        <v>14.9</v>
      </c>
      <c r="R1536">
        <v>14.9</v>
      </c>
      <c r="S1536">
        <v>1</v>
      </c>
      <c r="T1536">
        <v>14.9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 t="s">
        <v>6</v>
      </c>
      <c r="AG1536">
        <v>110.8</v>
      </c>
      <c r="AS1536" t="s">
        <v>13</v>
      </c>
      <c r="AU1536" s="2" t="str">
        <f>IF(ISBLANK(B1536),"", TEXT(B1536,"dddd, d \d\e mmmm \d\e aaaa"))</f>
        <v>sexta-feira, 6 de março de 2026</v>
      </c>
      <c r="AX1536" s="1" t="str" cm="1">
        <f t="array" ref="AX1536">IFERROR(_xlfn.TEXTJOIN(", ",TRUE,_xlfn._xlws.SORT(_xlfn.UNIQUE(_xlfn._xlws.FILTER($K$2:$K$2889,($I$2:$I$2889=I1536)*($K$2:$K$2889&lt;&gt;""))))),"")</f>
        <v>Cecci</v>
      </c>
      <c r="AY1536" s="1" t="str">
        <f>IF(ISBLANK(F1536),"", IF(OR(
ISNUMBER(FIND("escovacao",LOWER(F1536))),
ISNUMBER(FIND("escovação",LOWER(F1536))),
ISNUMBER(FIND("higiene bucal",LOWER(F1536))),
ISNUMBER(FIND("tosa",LOWER(F1536))),
ISNUMBER(FIND("hidratacao",LOWER(F1536))),
ISNUMBER(FIND("hidratação",LOWER(F1536))),
ISNUMBER(FIND("spa",LOWER(F1536))),
ISNUMBER(FIND("corte de unhas",LOWER(F1536))),
ISNUMBER(FIND("desembolo",LOWER(F1536))),
ISNUMBER(FIND("clorexidina",LOWER(F1536))),
ISNUMBER(FIND("matizacao",LOWER(F1536))),
ISNUMBER(FIND("matização",LOWER(F1536))),
ISNUMBER(FIND("arredondamento",LOWER(F1536))),
ISNUMBER(FIND("remocao",LOWER(F1536))),
ISNUMBER(FIND("remoção",LOWER(F1536)))
),"Serviços extras",
IF(ISNUMBER(FIND("banho",LOWER(F1536))),"Banho","Loja")))</f>
        <v>Loja</v>
      </c>
      <c r="AZ1536" s="1" t="str">
        <f>IF(ISBLANK(I1536),"", _xlfn.LET(_xlpm.Pedido,TRIM(D1536&amp;""),IF(_xlpm.Pedido&lt;&gt;"",_xlpm.Pedido&amp;" | "&amp;K1536,I1536&amp;" | "&amp;K1536&amp;" | "&amp;TEXT(AU1536,"0"))))</f>
        <v xml:space="preserve">4978 | </v>
      </c>
      <c r="BA1536" s="1" t="str">
        <f>IF(ISBLANK(I1536),"", _xlfn.LET(_xlpm.TipoServico,LOWER(H1536),IF(ISNUMBER(FIND("banho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6" s="1" t="str">
        <f>IF(ISBLANK(I1536),"", _xlfn.LET(
    _xlpm.Servico,TRIM(F1536&amp;""),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6" s="1">
        <f>IF(ISBLANK(B1536),"", IF(ISBLANK(R1536),Q1536*S1536,R1536*S1536))</f>
        <v>14.9</v>
      </c>
    </row>
    <row r="1537" spans="1:55" x14ac:dyDescent="0.3">
      <c r="A1537" t="s">
        <v>1</v>
      </c>
      <c r="B1537">
        <v>46094</v>
      </c>
      <c r="C1537" t="s">
        <v>2</v>
      </c>
      <c r="D1537">
        <v>5043</v>
      </c>
      <c r="E1537">
        <v>0</v>
      </c>
      <c r="F1537" t="s">
        <v>505</v>
      </c>
      <c r="H1537" t="s">
        <v>4</v>
      </c>
      <c r="I1537">
        <v>2345</v>
      </c>
      <c r="J1537" t="s">
        <v>150</v>
      </c>
      <c r="L1537">
        <v>557399619681</v>
      </c>
      <c r="N1537">
        <v>0</v>
      </c>
      <c r="O1537" t="s">
        <v>5</v>
      </c>
      <c r="P1537">
        <v>0</v>
      </c>
      <c r="Q1537">
        <v>145</v>
      </c>
      <c r="R1537">
        <v>145</v>
      </c>
      <c r="S1537">
        <v>1</v>
      </c>
      <c r="T1537">
        <v>145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 t="s">
        <v>6</v>
      </c>
      <c r="AG1537">
        <v>145</v>
      </c>
      <c r="AS1537" t="s">
        <v>492</v>
      </c>
      <c r="AU1537" s="2" t="str">
        <f>IF(ISBLANK(B1537),"", TEXT(B1537,"dddd, d \d\e mmmm \d\e aaaa"))</f>
        <v>sexta-feira, 13 de março de 2026</v>
      </c>
      <c r="AX1537" s="1" t="str" cm="1">
        <f t="array" ref="AX1537">IFERROR(_xlfn.TEXTJOIN(", ",TRUE,_xlfn._xlws.SORT(_xlfn.UNIQUE(_xlfn._xlws.FILTER($K$2:$K$2889,($I$2:$I$2889=I1537)*($K$2:$K$2889&lt;&gt;""))))),"")</f>
        <v>Dindi</v>
      </c>
      <c r="AY1537" s="1" t="str">
        <f>IF(ISBLANK(F1537),"", IF(OR(
ISNUMBER(FIND("escovacao",LOWER(F1537))),
ISNUMBER(FIND("escovação",LOWER(F1537))),
ISNUMBER(FIND("higiene bucal",LOWER(F1537))),
ISNUMBER(FIND("tosa",LOWER(F1537))),
ISNUMBER(FIND("hidratacao",LOWER(F1537))),
ISNUMBER(FIND("hidratação",LOWER(F1537))),
ISNUMBER(FIND("spa",LOWER(F1537))),
ISNUMBER(FIND("corte de unhas",LOWER(F1537))),
ISNUMBER(FIND("desembolo",LOWER(F1537))),
ISNUMBER(FIND("clorexidina",LOWER(F1537))),
ISNUMBER(FIND("matizacao",LOWER(F1537))),
ISNUMBER(FIND("matização",LOWER(F1537))),
ISNUMBER(FIND("arredondamento",LOWER(F1537))),
ISNUMBER(FIND("remocao",LOWER(F1537))),
ISNUMBER(FIND("remoção",LOWER(F1537)))
),"Serviços extras",
IF(ISNUMBER(FIND("banho",LOWER(F1537))),"Banho","Loja")))</f>
        <v>Loja</v>
      </c>
      <c r="AZ1537" s="1" t="str">
        <f>IF(ISBLANK(I1537),"", _xlfn.LET(_xlpm.Pedido,TRIM(D1537&amp;""),IF(_xlpm.Pedido&lt;&gt;"",_xlpm.Pedido&amp;" | "&amp;K1537,I1537&amp;" | "&amp;K1537&amp;" | "&amp;TEXT(AU1537,"0"))))</f>
        <v xml:space="preserve">5043 | </v>
      </c>
      <c r="BA1537" s="1" t="str">
        <f>IF(ISBLANK(I1537),"", _xlfn.LET(_xlpm.TipoServico,LOWER(H1537),IF(ISNUMBER(FIND("banho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7" s="1" t="str">
        <f>IF(ISBLANK(I1537),"", _xlfn.LET(
    _xlpm.Servico,TRIM(F1537&amp;""),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7" s="1">
        <f>IF(ISBLANK(B1537),"", IF(ISBLANK(R1537),Q1537*S1537,R1537*S1537))</f>
        <v>145</v>
      </c>
    </row>
    <row r="1538" spans="1:55" x14ac:dyDescent="0.3">
      <c r="A1538" t="s">
        <v>1</v>
      </c>
      <c r="B1538">
        <v>46090</v>
      </c>
      <c r="C1538" t="s">
        <v>43</v>
      </c>
      <c r="D1538">
        <v>4999</v>
      </c>
      <c r="E1538">
        <v>0</v>
      </c>
      <c r="F1538" t="s">
        <v>559</v>
      </c>
      <c r="H1538" t="s">
        <v>4</v>
      </c>
      <c r="I1538">
        <v>2755</v>
      </c>
      <c r="J1538" t="s">
        <v>558</v>
      </c>
      <c r="L1538">
        <v>557388330130</v>
      </c>
      <c r="N1538">
        <v>0</v>
      </c>
      <c r="O1538" t="s">
        <v>5</v>
      </c>
      <c r="P1538">
        <v>0</v>
      </c>
      <c r="Q1538">
        <v>145</v>
      </c>
      <c r="R1538">
        <v>145</v>
      </c>
      <c r="S1538">
        <v>1</v>
      </c>
      <c r="T1538">
        <v>145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 t="s">
        <v>6</v>
      </c>
      <c r="AG1538">
        <v>275</v>
      </c>
      <c r="AS1538" t="s">
        <v>487</v>
      </c>
      <c r="AU1538" s="2" t="str">
        <f>IF(ISBLANK(B1538),"", TEXT(B1538,"dddd, d \d\e mmmm \d\e aaaa"))</f>
        <v>segunda-feira, 9 de março de 2026</v>
      </c>
      <c r="AX1538" s="1" t="str" cm="1">
        <f t="array" ref="AX1538">IFERROR(_xlfn.TEXTJOIN(", ",TRUE,_xlfn._xlws.SORT(_xlfn.UNIQUE(_xlfn._xlws.FILTER($K$2:$K$2889,($I$2:$I$2889=I1538)*($K$2:$K$2889&lt;&gt;""))))),"")</f>
        <v>Dom</v>
      </c>
      <c r="AY1538" s="1" t="str">
        <f>IF(ISBLANK(F1538),"", IF(OR(
ISNUMBER(FIND("escovacao",LOWER(F1538))),
ISNUMBER(FIND("escovação",LOWER(F1538))),
ISNUMBER(FIND("higiene bucal",LOWER(F1538))),
ISNUMBER(FIND("tosa",LOWER(F1538))),
ISNUMBER(FIND("hidratacao",LOWER(F1538))),
ISNUMBER(FIND("hidratação",LOWER(F1538))),
ISNUMBER(FIND("spa",LOWER(F1538))),
ISNUMBER(FIND("corte de unhas",LOWER(F1538))),
ISNUMBER(FIND("desembolo",LOWER(F1538))),
ISNUMBER(FIND("clorexidina",LOWER(F1538))),
ISNUMBER(FIND("matizacao",LOWER(F1538))),
ISNUMBER(FIND("matização",LOWER(F1538))),
ISNUMBER(FIND("arredondamento",LOWER(F1538))),
ISNUMBER(FIND("remocao",LOWER(F1538))),
ISNUMBER(FIND("remoção",LOWER(F1538)))
),"Serviços extras",
IF(ISNUMBER(FIND("banho",LOWER(F1538))),"Banho","Loja")))</f>
        <v>Loja</v>
      </c>
      <c r="AZ1538" s="1" t="str">
        <f>IF(ISBLANK(I1538),"", _xlfn.LET(_xlpm.Pedido,TRIM(D1538&amp;""),IF(_xlpm.Pedido&lt;&gt;"",_xlpm.Pedido&amp;" | "&amp;K1538,I1538&amp;" | "&amp;K1538&amp;" | "&amp;TEXT(AU1538,"0"))))</f>
        <v xml:space="preserve">4999 | </v>
      </c>
      <c r="BA1538" s="1" t="str">
        <f>IF(ISBLANK(I1538),"", _xlfn.LET(_xlpm.TipoServico,LOWER(H1538),IF(ISNUMBER(FIND("banho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8" s="1" t="str">
        <f>IF(ISBLANK(I1538),"", _xlfn.LET(
    _xlpm.Servico,TRIM(F1538&amp;""),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8" s="1">
        <f>IF(ISBLANK(B1538),"", IF(ISBLANK(R1538),Q1538*S1538,R1538*S1538))</f>
        <v>145</v>
      </c>
    </row>
    <row r="1539" spans="1:55" x14ac:dyDescent="0.3">
      <c r="A1539" t="s">
        <v>1</v>
      </c>
      <c r="B1539">
        <v>46084</v>
      </c>
      <c r="C1539" t="s">
        <v>46</v>
      </c>
      <c r="D1539">
        <v>4945</v>
      </c>
      <c r="E1539">
        <v>0</v>
      </c>
      <c r="F1539" t="s">
        <v>560</v>
      </c>
      <c r="H1539" t="s">
        <v>4</v>
      </c>
      <c r="I1539">
        <v>2616</v>
      </c>
      <c r="J1539" t="s">
        <v>14</v>
      </c>
      <c r="L1539">
        <v>5573988996862</v>
      </c>
      <c r="N1539">
        <v>0</v>
      </c>
      <c r="O1539" t="s">
        <v>5</v>
      </c>
      <c r="P1539">
        <v>0</v>
      </c>
      <c r="Q1539">
        <v>79.900000000000006</v>
      </c>
      <c r="R1539">
        <v>79.900000000000006</v>
      </c>
      <c r="S1539">
        <v>1</v>
      </c>
      <c r="T1539">
        <v>79.900000000000006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 t="s">
        <v>6</v>
      </c>
      <c r="AG1539">
        <v>213.9</v>
      </c>
      <c r="AS1539" t="s">
        <v>540</v>
      </c>
      <c r="AU1539" s="2" t="str">
        <f>IF(ISBLANK(B1539),"", TEXT(B1539,"dddd, d \d\e mmmm \d\e aaaa"))</f>
        <v>terça-feira, 3 de março de 2026</v>
      </c>
      <c r="AX1539" s="1" t="str" cm="1">
        <f t="array" ref="AX1539">IFERROR(_xlfn.TEXTJOIN(", ",TRUE,_xlfn._xlws.SORT(_xlfn.UNIQUE(_xlfn._xlws.FILTER($K$2:$K$2889,($I$2:$I$2889=I1539)*($K$2:$K$2889&lt;&gt;""))))),"")</f>
        <v>Amora, Aquiles, Enzo, Jade, Jorge</v>
      </c>
      <c r="AY1539" s="1" t="str">
        <f>IF(ISBLANK(F1539),"", IF(OR(
ISNUMBER(FIND("escovacao",LOWER(F1539))),
ISNUMBER(FIND("escovação",LOWER(F1539))),
ISNUMBER(FIND("higiene bucal",LOWER(F1539))),
ISNUMBER(FIND("tosa",LOWER(F1539))),
ISNUMBER(FIND("hidratacao",LOWER(F1539))),
ISNUMBER(FIND("hidratação",LOWER(F1539))),
ISNUMBER(FIND("spa",LOWER(F1539))),
ISNUMBER(FIND("corte de unhas",LOWER(F1539))),
ISNUMBER(FIND("desembolo",LOWER(F1539))),
ISNUMBER(FIND("clorexidina",LOWER(F1539))),
ISNUMBER(FIND("matizacao",LOWER(F1539))),
ISNUMBER(FIND("matização",LOWER(F1539))),
ISNUMBER(FIND("arredondamento",LOWER(F1539))),
ISNUMBER(FIND("remocao",LOWER(F1539))),
ISNUMBER(FIND("remoção",LOWER(F1539)))
),"Serviços extras",
IF(ISNUMBER(FIND("banho",LOWER(F1539))),"Banho","Loja")))</f>
        <v>Loja</v>
      </c>
      <c r="AZ1539" s="1" t="str">
        <f>IF(ISBLANK(I1539),"", _xlfn.LET(_xlpm.Pedido,TRIM(D1539&amp;""),IF(_xlpm.Pedido&lt;&gt;"",_xlpm.Pedido&amp;" | "&amp;K1539,I1539&amp;" | "&amp;K1539&amp;" | "&amp;TEXT(AU1539,"0"))))</f>
        <v xml:space="preserve">4945 | </v>
      </c>
      <c r="BA1539" s="1" t="str">
        <f>IF(ISBLANK(I1539),"", _xlfn.LET(_xlpm.TipoServico,LOWER(H1539),IF(ISNUMBER(FIND("banho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39" s="1" t="str">
        <f>IF(ISBLANK(I1539),"", _xlfn.LET(
    _xlpm.Servico,TRIM(F1539&amp;""),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39" s="1">
        <f>IF(ISBLANK(B1539),"", IF(ISBLANK(R1539),Q1539*S1539,R1539*S1539))</f>
        <v>79.900000000000006</v>
      </c>
    </row>
    <row r="1540" spans="1:55" x14ac:dyDescent="0.3">
      <c r="A1540" t="s">
        <v>1</v>
      </c>
      <c r="B1540">
        <v>46087</v>
      </c>
      <c r="C1540" t="s">
        <v>2</v>
      </c>
      <c r="D1540">
        <v>4976</v>
      </c>
      <c r="E1540">
        <v>0</v>
      </c>
      <c r="F1540" t="s">
        <v>561</v>
      </c>
      <c r="H1540" t="s">
        <v>4</v>
      </c>
      <c r="I1540">
        <v>2616</v>
      </c>
      <c r="J1540" t="s">
        <v>14</v>
      </c>
      <c r="L1540">
        <v>5573988996862</v>
      </c>
      <c r="N1540">
        <v>0</v>
      </c>
      <c r="O1540" t="s">
        <v>5</v>
      </c>
      <c r="P1540">
        <v>0</v>
      </c>
      <c r="Q1540">
        <v>79.900000000000006</v>
      </c>
      <c r="R1540">
        <v>79.900000000000006</v>
      </c>
      <c r="S1540">
        <v>1</v>
      </c>
      <c r="T1540">
        <v>79.900000000000006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s">
        <v>6</v>
      </c>
      <c r="AG1540">
        <v>299.89999999999998</v>
      </c>
      <c r="AS1540" t="s">
        <v>487</v>
      </c>
      <c r="AU1540" s="2" t="str">
        <f>IF(ISBLANK(B1540),"", TEXT(B1540,"dddd, d \d\e mmmm \d\e aaaa"))</f>
        <v>sexta-feira, 6 de março de 2026</v>
      </c>
      <c r="AX1540" s="1" t="str" cm="1">
        <f t="array" ref="AX1540">IFERROR(_xlfn.TEXTJOIN(", ",TRUE,_xlfn._xlws.SORT(_xlfn.UNIQUE(_xlfn._xlws.FILTER($K$2:$K$2889,($I$2:$I$2889=I1540)*($K$2:$K$2889&lt;&gt;""))))),"")</f>
        <v>Amora, Aquiles, Enzo, Jade, Jorge</v>
      </c>
      <c r="AY1540" s="1" t="str">
        <f>IF(ISBLANK(F1540),"", IF(OR(
ISNUMBER(FIND("escovacao",LOWER(F1540))),
ISNUMBER(FIND("escovação",LOWER(F1540))),
ISNUMBER(FIND("higiene bucal",LOWER(F1540))),
ISNUMBER(FIND("tosa",LOWER(F1540))),
ISNUMBER(FIND("hidratacao",LOWER(F1540))),
ISNUMBER(FIND("hidratação",LOWER(F1540))),
ISNUMBER(FIND("spa",LOWER(F1540))),
ISNUMBER(FIND("corte de unhas",LOWER(F1540))),
ISNUMBER(FIND("desembolo",LOWER(F1540))),
ISNUMBER(FIND("clorexidina",LOWER(F1540))),
ISNUMBER(FIND("matizacao",LOWER(F1540))),
ISNUMBER(FIND("matização",LOWER(F1540))),
ISNUMBER(FIND("arredondamento",LOWER(F1540))),
ISNUMBER(FIND("remocao",LOWER(F1540))),
ISNUMBER(FIND("remoção",LOWER(F1540)))
),"Serviços extras",
IF(ISNUMBER(FIND("banho",LOWER(F1540))),"Banho","Loja")))</f>
        <v>Loja</v>
      </c>
      <c r="AZ1540" s="1" t="str">
        <f>IF(ISBLANK(I1540),"", _xlfn.LET(_xlpm.Pedido,TRIM(D1540&amp;""),IF(_xlpm.Pedido&lt;&gt;"",_xlpm.Pedido&amp;" | "&amp;K1540,I1540&amp;" | "&amp;K1540&amp;" | "&amp;TEXT(AU1540,"0"))))</f>
        <v xml:space="preserve">4976 | </v>
      </c>
      <c r="BA1540" s="1" t="str">
        <f>IF(ISBLANK(I1540),"", _xlfn.LET(_xlpm.TipoServico,LOWER(H1540),IF(ISNUMBER(FIND("banho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0" s="1" t="str">
        <f>IF(ISBLANK(I1540),"", _xlfn.LET(
    _xlpm.Servico,TRIM(F1540&amp;""),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0" s="1">
        <f>IF(ISBLANK(B1540),"", IF(ISBLANK(R1540),Q1540*S1540,R1540*S1540))</f>
        <v>79.900000000000006</v>
      </c>
    </row>
    <row r="1541" spans="1:55" x14ac:dyDescent="0.3">
      <c r="A1541" t="s">
        <v>1</v>
      </c>
      <c r="B1541">
        <v>46093</v>
      </c>
      <c r="C1541" t="s">
        <v>9</v>
      </c>
      <c r="D1541">
        <v>5026</v>
      </c>
      <c r="F1541" t="s">
        <v>562</v>
      </c>
      <c r="H1541" t="s">
        <v>4</v>
      </c>
      <c r="I1541">
        <v>2123</v>
      </c>
      <c r="J1541" t="s">
        <v>23</v>
      </c>
      <c r="L1541">
        <v>73991374455</v>
      </c>
      <c r="N1541">
        <v>0</v>
      </c>
      <c r="O1541" t="s">
        <v>5</v>
      </c>
      <c r="P1541">
        <v>0</v>
      </c>
      <c r="Q1541">
        <v>320</v>
      </c>
      <c r="R1541">
        <v>320</v>
      </c>
      <c r="S1541">
        <v>1</v>
      </c>
      <c r="T1541">
        <v>320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s">
        <v>6</v>
      </c>
      <c r="AG1541">
        <v>320</v>
      </c>
      <c r="AS1541" t="s">
        <v>563</v>
      </c>
      <c r="AU1541" s="2" t="str">
        <f>IF(ISBLANK(B1541),"", TEXT(B1541,"dddd, d \d\e mmmm \d\e aaaa"))</f>
        <v>quinta-feira, 12 de março de 2026</v>
      </c>
      <c r="AX1541" s="1" t="str" cm="1">
        <f t="array" ref="AX1541">IFERROR(_xlfn.TEXTJOIN(", ",TRUE,_xlfn._xlws.SORT(_xlfn.UNIQUE(_xlfn._xlws.FILTER($K$2:$K$2889,($I$2:$I$2889=I1541)*($K$2:$K$2889&lt;&gt;""))))),"")</f>
        <v>Lucky</v>
      </c>
      <c r="AY1541" s="1" t="str">
        <f>IF(ISBLANK(F1541),"", IF(OR(
ISNUMBER(FIND("escovacao",LOWER(F1541))),
ISNUMBER(FIND("escovação",LOWER(F1541))),
ISNUMBER(FIND("higiene bucal",LOWER(F1541))),
ISNUMBER(FIND("tosa",LOWER(F1541))),
ISNUMBER(FIND("hidratacao",LOWER(F1541))),
ISNUMBER(FIND("hidratação",LOWER(F1541))),
ISNUMBER(FIND("spa",LOWER(F1541))),
ISNUMBER(FIND("corte de unhas",LOWER(F1541))),
ISNUMBER(FIND("desembolo",LOWER(F1541))),
ISNUMBER(FIND("clorexidina",LOWER(F1541))),
ISNUMBER(FIND("matizacao",LOWER(F1541))),
ISNUMBER(FIND("matização",LOWER(F1541))),
ISNUMBER(FIND("arredondamento",LOWER(F1541))),
ISNUMBER(FIND("remocao",LOWER(F1541))),
ISNUMBER(FIND("remoção",LOWER(F1541)))
),"Serviços extras",
IF(ISNUMBER(FIND("banho",LOWER(F1541))),"Banho","Loja")))</f>
        <v>Loja</v>
      </c>
      <c r="AZ1541" s="1" t="str">
        <f>IF(ISBLANK(I1541),"", _xlfn.LET(_xlpm.Pedido,TRIM(D1541&amp;""),IF(_xlpm.Pedido&lt;&gt;"",_xlpm.Pedido&amp;" | "&amp;K1541,I1541&amp;" | "&amp;K1541&amp;" | "&amp;TEXT(AU1541,"0"))))</f>
        <v xml:space="preserve">5026 | </v>
      </c>
      <c r="BA1541" s="1" t="str">
        <f>IF(ISBLANK(I1541),"", _xlfn.LET(_xlpm.TipoServico,LOWER(H1541),IF(ISNUMBER(FIND("banho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1" s="1" t="str">
        <f>IF(ISBLANK(I1541),"", _xlfn.LET(
    _xlpm.Servico,TRIM(F1541&amp;""),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1" s="1">
        <f>IF(ISBLANK(B1541),"", IF(ISBLANK(R1541),Q1541*S1541,R1541*S1541))</f>
        <v>320</v>
      </c>
    </row>
    <row r="1542" spans="1:55" x14ac:dyDescent="0.3">
      <c r="A1542" t="s">
        <v>1</v>
      </c>
      <c r="B1542">
        <v>46095</v>
      </c>
      <c r="C1542" t="s">
        <v>27</v>
      </c>
      <c r="D1542">
        <v>5055</v>
      </c>
      <c r="F1542" t="s">
        <v>12</v>
      </c>
      <c r="H1542" t="s">
        <v>4</v>
      </c>
      <c r="I1542">
        <v>2219</v>
      </c>
      <c r="J1542" t="s">
        <v>339</v>
      </c>
      <c r="L1542">
        <v>66999210440</v>
      </c>
      <c r="N1542">
        <v>0</v>
      </c>
      <c r="O1542" t="s">
        <v>5</v>
      </c>
      <c r="P1542">
        <v>0</v>
      </c>
      <c r="Q1542">
        <v>14.9</v>
      </c>
      <c r="R1542">
        <v>5.96</v>
      </c>
      <c r="S1542">
        <v>1</v>
      </c>
      <c r="T1542">
        <v>5.96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 t="s">
        <v>6</v>
      </c>
      <c r="AG1542">
        <v>17.920000000000002</v>
      </c>
      <c r="AS1542" t="s">
        <v>13</v>
      </c>
      <c r="AU1542" s="2" t="str">
        <f>IF(ISBLANK(B1542),"", TEXT(B1542,"dddd, d \d\e mmmm \d\e aaaa"))</f>
        <v>sábado, 14 de março de 2026</v>
      </c>
      <c r="AX1542" s="1" t="str" cm="1">
        <f t="array" ref="AX1542">IFERROR(_xlfn.TEXTJOIN(", ",TRUE,_xlfn._xlws.SORT(_xlfn.UNIQUE(_xlfn._xlws.FILTER($K$2:$K$2889,($I$2:$I$2889=I1542)*($K$2:$K$2889&lt;&gt;""))))),"")</f>
        <v>Oli</v>
      </c>
      <c r="AY1542" s="1" t="str">
        <f>IF(ISBLANK(F1542),"", IF(OR(
ISNUMBER(FIND("escovacao",LOWER(F1542))),
ISNUMBER(FIND("escovação",LOWER(F1542))),
ISNUMBER(FIND("higiene bucal",LOWER(F1542))),
ISNUMBER(FIND("tosa",LOWER(F1542))),
ISNUMBER(FIND("hidratacao",LOWER(F1542))),
ISNUMBER(FIND("hidratação",LOWER(F1542))),
ISNUMBER(FIND("spa",LOWER(F1542))),
ISNUMBER(FIND("corte de unhas",LOWER(F1542))),
ISNUMBER(FIND("desembolo",LOWER(F1542))),
ISNUMBER(FIND("clorexidina",LOWER(F1542))),
ISNUMBER(FIND("matizacao",LOWER(F1542))),
ISNUMBER(FIND("matização",LOWER(F1542))),
ISNUMBER(FIND("arredondamento",LOWER(F1542))),
ISNUMBER(FIND("remocao",LOWER(F1542))),
ISNUMBER(FIND("remoção",LOWER(F1542)))
),"Serviços extras",
IF(ISNUMBER(FIND("banho",LOWER(F1542))),"Banho","Loja")))</f>
        <v>Loja</v>
      </c>
      <c r="AZ1542" s="1" t="str">
        <f>IF(ISBLANK(I1542),"", _xlfn.LET(_xlpm.Pedido,TRIM(D1542&amp;""),IF(_xlpm.Pedido&lt;&gt;"",_xlpm.Pedido&amp;" | "&amp;K1542,I1542&amp;" | "&amp;K1542&amp;" | "&amp;TEXT(AU1542,"0"))))</f>
        <v xml:space="preserve">5055 | </v>
      </c>
      <c r="BA1542" s="1" t="str">
        <f>IF(ISBLANK(I1542),"", _xlfn.LET(_xlpm.TipoServico,LOWER(H1542),IF(ISNUMBER(FIND("banho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2" s="1" t="str">
        <f>IF(ISBLANK(I1542),"", _xlfn.LET(
    _xlpm.Servico,TRIM(F1542&amp;""),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2" s="1">
        <f>IF(ISBLANK(B1542),"", IF(ISBLANK(R1542),Q1542*S1542,R1542*S1542))</f>
        <v>5.96</v>
      </c>
    </row>
    <row r="1543" spans="1:55" x14ac:dyDescent="0.3">
      <c r="A1543" t="s">
        <v>1</v>
      </c>
      <c r="B1543">
        <v>46095</v>
      </c>
      <c r="C1543" t="s">
        <v>27</v>
      </c>
      <c r="D1543">
        <v>5055</v>
      </c>
      <c r="F1543" t="s">
        <v>490</v>
      </c>
      <c r="H1543" t="s">
        <v>4</v>
      </c>
      <c r="I1543">
        <v>2219</v>
      </c>
      <c r="J1543" t="s">
        <v>339</v>
      </c>
      <c r="L1543">
        <v>66999210440</v>
      </c>
      <c r="N1543">
        <v>0</v>
      </c>
      <c r="O1543" t="s">
        <v>5</v>
      </c>
      <c r="P1543">
        <v>0</v>
      </c>
      <c r="Q1543">
        <v>29.9</v>
      </c>
      <c r="R1543">
        <v>11.96</v>
      </c>
      <c r="S1543">
        <v>1</v>
      </c>
      <c r="T1543">
        <v>11.96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 t="s">
        <v>6</v>
      </c>
      <c r="AG1543">
        <v>17.920000000000002</v>
      </c>
      <c r="AS1543" t="s">
        <v>13</v>
      </c>
      <c r="AU1543" s="2" t="str">
        <f>IF(ISBLANK(B1543),"", TEXT(B1543,"dddd, d \d\e mmmm \d\e aaaa"))</f>
        <v>sábado, 14 de março de 2026</v>
      </c>
      <c r="AX1543" s="1" t="str" cm="1">
        <f t="array" ref="AX1543">IFERROR(_xlfn.TEXTJOIN(", ",TRUE,_xlfn._xlws.SORT(_xlfn.UNIQUE(_xlfn._xlws.FILTER($K$2:$K$2889,($I$2:$I$2889=I1543)*($K$2:$K$2889&lt;&gt;""))))),"")</f>
        <v>Oli</v>
      </c>
      <c r="AY1543" s="1" t="str">
        <f>IF(ISBLANK(F1543),"", IF(OR(
ISNUMBER(FIND("escovacao",LOWER(F1543))),
ISNUMBER(FIND("escovação",LOWER(F1543))),
ISNUMBER(FIND("higiene bucal",LOWER(F1543))),
ISNUMBER(FIND("tosa",LOWER(F1543))),
ISNUMBER(FIND("hidratacao",LOWER(F1543))),
ISNUMBER(FIND("hidratação",LOWER(F1543))),
ISNUMBER(FIND("spa",LOWER(F1543))),
ISNUMBER(FIND("corte de unhas",LOWER(F1543))),
ISNUMBER(FIND("desembolo",LOWER(F1543))),
ISNUMBER(FIND("clorexidina",LOWER(F1543))),
ISNUMBER(FIND("matizacao",LOWER(F1543))),
ISNUMBER(FIND("matização",LOWER(F1543))),
ISNUMBER(FIND("arredondamento",LOWER(F1543))),
ISNUMBER(FIND("remocao",LOWER(F1543))),
ISNUMBER(FIND("remoção",LOWER(F1543)))
),"Serviços extras",
IF(ISNUMBER(FIND("banho",LOWER(F1543))),"Banho","Loja")))</f>
        <v>Loja</v>
      </c>
      <c r="AZ1543" s="1" t="str">
        <f>IF(ISBLANK(I1543),"", _xlfn.LET(_xlpm.Pedido,TRIM(D1543&amp;""),IF(_xlpm.Pedido&lt;&gt;"",_xlpm.Pedido&amp;" | "&amp;K1543,I1543&amp;" | "&amp;K1543&amp;" | "&amp;TEXT(AU1543,"0"))))</f>
        <v xml:space="preserve">5055 | </v>
      </c>
      <c r="BA1543" s="1" t="str">
        <f>IF(ISBLANK(I1543),"", _xlfn.LET(_xlpm.TipoServico,LOWER(H1543),IF(ISNUMBER(FIND("banho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3" s="1" t="str">
        <f>IF(ISBLANK(I1543),"", _xlfn.LET(
    _xlpm.Servico,TRIM(F1543&amp;""),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3" s="1">
        <f>IF(ISBLANK(B1543),"", IF(ISBLANK(R1543),Q1543*S1543,R1543*S1543))</f>
        <v>11.96</v>
      </c>
    </row>
    <row r="1544" spans="1:55" x14ac:dyDescent="0.3">
      <c r="A1544" t="s">
        <v>1</v>
      </c>
      <c r="B1544">
        <v>46087</v>
      </c>
      <c r="C1544" t="s">
        <v>2</v>
      </c>
      <c r="D1544">
        <v>4974</v>
      </c>
      <c r="F1544" t="s">
        <v>564</v>
      </c>
      <c r="H1544" t="s">
        <v>4</v>
      </c>
      <c r="I1544">
        <v>2833</v>
      </c>
      <c r="J1544" t="s">
        <v>485</v>
      </c>
      <c r="L1544">
        <v>553198878565</v>
      </c>
      <c r="N1544">
        <v>0</v>
      </c>
      <c r="O1544" t="s">
        <v>5</v>
      </c>
      <c r="P1544">
        <v>0</v>
      </c>
      <c r="Q1544">
        <v>18</v>
      </c>
      <c r="R1544">
        <v>18</v>
      </c>
      <c r="S1544">
        <v>1</v>
      </c>
      <c r="T1544">
        <v>18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 t="s">
        <v>6</v>
      </c>
      <c r="AG1544">
        <v>132.9</v>
      </c>
      <c r="AS1544" t="s">
        <v>13</v>
      </c>
      <c r="AU1544" s="2" t="str">
        <f>IF(ISBLANK(B1544),"", TEXT(B1544,"dddd, d \d\e mmmm \d\e aaaa"))</f>
        <v>sexta-feira, 6 de março de 2026</v>
      </c>
      <c r="AX1544" s="1" t="str" cm="1">
        <f t="array" ref="AX1544">IFERROR(_xlfn.TEXTJOIN(", ",TRUE,_xlfn._xlws.SORT(_xlfn.UNIQUE(_xlfn._xlws.FILTER($K$2:$K$2889,($I$2:$I$2889=I1544)*($K$2:$K$2889&lt;&gt;""))))),"")</f>
        <v>Aureliano</v>
      </c>
      <c r="AY1544" s="1" t="str">
        <f>IF(ISBLANK(F1544),"", IF(OR(
ISNUMBER(FIND("escovacao",LOWER(F1544))),
ISNUMBER(FIND("escovação",LOWER(F1544))),
ISNUMBER(FIND("higiene bucal",LOWER(F1544))),
ISNUMBER(FIND("tosa",LOWER(F1544))),
ISNUMBER(FIND("hidratacao",LOWER(F1544))),
ISNUMBER(FIND("hidratação",LOWER(F1544))),
ISNUMBER(FIND("spa",LOWER(F1544))),
ISNUMBER(FIND("corte de unhas",LOWER(F1544))),
ISNUMBER(FIND("desembolo",LOWER(F1544))),
ISNUMBER(FIND("clorexidina",LOWER(F1544))),
ISNUMBER(FIND("matizacao",LOWER(F1544))),
ISNUMBER(FIND("matização",LOWER(F1544))),
ISNUMBER(FIND("arredondamento",LOWER(F1544))),
ISNUMBER(FIND("remocao",LOWER(F1544))),
ISNUMBER(FIND("remoção",LOWER(F1544)))
),"Serviços extras",
IF(ISNUMBER(FIND("banho",LOWER(F1544))),"Banho","Loja")))</f>
        <v>Loja</v>
      </c>
      <c r="AZ1544" s="1" t="str">
        <f>IF(ISBLANK(I1544),"", _xlfn.LET(_xlpm.Pedido,TRIM(D1544&amp;""),IF(_xlpm.Pedido&lt;&gt;"",_xlpm.Pedido&amp;" | "&amp;K1544,I1544&amp;" | "&amp;K1544&amp;" | "&amp;TEXT(AU1544,"0"))))</f>
        <v xml:space="preserve">4974 | </v>
      </c>
      <c r="BA1544" s="1" t="str">
        <f>IF(ISBLANK(I1544),"", _xlfn.LET(_xlpm.TipoServico,LOWER(H1544),IF(ISNUMBER(FIND("banho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4" s="1" t="str">
        <f>IF(ISBLANK(I1544),"", _xlfn.LET(
    _xlpm.Servico,TRIM(F1544&amp;""),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4" s="1">
        <f>IF(ISBLANK(B1544),"", IF(ISBLANK(R1544),Q1544*S1544,R1544*S1544))</f>
        <v>18</v>
      </c>
    </row>
    <row r="1545" spans="1:55" x14ac:dyDescent="0.3">
      <c r="A1545" t="s">
        <v>1</v>
      </c>
      <c r="B1545">
        <v>46087</v>
      </c>
      <c r="C1545" t="s">
        <v>2</v>
      </c>
      <c r="D1545">
        <v>4974</v>
      </c>
      <c r="F1545" t="s">
        <v>12</v>
      </c>
      <c r="H1545" t="s">
        <v>4</v>
      </c>
      <c r="I1545">
        <v>2833</v>
      </c>
      <c r="J1545" t="s">
        <v>485</v>
      </c>
      <c r="L1545">
        <v>553198878565</v>
      </c>
      <c r="N1545">
        <v>0</v>
      </c>
      <c r="O1545" t="s">
        <v>5</v>
      </c>
      <c r="P1545">
        <v>0</v>
      </c>
      <c r="Q1545">
        <v>14.9</v>
      </c>
      <c r="R1545">
        <v>14.9</v>
      </c>
      <c r="S1545">
        <v>1</v>
      </c>
      <c r="T1545">
        <v>14.9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 t="s">
        <v>6</v>
      </c>
      <c r="AG1545">
        <v>132.9</v>
      </c>
      <c r="AS1545" t="s">
        <v>13</v>
      </c>
      <c r="AU1545" s="2" t="str">
        <f>IF(ISBLANK(B1545),"", TEXT(B1545,"dddd, d \d\e mmmm \d\e aaaa"))</f>
        <v>sexta-feira, 6 de março de 2026</v>
      </c>
      <c r="AX1545" s="1" t="str" cm="1">
        <f t="array" ref="AX1545">IFERROR(_xlfn.TEXTJOIN(", ",TRUE,_xlfn._xlws.SORT(_xlfn.UNIQUE(_xlfn._xlws.FILTER($K$2:$K$2889,($I$2:$I$2889=I1545)*($K$2:$K$2889&lt;&gt;""))))),"")</f>
        <v>Aureliano</v>
      </c>
      <c r="AY1545" s="1" t="str">
        <f>IF(ISBLANK(F1545),"", IF(OR(
ISNUMBER(FIND("escovacao",LOWER(F1545))),
ISNUMBER(FIND("escovação",LOWER(F1545))),
ISNUMBER(FIND("higiene bucal",LOWER(F1545))),
ISNUMBER(FIND("tosa",LOWER(F1545))),
ISNUMBER(FIND("hidratacao",LOWER(F1545))),
ISNUMBER(FIND("hidratação",LOWER(F1545))),
ISNUMBER(FIND("spa",LOWER(F1545))),
ISNUMBER(FIND("corte de unhas",LOWER(F1545))),
ISNUMBER(FIND("desembolo",LOWER(F1545))),
ISNUMBER(FIND("clorexidina",LOWER(F1545))),
ISNUMBER(FIND("matizacao",LOWER(F1545))),
ISNUMBER(FIND("matização",LOWER(F1545))),
ISNUMBER(FIND("arredondamento",LOWER(F1545))),
ISNUMBER(FIND("remocao",LOWER(F1545))),
ISNUMBER(FIND("remoção",LOWER(F1545)))
),"Serviços extras",
IF(ISNUMBER(FIND("banho",LOWER(F1545))),"Banho","Loja")))</f>
        <v>Loja</v>
      </c>
      <c r="AZ1545" s="1" t="str">
        <f>IF(ISBLANK(I1545),"", _xlfn.LET(_xlpm.Pedido,TRIM(D1545&amp;""),IF(_xlpm.Pedido&lt;&gt;"",_xlpm.Pedido&amp;" | "&amp;K1545,I1545&amp;" | "&amp;K1545&amp;" | "&amp;TEXT(AU1545,"0"))))</f>
        <v xml:space="preserve">4974 | </v>
      </c>
      <c r="BA1545" s="1" t="str">
        <f>IF(ISBLANK(I1545),"", _xlfn.LET(_xlpm.TipoServico,LOWER(H1545),IF(ISNUMBER(FIND("banho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5" s="1" t="str">
        <f>IF(ISBLANK(I1545),"", _xlfn.LET(
    _xlpm.Servico,TRIM(F1545&amp;""),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5" s="1">
        <f>IF(ISBLANK(B1545),"", IF(ISBLANK(R1545),Q1545*S1545,R1545*S1545))</f>
        <v>14.9</v>
      </c>
    </row>
    <row r="1546" spans="1:55" x14ac:dyDescent="0.3">
      <c r="A1546" t="s">
        <v>1</v>
      </c>
      <c r="B1546">
        <v>46094</v>
      </c>
      <c r="C1546" t="s">
        <v>2</v>
      </c>
      <c r="D1546">
        <v>5037</v>
      </c>
      <c r="F1546" t="s">
        <v>547</v>
      </c>
      <c r="H1546" t="s">
        <v>4</v>
      </c>
      <c r="I1546">
        <v>2726</v>
      </c>
      <c r="J1546" t="s">
        <v>32</v>
      </c>
      <c r="L1546">
        <v>68992407145</v>
      </c>
      <c r="N1546">
        <v>0</v>
      </c>
      <c r="O1546" t="s">
        <v>5</v>
      </c>
      <c r="P1546">
        <v>0</v>
      </c>
      <c r="Q1546">
        <v>35.9</v>
      </c>
      <c r="R1546">
        <v>35.9</v>
      </c>
      <c r="S1546">
        <v>1</v>
      </c>
      <c r="T1546">
        <v>35.9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 t="s">
        <v>6</v>
      </c>
      <c r="AG1546">
        <v>77.7</v>
      </c>
      <c r="AS1546" t="s">
        <v>478</v>
      </c>
      <c r="AU1546" s="2" t="str">
        <f>IF(ISBLANK(B1546),"", TEXT(B1546,"dddd, d \d\e mmmm \d\e aaaa"))</f>
        <v>sexta-feira, 13 de março de 2026</v>
      </c>
      <c r="AX1546" s="1" t="str" cm="1">
        <f t="array" ref="AX1546">IFERROR(_xlfn.TEXTJOIN(", ",TRUE,_xlfn._xlws.SORT(_xlfn.UNIQUE(_xlfn._xlws.FILTER($K$2:$K$2889,($I$2:$I$2889=I1546)*($K$2:$K$2889&lt;&gt;""))))),"")</f>
        <v>Matilda</v>
      </c>
      <c r="AY1546" s="1" t="str">
        <f>IF(ISBLANK(F1546),"", IF(OR(
ISNUMBER(FIND("escovacao",LOWER(F1546))),
ISNUMBER(FIND("escovação",LOWER(F1546))),
ISNUMBER(FIND("higiene bucal",LOWER(F1546))),
ISNUMBER(FIND("tosa",LOWER(F1546))),
ISNUMBER(FIND("hidratacao",LOWER(F1546))),
ISNUMBER(FIND("hidratação",LOWER(F1546))),
ISNUMBER(FIND("spa",LOWER(F1546))),
ISNUMBER(FIND("corte de unhas",LOWER(F1546))),
ISNUMBER(FIND("desembolo",LOWER(F1546))),
ISNUMBER(FIND("clorexidina",LOWER(F1546))),
ISNUMBER(FIND("matizacao",LOWER(F1546))),
ISNUMBER(FIND("matização",LOWER(F1546))),
ISNUMBER(FIND("arredondamento",LOWER(F1546))),
ISNUMBER(FIND("remocao",LOWER(F1546))),
ISNUMBER(FIND("remoção",LOWER(F1546)))
),"Serviços extras",
IF(ISNUMBER(FIND("banho",LOWER(F1546))),"Banho","Loja")))</f>
        <v>Loja</v>
      </c>
      <c r="AZ1546" s="1" t="str">
        <f>IF(ISBLANK(I1546),"", _xlfn.LET(_xlpm.Pedido,TRIM(D1546&amp;""),IF(_xlpm.Pedido&lt;&gt;"",_xlpm.Pedido&amp;" | "&amp;K1546,I1546&amp;" | "&amp;K1546&amp;" | "&amp;TEXT(AU1546,"0"))))</f>
        <v xml:space="preserve">5037 | </v>
      </c>
      <c r="BA1546" s="1" t="str">
        <f>IF(ISBLANK(I1546),"", _xlfn.LET(_xlpm.TipoServico,LOWER(H1546),IF(ISNUMBER(FIND("banho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6" s="1" t="str">
        <f>IF(ISBLANK(I1546),"", _xlfn.LET(
    _xlpm.Servico,TRIM(F1546&amp;""),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6" s="1">
        <f>IF(ISBLANK(B1546),"", IF(ISBLANK(R1546),Q1546*S1546,R1546*S1546))</f>
        <v>35.9</v>
      </c>
    </row>
    <row r="1547" spans="1:55" x14ac:dyDescent="0.3">
      <c r="A1547" t="s">
        <v>1</v>
      </c>
      <c r="B1547">
        <v>46094</v>
      </c>
      <c r="C1547" t="s">
        <v>2</v>
      </c>
      <c r="D1547">
        <v>5037</v>
      </c>
      <c r="E1547">
        <v>0</v>
      </c>
      <c r="F1547" t="s">
        <v>551</v>
      </c>
      <c r="H1547" t="s">
        <v>4</v>
      </c>
      <c r="I1547">
        <v>2726</v>
      </c>
      <c r="J1547" t="s">
        <v>32</v>
      </c>
      <c r="L1547">
        <v>68992407145</v>
      </c>
      <c r="N1547">
        <v>0</v>
      </c>
      <c r="O1547" t="s">
        <v>5</v>
      </c>
      <c r="P1547">
        <v>0</v>
      </c>
      <c r="Q1547">
        <v>12</v>
      </c>
      <c r="R1547">
        <v>12</v>
      </c>
      <c r="S1547">
        <v>1</v>
      </c>
      <c r="T1547">
        <v>12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 t="s">
        <v>6</v>
      </c>
      <c r="AG1547">
        <v>77.7</v>
      </c>
      <c r="AS1547" t="s">
        <v>478</v>
      </c>
      <c r="AU1547" s="2" t="str">
        <f>IF(ISBLANK(B1547),"", TEXT(B1547,"dddd, d \d\e mmmm \d\e aaaa"))</f>
        <v>sexta-feira, 13 de março de 2026</v>
      </c>
      <c r="AX1547" s="1" t="str" cm="1">
        <f t="array" ref="AX1547">IFERROR(_xlfn.TEXTJOIN(", ",TRUE,_xlfn._xlws.SORT(_xlfn.UNIQUE(_xlfn._xlws.FILTER($K$2:$K$2889,($I$2:$I$2889=I1547)*($K$2:$K$2889&lt;&gt;""))))),"")</f>
        <v>Matilda</v>
      </c>
      <c r="AY1547" s="1" t="str">
        <f>IF(ISBLANK(F1547),"", IF(OR(
ISNUMBER(FIND("escovacao",LOWER(F1547))),
ISNUMBER(FIND("escovação",LOWER(F1547))),
ISNUMBER(FIND("higiene bucal",LOWER(F1547))),
ISNUMBER(FIND("tosa",LOWER(F1547))),
ISNUMBER(FIND("hidratacao",LOWER(F1547))),
ISNUMBER(FIND("hidratação",LOWER(F1547))),
ISNUMBER(FIND("spa",LOWER(F1547))),
ISNUMBER(FIND("corte de unhas",LOWER(F1547))),
ISNUMBER(FIND("desembolo",LOWER(F1547))),
ISNUMBER(FIND("clorexidina",LOWER(F1547))),
ISNUMBER(FIND("matizacao",LOWER(F1547))),
ISNUMBER(FIND("matização",LOWER(F1547))),
ISNUMBER(FIND("arredondamento",LOWER(F1547))),
ISNUMBER(FIND("remocao",LOWER(F1547))),
ISNUMBER(FIND("remoção",LOWER(F1547)))
),"Serviços extras",
IF(ISNUMBER(FIND("banho",LOWER(F1547))),"Banho","Loja")))</f>
        <v>Loja</v>
      </c>
      <c r="AZ1547" s="1" t="str">
        <f>IF(ISBLANK(I1547),"", _xlfn.LET(_xlpm.Pedido,TRIM(D1547&amp;""),IF(_xlpm.Pedido&lt;&gt;"",_xlpm.Pedido&amp;" | "&amp;K1547,I1547&amp;" | "&amp;K1547&amp;" | "&amp;TEXT(AU1547,"0"))))</f>
        <v xml:space="preserve">5037 | </v>
      </c>
      <c r="BA1547" s="1" t="str">
        <f>IF(ISBLANK(I1547),"", _xlfn.LET(_xlpm.TipoServico,LOWER(H1547),IF(ISNUMBER(FIND("banho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7" s="1" t="str">
        <f>IF(ISBLANK(I1547),"", _xlfn.LET(
    _xlpm.Servico,TRIM(F1547&amp;""),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7" s="1">
        <f>IF(ISBLANK(B1547),"", IF(ISBLANK(R1547),Q1547*S1547,R1547*S1547))</f>
        <v>12</v>
      </c>
    </row>
    <row r="1548" spans="1:55" x14ac:dyDescent="0.3">
      <c r="A1548" t="s">
        <v>1</v>
      </c>
      <c r="B1548">
        <v>46087</v>
      </c>
      <c r="C1548" t="s">
        <v>2</v>
      </c>
      <c r="D1548">
        <v>4979</v>
      </c>
      <c r="E1548">
        <v>0</v>
      </c>
      <c r="F1548" t="s">
        <v>565</v>
      </c>
      <c r="H1548" t="s">
        <v>4</v>
      </c>
      <c r="I1548">
        <v>2838</v>
      </c>
      <c r="J1548" t="s">
        <v>445</v>
      </c>
      <c r="L1548">
        <v>21980207968</v>
      </c>
      <c r="N1548">
        <v>0</v>
      </c>
      <c r="O1548" t="s">
        <v>5</v>
      </c>
      <c r="P1548">
        <v>0</v>
      </c>
      <c r="Q1548">
        <v>130</v>
      </c>
      <c r="R1548">
        <v>130</v>
      </c>
      <c r="S1548">
        <v>1</v>
      </c>
      <c r="T1548">
        <v>130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 t="s">
        <v>6</v>
      </c>
      <c r="AG1548">
        <v>222</v>
      </c>
      <c r="AS1548" t="s">
        <v>492</v>
      </c>
      <c r="AU1548" s="2" t="str">
        <f>IF(ISBLANK(B1548),"", TEXT(B1548,"dddd, d \d\e mmmm \d\e aaaa"))</f>
        <v>sexta-feira, 6 de março de 2026</v>
      </c>
      <c r="AX1548" s="1" t="str" cm="1">
        <f t="array" ref="AX1548">IFERROR(_xlfn.TEXTJOIN(", ",TRUE,_xlfn._xlws.SORT(_xlfn.UNIQUE(_xlfn._xlws.FILTER($K$2:$K$2889,($I$2:$I$2889=I1548)*($K$2:$K$2889&lt;&gt;""))))),"")</f>
        <v>Loost</v>
      </c>
      <c r="AY1548" s="1" t="str">
        <f>IF(ISBLANK(F1548),"", IF(OR(
ISNUMBER(FIND("escovacao",LOWER(F1548))),
ISNUMBER(FIND("escovação",LOWER(F1548))),
ISNUMBER(FIND("higiene bucal",LOWER(F1548))),
ISNUMBER(FIND("tosa",LOWER(F1548))),
ISNUMBER(FIND("hidratacao",LOWER(F1548))),
ISNUMBER(FIND("hidratação",LOWER(F1548))),
ISNUMBER(FIND("spa",LOWER(F1548))),
ISNUMBER(FIND("corte de unhas",LOWER(F1548))),
ISNUMBER(FIND("desembolo",LOWER(F1548))),
ISNUMBER(FIND("clorexidina",LOWER(F1548))),
ISNUMBER(FIND("matizacao",LOWER(F1548))),
ISNUMBER(FIND("matização",LOWER(F1548))),
ISNUMBER(FIND("arredondamento",LOWER(F1548))),
ISNUMBER(FIND("remocao",LOWER(F1548))),
ISNUMBER(FIND("remoção",LOWER(F1548)))
),"Serviços extras",
IF(ISNUMBER(FIND("banho",LOWER(F1548))),"Banho","Loja")))</f>
        <v>Loja</v>
      </c>
      <c r="AZ1548" s="1" t="str">
        <f>IF(ISBLANK(I1548),"", _xlfn.LET(_xlpm.Pedido,TRIM(D1548&amp;""),IF(_xlpm.Pedido&lt;&gt;"",_xlpm.Pedido&amp;" | "&amp;K1548,I1548&amp;" | "&amp;K1548&amp;" | "&amp;TEXT(AU1548,"0"))))</f>
        <v xml:space="preserve">4979 | </v>
      </c>
      <c r="BA1548" s="1" t="str">
        <f>IF(ISBLANK(I1548),"", _xlfn.LET(_xlpm.TipoServico,LOWER(H1548),IF(ISNUMBER(FIND("banho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8" s="1" t="str">
        <f>IF(ISBLANK(I1548),"", _xlfn.LET(
    _xlpm.Servico,TRIM(F1548&amp;""),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8" s="1">
        <f>IF(ISBLANK(B1548),"", IF(ISBLANK(R1548),Q1548*S1548,R1548*S1548))</f>
        <v>130</v>
      </c>
    </row>
    <row r="1549" spans="1:55" x14ac:dyDescent="0.3">
      <c r="A1549" t="s">
        <v>1</v>
      </c>
      <c r="B1549">
        <v>46087</v>
      </c>
      <c r="C1549" t="s">
        <v>2</v>
      </c>
      <c r="D1549">
        <v>4979</v>
      </c>
      <c r="E1549">
        <v>0</v>
      </c>
      <c r="F1549" t="s">
        <v>566</v>
      </c>
      <c r="H1549" t="s">
        <v>4</v>
      </c>
      <c r="I1549">
        <v>2838</v>
      </c>
      <c r="J1549" t="s">
        <v>445</v>
      </c>
      <c r="L1549">
        <v>21980207968</v>
      </c>
      <c r="N1549">
        <v>0</v>
      </c>
      <c r="O1549" t="s">
        <v>5</v>
      </c>
      <c r="P1549">
        <v>0</v>
      </c>
      <c r="Q1549">
        <v>35</v>
      </c>
      <c r="R1549">
        <v>35</v>
      </c>
      <c r="S1549">
        <v>1</v>
      </c>
      <c r="T1549">
        <v>35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 t="s">
        <v>6</v>
      </c>
      <c r="AG1549">
        <v>222</v>
      </c>
      <c r="AS1549" t="s">
        <v>176</v>
      </c>
      <c r="AU1549" s="2" t="str">
        <f>IF(ISBLANK(B1549),"", TEXT(B1549,"dddd, d \d\e mmmm \d\e aaaa"))</f>
        <v>sexta-feira, 6 de março de 2026</v>
      </c>
      <c r="AX1549" s="1" t="str" cm="1">
        <f t="array" ref="AX1549">IFERROR(_xlfn.TEXTJOIN(", ",TRUE,_xlfn._xlws.SORT(_xlfn.UNIQUE(_xlfn._xlws.FILTER($K$2:$K$2889,($I$2:$I$2889=I1549)*($K$2:$K$2889&lt;&gt;""))))),"")</f>
        <v>Loost</v>
      </c>
      <c r="AY1549" s="1" t="str">
        <f>IF(ISBLANK(F1549),"", IF(OR(
ISNUMBER(FIND("escovacao",LOWER(F1549))),
ISNUMBER(FIND("escovação",LOWER(F1549))),
ISNUMBER(FIND("higiene bucal",LOWER(F1549))),
ISNUMBER(FIND("tosa",LOWER(F1549))),
ISNUMBER(FIND("hidratacao",LOWER(F1549))),
ISNUMBER(FIND("hidratação",LOWER(F1549))),
ISNUMBER(FIND("spa",LOWER(F1549))),
ISNUMBER(FIND("corte de unhas",LOWER(F1549))),
ISNUMBER(FIND("desembolo",LOWER(F1549))),
ISNUMBER(FIND("clorexidina",LOWER(F1549))),
ISNUMBER(FIND("matizacao",LOWER(F1549))),
ISNUMBER(FIND("matização",LOWER(F1549))),
ISNUMBER(FIND("arredondamento",LOWER(F1549))),
ISNUMBER(FIND("remocao",LOWER(F1549))),
ISNUMBER(FIND("remoção",LOWER(F1549)))
),"Serviços extras",
IF(ISNUMBER(FIND("banho",LOWER(F1549))),"Banho","Loja")))</f>
        <v>Loja</v>
      </c>
      <c r="AZ1549" s="1" t="str">
        <f>IF(ISBLANK(I1549),"", _xlfn.LET(_xlpm.Pedido,TRIM(D1549&amp;""),IF(_xlpm.Pedido&lt;&gt;"",_xlpm.Pedido&amp;" | "&amp;K1549,I1549&amp;" | "&amp;K1549&amp;" | "&amp;TEXT(AU1549,"0"))))</f>
        <v xml:space="preserve">4979 | </v>
      </c>
      <c r="BA1549" s="1" t="str">
        <f>IF(ISBLANK(I1549),"", _xlfn.LET(_xlpm.TipoServico,LOWER(H1549),IF(ISNUMBER(FIND("banho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49" s="1" t="str">
        <f>IF(ISBLANK(I1549),"", _xlfn.LET(
    _xlpm.Servico,TRIM(F1549&amp;""),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49" s="1">
        <f>IF(ISBLANK(B1549),"", IF(ISBLANK(R1549),Q1549*S1549,R1549*S1549))</f>
        <v>35</v>
      </c>
    </row>
    <row r="1550" spans="1:55" x14ac:dyDescent="0.3">
      <c r="A1550" t="s">
        <v>1</v>
      </c>
      <c r="B1550">
        <v>46095</v>
      </c>
      <c r="C1550" t="s">
        <v>27</v>
      </c>
      <c r="D1550">
        <v>5046</v>
      </c>
      <c r="E1550">
        <v>0</v>
      </c>
      <c r="F1550" t="s">
        <v>567</v>
      </c>
      <c r="H1550" t="s">
        <v>4</v>
      </c>
      <c r="I1550">
        <v>2585</v>
      </c>
      <c r="J1550" t="s">
        <v>83</v>
      </c>
      <c r="L1550">
        <v>5573981669052</v>
      </c>
      <c r="N1550">
        <v>0</v>
      </c>
      <c r="O1550" t="s">
        <v>5</v>
      </c>
      <c r="P1550">
        <v>0</v>
      </c>
      <c r="Q1550">
        <v>39.9</v>
      </c>
      <c r="R1550">
        <v>39.9</v>
      </c>
      <c r="S1550">
        <v>1</v>
      </c>
      <c r="T1550">
        <v>39.9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 t="s">
        <v>6</v>
      </c>
      <c r="AG1550">
        <v>154.9</v>
      </c>
      <c r="AS1550" t="s">
        <v>504</v>
      </c>
      <c r="AU1550" s="2" t="str">
        <f>IF(ISBLANK(B1550),"", TEXT(B1550,"dddd, d \d\e mmmm \d\e aaaa"))</f>
        <v>sábado, 14 de março de 2026</v>
      </c>
      <c r="AX1550" s="1" t="str" cm="1">
        <f t="array" ref="AX1550">IFERROR(_xlfn.TEXTJOIN(", ",TRUE,_xlfn._xlws.SORT(_xlfn.UNIQUE(_xlfn._xlws.FILTER($K$2:$K$2889,($I$2:$I$2889=I1550)*($K$2:$K$2889&lt;&gt;""))))),"")</f>
        <v>Dudu, Tata</v>
      </c>
      <c r="AY1550" s="1" t="str">
        <f>IF(ISBLANK(F1550),"", IF(OR(
ISNUMBER(FIND("escovacao",LOWER(F1550))),
ISNUMBER(FIND("escovação",LOWER(F1550))),
ISNUMBER(FIND("higiene bucal",LOWER(F1550))),
ISNUMBER(FIND("tosa",LOWER(F1550))),
ISNUMBER(FIND("hidratacao",LOWER(F1550))),
ISNUMBER(FIND("hidratação",LOWER(F1550))),
ISNUMBER(FIND("spa",LOWER(F1550))),
ISNUMBER(FIND("corte de unhas",LOWER(F1550))),
ISNUMBER(FIND("desembolo",LOWER(F1550))),
ISNUMBER(FIND("clorexidina",LOWER(F1550))),
ISNUMBER(FIND("matizacao",LOWER(F1550))),
ISNUMBER(FIND("matização",LOWER(F1550))),
ISNUMBER(FIND("arredondamento",LOWER(F1550))),
ISNUMBER(FIND("remocao",LOWER(F1550))),
ISNUMBER(FIND("remoção",LOWER(F1550)))
),"Serviços extras",
IF(ISNUMBER(FIND("banho",LOWER(F1550))),"Banho","Loja")))</f>
        <v>Loja</v>
      </c>
      <c r="AZ1550" s="1" t="str">
        <f>IF(ISBLANK(I1550),"", _xlfn.LET(_xlpm.Pedido,TRIM(D1550&amp;""),IF(_xlpm.Pedido&lt;&gt;"",_xlpm.Pedido&amp;" | "&amp;K1550,I1550&amp;" | "&amp;K1550&amp;" | "&amp;TEXT(AU1550,"0"))))</f>
        <v xml:space="preserve">5046 | </v>
      </c>
      <c r="BA1550" s="1" t="str">
        <f>IF(ISBLANK(I1550),"", _xlfn.LET(_xlpm.TipoServico,LOWER(H1550),IF(ISNUMBER(FIND("banho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0" s="1" t="str">
        <f>IF(ISBLANK(I1550),"", _xlfn.LET(
    _xlpm.Servico,TRIM(F1550&amp;""),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0" s="1">
        <f>IF(ISBLANK(B1550),"", IF(ISBLANK(R1550),Q1550*S1550,R1550*S1550))</f>
        <v>39.9</v>
      </c>
    </row>
    <row r="1551" spans="1:55" x14ac:dyDescent="0.3">
      <c r="A1551" t="s">
        <v>1</v>
      </c>
      <c r="B1551">
        <v>46095</v>
      </c>
      <c r="C1551" t="s">
        <v>27</v>
      </c>
      <c r="D1551">
        <v>5046</v>
      </c>
      <c r="F1551" t="s">
        <v>568</v>
      </c>
      <c r="H1551" t="s">
        <v>4</v>
      </c>
      <c r="I1551">
        <v>2585</v>
      </c>
      <c r="J1551" t="s">
        <v>83</v>
      </c>
      <c r="L1551">
        <v>5573981669052</v>
      </c>
      <c r="N1551">
        <v>0</v>
      </c>
      <c r="O1551" t="s">
        <v>5</v>
      </c>
      <c r="P1551">
        <v>0</v>
      </c>
      <c r="Q1551">
        <v>45</v>
      </c>
      <c r="R1551">
        <v>45</v>
      </c>
      <c r="S1551">
        <v>1</v>
      </c>
      <c r="T1551">
        <v>45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 t="s">
        <v>6</v>
      </c>
      <c r="AG1551">
        <v>154.9</v>
      </c>
      <c r="AS1551" t="s">
        <v>504</v>
      </c>
      <c r="AU1551" s="2" t="str">
        <f>IF(ISBLANK(B1551),"", TEXT(B1551,"dddd, d \d\e mmmm \d\e aaaa"))</f>
        <v>sábado, 14 de março de 2026</v>
      </c>
      <c r="AX1551" s="1" t="str" cm="1">
        <f t="array" ref="AX1551">IFERROR(_xlfn.TEXTJOIN(", ",TRUE,_xlfn._xlws.SORT(_xlfn.UNIQUE(_xlfn._xlws.FILTER($K$2:$K$2889,($I$2:$I$2889=I1551)*($K$2:$K$2889&lt;&gt;""))))),"")</f>
        <v>Dudu, Tata</v>
      </c>
      <c r="AY1551" s="1" t="str">
        <f>IF(ISBLANK(F1551),"", IF(OR(
ISNUMBER(FIND("escovacao",LOWER(F1551))),
ISNUMBER(FIND("escovação",LOWER(F1551))),
ISNUMBER(FIND("higiene bucal",LOWER(F1551))),
ISNUMBER(FIND("tosa",LOWER(F1551))),
ISNUMBER(FIND("hidratacao",LOWER(F1551))),
ISNUMBER(FIND("hidratação",LOWER(F1551))),
ISNUMBER(FIND("spa",LOWER(F1551))),
ISNUMBER(FIND("corte de unhas",LOWER(F1551))),
ISNUMBER(FIND("desembolo",LOWER(F1551))),
ISNUMBER(FIND("clorexidina",LOWER(F1551))),
ISNUMBER(FIND("matizacao",LOWER(F1551))),
ISNUMBER(FIND("matização",LOWER(F1551))),
ISNUMBER(FIND("arredondamento",LOWER(F1551))),
ISNUMBER(FIND("remocao",LOWER(F1551))),
ISNUMBER(FIND("remoção",LOWER(F1551)))
),"Serviços extras",
IF(ISNUMBER(FIND("banho",LOWER(F1551))),"Banho","Loja")))</f>
        <v>Loja</v>
      </c>
      <c r="AZ1551" s="1" t="str">
        <f>IF(ISBLANK(I1551),"", _xlfn.LET(_xlpm.Pedido,TRIM(D1551&amp;""),IF(_xlpm.Pedido&lt;&gt;"",_xlpm.Pedido&amp;" | "&amp;K1551,I1551&amp;" | "&amp;K1551&amp;" | "&amp;TEXT(AU1551,"0"))))</f>
        <v xml:space="preserve">5046 | </v>
      </c>
      <c r="BA1551" s="1" t="str">
        <f>IF(ISBLANK(I1551),"", _xlfn.LET(_xlpm.TipoServico,LOWER(H1551),IF(ISNUMBER(FIND("banho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1" s="1" t="str">
        <f>IF(ISBLANK(I1551),"", _xlfn.LET(
    _xlpm.Servico,TRIM(F1551&amp;""),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1" s="1">
        <f>IF(ISBLANK(B1551),"", IF(ISBLANK(R1551),Q1551*S1551,R1551*S1551))</f>
        <v>45</v>
      </c>
    </row>
    <row r="1552" spans="1:55" x14ac:dyDescent="0.3">
      <c r="A1552" t="s">
        <v>1</v>
      </c>
      <c r="B1552">
        <v>46098</v>
      </c>
      <c r="C1552" t="s">
        <v>46</v>
      </c>
      <c r="D1552">
        <v>5062</v>
      </c>
      <c r="F1552" t="s">
        <v>569</v>
      </c>
      <c r="H1552" t="s">
        <v>4</v>
      </c>
      <c r="I1552">
        <v>2200</v>
      </c>
      <c r="J1552" t="s">
        <v>28</v>
      </c>
      <c r="L1552">
        <v>73991226044</v>
      </c>
      <c r="N1552">
        <v>0</v>
      </c>
      <c r="O1552" t="s">
        <v>5</v>
      </c>
      <c r="P1552">
        <v>0</v>
      </c>
      <c r="Q1552">
        <v>145.9</v>
      </c>
      <c r="R1552">
        <v>145.9</v>
      </c>
      <c r="S1552">
        <v>1</v>
      </c>
      <c r="T1552">
        <v>145.9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6</v>
      </c>
      <c r="AG1552">
        <v>202.9</v>
      </c>
      <c r="AS1552" t="s">
        <v>487</v>
      </c>
      <c r="AU1552" s="2" t="str">
        <f>IF(ISBLANK(B1552),"", TEXT(B1552,"dddd, d \d\e mmmm \d\e aaaa"))</f>
        <v>terça-feira, 17 de março de 2026</v>
      </c>
      <c r="AX1552" s="1" t="str" cm="1">
        <f t="array" ref="AX1552">IFERROR(_xlfn.TEXTJOIN(", ",TRUE,_xlfn._xlws.SORT(_xlfn.UNIQUE(_xlfn._xlws.FILTER($K$2:$K$2889,($I$2:$I$2889=I1552)*($K$2:$K$2889&lt;&gt;""))))),"")</f>
        <v>Mel</v>
      </c>
      <c r="AY1552" s="1" t="str">
        <f>IF(ISBLANK(F1552),"", IF(OR(
ISNUMBER(FIND("escovacao",LOWER(F1552))),
ISNUMBER(FIND("escovação",LOWER(F1552))),
ISNUMBER(FIND("higiene bucal",LOWER(F1552))),
ISNUMBER(FIND("tosa",LOWER(F1552))),
ISNUMBER(FIND("hidratacao",LOWER(F1552))),
ISNUMBER(FIND("hidratação",LOWER(F1552))),
ISNUMBER(FIND("spa",LOWER(F1552))),
ISNUMBER(FIND("corte de unhas",LOWER(F1552))),
ISNUMBER(FIND("desembolo",LOWER(F1552))),
ISNUMBER(FIND("clorexidina",LOWER(F1552))),
ISNUMBER(FIND("matizacao",LOWER(F1552))),
ISNUMBER(FIND("matização",LOWER(F1552))),
ISNUMBER(FIND("arredondamento",LOWER(F1552))),
ISNUMBER(FIND("remocao",LOWER(F1552))),
ISNUMBER(FIND("remoção",LOWER(F1552)))
),"Serviços extras",
IF(ISNUMBER(FIND("banho",LOWER(F1552))),"Banho","Loja")))</f>
        <v>Loja</v>
      </c>
      <c r="AZ1552" s="1" t="str">
        <f>IF(ISBLANK(I1552),"", _xlfn.LET(_xlpm.Pedido,TRIM(D1552&amp;""),IF(_xlpm.Pedido&lt;&gt;"",_xlpm.Pedido&amp;" | "&amp;K1552,I1552&amp;" | "&amp;K1552&amp;" | "&amp;TEXT(AU1552,"0"))))</f>
        <v xml:space="preserve">5062 | </v>
      </c>
      <c r="BA1552" s="1" t="str">
        <f>IF(ISBLANK(I1552),"", _xlfn.LET(_xlpm.TipoServico,LOWER(H1552),IF(ISNUMBER(FIND("banho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2" s="1" t="str">
        <f>IF(ISBLANK(I1552),"", _xlfn.LET(
    _xlpm.Servico,TRIM(F1552&amp;""),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2" s="1">
        <f>IF(ISBLANK(B1552),"", IF(ISBLANK(R1552),Q1552*S1552,R1552*S1552))</f>
        <v>145.9</v>
      </c>
    </row>
    <row r="1553" spans="1:55" x14ac:dyDescent="0.3">
      <c r="A1553" t="s">
        <v>1</v>
      </c>
      <c r="B1553">
        <v>46098</v>
      </c>
      <c r="C1553" t="s">
        <v>46</v>
      </c>
      <c r="D1553">
        <v>5067</v>
      </c>
      <c r="F1553" t="s">
        <v>491</v>
      </c>
      <c r="H1553" t="s">
        <v>4</v>
      </c>
      <c r="I1553">
        <v>2127</v>
      </c>
      <c r="J1553" t="s">
        <v>302</v>
      </c>
      <c r="L1553">
        <v>73999553474</v>
      </c>
      <c r="N1553">
        <v>0</v>
      </c>
      <c r="O1553" t="s">
        <v>5</v>
      </c>
      <c r="P1553">
        <v>0</v>
      </c>
      <c r="Q1553">
        <v>130</v>
      </c>
      <c r="R1553">
        <v>130</v>
      </c>
      <c r="S1553">
        <v>1</v>
      </c>
      <c r="T1553">
        <v>130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 t="s">
        <v>6</v>
      </c>
      <c r="AG1553">
        <v>130</v>
      </c>
      <c r="AS1553" t="s">
        <v>492</v>
      </c>
      <c r="AU1553" s="2" t="str">
        <f>IF(ISBLANK(B1553),"", TEXT(B1553,"dddd, d \d\e mmmm \d\e aaaa"))</f>
        <v>terça-feira, 17 de março de 2026</v>
      </c>
      <c r="AX1553" s="1" t="str" cm="1">
        <f t="array" ref="AX1553">IFERROR(_xlfn.TEXTJOIN(", ",TRUE,_xlfn._xlws.SORT(_xlfn.UNIQUE(_xlfn._xlws.FILTER($K$2:$K$2889,($I$2:$I$2889=I1553)*($K$2:$K$2889&lt;&gt;""))))),"")</f>
        <v/>
      </c>
      <c r="AY1553" s="1" t="str">
        <f>IF(ISBLANK(F1553),"", IF(OR(
ISNUMBER(FIND("escovacao",LOWER(F1553))),
ISNUMBER(FIND("escovação",LOWER(F1553))),
ISNUMBER(FIND("higiene bucal",LOWER(F1553))),
ISNUMBER(FIND("tosa",LOWER(F1553))),
ISNUMBER(FIND("hidratacao",LOWER(F1553))),
ISNUMBER(FIND("hidratação",LOWER(F1553))),
ISNUMBER(FIND("spa",LOWER(F1553))),
ISNUMBER(FIND("corte de unhas",LOWER(F1553))),
ISNUMBER(FIND("desembolo",LOWER(F1553))),
ISNUMBER(FIND("clorexidina",LOWER(F1553))),
ISNUMBER(FIND("matizacao",LOWER(F1553))),
ISNUMBER(FIND("matização",LOWER(F1553))),
ISNUMBER(FIND("arredondamento",LOWER(F1553))),
ISNUMBER(FIND("remocao",LOWER(F1553))),
ISNUMBER(FIND("remoção",LOWER(F1553)))
),"Serviços extras",
IF(ISNUMBER(FIND("banho",LOWER(F1553))),"Banho","Loja")))</f>
        <v>Loja</v>
      </c>
      <c r="AZ1553" s="1" t="str">
        <f>IF(ISBLANK(I1553),"", _xlfn.LET(_xlpm.Pedido,TRIM(D1553&amp;""),IF(_xlpm.Pedido&lt;&gt;"",_xlpm.Pedido&amp;" | "&amp;K1553,I1553&amp;" | "&amp;K1553&amp;" | "&amp;TEXT(AU1553,"0"))))</f>
        <v xml:space="preserve">5067 | </v>
      </c>
      <c r="BA1553" s="1" t="str">
        <f>IF(ISBLANK(I1553),"", _xlfn.LET(_xlpm.TipoServico,LOWER(H1553),IF(ISNUMBER(FIND("banho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3" s="1" t="str">
        <f>IF(ISBLANK(I1553),"", _xlfn.LET(
    _xlpm.Servico,TRIM(F1553&amp;""),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3" s="1">
        <f>IF(ISBLANK(B1553),"", IF(ISBLANK(R1553),Q1553*S1553,R1553*S1553))</f>
        <v>130</v>
      </c>
    </row>
    <row r="1554" spans="1:55" x14ac:dyDescent="0.3">
      <c r="A1554" t="s">
        <v>1</v>
      </c>
      <c r="B1554">
        <v>46100</v>
      </c>
      <c r="C1554" t="s">
        <v>9</v>
      </c>
      <c r="D1554">
        <v>5085</v>
      </c>
      <c r="F1554" t="s">
        <v>564</v>
      </c>
      <c r="H1554" t="s">
        <v>4</v>
      </c>
      <c r="I1554">
        <v>2861</v>
      </c>
      <c r="J1554" t="s">
        <v>45</v>
      </c>
      <c r="L1554">
        <v>5573981510328</v>
      </c>
      <c r="N1554">
        <v>0</v>
      </c>
      <c r="O1554" t="s">
        <v>5</v>
      </c>
      <c r="P1554">
        <v>0</v>
      </c>
      <c r="Q1554">
        <v>18</v>
      </c>
      <c r="R1554">
        <v>18</v>
      </c>
      <c r="S1554">
        <v>1</v>
      </c>
      <c r="T1554">
        <v>18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 t="s">
        <v>6</v>
      </c>
      <c r="AG1554">
        <v>153</v>
      </c>
      <c r="AS1554" t="s">
        <v>13</v>
      </c>
      <c r="AU1554" s="2" t="str">
        <f>IF(ISBLANK(B1554),"", TEXT(B1554,"dddd, d \d\e mmmm \d\e aaaa"))</f>
        <v>quinta-feira, 19 de março de 2026</v>
      </c>
      <c r="AX1554" s="1" t="str" cm="1">
        <f t="array" ref="AX1554">IFERROR(_xlfn.TEXTJOIN(", ",TRUE,_xlfn._xlws.SORT(_xlfn.UNIQUE(_xlfn._xlws.FILTER($K$2:$K$2889,($I$2:$I$2889=I1554)*($K$2:$K$2889&lt;&gt;""))))),"")</f>
        <v>Kyra</v>
      </c>
      <c r="AY1554" s="1" t="str">
        <f>IF(ISBLANK(F1554),"", IF(OR(
ISNUMBER(FIND("escovacao",LOWER(F1554))),
ISNUMBER(FIND("escovação",LOWER(F1554))),
ISNUMBER(FIND("higiene bucal",LOWER(F1554))),
ISNUMBER(FIND("tosa",LOWER(F1554))),
ISNUMBER(FIND("hidratacao",LOWER(F1554))),
ISNUMBER(FIND("hidratação",LOWER(F1554))),
ISNUMBER(FIND("spa",LOWER(F1554))),
ISNUMBER(FIND("corte de unhas",LOWER(F1554))),
ISNUMBER(FIND("desembolo",LOWER(F1554))),
ISNUMBER(FIND("clorexidina",LOWER(F1554))),
ISNUMBER(FIND("matizacao",LOWER(F1554))),
ISNUMBER(FIND("matização",LOWER(F1554))),
ISNUMBER(FIND("arredondamento",LOWER(F1554))),
ISNUMBER(FIND("remocao",LOWER(F1554))),
ISNUMBER(FIND("remoção",LOWER(F1554)))
),"Serviços extras",
IF(ISNUMBER(FIND("banho",LOWER(F1554))),"Banho","Loja")))</f>
        <v>Loja</v>
      </c>
      <c r="AZ1554" s="1" t="str">
        <f>IF(ISBLANK(I1554),"", _xlfn.LET(_xlpm.Pedido,TRIM(D1554&amp;""),IF(_xlpm.Pedido&lt;&gt;"",_xlpm.Pedido&amp;" | "&amp;K1554,I1554&amp;" | "&amp;K1554&amp;" | "&amp;TEXT(AU1554,"0"))))</f>
        <v xml:space="preserve">5085 | </v>
      </c>
      <c r="BA1554" s="1" t="str">
        <f>IF(ISBLANK(I1554),"", _xlfn.LET(_xlpm.TipoServico,LOWER(H1554),IF(ISNUMBER(FIND("banho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4" s="1" t="str">
        <f>IF(ISBLANK(I1554),"", _xlfn.LET(
    _xlpm.Servico,TRIM(F1554&amp;""),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4" s="1">
        <f>IF(ISBLANK(B1554),"", IF(ISBLANK(R1554),Q1554*S1554,R1554*S1554))</f>
        <v>18</v>
      </c>
    </row>
    <row r="1555" spans="1:55" x14ac:dyDescent="0.3">
      <c r="A1555" t="s">
        <v>1</v>
      </c>
      <c r="B1555">
        <v>46101</v>
      </c>
      <c r="C1555" t="s">
        <v>2</v>
      </c>
      <c r="D1555">
        <v>5091</v>
      </c>
      <c r="F1555" t="s">
        <v>564</v>
      </c>
      <c r="H1555" t="s">
        <v>4</v>
      </c>
      <c r="I1555">
        <v>2664</v>
      </c>
      <c r="J1555" t="s">
        <v>66</v>
      </c>
      <c r="L1555">
        <v>5573999220082</v>
      </c>
      <c r="N1555">
        <v>0</v>
      </c>
      <c r="O1555" t="s">
        <v>5</v>
      </c>
      <c r="P1555">
        <v>0</v>
      </c>
      <c r="Q1555">
        <v>18</v>
      </c>
      <c r="R1555">
        <v>18</v>
      </c>
      <c r="S1555">
        <v>1</v>
      </c>
      <c r="T1555">
        <v>18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6</v>
      </c>
      <c r="AG1555">
        <v>304</v>
      </c>
      <c r="AS1555" t="s">
        <v>13</v>
      </c>
      <c r="AU1555" s="2" t="str">
        <f>IF(ISBLANK(B1555),"", TEXT(B1555,"dddd, d \d\e mmmm \d\e aaaa"))</f>
        <v>sexta-feira, 20 de março de 2026</v>
      </c>
      <c r="AX1555" s="1" t="str" cm="1">
        <f t="array" ref="AX1555">IFERROR(_xlfn.TEXTJOIN(", ",TRUE,_xlfn._xlws.SORT(_xlfn.UNIQUE(_xlfn._xlws.FILTER($K$2:$K$2889,($I$2:$I$2889=I1555)*($K$2:$K$2889&lt;&gt;""))))),"")</f>
        <v>Cecci</v>
      </c>
      <c r="AY1555" s="1" t="str">
        <f>IF(ISBLANK(F1555),"", IF(OR(
ISNUMBER(FIND("escovacao",LOWER(F1555))),
ISNUMBER(FIND("escovação",LOWER(F1555))),
ISNUMBER(FIND("higiene bucal",LOWER(F1555))),
ISNUMBER(FIND("tosa",LOWER(F1555))),
ISNUMBER(FIND("hidratacao",LOWER(F1555))),
ISNUMBER(FIND("hidratação",LOWER(F1555))),
ISNUMBER(FIND("spa",LOWER(F1555))),
ISNUMBER(FIND("corte de unhas",LOWER(F1555))),
ISNUMBER(FIND("desembolo",LOWER(F1555))),
ISNUMBER(FIND("clorexidina",LOWER(F1555))),
ISNUMBER(FIND("matizacao",LOWER(F1555))),
ISNUMBER(FIND("matização",LOWER(F1555))),
ISNUMBER(FIND("arredondamento",LOWER(F1555))),
ISNUMBER(FIND("remocao",LOWER(F1555))),
ISNUMBER(FIND("remoção",LOWER(F1555)))
),"Serviços extras",
IF(ISNUMBER(FIND("banho",LOWER(F1555))),"Banho","Loja")))</f>
        <v>Loja</v>
      </c>
      <c r="AZ1555" s="1" t="str">
        <f>IF(ISBLANK(I1555),"", _xlfn.LET(_xlpm.Pedido,TRIM(D1555&amp;""),IF(_xlpm.Pedido&lt;&gt;"",_xlpm.Pedido&amp;" | "&amp;K1555,I1555&amp;" | "&amp;K1555&amp;" | "&amp;TEXT(AU1555,"0"))))</f>
        <v xml:space="preserve">5091 | </v>
      </c>
      <c r="BA1555" s="1" t="str">
        <f>IF(ISBLANK(I1555),"", _xlfn.LET(_xlpm.TipoServico,LOWER(H1555),IF(ISNUMBER(FIND("banho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5" s="1" t="str">
        <f>IF(ISBLANK(I1555),"", _xlfn.LET(
    _xlpm.Servico,TRIM(F1555&amp;""),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5" s="1">
        <f>IF(ISBLANK(B1555),"", IF(ISBLANK(R1555),Q1555*S1555,R1555*S1555))</f>
        <v>18</v>
      </c>
    </row>
    <row r="1556" spans="1:55" x14ac:dyDescent="0.3">
      <c r="A1556" t="s">
        <v>1</v>
      </c>
      <c r="B1556">
        <v>46101</v>
      </c>
      <c r="C1556" t="s">
        <v>2</v>
      </c>
      <c r="D1556">
        <v>5091</v>
      </c>
      <c r="E1556">
        <v>0</v>
      </c>
      <c r="F1556" t="s">
        <v>543</v>
      </c>
      <c r="H1556" t="s">
        <v>4</v>
      </c>
      <c r="I1556">
        <v>2664</v>
      </c>
      <c r="J1556" t="s">
        <v>66</v>
      </c>
      <c r="L1556">
        <v>5573999220082</v>
      </c>
      <c r="N1556">
        <v>0</v>
      </c>
      <c r="O1556" t="s">
        <v>5</v>
      </c>
      <c r="P1556">
        <v>0</v>
      </c>
      <c r="Q1556">
        <v>70</v>
      </c>
      <c r="R1556">
        <v>70</v>
      </c>
      <c r="S1556">
        <v>1</v>
      </c>
      <c r="T1556">
        <v>70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6</v>
      </c>
      <c r="AG1556">
        <v>304</v>
      </c>
      <c r="AS1556" t="s">
        <v>482</v>
      </c>
      <c r="AU1556" s="2" t="str">
        <f>IF(ISBLANK(B1556),"", TEXT(B1556,"dddd, d \d\e mmmm \d\e aaaa"))</f>
        <v>sexta-feira, 20 de março de 2026</v>
      </c>
      <c r="AX1556" s="1" t="str" cm="1">
        <f t="array" ref="AX1556">IFERROR(_xlfn.TEXTJOIN(", ",TRUE,_xlfn._xlws.SORT(_xlfn.UNIQUE(_xlfn._xlws.FILTER($K$2:$K$2889,($I$2:$I$2889=I1556)*($K$2:$K$2889&lt;&gt;""))))),"")</f>
        <v>Cecci</v>
      </c>
      <c r="AY1556" s="1" t="str">
        <f>IF(ISBLANK(F1556),"", IF(OR(
ISNUMBER(FIND("escovacao",LOWER(F1556))),
ISNUMBER(FIND("escovação",LOWER(F1556))),
ISNUMBER(FIND("higiene bucal",LOWER(F1556))),
ISNUMBER(FIND("tosa",LOWER(F1556))),
ISNUMBER(FIND("hidratacao",LOWER(F1556))),
ISNUMBER(FIND("hidratação",LOWER(F1556))),
ISNUMBER(FIND("spa",LOWER(F1556))),
ISNUMBER(FIND("corte de unhas",LOWER(F1556))),
ISNUMBER(FIND("desembolo",LOWER(F1556))),
ISNUMBER(FIND("clorexidina",LOWER(F1556))),
ISNUMBER(FIND("matizacao",LOWER(F1556))),
ISNUMBER(FIND("matização",LOWER(F1556))),
ISNUMBER(FIND("arredondamento",LOWER(F1556))),
ISNUMBER(FIND("remocao",LOWER(F1556))),
ISNUMBER(FIND("remoção",LOWER(F1556)))
),"Serviços extras",
IF(ISNUMBER(FIND("banho",LOWER(F1556))),"Banho","Loja")))</f>
        <v>Loja</v>
      </c>
      <c r="AZ1556" s="1" t="str">
        <f>IF(ISBLANK(I1556),"", _xlfn.LET(_xlpm.Pedido,TRIM(D1556&amp;""),IF(_xlpm.Pedido&lt;&gt;"",_xlpm.Pedido&amp;" | "&amp;K1556,I1556&amp;" | "&amp;K1556&amp;" | "&amp;TEXT(AU1556,"0"))))</f>
        <v xml:space="preserve">5091 | </v>
      </c>
      <c r="BA1556" s="1" t="str">
        <f>IF(ISBLANK(I1556),"", _xlfn.LET(_xlpm.TipoServico,LOWER(H1556),IF(ISNUMBER(FIND("banho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6" s="1" t="str">
        <f>IF(ISBLANK(I1556),"", _xlfn.LET(
    _xlpm.Servico,TRIM(F1556&amp;""),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6" s="1">
        <f>IF(ISBLANK(B1556),"", IF(ISBLANK(R1556),Q1556*S1556,R1556*S1556))</f>
        <v>70</v>
      </c>
    </row>
    <row r="1557" spans="1:55" x14ac:dyDescent="0.3">
      <c r="A1557" t="s">
        <v>1</v>
      </c>
      <c r="B1557">
        <v>46101</v>
      </c>
      <c r="C1557" t="s">
        <v>2</v>
      </c>
      <c r="D1557">
        <v>5094</v>
      </c>
      <c r="F1557" t="s">
        <v>547</v>
      </c>
      <c r="H1557" t="s">
        <v>4</v>
      </c>
      <c r="I1557">
        <v>2818</v>
      </c>
      <c r="J1557" t="s">
        <v>68</v>
      </c>
      <c r="L1557">
        <v>73988047914</v>
      </c>
      <c r="N1557">
        <v>0</v>
      </c>
      <c r="O1557" t="s">
        <v>5</v>
      </c>
      <c r="P1557">
        <v>0</v>
      </c>
      <c r="Q1557">
        <v>35.9</v>
      </c>
      <c r="R1557">
        <v>35.9</v>
      </c>
      <c r="S1557">
        <v>1</v>
      </c>
      <c r="T1557">
        <v>35.9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 t="s">
        <v>6</v>
      </c>
      <c r="AG1557">
        <v>114.9</v>
      </c>
      <c r="AS1557" t="s">
        <v>478</v>
      </c>
      <c r="AU1557" s="2" t="str">
        <f>IF(ISBLANK(B1557),"", TEXT(B1557,"dddd, d \d\e mmmm \d\e aaaa"))</f>
        <v>sexta-feira, 20 de março de 2026</v>
      </c>
      <c r="AX1557" s="1" t="str" cm="1">
        <f t="array" ref="AX1557">IFERROR(_xlfn.TEXTJOIN(", ",TRUE,_xlfn._xlws.SORT(_xlfn.UNIQUE(_xlfn._xlws.FILTER($K$2:$K$2889,($I$2:$I$2889=I1557)*($K$2:$K$2889&lt;&gt;""))))),"")</f>
        <v>Mila</v>
      </c>
      <c r="AY1557" s="1" t="str">
        <f>IF(ISBLANK(F1557),"", IF(OR(
ISNUMBER(FIND("escovacao",LOWER(F1557))),
ISNUMBER(FIND("escovação",LOWER(F1557))),
ISNUMBER(FIND("higiene bucal",LOWER(F1557))),
ISNUMBER(FIND("tosa",LOWER(F1557))),
ISNUMBER(FIND("hidratacao",LOWER(F1557))),
ISNUMBER(FIND("hidratação",LOWER(F1557))),
ISNUMBER(FIND("spa",LOWER(F1557))),
ISNUMBER(FIND("corte de unhas",LOWER(F1557))),
ISNUMBER(FIND("desembolo",LOWER(F1557))),
ISNUMBER(FIND("clorexidina",LOWER(F1557))),
ISNUMBER(FIND("matizacao",LOWER(F1557))),
ISNUMBER(FIND("matização",LOWER(F1557))),
ISNUMBER(FIND("arredondamento",LOWER(F1557))),
ISNUMBER(FIND("remocao",LOWER(F1557))),
ISNUMBER(FIND("remoção",LOWER(F1557)))
),"Serviços extras",
IF(ISNUMBER(FIND("banho",LOWER(F1557))),"Banho","Loja")))</f>
        <v>Loja</v>
      </c>
      <c r="AZ1557" s="1" t="str">
        <f>IF(ISBLANK(I1557),"", _xlfn.LET(_xlpm.Pedido,TRIM(D1557&amp;""),IF(_xlpm.Pedido&lt;&gt;"",_xlpm.Pedido&amp;" | "&amp;K1557,I1557&amp;" | "&amp;K1557&amp;" | "&amp;TEXT(AU1557,"0"))))</f>
        <v xml:space="preserve">5094 | </v>
      </c>
      <c r="BA1557" s="1" t="str">
        <f>IF(ISBLANK(I1557),"", _xlfn.LET(_xlpm.TipoServico,LOWER(H1557),IF(ISNUMBER(FIND("banho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7" s="1" t="str">
        <f>IF(ISBLANK(I1557),"", _xlfn.LET(
    _xlpm.Servico,TRIM(F1557&amp;""),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7" s="1">
        <f>IF(ISBLANK(B1557),"", IF(ISBLANK(R1557),Q1557*S1557,R1557*S1557))</f>
        <v>35.9</v>
      </c>
    </row>
    <row r="1558" spans="1:55" x14ac:dyDescent="0.3">
      <c r="A1558" t="s">
        <v>1</v>
      </c>
      <c r="B1558">
        <v>46104</v>
      </c>
      <c r="C1558" t="s">
        <v>43</v>
      </c>
      <c r="D1558">
        <v>5119</v>
      </c>
      <c r="E1558">
        <v>0</v>
      </c>
      <c r="F1558" t="s">
        <v>497</v>
      </c>
      <c r="H1558" t="s">
        <v>4</v>
      </c>
      <c r="I1558">
        <v>2869</v>
      </c>
      <c r="J1558" t="s">
        <v>570</v>
      </c>
      <c r="L1558">
        <v>557381591218</v>
      </c>
      <c r="N1558">
        <v>0</v>
      </c>
      <c r="O1558" t="s">
        <v>5</v>
      </c>
      <c r="P1558">
        <v>0</v>
      </c>
      <c r="Q1558">
        <v>99</v>
      </c>
      <c r="R1558">
        <v>99</v>
      </c>
      <c r="S1558">
        <v>1</v>
      </c>
      <c r="T1558">
        <v>99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 t="s">
        <v>6</v>
      </c>
      <c r="AG1558">
        <v>99</v>
      </c>
      <c r="AS1558" t="s">
        <v>176</v>
      </c>
      <c r="AU1558" s="2" t="str">
        <f>IF(ISBLANK(B1558),"", TEXT(B1558,"dddd, d \d\e mmmm \d\e aaaa"))</f>
        <v>segunda-feira, 23 de março de 2026</v>
      </c>
      <c r="AX1558" s="1" t="str" cm="1">
        <f t="array" ref="AX1558">IFERROR(_xlfn.TEXTJOIN(", ",TRUE,_xlfn._xlws.SORT(_xlfn.UNIQUE(_xlfn._xlws.FILTER($K$2:$K$2889,($I$2:$I$2889=I1558)*($K$2:$K$2889&lt;&gt;""))))),"")</f>
        <v/>
      </c>
      <c r="AY1558" s="1" t="str">
        <f>IF(ISBLANK(F1558),"", IF(OR(
ISNUMBER(FIND("escovacao",LOWER(F1558))),
ISNUMBER(FIND("escovação",LOWER(F1558))),
ISNUMBER(FIND("higiene bucal",LOWER(F1558))),
ISNUMBER(FIND("tosa",LOWER(F1558))),
ISNUMBER(FIND("hidratacao",LOWER(F1558))),
ISNUMBER(FIND("hidratação",LOWER(F1558))),
ISNUMBER(FIND("spa",LOWER(F1558))),
ISNUMBER(FIND("corte de unhas",LOWER(F1558))),
ISNUMBER(FIND("desembolo",LOWER(F1558))),
ISNUMBER(FIND("clorexidina",LOWER(F1558))),
ISNUMBER(FIND("matizacao",LOWER(F1558))),
ISNUMBER(FIND("matização",LOWER(F1558))),
ISNUMBER(FIND("arredondamento",LOWER(F1558))),
ISNUMBER(FIND("remocao",LOWER(F1558))),
ISNUMBER(FIND("remoção",LOWER(F1558)))
),"Serviços extras",
IF(ISNUMBER(FIND("banho",LOWER(F1558))),"Banho","Loja")))</f>
        <v>Loja</v>
      </c>
      <c r="AZ1558" s="1" t="str">
        <f>IF(ISBLANK(I1558),"", _xlfn.LET(_xlpm.Pedido,TRIM(D1558&amp;""),IF(_xlpm.Pedido&lt;&gt;"",_xlpm.Pedido&amp;" | "&amp;K1558,I1558&amp;" | "&amp;K1558&amp;" | "&amp;TEXT(AU1558,"0"))))</f>
        <v xml:space="preserve">5119 | </v>
      </c>
      <c r="BA1558" s="1" t="str">
        <f>IF(ISBLANK(I1558),"", _xlfn.LET(_xlpm.TipoServico,LOWER(H1558),IF(ISNUMBER(FIND("banho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8" s="1" t="str">
        <f>IF(ISBLANK(I1558),"", _xlfn.LET(
    _xlpm.Servico,TRIM(F1558&amp;""),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8" s="1">
        <f>IF(ISBLANK(B1558),"", IF(ISBLANK(R1558),Q1558*S1558,R1558*S1558))</f>
        <v>99</v>
      </c>
    </row>
    <row r="1559" spans="1:55" x14ac:dyDescent="0.3">
      <c r="A1559" t="s">
        <v>1</v>
      </c>
      <c r="B1559">
        <v>46105</v>
      </c>
      <c r="C1559" t="s">
        <v>46</v>
      </c>
      <c r="D1559">
        <v>5123</v>
      </c>
      <c r="E1559">
        <v>0</v>
      </c>
      <c r="F1559" t="s">
        <v>571</v>
      </c>
      <c r="H1559" t="s">
        <v>4</v>
      </c>
      <c r="I1559">
        <v>2869</v>
      </c>
      <c r="J1559" t="s">
        <v>570</v>
      </c>
      <c r="L1559">
        <v>557381591218</v>
      </c>
      <c r="N1559">
        <v>0</v>
      </c>
      <c r="O1559" t="s">
        <v>5</v>
      </c>
      <c r="P1559">
        <v>0</v>
      </c>
      <c r="Q1559">
        <v>79.900000000000006</v>
      </c>
      <c r="R1559">
        <v>79.900000000000006</v>
      </c>
      <c r="S1559">
        <v>1</v>
      </c>
      <c r="T1559">
        <v>79.900000000000006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 t="s">
        <v>6</v>
      </c>
      <c r="AG1559">
        <v>79.900000000000006</v>
      </c>
      <c r="AS1559" t="s">
        <v>487</v>
      </c>
      <c r="AU1559" s="2" t="str">
        <f>IF(ISBLANK(B1559),"", TEXT(B1559,"dddd, d \d\e mmmm \d\e aaaa"))</f>
        <v>terça-feira, 24 de março de 2026</v>
      </c>
      <c r="AX1559" s="1" t="str" cm="1">
        <f t="array" ref="AX1559">IFERROR(_xlfn.TEXTJOIN(", ",TRUE,_xlfn._xlws.SORT(_xlfn.UNIQUE(_xlfn._xlws.FILTER($K$2:$K$2889,($I$2:$I$2889=I1559)*($K$2:$K$2889&lt;&gt;""))))),"")</f>
        <v/>
      </c>
      <c r="AY1559" s="1" t="str">
        <f>IF(ISBLANK(F1559),"", IF(OR(
ISNUMBER(FIND("escovacao",LOWER(F1559))),
ISNUMBER(FIND("escovação",LOWER(F1559))),
ISNUMBER(FIND("higiene bucal",LOWER(F1559))),
ISNUMBER(FIND("tosa",LOWER(F1559))),
ISNUMBER(FIND("hidratacao",LOWER(F1559))),
ISNUMBER(FIND("hidratação",LOWER(F1559))),
ISNUMBER(FIND("spa",LOWER(F1559))),
ISNUMBER(FIND("corte de unhas",LOWER(F1559))),
ISNUMBER(FIND("desembolo",LOWER(F1559))),
ISNUMBER(FIND("clorexidina",LOWER(F1559))),
ISNUMBER(FIND("matizacao",LOWER(F1559))),
ISNUMBER(FIND("matização",LOWER(F1559))),
ISNUMBER(FIND("arredondamento",LOWER(F1559))),
ISNUMBER(FIND("remocao",LOWER(F1559))),
ISNUMBER(FIND("remoção",LOWER(F1559)))
),"Serviços extras",
IF(ISNUMBER(FIND("banho",LOWER(F1559))),"Banho","Loja")))</f>
        <v>Loja</v>
      </c>
      <c r="AZ1559" s="1" t="str">
        <f>IF(ISBLANK(I1559),"", _xlfn.LET(_xlpm.Pedido,TRIM(D1559&amp;""),IF(_xlpm.Pedido&lt;&gt;"",_xlpm.Pedido&amp;" | "&amp;K1559,I1559&amp;" | "&amp;K1559&amp;" | "&amp;TEXT(AU1559,"0"))))</f>
        <v xml:space="preserve">5123 | </v>
      </c>
      <c r="BA1559" s="1" t="str">
        <f>IF(ISBLANK(I1559),"", _xlfn.LET(_xlpm.TipoServico,LOWER(H1559),IF(ISNUMBER(FIND("banho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59" s="1" t="str">
        <f>IF(ISBLANK(I1559),"", _xlfn.LET(
    _xlpm.Servico,TRIM(F1559&amp;""),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59" s="1">
        <f>IF(ISBLANK(B1559),"", IF(ISBLANK(R1559),Q1559*S1559,R1559*S1559))</f>
        <v>79.900000000000006</v>
      </c>
    </row>
    <row r="1560" spans="1:55" x14ac:dyDescent="0.3">
      <c r="A1560" t="s">
        <v>1</v>
      </c>
      <c r="B1560">
        <v>46106</v>
      </c>
      <c r="C1560" t="s">
        <v>53</v>
      </c>
      <c r="D1560">
        <v>5130</v>
      </c>
      <c r="F1560" t="s">
        <v>572</v>
      </c>
      <c r="H1560" t="s">
        <v>4</v>
      </c>
      <c r="I1560">
        <v>2821</v>
      </c>
      <c r="J1560" t="s">
        <v>77</v>
      </c>
      <c r="L1560">
        <v>557388372017</v>
      </c>
      <c r="N1560">
        <v>0</v>
      </c>
      <c r="O1560" t="s">
        <v>5</v>
      </c>
      <c r="P1560">
        <v>0</v>
      </c>
      <c r="Q1560">
        <v>130</v>
      </c>
      <c r="R1560">
        <v>130</v>
      </c>
      <c r="S1560">
        <v>1</v>
      </c>
      <c r="T1560">
        <v>130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s">
        <v>6</v>
      </c>
      <c r="AG1560">
        <v>429</v>
      </c>
      <c r="AS1560" t="s">
        <v>487</v>
      </c>
      <c r="AU1560" s="2" t="str">
        <f>IF(ISBLANK(B1560),"", TEXT(B1560,"dddd, d \d\e mmmm \d\e aaaa"))</f>
        <v>quarta-feira, 25 de março de 2026</v>
      </c>
      <c r="AX1560" s="1" t="str" cm="1">
        <f t="array" ref="AX1560">IFERROR(_xlfn.TEXTJOIN(", ",TRUE,_xlfn._xlws.SORT(_xlfn.UNIQUE(_xlfn._xlws.FILTER($K$2:$K$2889,($I$2:$I$2889=I1560)*($K$2:$K$2889&lt;&gt;""))))),"")</f>
        <v>Crystal, Filomena, Tamiko</v>
      </c>
      <c r="AY1560" s="1" t="str">
        <f>IF(ISBLANK(F1560),"", IF(OR(
ISNUMBER(FIND("escovacao",LOWER(F1560))),
ISNUMBER(FIND("escovação",LOWER(F1560))),
ISNUMBER(FIND("higiene bucal",LOWER(F1560))),
ISNUMBER(FIND("tosa",LOWER(F1560))),
ISNUMBER(FIND("hidratacao",LOWER(F1560))),
ISNUMBER(FIND("hidratação",LOWER(F1560))),
ISNUMBER(FIND("spa",LOWER(F1560))),
ISNUMBER(FIND("corte de unhas",LOWER(F1560))),
ISNUMBER(FIND("desembolo",LOWER(F1560))),
ISNUMBER(FIND("clorexidina",LOWER(F1560))),
ISNUMBER(FIND("matizacao",LOWER(F1560))),
ISNUMBER(FIND("matização",LOWER(F1560))),
ISNUMBER(FIND("arredondamento",LOWER(F1560))),
ISNUMBER(FIND("remocao",LOWER(F1560))),
ISNUMBER(FIND("remoção",LOWER(F1560)))
),"Serviços extras",
IF(ISNUMBER(FIND("banho",LOWER(F1560))),"Banho","Loja")))</f>
        <v>Loja</v>
      </c>
      <c r="AZ1560" s="1" t="str">
        <f>IF(ISBLANK(I1560),"", _xlfn.LET(_xlpm.Pedido,TRIM(D1560&amp;""),IF(_xlpm.Pedido&lt;&gt;"",_xlpm.Pedido&amp;" | "&amp;K1560,I1560&amp;" | "&amp;K1560&amp;" | "&amp;TEXT(AU1560,"0"))))</f>
        <v xml:space="preserve">5130 | </v>
      </c>
      <c r="BA1560" s="1" t="str">
        <f>IF(ISBLANK(I1560),"", _xlfn.LET(_xlpm.TipoServico,LOWER(H1560),IF(ISNUMBER(FIND("banho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0" s="1" t="str">
        <f>IF(ISBLANK(I1560),"", _xlfn.LET(
    _xlpm.Servico,TRIM(F1560&amp;""),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0" s="1">
        <f>IF(ISBLANK(B1560),"", IF(ISBLANK(R1560),Q1560*S1560,R1560*S1560))</f>
        <v>130</v>
      </c>
    </row>
    <row r="1561" spans="1:55" x14ac:dyDescent="0.3">
      <c r="A1561" t="s">
        <v>1</v>
      </c>
      <c r="B1561">
        <v>46106</v>
      </c>
      <c r="C1561" t="s">
        <v>53</v>
      </c>
      <c r="D1561">
        <v>5130</v>
      </c>
      <c r="F1561" t="s">
        <v>573</v>
      </c>
      <c r="H1561" t="s">
        <v>4</v>
      </c>
      <c r="I1561">
        <v>2821</v>
      </c>
      <c r="J1561" t="s">
        <v>77</v>
      </c>
      <c r="L1561">
        <v>557388372017</v>
      </c>
      <c r="N1561">
        <v>0</v>
      </c>
      <c r="O1561" t="s">
        <v>5</v>
      </c>
      <c r="P1561">
        <v>0</v>
      </c>
      <c r="Q1561">
        <v>130</v>
      </c>
      <c r="R1561">
        <v>130</v>
      </c>
      <c r="S1561">
        <v>1</v>
      </c>
      <c r="T1561">
        <v>130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 t="s">
        <v>6</v>
      </c>
      <c r="AG1561">
        <v>429</v>
      </c>
      <c r="AS1561" t="s">
        <v>487</v>
      </c>
      <c r="AU1561" s="2" t="str">
        <f>IF(ISBLANK(B1561),"", TEXT(B1561,"dddd, d \d\e mmmm \d\e aaaa"))</f>
        <v>quarta-feira, 25 de março de 2026</v>
      </c>
      <c r="AX1561" s="1" t="str" cm="1">
        <f t="array" ref="AX1561">IFERROR(_xlfn.TEXTJOIN(", ",TRUE,_xlfn._xlws.SORT(_xlfn.UNIQUE(_xlfn._xlws.FILTER($K$2:$K$2889,($I$2:$I$2889=I1561)*($K$2:$K$2889&lt;&gt;""))))),"")</f>
        <v>Crystal, Filomena, Tamiko</v>
      </c>
      <c r="AY1561" s="1" t="str">
        <f>IF(ISBLANK(F1561),"", IF(OR(
ISNUMBER(FIND("escovacao",LOWER(F1561))),
ISNUMBER(FIND("escovação",LOWER(F1561))),
ISNUMBER(FIND("higiene bucal",LOWER(F1561))),
ISNUMBER(FIND("tosa",LOWER(F1561))),
ISNUMBER(FIND("hidratacao",LOWER(F1561))),
ISNUMBER(FIND("hidratação",LOWER(F1561))),
ISNUMBER(FIND("spa",LOWER(F1561))),
ISNUMBER(FIND("corte de unhas",LOWER(F1561))),
ISNUMBER(FIND("desembolo",LOWER(F1561))),
ISNUMBER(FIND("clorexidina",LOWER(F1561))),
ISNUMBER(FIND("matizacao",LOWER(F1561))),
ISNUMBER(FIND("matização",LOWER(F1561))),
ISNUMBER(FIND("arredondamento",LOWER(F1561))),
ISNUMBER(FIND("remocao",LOWER(F1561))),
ISNUMBER(FIND("remoção",LOWER(F1561)))
),"Serviços extras",
IF(ISNUMBER(FIND("banho",LOWER(F1561))),"Banho","Loja")))</f>
        <v>Loja</v>
      </c>
      <c r="AZ1561" s="1" t="str">
        <f>IF(ISBLANK(I1561),"", _xlfn.LET(_xlpm.Pedido,TRIM(D1561&amp;""),IF(_xlpm.Pedido&lt;&gt;"",_xlpm.Pedido&amp;" | "&amp;K1561,I1561&amp;" | "&amp;K1561&amp;" | "&amp;TEXT(AU1561,"0"))))</f>
        <v xml:space="preserve">5130 | </v>
      </c>
      <c r="BA1561" s="1" t="str">
        <f>IF(ISBLANK(I1561),"", _xlfn.LET(_xlpm.TipoServico,LOWER(H1561),IF(ISNUMBER(FIND("banho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1" s="1" t="str">
        <f>IF(ISBLANK(I1561),"", _xlfn.LET(
    _xlpm.Servico,TRIM(F1561&amp;""),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1" s="1">
        <f>IF(ISBLANK(B1561),"", IF(ISBLANK(R1561),Q1561*S1561,R1561*S1561))</f>
        <v>130</v>
      </c>
    </row>
    <row r="1562" spans="1:55" x14ac:dyDescent="0.3">
      <c r="A1562" t="s">
        <v>1</v>
      </c>
      <c r="B1562">
        <v>46106</v>
      </c>
      <c r="C1562" t="s">
        <v>53</v>
      </c>
      <c r="D1562">
        <v>5128</v>
      </c>
      <c r="E1562">
        <v>0</v>
      </c>
      <c r="F1562" t="s">
        <v>574</v>
      </c>
      <c r="H1562" t="s">
        <v>4</v>
      </c>
      <c r="I1562">
        <v>2691</v>
      </c>
      <c r="J1562" t="s">
        <v>483</v>
      </c>
      <c r="L1562">
        <v>73981676637</v>
      </c>
      <c r="N1562">
        <v>0</v>
      </c>
      <c r="O1562" t="s">
        <v>5</v>
      </c>
      <c r="P1562">
        <v>0</v>
      </c>
      <c r="Q1562">
        <v>80</v>
      </c>
      <c r="R1562">
        <v>80</v>
      </c>
      <c r="S1562">
        <v>1</v>
      </c>
      <c r="T1562">
        <v>80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 t="s">
        <v>6</v>
      </c>
      <c r="AG1562">
        <v>184</v>
      </c>
      <c r="AS1562" t="s">
        <v>25</v>
      </c>
      <c r="AU1562" s="2" t="str">
        <f>IF(ISBLANK(B1562),"", TEXT(B1562,"dddd, d \d\e mmmm \d\e aaaa"))</f>
        <v>quarta-feira, 25 de março de 2026</v>
      </c>
      <c r="AX1562" s="1" t="str" cm="1">
        <f t="array" ref="AX1562">IFERROR(_xlfn.TEXTJOIN(", ",TRUE,_xlfn._xlws.SORT(_xlfn.UNIQUE(_xlfn._xlws.FILTER($K$2:$K$2889,($I$2:$I$2889=I1562)*($K$2:$K$2889&lt;&gt;""))))),"")</f>
        <v>Samuca</v>
      </c>
      <c r="AY1562" s="1" t="str">
        <f>IF(ISBLANK(F1562),"", IF(OR(
ISNUMBER(FIND("escovacao",LOWER(F1562))),
ISNUMBER(FIND("escovação",LOWER(F1562))),
ISNUMBER(FIND("higiene bucal",LOWER(F1562))),
ISNUMBER(FIND("tosa",LOWER(F1562))),
ISNUMBER(FIND("hidratacao",LOWER(F1562))),
ISNUMBER(FIND("hidratação",LOWER(F1562))),
ISNUMBER(FIND("spa",LOWER(F1562))),
ISNUMBER(FIND("corte de unhas",LOWER(F1562))),
ISNUMBER(FIND("desembolo",LOWER(F1562))),
ISNUMBER(FIND("clorexidina",LOWER(F1562))),
ISNUMBER(FIND("matizacao",LOWER(F1562))),
ISNUMBER(FIND("matização",LOWER(F1562))),
ISNUMBER(FIND("arredondamento",LOWER(F1562))),
ISNUMBER(FIND("remocao",LOWER(F1562))),
ISNUMBER(FIND("remoção",LOWER(F1562)))
),"Serviços extras",
IF(ISNUMBER(FIND("banho",LOWER(F1562))),"Banho","Loja")))</f>
        <v>Loja</v>
      </c>
      <c r="AZ1562" s="1" t="str">
        <f>IF(ISBLANK(I1562),"", _xlfn.LET(_xlpm.Pedido,TRIM(D1562&amp;""),IF(_xlpm.Pedido&lt;&gt;"",_xlpm.Pedido&amp;" | "&amp;K1562,I1562&amp;" | "&amp;K1562&amp;" | "&amp;TEXT(AU1562,"0"))))</f>
        <v xml:space="preserve">5128 | </v>
      </c>
      <c r="BA1562" s="1" t="str">
        <f>IF(ISBLANK(I1562),"", _xlfn.LET(_xlpm.TipoServico,LOWER(H1562),IF(ISNUMBER(FIND("banho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2" s="1" t="str">
        <f>IF(ISBLANK(I1562),"", _xlfn.LET(
    _xlpm.Servico,TRIM(F1562&amp;""),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2" s="1">
        <f>IF(ISBLANK(B1562),"", IF(ISBLANK(R1562),Q1562*S1562,R1562*S1562))</f>
        <v>80</v>
      </c>
    </row>
    <row r="1563" spans="1:55" x14ac:dyDescent="0.3">
      <c r="A1563" t="s">
        <v>1</v>
      </c>
      <c r="B1563">
        <v>46106</v>
      </c>
      <c r="C1563" t="s">
        <v>53</v>
      </c>
      <c r="D1563">
        <v>5130</v>
      </c>
      <c r="F1563" t="s">
        <v>575</v>
      </c>
      <c r="H1563" t="s">
        <v>4</v>
      </c>
      <c r="I1563">
        <v>2821</v>
      </c>
      <c r="J1563" t="s">
        <v>77</v>
      </c>
      <c r="L1563">
        <v>557388372017</v>
      </c>
      <c r="N1563">
        <v>0</v>
      </c>
      <c r="O1563" t="s">
        <v>5</v>
      </c>
      <c r="P1563">
        <v>0</v>
      </c>
      <c r="Q1563">
        <v>169</v>
      </c>
      <c r="R1563">
        <v>169</v>
      </c>
      <c r="S1563">
        <v>1</v>
      </c>
      <c r="T1563">
        <v>169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6</v>
      </c>
      <c r="AG1563">
        <v>429</v>
      </c>
      <c r="AS1563" t="s">
        <v>487</v>
      </c>
      <c r="AU1563" s="2" t="str">
        <f>IF(ISBLANK(B1563),"", TEXT(B1563,"dddd, d \d\e mmmm \d\e aaaa"))</f>
        <v>quarta-feira, 25 de março de 2026</v>
      </c>
      <c r="AX1563" s="1" t="str" cm="1">
        <f t="array" ref="AX1563">IFERROR(_xlfn.TEXTJOIN(", ",TRUE,_xlfn._xlws.SORT(_xlfn.UNIQUE(_xlfn._xlws.FILTER($K$2:$K$2889,($I$2:$I$2889=I1563)*($K$2:$K$2889&lt;&gt;""))))),"")</f>
        <v>Crystal, Filomena, Tamiko</v>
      </c>
      <c r="AY1563" s="1" t="str">
        <f>IF(ISBLANK(F1563),"", IF(OR(
ISNUMBER(FIND("escovacao",LOWER(F1563))),
ISNUMBER(FIND("escovação",LOWER(F1563))),
ISNUMBER(FIND("higiene bucal",LOWER(F1563))),
ISNUMBER(FIND("tosa",LOWER(F1563))),
ISNUMBER(FIND("hidratacao",LOWER(F1563))),
ISNUMBER(FIND("hidratação",LOWER(F1563))),
ISNUMBER(FIND("spa",LOWER(F1563))),
ISNUMBER(FIND("corte de unhas",LOWER(F1563))),
ISNUMBER(FIND("desembolo",LOWER(F1563))),
ISNUMBER(FIND("clorexidina",LOWER(F1563))),
ISNUMBER(FIND("matizacao",LOWER(F1563))),
ISNUMBER(FIND("matização",LOWER(F1563))),
ISNUMBER(FIND("arredondamento",LOWER(F1563))),
ISNUMBER(FIND("remocao",LOWER(F1563))),
ISNUMBER(FIND("remoção",LOWER(F1563)))
),"Serviços extras",
IF(ISNUMBER(FIND("banho",LOWER(F1563))),"Banho","Loja")))</f>
        <v>Loja</v>
      </c>
      <c r="AZ1563" s="1" t="str">
        <f>IF(ISBLANK(I1563),"", _xlfn.LET(_xlpm.Pedido,TRIM(D1563&amp;""),IF(_xlpm.Pedido&lt;&gt;"",_xlpm.Pedido&amp;" | "&amp;K1563,I1563&amp;" | "&amp;K1563&amp;" | "&amp;TEXT(AU1563,"0"))))</f>
        <v xml:space="preserve">5130 | </v>
      </c>
      <c r="BA1563" s="1" t="str">
        <f>IF(ISBLANK(I1563),"", _xlfn.LET(_xlpm.TipoServico,LOWER(H1563),IF(ISNUMBER(FIND("banho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3" s="1" t="str">
        <f>IF(ISBLANK(I1563),"", _xlfn.LET(
    _xlpm.Servico,TRIM(F1563&amp;""),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3" s="1">
        <f>IF(ISBLANK(B1563),"", IF(ISBLANK(R1563),Q1563*S1563,R1563*S1563))</f>
        <v>169</v>
      </c>
    </row>
    <row r="1564" spans="1:55" x14ac:dyDescent="0.3">
      <c r="A1564" t="s">
        <v>1</v>
      </c>
      <c r="B1564">
        <v>46106</v>
      </c>
      <c r="C1564" t="s">
        <v>53</v>
      </c>
      <c r="D1564">
        <v>5134</v>
      </c>
      <c r="F1564" t="s">
        <v>576</v>
      </c>
      <c r="H1564" t="s">
        <v>4</v>
      </c>
      <c r="I1564">
        <v>2748</v>
      </c>
      <c r="J1564" t="s">
        <v>78</v>
      </c>
      <c r="L1564">
        <v>557381467397</v>
      </c>
      <c r="N1564">
        <v>0</v>
      </c>
      <c r="O1564" t="s">
        <v>5</v>
      </c>
      <c r="P1564">
        <v>0</v>
      </c>
      <c r="Q1564">
        <v>89.9</v>
      </c>
      <c r="R1564">
        <v>89.9</v>
      </c>
      <c r="S1564">
        <v>1</v>
      </c>
      <c r="T1564">
        <v>89.9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 t="s">
        <v>6</v>
      </c>
      <c r="AG1564">
        <v>396.8</v>
      </c>
      <c r="AS1564" t="s">
        <v>504</v>
      </c>
      <c r="AU1564" s="2" t="str">
        <f>IF(ISBLANK(B1564),"", TEXT(B1564,"dddd, d \d\e mmmm \d\e aaaa"))</f>
        <v>quarta-feira, 25 de março de 2026</v>
      </c>
      <c r="AX1564" s="1" t="str" cm="1">
        <f t="array" ref="AX1564">IFERROR(_xlfn.TEXTJOIN(", ",TRUE,_xlfn._xlws.SORT(_xlfn.UNIQUE(_xlfn._xlws.FILTER($K$2:$K$2889,($I$2:$I$2889=I1564)*($K$2:$K$2889&lt;&gt;""))))),"")</f>
        <v>Pipo</v>
      </c>
      <c r="AY1564" s="1" t="str">
        <f>IF(ISBLANK(F1564),"", IF(OR(
ISNUMBER(FIND("escovacao",LOWER(F1564))),
ISNUMBER(FIND("escovação",LOWER(F1564))),
ISNUMBER(FIND("higiene bucal",LOWER(F1564))),
ISNUMBER(FIND("tosa",LOWER(F1564))),
ISNUMBER(FIND("hidratacao",LOWER(F1564))),
ISNUMBER(FIND("hidratação",LOWER(F1564))),
ISNUMBER(FIND("spa",LOWER(F1564))),
ISNUMBER(FIND("corte de unhas",LOWER(F1564))),
ISNUMBER(FIND("desembolo",LOWER(F1564))),
ISNUMBER(FIND("clorexidina",LOWER(F1564))),
ISNUMBER(FIND("matizacao",LOWER(F1564))),
ISNUMBER(FIND("matização",LOWER(F1564))),
ISNUMBER(FIND("arredondamento",LOWER(F1564))),
ISNUMBER(FIND("remocao",LOWER(F1564))),
ISNUMBER(FIND("remoção",LOWER(F1564)))
),"Serviços extras",
IF(ISNUMBER(FIND("banho",LOWER(F1564))),"Banho","Loja")))</f>
        <v>Loja</v>
      </c>
      <c r="AZ1564" s="1" t="str">
        <f>IF(ISBLANK(I1564),"", _xlfn.LET(_xlpm.Pedido,TRIM(D1564&amp;""),IF(_xlpm.Pedido&lt;&gt;"",_xlpm.Pedido&amp;" | "&amp;K1564,I1564&amp;" | "&amp;K1564&amp;" | "&amp;TEXT(AU1564,"0"))))</f>
        <v xml:space="preserve">5134 | </v>
      </c>
      <c r="BA1564" s="1" t="str">
        <f>IF(ISBLANK(I1564),"", _xlfn.LET(_xlpm.TipoServico,LOWER(H1564),IF(ISNUMBER(FIND("banho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4" s="1" t="str">
        <f>IF(ISBLANK(I1564),"", _xlfn.LET(
    _xlpm.Servico,TRIM(F1564&amp;""),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4" s="1">
        <f>IF(ISBLANK(B1564),"", IF(ISBLANK(R1564),Q1564*S1564,R1564*S1564))</f>
        <v>89.9</v>
      </c>
    </row>
    <row r="1565" spans="1:55" x14ac:dyDescent="0.3">
      <c r="A1565" t="s">
        <v>1</v>
      </c>
      <c r="B1565">
        <v>46106</v>
      </c>
      <c r="C1565" t="s">
        <v>53</v>
      </c>
      <c r="D1565">
        <v>5134</v>
      </c>
      <c r="F1565" t="s">
        <v>542</v>
      </c>
      <c r="H1565" t="s">
        <v>4</v>
      </c>
      <c r="I1565">
        <v>2748</v>
      </c>
      <c r="J1565" t="s">
        <v>78</v>
      </c>
      <c r="L1565">
        <v>557381467397</v>
      </c>
      <c r="N1565">
        <v>0</v>
      </c>
      <c r="O1565" t="s">
        <v>5</v>
      </c>
      <c r="P1565">
        <v>0</v>
      </c>
      <c r="Q1565">
        <v>35.9</v>
      </c>
      <c r="R1565">
        <v>35.9</v>
      </c>
      <c r="S1565">
        <v>1</v>
      </c>
      <c r="T1565">
        <v>35.9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 t="s">
        <v>6</v>
      </c>
      <c r="AG1565">
        <v>396.8</v>
      </c>
      <c r="AS1565" t="s">
        <v>478</v>
      </c>
      <c r="AU1565" s="2" t="str">
        <f>IF(ISBLANK(B1565),"", TEXT(B1565,"dddd, d \d\e mmmm \d\e aaaa"))</f>
        <v>quarta-feira, 25 de março de 2026</v>
      </c>
      <c r="AX1565" s="1" t="str" cm="1">
        <f t="array" ref="AX1565">IFERROR(_xlfn.TEXTJOIN(", ",TRUE,_xlfn._xlws.SORT(_xlfn.UNIQUE(_xlfn._xlws.FILTER($K$2:$K$2889,($I$2:$I$2889=I1565)*($K$2:$K$2889&lt;&gt;""))))),"")</f>
        <v>Pipo</v>
      </c>
      <c r="AY1565" s="1" t="str">
        <f>IF(ISBLANK(F1565),"", IF(OR(
ISNUMBER(FIND("escovacao",LOWER(F1565))),
ISNUMBER(FIND("escovação",LOWER(F1565))),
ISNUMBER(FIND("higiene bucal",LOWER(F1565))),
ISNUMBER(FIND("tosa",LOWER(F1565))),
ISNUMBER(FIND("hidratacao",LOWER(F1565))),
ISNUMBER(FIND("hidratação",LOWER(F1565))),
ISNUMBER(FIND("spa",LOWER(F1565))),
ISNUMBER(FIND("corte de unhas",LOWER(F1565))),
ISNUMBER(FIND("desembolo",LOWER(F1565))),
ISNUMBER(FIND("clorexidina",LOWER(F1565))),
ISNUMBER(FIND("matizacao",LOWER(F1565))),
ISNUMBER(FIND("matização",LOWER(F1565))),
ISNUMBER(FIND("arredondamento",LOWER(F1565))),
ISNUMBER(FIND("remocao",LOWER(F1565))),
ISNUMBER(FIND("remoção",LOWER(F1565)))
),"Serviços extras",
IF(ISNUMBER(FIND("banho",LOWER(F1565))),"Banho","Loja")))</f>
        <v>Loja</v>
      </c>
      <c r="AZ1565" s="1" t="str">
        <f>IF(ISBLANK(I1565),"", _xlfn.LET(_xlpm.Pedido,TRIM(D1565&amp;""),IF(_xlpm.Pedido&lt;&gt;"",_xlpm.Pedido&amp;" | "&amp;K1565,I1565&amp;" | "&amp;K1565&amp;" | "&amp;TEXT(AU1565,"0"))))</f>
        <v xml:space="preserve">5134 | </v>
      </c>
      <c r="BA1565" s="1" t="str">
        <f>IF(ISBLANK(I1565),"", _xlfn.LET(_xlpm.TipoServico,LOWER(H1565),IF(ISNUMBER(FIND("banho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5" s="1" t="str">
        <f>IF(ISBLANK(I1565),"", _xlfn.LET(
    _xlpm.Servico,TRIM(F1565&amp;""),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5" s="1">
        <f>IF(ISBLANK(B1565),"", IF(ISBLANK(R1565),Q1565*S1565,R1565*S1565))</f>
        <v>35.9</v>
      </c>
    </row>
    <row r="1566" spans="1:55" x14ac:dyDescent="0.3">
      <c r="A1566" t="s">
        <v>1</v>
      </c>
      <c r="B1566">
        <v>46107</v>
      </c>
      <c r="C1566" t="s">
        <v>9</v>
      </c>
      <c r="D1566">
        <v>5140</v>
      </c>
      <c r="E1566">
        <v>0</v>
      </c>
      <c r="F1566" t="s">
        <v>497</v>
      </c>
      <c r="H1566" t="s">
        <v>4</v>
      </c>
      <c r="I1566">
        <v>2108</v>
      </c>
      <c r="J1566" t="s">
        <v>437</v>
      </c>
      <c r="L1566">
        <v>73991061033</v>
      </c>
      <c r="N1566">
        <v>0</v>
      </c>
      <c r="O1566" t="s">
        <v>5</v>
      </c>
      <c r="P1566">
        <v>0</v>
      </c>
      <c r="Q1566">
        <v>99</v>
      </c>
      <c r="R1566">
        <v>99</v>
      </c>
      <c r="S1566">
        <v>1</v>
      </c>
      <c r="T1566">
        <v>99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 t="s">
        <v>6</v>
      </c>
      <c r="AG1566">
        <v>156</v>
      </c>
      <c r="AS1566" t="s">
        <v>176</v>
      </c>
      <c r="AU1566" s="2" t="str">
        <f>IF(ISBLANK(B1566),"", TEXT(B1566,"dddd, d \d\e mmmm \d\e aaaa"))</f>
        <v>quinta-feira, 26 de março de 2026</v>
      </c>
      <c r="AX1566" s="1" t="str" cm="1">
        <f t="array" ref="AX1566">IFERROR(_xlfn.TEXTJOIN(", ",TRUE,_xlfn._xlws.SORT(_xlfn.UNIQUE(_xlfn._xlws.FILTER($K$2:$K$2889,($I$2:$I$2889=I1566)*($K$2:$K$2889&lt;&gt;""))))),"")</f>
        <v>Amora, Maya</v>
      </c>
      <c r="AY1566" s="1" t="str">
        <f>IF(ISBLANK(F1566),"", IF(OR(
ISNUMBER(FIND("escovacao",LOWER(F1566))),
ISNUMBER(FIND("escovação",LOWER(F1566))),
ISNUMBER(FIND("higiene bucal",LOWER(F1566))),
ISNUMBER(FIND("tosa",LOWER(F1566))),
ISNUMBER(FIND("hidratacao",LOWER(F1566))),
ISNUMBER(FIND("hidratação",LOWER(F1566))),
ISNUMBER(FIND("spa",LOWER(F1566))),
ISNUMBER(FIND("corte de unhas",LOWER(F1566))),
ISNUMBER(FIND("desembolo",LOWER(F1566))),
ISNUMBER(FIND("clorexidina",LOWER(F1566))),
ISNUMBER(FIND("matizacao",LOWER(F1566))),
ISNUMBER(FIND("matização",LOWER(F1566))),
ISNUMBER(FIND("arredondamento",LOWER(F1566))),
ISNUMBER(FIND("remocao",LOWER(F1566))),
ISNUMBER(FIND("remoção",LOWER(F1566)))
),"Serviços extras",
IF(ISNUMBER(FIND("banho",LOWER(F1566))),"Banho","Loja")))</f>
        <v>Loja</v>
      </c>
      <c r="AZ1566" s="1" t="str">
        <f>IF(ISBLANK(I1566),"", _xlfn.LET(_xlpm.Pedido,TRIM(D1566&amp;""),IF(_xlpm.Pedido&lt;&gt;"",_xlpm.Pedido&amp;" | "&amp;K1566,I1566&amp;" | "&amp;K1566&amp;" | "&amp;TEXT(AU1566,"0"))))</f>
        <v xml:space="preserve">5140 | </v>
      </c>
      <c r="BA1566" s="1" t="str">
        <f>IF(ISBLANK(I1566),"", _xlfn.LET(_xlpm.TipoServico,LOWER(H1566),IF(ISNUMBER(FIND("banho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6" s="1" t="str">
        <f>IF(ISBLANK(I1566),"", _xlfn.LET(
    _xlpm.Servico,TRIM(F1566&amp;""),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6" s="1">
        <f>IF(ISBLANK(B1566),"", IF(ISBLANK(R1566),Q1566*S1566,R1566*S1566))</f>
        <v>99</v>
      </c>
    </row>
    <row r="1567" spans="1:55" x14ac:dyDescent="0.3">
      <c r="A1567" t="s">
        <v>1</v>
      </c>
      <c r="B1567">
        <v>46107</v>
      </c>
      <c r="C1567" t="s">
        <v>9</v>
      </c>
      <c r="D1567">
        <v>5141</v>
      </c>
      <c r="E1567">
        <v>0</v>
      </c>
      <c r="F1567" t="s">
        <v>516</v>
      </c>
      <c r="H1567" t="s">
        <v>4</v>
      </c>
      <c r="I1567">
        <v>2333</v>
      </c>
      <c r="J1567" t="s">
        <v>66</v>
      </c>
      <c r="L1567">
        <v>11977413103</v>
      </c>
      <c r="N1567">
        <v>0</v>
      </c>
      <c r="O1567" t="s">
        <v>5</v>
      </c>
      <c r="P1567">
        <v>0</v>
      </c>
      <c r="Q1567">
        <v>145</v>
      </c>
      <c r="R1567">
        <v>145</v>
      </c>
      <c r="S1567">
        <v>1</v>
      </c>
      <c r="T1567">
        <v>145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 t="s">
        <v>6</v>
      </c>
      <c r="AG1567">
        <v>145</v>
      </c>
      <c r="AS1567" t="s">
        <v>492</v>
      </c>
      <c r="AU1567" s="2" t="str">
        <f>IF(ISBLANK(B1567),"", TEXT(B1567,"dddd, d \d\e mmmm \d\e aaaa"))</f>
        <v>quinta-feira, 26 de março de 2026</v>
      </c>
      <c r="AX1567" s="1" t="str" cm="1">
        <f t="array" ref="AX1567">IFERROR(_xlfn.TEXTJOIN(", ",TRUE,_xlfn._xlws.SORT(_xlfn.UNIQUE(_xlfn._xlws.FILTER($K$2:$K$2889,($I$2:$I$2889=I1567)*($K$2:$K$2889&lt;&gt;""))))),"")</f>
        <v>Theo Ferreira</v>
      </c>
      <c r="AY1567" s="1" t="str">
        <f>IF(ISBLANK(F1567),"", IF(OR(
ISNUMBER(FIND("escovacao",LOWER(F1567))),
ISNUMBER(FIND("escovação",LOWER(F1567))),
ISNUMBER(FIND("higiene bucal",LOWER(F1567))),
ISNUMBER(FIND("tosa",LOWER(F1567))),
ISNUMBER(FIND("hidratacao",LOWER(F1567))),
ISNUMBER(FIND("hidratação",LOWER(F1567))),
ISNUMBER(FIND("spa",LOWER(F1567))),
ISNUMBER(FIND("corte de unhas",LOWER(F1567))),
ISNUMBER(FIND("desembolo",LOWER(F1567))),
ISNUMBER(FIND("clorexidina",LOWER(F1567))),
ISNUMBER(FIND("matizacao",LOWER(F1567))),
ISNUMBER(FIND("matização",LOWER(F1567))),
ISNUMBER(FIND("arredondamento",LOWER(F1567))),
ISNUMBER(FIND("remocao",LOWER(F1567))),
ISNUMBER(FIND("remoção",LOWER(F1567)))
),"Serviços extras",
IF(ISNUMBER(FIND("banho",LOWER(F1567))),"Banho","Loja")))</f>
        <v>Loja</v>
      </c>
      <c r="AZ1567" s="1" t="str">
        <f>IF(ISBLANK(I1567),"", _xlfn.LET(_xlpm.Pedido,TRIM(D1567&amp;""),IF(_xlpm.Pedido&lt;&gt;"",_xlpm.Pedido&amp;" | "&amp;K1567,I1567&amp;" | "&amp;K1567&amp;" | "&amp;TEXT(AU1567,"0"))))</f>
        <v xml:space="preserve">5141 | </v>
      </c>
      <c r="BA1567" s="1" t="str">
        <f>IF(ISBLANK(I1567),"", _xlfn.LET(_xlpm.TipoServico,LOWER(H1567),IF(ISNUMBER(FIND("banho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7" s="1" t="str">
        <f>IF(ISBLANK(I1567),"", _xlfn.LET(
    _xlpm.Servico,TRIM(F1567&amp;""),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7" s="1">
        <f>IF(ISBLANK(B1567),"", IF(ISBLANK(R1567),Q1567*S1567,R1567*S1567))</f>
        <v>145</v>
      </c>
    </row>
    <row r="1568" spans="1:55" x14ac:dyDescent="0.3">
      <c r="A1568" t="s">
        <v>1</v>
      </c>
      <c r="B1568">
        <v>46107</v>
      </c>
      <c r="C1568" t="s">
        <v>9</v>
      </c>
      <c r="D1568">
        <v>5142</v>
      </c>
      <c r="F1568" t="s">
        <v>475</v>
      </c>
      <c r="H1568" t="s">
        <v>4</v>
      </c>
      <c r="I1568">
        <v>2871</v>
      </c>
      <c r="J1568" t="s">
        <v>577</v>
      </c>
      <c r="L1568">
        <v>557391452363</v>
      </c>
      <c r="N1568">
        <v>0</v>
      </c>
      <c r="O1568" t="s">
        <v>5</v>
      </c>
      <c r="P1568">
        <v>0</v>
      </c>
      <c r="Q1568">
        <v>139.9</v>
      </c>
      <c r="R1568">
        <v>139.9</v>
      </c>
      <c r="S1568">
        <v>1</v>
      </c>
      <c r="T1568">
        <v>139.9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 t="s">
        <v>6</v>
      </c>
      <c r="AG1568">
        <v>277.89999999999998</v>
      </c>
      <c r="AS1568" t="s">
        <v>176</v>
      </c>
      <c r="AU1568" s="2" t="str">
        <f>IF(ISBLANK(B1568),"", TEXT(B1568,"dddd, d \d\e mmmm \d\e aaaa"))</f>
        <v>quinta-feira, 26 de março de 2026</v>
      </c>
      <c r="AX1568" s="1" t="str" cm="1">
        <f t="array" ref="AX1568">IFERROR(_xlfn.TEXTJOIN(", ",TRUE,_xlfn._xlws.SORT(_xlfn.UNIQUE(_xlfn._xlws.FILTER($K$2:$K$2889,($I$2:$I$2889=I1568)*($K$2:$K$2889&lt;&gt;""))))),"")</f>
        <v>Ben, Lucky</v>
      </c>
      <c r="AY1568" s="1" t="str">
        <f>IF(ISBLANK(F1568),"", IF(OR(
ISNUMBER(FIND("escovacao",LOWER(F1568))),
ISNUMBER(FIND("escovação",LOWER(F1568))),
ISNUMBER(FIND("higiene bucal",LOWER(F1568))),
ISNUMBER(FIND("tosa",LOWER(F1568))),
ISNUMBER(FIND("hidratacao",LOWER(F1568))),
ISNUMBER(FIND("hidratação",LOWER(F1568))),
ISNUMBER(FIND("spa",LOWER(F1568))),
ISNUMBER(FIND("corte de unhas",LOWER(F1568))),
ISNUMBER(FIND("desembolo",LOWER(F1568))),
ISNUMBER(FIND("clorexidina",LOWER(F1568))),
ISNUMBER(FIND("matizacao",LOWER(F1568))),
ISNUMBER(FIND("matização",LOWER(F1568))),
ISNUMBER(FIND("arredondamento",LOWER(F1568))),
ISNUMBER(FIND("remocao",LOWER(F1568))),
ISNUMBER(FIND("remoção",LOWER(F1568)))
),"Serviços extras",
IF(ISNUMBER(FIND("banho",LOWER(F1568))),"Banho","Loja")))</f>
        <v>Loja</v>
      </c>
      <c r="AZ1568" s="1" t="str">
        <f>IF(ISBLANK(I1568),"", _xlfn.LET(_xlpm.Pedido,TRIM(D1568&amp;""),IF(_xlpm.Pedido&lt;&gt;"",_xlpm.Pedido&amp;" | "&amp;K1568,I1568&amp;" | "&amp;K1568&amp;" | "&amp;TEXT(AU1568,"0"))))</f>
        <v xml:space="preserve">5142 | </v>
      </c>
      <c r="BA1568" s="1" t="str">
        <f>IF(ISBLANK(I1568),"", _xlfn.LET(_xlpm.TipoServico,LOWER(H1568),IF(ISNUMBER(FIND("banho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8" s="1" t="str">
        <f>IF(ISBLANK(I1568),"", _xlfn.LET(
    _xlpm.Servico,TRIM(F1568&amp;""),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8" s="1">
        <f>IF(ISBLANK(B1568),"", IF(ISBLANK(R1568),Q1568*S1568,R1568*S1568))</f>
        <v>139.9</v>
      </c>
    </row>
    <row r="1569" spans="1:55" x14ac:dyDescent="0.3">
      <c r="A1569" t="s">
        <v>1</v>
      </c>
      <c r="B1569">
        <v>46108</v>
      </c>
      <c r="C1569" t="s">
        <v>2</v>
      </c>
      <c r="D1569">
        <v>5148</v>
      </c>
      <c r="E1569">
        <v>0</v>
      </c>
      <c r="F1569" t="s">
        <v>578</v>
      </c>
      <c r="H1569" t="s">
        <v>4</v>
      </c>
      <c r="I1569">
        <v>2123</v>
      </c>
      <c r="J1569" t="s">
        <v>23</v>
      </c>
      <c r="L1569">
        <v>73991374455</v>
      </c>
      <c r="N1569">
        <v>0</v>
      </c>
      <c r="O1569" t="s">
        <v>5</v>
      </c>
      <c r="P1569">
        <v>0</v>
      </c>
      <c r="Q1569">
        <v>58.5</v>
      </c>
      <c r="R1569">
        <v>58.5</v>
      </c>
      <c r="S1569">
        <v>1</v>
      </c>
      <c r="T1569">
        <v>58.5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 t="s">
        <v>6</v>
      </c>
      <c r="AG1569">
        <v>70.5</v>
      </c>
      <c r="AS1569" t="s">
        <v>499</v>
      </c>
      <c r="AU1569" s="2" t="str">
        <f>IF(ISBLANK(B1569),"", TEXT(B1569,"dddd, d \d\e mmmm \d\e aaaa"))</f>
        <v>sexta-feira, 27 de março de 2026</v>
      </c>
      <c r="AX1569" s="1" t="str" cm="1">
        <f t="array" ref="AX1569">IFERROR(_xlfn.TEXTJOIN(", ",TRUE,_xlfn._xlws.SORT(_xlfn.UNIQUE(_xlfn._xlws.FILTER($K$2:$K$2889,($I$2:$I$2889=I1569)*($K$2:$K$2889&lt;&gt;""))))),"")</f>
        <v>Lucky</v>
      </c>
      <c r="AY1569" s="1" t="str">
        <f>IF(ISBLANK(F1569),"", IF(OR(
ISNUMBER(FIND("escovacao",LOWER(F1569))),
ISNUMBER(FIND("escovação",LOWER(F1569))),
ISNUMBER(FIND("higiene bucal",LOWER(F1569))),
ISNUMBER(FIND("tosa",LOWER(F1569))),
ISNUMBER(FIND("hidratacao",LOWER(F1569))),
ISNUMBER(FIND("hidratação",LOWER(F1569))),
ISNUMBER(FIND("spa",LOWER(F1569))),
ISNUMBER(FIND("corte de unhas",LOWER(F1569))),
ISNUMBER(FIND("desembolo",LOWER(F1569))),
ISNUMBER(FIND("clorexidina",LOWER(F1569))),
ISNUMBER(FIND("matizacao",LOWER(F1569))),
ISNUMBER(FIND("matização",LOWER(F1569))),
ISNUMBER(FIND("arredondamento",LOWER(F1569))),
ISNUMBER(FIND("remocao",LOWER(F1569))),
ISNUMBER(FIND("remoção",LOWER(F1569)))
),"Serviços extras",
IF(ISNUMBER(FIND("banho",LOWER(F1569))),"Banho","Loja")))</f>
        <v>Loja</v>
      </c>
      <c r="AZ1569" s="1" t="str">
        <f>IF(ISBLANK(I1569),"", _xlfn.LET(_xlpm.Pedido,TRIM(D1569&amp;""),IF(_xlpm.Pedido&lt;&gt;"",_xlpm.Pedido&amp;" | "&amp;K1569,I1569&amp;" | "&amp;K1569&amp;" | "&amp;TEXT(AU1569,"0"))))</f>
        <v xml:space="preserve">5148 | </v>
      </c>
      <c r="BA1569" s="1" t="str">
        <f>IF(ISBLANK(I1569),"", _xlfn.LET(_xlpm.TipoServico,LOWER(H1569),IF(ISNUMBER(FIND("banho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69" s="1" t="str">
        <f>IF(ISBLANK(I1569),"", _xlfn.LET(
    _xlpm.Servico,TRIM(F1569&amp;""),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69" s="1">
        <f>IF(ISBLANK(B1569),"", IF(ISBLANK(R1569),Q1569*S1569,R1569*S1569))</f>
        <v>58.5</v>
      </c>
    </row>
    <row r="1570" spans="1:55" x14ac:dyDescent="0.3">
      <c r="A1570" t="s">
        <v>1</v>
      </c>
      <c r="B1570">
        <v>46108</v>
      </c>
      <c r="C1570" t="s">
        <v>2</v>
      </c>
      <c r="D1570">
        <v>5148</v>
      </c>
      <c r="E1570">
        <v>0</v>
      </c>
      <c r="F1570" t="s">
        <v>551</v>
      </c>
      <c r="H1570" t="s">
        <v>4</v>
      </c>
      <c r="I1570">
        <v>2123</v>
      </c>
      <c r="J1570" t="s">
        <v>23</v>
      </c>
      <c r="L1570">
        <v>73991374455</v>
      </c>
      <c r="N1570">
        <v>0</v>
      </c>
      <c r="O1570" t="s">
        <v>5</v>
      </c>
      <c r="P1570">
        <v>0</v>
      </c>
      <c r="Q1570">
        <v>12</v>
      </c>
      <c r="R1570">
        <v>12</v>
      </c>
      <c r="S1570">
        <v>1</v>
      </c>
      <c r="T1570">
        <v>12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 t="s">
        <v>6</v>
      </c>
      <c r="AG1570">
        <v>70.5</v>
      </c>
      <c r="AS1570" t="s">
        <v>478</v>
      </c>
      <c r="AU1570" s="2" t="str">
        <f>IF(ISBLANK(B1570),"", TEXT(B1570,"dddd, d \d\e mmmm \d\e aaaa"))</f>
        <v>sexta-feira, 27 de março de 2026</v>
      </c>
      <c r="AX1570" s="1" t="str" cm="1">
        <f t="array" ref="AX1570">IFERROR(_xlfn.TEXTJOIN(", ",TRUE,_xlfn._xlws.SORT(_xlfn.UNIQUE(_xlfn._xlws.FILTER($K$2:$K$2889,($I$2:$I$2889=I1570)*($K$2:$K$2889&lt;&gt;""))))),"")</f>
        <v>Lucky</v>
      </c>
      <c r="AY1570" s="1" t="str">
        <f>IF(ISBLANK(F1570),"", IF(OR(
ISNUMBER(FIND("escovacao",LOWER(F1570))),
ISNUMBER(FIND("escovação",LOWER(F1570))),
ISNUMBER(FIND("higiene bucal",LOWER(F1570))),
ISNUMBER(FIND("tosa",LOWER(F1570))),
ISNUMBER(FIND("hidratacao",LOWER(F1570))),
ISNUMBER(FIND("hidratação",LOWER(F1570))),
ISNUMBER(FIND("spa",LOWER(F1570))),
ISNUMBER(FIND("corte de unhas",LOWER(F1570))),
ISNUMBER(FIND("desembolo",LOWER(F1570))),
ISNUMBER(FIND("clorexidina",LOWER(F1570))),
ISNUMBER(FIND("matizacao",LOWER(F1570))),
ISNUMBER(FIND("matização",LOWER(F1570))),
ISNUMBER(FIND("arredondamento",LOWER(F1570))),
ISNUMBER(FIND("remocao",LOWER(F1570))),
ISNUMBER(FIND("remoção",LOWER(F1570)))
),"Serviços extras",
IF(ISNUMBER(FIND("banho",LOWER(F1570))),"Banho","Loja")))</f>
        <v>Loja</v>
      </c>
      <c r="AZ1570" s="1" t="str">
        <f>IF(ISBLANK(I1570),"", _xlfn.LET(_xlpm.Pedido,TRIM(D1570&amp;""),IF(_xlpm.Pedido&lt;&gt;"",_xlpm.Pedido&amp;" | "&amp;K1570,I1570&amp;" | "&amp;K1570&amp;" | "&amp;TEXT(AU1570,"0"))))</f>
        <v xml:space="preserve">5148 | </v>
      </c>
      <c r="BA1570" s="1" t="str">
        <f>IF(ISBLANK(I1570),"", _xlfn.LET(_xlpm.TipoServico,LOWER(H1570),IF(ISNUMBER(FIND("banho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0" s="1" t="str">
        <f>IF(ISBLANK(I1570),"", _xlfn.LET(
    _xlpm.Servico,TRIM(F1570&amp;""),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0" s="1">
        <f>IF(ISBLANK(B1570),"", IF(ISBLANK(R1570),Q1570*S1570,R1570*S1570))</f>
        <v>12</v>
      </c>
    </row>
    <row r="1571" spans="1:55" x14ac:dyDescent="0.3">
      <c r="A1571" t="s">
        <v>1</v>
      </c>
      <c r="B1571">
        <v>46108</v>
      </c>
      <c r="C1571" t="s">
        <v>2</v>
      </c>
      <c r="D1571">
        <v>5153</v>
      </c>
      <c r="E1571">
        <v>0</v>
      </c>
      <c r="F1571" t="s">
        <v>579</v>
      </c>
      <c r="H1571" t="s">
        <v>4</v>
      </c>
      <c r="I1571">
        <v>2616</v>
      </c>
      <c r="J1571" t="s">
        <v>14</v>
      </c>
      <c r="L1571">
        <v>5573988996862</v>
      </c>
      <c r="N1571">
        <v>0</v>
      </c>
      <c r="O1571" t="s">
        <v>5</v>
      </c>
      <c r="P1571">
        <v>0</v>
      </c>
      <c r="Q1571">
        <v>49</v>
      </c>
      <c r="R1571">
        <v>49</v>
      </c>
      <c r="S1571">
        <v>1</v>
      </c>
      <c r="T1571">
        <v>49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 t="s">
        <v>6</v>
      </c>
      <c r="AG1571">
        <v>284</v>
      </c>
      <c r="AS1571" t="s">
        <v>482</v>
      </c>
      <c r="AU1571" s="2" t="str">
        <f>IF(ISBLANK(B1571),"", TEXT(B1571,"dddd, d \d\e mmmm \d\e aaaa"))</f>
        <v>sexta-feira, 27 de março de 2026</v>
      </c>
      <c r="AX1571" s="1" t="str" cm="1">
        <f t="array" ref="AX1571">IFERROR(_xlfn.TEXTJOIN(", ",TRUE,_xlfn._xlws.SORT(_xlfn.UNIQUE(_xlfn._xlws.FILTER($K$2:$K$2889,($I$2:$I$2889=I1571)*($K$2:$K$2889&lt;&gt;""))))),"")</f>
        <v>Amora, Aquiles, Enzo, Jade, Jorge</v>
      </c>
      <c r="AY1571" s="1" t="str">
        <f>IF(ISBLANK(F1571),"", IF(OR(
ISNUMBER(FIND("escovacao",LOWER(F1571))),
ISNUMBER(FIND("escovação",LOWER(F1571))),
ISNUMBER(FIND("higiene bucal",LOWER(F1571))),
ISNUMBER(FIND("tosa",LOWER(F1571))),
ISNUMBER(FIND("hidratacao",LOWER(F1571))),
ISNUMBER(FIND("hidratação",LOWER(F1571))),
ISNUMBER(FIND("spa",LOWER(F1571))),
ISNUMBER(FIND("corte de unhas",LOWER(F1571))),
ISNUMBER(FIND("desembolo",LOWER(F1571))),
ISNUMBER(FIND("clorexidina",LOWER(F1571))),
ISNUMBER(FIND("matizacao",LOWER(F1571))),
ISNUMBER(FIND("matização",LOWER(F1571))),
ISNUMBER(FIND("arredondamento",LOWER(F1571))),
ISNUMBER(FIND("remocao",LOWER(F1571))),
ISNUMBER(FIND("remoção",LOWER(F1571)))
),"Serviços extras",
IF(ISNUMBER(FIND("banho",LOWER(F1571))),"Banho","Loja")))</f>
        <v>Serviços extras</v>
      </c>
      <c r="AZ1571" s="1" t="str">
        <f>IF(ISBLANK(I1571),"", _xlfn.LET(_xlpm.Pedido,TRIM(D1571&amp;""),IF(_xlpm.Pedido&lt;&gt;"",_xlpm.Pedido&amp;" | "&amp;K1571,I1571&amp;" | "&amp;K1571&amp;" | "&amp;TEXT(AU1571,"0"))))</f>
        <v xml:space="preserve">5153 | </v>
      </c>
      <c r="BA1571" s="1" t="str">
        <f>IF(ISBLANK(I1571),"", _xlfn.LET(_xlpm.TipoServico,LOWER(H1571),IF(ISNUMBER(FIND("banho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1" s="1" t="str">
        <f>IF(ISBLANK(I1571),"", _xlfn.LET(
    _xlpm.Servico,TRIM(F1571&amp;""),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1" s="1">
        <f>IF(ISBLANK(B1571),"", IF(ISBLANK(R1571),Q1571*S1571,R1571*S1571))</f>
        <v>49</v>
      </c>
    </row>
    <row r="1572" spans="1:55" x14ac:dyDescent="0.3">
      <c r="A1572" t="s">
        <v>1</v>
      </c>
      <c r="B1572">
        <v>46108</v>
      </c>
      <c r="C1572" t="s">
        <v>2</v>
      </c>
      <c r="D1572">
        <v>5155</v>
      </c>
      <c r="F1572" t="s">
        <v>12</v>
      </c>
      <c r="H1572" t="s">
        <v>4</v>
      </c>
      <c r="I1572">
        <v>2419</v>
      </c>
      <c r="J1572" t="s">
        <v>75</v>
      </c>
      <c r="L1572">
        <v>77981569988</v>
      </c>
      <c r="N1572">
        <v>0</v>
      </c>
      <c r="O1572" t="s">
        <v>5</v>
      </c>
      <c r="P1572">
        <v>0</v>
      </c>
      <c r="Q1572">
        <v>14.9</v>
      </c>
      <c r="R1572">
        <v>14.9</v>
      </c>
      <c r="S1572">
        <v>1</v>
      </c>
      <c r="T1572">
        <v>14.9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 t="s">
        <v>6</v>
      </c>
      <c r="AG1572">
        <v>56.3</v>
      </c>
      <c r="AS1572" t="s">
        <v>13</v>
      </c>
      <c r="AU1572" s="2" t="str">
        <f>IF(ISBLANK(B1572),"", TEXT(B1572,"dddd, d \d\e mmmm \d\e aaaa"))</f>
        <v>sexta-feira, 27 de março de 2026</v>
      </c>
      <c r="AX1572" s="1" t="str" cm="1">
        <f t="array" ref="AX1572">IFERROR(_xlfn.TEXTJOIN(", ",TRUE,_xlfn._xlws.SORT(_xlfn.UNIQUE(_xlfn._xlws.FILTER($K$2:$K$2889,($I$2:$I$2889=I1572)*($K$2:$K$2889&lt;&gt;""))))),"")</f>
        <v>Hermes</v>
      </c>
      <c r="AY1572" s="1" t="str">
        <f>IF(ISBLANK(F1572),"", IF(OR(
ISNUMBER(FIND("escovacao",LOWER(F1572))),
ISNUMBER(FIND("escovação",LOWER(F1572))),
ISNUMBER(FIND("higiene bucal",LOWER(F1572))),
ISNUMBER(FIND("tosa",LOWER(F1572))),
ISNUMBER(FIND("hidratacao",LOWER(F1572))),
ISNUMBER(FIND("hidratação",LOWER(F1572))),
ISNUMBER(FIND("spa",LOWER(F1572))),
ISNUMBER(FIND("corte de unhas",LOWER(F1572))),
ISNUMBER(FIND("desembolo",LOWER(F1572))),
ISNUMBER(FIND("clorexidina",LOWER(F1572))),
ISNUMBER(FIND("matizacao",LOWER(F1572))),
ISNUMBER(FIND("matização",LOWER(F1572))),
ISNUMBER(FIND("arredondamento",LOWER(F1572))),
ISNUMBER(FIND("remocao",LOWER(F1572))),
ISNUMBER(FIND("remoção",LOWER(F1572)))
),"Serviços extras",
IF(ISNUMBER(FIND("banho",LOWER(F1572))),"Banho","Loja")))</f>
        <v>Loja</v>
      </c>
      <c r="AZ1572" s="1" t="str">
        <f>IF(ISBLANK(I1572),"", _xlfn.LET(_xlpm.Pedido,TRIM(D1572&amp;""),IF(_xlpm.Pedido&lt;&gt;"",_xlpm.Pedido&amp;" | "&amp;K1572,I1572&amp;" | "&amp;K1572&amp;" | "&amp;TEXT(AU1572,"0"))))</f>
        <v xml:space="preserve">5155 | </v>
      </c>
      <c r="BA1572" s="1" t="str">
        <f>IF(ISBLANK(I1572),"", _xlfn.LET(_xlpm.TipoServico,LOWER(H1572),IF(ISNUMBER(FIND("banho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2" s="1" t="str">
        <f>IF(ISBLANK(I1572),"", _xlfn.LET(
    _xlpm.Servico,TRIM(F1572&amp;""),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2" s="1">
        <f>IF(ISBLANK(B1572),"", IF(ISBLANK(R1572),Q1572*S1572,R1572*S1572))</f>
        <v>14.9</v>
      </c>
    </row>
    <row r="1573" spans="1:55" x14ac:dyDescent="0.3">
      <c r="A1573" t="s">
        <v>1</v>
      </c>
      <c r="B1573">
        <v>46108</v>
      </c>
      <c r="C1573" t="s">
        <v>2</v>
      </c>
      <c r="D1573">
        <v>5155</v>
      </c>
      <c r="E1573">
        <v>0</v>
      </c>
      <c r="F1573" t="s">
        <v>24</v>
      </c>
      <c r="H1573" t="s">
        <v>4</v>
      </c>
      <c r="I1573">
        <v>2419</v>
      </c>
      <c r="J1573" t="s">
        <v>75</v>
      </c>
      <c r="L1573">
        <v>77981569988</v>
      </c>
      <c r="N1573">
        <v>0</v>
      </c>
      <c r="O1573" t="s">
        <v>5</v>
      </c>
      <c r="P1573">
        <v>0</v>
      </c>
      <c r="Q1573">
        <v>5.5</v>
      </c>
      <c r="R1573">
        <v>5.5</v>
      </c>
      <c r="S1573">
        <v>1</v>
      </c>
      <c r="T1573">
        <v>5.5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 t="s">
        <v>6</v>
      </c>
      <c r="AG1573">
        <v>56.3</v>
      </c>
      <c r="AS1573" t="s">
        <v>25</v>
      </c>
      <c r="AU1573" s="2" t="str">
        <f>IF(ISBLANK(B1573),"", TEXT(B1573,"dddd, d \d\e mmmm \d\e aaaa"))</f>
        <v>sexta-feira, 27 de março de 2026</v>
      </c>
      <c r="AX1573" s="1" t="str" cm="1">
        <f t="array" ref="AX1573">IFERROR(_xlfn.TEXTJOIN(", ",TRUE,_xlfn._xlws.SORT(_xlfn.UNIQUE(_xlfn._xlws.FILTER($K$2:$K$2889,($I$2:$I$2889=I1573)*($K$2:$K$2889&lt;&gt;""))))),"")</f>
        <v>Hermes</v>
      </c>
      <c r="AY1573" s="1" t="str">
        <f>IF(ISBLANK(F1573),"", IF(OR(
ISNUMBER(FIND("escovacao",LOWER(F1573))),
ISNUMBER(FIND("escovação",LOWER(F1573))),
ISNUMBER(FIND("higiene bucal",LOWER(F1573))),
ISNUMBER(FIND("tosa",LOWER(F1573))),
ISNUMBER(FIND("hidratacao",LOWER(F1573))),
ISNUMBER(FIND("hidratação",LOWER(F1573))),
ISNUMBER(FIND("spa",LOWER(F1573))),
ISNUMBER(FIND("corte de unhas",LOWER(F1573))),
ISNUMBER(FIND("desembolo",LOWER(F1573))),
ISNUMBER(FIND("clorexidina",LOWER(F1573))),
ISNUMBER(FIND("matizacao",LOWER(F1573))),
ISNUMBER(FIND("matização",LOWER(F1573))),
ISNUMBER(FIND("arredondamento",LOWER(F1573))),
ISNUMBER(FIND("remocao",LOWER(F1573))),
ISNUMBER(FIND("remoção",LOWER(F1573)))
),"Serviços extras",
IF(ISNUMBER(FIND("banho",LOWER(F1573))),"Banho","Loja")))</f>
        <v>Loja</v>
      </c>
      <c r="AZ1573" s="1" t="str">
        <f>IF(ISBLANK(I1573),"", _xlfn.LET(_xlpm.Pedido,TRIM(D1573&amp;""),IF(_xlpm.Pedido&lt;&gt;"",_xlpm.Pedido&amp;" | "&amp;K1573,I1573&amp;" | "&amp;K1573&amp;" | "&amp;TEXT(AU1573,"0"))))</f>
        <v xml:space="preserve">5155 | </v>
      </c>
      <c r="BA1573" s="1" t="str">
        <f>IF(ISBLANK(I1573),"", _xlfn.LET(_xlpm.TipoServico,LOWER(H1573),IF(ISNUMBER(FIND("banho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3" s="1" t="str">
        <f>IF(ISBLANK(I1573),"", _xlfn.LET(
    _xlpm.Servico,TRIM(F1573&amp;""),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3" s="1">
        <f>IF(ISBLANK(B1573),"", IF(ISBLANK(R1573),Q1573*S1573,R1573*S1573))</f>
        <v>5.5</v>
      </c>
    </row>
    <row r="1574" spans="1:55" x14ac:dyDescent="0.3">
      <c r="A1574" t="s">
        <v>1</v>
      </c>
      <c r="B1574">
        <v>46108</v>
      </c>
      <c r="C1574" t="s">
        <v>2</v>
      </c>
      <c r="D1574">
        <v>5155</v>
      </c>
      <c r="F1574" t="s">
        <v>498</v>
      </c>
      <c r="H1574" t="s">
        <v>4</v>
      </c>
      <c r="I1574">
        <v>2419</v>
      </c>
      <c r="J1574" t="s">
        <v>75</v>
      </c>
      <c r="L1574">
        <v>77981569988</v>
      </c>
      <c r="N1574">
        <v>0</v>
      </c>
      <c r="O1574" t="s">
        <v>5</v>
      </c>
      <c r="P1574">
        <v>0</v>
      </c>
      <c r="Q1574">
        <v>35.9</v>
      </c>
      <c r="R1574">
        <v>35.9</v>
      </c>
      <c r="S1574">
        <v>1</v>
      </c>
      <c r="T1574">
        <v>35.9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s">
        <v>6</v>
      </c>
      <c r="AG1574">
        <v>56.3</v>
      </c>
      <c r="AS1574" t="s">
        <v>499</v>
      </c>
      <c r="AU1574" s="2" t="str">
        <f>IF(ISBLANK(B1574),"", TEXT(B1574,"dddd, d \d\e mmmm \d\e aaaa"))</f>
        <v>sexta-feira, 27 de março de 2026</v>
      </c>
      <c r="AX1574" s="1" t="str" cm="1">
        <f t="array" ref="AX1574">IFERROR(_xlfn.TEXTJOIN(", ",TRUE,_xlfn._xlws.SORT(_xlfn.UNIQUE(_xlfn._xlws.FILTER($K$2:$K$2889,($I$2:$I$2889=I1574)*($K$2:$K$2889&lt;&gt;""))))),"")</f>
        <v>Hermes</v>
      </c>
      <c r="AY1574" s="1" t="str">
        <f>IF(ISBLANK(F1574),"", IF(OR(
ISNUMBER(FIND("escovacao",LOWER(F1574))),
ISNUMBER(FIND("escovação",LOWER(F1574))),
ISNUMBER(FIND("higiene bucal",LOWER(F1574))),
ISNUMBER(FIND("tosa",LOWER(F1574))),
ISNUMBER(FIND("hidratacao",LOWER(F1574))),
ISNUMBER(FIND("hidratação",LOWER(F1574))),
ISNUMBER(FIND("spa",LOWER(F1574))),
ISNUMBER(FIND("corte de unhas",LOWER(F1574))),
ISNUMBER(FIND("desembolo",LOWER(F1574))),
ISNUMBER(FIND("clorexidina",LOWER(F1574))),
ISNUMBER(FIND("matizacao",LOWER(F1574))),
ISNUMBER(FIND("matização",LOWER(F1574))),
ISNUMBER(FIND("arredondamento",LOWER(F1574))),
ISNUMBER(FIND("remocao",LOWER(F1574))),
ISNUMBER(FIND("remoção",LOWER(F1574)))
),"Serviços extras",
IF(ISNUMBER(FIND("banho",LOWER(F1574))),"Banho","Loja")))</f>
        <v>Loja</v>
      </c>
      <c r="AZ1574" s="1" t="str">
        <f>IF(ISBLANK(I1574),"", _xlfn.LET(_xlpm.Pedido,TRIM(D1574&amp;""),IF(_xlpm.Pedido&lt;&gt;"",_xlpm.Pedido&amp;" | "&amp;K1574,I1574&amp;" | "&amp;K1574&amp;" | "&amp;TEXT(AU1574,"0"))))</f>
        <v xml:space="preserve">5155 | </v>
      </c>
      <c r="BA1574" s="1" t="str">
        <f>IF(ISBLANK(I1574),"", _xlfn.LET(_xlpm.TipoServico,LOWER(H1574),IF(ISNUMBER(FIND("banho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4" s="1" t="str">
        <f>IF(ISBLANK(I1574),"", _xlfn.LET(
    _xlpm.Servico,TRIM(F1574&amp;""),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4" s="1">
        <f>IF(ISBLANK(B1574),"", IF(ISBLANK(R1574),Q1574*S1574,R1574*S1574))</f>
        <v>35.9</v>
      </c>
    </row>
    <row r="1575" spans="1:55" x14ac:dyDescent="0.3">
      <c r="A1575" t="s">
        <v>1</v>
      </c>
      <c r="B1575">
        <v>46109</v>
      </c>
      <c r="C1575" t="s">
        <v>27</v>
      </c>
      <c r="D1575">
        <v>5158</v>
      </c>
      <c r="E1575">
        <v>0</v>
      </c>
      <c r="F1575" t="s">
        <v>581</v>
      </c>
      <c r="H1575" t="s">
        <v>4</v>
      </c>
      <c r="I1575">
        <v>2344</v>
      </c>
      <c r="J1575" t="s">
        <v>580</v>
      </c>
      <c r="L1575">
        <v>73988088892</v>
      </c>
      <c r="N1575">
        <v>0</v>
      </c>
      <c r="O1575" t="s">
        <v>5</v>
      </c>
      <c r="P1575">
        <v>0</v>
      </c>
      <c r="Q1575">
        <v>42</v>
      </c>
      <c r="R1575">
        <v>42</v>
      </c>
      <c r="S1575">
        <v>1</v>
      </c>
      <c r="T1575">
        <v>42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s">
        <v>6</v>
      </c>
      <c r="AG1575">
        <v>42</v>
      </c>
      <c r="AS1575" t="s">
        <v>582</v>
      </c>
      <c r="AU1575" s="2" t="str">
        <f>IF(ISBLANK(B1575),"", TEXT(B1575,"dddd, d \d\e mmmm \d\e aaaa"))</f>
        <v>sábado, 28 de março de 2026</v>
      </c>
      <c r="AX1575" s="1" t="str" cm="1">
        <f t="array" ref="AX1575">IFERROR(_xlfn.TEXTJOIN(", ",TRUE,_xlfn._xlws.SORT(_xlfn.UNIQUE(_xlfn._xlws.FILTER($K$2:$K$2889,($I$2:$I$2889=I1575)*($K$2:$K$2889&lt;&gt;""))))),"")</f>
        <v>Pandora</v>
      </c>
      <c r="AY1575" s="1" t="str">
        <f>IF(ISBLANK(F1575),"", IF(OR(
ISNUMBER(FIND("escovacao",LOWER(F1575))),
ISNUMBER(FIND("escovação",LOWER(F1575))),
ISNUMBER(FIND("higiene bucal",LOWER(F1575))),
ISNUMBER(FIND("tosa",LOWER(F1575))),
ISNUMBER(FIND("hidratacao",LOWER(F1575))),
ISNUMBER(FIND("hidratação",LOWER(F1575))),
ISNUMBER(FIND("spa",LOWER(F1575))),
ISNUMBER(FIND("corte de unhas",LOWER(F1575))),
ISNUMBER(FIND("desembolo",LOWER(F1575))),
ISNUMBER(FIND("clorexidina",LOWER(F1575))),
ISNUMBER(FIND("matizacao",LOWER(F1575))),
ISNUMBER(FIND("matização",LOWER(F1575))),
ISNUMBER(FIND("arredondamento",LOWER(F1575))),
ISNUMBER(FIND("remocao",LOWER(F1575))),
ISNUMBER(FIND("remoção",LOWER(F1575)))
),"Serviços extras",
IF(ISNUMBER(FIND("banho",LOWER(F1575))),"Banho","Loja")))</f>
        <v>Loja</v>
      </c>
      <c r="AZ1575" s="1" t="str">
        <f>IF(ISBLANK(I1575),"", _xlfn.LET(_xlpm.Pedido,TRIM(D1575&amp;""),IF(_xlpm.Pedido&lt;&gt;"",_xlpm.Pedido&amp;" | "&amp;K1575,I1575&amp;" | "&amp;K1575&amp;" | "&amp;TEXT(AU1575,"0"))))</f>
        <v xml:space="preserve">5158 | </v>
      </c>
      <c r="BA1575" s="1" t="str">
        <f>IF(ISBLANK(I1575),"", _xlfn.LET(_xlpm.TipoServico,LOWER(H1575),IF(ISNUMBER(FIND("banho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5" s="1" t="str">
        <f>IF(ISBLANK(I1575),"", _xlfn.LET(
    _xlpm.Servico,TRIM(F1575&amp;""),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5" s="1">
        <f>IF(ISBLANK(B1575),"", IF(ISBLANK(R1575),Q1575*S1575,R1575*S1575))</f>
        <v>42</v>
      </c>
    </row>
    <row r="1576" spans="1:55" x14ac:dyDescent="0.3">
      <c r="A1576" t="s">
        <v>1</v>
      </c>
      <c r="B1576">
        <v>46109</v>
      </c>
      <c r="C1576" t="s">
        <v>27</v>
      </c>
      <c r="D1576">
        <v>5167</v>
      </c>
      <c r="E1576">
        <v>0</v>
      </c>
      <c r="F1576" t="s">
        <v>497</v>
      </c>
      <c r="H1576" t="s">
        <v>4</v>
      </c>
      <c r="I1576">
        <v>2166</v>
      </c>
      <c r="J1576" t="s">
        <v>33</v>
      </c>
      <c r="L1576">
        <v>73988696868</v>
      </c>
      <c r="N1576">
        <v>0</v>
      </c>
      <c r="O1576" t="s">
        <v>5</v>
      </c>
      <c r="P1576">
        <v>0</v>
      </c>
      <c r="Q1576">
        <v>99</v>
      </c>
      <c r="R1576">
        <v>99</v>
      </c>
      <c r="S1576">
        <v>1</v>
      </c>
      <c r="T1576">
        <v>99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 t="s">
        <v>6</v>
      </c>
      <c r="AG1576">
        <v>99</v>
      </c>
      <c r="AS1576" t="s">
        <v>176</v>
      </c>
      <c r="AU1576" s="2" t="str">
        <f>IF(ISBLANK(B1576),"", TEXT(B1576,"dddd, d \d\e mmmm \d\e aaaa"))</f>
        <v>sábado, 28 de março de 2026</v>
      </c>
      <c r="AX1576" s="1" t="str" cm="1">
        <f t="array" ref="AX1576">IFERROR(_xlfn.TEXTJOIN(", ",TRUE,_xlfn._xlws.SORT(_xlfn.UNIQUE(_xlfn._xlws.FILTER($K$2:$K$2889,($I$2:$I$2889=I1576)*($K$2:$K$2889&lt;&gt;""))))),"")</f>
        <v>Sun</v>
      </c>
      <c r="AY1576" s="1" t="str">
        <f>IF(ISBLANK(F1576),"", IF(OR(
ISNUMBER(FIND("escovacao",LOWER(F1576))),
ISNUMBER(FIND("escovação",LOWER(F1576))),
ISNUMBER(FIND("higiene bucal",LOWER(F1576))),
ISNUMBER(FIND("tosa",LOWER(F1576))),
ISNUMBER(FIND("hidratacao",LOWER(F1576))),
ISNUMBER(FIND("hidratação",LOWER(F1576))),
ISNUMBER(FIND("spa",LOWER(F1576))),
ISNUMBER(FIND("corte de unhas",LOWER(F1576))),
ISNUMBER(FIND("desembolo",LOWER(F1576))),
ISNUMBER(FIND("clorexidina",LOWER(F1576))),
ISNUMBER(FIND("matizacao",LOWER(F1576))),
ISNUMBER(FIND("matização",LOWER(F1576))),
ISNUMBER(FIND("arredondamento",LOWER(F1576))),
ISNUMBER(FIND("remocao",LOWER(F1576))),
ISNUMBER(FIND("remoção",LOWER(F1576)))
),"Serviços extras",
IF(ISNUMBER(FIND("banho",LOWER(F1576))),"Banho","Loja")))</f>
        <v>Loja</v>
      </c>
      <c r="AZ1576" s="1" t="str">
        <f>IF(ISBLANK(I1576),"", _xlfn.LET(_xlpm.Pedido,TRIM(D1576&amp;""),IF(_xlpm.Pedido&lt;&gt;"",_xlpm.Pedido&amp;" | "&amp;K1576,I1576&amp;" | "&amp;K1576&amp;" | "&amp;TEXT(AU1576,"0"))))</f>
        <v xml:space="preserve">5167 | </v>
      </c>
      <c r="BA1576" s="1" t="str">
        <f>IF(ISBLANK(I1576),"", _xlfn.LET(_xlpm.TipoServico,LOWER(H1576),IF(ISNUMBER(FIND("banho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6" s="1" t="str">
        <f>IF(ISBLANK(I1576),"", _xlfn.LET(
    _xlpm.Servico,TRIM(F1576&amp;""),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6" s="1">
        <f>IF(ISBLANK(B1576),"", IF(ISBLANK(R1576),Q1576*S1576,R1576*S1576))</f>
        <v>99</v>
      </c>
    </row>
    <row r="1577" spans="1:55" x14ac:dyDescent="0.3">
      <c r="A1577" t="s">
        <v>1</v>
      </c>
      <c r="B1577">
        <v>46110</v>
      </c>
      <c r="C1577" t="s">
        <v>583</v>
      </c>
      <c r="D1577">
        <v>5174</v>
      </c>
      <c r="E1577">
        <v>0</v>
      </c>
      <c r="F1577" t="s">
        <v>584</v>
      </c>
      <c r="H1577" t="s">
        <v>4</v>
      </c>
      <c r="I1577">
        <v>2875</v>
      </c>
      <c r="J1577" t="s">
        <v>361</v>
      </c>
      <c r="L1577">
        <v>554192236555</v>
      </c>
      <c r="N1577">
        <v>0</v>
      </c>
      <c r="O1577" t="s">
        <v>5</v>
      </c>
      <c r="P1577">
        <v>0</v>
      </c>
      <c r="Q1577">
        <v>280</v>
      </c>
      <c r="R1577">
        <v>280</v>
      </c>
      <c r="S1577">
        <v>1</v>
      </c>
      <c r="T1577">
        <v>280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6</v>
      </c>
      <c r="AG1577">
        <v>280</v>
      </c>
      <c r="AS1577" t="s">
        <v>25</v>
      </c>
      <c r="AU1577" s="2" t="str">
        <f>IF(ISBLANK(B1577),"", TEXT(B1577,"dddd, d \d\e mmmm \d\e aaaa"))</f>
        <v>domingo, 29 de março de 2026</v>
      </c>
      <c r="AX1577" s="1" t="str" cm="1">
        <f t="array" ref="AX1577">IFERROR(_xlfn.TEXTJOIN(", ",TRUE,_xlfn._xlws.SORT(_xlfn.UNIQUE(_xlfn._xlws.FILTER($K$2:$K$2889,($I$2:$I$2889=I1577)*($K$2:$K$2889&lt;&gt;""))))),"")</f>
        <v/>
      </c>
      <c r="AY1577" s="1" t="str">
        <f>IF(ISBLANK(F1577),"", IF(OR(
ISNUMBER(FIND("escovacao",LOWER(F1577))),
ISNUMBER(FIND("escovação",LOWER(F1577))),
ISNUMBER(FIND("higiene bucal",LOWER(F1577))),
ISNUMBER(FIND("tosa",LOWER(F1577))),
ISNUMBER(FIND("hidratacao",LOWER(F1577))),
ISNUMBER(FIND("hidratação",LOWER(F1577))),
ISNUMBER(FIND("spa",LOWER(F1577))),
ISNUMBER(FIND("corte de unhas",LOWER(F1577))),
ISNUMBER(FIND("desembolo",LOWER(F1577))),
ISNUMBER(FIND("clorexidina",LOWER(F1577))),
ISNUMBER(FIND("matizacao",LOWER(F1577))),
ISNUMBER(FIND("matização",LOWER(F1577))),
ISNUMBER(FIND("arredondamento",LOWER(F1577))),
ISNUMBER(FIND("remocao",LOWER(F1577))),
ISNUMBER(FIND("remoção",LOWER(F1577)))
),"Serviços extras",
IF(ISNUMBER(FIND("banho",LOWER(F1577))),"Banho","Loja")))</f>
        <v>Loja</v>
      </c>
      <c r="AZ1577" s="1" t="str">
        <f>IF(ISBLANK(I1577),"", _xlfn.LET(_xlpm.Pedido,TRIM(D1577&amp;""),IF(_xlpm.Pedido&lt;&gt;"",_xlpm.Pedido&amp;" | "&amp;K1577,I1577&amp;" | "&amp;K1577&amp;" | "&amp;TEXT(AU1577,"0"))))</f>
        <v xml:space="preserve">5174 | </v>
      </c>
      <c r="BA1577" s="1" t="str">
        <f>IF(ISBLANK(I1577),"", _xlfn.LET(_xlpm.TipoServico,LOWER(H1577),IF(ISNUMBER(FIND("banho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7" s="1" t="str">
        <f>IF(ISBLANK(I1577),"", _xlfn.LET(
    _xlpm.Servico,TRIM(F1577&amp;""),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7" s="1">
        <f>IF(ISBLANK(B1577),"", IF(ISBLANK(R1577),Q1577*S1577,R1577*S1577))</f>
        <v>280</v>
      </c>
    </row>
    <row r="1578" spans="1:55" x14ac:dyDescent="0.3">
      <c r="A1578" t="s">
        <v>1</v>
      </c>
      <c r="B1578">
        <v>46111</v>
      </c>
      <c r="C1578" t="s">
        <v>43</v>
      </c>
      <c r="D1578">
        <v>5172</v>
      </c>
      <c r="F1578" t="s">
        <v>491</v>
      </c>
      <c r="H1578" t="s">
        <v>4</v>
      </c>
      <c r="I1578">
        <v>2283</v>
      </c>
      <c r="J1578" t="s">
        <v>553</v>
      </c>
      <c r="L1578">
        <v>73988130468</v>
      </c>
      <c r="N1578">
        <v>0</v>
      </c>
      <c r="O1578" t="s">
        <v>5</v>
      </c>
      <c r="P1578">
        <v>0</v>
      </c>
      <c r="Q1578">
        <v>130</v>
      </c>
      <c r="R1578">
        <v>130</v>
      </c>
      <c r="S1578">
        <v>1</v>
      </c>
      <c r="T1578">
        <v>130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s">
        <v>6</v>
      </c>
      <c r="AG1578">
        <v>130</v>
      </c>
      <c r="AS1578" t="s">
        <v>492</v>
      </c>
      <c r="AU1578" s="2" t="str">
        <f>IF(ISBLANK(B1578),"", TEXT(B1578,"dddd, d \d\e mmmm \d\e aaaa"))</f>
        <v>segunda-feira, 30 de março de 2026</v>
      </c>
      <c r="AX1578" s="1" t="str" cm="1">
        <f t="array" ref="AX1578">IFERROR(_xlfn.TEXTJOIN(", ",TRUE,_xlfn._xlws.SORT(_xlfn.UNIQUE(_xlfn._xlws.FILTER($K$2:$K$2889,($I$2:$I$2889=I1578)*($K$2:$K$2889&lt;&gt;""))))),"")</f>
        <v/>
      </c>
      <c r="AY1578" s="1" t="str">
        <f>IF(ISBLANK(F1578),"", IF(OR(
ISNUMBER(FIND("escovacao",LOWER(F1578))),
ISNUMBER(FIND("escovação",LOWER(F1578))),
ISNUMBER(FIND("higiene bucal",LOWER(F1578))),
ISNUMBER(FIND("tosa",LOWER(F1578))),
ISNUMBER(FIND("hidratacao",LOWER(F1578))),
ISNUMBER(FIND("hidratação",LOWER(F1578))),
ISNUMBER(FIND("spa",LOWER(F1578))),
ISNUMBER(FIND("corte de unhas",LOWER(F1578))),
ISNUMBER(FIND("desembolo",LOWER(F1578))),
ISNUMBER(FIND("clorexidina",LOWER(F1578))),
ISNUMBER(FIND("matizacao",LOWER(F1578))),
ISNUMBER(FIND("matização",LOWER(F1578))),
ISNUMBER(FIND("arredondamento",LOWER(F1578))),
ISNUMBER(FIND("remocao",LOWER(F1578))),
ISNUMBER(FIND("remoção",LOWER(F1578)))
),"Serviços extras",
IF(ISNUMBER(FIND("banho",LOWER(F1578))),"Banho","Loja")))</f>
        <v>Loja</v>
      </c>
      <c r="AZ1578" s="1" t="str">
        <f>IF(ISBLANK(I1578),"", _xlfn.LET(_xlpm.Pedido,TRIM(D1578&amp;""),IF(_xlpm.Pedido&lt;&gt;"",_xlpm.Pedido&amp;" | "&amp;K1578,I1578&amp;" | "&amp;K1578&amp;" | "&amp;TEXT(AU1578,"0"))))</f>
        <v xml:space="preserve">5172 | </v>
      </c>
      <c r="BA1578" s="1" t="str">
        <f>IF(ISBLANK(I1578),"", _xlfn.LET(_xlpm.TipoServico,LOWER(H1578),IF(ISNUMBER(FIND("banho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8" s="1" t="str">
        <f>IF(ISBLANK(I1578),"", _xlfn.LET(
    _xlpm.Servico,TRIM(F1578&amp;""),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8" s="1">
        <f>IF(ISBLANK(B1578),"", IF(ISBLANK(R1578),Q1578*S1578,R1578*S1578))</f>
        <v>130</v>
      </c>
    </row>
    <row r="1579" spans="1:55" x14ac:dyDescent="0.3">
      <c r="A1579" t="s">
        <v>1</v>
      </c>
      <c r="B1579">
        <v>46112</v>
      </c>
      <c r="C1579" t="s">
        <v>46</v>
      </c>
      <c r="D1579">
        <v>5182</v>
      </c>
      <c r="F1579" t="s">
        <v>506</v>
      </c>
      <c r="H1579" t="s">
        <v>4</v>
      </c>
      <c r="I1579">
        <v>2297</v>
      </c>
      <c r="J1579" t="s">
        <v>8</v>
      </c>
      <c r="L1579">
        <v>73991083951</v>
      </c>
      <c r="N1579">
        <v>0</v>
      </c>
      <c r="O1579" t="s">
        <v>5</v>
      </c>
      <c r="P1579">
        <v>0</v>
      </c>
      <c r="Q1579">
        <v>130</v>
      </c>
      <c r="R1579">
        <v>130</v>
      </c>
      <c r="S1579">
        <v>1</v>
      </c>
      <c r="T1579">
        <v>130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 t="s">
        <v>6</v>
      </c>
      <c r="AG1579">
        <v>430</v>
      </c>
      <c r="AS1579" t="s">
        <v>492</v>
      </c>
      <c r="AU1579" s="2" t="str">
        <f>IF(ISBLANK(B1579),"", TEXT(B1579,"dddd, d \d\e mmmm \d\e aaaa"))</f>
        <v>terça-feira, 31 de março de 2026</v>
      </c>
      <c r="AX1579" s="1" t="str" cm="1">
        <f t="array" ref="AX1579">IFERROR(_xlfn.TEXTJOIN(", ",TRUE,_xlfn._xlws.SORT(_xlfn.UNIQUE(_xlfn._xlws.FILTER($K$2:$K$2889,($I$2:$I$2889=I1579)*($K$2:$K$2889&lt;&gt;""))))),"")</f>
        <v>Thor</v>
      </c>
      <c r="AY1579" s="1" t="str">
        <f>IF(ISBLANK(F1579),"", IF(OR(
ISNUMBER(FIND("escovacao",LOWER(F1579))),
ISNUMBER(FIND("escovação",LOWER(F1579))),
ISNUMBER(FIND("higiene bucal",LOWER(F1579))),
ISNUMBER(FIND("tosa",LOWER(F1579))),
ISNUMBER(FIND("hidratacao",LOWER(F1579))),
ISNUMBER(FIND("hidratação",LOWER(F1579))),
ISNUMBER(FIND("spa",LOWER(F1579))),
ISNUMBER(FIND("corte de unhas",LOWER(F1579))),
ISNUMBER(FIND("desembolo",LOWER(F1579))),
ISNUMBER(FIND("clorexidina",LOWER(F1579))),
ISNUMBER(FIND("matizacao",LOWER(F1579))),
ISNUMBER(FIND("matização",LOWER(F1579))),
ISNUMBER(FIND("arredondamento",LOWER(F1579))),
ISNUMBER(FIND("remocao",LOWER(F1579))),
ISNUMBER(FIND("remoção",LOWER(F1579)))
),"Serviços extras",
IF(ISNUMBER(FIND("banho",LOWER(F1579))),"Banho","Loja")))</f>
        <v>Loja</v>
      </c>
      <c r="AZ1579" s="1" t="str">
        <f>IF(ISBLANK(I1579),"", _xlfn.LET(_xlpm.Pedido,TRIM(D1579&amp;""),IF(_xlpm.Pedido&lt;&gt;"",_xlpm.Pedido&amp;" | "&amp;K1579,I1579&amp;" | "&amp;K1579&amp;" | "&amp;TEXT(AU1579,"0"))))</f>
        <v xml:space="preserve">5182 | </v>
      </c>
      <c r="BA1579" s="1" t="str">
        <f>IF(ISBLANK(I1579),"", _xlfn.LET(_xlpm.TipoServico,LOWER(H1579),IF(ISNUMBER(FIND("banho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79" s="1" t="str">
        <f>IF(ISBLANK(I1579),"", _xlfn.LET(
    _xlpm.Servico,TRIM(F1579&amp;""),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79" s="1">
        <f>IF(ISBLANK(B1579),"", IF(ISBLANK(R1579),Q1579*S1579,R1579*S1579))</f>
        <v>130</v>
      </c>
    </row>
    <row r="1580" spans="1:55" x14ac:dyDescent="0.3">
      <c r="A1580" t="s">
        <v>1</v>
      </c>
      <c r="B1580">
        <v>46112</v>
      </c>
      <c r="C1580" t="s">
        <v>46</v>
      </c>
      <c r="D1580">
        <v>5182</v>
      </c>
      <c r="F1580" t="s">
        <v>585</v>
      </c>
      <c r="H1580" t="s">
        <v>4</v>
      </c>
      <c r="I1580">
        <v>2297</v>
      </c>
      <c r="J1580" t="s">
        <v>8</v>
      </c>
      <c r="L1580">
        <v>73991083951</v>
      </c>
      <c r="N1580">
        <v>0</v>
      </c>
      <c r="O1580" t="s">
        <v>5</v>
      </c>
      <c r="P1580">
        <v>0</v>
      </c>
      <c r="Q1580">
        <v>145</v>
      </c>
      <c r="R1580">
        <v>145</v>
      </c>
      <c r="S1580">
        <v>1</v>
      </c>
      <c r="T1580">
        <v>145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 t="s">
        <v>6</v>
      </c>
      <c r="AG1580">
        <v>430</v>
      </c>
      <c r="AS1580" t="s">
        <v>487</v>
      </c>
      <c r="AU1580" s="2" t="str">
        <f>IF(ISBLANK(B1580),"", TEXT(B1580,"dddd, d \d\e mmmm \d\e aaaa"))</f>
        <v>terça-feira, 31 de março de 2026</v>
      </c>
      <c r="AX1580" s="1" t="str" cm="1">
        <f t="array" ref="AX1580">IFERROR(_xlfn.TEXTJOIN(", ",TRUE,_xlfn._xlws.SORT(_xlfn.UNIQUE(_xlfn._xlws.FILTER($K$2:$K$2889,($I$2:$I$2889=I1580)*($K$2:$K$2889&lt;&gt;""))))),"")</f>
        <v>Thor</v>
      </c>
      <c r="AY1580" s="1" t="str">
        <f>IF(ISBLANK(F1580),"", IF(OR(
ISNUMBER(FIND("escovacao",LOWER(F1580))),
ISNUMBER(FIND("escovação",LOWER(F1580))),
ISNUMBER(FIND("higiene bucal",LOWER(F1580))),
ISNUMBER(FIND("tosa",LOWER(F1580))),
ISNUMBER(FIND("hidratacao",LOWER(F1580))),
ISNUMBER(FIND("hidratação",LOWER(F1580))),
ISNUMBER(FIND("spa",LOWER(F1580))),
ISNUMBER(FIND("corte de unhas",LOWER(F1580))),
ISNUMBER(FIND("desembolo",LOWER(F1580))),
ISNUMBER(FIND("clorexidina",LOWER(F1580))),
ISNUMBER(FIND("matizacao",LOWER(F1580))),
ISNUMBER(FIND("matização",LOWER(F1580))),
ISNUMBER(FIND("arredondamento",LOWER(F1580))),
ISNUMBER(FIND("remocao",LOWER(F1580))),
ISNUMBER(FIND("remoção",LOWER(F1580)))
),"Serviços extras",
IF(ISNUMBER(FIND("banho",LOWER(F1580))),"Banho","Loja")))</f>
        <v>Loja</v>
      </c>
      <c r="AZ1580" s="1" t="str">
        <f>IF(ISBLANK(I1580),"", _xlfn.LET(_xlpm.Pedido,TRIM(D1580&amp;""),IF(_xlpm.Pedido&lt;&gt;"",_xlpm.Pedido&amp;" | "&amp;K1580,I1580&amp;" | "&amp;K1580&amp;" | "&amp;TEXT(AU1580,"0"))))</f>
        <v xml:space="preserve">5182 | </v>
      </c>
      <c r="BA1580" s="1" t="str">
        <f>IF(ISBLANK(I1580),"", _xlfn.LET(_xlpm.TipoServico,LOWER(H1580),IF(ISNUMBER(FIND("banho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0" s="1" t="str">
        <f>IF(ISBLANK(I1580),"", _xlfn.LET(
    _xlpm.Servico,TRIM(F1580&amp;""),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0" s="1">
        <f>IF(ISBLANK(B1580),"", IF(ISBLANK(R1580),Q1580*S1580,R1580*S1580))</f>
        <v>145</v>
      </c>
    </row>
    <row r="1581" spans="1:55" x14ac:dyDescent="0.3">
      <c r="A1581" t="s">
        <v>1</v>
      </c>
      <c r="B1581">
        <v>46112</v>
      </c>
      <c r="C1581" t="s">
        <v>46</v>
      </c>
      <c r="D1581">
        <v>5187</v>
      </c>
      <c r="E1581">
        <v>0</v>
      </c>
      <c r="F1581" t="s">
        <v>551</v>
      </c>
      <c r="H1581" t="s">
        <v>4</v>
      </c>
      <c r="I1581">
        <v>2844</v>
      </c>
      <c r="J1581" t="s">
        <v>472</v>
      </c>
      <c r="L1581">
        <v>5573988010714</v>
      </c>
      <c r="N1581">
        <v>0</v>
      </c>
      <c r="O1581" t="s">
        <v>5</v>
      </c>
      <c r="P1581">
        <v>0</v>
      </c>
      <c r="Q1581">
        <v>12</v>
      </c>
      <c r="R1581">
        <v>12</v>
      </c>
      <c r="S1581">
        <v>1</v>
      </c>
      <c r="T1581">
        <v>12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s">
        <v>6</v>
      </c>
      <c r="AG1581">
        <v>157</v>
      </c>
      <c r="AS1581" t="s">
        <v>478</v>
      </c>
      <c r="AU1581" s="2" t="str">
        <f>IF(ISBLANK(B1581),"", TEXT(B1581,"dddd, d \d\e mmmm \d\e aaaa"))</f>
        <v>terça-feira, 31 de março de 2026</v>
      </c>
      <c r="AX1581" s="1" t="str" cm="1">
        <f t="array" ref="AX1581">IFERROR(_xlfn.TEXTJOIN(", ",TRUE,_xlfn._xlws.SORT(_xlfn.UNIQUE(_xlfn._xlws.FILTER($K$2:$K$2889,($I$2:$I$2889=I1581)*($K$2:$K$2889&lt;&gt;""))))),"")</f>
        <v>Bento</v>
      </c>
      <c r="AY1581" s="1" t="str">
        <f>IF(ISBLANK(F1581),"", IF(OR(
ISNUMBER(FIND("escovacao",LOWER(F1581))),
ISNUMBER(FIND("escovação",LOWER(F1581))),
ISNUMBER(FIND("higiene bucal",LOWER(F1581))),
ISNUMBER(FIND("tosa",LOWER(F1581))),
ISNUMBER(FIND("hidratacao",LOWER(F1581))),
ISNUMBER(FIND("hidratação",LOWER(F1581))),
ISNUMBER(FIND("spa",LOWER(F1581))),
ISNUMBER(FIND("corte de unhas",LOWER(F1581))),
ISNUMBER(FIND("desembolo",LOWER(F1581))),
ISNUMBER(FIND("clorexidina",LOWER(F1581))),
ISNUMBER(FIND("matizacao",LOWER(F1581))),
ISNUMBER(FIND("matização",LOWER(F1581))),
ISNUMBER(FIND("arredondamento",LOWER(F1581))),
ISNUMBER(FIND("remocao",LOWER(F1581))),
ISNUMBER(FIND("remoção",LOWER(F1581)))
),"Serviços extras",
IF(ISNUMBER(FIND("banho",LOWER(F1581))),"Banho","Loja")))</f>
        <v>Loja</v>
      </c>
      <c r="AZ1581" s="1" t="str">
        <f>IF(ISBLANK(I1581),"", _xlfn.LET(_xlpm.Pedido,TRIM(D1581&amp;""),IF(_xlpm.Pedido&lt;&gt;"",_xlpm.Pedido&amp;" | "&amp;K1581,I1581&amp;" | "&amp;K1581&amp;" | "&amp;TEXT(AU1581,"0"))))</f>
        <v xml:space="preserve">5187 | </v>
      </c>
      <c r="BA1581" s="1" t="str">
        <f>IF(ISBLANK(I1581),"", _xlfn.LET(_xlpm.TipoServico,LOWER(H1581),IF(ISNUMBER(FIND("banho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1" s="1" t="str">
        <f>IF(ISBLANK(I1581),"", _xlfn.LET(
    _xlpm.Servico,TRIM(F1581&amp;""),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1" s="1">
        <f>IF(ISBLANK(B1581),"", IF(ISBLANK(R1581),Q1581*S1581,R1581*S1581))</f>
        <v>12</v>
      </c>
    </row>
    <row r="1582" spans="1:55" x14ac:dyDescent="0.3">
      <c r="A1582" t="s">
        <v>1</v>
      </c>
      <c r="B1582">
        <v>46112</v>
      </c>
      <c r="C1582" t="s">
        <v>46</v>
      </c>
      <c r="D1582">
        <v>5189</v>
      </c>
      <c r="E1582">
        <v>0</v>
      </c>
      <c r="F1582" t="s">
        <v>531</v>
      </c>
      <c r="H1582" t="s">
        <v>4</v>
      </c>
      <c r="I1582">
        <v>2664</v>
      </c>
      <c r="J1582" t="s">
        <v>66</v>
      </c>
      <c r="L1582">
        <v>5573999220082</v>
      </c>
      <c r="N1582">
        <v>0</v>
      </c>
      <c r="O1582" t="s">
        <v>5</v>
      </c>
      <c r="P1582">
        <v>0</v>
      </c>
      <c r="Q1582">
        <v>155</v>
      </c>
      <c r="R1582">
        <v>155</v>
      </c>
      <c r="S1582">
        <v>1</v>
      </c>
      <c r="T1582">
        <v>155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t="s">
        <v>6</v>
      </c>
      <c r="AG1582">
        <v>547.70000000000005</v>
      </c>
      <c r="AS1582" t="s">
        <v>492</v>
      </c>
      <c r="AU1582" s="2" t="str">
        <f>IF(ISBLANK(B1582),"", TEXT(B1582,"dddd, d \d\e mmmm \d\e aaaa"))</f>
        <v>terça-feira, 31 de março de 2026</v>
      </c>
      <c r="AX1582" s="1" t="str" cm="1">
        <f t="array" ref="AX1582">IFERROR(_xlfn.TEXTJOIN(", ",TRUE,_xlfn._xlws.SORT(_xlfn.UNIQUE(_xlfn._xlws.FILTER($K$2:$K$2889,($I$2:$I$2889=I1582)*($K$2:$K$2889&lt;&gt;""))))),"")</f>
        <v>Cecci</v>
      </c>
      <c r="AY1582" s="1" t="str">
        <f>IF(ISBLANK(F1582),"", IF(OR(
ISNUMBER(FIND("escovacao",LOWER(F1582))),
ISNUMBER(FIND("escovação",LOWER(F1582))),
ISNUMBER(FIND("higiene bucal",LOWER(F1582))),
ISNUMBER(FIND("tosa",LOWER(F1582))),
ISNUMBER(FIND("hidratacao",LOWER(F1582))),
ISNUMBER(FIND("hidratação",LOWER(F1582))),
ISNUMBER(FIND("spa",LOWER(F1582))),
ISNUMBER(FIND("corte de unhas",LOWER(F1582))),
ISNUMBER(FIND("desembolo",LOWER(F1582))),
ISNUMBER(FIND("clorexidina",LOWER(F1582))),
ISNUMBER(FIND("matizacao",LOWER(F1582))),
ISNUMBER(FIND("matização",LOWER(F1582))),
ISNUMBER(FIND("arredondamento",LOWER(F1582))),
ISNUMBER(FIND("remocao",LOWER(F1582))),
ISNUMBER(FIND("remoção",LOWER(F1582)))
),"Serviços extras",
IF(ISNUMBER(FIND("banho",LOWER(F1582))),"Banho","Loja")))</f>
        <v>Loja</v>
      </c>
      <c r="AZ1582" s="1" t="str">
        <f>IF(ISBLANK(I1582),"", _xlfn.LET(_xlpm.Pedido,TRIM(D1582&amp;""),IF(_xlpm.Pedido&lt;&gt;"",_xlpm.Pedido&amp;" | "&amp;K1582,I1582&amp;" | "&amp;K1582&amp;" | "&amp;TEXT(AU1582,"0"))))</f>
        <v xml:space="preserve">5189 | </v>
      </c>
      <c r="BA1582" s="1" t="str">
        <f>IF(ISBLANK(I1582),"", _xlfn.LET(_xlpm.TipoServico,LOWER(H1582),IF(ISNUMBER(FIND("banho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2" s="1" t="str">
        <f>IF(ISBLANK(I1582),"", _xlfn.LET(
    _xlpm.Servico,TRIM(F1582&amp;""),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2" s="1">
        <f>IF(ISBLANK(B1582),"", IF(ISBLANK(R1582),Q1582*S1582,R1582*S1582))</f>
        <v>155</v>
      </c>
    </row>
    <row r="1583" spans="1:55" x14ac:dyDescent="0.3">
      <c r="A1583" t="s">
        <v>1</v>
      </c>
      <c r="B1583">
        <v>46112</v>
      </c>
      <c r="C1583" t="s">
        <v>46</v>
      </c>
      <c r="D1583">
        <v>5189</v>
      </c>
      <c r="F1583" t="s">
        <v>12</v>
      </c>
      <c r="H1583" t="s">
        <v>4</v>
      </c>
      <c r="I1583">
        <v>2664</v>
      </c>
      <c r="J1583" t="s">
        <v>66</v>
      </c>
      <c r="L1583">
        <v>5573999220082</v>
      </c>
      <c r="N1583">
        <v>0</v>
      </c>
      <c r="O1583" t="s">
        <v>5</v>
      </c>
      <c r="P1583">
        <v>0</v>
      </c>
      <c r="Q1583">
        <v>14.9</v>
      </c>
      <c r="R1583">
        <v>14.9</v>
      </c>
      <c r="S1583">
        <v>1</v>
      </c>
      <c r="T1583">
        <v>14.9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 t="s">
        <v>6</v>
      </c>
      <c r="AG1583">
        <v>547.70000000000005</v>
      </c>
      <c r="AS1583" t="s">
        <v>13</v>
      </c>
      <c r="AU1583" s="2" t="str">
        <f>IF(ISBLANK(B1583),"", TEXT(B1583,"dddd, d \d\e mmmm \d\e aaaa"))</f>
        <v>terça-feira, 31 de março de 2026</v>
      </c>
      <c r="AX1583" s="1" t="str" cm="1">
        <f t="array" ref="AX1583">IFERROR(_xlfn.TEXTJOIN(", ",TRUE,_xlfn._xlws.SORT(_xlfn.UNIQUE(_xlfn._xlws.FILTER($K$2:$K$2889,($I$2:$I$2889=I1583)*($K$2:$K$2889&lt;&gt;""))))),"")</f>
        <v>Cecci</v>
      </c>
      <c r="AY1583" s="1" t="str">
        <f>IF(ISBLANK(F1583),"", IF(OR(
ISNUMBER(FIND("escovacao",LOWER(F1583))),
ISNUMBER(FIND("escovação",LOWER(F1583))),
ISNUMBER(FIND("higiene bucal",LOWER(F1583))),
ISNUMBER(FIND("tosa",LOWER(F1583))),
ISNUMBER(FIND("hidratacao",LOWER(F1583))),
ISNUMBER(FIND("hidratação",LOWER(F1583))),
ISNUMBER(FIND("spa",LOWER(F1583))),
ISNUMBER(FIND("corte de unhas",LOWER(F1583))),
ISNUMBER(FIND("desembolo",LOWER(F1583))),
ISNUMBER(FIND("clorexidina",LOWER(F1583))),
ISNUMBER(FIND("matizacao",LOWER(F1583))),
ISNUMBER(FIND("matização",LOWER(F1583))),
ISNUMBER(FIND("arredondamento",LOWER(F1583))),
ISNUMBER(FIND("remocao",LOWER(F1583))),
ISNUMBER(FIND("remoção",LOWER(F1583)))
),"Serviços extras",
IF(ISNUMBER(FIND("banho",LOWER(F1583))),"Banho","Loja")))</f>
        <v>Loja</v>
      </c>
      <c r="AZ1583" s="1" t="str">
        <f>IF(ISBLANK(I1583),"", _xlfn.LET(_xlpm.Pedido,TRIM(D1583&amp;""),IF(_xlpm.Pedido&lt;&gt;"",_xlpm.Pedido&amp;" | "&amp;K1583,I1583&amp;" | "&amp;K1583&amp;" | "&amp;TEXT(AU1583,"0"))))</f>
        <v xml:space="preserve">5189 | </v>
      </c>
      <c r="BA1583" s="1" t="str">
        <f>IF(ISBLANK(I1583),"", _xlfn.LET(_xlpm.TipoServico,LOWER(H1583),IF(ISNUMBER(FIND("banho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3" s="1" t="str">
        <f>IF(ISBLANK(I1583),"", _xlfn.LET(
    _xlpm.Servico,TRIM(F1583&amp;""),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3" s="1">
        <f>IF(ISBLANK(B1583),"", IF(ISBLANK(R1583),Q1583*S1583,R1583*S1583))</f>
        <v>14.9</v>
      </c>
    </row>
    <row r="1584" spans="1:55" x14ac:dyDescent="0.3">
      <c r="A1584" t="s">
        <v>1</v>
      </c>
      <c r="B1584">
        <v>46112</v>
      </c>
      <c r="C1584" t="s">
        <v>46</v>
      </c>
      <c r="D1584">
        <v>5189</v>
      </c>
      <c r="E1584">
        <v>0</v>
      </c>
      <c r="F1584" t="s">
        <v>586</v>
      </c>
      <c r="H1584" t="s">
        <v>4</v>
      </c>
      <c r="I1584">
        <v>2664</v>
      </c>
      <c r="J1584" t="s">
        <v>66</v>
      </c>
      <c r="L1584">
        <v>5573999220082</v>
      </c>
      <c r="N1584">
        <v>0</v>
      </c>
      <c r="O1584" t="s">
        <v>5</v>
      </c>
      <c r="P1584">
        <v>0</v>
      </c>
      <c r="Q1584">
        <v>79.900000000000006</v>
      </c>
      <c r="R1584">
        <v>79.900000000000006</v>
      </c>
      <c r="S1584">
        <v>1</v>
      </c>
      <c r="T1584">
        <v>79.900000000000006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s">
        <v>6</v>
      </c>
      <c r="AG1584">
        <v>547.70000000000005</v>
      </c>
      <c r="AS1584" t="s">
        <v>582</v>
      </c>
      <c r="AU1584" s="2" t="str">
        <f>IF(ISBLANK(B1584),"", TEXT(B1584,"dddd, d \d\e mmmm \d\e aaaa"))</f>
        <v>terça-feira, 31 de março de 2026</v>
      </c>
      <c r="AX1584" s="1" t="str" cm="1">
        <f t="array" ref="AX1584">IFERROR(_xlfn.TEXTJOIN(", ",TRUE,_xlfn._xlws.SORT(_xlfn.UNIQUE(_xlfn._xlws.FILTER($K$2:$K$2889,($I$2:$I$2889=I1584)*($K$2:$K$2889&lt;&gt;""))))),"")</f>
        <v>Cecci</v>
      </c>
      <c r="AY1584" s="1" t="str">
        <f>IF(ISBLANK(F1584),"", IF(OR(
ISNUMBER(FIND("escovacao",LOWER(F1584))),
ISNUMBER(FIND("escovação",LOWER(F1584))),
ISNUMBER(FIND("higiene bucal",LOWER(F1584))),
ISNUMBER(FIND("tosa",LOWER(F1584))),
ISNUMBER(FIND("hidratacao",LOWER(F1584))),
ISNUMBER(FIND("hidratação",LOWER(F1584))),
ISNUMBER(FIND("spa",LOWER(F1584))),
ISNUMBER(FIND("corte de unhas",LOWER(F1584))),
ISNUMBER(FIND("desembolo",LOWER(F1584))),
ISNUMBER(FIND("clorexidina",LOWER(F1584))),
ISNUMBER(FIND("matizacao",LOWER(F1584))),
ISNUMBER(FIND("matização",LOWER(F1584))),
ISNUMBER(FIND("arredondamento",LOWER(F1584))),
ISNUMBER(FIND("remocao",LOWER(F1584))),
ISNUMBER(FIND("remoção",LOWER(F1584)))
),"Serviços extras",
IF(ISNUMBER(FIND("banho",LOWER(F1584))),"Banho","Loja")))</f>
        <v>Loja</v>
      </c>
      <c r="AZ1584" s="1" t="str">
        <f>IF(ISBLANK(I1584),"", _xlfn.LET(_xlpm.Pedido,TRIM(D1584&amp;""),IF(_xlpm.Pedido&lt;&gt;"",_xlpm.Pedido&amp;" | "&amp;K1584,I1584&amp;" | "&amp;K1584&amp;" | "&amp;TEXT(AU1584,"0"))))</f>
        <v xml:space="preserve">5189 | </v>
      </c>
      <c r="BA1584" s="1" t="str">
        <f>IF(ISBLANK(I1584),"", _xlfn.LET(_xlpm.TipoServico,LOWER(H1584),IF(ISNUMBER(FIND("banho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4" s="1" t="str">
        <f>IF(ISBLANK(I1584),"", _xlfn.LET(
    _xlpm.Servico,TRIM(F1584&amp;""),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4" s="1">
        <f>IF(ISBLANK(B1584),"", IF(ISBLANK(R1584),Q1584*S1584,R1584*S1584))</f>
        <v>79.900000000000006</v>
      </c>
    </row>
    <row r="1585" spans="1:55" x14ac:dyDescent="0.3">
      <c r="A1585" t="s">
        <v>1</v>
      </c>
      <c r="B1585">
        <v>46112</v>
      </c>
      <c r="C1585" t="s">
        <v>46</v>
      </c>
      <c r="D1585">
        <v>5189</v>
      </c>
      <c r="F1585" t="s">
        <v>587</v>
      </c>
      <c r="H1585" t="s">
        <v>4</v>
      </c>
      <c r="I1585">
        <v>2664</v>
      </c>
      <c r="J1585" t="s">
        <v>66</v>
      </c>
      <c r="L1585">
        <v>5573999220082</v>
      </c>
      <c r="N1585">
        <v>0</v>
      </c>
      <c r="O1585" t="s">
        <v>5</v>
      </c>
      <c r="P1585">
        <v>0</v>
      </c>
      <c r="Q1585">
        <v>32.9</v>
      </c>
      <c r="R1585">
        <v>32.9</v>
      </c>
      <c r="S1585">
        <v>1</v>
      </c>
      <c r="T1585">
        <v>32.9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 t="s">
        <v>6</v>
      </c>
      <c r="AG1585">
        <v>547.70000000000005</v>
      </c>
      <c r="AS1585" t="s">
        <v>499</v>
      </c>
      <c r="AU1585" s="2" t="str">
        <f>IF(ISBLANK(B1585),"", TEXT(B1585,"dddd, d \d\e mmmm \d\e aaaa"))</f>
        <v>terça-feira, 31 de março de 2026</v>
      </c>
      <c r="AX1585" s="1" t="str" cm="1">
        <f t="array" ref="AX1585">IFERROR(_xlfn.TEXTJOIN(", ",TRUE,_xlfn._xlws.SORT(_xlfn.UNIQUE(_xlfn._xlws.FILTER($K$2:$K$2889,($I$2:$I$2889=I1585)*($K$2:$K$2889&lt;&gt;""))))),"")</f>
        <v>Cecci</v>
      </c>
      <c r="AY1585" s="1" t="str">
        <f>IF(ISBLANK(F1585),"", IF(OR(
ISNUMBER(FIND("escovacao",LOWER(F1585))),
ISNUMBER(FIND("escovação",LOWER(F1585))),
ISNUMBER(FIND("higiene bucal",LOWER(F1585))),
ISNUMBER(FIND("tosa",LOWER(F1585))),
ISNUMBER(FIND("hidratacao",LOWER(F1585))),
ISNUMBER(FIND("hidratação",LOWER(F1585))),
ISNUMBER(FIND("spa",LOWER(F1585))),
ISNUMBER(FIND("corte de unhas",LOWER(F1585))),
ISNUMBER(FIND("desembolo",LOWER(F1585))),
ISNUMBER(FIND("clorexidina",LOWER(F1585))),
ISNUMBER(FIND("matizacao",LOWER(F1585))),
ISNUMBER(FIND("matização",LOWER(F1585))),
ISNUMBER(FIND("arredondamento",LOWER(F1585))),
ISNUMBER(FIND("remocao",LOWER(F1585))),
ISNUMBER(FIND("remoção",LOWER(F1585)))
),"Serviços extras",
IF(ISNUMBER(FIND("banho",LOWER(F1585))),"Banho","Loja")))</f>
        <v>Loja</v>
      </c>
      <c r="AZ1585" s="1" t="str">
        <f>IF(ISBLANK(I1585),"", _xlfn.LET(_xlpm.Pedido,TRIM(D1585&amp;""),IF(_xlpm.Pedido&lt;&gt;"",_xlpm.Pedido&amp;" | "&amp;K1585,I1585&amp;" | "&amp;K1585&amp;" | "&amp;TEXT(AU1585,"0"))))</f>
        <v xml:space="preserve">5189 | </v>
      </c>
      <c r="BA1585" s="1" t="str">
        <f>IF(ISBLANK(I1585),"", _xlfn.LET(_xlpm.TipoServico,LOWER(H1585),IF(ISNUMBER(FIND("banho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5" s="1" t="str">
        <f>IF(ISBLANK(I1585),"", _xlfn.LET(
    _xlpm.Servico,TRIM(F1585&amp;""),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5" s="1">
        <f>IF(ISBLANK(B1585),"", IF(ISBLANK(R1585),Q1585*S1585,R1585*S1585))</f>
        <v>32.9</v>
      </c>
    </row>
    <row r="1586" spans="1:55" x14ac:dyDescent="0.3">
      <c r="A1586" t="s">
        <v>1</v>
      </c>
      <c r="B1586">
        <v>46112</v>
      </c>
      <c r="C1586" t="s">
        <v>46</v>
      </c>
      <c r="D1586">
        <v>5192</v>
      </c>
      <c r="F1586" t="s">
        <v>564</v>
      </c>
      <c r="H1586" t="s">
        <v>4</v>
      </c>
      <c r="I1586">
        <v>2732</v>
      </c>
      <c r="J1586" t="s">
        <v>588</v>
      </c>
      <c r="L1586">
        <v>73981985004</v>
      </c>
      <c r="N1586">
        <v>0</v>
      </c>
      <c r="O1586" t="s">
        <v>5</v>
      </c>
      <c r="P1586">
        <v>0</v>
      </c>
      <c r="Q1586">
        <v>18</v>
      </c>
      <c r="R1586">
        <v>18</v>
      </c>
      <c r="S1586">
        <v>1</v>
      </c>
      <c r="T1586">
        <v>18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s">
        <v>6</v>
      </c>
      <c r="AG1586">
        <v>97</v>
      </c>
      <c r="AS1586" t="s">
        <v>13</v>
      </c>
      <c r="AU1586" s="2" t="str">
        <f>IF(ISBLANK(B1586),"", TEXT(B1586,"dddd, d \d\e mmmm \d\e aaaa"))</f>
        <v>terça-feira, 31 de março de 2026</v>
      </c>
      <c r="AX1586" s="1" t="str" cm="1">
        <f t="array" ref="AX1586">IFERROR(_xlfn.TEXTJOIN(", ",TRUE,_xlfn._xlws.SORT(_xlfn.UNIQUE(_xlfn._xlws.FILTER($K$2:$K$2889,($I$2:$I$2889=I1586)*($K$2:$K$2889&lt;&gt;""))))),"")</f>
        <v>Lola</v>
      </c>
      <c r="AY1586" s="1" t="str">
        <f>IF(ISBLANK(F1586),"", IF(OR(
ISNUMBER(FIND("escovacao",LOWER(F1586))),
ISNUMBER(FIND("escovação",LOWER(F1586))),
ISNUMBER(FIND("higiene bucal",LOWER(F1586))),
ISNUMBER(FIND("tosa",LOWER(F1586))),
ISNUMBER(FIND("hidratacao",LOWER(F1586))),
ISNUMBER(FIND("hidratação",LOWER(F1586))),
ISNUMBER(FIND("spa",LOWER(F1586))),
ISNUMBER(FIND("corte de unhas",LOWER(F1586))),
ISNUMBER(FIND("desembolo",LOWER(F1586))),
ISNUMBER(FIND("clorexidina",LOWER(F1586))),
ISNUMBER(FIND("matizacao",LOWER(F1586))),
ISNUMBER(FIND("matização",LOWER(F1586))),
ISNUMBER(FIND("arredondamento",LOWER(F1586))),
ISNUMBER(FIND("remocao",LOWER(F1586))),
ISNUMBER(FIND("remoção",LOWER(F1586)))
),"Serviços extras",
IF(ISNUMBER(FIND("banho",LOWER(F1586))),"Banho","Loja")))</f>
        <v>Loja</v>
      </c>
      <c r="AZ1586" s="1" t="str">
        <f>IF(ISBLANK(I1586),"", _xlfn.LET(_xlpm.Pedido,TRIM(D1586&amp;""),IF(_xlpm.Pedido&lt;&gt;"",_xlpm.Pedido&amp;" | "&amp;K1586,I1586&amp;" | "&amp;K1586&amp;" | "&amp;TEXT(AU1586,"0"))))</f>
        <v xml:space="preserve">5192 | </v>
      </c>
      <c r="BA1586" s="1" t="str">
        <f>IF(ISBLANK(I1586),"", _xlfn.LET(_xlpm.TipoServico,LOWER(H1586),IF(ISNUMBER(FIND("banho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6" s="1" t="str">
        <f>IF(ISBLANK(I1586),"", _xlfn.LET(
    _xlpm.Servico,TRIM(F1586&amp;""),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6" s="1">
        <f>IF(ISBLANK(B1586),"", IF(ISBLANK(R1586),Q1586*S1586,R1586*S1586))</f>
        <v>18</v>
      </c>
    </row>
    <row r="1587" spans="1:55" x14ac:dyDescent="0.3">
      <c r="A1587" t="s">
        <v>1</v>
      </c>
      <c r="B1587">
        <v>46112</v>
      </c>
      <c r="C1587" t="s">
        <v>46</v>
      </c>
      <c r="D1587">
        <v>5189</v>
      </c>
      <c r="F1587" t="s">
        <v>589</v>
      </c>
      <c r="H1587" t="s">
        <v>4</v>
      </c>
      <c r="I1587">
        <v>2664</v>
      </c>
      <c r="J1587" t="s">
        <v>66</v>
      </c>
      <c r="L1587">
        <v>5573999220082</v>
      </c>
      <c r="N1587">
        <v>0</v>
      </c>
      <c r="O1587" t="s">
        <v>5</v>
      </c>
      <c r="P1587">
        <v>0</v>
      </c>
      <c r="Q1587">
        <v>35</v>
      </c>
      <c r="R1587">
        <v>35</v>
      </c>
      <c r="S1587">
        <v>1</v>
      </c>
      <c r="T1587">
        <v>35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s">
        <v>6</v>
      </c>
      <c r="AG1587">
        <v>547.70000000000005</v>
      </c>
      <c r="AS1587" t="s">
        <v>25</v>
      </c>
      <c r="AU1587" s="2" t="str">
        <f>IF(ISBLANK(B1587),"", TEXT(B1587,"dddd, d \d\e mmmm \d\e aaaa"))</f>
        <v>terça-feira, 31 de março de 2026</v>
      </c>
      <c r="AX1587" s="1" t="str" cm="1">
        <f t="array" ref="AX1587">IFERROR(_xlfn.TEXTJOIN(", ",TRUE,_xlfn._xlws.SORT(_xlfn.UNIQUE(_xlfn._xlws.FILTER($K$2:$K$2889,($I$2:$I$2889=I1587)*($K$2:$K$2889&lt;&gt;""))))),"")</f>
        <v>Cecci</v>
      </c>
      <c r="AY1587" s="1" t="str">
        <f>IF(ISBLANK(F1587),"", IF(OR(
ISNUMBER(FIND("escovacao",LOWER(F1587))),
ISNUMBER(FIND("escovação",LOWER(F1587))),
ISNUMBER(FIND("higiene bucal",LOWER(F1587))),
ISNUMBER(FIND("tosa",LOWER(F1587))),
ISNUMBER(FIND("hidratacao",LOWER(F1587))),
ISNUMBER(FIND("hidratação",LOWER(F1587))),
ISNUMBER(FIND("spa",LOWER(F1587))),
ISNUMBER(FIND("corte de unhas",LOWER(F1587))),
ISNUMBER(FIND("desembolo",LOWER(F1587))),
ISNUMBER(FIND("clorexidina",LOWER(F1587))),
ISNUMBER(FIND("matizacao",LOWER(F1587))),
ISNUMBER(FIND("matização",LOWER(F1587))),
ISNUMBER(FIND("arredondamento",LOWER(F1587))),
ISNUMBER(FIND("remocao",LOWER(F1587))),
ISNUMBER(FIND("remoção",LOWER(F1587)))
),"Serviços extras",
IF(ISNUMBER(FIND("banho",LOWER(F1587))),"Banho","Loja")))</f>
        <v>Loja</v>
      </c>
      <c r="AZ1587" s="1" t="str">
        <f>IF(ISBLANK(I1587),"", _xlfn.LET(_xlpm.Pedido,TRIM(D1587&amp;""),IF(_xlpm.Pedido&lt;&gt;"",_xlpm.Pedido&amp;" | "&amp;K1587,I1587&amp;" | "&amp;K1587&amp;" | "&amp;TEXT(AU1587,"0"))))</f>
        <v xml:space="preserve">5189 | </v>
      </c>
      <c r="BA1587" s="1" t="str">
        <f>IF(ISBLANK(I1587),"", _xlfn.LET(_xlpm.TipoServico,LOWER(H1587),IF(ISNUMBER(FIND("banho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7" s="1" t="str">
        <f>IF(ISBLANK(I1587),"", _xlfn.LET(
    _xlpm.Servico,TRIM(F1587&amp;""),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7" s="1">
        <f>IF(ISBLANK(B1587),"", IF(ISBLANK(R1587),Q1587*S1587,R1587*S1587))</f>
        <v>35</v>
      </c>
    </row>
    <row r="1588" spans="1:55" x14ac:dyDescent="0.3">
      <c r="A1588" t="s">
        <v>1</v>
      </c>
      <c r="B1588">
        <v>46112</v>
      </c>
      <c r="C1588" t="s">
        <v>46</v>
      </c>
      <c r="D1588">
        <v>5189</v>
      </c>
      <c r="F1588" t="s">
        <v>519</v>
      </c>
      <c r="H1588" t="s">
        <v>4</v>
      </c>
      <c r="I1588">
        <v>2664</v>
      </c>
      <c r="J1588" t="s">
        <v>66</v>
      </c>
      <c r="L1588">
        <v>5573999220082</v>
      </c>
      <c r="N1588">
        <v>0</v>
      </c>
      <c r="O1588" t="s">
        <v>5</v>
      </c>
      <c r="P1588">
        <v>0</v>
      </c>
      <c r="Q1588">
        <v>95</v>
      </c>
      <c r="R1588">
        <v>95</v>
      </c>
      <c r="S1588">
        <v>1</v>
      </c>
      <c r="T1588">
        <v>95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 t="s">
        <v>6</v>
      </c>
      <c r="AG1588">
        <v>547.70000000000005</v>
      </c>
      <c r="AS1588" t="s">
        <v>482</v>
      </c>
      <c r="AU1588" s="2" t="str">
        <f>IF(ISBLANK(B1588),"", TEXT(B1588,"dddd, d \d\e mmmm \d\e aaaa"))</f>
        <v>terça-feira, 31 de março de 2026</v>
      </c>
      <c r="AX1588" s="1" t="str" cm="1">
        <f t="array" ref="AX1588">IFERROR(_xlfn.TEXTJOIN(", ",TRUE,_xlfn._xlws.SORT(_xlfn.UNIQUE(_xlfn._xlws.FILTER($K$2:$K$2889,($I$2:$I$2889=I1588)*($K$2:$K$2889&lt;&gt;""))))),"")</f>
        <v>Cecci</v>
      </c>
      <c r="AY1588" s="1" t="str">
        <f>IF(ISBLANK(F1588),"", IF(OR(
ISNUMBER(FIND("escovacao",LOWER(F1588))),
ISNUMBER(FIND("escovação",LOWER(F1588))),
ISNUMBER(FIND("higiene bucal",LOWER(F1588))),
ISNUMBER(FIND("tosa",LOWER(F1588))),
ISNUMBER(FIND("hidratacao",LOWER(F1588))),
ISNUMBER(FIND("hidratação",LOWER(F1588))),
ISNUMBER(FIND("spa",LOWER(F1588))),
ISNUMBER(FIND("corte de unhas",LOWER(F1588))),
ISNUMBER(FIND("desembolo",LOWER(F1588))),
ISNUMBER(FIND("clorexidina",LOWER(F1588))),
ISNUMBER(FIND("matizacao",LOWER(F1588))),
ISNUMBER(FIND("matização",LOWER(F1588))),
ISNUMBER(FIND("arredondamento",LOWER(F1588))),
ISNUMBER(FIND("remocao",LOWER(F1588))),
ISNUMBER(FIND("remoção",LOWER(F1588)))
),"Serviços extras",
IF(ISNUMBER(FIND("banho",LOWER(F1588))),"Banho","Loja")))</f>
        <v>Loja</v>
      </c>
      <c r="AZ1588" s="1" t="str">
        <f>IF(ISBLANK(I1588),"", _xlfn.LET(_xlpm.Pedido,TRIM(D1588&amp;""),IF(_xlpm.Pedido&lt;&gt;"",_xlpm.Pedido&amp;" | "&amp;K1588,I1588&amp;" | "&amp;K1588&amp;" | "&amp;TEXT(AU1588,"0"))))</f>
        <v xml:space="preserve">5189 | </v>
      </c>
      <c r="BA1588" s="1" t="str">
        <f>IF(ISBLANK(I1588),"", _xlfn.LET(_xlpm.TipoServico,LOWER(H1588),IF(ISNUMBER(FIND("banho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8" s="1" t="str">
        <f>IF(ISBLANK(I1588),"", _xlfn.LET(
    _xlpm.Servico,TRIM(F1588&amp;""),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8" s="1">
        <f>IF(ISBLANK(B1588),"", IF(ISBLANK(R1588),Q1588*S1588,R1588*S1588))</f>
        <v>95</v>
      </c>
    </row>
    <row r="1589" spans="1:55" x14ac:dyDescent="0.3">
      <c r="A1589" t="s">
        <v>1</v>
      </c>
      <c r="B1589">
        <v>46112</v>
      </c>
      <c r="C1589" t="s">
        <v>46</v>
      </c>
      <c r="D1589">
        <v>5191</v>
      </c>
      <c r="E1589">
        <v>0</v>
      </c>
      <c r="F1589" t="s">
        <v>497</v>
      </c>
      <c r="H1589" t="s">
        <v>4</v>
      </c>
      <c r="I1589">
        <v>2138</v>
      </c>
      <c r="J1589" t="s">
        <v>19</v>
      </c>
      <c r="L1589">
        <v>73981226271</v>
      </c>
      <c r="N1589">
        <v>0</v>
      </c>
      <c r="O1589" t="s">
        <v>5</v>
      </c>
      <c r="P1589">
        <v>0</v>
      </c>
      <c r="Q1589">
        <v>99</v>
      </c>
      <c r="R1589">
        <v>99</v>
      </c>
      <c r="S1589">
        <v>1</v>
      </c>
      <c r="T1589">
        <v>99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 t="s">
        <v>6</v>
      </c>
      <c r="AG1589">
        <v>166</v>
      </c>
      <c r="AS1589" t="s">
        <v>176</v>
      </c>
      <c r="AU1589" s="2" t="str">
        <f>IF(ISBLANK(B1589),"", TEXT(B1589,"dddd, d \d\e mmmm \d\e aaaa"))</f>
        <v>terça-feira, 31 de março de 2026</v>
      </c>
      <c r="AX1589" s="1" t="str" cm="1">
        <f t="array" ref="AX1589">IFERROR(_xlfn.TEXTJOIN(", ",TRUE,_xlfn._xlws.SORT(_xlfn.UNIQUE(_xlfn._xlws.FILTER($K$2:$K$2889,($I$2:$I$2889=I1589)*($K$2:$K$2889&lt;&gt;""))))),"")</f>
        <v>Olaf</v>
      </c>
      <c r="AY1589" s="1" t="str">
        <f>IF(ISBLANK(F1589),"", IF(OR(
ISNUMBER(FIND("escovacao",LOWER(F1589))),
ISNUMBER(FIND("escovação",LOWER(F1589))),
ISNUMBER(FIND("higiene bucal",LOWER(F1589))),
ISNUMBER(FIND("tosa",LOWER(F1589))),
ISNUMBER(FIND("hidratacao",LOWER(F1589))),
ISNUMBER(FIND("hidratação",LOWER(F1589))),
ISNUMBER(FIND("spa",LOWER(F1589))),
ISNUMBER(FIND("corte de unhas",LOWER(F1589))),
ISNUMBER(FIND("desembolo",LOWER(F1589))),
ISNUMBER(FIND("clorexidina",LOWER(F1589))),
ISNUMBER(FIND("matizacao",LOWER(F1589))),
ISNUMBER(FIND("matização",LOWER(F1589))),
ISNUMBER(FIND("arredondamento",LOWER(F1589))),
ISNUMBER(FIND("remocao",LOWER(F1589))),
ISNUMBER(FIND("remoção",LOWER(F1589)))
),"Serviços extras",
IF(ISNUMBER(FIND("banho",LOWER(F1589))),"Banho","Loja")))</f>
        <v>Loja</v>
      </c>
      <c r="AZ1589" s="1" t="str">
        <f>IF(ISBLANK(I1589),"", _xlfn.LET(_xlpm.Pedido,TRIM(D1589&amp;""),IF(_xlpm.Pedido&lt;&gt;"",_xlpm.Pedido&amp;" | "&amp;K1589,I1589&amp;" | "&amp;K1589&amp;" | "&amp;TEXT(AU1589,"0"))))</f>
        <v xml:space="preserve">5191 | </v>
      </c>
      <c r="BA1589" s="1" t="str">
        <f>IF(ISBLANK(I1589),"", _xlfn.LET(_xlpm.TipoServico,LOWER(H1589),IF(ISNUMBER(FIND("banho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89" s="1" t="str">
        <f>IF(ISBLANK(I1589),"", _xlfn.LET(
    _xlpm.Servico,TRIM(F1589&amp;""),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89" s="1">
        <f>IF(ISBLANK(B1589),"", IF(ISBLANK(R1589),Q1589*S1589,R1589*S1589))</f>
        <v>99</v>
      </c>
    </row>
    <row r="1590" spans="1:55" x14ac:dyDescent="0.3">
      <c r="A1590" t="s">
        <v>1</v>
      </c>
      <c r="B1590">
        <v>46113</v>
      </c>
      <c r="C1590" t="s">
        <v>53</v>
      </c>
      <c r="D1590">
        <v>5196</v>
      </c>
      <c r="E1590">
        <v>0</v>
      </c>
      <c r="F1590" t="s">
        <v>3</v>
      </c>
      <c r="H1590" t="s">
        <v>4</v>
      </c>
      <c r="I1590">
        <v>2137</v>
      </c>
      <c r="J1590" t="s">
        <v>427</v>
      </c>
      <c r="L1590">
        <v>73988224267</v>
      </c>
      <c r="N1590">
        <v>0</v>
      </c>
      <c r="O1590" t="s">
        <v>5</v>
      </c>
      <c r="P1590">
        <v>0</v>
      </c>
      <c r="Q1590">
        <v>110</v>
      </c>
      <c r="R1590">
        <v>110</v>
      </c>
      <c r="S1590">
        <v>1</v>
      </c>
      <c r="T1590">
        <v>110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s">
        <v>6</v>
      </c>
      <c r="AG1590">
        <v>220</v>
      </c>
      <c r="AS1590" t="s">
        <v>7</v>
      </c>
      <c r="AU1590" s="2" t="str">
        <f>IF(ISBLANK(B1590),"", TEXT(B1590,"dddd, d \d\e mmmm \d\e aaaa"))</f>
        <v>quarta-feira, 1 de abril de 2026</v>
      </c>
      <c r="AX1590" s="1" t="str" cm="1">
        <f t="array" ref="AX1590">IFERROR(_xlfn.TEXTJOIN(", ",TRUE,_xlfn._xlws.SORT(_xlfn.UNIQUE(_xlfn._xlws.FILTER($K$2:$K$2889,($I$2:$I$2889=I1590)*($K$2:$K$2889&lt;&gt;""))))),"")</f>
        <v>Lili, Lola</v>
      </c>
      <c r="AY1590" s="1" t="str">
        <f>IF(ISBLANK(F1590),"", IF(OR(
ISNUMBER(FIND("escovacao",LOWER(F1590))),
ISNUMBER(FIND("escovação",LOWER(F1590))),
ISNUMBER(FIND("higiene bucal",LOWER(F1590))),
ISNUMBER(FIND("tosa",LOWER(F1590))),
ISNUMBER(FIND("hidratacao",LOWER(F1590))),
ISNUMBER(FIND("hidratação",LOWER(F1590))),
ISNUMBER(FIND("spa",LOWER(F1590))),
ISNUMBER(FIND("corte de unhas",LOWER(F1590))),
ISNUMBER(FIND("desembolo",LOWER(F1590))),
ISNUMBER(FIND("clorexidina",LOWER(F1590))),
ISNUMBER(FIND("matizacao",LOWER(F1590))),
ISNUMBER(FIND("matização",LOWER(F1590))),
ISNUMBER(FIND("arredondamento",LOWER(F1590))),
ISNUMBER(FIND("remocao",LOWER(F1590))),
ISNUMBER(FIND("remoção",LOWER(F1590)))
),"Serviços extras",
IF(ISNUMBER(FIND("banho",LOWER(F1590))),"Banho","Loja")))</f>
        <v>Loja</v>
      </c>
      <c r="AZ1590" s="1" t="str">
        <f>IF(ISBLANK(I1590),"", _xlfn.LET(_xlpm.Pedido,TRIM(D1590&amp;""),IF(_xlpm.Pedido&lt;&gt;"",_xlpm.Pedido&amp;" | "&amp;K1590,I1590&amp;" | "&amp;K1590&amp;" | "&amp;TEXT(AU1590,"0"))))</f>
        <v xml:space="preserve">5196 | </v>
      </c>
      <c r="BA1590" s="1" t="str">
        <f>IF(ISBLANK(I1590),"", _xlfn.LET(_xlpm.TipoServico,LOWER(H1590),IF(ISNUMBER(FIND("banho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0" s="1" t="str">
        <f>IF(ISBLANK(I1590),"", _xlfn.LET(
    _xlpm.Servico,TRIM(F1590&amp;""),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0" s="1">
        <f>IF(ISBLANK(B1590),"", IF(ISBLANK(R1590),Q1590*S1590,R1590*S1590))</f>
        <v>110</v>
      </c>
    </row>
    <row r="1591" spans="1:55" x14ac:dyDescent="0.3">
      <c r="A1591" t="s">
        <v>1</v>
      </c>
      <c r="B1591">
        <v>46113</v>
      </c>
      <c r="C1591" t="s">
        <v>53</v>
      </c>
      <c r="D1591">
        <v>5194</v>
      </c>
      <c r="E1591">
        <v>0</v>
      </c>
      <c r="F1591" t="s">
        <v>3</v>
      </c>
      <c r="H1591" t="s">
        <v>4</v>
      </c>
      <c r="I1591">
        <v>2564</v>
      </c>
      <c r="J1591" t="s">
        <v>590</v>
      </c>
      <c r="L1591">
        <v>73991483226</v>
      </c>
      <c r="N1591">
        <v>0</v>
      </c>
      <c r="O1591" t="s">
        <v>5</v>
      </c>
      <c r="P1591">
        <v>0</v>
      </c>
      <c r="Q1591">
        <v>55</v>
      </c>
      <c r="R1591">
        <v>55</v>
      </c>
      <c r="S1591">
        <v>1</v>
      </c>
      <c r="T1591">
        <v>55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 t="s">
        <v>6</v>
      </c>
      <c r="AG1591">
        <v>62</v>
      </c>
      <c r="AS1591" t="s">
        <v>7</v>
      </c>
      <c r="AU1591" s="2" t="str">
        <f>IF(ISBLANK(B1591),"", TEXT(B1591,"dddd, d \d\e mmmm \d\e aaaa"))</f>
        <v>quarta-feira, 1 de abril de 2026</v>
      </c>
      <c r="AX1591" s="1" t="str" cm="1">
        <f t="array" ref="AX1591">IFERROR(_xlfn.TEXTJOIN(", ",TRUE,_xlfn._xlws.SORT(_xlfn.UNIQUE(_xlfn._xlws.FILTER($K$2:$K$2889,($I$2:$I$2889=I1591)*($K$2:$K$2889&lt;&gt;""))))),"")</f>
        <v>Luck</v>
      </c>
      <c r="AY1591" s="1" t="str">
        <f>IF(ISBLANK(F1591),"", IF(OR(
ISNUMBER(FIND("escovacao",LOWER(F1591))),
ISNUMBER(FIND("escovação",LOWER(F1591))),
ISNUMBER(FIND("higiene bucal",LOWER(F1591))),
ISNUMBER(FIND("tosa",LOWER(F1591))),
ISNUMBER(FIND("hidratacao",LOWER(F1591))),
ISNUMBER(FIND("hidratação",LOWER(F1591))),
ISNUMBER(FIND("spa",LOWER(F1591))),
ISNUMBER(FIND("corte de unhas",LOWER(F1591))),
ISNUMBER(FIND("desembolo",LOWER(F1591))),
ISNUMBER(FIND("clorexidina",LOWER(F1591))),
ISNUMBER(FIND("matizacao",LOWER(F1591))),
ISNUMBER(FIND("matização",LOWER(F1591))),
ISNUMBER(FIND("arredondamento",LOWER(F1591))),
ISNUMBER(FIND("remocao",LOWER(F1591))),
ISNUMBER(FIND("remoção",LOWER(F1591)))
),"Serviços extras",
IF(ISNUMBER(FIND("banho",LOWER(F1591))),"Banho","Loja")))</f>
        <v>Loja</v>
      </c>
      <c r="AZ1591" s="1" t="str">
        <f>IF(ISBLANK(I1591),"", _xlfn.LET(_xlpm.Pedido,TRIM(D1591&amp;""),IF(_xlpm.Pedido&lt;&gt;"",_xlpm.Pedido&amp;" | "&amp;K1591,I1591&amp;" | "&amp;K1591&amp;" | "&amp;TEXT(AU1591,"0"))))</f>
        <v xml:space="preserve">5194 | </v>
      </c>
      <c r="BA1591" s="1" t="str">
        <f>IF(ISBLANK(I1591),"", _xlfn.LET(_xlpm.TipoServico,LOWER(H1591),IF(ISNUMBER(FIND("banho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1" s="1" t="str">
        <f>IF(ISBLANK(I1591),"", _xlfn.LET(
    _xlpm.Servico,TRIM(F1591&amp;""),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1" s="1">
        <f>IF(ISBLANK(B1591),"", IF(ISBLANK(R1591),Q1591*S1591,R1591*S1591))</f>
        <v>55</v>
      </c>
    </row>
    <row r="1592" spans="1:55" x14ac:dyDescent="0.3">
      <c r="A1592" t="s">
        <v>1</v>
      </c>
      <c r="B1592">
        <v>46113</v>
      </c>
      <c r="C1592" t="s">
        <v>53</v>
      </c>
      <c r="D1592">
        <v>5195</v>
      </c>
      <c r="E1592">
        <v>0</v>
      </c>
      <c r="F1592" t="s">
        <v>3</v>
      </c>
      <c r="H1592" t="s">
        <v>4</v>
      </c>
      <c r="I1592">
        <v>2617</v>
      </c>
      <c r="J1592" t="s">
        <v>591</v>
      </c>
      <c r="L1592">
        <v>71999142062</v>
      </c>
      <c r="N1592">
        <v>0</v>
      </c>
      <c r="O1592" t="s">
        <v>5</v>
      </c>
      <c r="P1592">
        <v>0</v>
      </c>
      <c r="Q1592">
        <v>68</v>
      </c>
      <c r="R1592">
        <v>68</v>
      </c>
      <c r="S1592">
        <v>1</v>
      </c>
      <c r="T1592">
        <v>68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 t="s">
        <v>6</v>
      </c>
      <c r="AG1592">
        <v>85</v>
      </c>
      <c r="AS1592" t="s">
        <v>7</v>
      </c>
      <c r="AU1592" s="2" t="str">
        <f>IF(ISBLANK(B1592),"", TEXT(B1592,"dddd, d \d\e mmmm \d\e aaaa"))</f>
        <v>quarta-feira, 1 de abril de 2026</v>
      </c>
      <c r="AX1592" s="1" t="str" cm="1">
        <f t="array" ref="AX1592">IFERROR(_xlfn.TEXTJOIN(", ",TRUE,_xlfn._xlws.SORT(_xlfn.UNIQUE(_xlfn._xlws.FILTER($K$2:$K$2889,($I$2:$I$2889=I1592)*($K$2:$K$2889&lt;&gt;""))))),"")</f>
        <v>Bela</v>
      </c>
      <c r="AY1592" s="1" t="str">
        <f>IF(ISBLANK(F1592),"", IF(OR(
ISNUMBER(FIND("escovacao",LOWER(F1592))),
ISNUMBER(FIND("escovação",LOWER(F1592))),
ISNUMBER(FIND("higiene bucal",LOWER(F1592))),
ISNUMBER(FIND("tosa",LOWER(F1592))),
ISNUMBER(FIND("hidratacao",LOWER(F1592))),
ISNUMBER(FIND("hidratação",LOWER(F1592))),
ISNUMBER(FIND("spa",LOWER(F1592))),
ISNUMBER(FIND("corte de unhas",LOWER(F1592))),
ISNUMBER(FIND("desembolo",LOWER(F1592))),
ISNUMBER(FIND("clorexidina",LOWER(F1592))),
ISNUMBER(FIND("matizacao",LOWER(F1592))),
ISNUMBER(FIND("matização",LOWER(F1592))),
ISNUMBER(FIND("arredondamento",LOWER(F1592))),
ISNUMBER(FIND("remocao",LOWER(F1592))),
ISNUMBER(FIND("remoção",LOWER(F1592)))
),"Serviços extras",
IF(ISNUMBER(FIND("banho",LOWER(F1592))),"Banho","Loja")))</f>
        <v>Loja</v>
      </c>
      <c r="AZ1592" s="1" t="str">
        <f>IF(ISBLANK(I1592),"", _xlfn.LET(_xlpm.Pedido,TRIM(D1592&amp;""),IF(_xlpm.Pedido&lt;&gt;"",_xlpm.Pedido&amp;" | "&amp;K1592,I1592&amp;" | "&amp;K1592&amp;" | "&amp;TEXT(AU1592,"0"))))</f>
        <v xml:space="preserve">5195 | </v>
      </c>
      <c r="BA1592" s="1" t="str">
        <f>IF(ISBLANK(I1592),"", _xlfn.LET(_xlpm.TipoServico,LOWER(H1592),IF(ISNUMBER(FIND("banho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2" s="1" t="str">
        <f>IF(ISBLANK(I1592),"", _xlfn.LET(
    _xlpm.Servico,TRIM(F1592&amp;""),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2" s="1">
        <f>IF(ISBLANK(B1592),"", IF(ISBLANK(R1592),Q1592*S1592,R1592*S1592))</f>
        <v>68</v>
      </c>
    </row>
    <row r="1593" spans="1:55" x14ac:dyDescent="0.3">
      <c r="A1593" t="s">
        <v>1</v>
      </c>
      <c r="B1593">
        <v>46113</v>
      </c>
      <c r="C1593" t="s">
        <v>53</v>
      </c>
      <c r="D1593">
        <v>5195</v>
      </c>
      <c r="E1593">
        <v>0</v>
      </c>
      <c r="F1593" t="s">
        <v>10</v>
      </c>
      <c r="H1593" t="s">
        <v>4</v>
      </c>
      <c r="I1593">
        <v>2617</v>
      </c>
      <c r="J1593" t="s">
        <v>591</v>
      </c>
      <c r="L1593">
        <v>71999142062</v>
      </c>
      <c r="N1593">
        <v>0</v>
      </c>
      <c r="O1593" t="s">
        <v>5</v>
      </c>
      <c r="P1593">
        <v>0</v>
      </c>
      <c r="Q1593">
        <v>9</v>
      </c>
      <c r="R1593">
        <v>9</v>
      </c>
      <c r="S1593">
        <v>1</v>
      </c>
      <c r="T1593">
        <v>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 t="s">
        <v>6</v>
      </c>
      <c r="AG1593">
        <v>85</v>
      </c>
      <c r="AS1593" t="s">
        <v>7</v>
      </c>
      <c r="AU1593" s="2" t="str">
        <f>IF(ISBLANK(B1593),"", TEXT(B1593,"dddd, d \d\e mmmm \d\e aaaa"))</f>
        <v>quarta-feira, 1 de abril de 2026</v>
      </c>
      <c r="AX1593" s="1" t="str" cm="1">
        <f t="array" ref="AX1593">IFERROR(_xlfn.TEXTJOIN(", ",TRUE,_xlfn._xlws.SORT(_xlfn.UNIQUE(_xlfn._xlws.FILTER($K$2:$K$2889,($I$2:$I$2889=I1593)*($K$2:$K$2889&lt;&gt;""))))),"")</f>
        <v>Bela</v>
      </c>
      <c r="AY1593" s="1" t="str">
        <f>IF(ISBLANK(F1593),"", IF(OR(
ISNUMBER(FIND("escovacao",LOWER(F1593))),
ISNUMBER(FIND("escovação",LOWER(F1593))),
ISNUMBER(FIND("higiene bucal",LOWER(F1593))),
ISNUMBER(FIND("tosa",LOWER(F1593))),
ISNUMBER(FIND("hidratacao",LOWER(F1593))),
ISNUMBER(FIND("hidratação",LOWER(F1593))),
ISNUMBER(FIND("spa",LOWER(F1593))),
ISNUMBER(FIND("corte de unhas",LOWER(F1593))),
ISNUMBER(FIND("desembolo",LOWER(F1593))),
ISNUMBER(FIND("clorexidina",LOWER(F1593))),
ISNUMBER(FIND("matizacao",LOWER(F1593))),
ISNUMBER(FIND("matização",LOWER(F1593))),
ISNUMBER(FIND("arredondamento",LOWER(F1593))),
ISNUMBER(FIND("remocao",LOWER(F1593))),
ISNUMBER(FIND("remoção",LOWER(F1593)))
),"Serviços extras",
IF(ISNUMBER(FIND("banho",LOWER(F1593))),"Banho","Loja")))</f>
        <v>Serviços extras</v>
      </c>
      <c r="AZ1593" s="1" t="str">
        <f>IF(ISBLANK(I1593),"", _xlfn.LET(_xlpm.Pedido,TRIM(D1593&amp;""),IF(_xlpm.Pedido&lt;&gt;"",_xlpm.Pedido&amp;" | "&amp;K1593,I1593&amp;" | "&amp;K1593&amp;" | "&amp;TEXT(AU1593,"0"))))</f>
        <v xml:space="preserve">5195 | </v>
      </c>
      <c r="BA1593" s="1" t="str">
        <f>IF(ISBLANK(I1593),"", _xlfn.LET(_xlpm.TipoServico,LOWER(H1593),IF(ISNUMBER(FIND("banho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3" s="1" t="str">
        <f>IF(ISBLANK(I1593),"", _xlfn.LET(
    _xlpm.Servico,TRIM(F1593&amp;""),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3" s="1">
        <f>IF(ISBLANK(B1593),"", IF(ISBLANK(R1593),Q1593*S1593,R1593*S1593))</f>
        <v>9</v>
      </c>
    </row>
    <row r="1594" spans="1:55" x14ac:dyDescent="0.3">
      <c r="A1594" t="s">
        <v>1</v>
      </c>
      <c r="B1594">
        <v>46120</v>
      </c>
      <c r="C1594" t="s">
        <v>53</v>
      </c>
      <c r="D1594">
        <v>5240</v>
      </c>
      <c r="E1594">
        <v>0</v>
      </c>
      <c r="F1594" t="s">
        <v>3</v>
      </c>
      <c r="H1594" t="s">
        <v>4</v>
      </c>
      <c r="I1594">
        <v>2618</v>
      </c>
      <c r="J1594" t="s">
        <v>132</v>
      </c>
      <c r="L1594">
        <v>5573999996017</v>
      </c>
      <c r="N1594">
        <v>0</v>
      </c>
      <c r="O1594" t="s">
        <v>5</v>
      </c>
      <c r="P1594">
        <v>0</v>
      </c>
      <c r="Q1594">
        <v>83</v>
      </c>
      <c r="R1594">
        <v>83</v>
      </c>
      <c r="S1594">
        <v>1</v>
      </c>
      <c r="T1594">
        <v>83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 t="s">
        <v>6</v>
      </c>
      <c r="AG1594">
        <v>90</v>
      </c>
      <c r="AS1594" t="s">
        <v>7</v>
      </c>
      <c r="AU1594" s="2" t="str">
        <f>IF(ISBLANK(B1594),"", TEXT(B1594,"dddd, d \d\e mmmm \d\e aaaa"))</f>
        <v>quarta-feira, 8 de abril de 2026</v>
      </c>
      <c r="AX1594" s="1" t="str" cm="1">
        <f t="array" ref="AX1594">IFERROR(_xlfn.TEXTJOIN(", ",TRUE,_xlfn._xlws.SORT(_xlfn.UNIQUE(_xlfn._xlws.FILTER($K$2:$K$2889,($I$2:$I$2889=I1594)*($K$2:$K$2889&lt;&gt;""))))),"")</f>
        <v>Pepa, Salem</v>
      </c>
      <c r="AY1594" s="1" t="str">
        <f>IF(ISBLANK(F1594),"", IF(OR(
ISNUMBER(FIND("escovacao",LOWER(F1594))),
ISNUMBER(FIND("escovação",LOWER(F1594))),
ISNUMBER(FIND("higiene bucal",LOWER(F1594))),
ISNUMBER(FIND("tosa",LOWER(F1594))),
ISNUMBER(FIND("hidratacao",LOWER(F1594))),
ISNUMBER(FIND("hidratação",LOWER(F1594))),
ISNUMBER(FIND("spa",LOWER(F1594))),
ISNUMBER(FIND("corte de unhas",LOWER(F1594))),
ISNUMBER(FIND("desembolo",LOWER(F1594))),
ISNUMBER(FIND("clorexidina",LOWER(F1594))),
ISNUMBER(FIND("matizacao",LOWER(F1594))),
ISNUMBER(FIND("matização",LOWER(F1594))),
ISNUMBER(FIND("arredondamento",LOWER(F1594))),
ISNUMBER(FIND("remocao",LOWER(F1594))),
ISNUMBER(FIND("remoção",LOWER(F1594)))
),"Serviços extras",
IF(ISNUMBER(FIND("banho",LOWER(F1594))),"Banho","Loja")))</f>
        <v>Loja</v>
      </c>
      <c r="AZ1594" s="1" t="str">
        <f>IF(ISBLANK(I1594),"", _xlfn.LET(_xlpm.Pedido,TRIM(D1594&amp;""),IF(_xlpm.Pedido&lt;&gt;"",_xlpm.Pedido&amp;" | "&amp;K1594,I1594&amp;" | "&amp;K1594&amp;" | "&amp;TEXT(AU1594,"0"))))</f>
        <v xml:space="preserve">5240 | </v>
      </c>
      <c r="BA1594" s="1" t="str">
        <f>IF(ISBLANK(I1594),"", _xlfn.LET(_xlpm.TipoServico,LOWER(H1594),IF(ISNUMBER(FIND("banho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4" s="1" t="str">
        <f>IF(ISBLANK(I1594),"", _xlfn.LET(
    _xlpm.Servico,TRIM(F1594&amp;""),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4" s="1">
        <f>IF(ISBLANK(B1594),"", IF(ISBLANK(R1594),Q1594*S1594,R1594*S1594))</f>
        <v>83</v>
      </c>
    </row>
    <row r="1595" spans="1:55" x14ac:dyDescent="0.3">
      <c r="A1595" t="s">
        <v>1</v>
      </c>
      <c r="B1595">
        <v>46113</v>
      </c>
      <c r="C1595" t="s">
        <v>53</v>
      </c>
      <c r="D1595">
        <v>5197</v>
      </c>
      <c r="E1595">
        <v>0</v>
      </c>
      <c r="F1595" t="s">
        <v>3</v>
      </c>
      <c r="H1595" t="s">
        <v>4</v>
      </c>
      <c r="I1595">
        <v>2859</v>
      </c>
      <c r="J1595" t="s">
        <v>0</v>
      </c>
      <c r="L1595">
        <v>557381152738</v>
      </c>
      <c r="N1595">
        <v>0</v>
      </c>
      <c r="O1595" t="s">
        <v>5</v>
      </c>
      <c r="P1595">
        <v>0</v>
      </c>
      <c r="Q1595">
        <v>55</v>
      </c>
      <c r="R1595">
        <v>55</v>
      </c>
      <c r="S1595">
        <v>1</v>
      </c>
      <c r="T1595">
        <v>55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 t="s">
        <v>6</v>
      </c>
      <c r="AG1595">
        <v>72</v>
      </c>
      <c r="AS1595" t="s">
        <v>7</v>
      </c>
      <c r="AU1595" s="2" t="str">
        <f>IF(ISBLANK(B1595),"", TEXT(B1595,"dddd, d \d\e mmmm \d\e aaaa"))</f>
        <v>quarta-feira, 1 de abril de 2026</v>
      </c>
      <c r="AX1595" s="1" t="str" cm="1">
        <f t="array" ref="AX1595">IFERROR(_xlfn.TEXTJOIN(", ",TRUE,_xlfn._xlws.SORT(_xlfn.UNIQUE(_xlfn._xlws.FILTER($K$2:$K$2889,($I$2:$I$2889=I1595)*($K$2:$K$2889&lt;&gt;""))))),"")</f>
        <v>Alvin</v>
      </c>
      <c r="AY1595" s="1" t="str">
        <f>IF(ISBLANK(F1595),"", IF(OR(
ISNUMBER(FIND("escovacao",LOWER(F1595))),
ISNUMBER(FIND("escovação",LOWER(F1595))),
ISNUMBER(FIND("higiene bucal",LOWER(F1595))),
ISNUMBER(FIND("tosa",LOWER(F1595))),
ISNUMBER(FIND("hidratacao",LOWER(F1595))),
ISNUMBER(FIND("hidratação",LOWER(F1595))),
ISNUMBER(FIND("spa",LOWER(F1595))),
ISNUMBER(FIND("corte de unhas",LOWER(F1595))),
ISNUMBER(FIND("desembolo",LOWER(F1595))),
ISNUMBER(FIND("clorexidina",LOWER(F1595))),
ISNUMBER(FIND("matizacao",LOWER(F1595))),
ISNUMBER(FIND("matização",LOWER(F1595))),
ISNUMBER(FIND("arredondamento",LOWER(F1595))),
ISNUMBER(FIND("remocao",LOWER(F1595))),
ISNUMBER(FIND("remoção",LOWER(F1595)))
),"Serviços extras",
IF(ISNUMBER(FIND("banho",LOWER(F1595))),"Banho","Loja")))</f>
        <v>Loja</v>
      </c>
      <c r="AZ1595" s="1" t="str">
        <f>IF(ISBLANK(I1595),"", _xlfn.LET(_xlpm.Pedido,TRIM(D1595&amp;""),IF(_xlpm.Pedido&lt;&gt;"",_xlpm.Pedido&amp;" | "&amp;K1595,I1595&amp;" | "&amp;K1595&amp;" | "&amp;TEXT(AU1595,"0"))))</f>
        <v xml:space="preserve">5197 | </v>
      </c>
      <c r="BA1595" s="1" t="str">
        <f>IF(ISBLANK(I1595),"", _xlfn.LET(_xlpm.TipoServico,LOWER(H1595),IF(ISNUMBER(FIND("banho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5" s="1" t="str">
        <f>IF(ISBLANK(I1595),"", _xlfn.LET(
    _xlpm.Servico,TRIM(F1595&amp;""),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5" s="1">
        <f>IF(ISBLANK(B1595),"", IF(ISBLANK(R1595),Q1595*S1595,R1595*S1595))</f>
        <v>55</v>
      </c>
    </row>
    <row r="1596" spans="1:55" x14ac:dyDescent="0.3">
      <c r="A1596" t="s">
        <v>1</v>
      </c>
      <c r="B1596">
        <v>46113</v>
      </c>
      <c r="C1596" t="s">
        <v>53</v>
      </c>
      <c r="D1596">
        <v>5197</v>
      </c>
      <c r="E1596">
        <v>0</v>
      </c>
      <c r="F1596" t="s">
        <v>10</v>
      </c>
      <c r="H1596" t="s">
        <v>4</v>
      </c>
      <c r="I1596">
        <v>2859</v>
      </c>
      <c r="J1596" t="s">
        <v>0</v>
      </c>
      <c r="L1596">
        <v>557381152738</v>
      </c>
      <c r="N1596">
        <v>0</v>
      </c>
      <c r="O1596" t="s">
        <v>5</v>
      </c>
      <c r="P1596">
        <v>0</v>
      </c>
      <c r="Q1596">
        <v>9</v>
      </c>
      <c r="R1596">
        <v>9</v>
      </c>
      <c r="S1596">
        <v>1</v>
      </c>
      <c r="T1596">
        <v>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 t="s">
        <v>6</v>
      </c>
      <c r="AG1596">
        <v>72</v>
      </c>
      <c r="AS1596" t="s">
        <v>7</v>
      </c>
      <c r="AU1596" s="2" t="str">
        <f>IF(ISBLANK(B1596),"", TEXT(B1596,"dddd, d \d\e mmmm \d\e aaaa"))</f>
        <v>quarta-feira, 1 de abril de 2026</v>
      </c>
      <c r="AX1596" s="1" t="str" cm="1">
        <f t="array" ref="AX1596">IFERROR(_xlfn.TEXTJOIN(", ",TRUE,_xlfn._xlws.SORT(_xlfn.UNIQUE(_xlfn._xlws.FILTER($K$2:$K$2889,($I$2:$I$2889=I1596)*($K$2:$K$2889&lt;&gt;""))))),"")</f>
        <v>Alvin</v>
      </c>
      <c r="AY1596" s="1" t="str">
        <f>IF(ISBLANK(F1596),"", IF(OR(
ISNUMBER(FIND("escovacao",LOWER(F1596))),
ISNUMBER(FIND("escovação",LOWER(F1596))),
ISNUMBER(FIND("higiene bucal",LOWER(F1596))),
ISNUMBER(FIND("tosa",LOWER(F1596))),
ISNUMBER(FIND("hidratacao",LOWER(F1596))),
ISNUMBER(FIND("hidratação",LOWER(F1596))),
ISNUMBER(FIND("spa",LOWER(F1596))),
ISNUMBER(FIND("corte de unhas",LOWER(F1596))),
ISNUMBER(FIND("desembolo",LOWER(F1596))),
ISNUMBER(FIND("clorexidina",LOWER(F1596))),
ISNUMBER(FIND("matizacao",LOWER(F1596))),
ISNUMBER(FIND("matização",LOWER(F1596))),
ISNUMBER(FIND("arredondamento",LOWER(F1596))),
ISNUMBER(FIND("remocao",LOWER(F1596))),
ISNUMBER(FIND("remoção",LOWER(F1596)))
),"Serviços extras",
IF(ISNUMBER(FIND("banho",LOWER(F1596))),"Banho","Loja")))</f>
        <v>Serviços extras</v>
      </c>
      <c r="AZ1596" s="1" t="str">
        <f>IF(ISBLANK(I1596),"", _xlfn.LET(_xlpm.Pedido,TRIM(D1596&amp;""),IF(_xlpm.Pedido&lt;&gt;"",_xlpm.Pedido&amp;" | "&amp;K1596,I1596&amp;" | "&amp;K1596&amp;" | "&amp;TEXT(AU1596,"0"))))</f>
        <v xml:space="preserve">5197 | </v>
      </c>
      <c r="BA1596" s="1" t="str">
        <f>IF(ISBLANK(I1596),"", _xlfn.LET(_xlpm.TipoServico,LOWER(H1596),IF(ISNUMBER(FIND("banho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6" s="1" t="str">
        <f>IF(ISBLANK(I1596),"", _xlfn.LET(
    _xlpm.Servico,TRIM(F1596&amp;""),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6" s="1">
        <f>IF(ISBLANK(B1596),"", IF(ISBLANK(R1596),Q1596*S1596,R1596*S1596))</f>
        <v>9</v>
      </c>
    </row>
    <row r="1597" spans="1:55" x14ac:dyDescent="0.3">
      <c r="A1597" t="s">
        <v>1</v>
      </c>
      <c r="B1597">
        <v>46122</v>
      </c>
      <c r="C1597" t="s">
        <v>2</v>
      </c>
      <c r="D1597">
        <v>5258</v>
      </c>
      <c r="E1597">
        <v>0</v>
      </c>
      <c r="F1597" t="s">
        <v>3</v>
      </c>
      <c r="H1597" t="s">
        <v>4</v>
      </c>
      <c r="I1597">
        <v>2859</v>
      </c>
      <c r="J1597" t="s">
        <v>0</v>
      </c>
      <c r="L1597">
        <v>557381152738</v>
      </c>
      <c r="N1597">
        <v>0</v>
      </c>
      <c r="O1597" t="s">
        <v>5</v>
      </c>
      <c r="P1597">
        <v>0</v>
      </c>
      <c r="Q1597">
        <v>55</v>
      </c>
      <c r="R1597">
        <v>55</v>
      </c>
      <c r="S1597">
        <v>1</v>
      </c>
      <c r="T1597">
        <v>55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 t="s">
        <v>6</v>
      </c>
      <c r="AG1597">
        <v>125</v>
      </c>
      <c r="AS1597" t="s">
        <v>7</v>
      </c>
      <c r="AU1597" s="2" t="str">
        <f>IF(ISBLANK(B1597),"", TEXT(B1597,"dddd, d \d\e mmmm \d\e aaaa"))</f>
        <v>sexta-feira, 10 de abril de 2026</v>
      </c>
      <c r="AX1597" s="1" t="str" cm="1">
        <f t="array" ref="AX1597">IFERROR(_xlfn.TEXTJOIN(", ",TRUE,_xlfn._xlws.SORT(_xlfn.UNIQUE(_xlfn._xlws.FILTER($K$2:$K$2889,($I$2:$I$2889=I1597)*($K$2:$K$2889&lt;&gt;""))))),"")</f>
        <v>Alvin</v>
      </c>
      <c r="AY1597" s="1" t="str">
        <f>IF(ISBLANK(F1597),"", IF(OR(
ISNUMBER(FIND("escovacao",LOWER(F1597))),
ISNUMBER(FIND("escovação",LOWER(F1597))),
ISNUMBER(FIND("higiene bucal",LOWER(F1597))),
ISNUMBER(FIND("tosa",LOWER(F1597))),
ISNUMBER(FIND("hidratacao",LOWER(F1597))),
ISNUMBER(FIND("hidratação",LOWER(F1597))),
ISNUMBER(FIND("spa",LOWER(F1597))),
ISNUMBER(FIND("corte de unhas",LOWER(F1597))),
ISNUMBER(FIND("desembolo",LOWER(F1597))),
ISNUMBER(FIND("clorexidina",LOWER(F1597))),
ISNUMBER(FIND("matizacao",LOWER(F1597))),
ISNUMBER(FIND("matização",LOWER(F1597))),
ISNUMBER(FIND("arredondamento",LOWER(F1597))),
ISNUMBER(FIND("remocao",LOWER(F1597))),
ISNUMBER(FIND("remoção",LOWER(F1597)))
),"Serviços extras",
IF(ISNUMBER(FIND("banho",LOWER(F1597))),"Banho","Loja")))</f>
        <v>Loja</v>
      </c>
      <c r="AZ1597" s="1" t="str">
        <f>IF(ISBLANK(I1597),"", _xlfn.LET(_xlpm.Pedido,TRIM(D1597&amp;""),IF(_xlpm.Pedido&lt;&gt;"",_xlpm.Pedido&amp;" | "&amp;K1597,I1597&amp;" | "&amp;K1597&amp;" | "&amp;TEXT(AU1597,"0"))))</f>
        <v xml:space="preserve">5258 | </v>
      </c>
      <c r="BA1597" s="1" t="str">
        <f>IF(ISBLANK(I1597),"", _xlfn.LET(_xlpm.TipoServico,LOWER(H1597),IF(ISNUMBER(FIND("banho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7" s="1" t="str">
        <f>IF(ISBLANK(I1597),"", _xlfn.LET(
    _xlpm.Servico,TRIM(F1597&amp;""),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7" s="1">
        <f>IF(ISBLANK(B1597),"", IF(ISBLANK(R1597),Q1597*S1597,R1597*S1597))</f>
        <v>55</v>
      </c>
    </row>
    <row r="1598" spans="1:55" x14ac:dyDescent="0.3">
      <c r="A1598" t="s">
        <v>1</v>
      </c>
      <c r="B1598">
        <v>46113</v>
      </c>
      <c r="C1598" t="s">
        <v>53</v>
      </c>
      <c r="D1598">
        <v>5198</v>
      </c>
      <c r="E1598">
        <v>0</v>
      </c>
      <c r="F1598" t="s">
        <v>3</v>
      </c>
      <c r="H1598" t="s">
        <v>4</v>
      </c>
      <c r="I1598">
        <v>2323</v>
      </c>
      <c r="J1598" t="s">
        <v>33</v>
      </c>
      <c r="L1598">
        <v>557391151318</v>
      </c>
      <c r="N1598">
        <v>0</v>
      </c>
      <c r="O1598" t="s">
        <v>5</v>
      </c>
      <c r="P1598">
        <v>0</v>
      </c>
      <c r="Q1598">
        <v>55</v>
      </c>
      <c r="R1598">
        <v>55</v>
      </c>
      <c r="S1598">
        <v>1</v>
      </c>
      <c r="T1598">
        <v>55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 t="s">
        <v>6</v>
      </c>
      <c r="AG1598">
        <v>84</v>
      </c>
      <c r="AS1598" t="s">
        <v>7</v>
      </c>
      <c r="AU1598" s="2" t="str">
        <f>IF(ISBLANK(B1598),"", TEXT(B1598,"dddd, d \d\e mmmm \d\e aaaa"))</f>
        <v>quarta-feira, 1 de abril de 2026</v>
      </c>
      <c r="AX1598" s="1" t="str" cm="1">
        <f t="array" ref="AX1598">IFERROR(_xlfn.TEXTJOIN(", ",TRUE,_xlfn._xlws.SORT(_xlfn.UNIQUE(_xlfn._xlws.FILTER($K$2:$K$2889,($I$2:$I$2889=I1598)*($K$2:$K$2889&lt;&gt;""))))),"")</f>
        <v>Duke</v>
      </c>
      <c r="AY1598" s="1" t="str">
        <f>IF(ISBLANK(F1598),"", IF(OR(
ISNUMBER(FIND("escovacao",LOWER(F1598))),
ISNUMBER(FIND("escovação",LOWER(F1598))),
ISNUMBER(FIND("higiene bucal",LOWER(F1598))),
ISNUMBER(FIND("tosa",LOWER(F1598))),
ISNUMBER(FIND("hidratacao",LOWER(F1598))),
ISNUMBER(FIND("hidratação",LOWER(F1598))),
ISNUMBER(FIND("spa",LOWER(F1598))),
ISNUMBER(FIND("corte de unhas",LOWER(F1598))),
ISNUMBER(FIND("desembolo",LOWER(F1598))),
ISNUMBER(FIND("clorexidina",LOWER(F1598))),
ISNUMBER(FIND("matizacao",LOWER(F1598))),
ISNUMBER(FIND("matização",LOWER(F1598))),
ISNUMBER(FIND("arredondamento",LOWER(F1598))),
ISNUMBER(FIND("remocao",LOWER(F1598))),
ISNUMBER(FIND("remoção",LOWER(F1598)))
),"Serviços extras",
IF(ISNUMBER(FIND("banho",LOWER(F1598))),"Banho","Loja")))</f>
        <v>Loja</v>
      </c>
      <c r="AZ1598" s="1" t="str">
        <f>IF(ISBLANK(I1598),"", _xlfn.LET(_xlpm.Pedido,TRIM(D1598&amp;""),IF(_xlpm.Pedido&lt;&gt;"",_xlpm.Pedido&amp;" | "&amp;K1598,I1598&amp;" | "&amp;K1598&amp;" | "&amp;TEXT(AU1598,"0"))))</f>
        <v xml:space="preserve">5198 | </v>
      </c>
      <c r="BA1598" s="1" t="str">
        <f>IF(ISBLANK(I1598),"", _xlfn.LET(_xlpm.TipoServico,LOWER(H1598),IF(ISNUMBER(FIND("banho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8" s="1" t="str">
        <f>IF(ISBLANK(I1598),"", _xlfn.LET(
    _xlpm.Servico,TRIM(F1598&amp;""),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8" s="1">
        <f>IF(ISBLANK(B1598),"", IF(ISBLANK(R1598),Q1598*S1598,R1598*S1598))</f>
        <v>55</v>
      </c>
    </row>
    <row r="1599" spans="1:55" x14ac:dyDescent="0.3">
      <c r="A1599" t="s">
        <v>1</v>
      </c>
      <c r="B1599">
        <v>46113</v>
      </c>
      <c r="C1599" t="s">
        <v>53</v>
      </c>
      <c r="D1599">
        <v>5198</v>
      </c>
      <c r="E1599">
        <v>0</v>
      </c>
      <c r="F1599" t="s">
        <v>10</v>
      </c>
      <c r="H1599" t="s">
        <v>4</v>
      </c>
      <c r="I1599">
        <v>2323</v>
      </c>
      <c r="J1599" t="s">
        <v>33</v>
      </c>
      <c r="L1599">
        <v>557391151318</v>
      </c>
      <c r="N1599">
        <v>0</v>
      </c>
      <c r="O1599" t="s">
        <v>5</v>
      </c>
      <c r="P1599">
        <v>0</v>
      </c>
      <c r="Q1599">
        <v>9</v>
      </c>
      <c r="R1599">
        <v>9</v>
      </c>
      <c r="S1599">
        <v>1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 t="s">
        <v>6</v>
      </c>
      <c r="AG1599">
        <v>84</v>
      </c>
      <c r="AS1599" t="s">
        <v>7</v>
      </c>
      <c r="AU1599" s="2" t="str">
        <f>IF(ISBLANK(B1599),"", TEXT(B1599,"dddd, d \d\e mmmm \d\e aaaa"))</f>
        <v>quarta-feira, 1 de abril de 2026</v>
      </c>
      <c r="AX1599" s="1" t="str" cm="1">
        <f t="array" ref="AX1599">IFERROR(_xlfn.TEXTJOIN(", ",TRUE,_xlfn._xlws.SORT(_xlfn.UNIQUE(_xlfn._xlws.FILTER($K$2:$K$2889,($I$2:$I$2889=I1599)*($K$2:$K$2889&lt;&gt;""))))),"")</f>
        <v>Duke</v>
      </c>
      <c r="AY1599" s="1" t="str">
        <f>IF(ISBLANK(F1599),"", IF(OR(
ISNUMBER(FIND("escovacao",LOWER(F1599))),
ISNUMBER(FIND("escovação",LOWER(F1599))),
ISNUMBER(FIND("higiene bucal",LOWER(F1599))),
ISNUMBER(FIND("tosa",LOWER(F1599))),
ISNUMBER(FIND("hidratacao",LOWER(F1599))),
ISNUMBER(FIND("hidratação",LOWER(F1599))),
ISNUMBER(FIND("spa",LOWER(F1599))),
ISNUMBER(FIND("corte de unhas",LOWER(F1599))),
ISNUMBER(FIND("desembolo",LOWER(F1599))),
ISNUMBER(FIND("clorexidina",LOWER(F1599))),
ISNUMBER(FIND("matizacao",LOWER(F1599))),
ISNUMBER(FIND("matização",LOWER(F1599))),
ISNUMBER(FIND("arredondamento",LOWER(F1599))),
ISNUMBER(FIND("remocao",LOWER(F1599))),
ISNUMBER(FIND("remoção",LOWER(F1599)))
),"Serviços extras",
IF(ISNUMBER(FIND("banho",LOWER(F1599))),"Banho","Loja")))</f>
        <v>Serviços extras</v>
      </c>
      <c r="AZ1599" s="1" t="str">
        <f>IF(ISBLANK(I1599),"", _xlfn.LET(_xlpm.Pedido,TRIM(D1599&amp;""),IF(_xlpm.Pedido&lt;&gt;"",_xlpm.Pedido&amp;" | "&amp;K1599,I1599&amp;" | "&amp;K1599&amp;" | "&amp;TEXT(AU1599,"0"))))</f>
        <v xml:space="preserve">5198 | </v>
      </c>
      <c r="BA1599" s="1" t="str">
        <f>IF(ISBLANK(I1599),"", _xlfn.LET(_xlpm.TipoServico,LOWER(H1599),IF(ISNUMBER(FIND("banho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599" s="1" t="str">
        <f>IF(ISBLANK(I1599),"", _xlfn.LET(
    _xlpm.Servico,TRIM(F1599&amp;""),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599" s="1">
        <f>IF(ISBLANK(B1599),"", IF(ISBLANK(R1599),Q1599*S1599,R1599*S1599))</f>
        <v>9</v>
      </c>
    </row>
    <row r="1600" spans="1:55" x14ac:dyDescent="0.3">
      <c r="A1600" t="s">
        <v>1</v>
      </c>
      <c r="B1600">
        <v>46113</v>
      </c>
      <c r="C1600" t="s">
        <v>53</v>
      </c>
      <c r="D1600">
        <v>5200</v>
      </c>
      <c r="E1600">
        <v>0</v>
      </c>
      <c r="F1600" t="s">
        <v>3</v>
      </c>
      <c r="H1600" t="s">
        <v>4</v>
      </c>
      <c r="I1600">
        <v>2441</v>
      </c>
      <c r="J1600" t="s">
        <v>47</v>
      </c>
      <c r="L1600">
        <v>5573999266294</v>
      </c>
      <c r="N1600">
        <v>0</v>
      </c>
      <c r="O1600" t="s">
        <v>5</v>
      </c>
      <c r="P1600">
        <v>0</v>
      </c>
      <c r="Q1600">
        <v>55</v>
      </c>
      <c r="R1600">
        <v>55</v>
      </c>
      <c r="S1600">
        <v>1</v>
      </c>
      <c r="T1600">
        <v>55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 t="s">
        <v>6</v>
      </c>
      <c r="AG1600">
        <v>62</v>
      </c>
      <c r="AS1600" t="s">
        <v>7</v>
      </c>
      <c r="AU1600" s="2" t="str">
        <f>IF(ISBLANK(B1600),"", TEXT(B1600,"dddd, d \d\e mmmm \d\e aaaa"))</f>
        <v>quarta-feira, 1 de abril de 2026</v>
      </c>
      <c r="AX1600" s="1" t="str" cm="1">
        <f t="array" ref="AX1600">IFERROR(_xlfn.TEXTJOIN(", ",TRUE,_xlfn._xlws.SORT(_xlfn.UNIQUE(_xlfn._xlws.FILTER($K$2:$K$2889,($I$2:$I$2889=I1600)*($K$2:$K$2889&lt;&gt;""))))),"")</f>
        <v>Pandora</v>
      </c>
      <c r="AY1600" s="1" t="str">
        <f>IF(ISBLANK(F1600),"", IF(OR(
ISNUMBER(FIND("escovacao",LOWER(F1600))),
ISNUMBER(FIND("escovação",LOWER(F1600))),
ISNUMBER(FIND("higiene bucal",LOWER(F1600))),
ISNUMBER(FIND("tosa",LOWER(F1600))),
ISNUMBER(FIND("hidratacao",LOWER(F1600))),
ISNUMBER(FIND("hidratação",LOWER(F1600))),
ISNUMBER(FIND("spa",LOWER(F1600))),
ISNUMBER(FIND("corte de unhas",LOWER(F1600))),
ISNUMBER(FIND("desembolo",LOWER(F1600))),
ISNUMBER(FIND("clorexidina",LOWER(F1600))),
ISNUMBER(FIND("matizacao",LOWER(F1600))),
ISNUMBER(FIND("matização",LOWER(F1600))),
ISNUMBER(FIND("arredondamento",LOWER(F1600))),
ISNUMBER(FIND("remocao",LOWER(F1600))),
ISNUMBER(FIND("remoção",LOWER(F1600)))
),"Serviços extras",
IF(ISNUMBER(FIND("banho",LOWER(F1600))),"Banho","Loja")))</f>
        <v>Loja</v>
      </c>
      <c r="AZ1600" s="1" t="str">
        <f>IF(ISBLANK(I1600),"", _xlfn.LET(_xlpm.Pedido,TRIM(D1600&amp;""),IF(_xlpm.Pedido&lt;&gt;"",_xlpm.Pedido&amp;" | "&amp;K1600,I1600&amp;" | "&amp;K1600&amp;" | "&amp;TEXT(AU1600,"0"))))</f>
        <v xml:space="preserve">5200 | </v>
      </c>
      <c r="BA1600" s="1" t="str">
        <f>IF(ISBLANK(I1600),"", _xlfn.LET(_xlpm.TipoServico,LOWER(H1600),IF(ISNUMBER(FIND("banho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0" s="1" t="str">
        <f>IF(ISBLANK(I1600),"", _xlfn.LET(
    _xlpm.Servico,TRIM(F1600&amp;""),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0" s="1">
        <f>IF(ISBLANK(B1600),"", IF(ISBLANK(R1600),Q1600*S1600,R1600*S1600))</f>
        <v>55</v>
      </c>
    </row>
    <row r="1601" spans="1:55" x14ac:dyDescent="0.3">
      <c r="A1601" t="s">
        <v>1</v>
      </c>
      <c r="B1601">
        <v>46113</v>
      </c>
      <c r="C1601" t="s">
        <v>53</v>
      </c>
      <c r="D1601">
        <v>5199</v>
      </c>
      <c r="E1601">
        <v>0</v>
      </c>
      <c r="F1601" t="s">
        <v>3</v>
      </c>
      <c r="H1601" t="s">
        <v>4</v>
      </c>
      <c r="I1601">
        <v>2703</v>
      </c>
      <c r="J1601" t="s">
        <v>50</v>
      </c>
      <c r="L1601">
        <v>5573982528737</v>
      </c>
      <c r="N1601">
        <v>0</v>
      </c>
      <c r="O1601" t="s">
        <v>5</v>
      </c>
      <c r="P1601">
        <v>0</v>
      </c>
      <c r="Q1601">
        <v>55</v>
      </c>
      <c r="R1601">
        <v>55</v>
      </c>
      <c r="S1601">
        <v>1</v>
      </c>
      <c r="T1601">
        <v>55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 t="s">
        <v>6</v>
      </c>
      <c r="AG1601">
        <v>84</v>
      </c>
      <c r="AS1601" t="s">
        <v>7</v>
      </c>
      <c r="AU1601" s="2" t="str">
        <f>IF(ISBLANK(B1601),"", TEXT(B1601,"dddd, d \d\e mmmm \d\e aaaa"))</f>
        <v>quarta-feira, 1 de abril de 2026</v>
      </c>
      <c r="AX1601" s="1" t="str" cm="1">
        <f t="array" ref="AX1601">IFERROR(_xlfn.TEXTJOIN(", ",TRUE,_xlfn._xlws.SORT(_xlfn.UNIQUE(_xlfn._xlws.FILTER($K$2:$K$2889,($I$2:$I$2889=I1601)*($K$2:$K$2889&lt;&gt;""))))),"")</f>
        <v>Lucky</v>
      </c>
      <c r="AY1601" s="1" t="str">
        <f>IF(ISBLANK(F1601),"", IF(OR(
ISNUMBER(FIND("escovacao",LOWER(F1601))),
ISNUMBER(FIND("escovação",LOWER(F1601))),
ISNUMBER(FIND("higiene bucal",LOWER(F1601))),
ISNUMBER(FIND("tosa",LOWER(F1601))),
ISNUMBER(FIND("hidratacao",LOWER(F1601))),
ISNUMBER(FIND("hidratação",LOWER(F1601))),
ISNUMBER(FIND("spa",LOWER(F1601))),
ISNUMBER(FIND("corte de unhas",LOWER(F1601))),
ISNUMBER(FIND("desembolo",LOWER(F1601))),
ISNUMBER(FIND("clorexidina",LOWER(F1601))),
ISNUMBER(FIND("matizacao",LOWER(F1601))),
ISNUMBER(FIND("matização",LOWER(F1601))),
ISNUMBER(FIND("arredondamento",LOWER(F1601))),
ISNUMBER(FIND("remocao",LOWER(F1601))),
ISNUMBER(FIND("remoção",LOWER(F1601)))
),"Serviços extras",
IF(ISNUMBER(FIND("banho",LOWER(F1601))),"Banho","Loja")))</f>
        <v>Loja</v>
      </c>
      <c r="AZ1601" s="1" t="str">
        <f>IF(ISBLANK(I1601),"", _xlfn.LET(_xlpm.Pedido,TRIM(D1601&amp;""),IF(_xlpm.Pedido&lt;&gt;"",_xlpm.Pedido&amp;" | "&amp;K1601,I1601&amp;" | "&amp;K1601&amp;" | "&amp;TEXT(AU1601,"0"))))</f>
        <v xml:space="preserve">5199 | </v>
      </c>
      <c r="BA1601" s="1" t="str">
        <f>IF(ISBLANK(I1601),"", _xlfn.LET(_xlpm.TipoServico,LOWER(H1601),IF(ISNUMBER(FIND("banho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1" s="1" t="str">
        <f>IF(ISBLANK(I1601),"", _xlfn.LET(
    _xlpm.Servico,TRIM(F1601&amp;""),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1" s="1">
        <f>IF(ISBLANK(B1601),"", IF(ISBLANK(R1601),Q1601*S1601,R1601*S1601))</f>
        <v>55</v>
      </c>
    </row>
    <row r="1602" spans="1:55" x14ac:dyDescent="0.3">
      <c r="A1602" t="s">
        <v>1</v>
      </c>
      <c r="B1602">
        <v>46113</v>
      </c>
      <c r="C1602" t="s">
        <v>53</v>
      </c>
      <c r="D1602">
        <v>5199</v>
      </c>
      <c r="E1602">
        <v>0</v>
      </c>
      <c r="F1602" t="s">
        <v>10</v>
      </c>
      <c r="H1602" t="s">
        <v>4</v>
      </c>
      <c r="I1602">
        <v>2703</v>
      </c>
      <c r="J1602" t="s">
        <v>50</v>
      </c>
      <c r="L1602">
        <v>5573982528737</v>
      </c>
      <c r="N1602">
        <v>0</v>
      </c>
      <c r="O1602" t="s">
        <v>5</v>
      </c>
      <c r="P1602">
        <v>0</v>
      </c>
      <c r="Q1602">
        <v>9</v>
      </c>
      <c r="R1602">
        <v>9</v>
      </c>
      <c r="S1602">
        <v>1</v>
      </c>
      <c r="T1602">
        <v>9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t="s">
        <v>6</v>
      </c>
      <c r="AG1602">
        <v>84</v>
      </c>
      <c r="AS1602" t="s">
        <v>7</v>
      </c>
      <c r="AU1602" s="2" t="str">
        <f>IF(ISBLANK(B1602),"", TEXT(B1602,"dddd, d \d\e mmmm \d\e aaaa"))</f>
        <v>quarta-feira, 1 de abril de 2026</v>
      </c>
      <c r="AX1602" s="1" t="str" cm="1">
        <f t="array" ref="AX1602">IFERROR(_xlfn.TEXTJOIN(", ",TRUE,_xlfn._xlws.SORT(_xlfn.UNIQUE(_xlfn._xlws.FILTER($K$2:$K$2889,($I$2:$I$2889=I1602)*($K$2:$K$2889&lt;&gt;""))))),"")</f>
        <v>Lucky</v>
      </c>
      <c r="AY1602" s="1" t="str">
        <f>IF(ISBLANK(F1602),"", IF(OR(
ISNUMBER(FIND("escovacao",LOWER(F1602))),
ISNUMBER(FIND("escovação",LOWER(F1602))),
ISNUMBER(FIND("higiene bucal",LOWER(F1602))),
ISNUMBER(FIND("tosa",LOWER(F1602))),
ISNUMBER(FIND("hidratacao",LOWER(F1602))),
ISNUMBER(FIND("hidratação",LOWER(F1602))),
ISNUMBER(FIND("spa",LOWER(F1602))),
ISNUMBER(FIND("corte de unhas",LOWER(F1602))),
ISNUMBER(FIND("desembolo",LOWER(F1602))),
ISNUMBER(FIND("clorexidina",LOWER(F1602))),
ISNUMBER(FIND("matizacao",LOWER(F1602))),
ISNUMBER(FIND("matização",LOWER(F1602))),
ISNUMBER(FIND("arredondamento",LOWER(F1602))),
ISNUMBER(FIND("remocao",LOWER(F1602))),
ISNUMBER(FIND("remoção",LOWER(F1602)))
),"Serviços extras",
IF(ISNUMBER(FIND("banho",LOWER(F1602))),"Banho","Loja")))</f>
        <v>Serviços extras</v>
      </c>
      <c r="AZ1602" s="1" t="str">
        <f>IF(ISBLANK(I1602),"", _xlfn.LET(_xlpm.Pedido,TRIM(D1602&amp;""),IF(_xlpm.Pedido&lt;&gt;"",_xlpm.Pedido&amp;" | "&amp;K1602,I1602&amp;" | "&amp;K1602&amp;" | "&amp;TEXT(AU1602,"0"))))</f>
        <v xml:space="preserve">5199 | </v>
      </c>
      <c r="BA1602" s="1" t="str">
        <f>IF(ISBLANK(I1602),"", _xlfn.LET(_xlpm.TipoServico,LOWER(H1602),IF(ISNUMBER(FIND("banho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2" s="1" t="str">
        <f>IF(ISBLANK(I1602),"", _xlfn.LET(
    _xlpm.Servico,TRIM(F1602&amp;""),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2" s="1">
        <f>IF(ISBLANK(B1602),"", IF(ISBLANK(R1602),Q1602*S1602,R1602*S1602))</f>
        <v>9</v>
      </c>
    </row>
    <row r="1603" spans="1:55" x14ac:dyDescent="0.3">
      <c r="A1603" t="s">
        <v>1</v>
      </c>
      <c r="B1603">
        <v>46113</v>
      </c>
      <c r="C1603" t="s">
        <v>53</v>
      </c>
      <c r="D1603">
        <v>5202</v>
      </c>
      <c r="E1603">
        <v>0</v>
      </c>
      <c r="F1603" t="s">
        <v>3</v>
      </c>
      <c r="H1603" t="s">
        <v>4</v>
      </c>
      <c r="I1603">
        <v>2876</v>
      </c>
      <c r="J1603" t="s">
        <v>592</v>
      </c>
      <c r="L1603">
        <v>557388665803</v>
      </c>
      <c r="N1603">
        <v>0</v>
      </c>
      <c r="O1603" t="s">
        <v>5</v>
      </c>
      <c r="P1603">
        <v>0</v>
      </c>
      <c r="Q1603">
        <v>78</v>
      </c>
      <c r="R1603">
        <v>78</v>
      </c>
      <c r="S1603">
        <v>1</v>
      </c>
      <c r="T1603">
        <v>78</v>
      </c>
      <c r="U1603">
        <v>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 t="s">
        <v>6</v>
      </c>
      <c r="AG1603">
        <v>85</v>
      </c>
      <c r="AS1603" t="s">
        <v>7</v>
      </c>
      <c r="AU1603" s="2" t="str">
        <f>IF(ISBLANK(B1603),"", TEXT(B1603,"dddd, d \d\e mmmm \d\e aaaa"))</f>
        <v>quarta-feira, 1 de abril de 2026</v>
      </c>
      <c r="AX1603" s="1" t="str" cm="1">
        <f t="array" ref="AX1603">IFERROR(_xlfn.TEXTJOIN(", ",TRUE,_xlfn._xlws.SORT(_xlfn.UNIQUE(_xlfn._xlws.FILTER($K$2:$K$2889,($I$2:$I$2889=I1603)*($K$2:$K$2889&lt;&gt;""))))),"")</f>
        <v>Ragna</v>
      </c>
      <c r="AY1603" s="1" t="str">
        <f>IF(ISBLANK(F1603),"", IF(OR(
ISNUMBER(FIND("escovacao",LOWER(F1603))),
ISNUMBER(FIND("escovação",LOWER(F1603))),
ISNUMBER(FIND("higiene bucal",LOWER(F1603))),
ISNUMBER(FIND("tosa",LOWER(F1603))),
ISNUMBER(FIND("hidratacao",LOWER(F1603))),
ISNUMBER(FIND("hidratação",LOWER(F1603))),
ISNUMBER(FIND("spa",LOWER(F1603))),
ISNUMBER(FIND("corte de unhas",LOWER(F1603))),
ISNUMBER(FIND("desembolo",LOWER(F1603))),
ISNUMBER(FIND("clorexidina",LOWER(F1603))),
ISNUMBER(FIND("matizacao",LOWER(F1603))),
ISNUMBER(FIND("matização",LOWER(F1603))),
ISNUMBER(FIND("arredondamento",LOWER(F1603))),
ISNUMBER(FIND("remocao",LOWER(F1603))),
ISNUMBER(FIND("remoção",LOWER(F1603)))
),"Serviços extras",
IF(ISNUMBER(FIND("banho",LOWER(F1603))),"Banho","Loja")))</f>
        <v>Loja</v>
      </c>
      <c r="AZ1603" s="1" t="str">
        <f>IF(ISBLANK(I1603),"", _xlfn.LET(_xlpm.Pedido,TRIM(D1603&amp;""),IF(_xlpm.Pedido&lt;&gt;"",_xlpm.Pedido&amp;" | "&amp;K1603,I1603&amp;" | "&amp;K1603&amp;" | "&amp;TEXT(AU1603,"0"))))</f>
        <v xml:space="preserve">5202 | </v>
      </c>
      <c r="BA1603" s="1" t="str">
        <f>IF(ISBLANK(I1603),"", _xlfn.LET(_xlpm.TipoServico,LOWER(H1603),IF(ISNUMBER(FIND("banho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3" s="1" t="str">
        <f>IF(ISBLANK(I1603),"", _xlfn.LET(
    _xlpm.Servico,TRIM(F1603&amp;""),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3" s="1">
        <f>IF(ISBLANK(B1603),"", IF(ISBLANK(R1603),Q1603*S1603,R1603*S1603))</f>
        <v>78</v>
      </c>
    </row>
    <row r="1604" spans="1:55" x14ac:dyDescent="0.3">
      <c r="A1604" t="s">
        <v>1</v>
      </c>
      <c r="B1604">
        <v>46113</v>
      </c>
      <c r="C1604" t="s">
        <v>53</v>
      </c>
      <c r="D1604">
        <v>5201</v>
      </c>
      <c r="E1604">
        <v>0</v>
      </c>
      <c r="F1604" t="s">
        <v>3</v>
      </c>
      <c r="H1604" t="s">
        <v>4</v>
      </c>
      <c r="I1604">
        <v>2546</v>
      </c>
      <c r="J1604" t="s">
        <v>359</v>
      </c>
      <c r="L1604">
        <v>73988081729</v>
      </c>
      <c r="N1604">
        <v>0</v>
      </c>
      <c r="O1604" t="s">
        <v>5</v>
      </c>
      <c r="P1604">
        <v>0</v>
      </c>
      <c r="Q1604">
        <v>55</v>
      </c>
      <c r="R1604">
        <v>55</v>
      </c>
      <c r="S1604">
        <v>1</v>
      </c>
      <c r="T1604">
        <v>55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 t="s">
        <v>6</v>
      </c>
      <c r="AG1604">
        <v>62</v>
      </c>
      <c r="AS1604" t="s">
        <v>7</v>
      </c>
      <c r="AU1604" s="2" t="str">
        <f>IF(ISBLANK(B1604),"", TEXT(B1604,"dddd, d \d\e mmmm \d\e aaaa"))</f>
        <v>quarta-feira, 1 de abril de 2026</v>
      </c>
      <c r="AX1604" s="1" t="str" cm="1">
        <f t="array" ref="AX1604">IFERROR(_xlfn.TEXTJOIN(", ",TRUE,_xlfn._xlws.SORT(_xlfn.UNIQUE(_xlfn._xlws.FILTER($K$2:$K$2889,($I$2:$I$2889=I1604)*($K$2:$K$2889&lt;&gt;""))))),"")</f>
        <v>Amendoa, Cacau, Nolah</v>
      </c>
      <c r="AY1604" s="1" t="str">
        <f>IF(ISBLANK(F1604),"", IF(OR(
ISNUMBER(FIND("escovacao",LOWER(F1604))),
ISNUMBER(FIND("escovação",LOWER(F1604))),
ISNUMBER(FIND("higiene bucal",LOWER(F1604))),
ISNUMBER(FIND("tosa",LOWER(F1604))),
ISNUMBER(FIND("hidratacao",LOWER(F1604))),
ISNUMBER(FIND("hidratação",LOWER(F1604))),
ISNUMBER(FIND("spa",LOWER(F1604))),
ISNUMBER(FIND("corte de unhas",LOWER(F1604))),
ISNUMBER(FIND("desembolo",LOWER(F1604))),
ISNUMBER(FIND("clorexidina",LOWER(F1604))),
ISNUMBER(FIND("matizacao",LOWER(F1604))),
ISNUMBER(FIND("matização",LOWER(F1604))),
ISNUMBER(FIND("arredondamento",LOWER(F1604))),
ISNUMBER(FIND("remocao",LOWER(F1604))),
ISNUMBER(FIND("remoção",LOWER(F1604)))
),"Serviços extras",
IF(ISNUMBER(FIND("banho",LOWER(F1604))),"Banho","Loja")))</f>
        <v>Loja</v>
      </c>
      <c r="AZ1604" s="1" t="str">
        <f>IF(ISBLANK(I1604),"", _xlfn.LET(_xlpm.Pedido,TRIM(D1604&amp;""),IF(_xlpm.Pedido&lt;&gt;"",_xlpm.Pedido&amp;" | "&amp;K1604,I1604&amp;" | "&amp;K1604&amp;" | "&amp;TEXT(AU1604,"0"))))</f>
        <v xml:space="preserve">5201 | </v>
      </c>
      <c r="BA1604" s="1" t="str">
        <f>IF(ISBLANK(I1604),"", _xlfn.LET(_xlpm.TipoServico,LOWER(H1604),IF(ISNUMBER(FIND("banho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4" s="1" t="str">
        <f>IF(ISBLANK(I1604),"", _xlfn.LET(
    _xlpm.Servico,TRIM(F1604&amp;""),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4" s="1">
        <f>IF(ISBLANK(B1604),"", IF(ISBLANK(R1604),Q1604*S1604,R1604*S1604))</f>
        <v>55</v>
      </c>
    </row>
    <row r="1605" spans="1:55" x14ac:dyDescent="0.3">
      <c r="A1605" t="s">
        <v>1</v>
      </c>
      <c r="B1605">
        <v>46120</v>
      </c>
      <c r="C1605" t="s">
        <v>53</v>
      </c>
      <c r="D1605">
        <v>5244</v>
      </c>
      <c r="E1605">
        <v>0</v>
      </c>
      <c r="F1605" t="s">
        <v>3</v>
      </c>
      <c r="H1605" t="s">
        <v>4</v>
      </c>
      <c r="I1605">
        <v>2546</v>
      </c>
      <c r="J1605" t="s">
        <v>359</v>
      </c>
      <c r="L1605">
        <v>73988081729</v>
      </c>
      <c r="N1605">
        <v>0</v>
      </c>
      <c r="O1605" t="s">
        <v>5</v>
      </c>
      <c r="P1605">
        <v>0</v>
      </c>
      <c r="Q1605">
        <v>68</v>
      </c>
      <c r="R1605">
        <v>68</v>
      </c>
      <c r="S1605">
        <v>1</v>
      </c>
      <c r="T1605">
        <v>68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 t="s">
        <v>6</v>
      </c>
      <c r="AG1605">
        <v>108.5</v>
      </c>
      <c r="AS1605" t="s">
        <v>7</v>
      </c>
      <c r="AU1605" s="2" t="str">
        <f>IF(ISBLANK(B1605),"", TEXT(B1605,"dddd, d \d\e mmmm \d\e aaaa"))</f>
        <v>quarta-feira, 8 de abril de 2026</v>
      </c>
      <c r="AX1605" s="1" t="str" cm="1">
        <f t="array" ref="AX1605">IFERROR(_xlfn.TEXTJOIN(", ",TRUE,_xlfn._xlws.SORT(_xlfn.UNIQUE(_xlfn._xlws.FILTER($K$2:$K$2889,($I$2:$I$2889=I1605)*($K$2:$K$2889&lt;&gt;""))))),"")</f>
        <v>Amendoa, Cacau, Nolah</v>
      </c>
      <c r="AY1605" s="1" t="str">
        <f>IF(ISBLANK(F1605),"", IF(OR(
ISNUMBER(FIND("escovacao",LOWER(F1605))),
ISNUMBER(FIND("escovação",LOWER(F1605))),
ISNUMBER(FIND("higiene bucal",LOWER(F1605))),
ISNUMBER(FIND("tosa",LOWER(F1605))),
ISNUMBER(FIND("hidratacao",LOWER(F1605))),
ISNUMBER(FIND("hidratação",LOWER(F1605))),
ISNUMBER(FIND("spa",LOWER(F1605))),
ISNUMBER(FIND("corte de unhas",LOWER(F1605))),
ISNUMBER(FIND("desembolo",LOWER(F1605))),
ISNUMBER(FIND("clorexidina",LOWER(F1605))),
ISNUMBER(FIND("matizacao",LOWER(F1605))),
ISNUMBER(FIND("matização",LOWER(F1605))),
ISNUMBER(FIND("arredondamento",LOWER(F1605))),
ISNUMBER(FIND("remocao",LOWER(F1605))),
ISNUMBER(FIND("remoção",LOWER(F1605)))
),"Serviços extras",
IF(ISNUMBER(FIND("banho",LOWER(F1605))),"Banho","Loja")))</f>
        <v>Loja</v>
      </c>
      <c r="AZ1605" s="1" t="str">
        <f>IF(ISBLANK(I1605),"", _xlfn.LET(_xlpm.Pedido,TRIM(D1605&amp;""),IF(_xlpm.Pedido&lt;&gt;"",_xlpm.Pedido&amp;" | "&amp;K1605,I1605&amp;" | "&amp;K1605&amp;" | "&amp;TEXT(AU1605,"0"))))</f>
        <v xml:space="preserve">5244 | </v>
      </c>
      <c r="BA1605" s="1" t="str">
        <f>IF(ISBLANK(I1605),"", _xlfn.LET(_xlpm.TipoServico,LOWER(H1605),IF(ISNUMBER(FIND("banho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5" s="1" t="str">
        <f>IF(ISBLANK(I1605),"", _xlfn.LET(
    _xlpm.Servico,TRIM(F1605&amp;""),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5" s="1">
        <f>IF(ISBLANK(B1605),"", IF(ISBLANK(R1605),Q1605*S1605,R1605*S1605))</f>
        <v>68</v>
      </c>
    </row>
    <row r="1606" spans="1:55" x14ac:dyDescent="0.3">
      <c r="A1606" t="s">
        <v>1</v>
      </c>
      <c r="B1606">
        <v>46120</v>
      </c>
      <c r="C1606" t="s">
        <v>53</v>
      </c>
      <c r="D1606">
        <v>5244</v>
      </c>
      <c r="E1606">
        <v>0</v>
      </c>
      <c r="F1606" t="s">
        <v>10</v>
      </c>
      <c r="H1606" t="s">
        <v>4</v>
      </c>
      <c r="I1606">
        <v>2546</v>
      </c>
      <c r="J1606" t="s">
        <v>359</v>
      </c>
      <c r="L1606">
        <v>73988081729</v>
      </c>
      <c r="N1606">
        <v>0</v>
      </c>
      <c r="O1606" t="s">
        <v>5</v>
      </c>
      <c r="P1606">
        <v>0</v>
      </c>
      <c r="Q1606">
        <v>9</v>
      </c>
      <c r="R1606">
        <v>9</v>
      </c>
      <c r="S1606">
        <v>1</v>
      </c>
      <c r="T1606">
        <v>9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 t="s">
        <v>6</v>
      </c>
      <c r="AG1606">
        <v>108.5</v>
      </c>
      <c r="AS1606" t="s">
        <v>7</v>
      </c>
      <c r="AU1606" s="2" t="str">
        <f>IF(ISBLANK(B1606),"", TEXT(B1606,"dddd, d \d\e mmmm \d\e aaaa"))</f>
        <v>quarta-feira, 8 de abril de 2026</v>
      </c>
      <c r="AX1606" s="1" t="str" cm="1">
        <f t="array" ref="AX1606">IFERROR(_xlfn.TEXTJOIN(", ",TRUE,_xlfn._xlws.SORT(_xlfn.UNIQUE(_xlfn._xlws.FILTER($K$2:$K$2889,($I$2:$I$2889=I1606)*($K$2:$K$2889&lt;&gt;""))))),"")</f>
        <v>Amendoa, Cacau, Nolah</v>
      </c>
      <c r="AY1606" s="1" t="str">
        <f>IF(ISBLANK(F1606),"", IF(OR(
ISNUMBER(FIND("escovacao",LOWER(F1606))),
ISNUMBER(FIND("escovação",LOWER(F1606))),
ISNUMBER(FIND("higiene bucal",LOWER(F1606))),
ISNUMBER(FIND("tosa",LOWER(F1606))),
ISNUMBER(FIND("hidratacao",LOWER(F1606))),
ISNUMBER(FIND("hidratação",LOWER(F1606))),
ISNUMBER(FIND("spa",LOWER(F1606))),
ISNUMBER(FIND("corte de unhas",LOWER(F1606))),
ISNUMBER(FIND("desembolo",LOWER(F1606))),
ISNUMBER(FIND("clorexidina",LOWER(F1606))),
ISNUMBER(FIND("matizacao",LOWER(F1606))),
ISNUMBER(FIND("matização",LOWER(F1606))),
ISNUMBER(FIND("arredondamento",LOWER(F1606))),
ISNUMBER(FIND("remocao",LOWER(F1606))),
ISNUMBER(FIND("remoção",LOWER(F1606)))
),"Serviços extras",
IF(ISNUMBER(FIND("banho",LOWER(F1606))),"Banho","Loja")))</f>
        <v>Serviços extras</v>
      </c>
      <c r="AZ1606" s="1" t="str">
        <f>IF(ISBLANK(I1606),"", _xlfn.LET(_xlpm.Pedido,TRIM(D1606&amp;""),IF(_xlpm.Pedido&lt;&gt;"",_xlpm.Pedido&amp;" | "&amp;K1606,I1606&amp;" | "&amp;K1606&amp;" | "&amp;TEXT(AU1606,"0"))))</f>
        <v xml:space="preserve">5244 | </v>
      </c>
      <c r="BA1606" s="1" t="str">
        <f>IF(ISBLANK(I1606),"", _xlfn.LET(_xlpm.TipoServico,LOWER(H1606),IF(ISNUMBER(FIND("banho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6" s="1" t="str">
        <f>IF(ISBLANK(I1606),"", _xlfn.LET(
    _xlpm.Servico,TRIM(F1606&amp;""),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6" s="1">
        <f>IF(ISBLANK(B1606),"", IF(ISBLANK(R1606),Q1606*S1606,R1606*S1606))</f>
        <v>9</v>
      </c>
    </row>
    <row r="1607" spans="1:55" x14ac:dyDescent="0.3">
      <c r="A1607" t="s">
        <v>1</v>
      </c>
      <c r="B1607">
        <v>46114</v>
      </c>
      <c r="C1607" t="s">
        <v>9</v>
      </c>
      <c r="D1607">
        <v>5205</v>
      </c>
      <c r="E1607">
        <v>0</v>
      </c>
      <c r="F1607" t="s">
        <v>3</v>
      </c>
      <c r="H1607" t="s">
        <v>4</v>
      </c>
      <c r="I1607">
        <v>2210</v>
      </c>
      <c r="J1607" t="s">
        <v>431</v>
      </c>
      <c r="L1607">
        <v>73988082001</v>
      </c>
      <c r="N1607">
        <v>0</v>
      </c>
      <c r="O1607" t="s">
        <v>5</v>
      </c>
      <c r="P1607">
        <v>0</v>
      </c>
      <c r="Q1607">
        <v>55</v>
      </c>
      <c r="R1607">
        <v>55</v>
      </c>
      <c r="S1607">
        <v>1</v>
      </c>
      <c r="T1607">
        <v>55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 t="s">
        <v>6</v>
      </c>
      <c r="AG1607">
        <v>110</v>
      </c>
      <c r="AS1607" t="s">
        <v>7</v>
      </c>
      <c r="AU1607" s="2" t="str">
        <f>IF(ISBLANK(B1607),"", TEXT(B1607,"dddd, d \d\e mmmm \d\e aaaa"))</f>
        <v>quinta-feira, 2 de abril de 2026</v>
      </c>
      <c r="AX1607" s="1" t="str" cm="1">
        <f t="array" ref="AX1607">IFERROR(_xlfn.TEXTJOIN(", ",TRUE,_xlfn._xlws.SORT(_xlfn.UNIQUE(_xlfn._xlws.FILTER($K$2:$K$2889,($I$2:$I$2889=I1607)*($K$2:$K$2889&lt;&gt;""))))),"")</f>
        <v>Amora</v>
      </c>
      <c r="AY1607" s="1" t="str">
        <f>IF(ISBLANK(F1607),"", IF(OR(
ISNUMBER(FIND("escovacao",LOWER(F1607))),
ISNUMBER(FIND("escovação",LOWER(F1607))),
ISNUMBER(FIND("higiene bucal",LOWER(F1607))),
ISNUMBER(FIND("tosa",LOWER(F1607))),
ISNUMBER(FIND("hidratacao",LOWER(F1607))),
ISNUMBER(FIND("hidratação",LOWER(F1607))),
ISNUMBER(FIND("spa",LOWER(F1607))),
ISNUMBER(FIND("corte de unhas",LOWER(F1607))),
ISNUMBER(FIND("desembolo",LOWER(F1607))),
ISNUMBER(FIND("clorexidina",LOWER(F1607))),
ISNUMBER(FIND("matizacao",LOWER(F1607))),
ISNUMBER(FIND("matização",LOWER(F1607))),
ISNUMBER(FIND("arredondamento",LOWER(F1607))),
ISNUMBER(FIND("remocao",LOWER(F1607))),
ISNUMBER(FIND("remoção",LOWER(F1607)))
),"Serviços extras",
IF(ISNUMBER(FIND("banho",LOWER(F1607))),"Banho","Loja")))</f>
        <v>Loja</v>
      </c>
      <c r="AZ1607" s="1" t="str">
        <f>IF(ISBLANK(I1607),"", _xlfn.LET(_xlpm.Pedido,TRIM(D1607&amp;""),IF(_xlpm.Pedido&lt;&gt;"",_xlpm.Pedido&amp;" | "&amp;K1607,I1607&amp;" | "&amp;K1607&amp;" | "&amp;TEXT(AU1607,"0"))))</f>
        <v xml:space="preserve">5205 | </v>
      </c>
      <c r="BA1607" s="1" t="str">
        <f>IF(ISBLANK(I1607),"", _xlfn.LET(_xlpm.TipoServico,LOWER(H1607),IF(ISNUMBER(FIND("banho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7" s="1" t="str">
        <f>IF(ISBLANK(I1607),"", _xlfn.LET(
    _xlpm.Servico,TRIM(F1607&amp;""),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7" s="1">
        <f>IF(ISBLANK(B1607),"", IF(ISBLANK(R1607),Q1607*S1607,R1607*S1607))</f>
        <v>55</v>
      </c>
    </row>
    <row r="1608" spans="1:55" x14ac:dyDescent="0.3">
      <c r="A1608" t="s">
        <v>1</v>
      </c>
      <c r="B1608">
        <v>46114</v>
      </c>
      <c r="C1608" t="s">
        <v>9</v>
      </c>
      <c r="D1608">
        <v>5205</v>
      </c>
      <c r="E1608">
        <v>0</v>
      </c>
      <c r="F1608" t="s">
        <v>10</v>
      </c>
      <c r="H1608" t="s">
        <v>4</v>
      </c>
      <c r="I1608">
        <v>2210</v>
      </c>
      <c r="J1608" t="s">
        <v>431</v>
      </c>
      <c r="L1608">
        <v>73988082001</v>
      </c>
      <c r="N1608">
        <v>0</v>
      </c>
      <c r="O1608" t="s">
        <v>5</v>
      </c>
      <c r="P1608">
        <v>0</v>
      </c>
      <c r="Q1608">
        <v>9</v>
      </c>
      <c r="R1608">
        <v>9</v>
      </c>
      <c r="S1608">
        <v>1</v>
      </c>
      <c r="T1608">
        <v>9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t="s">
        <v>6</v>
      </c>
      <c r="AG1608">
        <v>110</v>
      </c>
      <c r="AS1608" t="s">
        <v>7</v>
      </c>
      <c r="AU1608" s="2" t="str">
        <f>IF(ISBLANK(B1608),"", TEXT(B1608,"dddd, d \d\e mmmm \d\e aaaa"))</f>
        <v>quinta-feira, 2 de abril de 2026</v>
      </c>
      <c r="AX1608" s="1" t="str" cm="1">
        <f t="array" ref="AX1608">IFERROR(_xlfn.TEXTJOIN(", ",TRUE,_xlfn._xlws.SORT(_xlfn.UNIQUE(_xlfn._xlws.FILTER($K$2:$K$2889,($I$2:$I$2889=I1608)*($K$2:$K$2889&lt;&gt;""))))),"")</f>
        <v>Amora</v>
      </c>
      <c r="AY1608" s="1" t="str">
        <f>IF(ISBLANK(F1608),"", IF(OR(
ISNUMBER(FIND("escovacao",LOWER(F1608))),
ISNUMBER(FIND("escovação",LOWER(F1608))),
ISNUMBER(FIND("higiene bucal",LOWER(F1608))),
ISNUMBER(FIND("tosa",LOWER(F1608))),
ISNUMBER(FIND("hidratacao",LOWER(F1608))),
ISNUMBER(FIND("hidratação",LOWER(F1608))),
ISNUMBER(FIND("spa",LOWER(F1608))),
ISNUMBER(FIND("corte de unhas",LOWER(F1608))),
ISNUMBER(FIND("desembolo",LOWER(F1608))),
ISNUMBER(FIND("clorexidina",LOWER(F1608))),
ISNUMBER(FIND("matizacao",LOWER(F1608))),
ISNUMBER(FIND("matização",LOWER(F1608))),
ISNUMBER(FIND("arredondamento",LOWER(F1608))),
ISNUMBER(FIND("remocao",LOWER(F1608))),
ISNUMBER(FIND("remoção",LOWER(F1608)))
),"Serviços extras",
IF(ISNUMBER(FIND("banho",LOWER(F1608))),"Banho","Loja")))</f>
        <v>Serviços extras</v>
      </c>
      <c r="AZ1608" s="1" t="str">
        <f>IF(ISBLANK(I1608),"", _xlfn.LET(_xlpm.Pedido,TRIM(D1608&amp;""),IF(_xlpm.Pedido&lt;&gt;"",_xlpm.Pedido&amp;" | "&amp;K1608,I1608&amp;" | "&amp;K1608&amp;" | "&amp;TEXT(AU1608,"0"))))</f>
        <v xml:space="preserve">5205 | </v>
      </c>
      <c r="BA1608" s="1" t="str">
        <f>IF(ISBLANK(I1608),"", _xlfn.LET(_xlpm.TipoServico,LOWER(H1608),IF(ISNUMBER(FIND("banho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8" s="1" t="str">
        <f>IF(ISBLANK(I1608),"", _xlfn.LET(
    _xlpm.Servico,TRIM(F1608&amp;""),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8" s="1">
        <f>IF(ISBLANK(B1608),"", IF(ISBLANK(R1608),Q1608*S1608,R1608*S1608))</f>
        <v>9</v>
      </c>
    </row>
    <row r="1609" spans="1:55" x14ac:dyDescent="0.3">
      <c r="A1609" t="s">
        <v>1</v>
      </c>
      <c r="B1609">
        <v>46114</v>
      </c>
      <c r="C1609" t="s">
        <v>9</v>
      </c>
      <c r="D1609">
        <v>5207</v>
      </c>
      <c r="E1609">
        <v>0</v>
      </c>
      <c r="F1609" t="s">
        <v>3</v>
      </c>
      <c r="H1609" t="s">
        <v>4</v>
      </c>
      <c r="I1609">
        <v>2345</v>
      </c>
      <c r="J1609" t="s">
        <v>150</v>
      </c>
      <c r="L1609">
        <v>557399619681</v>
      </c>
      <c r="N1609">
        <v>0</v>
      </c>
      <c r="O1609" t="s">
        <v>5</v>
      </c>
      <c r="P1609">
        <v>0</v>
      </c>
      <c r="Q1609">
        <v>55</v>
      </c>
      <c r="R1609">
        <v>55</v>
      </c>
      <c r="S1609">
        <v>1</v>
      </c>
      <c r="T1609">
        <v>55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 t="s">
        <v>6</v>
      </c>
      <c r="AG1609">
        <v>107</v>
      </c>
      <c r="AS1609" t="s">
        <v>7</v>
      </c>
      <c r="AU1609" s="2" t="str">
        <f>IF(ISBLANK(B1609),"", TEXT(B1609,"dddd, d \d\e mmmm \d\e aaaa"))</f>
        <v>quinta-feira, 2 de abril de 2026</v>
      </c>
      <c r="AX1609" s="1" t="str" cm="1">
        <f t="array" ref="AX1609">IFERROR(_xlfn.TEXTJOIN(", ",TRUE,_xlfn._xlws.SORT(_xlfn.UNIQUE(_xlfn._xlws.FILTER($K$2:$K$2889,($I$2:$I$2889=I1609)*($K$2:$K$2889&lt;&gt;""))))),"")</f>
        <v>Dindi</v>
      </c>
      <c r="AY1609" s="1" t="str">
        <f>IF(ISBLANK(F1609),"", IF(OR(
ISNUMBER(FIND("escovacao",LOWER(F1609))),
ISNUMBER(FIND("escovação",LOWER(F1609))),
ISNUMBER(FIND("higiene bucal",LOWER(F1609))),
ISNUMBER(FIND("tosa",LOWER(F1609))),
ISNUMBER(FIND("hidratacao",LOWER(F1609))),
ISNUMBER(FIND("hidratação",LOWER(F1609))),
ISNUMBER(FIND("spa",LOWER(F1609))),
ISNUMBER(FIND("corte de unhas",LOWER(F1609))),
ISNUMBER(FIND("desembolo",LOWER(F1609))),
ISNUMBER(FIND("clorexidina",LOWER(F1609))),
ISNUMBER(FIND("matizacao",LOWER(F1609))),
ISNUMBER(FIND("matização",LOWER(F1609))),
ISNUMBER(FIND("arredondamento",LOWER(F1609))),
ISNUMBER(FIND("remocao",LOWER(F1609))),
ISNUMBER(FIND("remoção",LOWER(F1609)))
),"Serviços extras",
IF(ISNUMBER(FIND("banho",LOWER(F1609))),"Banho","Loja")))</f>
        <v>Loja</v>
      </c>
      <c r="AZ1609" s="1" t="str">
        <f>IF(ISBLANK(I1609),"", _xlfn.LET(_xlpm.Pedido,TRIM(D1609&amp;""),IF(_xlpm.Pedido&lt;&gt;"",_xlpm.Pedido&amp;" | "&amp;K1609,I1609&amp;" | "&amp;K1609&amp;" | "&amp;TEXT(AU1609,"0"))))</f>
        <v xml:space="preserve">5207 | </v>
      </c>
      <c r="BA1609" s="1" t="str">
        <f>IF(ISBLANK(I1609),"", _xlfn.LET(_xlpm.TipoServico,LOWER(H1609),IF(ISNUMBER(FIND("banho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09" s="1" t="str">
        <f>IF(ISBLANK(I1609),"", _xlfn.LET(
    _xlpm.Servico,TRIM(F1609&amp;""),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09" s="1">
        <f>IF(ISBLANK(B1609),"", IF(ISBLANK(R1609),Q1609*S1609,R1609*S1609))</f>
        <v>55</v>
      </c>
    </row>
    <row r="1610" spans="1:55" x14ac:dyDescent="0.3">
      <c r="A1610" t="s">
        <v>1</v>
      </c>
      <c r="B1610">
        <v>46114</v>
      </c>
      <c r="C1610" t="s">
        <v>9</v>
      </c>
      <c r="D1610">
        <v>5207</v>
      </c>
      <c r="E1610">
        <v>0</v>
      </c>
      <c r="F1610" t="s">
        <v>10</v>
      </c>
      <c r="H1610" t="s">
        <v>4</v>
      </c>
      <c r="I1610">
        <v>2345</v>
      </c>
      <c r="J1610" t="s">
        <v>150</v>
      </c>
      <c r="L1610">
        <v>557399619681</v>
      </c>
      <c r="N1610">
        <v>0</v>
      </c>
      <c r="O1610" t="s">
        <v>5</v>
      </c>
      <c r="P1610">
        <v>0</v>
      </c>
      <c r="Q1610">
        <v>9</v>
      </c>
      <c r="R1610">
        <v>9</v>
      </c>
      <c r="S1610">
        <v>1</v>
      </c>
      <c r="T1610">
        <v>9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 t="s">
        <v>6</v>
      </c>
      <c r="AG1610">
        <v>107</v>
      </c>
      <c r="AS1610" t="s">
        <v>7</v>
      </c>
      <c r="AU1610" s="2" t="str">
        <f>IF(ISBLANK(B1610),"", TEXT(B1610,"dddd, d \d\e mmmm \d\e aaaa"))</f>
        <v>quinta-feira, 2 de abril de 2026</v>
      </c>
      <c r="AX1610" s="1" t="str" cm="1">
        <f t="array" ref="AX1610">IFERROR(_xlfn.TEXTJOIN(", ",TRUE,_xlfn._xlws.SORT(_xlfn.UNIQUE(_xlfn._xlws.FILTER($K$2:$K$2889,($I$2:$I$2889=I1610)*($K$2:$K$2889&lt;&gt;""))))),"")</f>
        <v>Dindi</v>
      </c>
      <c r="AY1610" s="1" t="str">
        <f>IF(ISBLANK(F1610),"", IF(OR(
ISNUMBER(FIND("escovacao",LOWER(F1610))),
ISNUMBER(FIND("escovação",LOWER(F1610))),
ISNUMBER(FIND("higiene bucal",LOWER(F1610))),
ISNUMBER(FIND("tosa",LOWER(F1610))),
ISNUMBER(FIND("hidratacao",LOWER(F1610))),
ISNUMBER(FIND("hidratação",LOWER(F1610))),
ISNUMBER(FIND("spa",LOWER(F1610))),
ISNUMBER(FIND("corte de unhas",LOWER(F1610))),
ISNUMBER(FIND("desembolo",LOWER(F1610))),
ISNUMBER(FIND("clorexidina",LOWER(F1610))),
ISNUMBER(FIND("matizacao",LOWER(F1610))),
ISNUMBER(FIND("matização",LOWER(F1610))),
ISNUMBER(FIND("arredondamento",LOWER(F1610))),
ISNUMBER(FIND("remocao",LOWER(F1610))),
ISNUMBER(FIND("remoção",LOWER(F1610)))
),"Serviços extras",
IF(ISNUMBER(FIND("banho",LOWER(F1610))),"Banho","Loja")))</f>
        <v>Serviços extras</v>
      </c>
      <c r="AZ1610" s="1" t="str">
        <f>IF(ISBLANK(I1610),"", _xlfn.LET(_xlpm.Pedido,TRIM(D1610&amp;""),IF(_xlpm.Pedido&lt;&gt;"",_xlpm.Pedido&amp;" | "&amp;K1610,I1610&amp;" | "&amp;K1610&amp;" | "&amp;TEXT(AU1610,"0"))))</f>
        <v xml:space="preserve">5207 | </v>
      </c>
      <c r="BA1610" s="1" t="str">
        <f>IF(ISBLANK(I1610),"", _xlfn.LET(_xlpm.TipoServico,LOWER(H1610),IF(ISNUMBER(FIND("banho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0" s="1" t="str">
        <f>IF(ISBLANK(I1610),"", _xlfn.LET(
    _xlpm.Servico,TRIM(F1610&amp;""),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0" s="1">
        <f>IF(ISBLANK(B1610),"", IF(ISBLANK(R1610),Q1610*S1610,R1610*S1610))</f>
        <v>9</v>
      </c>
    </row>
    <row r="1611" spans="1:55" x14ac:dyDescent="0.3">
      <c r="A1611" t="s">
        <v>1</v>
      </c>
      <c r="B1611">
        <v>46114</v>
      </c>
      <c r="C1611" t="s">
        <v>9</v>
      </c>
      <c r="D1611">
        <v>5210</v>
      </c>
      <c r="E1611">
        <v>0</v>
      </c>
      <c r="F1611" t="s">
        <v>3</v>
      </c>
      <c r="H1611" t="s">
        <v>4</v>
      </c>
      <c r="I1611">
        <v>2392</v>
      </c>
      <c r="J1611" t="s">
        <v>277</v>
      </c>
      <c r="L1611">
        <v>5573991192929</v>
      </c>
      <c r="N1611">
        <v>0</v>
      </c>
      <c r="O1611" t="s">
        <v>5</v>
      </c>
      <c r="P1611">
        <v>0</v>
      </c>
      <c r="Q1611">
        <v>55</v>
      </c>
      <c r="R1611">
        <v>55</v>
      </c>
      <c r="S1611">
        <v>1</v>
      </c>
      <c r="T1611">
        <v>55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 t="s">
        <v>6</v>
      </c>
      <c r="AG1611">
        <v>72</v>
      </c>
      <c r="AS1611" t="s">
        <v>7</v>
      </c>
      <c r="AU1611" s="2" t="str">
        <f>IF(ISBLANK(B1611),"", TEXT(B1611,"dddd, d \d\e mmmm \d\e aaaa"))</f>
        <v>quinta-feira, 2 de abril de 2026</v>
      </c>
      <c r="AX1611" s="1" t="str" cm="1">
        <f t="array" ref="AX1611">IFERROR(_xlfn.TEXTJOIN(", ",TRUE,_xlfn._xlws.SORT(_xlfn.UNIQUE(_xlfn._xlws.FILTER($K$2:$K$2889,($I$2:$I$2889=I1611)*($K$2:$K$2889&lt;&gt;""))))),"")</f>
        <v>Loki</v>
      </c>
      <c r="AY1611" s="1" t="str">
        <f>IF(ISBLANK(F1611),"", IF(OR(
ISNUMBER(FIND("escovacao",LOWER(F1611))),
ISNUMBER(FIND("escovação",LOWER(F1611))),
ISNUMBER(FIND("higiene bucal",LOWER(F1611))),
ISNUMBER(FIND("tosa",LOWER(F1611))),
ISNUMBER(FIND("hidratacao",LOWER(F1611))),
ISNUMBER(FIND("hidratação",LOWER(F1611))),
ISNUMBER(FIND("spa",LOWER(F1611))),
ISNUMBER(FIND("corte de unhas",LOWER(F1611))),
ISNUMBER(FIND("desembolo",LOWER(F1611))),
ISNUMBER(FIND("clorexidina",LOWER(F1611))),
ISNUMBER(FIND("matizacao",LOWER(F1611))),
ISNUMBER(FIND("matização",LOWER(F1611))),
ISNUMBER(FIND("arredondamento",LOWER(F1611))),
ISNUMBER(FIND("remocao",LOWER(F1611))),
ISNUMBER(FIND("remoção",LOWER(F1611)))
),"Serviços extras",
IF(ISNUMBER(FIND("banho",LOWER(F1611))),"Banho","Loja")))</f>
        <v>Loja</v>
      </c>
      <c r="AZ1611" s="1" t="str">
        <f>IF(ISBLANK(I1611),"", _xlfn.LET(_xlpm.Pedido,TRIM(D1611&amp;""),IF(_xlpm.Pedido&lt;&gt;"",_xlpm.Pedido&amp;" | "&amp;K1611,I1611&amp;" | "&amp;K1611&amp;" | "&amp;TEXT(AU1611,"0"))))</f>
        <v xml:space="preserve">5210 | </v>
      </c>
      <c r="BA1611" s="1" t="str">
        <f>IF(ISBLANK(I1611),"", _xlfn.LET(_xlpm.TipoServico,LOWER(H1611),IF(ISNUMBER(FIND("banho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1" s="1" t="str">
        <f>IF(ISBLANK(I1611),"", _xlfn.LET(
    _xlpm.Servico,TRIM(F1611&amp;""),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1" s="1">
        <f>IF(ISBLANK(B1611),"", IF(ISBLANK(R1611),Q1611*S1611,R1611*S1611))</f>
        <v>55</v>
      </c>
    </row>
    <row r="1612" spans="1:55" x14ac:dyDescent="0.3">
      <c r="A1612" t="s">
        <v>1</v>
      </c>
      <c r="B1612">
        <v>46114</v>
      </c>
      <c r="C1612" t="s">
        <v>9</v>
      </c>
      <c r="D1612">
        <v>5210</v>
      </c>
      <c r="E1612">
        <v>0</v>
      </c>
      <c r="F1612" t="s">
        <v>10</v>
      </c>
      <c r="H1612" t="s">
        <v>4</v>
      </c>
      <c r="I1612">
        <v>2392</v>
      </c>
      <c r="J1612" t="s">
        <v>277</v>
      </c>
      <c r="L1612">
        <v>5573991192929</v>
      </c>
      <c r="N1612">
        <v>0</v>
      </c>
      <c r="O1612" t="s">
        <v>5</v>
      </c>
      <c r="P1612">
        <v>0</v>
      </c>
      <c r="Q1612">
        <v>9</v>
      </c>
      <c r="R1612">
        <v>9</v>
      </c>
      <c r="S1612">
        <v>1</v>
      </c>
      <c r="T1612">
        <v>9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 t="s">
        <v>6</v>
      </c>
      <c r="AG1612">
        <v>72</v>
      </c>
      <c r="AS1612" t="s">
        <v>7</v>
      </c>
      <c r="AU1612" s="2" t="str">
        <f>IF(ISBLANK(B1612),"", TEXT(B1612,"dddd, d \d\e mmmm \d\e aaaa"))</f>
        <v>quinta-feira, 2 de abril de 2026</v>
      </c>
      <c r="AX1612" s="1" t="str" cm="1">
        <f t="array" ref="AX1612">IFERROR(_xlfn.TEXTJOIN(", ",TRUE,_xlfn._xlws.SORT(_xlfn.UNIQUE(_xlfn._xlws.FILTER($K$2:$K$2889,($I$2:$I$2889=I1612)*($K$2:$K$2889&lt;&gt;""))))),"")</f>
        <v>Loki</v>
      </c>
      <c r="AY1612" s="1" t="str">
        <f>IF(ISBLANK(F1612),"", IF(OR(
ISNUMBER(FIND("escovacao",LOWER(F1612))),
ISNUMBER(FIND("escovação",LOWER(F1612))),
ISNUMBER(FIND("higiene bucal",LOWER(F1612))),
ISNUMBER(FIND("tosa",LOWER(F1612))),
ISNUMBER(FIND("hidratacao",LOWER(F1612))),
ISNUMBER(FIND("hidratação",LOWER(F1612))),
ISNUMBER(FIND("spa",LOWER(F1612))),
ISNUMBER(FIND("corte de unhas",LOWER(F1612))),
ISNUMBER(FIND("desembolo",LOWER(F1612))),
ISNUMBER(FIND("clorexidina",LOWER(F1612))),
ISNUMBER(FIND("matizacao",LOWER(F1612))),
ISNUMBER(FIND("matização",LOWER(F1612))),
ISNUMBER(FIND("arredondamento",LOWER(F1612))),
ISNUMBER(FIND("remocao",LOWER(F1612))),
ISNUMBER(FIND("remoção",LOWER(F1612)))
),"Serviços extras",
IF(ISNUMBER(FIND("banho",LOWER(F1612))),"Banho","Loja")))</f>
        <v>Serviços extras</v>
      </c>
      <c r="AZ1612" s="1" t="str">
        <f>IF(ISBLANK(I1612),"", _xlfn.LET(_xlpm.Pedido,TRIM(D1612&amp;""),IF(_xlpm.Pedido&lt;&gt;"",_xlpm.Pedido&amp;" | "&amp;K1612,I1612&amp;" | "&amp;K1612&amp;" | "&amp;TEXT(AU1612,"0"))))</f>
        <v xml:space="preserve">5210 | </v>
      </c>
      <c r="BA1612" s="1" t="str">
        <f>IF(ISBLANK(I1612),"", _xlfn.LET(_xlpm.TipoServico,LOWER(H1612),IF(ISNUMBER(FIND("banho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2" s="1" t="str">
        <f>IF(ISBLANK(I1612),"", _xlfn.LET(
    _xlpm.Servico,TRIM(F1612&amp;""),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2" s="1">
        <f>IF(ISBLANK(B1612),"", IF(ISBLANK(R1612),Q1612*S1612,R1612*S1612))</f>
        <v>9</v>
      </c>
    </row>
    <row r="1613" spans="1:55" x14ac:dyDescent="0.3">
      <c r="A1613" t="s">
        <v>1</v>
      </c>
      <c r="B1613">
        <v>46114</v>
      </c>
      <c r="C1613" t="s">
        <v>9</v>
      </c>
      <c r="D1613">
        <v>5208</v>
      </c>
      <c r="E1613">
        <v>0</v>
      </c>
      <c r="F1613" t="s">
        <v>3</v>
      </c>
      <c r="H1613" t="s">
        <v>4</v>
      </c>
      <c r="I1613">
        <v>2204</v>
      </c>
      <c r="J1613" t="s">
        <v>41</v>
      </c>
      <c r="L1613">
        <v>73991645013</v>
      </c>
      <c r="N1613">
        <v>0</v>
      </c>
      <c r="O1613" t="s">
        <v>5</v>
      </c>
      <c r="P1613">
        <v>0</v>
      </c>
      <c r="Q1613">
        <v>55</v>
      </c>
      <c r="R1613">
        <v>55</v>
      </c>
      <c r="S1613">
        <v>1</v>
      </c>
      <c r="T1613">
        <v>55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 t="s">
        <v>6</v>
      </c>
      <c r="AG1613">
        <v>67</v>
      </c>
      <c r="AS1613" t="s">
        <v>7</v>
      </c>
      <c r="AU1613" s="2" t="str">
        <f>IF(ISBLANK(B1613),"", TEXT(B1613,"dddd, d \d\e mmmm \d\e aaaa"))</f>
        <v>quinta-feira, 2 de abril de 2026</v>
      </c>
      <c r="AX1613" s="1" t="str" cm="1">
        <f t="array" ref="AX1613">IFERROR(_xlfn.TEXTJOIN(", ",TRUE,_xlfn._xlws.SORT(_xlfn.UNIQUE(_xlfn._xlws.FILTER($K$2:$K$2889,($I$2:$I$2889=I1613)*($K$2:$K$2889&lt;&gt;""))))),"")</f>
        <v>Amora</v>
      </c>
      <c r="AY1613" s="1" t="str">
        <f>IF(ISBLANK(F1613),"", IF(OR(
ISNUMBER(FIND("escovacao",LOWER(F1613))),
ISNUMBER(FIND("escovação",LOWER(F1613))),
ISNUMBER(FIND("higiene bucal",LOWER(F1613))),
ISNUMBER(FIND("tosa",LOWER(F1613))),
ISNUMBER(FIND("hidratacao",LOWER(F1613))),
ISNUMBER(FIND("hidratação",LOWER(F1613))),
ISNUMBER(FIND("spa",LOWER(F1613))),
ISNUMBER(FIND("corte de unhas",LOWER(F1613))),
ISNUMBER(FIND("desembolo",LOWER(F1613))),
ISNUMBER(FIND("clorexidina",LOWER(F1613))),
ISNUMBER(FIND("matizacao",LOWER(F1613))),
ISNUMBER(FIND("matização",LOWER(F1613))),
ISNUMBER(FIND("arredondamento",LOWER(F1613))),
ISNUMBER(FIND("remocao",LOWER(F1613))),
ISNUMBER(FIND("remoção",LOWER(F1613)))
),"Serviços extras",
IF(ISNUMBER(FIND("banho",LOWER(F1613))),"Banho","Loja")))</f>
        <v>Loja</v>
      </c>
      <c r="AZ1613" s="1" t="str">
        <f>IF(ISBLANK(I1613),"", _xlfn.LET(_xlpm.Pedido,TRIM(D1613&amp;""),IF(_xlpm.Pedido&lt;&gt;"",_xlpm.Pedido&amp;" | "&amp;K1613,I1613&amp;" | "&amp;K1613&amp;" | "&amp;TEXT(AU1613,"0"))))</f>
        <v xml:space="preserve">5208 | </v>
      </c>
      <c r="BA1613" s="1" t="str">
        <f>IF(ISBLANK(I1613),"", _xlfn.LET(_xlpm.TipoServico,LOWER(H1613),IF(ISNUMBER(FIND("banho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3" s="1" t="str">
        <f>IF(ISBLANK(I1613),"", _xlfn.LET(
    _xlpm.Servico,TRIM(F1613&amp;""),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3" s="1">
        <f>IF(ISBLANK(B1613),"", IF(ISBLANK(R1613),Q1613*S1613,R1613*S1613))</f>
        <v>55</v>
      </c>
    </row>
    <row r="1614" spans="1:55" x14ac:dyDescent="0.3">
      <c r="A1614" t="s">
        <v>1</v>
      </c>
      <c r="B1614">
        <v>46114</v>
      </c>
      <c r="C1614" t="s">
        <v>9</v>
      </c>
      <c r="D1614">
        <v>5209</v>
      </c>
      <c r="E1614">
        <v>0</v>
      </c>
      <c r="F1614" t="s">
        <v>3</v>
      </c>
      <c r="H1614" t="s">
        <v>4</v>
      </c>
      <c r="I1614">
        <v>2558</v>
      </c>
      <c r="J1614" t="s">
        <v>387</v>
      </c>
      <c r="L1614">
        <v>557399095691</v>
      </c>
      <c r="N1614">
        <v>0</v>
      </c>
      <c r="O1614" t="s">
        <v>5</v>
      </c>
      <c r="P1614">
        <v>0</v>
      </c>
      <c r="Q1614">
        <v>50</v>
      </c>
      <c r="R1614">
        <v>50</v>
      </c>
      <c r="S1614">
        <v>1</v>
      </c>
      <c r="T1614">
        <v>50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 t="s">
        <v>6</v>
      </c>
      <c r="AG1614">
        <v>110</v>
      </c>
      <c r="AS1614" t="s">
        <v>7</v>
      </c>
      <c r="AU1614" s="2" t="str">
        <f>IF(ISBLANK(B1614),"", TEXT(B1614,"dddd, d \d\e mmmm \d\e aaaa"))</f>
        <v>quinta-feira, 2 de abril de 2026</v>
      </c>
      <c r="AX1614" s="1" t="str" cm="1">
        <f t="array" ref="AX1614">IFERROR(_xlfn.TEXTJOIN(", ",TRUE,_xlfn._xlws.SORT(_xlfn.UNIQUE(_xlfn._xlws.FILTER($K$2:$K$2889,($I$2:$I$2889=I1614)*($K$2:$K$2889&lt;&gt;""))))),"")</f>
        <v>Nina</v>
      </c>
      <c r="AY1614" s="1" t="str">
        <f>IF(ISBLANK(F1614),"", IF(OR(
ISNUMBER(FIND("escovacao",LOWER(F1614))),
ISNUMBER(FIND("escovação",LOWER(F1614))),
ISNUMBER(FIND("higiene bucal",LOWER(F1614))),
ISNUMBER(FIND("tosa",LOWER(F1614))),
ISNUMBER(FIND("hidratacao",LOWER(F1614))),
ISNUMBER(FIND("hidratação",LOWER(F1614))),
ISNUMBER(FIND("spa",LOWER(F1614))),
ISNUMBER(FIND("corte de unhas",LOWER(F1614))),
ISNUMBER(FIND("desembolo",LOWER(F1614))),
ISNUMBER(FIND("clorexidina",LOWER(F1614))),
ISNUMBER(FIND("matizacao",LOWER(F1614))),
ISNUMBER(FIND("matização",LOWER(F1614))),
ISNUMBER(FIND("arredondamento",LOWER(F1614))),
ISNUMBER(FIND("remocao",LOWER(F1614))),
ISNUMBER(FIND("remoção",LOWER(F1614)))
),"Serviços extras",
IF(ISNUMBER(FIND("banho",LOWER(F1614))),"Banho","Loja")))</f>
        <v>Loja</v>
      </c>
      <c r="AZ1614" s="1" t="str">
        <f>IF(ISBLANK(I1614),"", _xlfn.LET(_xlpm.Pedido,TRIM(D1614&amp;""),IF(_xlpm.Pedido&lt;&gt;"",_xlpm.Pedido&amp;" | "&amp;K1614,I1614&amp;" | "&amp;K1614&amp;" | "&amp;TEXT(AU1614,"0"))))</f>
        <v xml:space="preserve">5209 | </v>
      </c>
      <c r="BA1614" s="1" t="str">
        <f>IF(ISBLANK(I1614),"", _xlfn.LET(_xlpm.TipoServico,LOWER(H1614),IF(ISNUMBER(FIND("banho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4" s="1" t="str">
        <f>IF(ISBLANK(I1614),"", _xlfn.LET(
    _xlpm.Servico,TRIM(F1614&amp;""),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4" s="1">
        <f>IF(ISBLANK(B1614),"", IF(ISBLANK(R1614),Q1614*S1614,R1614*S1614))</f>
        <v>50</v>
      </c>
    </row>
    <row r="1615" spans="1:55" x14ac:dyDescent="0.3">
      <c r="A1615" t="s">
        <v>1</v>
      </c>
      <c r="B1615">
        <v>46114</v>
      </c>
      <c r="C1615" t="s">
        <v>9</v>
      </c>
      <c r="D1615">
        <v>5209</v>
      </c>
      <c r="E1615">
        <v>0</v>
      </c>
      <c r="F1615" t="s">
        <v>10</v>
      </c>
      <c r="H1615" t="s">
        <v>4</v>
      </c>
      <c r="I1615">
        <v>2558</v>
      </c>
      <c r="J1615" t="s">
        <v>387</v>
      </c>
      <c r="L1615">
        <v>557399095691</v>
      </c>
      <c r="N1615">
        <v>0</v>
      </c>
      <c r="O1615" t="s">
        <v>5</v>
      </c>
      <c r="P1615">
        <v>0</v>
      </c>
      <c r="Q1615">
        <v>9</v>
      </c>
      <c r="R1615">
        <v>9</v>
      </c>
      <c r="S1615">
        <v>1</v>
      </c>
      <c r="T1615">
        <v>9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 t="s">
        <v>6</v>
      </c>
      <c r="AG1615">
        <v>110</v>
      </c>
      <c r="AS1615" t="s">
        <v>7</v>
      </c>
      <c r="AU1615" s="2" t="str">
        <f>IF(ISBLANK(B1615),"", TEXT(B1615,"dddd, d \d\e mmmm \d\e aaaa"))</f>
        <v>quinta-feira, 2 de abril de 2026</v>
      </c>
      <c r="AX1615" s="1" t="str" cm="1">
        <f t="array" ref="AX1615">IFERROR(_xlfn.TEXTJOIN(", ",TRUE,_xlfn._xlws.SORT(_xlfn.UNIQUE(_xlfn._xlws.FILTER($K$2:$K$2889,($I$2:$I$2889=I1615)*($K$2:$K$2889&lt;&gt;""))))),"")</f>
        <v>Nina</v>
      </c>
      <c r="AY1615" s="1" t="str">
        <f>IF(ISBLANK(F1615),"", IF(OR(
ISNUMBER(FIND("escovacao",LOWER(F1615))),
ISNUMBER(FIND("escovação",LOWER(F1615))),
ISNUMBER(FIND("higiene bucal",LOWER(F1615))),
ISNUMBER(FIND("tosa",LOWER(F1615))),
ISNUMBER(FIND("hidratacao",LOWER(F1615))),
ISNUMBER(FIND("hidratação",LOWER(F1615))),
ISNUMBER(FIND("spa",LOWER(F1615))),
ISNUMBER(FIND("corte de unhas",LOWER(F1615))),
ISNUMBER(FIND("desembolo",LOWER(F1615))),
ISNUMBER(FIND("clorexidina",LOWER(F1615))),
ISNUMBER(FIND("matizacao",LOWER(F1615))),
ISNUMBER(FIND("matização",LOWER(F1615))),
ISNUMBER(FIND("arredondamento",LOWER(F1615))),
ISNUMBER(FIND("remocao",LOWER(F1615))),
ISNUMBER(FIND("remoção",LOWER(F1615)))
),"Serviços extras",
IF(ISNUMBER(FIND("banho",LOWER(F1615))),"Banho","Loja")))</f>
        <v>Serviços extras</v>
      </c>
      <c r="AZ1615" s="1" t="str">
        <f>IF(ISBLANK(I1615),"", _xlfn.LET(_xlpm.Pedido,TRIM(D1615&amp;""),IF(_xlpm.Pedido&lt;&gt;"",_xlpm.Pedido&amp;" | "&amp;K1615,I1615&amp;" | "&amp;K1615&amp;" | "&amp;TEXT(AU1615,"0"))))</f>
        <v xml:space="preserve">5209 | </v>
      </c>
      <c r="BA1615" s="1" t="str">
        <f>IF(ISBLANK(I1615),"", _xlfn.LET(_xlpm.TipoServico,LOWER(H1615),IF(ISNUMBER(FIND("banho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5" s="1" t="str">
        <f>IF(ISBLANK(I1615),"", _xlfn.LET(
    _xlpm.Servico,TRIM(F1615&amp;""),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5" s="1">
        <f>IF(ISBLANK(B1615),"", IF(ISBLANK(R1615),Q1615*S1615,R1615*S1615))</f>
        <v>9</v>
      </c>
    </row>
    <row r="1616" spans="1:55" x14ac:dyDescent="0.3">
      <c r="A1616" t="s">
        <v>1</v>
      </c>
      <c r="B1616">
        <v>46114</v>
      </c>
      <c r="C1616" t="s">
        <v>9</v>
      </c>
      <c r="D1616">
        <v>5213</v>
      </c>
      <c r="E1616">
        <v>0</v>
      </c>
      <c r="F1616" t="s">
        <v>3</v>
      </c>
      <c r="H1616" t="s">
        <v>4</v>
      </c>
      <c r="I1616">
        <v>2701</v>
      </c>
      <c r="J1616" t="s">
        <v>73</v>
      </c>
      <c r="L1616">
        <v>73981729966</v>
      </c>
      <c r="N1616">
        <v>0</v>
      </c>
      <c r="O1616" t="s">
        <v>5</v>
      </c>
      <c r="P1616">
        <v>0</v>
      </c>
      <c r="Q1616">
        <v>110</v>
      </c>
      <c r="R1616">
        <v>110</v>
      </c>
      <c r="S1616">
        <v>1</v>
      </c>
      <c r="T1616">
        <v>110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 t="s">
        <v>6</v>
      </c>
      <c r="AG1616">
        <v>194</v>
      </c>
      <c r="AS1616" t="s">
        <v>7</v>
      </c>
      <c r="AU1616" s="2" t="str">
        <f>IF(ISBLANK(B1616),"", TEXT(B1616,"dddd, d \d\e mmmm \d\e aaaa"))</f>
        <v>quinta-feira, 2 de abril de 2026</v>
      </c>
      <c r="AX1616" s="1" t="str" cm="1">
        <f t="array" ref="AX1616">IFERROR(_xlfn.TEXTJOIN(", ",TRUE,_xlfn._xlws.SORT(_xlfn.UNIQUE(_xlfn._xlws.FILTER($K$2:$K$2889,($I$2:$I$2889=I1616)*($K$2:$K$2889&lt;&gt;""))))),"")</f>
        <v>Lis, Mel</v>
      </c>
      <c r="AY1616" s="1" t="str">
        <f>IF(ISBLANK(F1616),"", IF(OR(
ISNUMBER(FIND("escovacao",LOWER(F1616))),
ISNUMBER(FIND("escovação",LOWER(F1616))),
ISNUMBER(FIND("higiene bucal",LOWER(F1616))),
ISNUMBER(FIND("tosa",LOWER(F1616))),
ISNUMBER(FIND("hidratacao",LOWER(F1616))),
ISNUMBER(FIND("hidratação",LOWER(F1616))),
ISNUMBER(FIND("spa",LOWER(F1616))),
ISNUMBER(FIND("corte de unhas",LOWER(F1616))),
ISNUMBER(FIND("desembolo",LOWER(F1616))),
ISNUMBER(FIND("clorexidina",LOWER(F1616))),
ISNUMBER(FIND("matizacao",LOWER(F1616))),
ISNUMBER(FIND("matização",LOWER(F1616))),
ISNUMBER(FIND("arredondamento",LOWER(F1616))),
ISNUMBER(FIND("remocao",LOWER(F1616))),
ISNUMBER(FIND("remoção",LOWER(F1616)))
),"Serviços extras",
IF(ISNUMBER(FIND("banho",LOWER(F1616))),"Banho","Loja")))</f>
        <v>Loja</v>
      </c>
      <c r="AZ1616" s="1" t="str">
        <f>IF(ISBLANK(I1616),"", _xlfn.LET(_xlpm.Pedido,TRIM(D1616&amp;""),IF(_xlpm.Pedido&lt;&gt;"",_xlpm.Pedido&amp;" | "&amp;K1616,I1616&amp;" | "&amp;K1616&amp;" | "&amp;TEXT(AU1616,"0"))))</f>
        <v xml:space="preserve">5213 | </v>
      </c>
      <c r="BA1616" s="1" t="str">
        <f>IF(ISBLANK(I1616),"", _xlfn.LET(_xlpm.TipoServico,LOWER(H1616),IF(ISNUMBER(FIND("banho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6" s="1" t="str">
        <f>IF(ISBLANK(I1616),"", _xlfn.LET(
    _xlpm.Servico,TRIM(F1616&amp;""),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6" s="1">
        <f>IF(ISBLANK(B1616),"", IF(ISBLANK(R1616),Q1616*S1616,R1616*S1616))</f>
        <v>110</v>
      </c>
    </row>
    <row r="1617" spans="1:55" x14ac:dyDescent="0.3">
      <c r="A1617" t="s">
        <v>1</v>
      </c>
      <c r="B1617">
        <v>46114</v>
      </c>
      <c r="C1617" t="s">
        <v>9</v>
      </c>
      <c r="D1617">
        <v>5215</v>
      </c>
      <c r="E1617">
        <v>0</v>
      </c>
      <c r="F1617" t="s">
        <v>3</v>
      </c>
      <c r="H1617" t="s">
        <v>4</v>
      </c>
      <c r="I1617">
        <v>2736</v>
      </c>
      <c r="J1617" t="s">
        <v>593</v>
      </c>
      <c r="L1617">
        <v>7391333600</v>
      </c>
      <c r="N1617">
        <v>0</v>
      </c>
      <c r="O1617" t="s">
        <v>5</v>
      </c>
      <c r="P1617">
        <v>0</v>
      </c>
      <c r="Q1617">
        <v>55</v>
      </c>
      <c r="R1617">
        <v>55</v>
      </c>
      <c r="S1617">
        <v>1</v>
      </c>
      <c r="T1617">
        <v>55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 t="s">
        <v>6</v>
      </c>
      <c r="AG1617">
        <v>74</v>
      </c>
      <c r="AS1617" t="s">
        <v>7</v>
      </c>
      <c r="AU1617" s="2" t="str">
        <f>IF(ISBLANK(B1617),"", TEXT(B1617,"dddd, d \d\e mmmm \d\e aaaa"))</f>
        <v>quinta-feira, 2 de abril de 2026</v>
      </c>
      <c r="AX1617" s="1" t="str" cm="1">
        <f t="array" ref="AX1617">IFERROR(_xlfn.TEXTJOIN(", ",TRUE,_xlfn._xlws.SORT(_xlfn.UNIQUE(_xlfn._xlws.FILTER($K$2:$K$2889,($I$2:$I$2889=I1617)*($K$2:$K$2889&lt;&gt;""))))),"")</f>
        <v>Lua</v>
      </c>
      <c r="AY1617" s="1" t="str">
        <f>IF(ISBLANK(F1617),"", IF(OR(
ISNUMBER(FIND("escovacao",LOWER(F1617))),
ISNUMBER(FIND("escovação",LOWER(F1617))),
ISNUMBER(FIND("higiene bucal",LOWER(F1617))),
ISNUMBER(FIND("tosa",LOWER(F1617))),
ISNUMBER(FIND("hidratacao",LOWER(F1617))),
ISNUMBER(FIND("hidratação",LOWER(F1617))),
ISNUMBER(FIND("spa",LOWER(F1617))),
ISNUMBER(FIND("corte de unhas",LOWER(F1617))),
ISNUMBER(FIND("desembolo",LOWER(F1617))),
ISNUMBER(FIND("clorexidina",LOWER(F1617))),
ISNUMBER(FIND("matizacao",LOWER(F1617))),
ISNUMBER(FIND("matização",LOWER(F1617))),
ISNUMBER(FIND("arredondamento",LOWER(F1617))),
ISNUMBER(FIND("remocao",LOWER(F1617))),
ISNUMBER(FIND("remoção",LOWER(F1617)))
),"Serviços extras",
IF(ISNUMBER(FIND("banho",LOWER(F1617))),"Banho","Loja")))</f>
        <v>Loja</v>
      </c>
      <c r="AZ1617" s="1" t="str">
        <f>IF(ISBLANK(I1617),"", _xlfn.LET(_xlpm.Pedido,TRIM(D1617&amp;""),IF(_xlpm.Pedido&lt;&gt;"",_xlpm.Pedido&amp;" | "&amp;K1617,I1617&amp;" | "&amp;K1617&amp;" | "&amp;TEXT(AU1617,"0"))))</f>
        <v xml:space="preserve">5215 | </v>
      </c>
      <c r="BA1617" s="1" t="str">
        <f>IF(ISBLANK(I1617),"", _xlfn.LET(_xlpm.TipoServico,LOWER(H1617),IF(ISNUMBER(FIND("banho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7" s="1" t="str">
        <f>IF(ISBLANK(I1617),"", _xlfn.LET(
    _xlpm.Servico,TRIM(F1617&amp;""),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7" s="1">
        <f>IF(ISBLANK(B1617),"", IF(ISBLANK(R1617),Q1617*S1617,R1617*S1617))</f>
        <v>55</v>
      </c>
    </row>
    <row r="1618" spans="1:55" x14ac:dyDescent="0.3">
      <c r="A1618" t="s">
        <v>1</v>
      </c>
      <c r="B1618">
        <v>46114</v>
      </c>
      <c r="C1618" t="s">
        <v>9</v>
      </c>
      <c r="D1618">
        <v>5216</v>
      </c>
      <c r="E1618">
        <v>0</v>
      </c>
      <c r="F1618" t="s">
        <v>3</v>
      </c>
      <c r="H1618" t="s">
        <v>4</v>
      </c>
      <c r="I1618">
        <v>2279</v>
      </c>
      <c r="J1618" t="s">
        <v>37</v>
      </c>
      <c r="L1618">
        <v>71999867411</v>
      </c>
      <c r="N1618">
        <v>0</v>
      </c>
      <c r="O1618" t="s">
        <v>5</v>
      </c>
      <c r="P1618">
        <v>0</v>
      </c>
      <c r="Q1618">
        <v>55</v>
      </c>
      <c r="R1618">
        <v>55</v>
      </c>
      <c r="S1618">
        <v>1</v>
      </c>
      <c r="T1618">
        <v>55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 t="s">
        <v>6</v>
      </c>
      <c r="AG1618">
        <v>62</v>
      </c>
      <c r="AS1618" t="s">
        <v>7</v>
      </c>
      <c r="AU1618" s="2" t="str">
        <f>IF(ISBLANK(B1618),"", TEXT(B1618,"dddd, d \d\e mmmm \d\e aaaa"))</f>
        <v>quinta-feira, 2 de abril de 2026</v>
      </c>
      <c r="AX1618" s="1" t="str" cm="1">
        <f t="array" ref="AX1618">IFERROR(_xlfn.TEXTJOIN(", ",TRUE,_xlfn._xlws.SORT(_xlfn.UNIQUE(_xlfn._xlws.FILTER($K$2:$K$2889,($I$2:$I$2889=I1618)*($K$2:$K$2889&lt;&gt;""))))),"")</f>
        <v>Tobias</v>
      </c>
      <c r="AY1618" s="1" t="str">
        <f>IF(ISBLANK(F1618),"", IF(OR(
ISNUMBER(FIND("escovacao",LOWER(F1618))),
ISNUMBER(FIND("escovação",LOWER(F1618))),
ISNUMBER(FIND("higiene bucal",LOWER(F1618))),
ISNUMBER(FIND("tosa",LOWER(F1618))),
ISNUMBER(FIND("hidratacao",LOWER(F1618))),
ISNUMBER(FIND("hidratação",LOWER(F1618))),
ISNUMBER(FIND("spa",LOWER(F1618))),
ISNUMBER(FIND("corte de unhas",LOWER(F1618))),
ISNUMBER(FIND("desembolo",LOWER(F1618))),
ISNUMBER(FIND("clorexidina",LOWER(F1618))),
ISNUMBER(FIND("matizacao",LOWER(F1618))),
ISNUMBER(FIND("matização",LOWER(F1618))),
ISNUMBER(FIND("arredondamento",LOWER(F1618))),
ISNUMBER(FIND("remocao",LOWER(F1618))),
ISNUMBER(FIND("remoção",LOWER(F1618)))
),"Serviços extras",
IF(ISNUMBER(FIND("banho",LOWER(F1618))),"Banho","Loja")))</f>
        <v>Loja</v>
      </c>
      <c r="AZ1618" s="1" t="str">
        <f>IF(ISBLANK(I1618),"", _xlfn.LET(_xlpm.Pedido,TRIM(D1618&amp;""),IF(_xlpm.Pedido&lt;&gt;"",_xlpm.Pedido&amp;" | "&amp;K1618,I1618&amp;" | "&amp;K1618&amp;" | "&amp;TEXT(AU1618,"0"))))</f>
        <v xml:space="preserve">5216 | </v>
      </c>
      <c r="BA1618" s="1" t="str">
        <f>IF(ISBLANK(I1618),"", _xlfn.LET(_xlpm.TipoServico,LOWER(H1618),IF(ISNUMBER(FIND("banho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8" s="1" t="str">
        <f>IF(ISBLANK(I1618),"", _xlfn.LET(
    _xlpm.Servico,TRIM(F1618&amp;""),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8" s="1">
        <f>IF(ISBLANK(B1618),"", IF(ISBLANK(R1618),Q1618*S1618,R1618*S1618))</f>
        <v>55</v>
      </c>
    </row>
    <row r="1619" spans="1:55" x14ac:dyDescent="0.3">
      <c r="A1619" t="s">
        <v>1</v>
      </c>
      <c r="B1619">
        <v>46114</v>
      </c>
      <c r="C1619" t="s">
        <v>9</v>
      </c>
      <c r="D1619">
        <v>5217</v>
      </c>
      <c r="E1619">
        <v>0</v>
      </c>
      <c r="F1619" t="s">
        <v>3</v>
      </c>
      <c r="H1619" t="s">
        <v>4</v>
      </c>
      <c r="I1619">
        <v>2755</v>
      </c>
      <c r="J1619" t="s">
        <v>558</v>
      </c>
      <c r="L1619">
        <v>557388330130</v>
      </c>
      <c r="N1619">
        <v>0</v>
      </c>
      <c r="O1619" t="s">
        <v>5</v>
      </c>
      <c r="P1619">
        <v>0</v>
      </c>
      <c r="Q1619">
        <v>55</v>
      </c>
      <c r="R1619">
        <v>55</v>
      </c>
      <c r="S1619">
        <v>1</v>
      </c>
      <c r="T1619">
        <v>55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 t="s">
        <v>6</v>
      </c>
      <c r="AG1619">
        <v>84</v>
      </c>
      <c r="AS1619" t="s">
        <v>7</v>
      </c>
      <c r="AU1619" s="2" t="str">
        <f>IF(ISBLANK(B1619),"", TEXT(B1619,"dddd, d \d\e mmmm \d\e aaaa"))</f>
        <v>quinta-feira, 2 de abril de 2026</v>
      </c>
      <c r="AX1619" s="1" t="str" cm="1">
        <f t="array" ref="AX1619">IFERROR(_xlfn.TEXTJOIN(", ",TRUE,_xlfn._xlws.SORT(_xlfn.UNIQUE(_xlfn._xlws.FILTER($K$2:$K$2889,($I$2:$I$2889=I1619)*($K$2:$K$2889&lt;&gt;""))))),"")</f>
        <v>Dom</v>
      </c>
      <c r="AY1619" s="1" t="str">
        <f>IF(ISBLANK(F1619),"", IF(OR(
ISNUMBER(FIND("escovacao",LOWER(F1619))),
ISNUMBER(FIND("escovação",LOWER(F1619))),
ISNUMBER(FIND("higiene bucal",LOWER(F1619))),
ISNUMBER(FIND("tosa",LOWER(F1619))),
ISNUMBER(FIND("hidratacao",LOWER(F1619))),
ISNUMBER(FIND("hidratação",LOWER(F1619))),
ISNUMBER(FIND("spa",LOWER(F1619))),
ISNUMBER(FIND("corte de unhas",LOWER(F1619))),
ISNUMBER(FIND("desembolo",LOWER(F1619))),
ISNUMBER(FIND("clorexidina",LOWER(F1619))),
ISNUMBER(FIND("matizacao",LOWER(F1619))),
ISNUMBER(FIND("matização",LOWER(F1619))),
ISNUMBER(FIND("arredondamento",LOWER(F1619))),
ISNUMBER(FIND("remocao",LOWER(F1619))),
ISNUMBER(FIND("remoção",LOWER(F1619)))
),"Serviços extras",
IF(ISNUMBER(FIND("banho",LOWER(F1619))),"Banho","Loja")))</f>
        <v>Loja</v>
      </c>
      <c r="AZ1619" s="1" t="str">
        <f>IF(ISBLANK(I1619),"", _xlfn.LET(_xlpm.Pedido,TRIM(D1619&amp;""),IF(_xlpm.Pedido&lt;&gt;"",_xlpm.Pedido&amp;" | "&amp;K1619,I1619&amp;" | "&amp;K1619&amp;" | "&amp;TEXT(AU1619,"0"))))</f>
        <v xml:space="preserve">5217 | </v>
      </c>
      <c r="BA1619" s="1" t="str">
        <f>IF(ISBLANK(I1619),"", _xlfn.LET(_xlpm.TipoServico,LOWER(H1619),IF(ISNUMBER(FIND("banho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19" s="1" t="str">
        <f>IF(ISBLANK(I1619),"", _xlfn.LET(
    _xlpm.Servico,TRIM(F1619&amp;""),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19" s="1">
        <f>IF(ISBLANK(B1619),"", IF(ISBLANK(R1619),Q1619*S1619,R1619*S1619))</f>
        <v>55</v>
      </c>
    </row>
    <row r="1620" spans="1:55" x14ac:dyDescent="0.3">
      <c r="A1620" t="s">
        <v>1</v>
      </c>
      <c r="B1620">
        <v>46114</v>
      </c>
      <c r="C1620" t="s">
        <v>9</v>
      </c>
      <c r="D1620">
        <v>5217</v>
      </c>
      <c r="E1620">
        <v>0</v>
      </c>
      <c r="F1620" t="s">
        <v>10</v>
      </c>
      <c r="H1620" t="s">
        <v>4</v>
      </c>
      <c r="I1620">
        <v>2755</v>
      </c>
      <c r="J1620" t="s">
        <v>558</v>
      </c>
      <c r="L1620">
        <v>557388330130</v>
      </c>
      <c r="N1620">
        <v>0</v>
      </c>
      <c r="O1620" t="s">
        <v>5</v>
      </c>
      <c r="P1620">
        <v>0</v>
      </c>
      <c r="Q1620">
        <v>9</v>
      </c>
      <c r="R1620">
        <v>9</v>
      </c>
      <c r="S1620">
        <v>1</v>
      </c>
      <c r="T1620">
        <v>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 t="s">
        <v>6</v>
      </c>
      <c r="AG1620">
        <v>84</v>
      </c>
      <c r="AS1620" t="s">
        <v>7</v>
      </c>
      <c r="AU1620" s="2" t="str">
        <f>IF(ISBLANK(B1620),"", TEXT(B1620,"dddd, d \d\e mmmm \d\e aaaa"))</f>
        <v>quinta-feira, 2 de abril de 2026</v>
      </c>
      <c r="AX1620" s="1" t="str" cm="1">
        <f t="array" ref="AX1620">IFERROR(_xlfn.TEXTJOIN(", ",TRUE,_xlfn._xlws.SORT(_xlfn.UNIQUE(_xlfn._xlws.FILTER($K$2:$K$2889,($I$2:$I$2889=I1620)*($K$2:$K$2889&lt;&gt;""))))),"")</f>
        <v>Dom</v>
      </c>
      <c r="AY1620" s="1" t="str">
        <f>IF(ISBLANK(F1620),"", IF(OR(
ISNUMBER(FIND("escovacao",LOWER(F1620))),
ISNUMBER(FIND("escovação",LOWER(F1620))),
ISNUMBER(FIND("higiene bucal",LOWER(F1620))),
ISNUMBER(FIND("tosa",LOWER(F1620))),
ISNUMBER(FIND("hidratacao",LOWER(F1620))),
ISNUMBER(FIND("hidratação",LOWER(F1620))),
ISNUMBER(FIND("spa",LOWER(F1620))),
ISNUMBER(FIND("corte de unhas",LOWER(F1620))),
ISNUMBER(FIND("desembolo",LOWER(F1620))),
ISNUMBER(FIND("clorexidina",LOWER(F1620))),
ISNUMBER(FIND("matizacao",LOWER(F1620))),
ISNUMBER(FIND("matização",LOWER(F1620))),
ISNUMBER(FIND("arredondamento",LOWER(F1620))),
ISNUMBER(FIND("remocao",LOWER(F1620))),
ISNUMBER(FIND("remoção",LOWER(F1620)))
),"Serviços extras",
IF(ISNUMBER(FIND("banho",LOWER(F1620))),"Banho","Loja")))</f>
        <v>Serviços extras</v>
      </c>
      <c r="AZ1620" s="1" t="str">
        <f>IF(ISBLANK(I1620),"", _xlfn.LET(_xlpm.Pedido,TRIM(D1620&amp;""),IF(_xlpm.Pedido&lt;&gt;"",_xlpm.Pedido&amp;" | "&amp;K1620,I1620&amp;" | "&amp;K1620&amp;" | "&amp;TEXT(AU1620,"0"))))</f>
        <v xml:space="preserve">5217 | </v>
      </c>
      <c r="BA1620" s="1" t="str">
        <f>IF(ISBLANK(I1620),"", _xlfn.LET(_xlpm.TipoServico,LOWER(H1620),IF(ISNUMBER(FIND("banho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0" s="1" t="str">
        <f>IF(ISBLANK(I1620),"", _xlfn.LET(
    _xlpm.Servico,TRIM(F1620&amp;""),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0" s="1">
        <f>IF(ISBLANK(B1620),"", IF(ISBLANK(R1620),Q1620*S1620,R1620*S1620))</f>
        <v>9</v>
      </c>
    </row>
    <row r="1621" spans="1:55" x14ac:dyDescent="0.3">
      <c r="A1621" t="s">
        <v>1</v>
      </c>
      <c r="B1621">
        <v>46114</v>
      </c>
      <c r="C1621" t="s">
        <v>9</v>
      </c>
      <c r="D1621">
        <v>5219</v>
      </c>
      <c r="E1621">
        <v>0</v>
      </c>
      <c r="F1621" t="s">
        <v>3</v>
      </c>
      <c r="H1621" t="s">
        <v>4</v>
      </c>
      <c r="I1621">
        <v>2374</v>
      </c>
      <c r="J1621" t="s">
        <v>39</v>
      </c>
      <c r="L1621">
        <v>71984259778</v>
      </c>
      <c r="N1621">
        <v>0</v>
      </c>
      <c r="O1621" t="s">
        <v>5</v>
      </c>
      <c r="P1621">
        <v>0</v>
      </c>
      <c r="Q1621">
        <v>55</v>
      </c>
      <c r="R1621">
        <v>55</v>
      </c>
      <c r="S1621">
        <v>1</v>
      </c>
      <c r="T1621">
        <v>55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 t="s">
        <v>6</v>
      </c>
      <c r="AG1621">
        <v>74</v>
      </c>
      <c r="AS1621" t="s">
        <v>7</v>
      </c>
      <c r="AU1621" s="2" t="str">
        <f>IF(ISBLANK(B1621),"", TEXT(B1621,"dddd, d \d\e mmmm \d\e aaaa"))</f>
        <v>quinta-feira, 2 de abril de 2026</v>
      </c>
      <c r="AX1621" s="1" t="str" cm="1">
        <f t="array" ref="AX1621">IFERROR(_xlfn.TEXTJOIN(", ",TRUE,_xlfn._xlws.SORT(_xlfn.UNIQUE(_xlfn._xlws.FILTER($K$2:$K$2889,($I$2:$I$2889=I1621)*($K$2:$K$2889&lt;&gt;""))))),"")</f>
        <v>Malu</v>
      </c>
      <c r="AY1621" s="1" t="str">
        <f>IF(ISBLANK(F1621),"", IF(OR(
ISNUMBER(FIND("escovacao",LOWER(F1621))),
ISNUMBER(FIND("escovação",LOWER(F1621))),
ISNUMBER(FIND("higiene bucal",LOWER(F1621))),
ISNUMBER(FIND("tosa",LOWER(F1621))),
ISNUMBER(FIND("hidratacao",LOWER(F1621))),
ISNUMBER(FIND("hidratação",LOWER(F1621))),
ISNUMBER(FIND("spa",LOWER(F1621))),
ISNUMBER(FIND("corte de unhas",LOWER(F1621))),
ISNUMBER(FIND("desembolo",LOWER(F1621))),
ISNUMBER(FIND("clorexidina",LOWER(F1621))),
ISNUMBER(FIND("matizacao",LOWER(F1621))),
ISNUMBER(FIND("matização",LOWER(F1621))),
ISNUMBER(FIND("arredondamento",LOWER(F1621))),
ISNUMBER(FIND("remocao",LOWER(F1621))),
ISNUMBER(FIND("remoção",LOWER(F1621)))
),"Serviços extras",
IF(ISNUMBER(FIND("banho",LOWER(F1621))),"Banho","Loja")))</f>
        <v>Loja</v>
      </c>
      <c r="AZ1621" s="1" t="str">
        <f>IF(ISBLANK(I1621),"", _xlfn.LET(_xlpm.Pedido,TRIM(D1621&amp;""),IF(_xlpm.Pedido&lt;&gt;"",_xlpm.Pedido&amp;" | "&amp;K1621,I1621&amp;" | "&amp;K1621&amp;" | "&amp;TEXT(AU1621,"0"))))</f>
        <v xml:space="preserve">5219 | </v>
      </c>
      <c r="BA1621" s="1" t="str">
        <f>IF(ISBLANK(I1621),"", _xlfn.LET(_xlpm.TipoServico,LOWER(H1621),IF(ISNUMBER(FIND("banho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1" s="1" t="str">
        <f>IF(ISBLANK(I1621),"", _xlfn.LET(
    _xlpm.Servico,TRIM(F1621&amp;""),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1" s="1">
        <f>IF(ISBLANK(B1621),"", IF(ISBLANK(R1621),Q1621*S1621,R1621*S1621))</f>
        <v>55</v>
      </c>
    </row>
    <row r="1622" spans="1:55" x14ac:dyDescent="0.3">
      <c r="A1622" t="s">
        <v>1</v>
      </c>
      <c r="B1622">
        <v>46118</v>
      </c>
      <c r="C1622" t="s">
        <v>43</v>
      </c>
      <c r="D1622">
        <v>5228</v>
      </c>
      <c r="E1622">
        <v>0</v>
      </c>
      <c r="F1622" t="s">
        <v>3</v>
      </c>
      <c r="H1622" t="s">
        <v>4</v>
      </c>
      <c r="I1622">
        <v>2879</v>
      </c>
      <c r="J1622" t="s">
        <v>594</v>
      </c>
      <c r="N1622">
        <v>0</v>
      </c>
      <c r="O1622" t="s">
        <v>5</v>
      </c>
      <c r="P1622">
        <v>0</v>
      </c>
      <c r="Q1622">
        <v>55</v>
      </c>
      <c r="R1622">
        <v>55</v>
      </c>
      <c r="S1622">
        <v>1</v>
      </c>
      <c r="T1622">
        <v>55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 t="s">
        <v>6</v>
      </c>
      <c r="AG1622">
        <v>105</v>
      </c>
      <c r="AS1622" t="s">
        <v>7</v>
      </c>
      <c r="AU1622" s="2" t="str">
        <f>IF(ISBLANK(B1622),"", TEXT(B1622,"dddd, d \d\e mmmm \d\e aaaa"))</f>
        <v>segunda-feira, 6 de abril de 2026</v>
      </c>
      <c r="AX1622" s="1" t="str" cm="1">
        <f t="array" ref="AX1622">IFERROR(_xlfn.TEXTJOIN(", ",TRUE,_xlfn._xlws.SORT(_xlfn.UNIQUE(_xlfn._xlws.FILTER($K$2:$K$2889,($I$2:$I$2889=I1622)*($K$2:$K$2889&lt;&gt;""))))),"")</f>
        <v>Piroca</v>
      </c>
      <c r="AY1622" s="1" t="str">
        <f>IF(ISBLANK(F1622),"", IF(OR(
ISNUMBER(FIND("escovacao",LOWER(F1622))),
ISNUMBER(FIND("escovação",LOWER(F1622))),
ISNUMBER(FIND("higiene bucal",LOWER(F1622))),
ISNUMBER(FIND("tosa",LOWER(F1622))),
ISNUMBER(FIND("hidratacao",LOWER(F1622))),
ISNUMBER(FIND("hidratação",LOWER(F1622))),
ISNUMBER(FIND("spa",LOWER(F1622))),
ISNUMBER(FIND("corte de unhas",LOWER(F1622))),
ISNUMBER(FIND("desembolo",LOWER(F1622))),
ISNUMBER(FIND("clorexidina",LOWER(F1622))),
ISNUMBER(FIND("matizacao",LOWER(F1622))),
ISNUMBER(FIND("matização",LOWER(F1622))),
ISNUMBER(FIND("arredondamento",LOWER(F1622))),
ISNUMBER(FIND("remocao",LOWER(F1622))),
ISNUMBER(FIND("remoção",LOWER(F1622)))
),"Serviços extras",
IF(ISNUMBER(FIND("banho",LOWER(F1622))),"Banho","Loja")))</f>
        <v>Loja</v>
      </c>
      <c r="AZ1622" s="1" t="str">
        <f>IF(ISBLANK(I1622),"", _xlfn.LET(_xlpm.Pedido,TRIM(D1622&amp;""),IF(_xlpm.Pedido&lt;&gt;"",_xlpm.Pedido&amp;" | "&amp;K1622,I1622&amp;" | "&amp;K1622&amp;" | "&amp;TEXT(AU1622,"0"))))</f>
        <v xml:space="preserve">5228 | </v>
      </c>
      <c r="BA1622" s="1" t="str">
        <f>IF(ISBLANK(I1622),"", _xlfn.LET(_xlpm.TipoServico,LOWER(H1622),IF(ISNUMBER(FIND("banho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2" s="1" t="str">
        <f>IF(ISBLANK(I1622),"", _xlfn.LET(
    _xlpm.Servico,TRIM(F1622&amp;""),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2" s="1">
        <f>IF(ISBLANK(B1622),"", IF(ISBLANK(R1622),Q1622*S1622,R1622*S1622))</f>
        <v>55</v>
      </c>
    </row>
    <row r="1623" spans="1:55" x14ac:dyDescent="0.3">
      <c r="A1623" t="s">
        <v>1</v>
      </c>
      <c r="B1623">
        <v>46118</v>
      </c>
      <c r="C1623" t="s">
        <v>43</v>
      </c>
      <c r="D1623">
        <v>5221</v>
      </c>
      <c r="E1623">
        <v>0</v>
      </c>
      <c r="F1623" t="s">
        <v>3</v>
      </c>
      <c r="H1623" t="s">
        <v>4</v>
      </c>
      <c r="I1623">
        <v>2720</v>
      </c>
      <c r="J1623" t="s">
        <v>595</v>
      </c>
      <c r="L1623">
        <v>73982315461</v>
      </c>
      <c r="N1623">
        <v>0</v>
      </c>
      <c r="O1623" t="s">
        <v>5</v>
      </c>
      <c r="P1623">
        <v>0</v>
      </c>
      <c r="Q1623">
        <v>78</v>
      </c>
      <c r="R1623">
        <v>78</v>
      </c>
      <c r="S1623">
        <v>1</v>
      </c>
      <c r="T1623">
        <v>78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 t="s">
        <v>6</v>
      </c>
      <c r="AG1623">
        <v>175</v>
      </c>
      <c r="AS1623" t="s">
        <v>7</v>
      </c>
      <c r="AU1623" s="2" t="str">
        <f>IF(ISBLANK(B1623),"", TEXT(B1623,"dddd, d \d\e mmmm \d\e aaaa"))</f>
        <v>segunda-feira, 6 de abril de 2026</v>
      </c>
      <c r="AX1623" s="1" t="str" cm="1">
        <f t="array" ref="AX1623">IFERROR(_xlfn.TEXTJOIN(", ",TRUE,_xlfn._xlws.SORT(_xlfn.UNIQUE(_xlfn._xlws.FILTER($K$2:$K$2889,($I$2:$I$2889=I1623)*($K$2:$K$2889&lt;&gt;""))))),"")</f>
        <v>Bethoven</v>
      </c>
      <c r="AY1623" s="1" t="str">
        <f>IF(ISBLANK(F1623),"", IF(OR(
ISNUMBER(FIND("escovacao",LOWER(F1623))),
ISNUMBER(FIND("escovação",LOWER(F1623))),
ISNUMBER(FIND("higiene bucal",LOWER(F1623))),
ISNUMBER(FIND("tosa",LOWER(F1623))),
ISNUMBER(FIND("hidratacao",LOWER(F1623))),
ISNUMBER(FIND("hidratação",LOWER(F1623))),
ISNUMBER(FIND("spa",LOWER(F1623))),
ISNUMBER(FIND("corte de unhas",LOWER(F1623))),
ISNUMBER(FIND("desembolo",LOWER(F1623))),
ISNUMBER(FIND("clorexidina",LOWER(F1623))),
ISNUMBER(FIND("matizacao",LOWER(F1623))),
ISNUMBER(FIND("matização",LOWER(F1623))),
ISNUMBER(FIND("arredondamento",LOWER(F1623))),
ISNUMBER(FIND("remocao",LOWER(F1623))),
ISNUMBER(FIND("remoção",LOWER(F1623)))
),"Serviços extras",
IF(ISNUMBER(FIND("banho",LOWER(F1623))),"Banho","Loja")))</f>
        <v>Loja</v>
      </c>
      <c r="AZ1623" s="1" t="str">
        <f>IF(ISBLANK(I1623),"", _xlfn.LET(_xlpm.Pedido,TRIM(D1623&amp;""),IF(_xlpm.Pedido&lt;&gt;"",_xlpm.Pedido&amp;" | "&amp;K1623,I1623&amp;" | "&amp;K1623&amp;" | "&amp;TEXT(AU1623,"0"))))</f>
        <v xml:space="preserve">5221 | </v>
      </c>
      <c r="BA1623" s="1" t="str">
        <f>IF(ISBLANK(I1623),"", _xlfn.LET(_xlpm.TipoServico,LOWER(H1623),IF(ISNUMBER(FIND("banho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3" s="1" t="str">
        <f>IF(ISBLANK(I1623),"", _xlfn.LET(
    _xlpm.Servico,TRIM(F1623&amp;""),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3" s="1">
        <f>IF(ISBLANK(B1623),"", IF(ISBLANK(R1623),Q1623*S1623,R1623*S1623))</f>
        <v>78</v>
      </c>
    </row>
    <row r="1624" spans="1:55" x14ac:dyDescent="0.3">
      <c r="A1624" t="s">
        <v>1</v>
      </c>
      <c r="B1624">
        <v>46118</v>
      </c>
      <c r="C1624" t="s">
        <v>43</v>
      </c>
      <c r="D1624">
        <v>5229</v>
      </c>
      <c r="E1624">
        <v>0</v>
      </c>
      <c r="F1624" t="s">
        <v>3</v>
      </c>
      <c r="H1624" t="s">
        <v>4</v>
      </c>
      <c r="I1624">
        <v>2090</v>
      </c>
      <c r="J1624" t="s">
        <v>432</v>
      </c>
      <c r="L1624">
        <v>73981302600</v>
      </c>
      <c r="N1624">
        <v>0</v>
      </c>
      <c r="O1624" t="s">
        <v>5</v>
      </c>
      <c r="P1624">
        <v>0</v>
      </c>
      <c r="Q1624">
        <v>55</v>
      </c>
      <c r="R1624">
        <v>27.5</v>
      </c>
      <c r="S1624">
        <v>1</v>
      </c>
      <c r="T1624">
        <v>27.5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 t="s">
        <v>6</v>
      </c>
      <c r="AG1624">
        <v>80</v>
      </c>
      <c r="AS1624" t="s">
        <v>7</v>
      </c>
      <c r="AU1624" s="2" t="str">
        <f>IF(ISBLANK(B1624),"", TEXT(B1624,"dddd, d \d\e mmmm \d\e aaaa"))</f>
        <v>segunda-feira, 6 de abril de 2026</v>
      </c>
      <c r="AX1624" s="1" t="str" cm="1">
        <f t="array" ref="AX1624">IFERROR(_xlfn.TEXTJOIN(", ",TRUE,_xlfn._xlws.SORT(_xlfn.UNIQUE(_xlfn._xlws.FILTER($K$2:$K$2889,($I$2:$I$2889=I1624)*($K$2:$K$2889&lt;&gt;""))))),"")</f>
        <v>Lulu</v>
      </c>
      <c r="AY1624" s="1" t="str">
        <f>IF(ISBLANK(F1624),"", IF(OR(
ISNUMBER(FIND("escovacao",LOWER(F1624))),
ISNUMBER(FIND("escovação",LOWER(F1624))),
ISNUMBER(FIND("higiene bucal",LOWER(F1624))),
ISNUMBER(FIND("tosa",LOWER(F1624))),
ISNUMBER(FIND("hidratacao",LOWER(F1624))),
ISNUMBER(FIND("hidratação",LOWER(F1624))),
ISNUMBER(FIND("spa",LOWER(F1624))),
ISNUMBER(FIND("corte de unhas",LOWER(F1624))),
ISNUMBER(FIND("desembolo",LOWER(F1624))),
ISNUMBER(FIND("clorexidina",LOWER(F1624))),
ISNUMBER(FIND("matizacao",LOWER(F1624))),
ISNUMBER(FIND("matização",LOWER(F1624))),
ISNUMBER(FIND("arredondamento",LOWER(F1624))),
ISNUMBER(FIND("remocao",LOWER(F1624))),
ISNUMBER(FIND("remoção",LOWER(F1624)))
),"Serviços extras",
IF(ISNUMBER(FIND("banho",LOWER(F1624))),"Banho","Loja")))</f>
        <v>Loja</v>
      </c>
      <c r="AZ1624" s="1" t="str">
        <f>IF(ISBLANK(I1624),"", _xlfn.LET(_xlpm.Pedido,TRIM(D1624&amp;""),IF(_xlpm.Pedido&lt;&gt;"",_xlpm.Pedido&amp;" | "&amp;K1624,I1624&amp;" | "&amp;K1624&amp;" | "&amp;TEXT(AU1624,"0"))))</f>
        <v xml:space="preserve">5229 | </v>
      </c>
      <c r="BA1624" s="1" t="str">
        <f>IF(ISBLANK(I1624),"", _xlfn.LET(_xlpm.TipoServico,LOWER(H1624),IF(ISNUMBER(FIND("banho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4" s="1" t="str">
        <f>IF(ISBLANK(I1624),"", _xlfn.LET(
    _xlpm.Servico,TRIM(F1624&amp;""),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4" s="1">
        <f>IF(ISBLANK(B1624),"", IF(ISBLANK(R1624),Q1624*S1624,R1624*S1624))</f>
        <v>27.5</v>
      </c>
    </row>
    <row r="1625" spans="1:55" x14ac:dyDescent="0.3">
      <c r="A1625" t="s">
        <v>1</v>
      </c>
      <c r="B1625">
        <v>46118</v>
      </c>
      <c r="C1625" t="s">
        <v>43</v>
      </c>
      <c r="D1625">
        <v>5220</v>
      </c>
      <c r="E1625">
        <v>0</v>
      </c>
      <c r="F1625" t="s">
        <v>3</v>
      </c>
      <c r="H1625" t="s">
        <v>4</v>
      </c>
      <c r="I1625">
        <v>2873</v>
      </c>
      <c r="J1625" t="s">
        <v>468</v>
      </c>
      <c r="L1625">
        <v>61981751582</v>
      </c>
      <c r="N1625">
        <v>0</v>
      </c>
      <c r="O1625" t="s">
        <v>5</v>
      </c>
      <c r="P1625">
        <v>0</v>
      </c>
      <c r="Q1625">
        <v>68</v>
      </c>
      <c r="R1625">
        <v>68</v>
      </c>
      <c r="S1625">
        <v>1</v>
      </c>
      <c r="T1625">
        <v>68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 t="s">
        <v>6</v>
      </c>
      <c r="AG1625">
        <v>70.5</v>
      </c>
      <c r="AS1625" t="s">
        <v>7</v>
      </c>
      <c r="AU1625" s="2" t="str">
        <f>IF(ISBLANK(B1625),"", TEXT(B1625,"dddd, d \d\e mmmm \d\e aaaa"))</f>
        <v>segunda-feira, 6 de abril de 2026</v>
      </c>
      <c r="AX1625" s="1" t="str" cm="1">
        <f t="array" ref="AX1625">IFERROR(_xlfn.TEXTJOIN(", ",TRUE,_xlfn._xlws.SORT(_xlfn.UNIQUE(_xlfn._xlws.FILTER($K$2:$K$2889,($I$2:$I$2889=I1625)*($K$2:$K$2889&lt;&gt;""))))),"")</f>
        <v>Olivia</v>
      </c>
      <c r="AY1625" s="1" t="str">
        <f>IF(ISBLANK(F1625),"", IF(OR(
ISNUMBER(FIND("escovacao",LOWER(F1625))),
ISNUMBER(FIND("escovação",LOWER(F1625))),
ISNUMBER(FIND("higiene bucal",LOWER(F1625))),
ISNUMBER(FIND("tosa",LOWER(F1625))),
ISNUMBER(FIND("hidratacao",LOWER(F1625))),
ISNUMBER(FIND("hidratação",LOWER(F1625))),
ISNUMBER(FIND("spa",LOWER(F1625))),
ISNUMBER(FIND("corte de unhas",LOWER(F1625))),
ISNUMBER(FIND("desembolo",LOWER(F1625))),
ISNUMBER(FIND("clorexidina",LOWER(F1625))),
ISNUMBER(FIND("matizacao",LOWER(F1625))),
ISNUMBER(FIND("matização",LOWER(F1625))),
ISNUMBER(FIND("arredondamento",LOWER(F1625))),
ISNUMBER(FIND("remocao",LOWER(F1625))),
ISNUMBER(FIND("remoção",LOWER(F1625)))
),"Serviços extras",
IF(ISNUMBER(FIND("banho",LOWER(F1625))),"Banho","Loja")))</f>
        <v>Loja</v>
      </c>
      <c r="AZ1625" s="1" t="str">
        <f>IF(ISBLANK(I1625),"", _xlfn.LET(_xlpm.Pedido,TRIM(D1625&amp;""),IF(_xlpm.Pedido&lt;&gt;"",_xlpm.Pedido&amp;" | "&amp;K1625,I1625&amp;" | "&amp;K1625&amp;" | "&amp;TEXT(AU1625,"0"))))</f>
        <v xml:space="preserve">5220 | </v>
      </c>
      <c r="BA1625" s="1" t="str">
        <f>IF(ISBLANK(I1625),"", _xlfn.LET(_xlpm.TipoServico,LOWER(H1625),IF(ISNUMBER(FIND("banho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5" s="1" t="str">
        <f>IF(ISBLANK(I1625),"", _xlfn.LET(
    _xlpm.Servico,TRIM(F1625&amp;""),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5" s="1">
        <f>IF(ISBLANK(B1625),"", IF(ISBLANK(R1625),Q1625*S1625,R1625*S1625))</f>
        <v>68</v>
      </c>
    </row>
    <row r="1626" spans="1:55" x14ac:dyDescent="0.3">
      <c r="A1626" t="s">
        <v>1</v>
      </c>
      <c r="B1626">
        <v>46125</v>
      </c>
      <c r="C1626" t="s">
        <v>43</v>
      </c>
      <c r="D1626">
        <v>5278</v>
      </c>
      <c r="E1626">
        <v>0</v>
      </c>
      <c r="F1626" t="s">
        <v>3</v>
      </c>
      <c r="H1626" t="s">
        <v>4</v>
      </c>
      <c r="I1626">
        <v>2873</v>
      </c>
      <c r="J1626" t="s">
        <v>468</v>
      </c>
      <c r="L1626">
        <v>61981751582</v>
      </c>
      <c r="N1626">
        <v>0</v>
      </c>
      <c r="O1626" t="s">
        <v>5</v>
      </c>
      <c r="P1626">
        <v>0</v>
      </c>
      <c r="Q1626">
        <v>68</v>
      </c>
      <c r="R1626">
        <v>68</v>
      </c>
      <c r="S1626">
        <v>1</v>
      </c>
      <c r="T1626">
        <v>68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 t="s">
        <v>6</v>
      </c>
      <c r="AG1626">
        <v>75</v>
      </c>
      <c r="AS1626" t="s">
        <v>7</v>
      </c>
      <c r="AU1626" s="2" t="str">
        <f>IF(ISBLANK(B1626),"", TEXT(B1626,"dddd, d \d\e mmmm \d\e aaaa"))</f>
        <v>segunda-feira, 13 de abril de 2026</v>
      </c>
      <c r="AX1626" s="1" t="str" cm="1">
        <f t="array" ref="AX1626">IFERROR(_xlfn.TEXTJOIN(", ",TRUE,_xlfn._xlws.SORT(_xlfn.UNIQUE(_xlfn._xlws.FILTER($K$2:$K$2889,($I$2:$I$2889=I1626)*($K$2:$K$2889&lt;&gt;""))))),"")</f>
        <v>Olivia</v>
      </c>
      <c r="AY1626" s="1" t="str">
        <f>IF(ISBLANK(F1626),"", IF(OR(
ISNUMBER(FIND("escovacao",LOWER(F1626))),
ISNUMBER(FIND("escovação",LOWER(F1626))),
ISNUMBER(FIND("higiene bucal",LOWER(F1626))),
ISNUMBER(FIND("tosa",LOWER(F1626))),
ISNUMBER(FIND("hidratacao",LOWER(F1626))),
ISNUMBER(FIND("hidratação",LOWER(F1626))),
ISNUMBER(FIND("spa",LOWER(F1626))),
ISNUMBER(FIND("corte de unhas",LOWER(F1626))),
ISNUMBER(FIND("desembolo",LOWER(F1626))),
ISNUMBER(FIND("clorexidina",LOWER(F1626))),
ISNUMBER(FIND("matizacao",LOWER(F1626))),
ISNUMBER(FIND("matização",LOWER(F1626))),
ISNUMBER(FIND("arredondamento",LOWER(F1626))),
ISNUMBER(FIND("remocao",LOWER(F1626))),
ISNUMBER(FIND("remoção",LOWER(F1626)))
),"Serviços extras",
IF(ISNUMBER(FIND("banho",LOWER(F1626))),"Banho","Loja")))</f>
        <v>Loja</v>
      </c>
      <c r="AZ1626" s="1" t="str">
        <f>IF(ISBLANK(I1626),"", _xlfn.LET(_xlpm.Pedido,TRIM(D1626&amp;""),IF(_xlpm.Pedido&lt;&gt;"",_xlpm.Pedido&amp;" | "&amp;K1626,I1626&amp;" | "&amp;K1626&amp;" | "&amp;TEXT(AU1626,"0"))))</f>
        <v xml:space="preserve">5278 | </v>
      </c>
      <c r="BA1626" s="1" t="str">
        <f>IF(ISBLANK(I1626),"", _xlfn.LET(_xlpm.TipoServico,LOWER(H1626),IF(ISNUMBER(FIND("banho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6" s="1" t="str">
        <f>IF(ISBLANK(I1626),"", _xlfn.LET(
    _xlpm.Servico,TRIM(F1626&amp;""),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6" s="1">
        <f>IF(ISBLANK(B1626),"", IF(ISBLANK(R1626),Q1626*S1626,R1626*S1626))</f>
        <v>68</v>
      </c>
    </row>
    <row r="1627" spans="1:55" x14ac:dyDescent="0.3">
      <c r="A1627" t="s">
        <v>1</v>
      </c>
      <c r="B1627">
        <v>46118</v>
      </c>
      <c r="C1627" t="s">
        <v>43</v>
      </c>
      <c r="D1627">
        <v>5222</v>
      </c>
      <c r="E1627">
        <v>0</v>
      </c>
      <c r="F1627" t="s">
        <v>3</v>
      </c>
      <c r="H1627" t="s">
        <v>4</v>
      </c>
      <c r="I1627">
        <v>2745</v>
      </c>
      <c r="J1627" t="s">
        <v>596</v>
      </c>
      <c r="L1627">
        <v>557391133378</v>
      </c>
      <c r="N1627">
        <v>0</v>
      </c>
      <c r="O1627" t="s">
        <v>5</v>
      </c>
      <c r="P1627">
        <v>0</v>
      </c>
      <c r="Q1627">
        <v>52</v>
      </c>
      <c r="R1627">
        <v>52</v>
      </c>
      <c r="S1627">
        <v>1</v>
      </c>
      <c r="T1627">
        <v>52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 t="s">
        <v>6</v>
      </c>
      <c r="AG1627">
        <v>69</v>
      </c>
      <c r="AS1627" t="s">
        <v>7</v>
      </c>
      <c r="AU1627" s="2" t="str">
        <f>IF(ISBLANK(B1627),"", TEXT(B1627,"dddd, d \d\e mmmm \d\e aaaa"))</f>
        <v>segunda-feira, 6 de abril de 2026</v>
      </c>
      <c r="AX1627" s="1" t="str" cm="1">
        <f t="array" ref="AX1627">IFERROR(_xlfn.TEXTJOIN(", ",TRUE,_xlfn._xlws.SORT(_xlfn.UNIQUE(_xlfn._xlws.FILTER($K$2:$K$2889,($I$2:$I$2889=I1627)*($K$2:$K$2889&lt;&gt;""))))),"")</f>
        <v>Eevee</v>
      </c>
      <c r="AY1627" s="1" t="str">
        <f>IF(ISBLANK(F1627),"", IF(OR(
ISNUMBER(FIND("escovacao",LOWER(F1627))),
ISNUMBER(FIND("escovação",LOWER(F1627))),
ISNUMBER(FIND("higiene bucal",LOWER(F1627))),
ISNUMBER(FIND("tosa",LOWER(F1627))),
ISNUMBER(FIND("hidratacao",LOWER(F1627))),
ISNUMBER(FIND("hidratação",LOWER(F1627))),
ISNUMBER(FIND("spa",LOWER(F1627))),
ISNUMBER(FIND("corte de unhas",LOWER(F1627))),
ISNUMBER(FIND("desembolo",LOWER(F1627))),
ISNUMBER(FIND("clorexidina",LOWER(F1627))),
ISNUMBER(FIND("matizacao",LOWER(F1627))),
ISNUMBER(FIND("matização",LOWER(F1627))),
ISNUMBER(FIND("arredondamento",LOWER(F1627))),
ISNUMBER(FIND("remocao",LOWER(F1627))),
ISNUMBER(FIND("remoção",LOWER(F1627)))
),"Serviços extras",
IF(ISNUMBER(FIND("banho",LOWER(F1627))),"Banho","Loja")))</f>
        <v>Loja</v>
      </c>
      <c r="AZ1627" s="1" t="str">
        <f>IF(ISBLANK(I1627),"", _xlfn.LET(_xlpm.Pedido,TRIM(D1627&amp;""),IF(_xlpm.Pedido&lt;&gt;"",_xlpm.Pedido&amp;" | "&amp;K1627,I1627&amp;" | "&amp;K1627&amp;" | "&amp;TEXT(AU1627,"0"))))</f>
        <v xml:space="preserve">5222 | </v>
      </c>
      <c r="BA1627" s="1" t="str">
        <f>IF(ISBLANK(I1627),"", _xlfn.LET(_xlpm.TipoServico,LOWER(H1627),IF(ISNUMBER(FIND("banho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7" s="1" t="str">
        <f>IF(ISBLANK(I1627),"", _xlfn.LET(
    _xlpm.Servico,TRIM(F1627&amp;""),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7" s="1">
        <f>IF(ISBLANK(B1627),"", IF(ISBLANK(R1627),Q1627*S1627,R1627*S1627))</f>
        <v>52</v>
      </c>
    </row>
    <row r="1628" spans="1:55" x14ac:dyDescent="0.3">
      <c r="A1628" t="s">
        <v>1</v>
      </c>
      <c r="B1628">
        <v>46118</v>
      </c>
      <c r="C1628" t="s">
        <v>43</v>
      </c>
      <c r="D1628">
        <v>5222</v>
      </c>
      <c r="E1628">
        <v>0</v>
      </c>
      <c r="F1628" t="s">
        <v>10</v>
      </c>
      <c r="H1628" t="s">
        <v>4</v>
      </c>
      <c r="I1628">
        <v>2745</v>
      </c>
      <c r="J1628" t="s">
        <v>596</v>
      </c>
      <c r="L1628">
        <v>557391133378</v>
      </c>
      <c r="N1628">
        <v>0</v>
      </c>
      <c r="O1628" t="s">
        <v>5</v>
      </c>
      <c r="P1628">
        <v>0</v>
      </c>
      <c r="Q1628">
        <v>9</v>
      </c>
      <c r="R1628">
        <v>9</v>
      </c>
      <c r="S1628">
        <v>1</v>
      </c>
      <c r="T1628">
        <v>9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 t="s">
        <v>6</v>
      </c>
      <c r="AG1628">
        <v>69</v>
      </c>
      <c r="AS1628" t="s">
        <v>7</v>
      </c>
      <c r="AU1628" s="2" t="str">
        <f>IF(ISBLANK(B1628),"", TEXT(B1628,"dddd, d \d\e mmmm \d\e aaaa"))</f>
        <v>segunda-feira, 6 de abril de 2026</v>
      </c>
      <c r="AX1628" s="1" t="str" cm="1">
        <f t="array" ref="AX1628">IFERROR(_xlfn.TEXTJOIN(", ",TRUE,_xlfn._xlws.SORT(_xlfn.UNIQUE(_xlfn._xlws.FILTER($K$2:$K$2889,($I$2:$I$2889=I1628)*($K$2:$K$2889&lt;&gt;""))))),"")</f>
        <v>Eevee</v>
      </c>
      <c r="AY1628" s="1" t="str">
        <f>IF(ISBLANK(F1628),"", IF(OR(
ISNUMBER(FIND("escovacao",LOWER(F1628))),
ISNUMBER(FIND("escovação",LOWER(F1628))),
ISNUMBER(FIND("higiene bucal",LOWER(F1628))),
ISNUMBER(FIND("tosa",LOWER(F1628))),
ISNUMBER(FIND("hidratacao",LOWER(F1628))),
ISNUMBER(FIND("hidratação",LOWER(F1628))),
ISNUMBER(FIND("spa",LOWER(F1628))),
ISNUMBER(FIND("corte de unhas",LOWER(F1628))),
ISNUMBER(FIND("desembolo",LOWER(F1628))),
ISNUMBER(FIND("clorexidina",LOWER(F1628))),
ISNUMBER(FIND("matizacao",LOWER(F1628))),
ISNUMBER(FIND("matização",LOWER(F1628))),
ISNUMBER(FIND("arredondamento",LOWER(F1628))),
ISNUMBER(FIND("remocao",LOWER(F1628))),
ISNUMBER(FIND("remoção",LOWER(F1628)))
),"Serviços extras",
IF(ISNUMBER(FIND("banho",LOWER(F1628))),"Banho","Loja")))</f>
        <v>Serviços extras</v>
      </c>
      <c r="AZ1628" s="1" t="str">
        <f>IF(ISBLANK(I1628),"", _xlfn.LET(_xlpm.Pedido,TRIM(D1628&amp;""),IF(_xlpm.Pedido&lt;&gt;"",_xlpm.Pedido&amp;" | "&amp;K1628,I1628&amp;" | "&amp;K1628&amp;" | "&amp;TEXT(AU1628,"0"))))</f>
        <v xml:space="preserve">5222 | </v>
      </c>
      <c r="BA1628" s="1" t="str">
        <f>IF(ISBLANK(I1628),"", _xlfn.LET(_xlpm.TipoServico,LOWER(H1628),IF(ISNUMBER(FIND("banho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8" s="1" t="str">
        <f>IF(ISBLANK(I1628),"", _xlfn.LET(
    _xlpm.Servico,TRIM(F1628&amp;""),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8" s="1">
        <f>IF(ISBLANK(B1628),"", IF(ISBLANK(R1628),Q1628*S1628,R1628*S1628))</f>
        <v>9</v>
      </c>
    </row>
    <row r="1629" spans="1:55" x14ac:dyDescent="0.3">
      <c r="A1629" t="s">
        <v>1</v>
      </c>
      <c r="B1629">
        <v>46118</v>
      </c>
      <c r="C1629" t="s">
        <v>43</v>
      </c>
      <c r="D1629">
        <v>5223</v>
      </c>
      <c r="E1629">
        <v>0</v>
      </c>
      <c r="F1629" t="s">
        <v>3</v>
      </c>
      <c r="H1629" t="s">
        <v>4</v>
      </c>
      <c r="I1629">
        <v>2655</v>
      </c>
      <c r="J1629" t="s">
        <v>597</v>
      </c>
      <c r="L1629">
        <v>7391126847</v>
      </c>
      <c r="N1629">
        <v>0</v>
      </c>
      <c r="O1629" t="s">
        <v>5</v>
      </c>
      <c r="P1629">
        <v>0</v>
      </c>
      <c r="Q1629">
        <v>55</v>
      </c>
      <c r="R1629">
        <v>55</v>
      </c>
      <c r="S1629">
        <v>1</v>
      </c>
      <c r="T1629">
        <v>55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 t="s">
        <v>6</v>
      </c>
      <c r="AG1629">
        <v>74</v>
      </c>
      <c r="AS1629" t="s">
        <v>7</v>
      </c>
      <c r="AU1629" s="2" t="str">
        <f>IF(ISBLANK(B1629),"", TEXT(B1629,"dddd, d \d\e mmmm \d\e aaaa"))</f>
        <v>segunda-feira, 6 de abril de 2026</v>
      </c>
      <c r="AX1629" s="1" t="str" cm="1">
        <f t="array" ref="AX1629">IFERROR(_xlfn.TEXTJOIN(", ",TRUE,_xlfn._xlws.SORT(_xlfn.UNIQUE(_xlfn._xlws.FILTER($K$2:$K$2889,($I$2:$I$2889=I1629)*($K$2:$K$2889&lt;&gt;""))))),"")</f>
        <v>Fred</v>
      </c>
      <c r="AY1629" s="1" t="str">
        <f>IF(ISBLANK(F1629),"", IF(OR(
ISNUMBER(FIND("escovacao",LOWER(F1629))),
ISNUMBER(FIND("escovação",LOWER(F1629))),
ISNUMBER(FIND("higiene bucal",LOWER(F1629))),
ISNUMBER(FIND("tosa",LOWER(F1629))),
ISNUMBER(FIND("hidratacao",LOWER(F1629))),
ISNUMBER(FIND("hidratação",LOWER(F1629))),
ISNUMBER(FIND("spa",LOWER(F1629))),
ISNUMBER(FIND("corte de unhas",LOWER(F1629))),
ISNUMBER(FIND("desembolo",LOWER(F1629))),
ISNUMBER(FIND("clorexidina",LOWER(F1629))),
ISNUMBER(FIND("matizacao",LOWER(F1629))),
ISNUMBER(FIND("matização",LOWER(F1629))),
ISNUMBER(FIND("arredondamento",LOWER(F1629))),
ISNUMBER(FIND("remocao",LOWER(F1629))),
ISNUMBER(FIND("remoção",LOWER(F1629)))
),"Serviços extras",
IF(ISNUMBER(FIND("banho",LOWER(F1629))),"Banho","Loja")))</f>
        <v>Loja</v>
      </c>
      <c r="AZ1629" s="1" t="str">
        <f>IF(ISBLANK(I1629),"", _xlfn.LET(_xlpm.Pedido,TRIM(D1629&amp;""),IF(_xlpm.Pedido&lt;&gt;"",_xlpm.Pedido&amp;" | "&amp;K1629,I1629&amp;" | "&amp;K1629&amp;" | "&amp;TEXT(AU1629,"0"))))</f>
        <v xml:space="preserve">5223 | </v>
      </c>
      <c r="BA1629" s="1" t="str">
        <f>IF(ISBLANK(I1629),"", _xlfn.LET(_xlpm.TipoServico,LOWER(H1629),IF(ISNUMBER(FIND("banho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29" s="1" t="str">
        <f>IF(ISBLANK(I1629),"", _xlfn.LET(
    _xlpm.Servico,TRIM(F1629&amp;""),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29" s="1">
        <f>IF(ISBLANK(B1629),"", IF(ISBLANK(R1629),Q1629*S1629,R1629*S1629))</f>
        <v>55</v>
      </c>
    </row>
    <row r="1630" spans="1:55" x14ac:dyDescent="0.3">
      <c r="A1630" t="s">
        <v>1</v>
      </c>
      <c r="B1630">
        <v>46118</v>
      </c>
      <c r="C1630" t="s">
        <v>43</v>
      </c>
      <c r="D1630">
        <v>5226</v>
      </c>
      <c r="E1630">
        <v>0</v>
      </c>
      <c r="F1630" t="s">
        <v>3</v>
      </c>
      <c r="H1630" t="s">
        <v>4</v>
      </c>
      <c r="I1630">
        <v>2443</v>
      </c>
      <c r="J1630" t="s">
        <v>433</v>
      </c>
      <c r="L1630">
        <v>5573988351772</v>
      </c>
      <c r="N1630">
        <v>0</v>
      </c>
      <c r="O1630" t="s">
        <v>5</v>
      </c>
      <c r="P1630">
        <v>0</v>
      </c>
      <c r="Q1630">
        <v>55</v>
      </c>
      <c r="R1630">
        <v>55</v>
      </c>
      <c r="S1630">
        <v>1</v>
      </c>
      <c r="T1630">
        <v>55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 t="s">
        <v>6</v>
      </c>
      <c r="AG1630">
        <v>62</v>
      </c>
      <c r="AS1630" t="s">
        <v>7</v>
      </c>
      <c r="AU1630" s="2" t="str">
        <f>IF(ISBLANK(B1630),"", TEXT(B1630,"dddd, d \d\e mmmm \d\e aaaa"))</f>
        <v>segunda-feira, 6 de abril de 2026</v>
      </c>
      <c r="AX1630" s="1" t="str" cm="1">
        <f t="array" ref="AX1630">IFERROR(_xlfn.TEXTJOIN(", ",TRUE,_xlfn._xlws.SORT(_xlfn.UNIQUE(_xlfn._xlws.FILTER($K$2:$K$2889,($I$2:$I$2889=I1630)*($K$2:$K$2889&lt;&gt;""))))),"")</f>
        <v>Lucky</v>
      </c>
      <c r="AY1630" s="1" t="str">
        <f>IF(ISBLANK(F1630),"", IF(OR(
ISNUMBER(FIND("escovacao",LOWER(F1630))),
ISNUMBER(FIND("escovação",LOWER(F1630))),
ISNUMBER(FIND("higiene bucal",LOWER(F1630))),
ISNUMBER(FIND("tosa",LOWER(F1630))),
ISNUMBER(FIND("hidratacao",LOWER(F1630))),
ISNUMBER(FIND("hidratação",LOWER(F1630))),
ISNUMBER(FIND("spa",LOWER(F1630))),
ISNUMBER(FIND("corte de unhas",LOWER(F1630))),
ISNUMBER(FIND("desembolo",LOWER(F1630))),
ISNUMBER(FIND("clorexidina",LOWER(F1630))),
ISNUMBER(FIND("matizacao",LOWER(F1630))),
ISNUMBER(FIND("matização",LOWER(F1630))),
ISNUMBER(FIND("arredondamento",LOWER(F1630))),
ISNUMBER(FIND("remocao",LOWER(F1630))),
ISNUMBER(FIND("remoção",LOWER(F1630)))
),"Serviços extras",
IF(ISNUMBER(FIND("banho",LOWER(F1630))),"Banho","Loja")))</f>
        <v>Loja</v>
      </c>
      <c r="AZ1630" s="1" t="str">
        <f>IF(ISBLANK(I1630),"", _xlfn.LET(_xlpm.Pedido,TRIM(D1630&amp;""),IF(_xlpm.Pedido&lt;&gt;"",_xlpm.Pedido&amp;" | "&amp;K1630,I1630&amp;" | "&amp;K1630&amp;" | "&amp;TEXT(AU1630,"0"))))</f>
        <v xml:space="preserve">5226 | </v>
      </c>
      <c r="BA1630" s="1" t="str">
        <f>IF(ISBLANK(I1630),"", _xlfn.LET(_xlpm.TipoServico,LOWER(H1630),IF(ISNUMBER(FIND("banho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0" s="1" t="str">
        <f>IF(ISBLANK(I1630),"", _xlfn.LET(
    _xlpm.Servico,TRIM(F1630&amp;""),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0" s="1">
        <f>IF(ISBLANK(B1630),"", IF(ISBLANK(R1630),Q1630*S1630,R1630*S1630))</f>
        <v>55</v>
      </c>
    </row>
    <row r="1631" spans="1:55" x14ac:dyDescent="0.3">
      <c r="A1631" t="s">
        <v>1</v>
      </c>
      <c r="B1631">
        <v>46118</v>
      </c>
      <c r="C1631" t="s">
        <v>43</v>
      </c>
      <c r="D1631">
        <v>5225</v>
      </c>
      <c r="E1631">
        <v>0</v>
      </c>
      <c r="F1631" t="s">
        <v>3</v>
      </c>
      <c r="H1631" t="s">
        <v>4</v>
      </c>
      <c r="I1631">
        <v>2481</v>
      </c>
      <c r="J1631" t="s">
        <v>434</v>
      </c>
      <c r="L1631">
        <v>73991401113</v>
      </c>
      <c r="N1631">
        <v>0</v>
      </c>
      <c r="O1631" t="s">
        <v>5</v>
      </c>
      <c r="P1631">
        <v>0</v>
      </c>
      <c r="Q1631">
        <v>110</v>
      </c>
      <c r="R1631">
        <v>110</v>
      </c>
      <c r="S1631">
        <v>1</v>
      </c>
      <c r="T1631">
        <v>110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 t="s">
        <v>6</v>
      </c>
      <c r="AG1631">
        <v>148</v>
      </c>
      <c r="AS1631" t="s">
        <v>7</v>
      </c>
      <c r="AU1631" s="2" t="str">
        <f>IF(ISBLANK(B1631),"", TEXT(B1631,"dddd, d \d\e mmmm \d\e aaaa"))</f>
        <v>segunda-feira, 6 de abril de 2026</v>
      </c>
      <c r="AX1631" s="1" t="str" cm="1">
        <f t="array" ref="AX1631">IFERROR(_xlfn.TEXTJOIN(", ",TRUE,_xlfn._xlws.SORT(_xlfn.UNIQUE(_xlfn._xlws.FILTER($K$2:$K$2889,($I$2:$I$2889=I1631)*($K$2:$K$2889&lt;&gt;""))))),"")</f>
        <v>Apolo, Pepeto</v>
      </c>
      <c r="AY1631" s="1" t="str">
        <f>IF(ISBLANK(F1631),"", IF(OR(
ISNUMBER(FIND("escovacao",LOWER(F1631))),
ISNUMBER(FIND("escovação",LOWER(F1631))),
ISNUMBER(FIND("higiene bucal",LOWER(F1631))),
ISNUMBER(FIND("tosa",LOWER(F1631))),
ISNUMBER(FIND("hidratacao",LOWER(F1631))),
ISNUMBER(FIND("hidratação",LOWER(F1631))),
ISNUMBER(FIND("spa",LOWER(F1631))),
ISNUMBER(FIND("corte de unhas",LOWER(F1631))),
ISNUMBER(FIND("desembolo",LOWER(F1631))),
ISNUMBER(FIND("clorexidina",LOWER(F1631))),
ISNUMBER(FIND("matizacao",LOWER(F1631))),
ISNUMBER(FIND("matização",LOWER(F1631))),
ISNUMBER(FIND("arredondamento",LOWER(F1631))),
ISNUMBER(FIND("remocao",LOWER(F1631))),
ISNUMBER(FIND("remoção",LOWER(F1631)))
),"Serviços extras",
IF(ISNUMBER(FIND("banho",LOWER(F1631))),"Banho","Loja")))</f>
        <v>Loja</v>
      </c>
      <c r="AZ1631" s="1" t="str">
        <f>IF(ISBLANK(I1631),"", _xlfn.LET(_xlpm.Pedido,TRIM(D1631&amp;""),IF(_xlpm.Pedido&lt;&gt;"",_xlpm.Pedido&amp;" | "&amp;K1631,I1631&amp;" | "&amp;K1631&amp;" | "&amp;TEXT(AU1631,"0"))))</f>
        <v xml:space="preserve">5225 | </v>
      </c>
      <c r="BA1631" s="1" t="str">
        <f>IF(ISBLANK(I1631),"", _xlfn.LET(_xlpm.TipoServico,LOWER(H1631),IF(ISNUMBER(FIND("banho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1" s="1" t="str">
        <f>IF(ISBLANK(I1631),"", _xlfn.LET(
    _xlpm.Servico,TRIM(F1631&amp;""),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1" s="1">
        <f>IF(ISBLANK(B1631),"", IF(ISBLANK(R1631),Q1631*S1631,R1631*S1631))</f>
        <v>110</v>
      </c>
    </row>
    <row r="1632" spans="1:55" x14ac:dyDescent="0.3">
      <c r="A1632" t="s">
        <v>1</v>
      </c>
      <c r="B1632">
        <v>46119</v>
      </c>
      <c r="C1632" t="s">
        <v>46</v>
      </c>
      <c r="D1632">
        <v>5230</v>
      </c>
      <c r="E1632">
        <v>0</v>
      </c>
      <c r="F1632" t="s">
        <v>3</v>
      </c>
      <c r="H1632" t="s">
        <v>4</v>
      </c>
      <c r="I1632">
        <v>2584</v>
      </c>
      <c r="J1632" t="s">
        <v>598</v>
      </c>
      <c r="L1632">
        <v>5573991579426</v>
      </c>
      <c r="N1632">
        <v>0</v>
      </c>
      <c r="O1632" t="s">
        <v>5</v>
      </c>
      <c r="P1632">
        <v>0</v>
      </c>
      <c r="Q1632">
        <v>55</v>
      </c>
      <c r="R1632">
        <v>55</v>
      </c>
      <c r="S1632">
        <v>1</v>
      </c>
      <c r="T1632">
        <v>55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 t="s">
        <v>6</v>
      </c>
      <c r="AG1632">
        <v>105</v>
      </c>
      <c r="AS1632" t="s">
        <v>7</v>
      </c>
      <c r="AU1632" s="2" t="str">
        <f>IF(ISBLANK(B1632),"", TEXT(B1632,"dddd, d \d\e mmmm \d\e aaaa"))</f>
        <v>terça-feira, 7 de abril de 2026</v>
      </c>
      <c r="AX1632" s="1" t="str" cm="1">
        <f t="array" ref="AX1632">IFERROR(_xlfn.TEXTJOIN(", ",TRUE,_xlfn._xlws.SORT(_xlfn.UNIQUE(_xlfn._xlws.FILTER($K$2:$K$2889,($I$2:$I$2889=I1632)*($K$2:$K$2889&lt;&gt;""))))),"")</f>
        <v>Mel</v>
      </c>
      <c r="AY1632" s="1" t="str">
        <f>IF(ISBLANK(F1632),"", IF(OR(
ISNUMBER(FIND("escovacao",LOWER(F1632))),
ISNUMBER(FIND("escovação",LOWER(F1632))),
ISNUMBER(FIND("higiene bucal",LOWER(F1632))),
ISNUMBER(FIND("tosa",LOWER(F1632))),
ISNUMBER(FIND("hidratacao",LOWER(F1632))),
ISNUMBER(FIND("hidratação",LOWER(F1632))),
ISNUMBER(FIND("spa",LOWER(F1632))),
ISNUMBER(FIND("corte de unhas",LOWER(F1632))),
ISNUMBER(FIND("desembolo",LOWER(F1632))),
ISNUMBER(FIND("clorexidina",LOWER(F1632))),
ISNUMBER(FIND("matizacao",LOWER(F1632))),
ISNUMBER(FIND("matização",LOWER(F1632))),
ISNUMBER(FIND("arredondamento",LOWER(F1632))),
ISNUMBER(FIND("remocao",LOWER(F1632))),
ISNUMBER(FIND("remoção",LOWER(F1632)))
),"Serviços extras",
IF(ISNUMBER(FIND("banho",LOWER(F1632))),"Banho","Loja")))</f>
        <v>Loja</v>
      </c>
      <c r="AZ1632" s="1" t="str">
        <f>IF(ISBLANK(I1632),"", _xlfn.LET(_xlpm.Pedido,TRIM(D1632&amp;""),IF(_xlpm.Pedido&lt;&gt;"",_xlpm.Pedido&amp;" | "&amp;K1632,I1632&amp;" | "&amp;K1632&amp;" | "&amp;TEXT(AU1632,"0"))))</f>
        <v xml:space="preserve">5230 | </v>
      </c>
      <c r="BA1632" s="1" t="str">
        <f>IF(ISBLANK(I1632),"", _xlfn.LET(_xlpm.TipoServico,LOWER(H1632),IF(ISNUMBER(FIND("banho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2" s="1" t="str">
        <f>IF(ISBLANK(I1632),"", _xlfn.LET(
    _xlpm.Servico,TRIM(F1632&amp;""),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2" s="1">
        <f>IF(ISBLANK(B1632),"", IF(ISBLANK(R1632),Q1632*S1632,R1632*S1632))</f>
        <v>55</v>
      </c>
    </row>
    <row r="1633" spans="1:55" x14ac:dyDescent="0.3">
      <c r="A1633" t="s">
        <v>1</v>
      </c>
      <c r="B1633">
        <v>46119</v>
      </c>
      <c r="C1633" t="s">
        <v>46</v>
      </c>
      <c r="D1633">
        <v>5232</v>
      </c>
      <c r="E1633">
        <v>0</v>
      </c>
      <c r="F1633" t="s">
        <v>3</v>
      </c>
      <c r="H1633" t="s">
        <v>4</v>
      </c>
      <c r="I1633">
        <v>2336</v>
      </c>
      <c r="J1633" t="s">
        <v>599</v>
      </c>
      <c r="L1633">
        <v>73998253932</v>
      </c>
      <c r="N1633">
        <v>0</v>
      </c>
      <c r="O1633" t="s">
        <v>5</v>
      </c>
      <c r="P1633">
        <v>0</v>
      </c>
      <c r="Q1633">
        <v>55</v>
      </c>
      <c r="R1633">
        <v>55</v>
      </c>
      <c r="S1633">
        <v>1</v>
      </c>
      <c r="T1633">
        <v>55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 t="s">
        <v>6</v>
      </c>
      <c r="AG1633">
        <v>62</v>
      </c>
      <c r="AS1633" t="s">
        <v>7</v>
      </c>
      <c r="AU1633" s="2" t="str">
        <f>IF(ISBLANK(B1633),"", TEXT(B1633,"dddd, d \d\e mmmm \d\e aaaa"))</f>
        <v>terça-feira, 7 de abril de 2026</v>
      </c>
      <c r="AX1633" s="1" t="str" cm="1">
        <f t="array" ref="AX1633">IFERROR(_xlfn.TEXTJOIN(", ",TRUE,_xlfn._xlws.SORT(_xlfn.UNIQUE(_xlfn._xlws.FILTER($K$2:$K$2889,($I$2:$I$2889=I1633)*($K$2:$K$2889&lt;&gt;""))))),"")</f>
        <v>Mel, Nick</v>
      </c>
      <c r="AY1633" s="1" t="str">
        <f>IF(ISBLANK(F1633),"", IF(OR(
ISNUMBER(FIND("escovacao",LOWER(F1633))),
ISNUMBER(FIND("escovação",LOWER(F1633))),
ISNUMBER(FIND("higiene bucal",LOWER(F1633))),
ISNUMBER(FIND("tosa",LOWER(F1633))),
ISNUMBER(FIND("hidratacao",LOWER(F1633))),
ISNUMBER(FIND("hidratação",LOWER(F1633))),
ISNUMBER(FIND("spa",LOWER(F1633))),
ISNUMBER(FIND("corte de unhas",LOWER(F1633))),
ISNUMBER(FIND("desembolo",LOWER(F1633))),
ISNUMBER(FIND("clorexidina",LOWER(F1633))),
ISNUMBER(FIND("matizacao",LOWER(F1633))),
ISNUMBER(FIND("matização",LOWER(F1633))),
ISNUMBER(FIND("arredondamento",LOWER(F1633))),
ISNUMBER(FIND("remocao",LOWER(F1633))),
ISNUMBER(FIND("remoção",LOWER(F1633)))
),"Serviços extras",
IF(ISNUMBER(FIND("banho",LOWER(F1633))),"Banho","Loja")))</f>
        <v>Loja</v>
      </c>
      <c r="AZ1633" s="1" t="str">
        <f>IF(ISBLANK(I1633),"", _xlfn.LET(_xlpm.Pedido,TRIM(D1633&amp;""),IF(_xlpm.Pedido&lt;&gt;"",_xlpm.Pedido&amp;" | "&amp;K1633,I1633&amp;" | "&amp;K1633&amp;" | "&amp;TEXT(AU1633,"0"))))</f>
        <v xml:space="preserve">5232 | </v>
      </c>
      <c r="BA1633" s="1" t="str">
        <f>IF(ISBLANK(I1633),"", _xlfn.LET(_xlpm.TipoServico,LOWER(H1633),IF(ISNUMBER(FIND("banho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3" s="1" t="str">
        <f>IF(ISBLANK(I1633),"", _xlfn.LET(
    _xlpm.Servico,TRIM(F1633&amp;""),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3" s="1">
        <f>IF(ISBLANK(B1633),"", IF(ISBLANK(R1633),Q1633*S1633,R1633*S1633))</f>
        <v>55</v>
      </c>
    </row>
    <row r="1634" spans="1:55" x14ac:dyDescent="0.3">
      <c r="A1634" t="s">
        <v>1</v>
      </c>
      <c r="B1634">
        <v>46119</v>
      </c>
      <c r="C1634" t="s">
        <v>46</v>
      </c>
      <c r="D1634">
        <v>5233</v>
      </c>
      <c r="E1634">
        <v>0</v>
      </c>
      <c r="F1634" t="s">
        <v>3</v>
      </c>
      <c r="H1634" t="s">
        <v>4</v>
      </c>
      <c r="I1634">
        <v>2596</v>
      </c>
      <c r="J1634" t="s">
        <v>406</v>
      </c>
      <c r="L1634">
        <v>73991810815</v>
      </c>
      <c r="N1634">
        <v>0</v>
      </c>
      <c r="O1634" t="s">
        <v>5</v>
      </c>
      <c r="P1634">
        <v>0</v>
      </c>
      <c r="Q1634">
        <v>55</v>
      </c>
      <c r="R1634">
        <v>55</v>
      </c>
      <c r="S1634">
        <v>1</v>
      </c>
      <c r="T1634">
        <v>55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 t="s">
        <v>6</v>
      </c>
      <c r="AG1634">
        <v>139.9</v>
      </c>
      <c r="AS1634" t="s">
        <v>7</v>
      </c>
      <c r="AU1634" s="2" t="str">
        <f>IF(ISBLANK(B1634),"", TEXT(B1634,"dddd, d \d\e mmmm \d\e aaaa"))</f>
        <v>terça-feira, 7 de abril de 2026</v>
      </c>
      <c r="AX1634" s="1" t="str" cm="1">
        <f t="array" ref="AX1634">IFERROR(_xlfn.TEXTJOIN(", ",TRUE,_xlfn._xlws.SORT(_xlfn.UNIQUE(_xlfn._xlws.FILTER($K$2:$K$2889,($I$2:$I$2889=I1634)*($K$2:$K$2889&lt;&gt;""))))),"")</f>
        <v>Bebe, Scooby</v>
      </c>
      <c r="AY1634" s="1" t="str">
        <f>IF(ISBLANK(F1634),"", IF(OR(
ISNUMBER(FIND("escovacao",LOWER(F1634))),
ISNUMBER(FIND("escovação",LOWER(F1634))),
ISNUMBER(FIND("higiene bucal",LOWER(F1634))),
ISNUMBER(FIND("tosa",LOWER(F1634))),
ISNUMBER(FIND("hidratacao",LOWER(F1634))),
ISNUMBER(FIND("hidratação",LOWER(F1634))),
ISNUMBER(FIND("spa",LOWER(F1634))),
ISNUMBER(FIND("corte de unhas",LOWER(F1634))),
ISNUMBER(FIND("desembolo",LOWER(F1634))),
ISNUMBER(FIND("clorexidina",LOWER(F1634))),
ISNUMBER(FIND("matizacao",LOWER(F1634))),
ISNUMBER(FIND("matização",LOWER(F1634))),
ISNUMBER(FIND("arredondamento",LOWER(F1634))),
ISNUMBER(FIND("remocao",LOWER(F1634))),
ISNUMBER(FIND("remoção",LOWER(F1634)))
),"Serviços extras",
IF(ISNUMBER(FIND("banho",LOWER(F1634))),"Banho","Loja")))</f>
        <v>Loja</v>
      </c>
      <c r="AZ1634" s="1" t="str">
        <f>IF(ISBLANK(I1634),"", _xlfn.LET(_xlpm.Pedido,TRIM(D1634&amp;""),IF(_xlpm.Pedido&lt;&gt;"",_xlpm.Pedido&amp;" | "&amp;K1634,I1634&amp;" | "&amp;K1634&amp;" | "&amp;TEXT(AU1634,"0"))))</f>
        <v xml:space="preserve">5233 | </v>
      </c>
      <c r="BA1634" s="1" t="str">
        <f>IF(ISBLANK(I1634),"", _xlfn.LET(_xlpm.TipoServico,LOWER(H1634),IF(ISNUMBER(FIND("banho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4" s="1" t="str">
        <f>IF(ISBLANK(I1634),"", _xlfn.LET(
    _xlpm.Servico,TRIM(F1634&amp;""),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4" s="1">
        <f>IF(ISBLANK(B1634),"", IF(ISBLANK(R1634),Q1634*S1634,R1634*S1634))</f>
        <v>55</v>
      </c>
    </row>
    <row r="1635" spans="1:55" x14ac:dyDescent="0.3">
      <c r="A1635" t="s">
        <v>1</v>
      </c>
      <c r="B1635">
        <v>46119</v>
      </c>
      <c r="C1635" t="s">
        <v>46</v>
      </c>
      <c r="D1635">
        <v>5233</v>
      </c>
      <c r="E1635">
        <v>0</v>
      </c>
      <c r="F1635" t="s">
        <v>10</v>
      </c>
      <c r="H1635" t="s">
        <v>4</v>
      </c>
      <c r="I1635">
        <v>2596</v>
      </c>
      <c r="J1635" t="s">
        <v>406</v>
      </c>
      <c r="L1635">
        <v>73991810815</v>
      </c>
      <c r="N1635">
        <v>0</v>
      </c>
      <c r="O1635" t="s">
        <v>5</v>
      </c>
      <c r="P1635">
        <v>0</v>
      </c>
      <c r="Q1635">
        <v>9</v>
      </c>
      <c r="R1635">
        <v>9</v>
      </c>
      <c r="S1635">
        <v>1</v>
      </c>
      <c r="T1635">
        <v>9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 t="s">
        <v>6</v>
      </c>
      <c r="AG1635">
        <v>139.9</v>
      </c>
      <c r="AS1635" t="s">
        <v>7</v>
      </c>
      <c r="AU1635" s="2" t="str">
        <f>IF(ISBLANK(B1635),"", TEXT(B1635,"dddd, d \d\e mmmm \d\e aaaa"))</f>
        <v>terça-feira, 7 de abril de 2026</v>
      </c>
      <c r="AX1635" s="1" t="str" cm="1">
        <f t="array" ref="AX1635">IFERROR(_xlfn.TEXTJOIN(", ",TRUE,_xlfn._xlws.SORT(_xlfn.UNIQUE(_xlfn._xlws.FILTER($K$2:$K$2889,($I$2:$I$2889=I1635)*($K$2:$K$2889&lt;&gt;""))))),"")</f>
        <v>Bebe, Scooby</v>
      </c>
      <c r="AY1635" s="1" t="str">
        <f>IF(ISBLANK(F1635),"", IF(OR(
ISNUMBER(FIND("escovacao",LOWER(F1635))),
ISNUMBER(FIND("escovação",LOWER(F1635))),
ISNUMBER(FIND("higiene bucal",LOWER(F1635))),
ISNUMBER(FIND("tosa",LOWER(F1635))),
ISNUMBER(FIND("hidratacao",LOWER(F1635))),
ISNUMBER(FIND("hidratação",LOWER(F1635))),
ISNUMBER(FIND("spa",LOWER(F1635))),
ISNUMBER(FIND("corte de unhas",LOWER(F1635))),
ISNUMBER(FIND("desembolo",LOWER(F1635))),
ISNUMBER(FIND("clorexidina",LOWER(F1635))),
ISNUMBER(FIND("matizacao",LOWER(F1635))),
ISNUMBER(FIND("matização",LOWER(F1635))),
ISNUMBER(FIND("arredondamento",LOWER(F1635))),
ISNUMBER(FIND("remocao",LOWER(F1635))),
ISNUMBER(FIND("remoção",LOWER(F1635)))
),"Serviços extras",
IF(ISNUMBER(FIND("banho",LOWER(F1635))),"Banho","Loja")))</f>
        <v>Serviços extras</v>
      </c>
      <c r="AZ1635" s="1" t="str">
        <f>IF(ISBLANK(I1635),"", _xlfn.LET(_xlpm.Pedido,TRIM(D1635&amp;""),IF(_xlpm.Pedido&lt;&gt;"",_xlpm.Pedido&amp;" | "&amp;K1635,I1635&amp;" | "&amp;K1635&amp;" | "&amp;TEXT(AU1635,"0"))))</f>
        <v xml:space="preserve">5233 | </v>
      </c>
      <c r="BA1635" s="1" t="str">
        <f>IF(ISBLANK(I1635),"", _xlfn.LET(_xlpm.TipoServico,LOWER(H1635),IF(ISNUMBER(FIND("banho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5" s="1" t="str">
        <f>IF(ISBLANK(I1635),"", _xlfn.LET(
    _xlpm.Servico,TRIM(F1635&amp;""),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5" s="1">
        <f>IF(ISBLANK(B1635),"", IF(ISBLANK(R1635),Q1635*S1635,R1635*S1635))</f>
        <v>9</v>
      </c>
    </row>
    <row r="1636" spans="1:55" x14ac:dyDescent="0.3">
      <c r="A1636" t="s">
        <v>1</v>
      </c>
      <c r="B1636">
        <v>46119</v>
      </c>
      <c r="C1636" t="s">
        <v>46</v>
      </c>
      <c r="D1636">
        <v>5234</v>
      </c>
      <c r="E1636">
        <v>0</v>
      </c>
      <c r="F1636" t="s">
        <v>3</v>
      </c>
      <c r="H1636" t="s">
        <v>4</v>
      </c>
      <c r="I1636">
        <v>2832</v>
      </c>
      <c r="J1636" t="s">
        <v>473</v>
      </c>
      <c r="L1636">
        <v>557388687699</v>
      </c>
      <c r="N1636">
        <v>0</v>
      </c>
      <c r="O1636" t="s">
        <v>5</v>
      </c>
      <c r="P1636">
        <v>0</v>
      </c>
      <c r="Q1636">
        <v>110</v>
      </c>
      <c r="R1636">
        <v>109.08</v>
      </c>
      <c r="S1636">
        <v>1</v>
      </c>
      <c r="T1636">
        <v>109.08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 t="s">
        <v>6</v>
      </c>
      <c r="AG1636">
        <v>356</v>
      </c>
      <c r="AS1636" t="s">
        <v>7</v>
      </c>
      <c r="AU1636" s="2" t="str">
        <f>IF(ISBLANK(B1636),"", TEXT(B1636,"dddd, d \d\e mmmm \d\e aaaa"))</f>
        <v>terça-feira, 7 de abril de 2026</v>
      </c>
      <c r="AX1636" s="1" t="str" cm="1">
        <f t="array" ref="AX1636">IFERROR(_xlfn.TEXTJOIN(", ",TRUE,_xlfn._xlws.SORT(_xlfn.UNIQUE(_xlfn._xlws.FILTER($K$2:$K$2889,($I$2:$I$2889=I1636)*($K$2:$K$2889&lt;&gt;""))))),"")</f>
        <v>Cristal, Gael</v>
      </c>
      <c r="AY1636" s="1" t="str">
        <f>IF(ISBLANK(F1636),"", IF(OR(
ISNUMBER(FIND("escovacao",LOWER(F1636))),
ISNUMBER(FIND("escovação",LOWER(F1636))),
ISNUMBER(FIND("higiene bucal",LOWER(F1636))),
ISNUMBER(FIND("tosa",LOWER(F1636))),
ISNUMBER(FIND("hidratacao",LOWER(F1636))),
ISNUMBER(FIND("hidratação",LOWER(F1636))),
ISNUMBER(FIND("spa",LOWER(F1636))),
ISNUMBER(FIND("corte de unhas",LOWER(F1636))),
ISNUMBER(FIND("desembolo",LOWER(F1636))),
ISNUMBER(FIND("clorexidina",LOWER(F1636))),
ISNUMBER(FIND("matizacao",LOWER(F1636))),
ISNUMBER(FIND("matização",LOWER(F1636))),
ISNUMBER(FIND("arredondamento",LOWER(F1636))),
ISNUMBER(FIND("remocao",LOWER(F1636))),
ISNUMBER(FIND("remoção",LOWER(F1636)))
),"Serviços extras",
IF(ISNUMBER(FIND("banho",LOWER(F1636))),"Banho","Loja")))</f>
        <v>Loja</v>
      </c>
      <c r="AZ1636" s="1" t="str">
        <f>IF(ISBLANK(I1636),"", _xlfn.LET(_xlpm.Pedido,TRIM(D1636&amp;""),IF(_xlpm.Pedido&lt;&gt;"",_xlpm.Pedido&amp;" | "&amp;K1636,I1636&amp;" | "&amp;K1636&amp;" | "&amp;TEXT(AU1636,"0"))))</f>
        <v xml:space="preserve">5234 | </v>
      </c>
      <c r="BA1636" s="1" t="str">
        <f>IF(ISBLANK(I1636),"", _xlfn.LET(_xlpm.TipoServico,LOWER(H1636),IF(ISNUMBER(FIND("banho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6" s="1" t="str">
        <f>IF(ISBLANK(I1636),"", _xlfn.LET(
    _xlpm.Servico,TRIM(F1636&amp;""),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6" s="1">
        <f>IF(ISBLANK(B1636),"", IF(ISBLANK(R1636),Q1636*S1636,R1636*S1636))</f>
        <v>109.08</v>
      </c>
    </row>
    <row r="1637" spans="1:55" x14ac:dyDescent="0.3">
      <c r="A1637" t="s">
        <v>1</v>
      </c>
      <c r="B1637">
        <v>46119</v>
      </c>
      <c r="C1637" t="s">
        <v>46</v>
      </c>
      <c r="D1637">
        <v>5236</v>
      </c>
      <c r="E1637">
        <v>0</v>
      </c>
      <c r="F1637" t="s">
        <v>3</v>
      </c>
      <c r="H1637" t="s">
        <v>4</v>
      </c>
      <c r="I1637">
        <v>2816</v>
      </c>
      <c r="J1637" t="s">
        <v>72</v>
      </c>
      <c r="L1637">
        <v>557391664128</v>
      </c>
      <c r="N1637">
        <v>0</v>
      </c>
      <c r="O1637" t="s">
        <v>5</v>
      </c>
      <c r="P1637">
        <v>0</v>
      </c>
      <c r="Q1637">
        <v>110</v>
      </c>
      <c r="R1637">
        <v>110</v>
      </c>
      <c r="S1637">
        <v>1</v>
      </c>
      <c r="T1637">
        <v>110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 t="s">
        <v>6</v>
      </c>
      <c r="AG1637">
        <v>214</v>
      </c>
      <c r="AS1637" t="s">
        <v>7</v>
      </c>
      <c r="AU1637" s="2" t="str">
        <f>IF(ISBLANK(B1637),"", TEXT(B1637,"dddd, d \d\e mmmm \d\e aaaa"))</f>
        <v>terça-feira, 7 de abril de 2026</v>
      </c>
      <c r="AX1637" s="1" t="str" cm="1">
        <f t="array" ref="AX1637">IFERROR(_xlfn.TEXTJOIN(", ",TRUE,_xlfn._xlws.SORT(_xlfn.UNIQUE(_xlfn._xlws.FILTER($K$2:$K$2889,($I$2:$I$2889=I1637)*($K$2:$K$2889&lt;&gt;""))))),"")</f>
        <v>Mel, Precioso</v>
      </c>
      <c r="AY1637" s="1" t="str">
        <f>IF(ISBLANK(F1637),"", IF(OR(
ISNUMBER(FIND("escovacao",LOWER(F1637))),
ISNUMBER(FIND("escovação",LOWER(F1637))),
ISNUMBER(FIND("higiene bucal",LOWER(F1637))),
ISNUMBER(FIND("tosa",LOWER(F1637))),
ISNUMBER(FIND("hidratacao",LOWER(F1637))),
ISNUMBER(FIND("hidratação",LOWER(F1637))),
ISNUMBER(FIND("spa",LOWER(F1637))),
ISNUMBER(FIND("corte de unhas",LOWER(F1637))),
ISNUMBER(FIND("desembolo",LOWER(F1637))),
ISNUMBER(FIND("clorexidina",LOWER(F1637))),
ISNUMBER(FIND("matizacao",LOWER(F1637))),
ISNUMBER(FIND("matização",LOWER(F1637))),
ISNUMBER(FIND("arredondamento",LOWER(F1637))),
ISNUMBER(FIND("remocao",LOWER(F1637))),
ISNUMBER(FIND("remoção",LOWER(F1637)))
),"Serviços extras",
IF(ISNUMBER(FIND("banho",LOWER(F1637))),"Banho","Loja")))</f>
        <v>Loja</v>
      </c>
      <c r="AZ1637" s="1" t="str">
        <f>IF(ISBLANK(I1637),"", _xlfn.LET(_xlpm.Pedido,TRIM(D1637&amp;""),IF(_xlpm.Pedido&lt;&gt;"",_xlpm.Pedido&amp;" | "&amp;K1637,I1637&amp;" | "&amp;K1637&amp;" | "&amp;TEXT(AU1637,"0"))))</f>
        <v xml:space="preserve">5236 | </v>
      </c>
      <c r="BA1637" s="1" t="str">
        <f>IF(ISBLANK(I1637),"", _xlfn.LET(_xlpm.TipoServico,LOWER(H1637),IF(ISNUMBER(FIND("banho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7" s="1" t="str">
        <f>IF(ISBLANK(I1637),"", _xlfn.LET(
    _xlpm.Servico,TRIM(F1637&amp;""),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7" s="1">
        <f>IF(ISBLANK(B1637),"", IF(ISBLANK(R1637),Q1637*S1637,R1637*S1637))</f>
        <v>110</v>
      </c>
    </row>
    <row r="1638" spans="1:55" x14ac:dyDescent="0.3">
      <c r="A1638" t="s">
        <v>1</v>
      </c>
      <c r="B1638">
        <v>46119</v>
      </c>
      <c r="C1638" t="s">
        <v>46</v>
      </c>
      <c r="D1638">
        <v>5235</v>
      </c>
      <c r="E1638">
        <v>0</v>
      </c>
      <c r="F1638" t="s">
        <v>3</v>
      </c>
      <c r="H1638" t="s">
        <v>4</v>
      </c>
      <c r="I1638">
        <v>2739</v>
      </c>
      <c r="J1638" t="s">
        <v>600</v>
      </c>
      <c r="L1638">
        <v>557391183093</v>
      </c>
      <c r="N1638">
        <v>0</v>
      </c>
      <c r="O1638" t="s">
        <v>5</v>
      </c>
      <c r="P1638">
        <v>0</v>
      </c>
      <c r="Q1638">
        <v>83</v>
      </c>
      <c r="R1638">
        <v>83</v>
      </c>
      <c r="S1638">
        <v>1</v>
      </c>
      <c r="T1638">
        <v>83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 t="s">
        <v>6</v>
      </c>
      <c r="AG1638">
        <v>90</v>
      </c>
      <c r="AS1638" t="s">
        <v>7</v>
      </c>
      <c r="AU1638" s="2" t="str">
        <f>IF(ISBLANK(B1638),"", TEXT(B1638,"dddd, d \d\e mmmm \d\e aaaa"))</f>
        <v>terça-feira, 7 de abril de 2026</v>
      </c>
      <c r="AX1638" s="1" t="str" cm="1">
        <f t="array" ref="AX1638">IFERROR(_xlfn.TEXTJOIN(", ",TRUE,_xlfn._xlws.SORT(_xlfn.UNIQUE(_xlfn._xlws.FILTER($K$2:$K$2889,($I$2:$I$2889=I1638)*($K$2:$K$2889&lt;&gt;""))))),"")</f>
        <v>Tokinho</v>
      </c>
      <c r="AY1638" s="1" t="str">
        <f>IF(ISBLANK(F1638),"", IF(OR(
ISNUMBER(FIND("escovacao",LOWER(F1638))),
ISNUMBER(FIND("escovação",LOWER(F1638))),
ISNUMBER(FIND("higiene bucal",LOWER(F1638))),
ISNUMBER(FIND("tosa",LOWER(F1638))),
ISNUMBER(FIND("hidratacao",LOWER(F1638))),
ISNUMBER(FIND("hidratação",LOWER(F1638))),
ISNUMBER(FIND("spa",LOWER(F1638))),
ISNUMBER(FIND("corte de unhas",LOWER(F1638))),
ISNUMBER(FIND("desembolo",LOWER(F1638))),
ISNUMBER(FIND("clorexidina",LOWER(F1638))),
ISNUMBER(FIND("matizacao",LOWER(F1638))),
ISNUMBER(FIND("matização",LOWER(F1638))),
ISNUMBER(FIND("arredondamento",LOWER(F1638))),
ISNUMBER(FIND("remocao",LOWER(F1638))),
ISNUMBER(FIND("remoção",LOWER(F1638)))
),"Serviços extras",
IF(ISNUMBER(FIND("banho",LOWER(F1638))),"Banho","Loja")))</f>
        <v>Loja</v>
      </c>
      <c r="AZ1638" s="1" t="str">
        <f>IF(ISBLANK(I1638),"", _xlfn.LET(_xlpm.Pedido,TRIM(D1638&amp;""),IF(_xlpm.Pedido&lt;&gt;"",_xlpm.Pedido&amp;" | "&amp;K1638,I1638&amp;" | "&amp;K1638&amp;" | "&amp;TEXT(AU1638,"0"))))</f>
        <v xml:space="preserve">5235 | </v>
      </c>
      <c r="BA1638" s="1" t="str">
        <f>IF(ISBLANK(I1638),"", _xlfn.LET(_xlpm.TipoServico,LOWER(H1638),IF(ISNUMBER(FIND("banho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8" s="1" t="str">
        <f>IF(ISBLANK(I1638),"", _xlfn.LET(
    _xlpm.Servico,TRIM(F1638&amp;""),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8" s="1">
        <f>IF(ISBLANK(B1638),"", IF(ISBLANK(R1638),Q1638*S1638,R1638*S1638))</f>
        <v>83</v>
      </c>
    </row>
    <row r="1639" spans="1:55" x14ac:dyDescent="0.3">
      <c r="A1639" t="s">
        <v>1</v>
      </c>
      <c r="B1639">
        <v>46120</v>
      </c>
      <c r="C1639" t="s">
        <v>53</v>
      </c>
      <c r="D1639">
        <v>5239</v>
      </c>
      <c r="E1639">
        <v>0</v>
      </c>
      <c r="F1639" t="s">
        <v>3</v>
      </c>
      <c r="H1639" t="s">
        <v>4</v>
      </c>
      <c r="I1639">
        <v>2108</v>
      </c>
      <c r="J1639" t="s">
        <v>437</v>
      </c>
      <c r="L1639">
        <v>73991061033</v>
      </c>
      <c r="N1639">
        <v>0</v>
      </c>
      <c r="O1639" t="s">
        <v>5</v>
      </c>
      <c r="P1639">
        <v>0</v>
      </c>
      <c r="Q1639">
        <v>55</v>
      </c>
      <c r="R1639">
        <v>55</v>
      </c>
      <c r="S1639">
        <v>1</v>
      </c>
      <c r="T1639">
        <v>55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 t="s">
        <v>6</v>
      </c>
      <c r="AG1639">
        <v>112</v>
      </c>
      <c r="AS1639" t="s">
        <v>7</v>
      </c>
      <c r="AU1639" s="2" t="str">
        <f>IF(ISBLANK(B1639),"", TEXT(B1639,"dddd, d \d\e mmmm \d\e aaaa"))</f>
        <v>quarta-feira, 8 de abril de 2026</v>
      </c>
      <c r="AX1639" s="1" t="str" cm="1">
        <f t="array" ref="AX1639">IFERROR(_xlfn.TEXTJOIN(", ",TRUE,_xlfn._xlws.SORT(_xlfn.UNIQUE(_xlfn._xlws.FILTER($K$2:$K$2889,($I$2:$I$2889=I1639)*($K$2:$K$2889&lt;&gt;""))))),"")</f>
        <v>Amora, Maya</v>
      </c>
      <c r="AY1639" s="1" t="str">
        <f>IF(ISBLANK(F1639),"", IF(OR(
ISNUMBER(FIND("escovacao",LOWER(F1639))),
ISNUMBER(FIND("escovação",LOWER(F1639))),
ISNUMBER(FIND("higiene bucal",LOWER(F1639))),
ISNUMBER(FIND("tosa",LOWER(F1639))),
ISNUMBER(FIND("hidratacao",LOWER(F1639))),
ISNUMBER(FIND("hidratação",LOWER(F1639))),
ISNUMBER(FIND("spa",LOWER(F1639))),
ISNUMBER(FIND("corte de unhas",LOWER(F1639))),
ISNUMBER(FIND("desembolo",LOWER(F1639))),
ISNUMBER(FIND("clorexidina",LOWER(F1639))),
ISNUMBER(FIND("matizacao",LOWER(F1639))),
ISNUMBER(FIND("matização",LOWER(F1639))),
ISNUMBER(FIND("arredondamento",LOWER(F1639))),
ISNUMBER(FIND("remocao",LOWER(F1639))),
ISNUMBER(FIND("remoção",LOWER(F1639)))
),"Serviços extras",
IF(ISNUMBER(FIND("banho",LOWER(F1639))),"Banho","Loja")))</f>
        <v>Loja</v>
      </c>
      <c r="AZ1639" s="1" t="str">
        <f>IF(ISBLANK(I1639),"", _xlfn.LET(_xlpm.Pedido,TRIM(D1639&amp;""),IF(_xlpm.Pedido&lt;&gt;"",_xlpm.Pedido&amp;" | "&amp;K1639,I1639&amp;" | "&amp;K1639&amp;" | "&amp;TEXT(AU1639,"0"))))</f>
        <v xml:space="preserve">5239 | </v>
      </c>
      <c r="BA1639" s="1" t="str">
        <f>IF(ISBLANK(I1639),"", _xlfn.LET(_xlpm.TipoServico,LOWER(H1639),IF(ISNUMBER(FIND("banho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39" s="1" t="str">
        <f>IF(ISBLANK(I1639),"", _xlfn.LET(
    _xlpm.Servico,TRIM(F1639&amp;""),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39" s="1">
        <f>IF(ISBLANK(B1639),"", IF(ISBLANK(R1639),Q1639*S1639,R1639*S1639))</f>
        <v>55</v>
      </c>
    </row>
    <row r="1640" spans="1:55" x14ac:dyDescent="0.3">
      <c r="A1640" t="s">
        <v>1</v>
      </c>
      <c r="B1640">
        <v>46120</v>
      </c>
      <c r="C1640" t="s">
        <v>53</v>
      </c>
      <c r="D1640">
        <v>5238</v>
      </c>
      <c r="E1640">
        <v>0</v>
      </c>
      <c r="F1640" t="s">
        <v>3</v>
      </c>
      <c r="H1640" t="s">
        <v>4</v>
      </c>
      <c r="I1640">
        <v>2691</v>
      </c>
      <c r="J1640" t="s">
        <v>483</v>
      </c>
      <c r="L1640">
        <v>73981676637</v>
      </c>
      <c r="N1640">
        <v>0</v>
      </c>
      <c r="O1640" t="s">
        <v>5</v>
      </c>
      <c r="P1640">
        <v>0</v>
      </c>
      <c r="Q1640">
        <v>55</v>
      </c>
      <c r="R1640">
        <v>55</v>
      </c>
      <c r="S1640">
        <v>1</v>
      </c>
      <c r="T1640">
        <v>55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 t="s">
        <v>6</v>
      </c>
      <c r="AG1640">
        <v>159</v>
      </c>
      <c r="AS1640" t="s">
        <v>7</v>
      </c>
      <c r="AU1640" s="2" t="str">
        <f>IF(ISBLANK(B1640),"", TEXT(B1640,"dddd, d \d\e mmmm \d\e aaaa"))</f>
        <v>quarta-feira, 8 de abril de 2026</v>
      </c>
      <c r="AX1640" s="1" t="str" cm="1">
        <f t="array" ref="AX1640">IFERROR(_xlfn.TEXTJOIN(", ",TRUE,_xlfn._xlws.SORT(_xlfn.UNIQUE(_xlfn._xlws.FILTER($K$2:$K$2889,($I$2:$I$2889=I1640)*($K$2:$K$2889&lt;&gt;""))))),"")</f>
        <v>Samuca</v>
      </c>
      <c r="AY1640" s="1" t="str">
        <f>IF(ISBLANK(F1640),"", IF(OR(
ISNUMBER(FIND("escovacao",LOWER(F1640))),
ISNUMBER(FIND("escovação",LOWER(F1640))),
ISNUMBER(FIND("higiene bucal",LOWER(F1640))),
ISNUMBER(FIND("tosa",LOWER(F1640))),
ISNUMBER(FIND("hidratacao",LOWER(F1640))),
ISNUMBER(FIND("hidratação",LOWER(F1640))),
ISNUMBER(FIND("spa",LOWER(F1640))),
ISNUMBER(FIND("corte de unhas",LOWER(F1640))),
ISNUMBER(FIND("desembolo",LOWER(F1640))),
ISNUMBER(FIND("clorexidina",LOWER(F1640))),
ISNUMBER(FIND("matizacao",LOWER(F1640))),
ISNUMBER(FIND("matização",LOWER(F1640))),
ISNUMBER(FIND("arredondamento",LOWER(F1640))),
ISNUMBER(FIND("remocao",LOWER(F1640))),
ISNUMBER(FIND("remoção",LOWER(F1640)))
),"Serviços extras",
IF(ISNUMBER(FIND("banho",LOWER(F1640))),"Banho","Loja")))</f>
        <v>Loja</v>
      </c>
      <c r="AZ1640" s="1" t="str">
        <f>IF(ISBLANK(I1640),"", _xlfn.LET(_xlpm.Pedido,TRIM(D1640&amp;""),IF(_xlpm.Pedido&lt;&gt;"",_xlpm.Pedido&amp;" | "&amp;K1640,I1640&amp;" | "&amp;K1640&amp;" | "&amp;TEXT(AU1640,"0"))))</f>
        <v xml:space="preserve">5238 | </v>
      </c>
      <c r="BA1640" s="1" t="str">
        <f>IF(ISBLANK(I1640),"", _xlfn.LET(_xlpm.TipoServico,LOWER(H1640),IF(ISNUMBER(FIND("banho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0" s="1" t="str">
        <f>IF(ISBLANK(I1640),"", _xlfn.LET(
    _xlpm.Servico,TRIM(F1640&amp;""),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0" s="1">
        <f>IF(ISBLANK(B1640),"", IF(ISBLANK(R1640),Q1640*S1640,R1640*S1640))</f>
        <v>55</v>
      </c>
    </row>
    <row r="1641" spans="1:55" x14ac:dyDescent="0.3">
      <c r="A1641" t="s">
        <v>1</v>
      </c>
      <c r="B1641">
        <v>46120</v>
      </c>
      <c r="C1641" t="s">
        <v>53</v>
      </c>
      <c r="D1641">
        <v>5241</v>
      </c>
      <c r="E1641">
        <v>0</v>
      </c>
      <c r="F1641" t="s">
        <v>3</v>
      </c>
      <c r="H1641" t="s">
        <v>4</v>
      </c>
      <c r="I1641">
        <v>2487</v>
      </c>
      <c r="J1641" t="s">
        <v>67</v>
      </c>
      <c r="L1641">
        <v>73998261985</v>
      </c>
      <c r="N1641">
        <v>0</v>
      </c>
      <c r="O1641" t="s">
        <v>5</v>
      </c>
      <c r="P1641">
        <v>0</v>
      </c>
      <c r="Q1641">
        <v>55</v>
      </c>
      <c r="R1641">
        <v>55</v>
      </c>
      <c r="S1641">
        <v>1</v>
      </c>
      <c r="T1641">
        <v>55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 t="s">
        <v>6</v>
      </c>
      <c r="AG1641">
        <v>72</v>
      </c>
      <c r="AS1641" t="s">
        <v>7</v>
      </c>
      <c r="AU1641" s="2" t="str">
        <f>IF(ISBLANK(B1641),"", TEXT(B1641,"dddd, d \d\e mmmm \d\e aaaa"))</f>
        <v>quarta-feira, 8 de abril de 2026</v>
      </c>
      <c r="AX1641" s="1" t="str" cm="1">
        <f t="array" ref="AX1641">IFERROR(_xlfn.TEXTJOIN(", ",TRUE,_xlfn._xlws.SORT(_xlfn.UNIQUE(_xlfn._xlws.FILTER($K$2:$K$2889,($I$2:$I$2889=I1641)*($K$2:$K$2889&lt;&gt;""))))),"")</f>
        <v>Flock</v>
      </c>
      <c r="AY1641" s="1" t="str">
        <f>IF(ISBLANK(F1641),"", IF(OR(
ISNUMBER(FIND("escovacao",LOWER(F1641))),
ISNUMBER(FIND("escovação",LOWER(F1641))),
ISNUMBER(FIND("higiene bucal",LOWER(F1641))),
ISNUMBER(FIND("tosa",LOWER(F1641))),
ISNUMBER(FIND("hidratacao",LOWER(F1641))),
ISNUMBER(FIND("hidratação",LOWER(F1641))),
ISNUMBER(FIND("spa",LOWER(F1641))),
ISNUMBER(FIND("corte de unhas",LOWER(F1641))),
ISNUMBER(FIND("desembolo",LOWER(F1641))),
ISNUMBER(FIND("clorexidina",LOWER(F1641))),
ISNUMBER(FIND("matizacao",LOWER(F1641))),
ISNUMBER(FIND("matização",LOWER(F1641))),
ISNUMBER(FIND("arredondamento",LOWER(F1641))),
ISNUMBER(FIND("remocao",LOWER(F1641))),
ISNUMBER(FIND("remoção",LOWER(F1641)))
),"Serviços extras",
IF(ISNUMBER(FIND("banho",LOWER(F1641))),"Banho","Loja")))</f>
        <v>Loja</v>
      </c>
      <c r="AZ1641" s="1" t="str">
        <f>IF(ISBLANK(I1641),"", _xlfn.LET(_xlpm.Pedido,TRIM(D1641&amp;""),IF(_xlpm.Pedido&lt;&gt;"",_xlpm.Pedido&amp;" | "&amp;K1641,I1641&amp;" | "&amp;K1641&amp;" | "&amp;TEXT(AU1641,"0"))))</f>
        <v xml:space="preserve">5241 | </v>
      </c>
      <c r="BA1641" s="1" t="str">
        <f>IF(ISBLANK(I1641),"", _xlfn.LET(_xlpm.TipoServico,LOWER(H1641),IF(ISNUMBER(FIND("banho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1" s="1" t="str">
        <f>IF(ISBLANK(I1641),"", _xlfn.LET(
    _xlpm.Servico,TRIM(F1641&amp;""),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1" s="1">
        <f>IF(ISBLANK(B1641),"", IF(ISBLANK(R1641),Q1641*S1641,R1641*S1641))</f>
        <v>55</v>
      </c>
    </row>
    <row r="1642" spans="1:55" x14ac:dyDescent="0.3">
      <c r="A1642" t="s">
        <v>1</v>
      </c>
      <c r="B1642">
        <v>46120</v>
      </c>
      <c r="C1642" t="s">
        <v>53</v>
      </c>
      <c r="D1642">
        <v>5241</v>
      </c>
      <c r="E1642">
        <v>0</v>
      </c>
      <c r="F1642" t="s">
        <v>10</v>
      </c>
      <c r="H1642" t="s">
        <v>4</v>
      </c>
      <c r="I1642">
        <v>2487</v>
      </c>
      <c r="J1642" t="s">
        <v>67</v>
      </c>
      <c r="L1642">
        <v>73998261985</v>
      </c>
      <c r="N1642">
        <v>0</v>
      </c>
      <c r="O1642" t="s">
        <v>5</v>
      </c>
      <c r="P1642">
        <v>0</v>
      </c>
      <c r="Q1642">
        <v>9</v>
      </c>
      <c r="R1642">
        <v>9</v>
      </c>
      <c r="S1642">
        <v>1</v>
      </c>
      <c r="T1642">
        <v>9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 t="s">
        <v>6</v>
      </c>
      <c r="AG1642">
        <v>72</v>
      </c>
      <c r="AS1642" t="s">
        <v>7</v>
      </c>
      <c r="AU1642" s="2" t="str">
        <f>IF(ISBLANK(B1642),"", TEXT(B1642,"dddd, d \d\e mmmm \d\e aaaa"))</f>
        <v>quarta-feira, 8 de abril de 2026</v>
      </c>
      <c r="AX1642" s="1" t="str" cm="1">
        <f t="array" ref="AX1642">IFERROR(_xlfn.TEXTJOIN(", ",TRUE,_xlfn._xlws.SORT(_xlfn.UNIQUE(_xlfn._xlws.FILTER($K$2:$K$2889,($I$2:$I$2889=I1642)*($K$2:$K$2889&lt;&gt;""))))),"")</f>
        <v>Flock</v>
      </c>
      <c r="AY1642" s="1" t="str">
        <f>IF(ISBLANK(F1642),"", IF(OR(
ISNUMBER(FIND("escovacao",LOWER(F1642))),
ISNUMBER(FIND("escovação",LOWER(F1642))),
ISNUMBER(FIND("higiene bucal",LOWER(F1642))),
ISNUMBER(FIND("tosa",LOWER(F1642))),
ISNUMBER(FIND("hidratacao",LOWER(F1642))),
ISNUMBER(FIND("hidratação",LOWER(F1642))),
ISNUMBER(FIND("spa",LOWER(F1642))),
ISNUMBER(FIND("corte de unhas",LOWER(F1642))),
ISNUMBER(FIND("desembolo",LOWER(F1642))),
ISNUMBER(FIND("clorexidina",LOWER(F1642))),
ISNUMBER(FIND("matizacao",LOWER(F1642))),
ISNUMBER(FIND("matização",LOWER(F1642))),
ISNUMBER(FIND("arredondamento",LOWER(F1642))),
ISNUMBER(FIND("remocao",LOWER(F1642))),
ISNUMBER(FIND("remoção",LOWER(F1642)))
),"Serviços extras",
IF(ISNUMBER(FIND("banho",LOWER(F1642))),"Banho","Loja")))</f>
        <v>Serviços extras</v>
      </c>
      <c r="AZ1642" s="1" t="str">
        <f>IF(ISBLANK(I1642),"", _xlfn.LET(_xlpm.Pedido,TRIM(D1642&amp;""),IF(_xlpm.Pedido&lt;&gt;"",_xlpm.Pedido&amp;" | "&amp;K1642,I1642&amp;" | "&amp;K1642&amp;" | "&amp;TEXT(AU1642,"0"))))</f>
        <v xml:space="preserve">5241 | </v>
      </c>
      <c r="BA1642" s="1" t="str">
        <f>IF(ISBLANK(I1642),"", _xlfn.LET(_xlpm.TipoServico,LOWER(H1642),IF(ISNUMBER(FIND("banho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2" s="1" t="str">
        <f>IF(ISBLANK(I1642),"", _xlfn.LET(
    _xlpm.Servico,TRIM(F1642&amp;""),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2" s="1">
        <f>IF(ISBLANK(B1642),"", IF(ISBLANK(R1642),Q1642*S1642,R1642*S1642))</f>
        <v>9</v>
      </c>
    </row>
    <row r="1643" spans="1:55" x14ac:dyDescent="0.3">
      <c r="A1643" t="s">
        <v>1</v>
      </c>
      <c r="B1643">
        <v>46120</v>
      </c>
      <c r="C1643" t="s">
        <v>53</v>
      </c>
      <c r="D1643">
        <v>5246</v>
      </c>
      <c r="E1643">
        <v>0</v>
      </c>
      <c r="F1643" t="s">
        <v>3</v>
      </c>
      <c r="H1643" t="s">
        <v>4</v>
      </c>
      <c r="I1643">
        <v>2440</v>
      </c>
      <c r="J1643" t="s">
        <v>601</v>
      </c>
      <c r="L1643">
        <v>557188493273</v>
      </c>
      <c r="N1643">
        <v>0</v>
      </c>
      <c r="O1643" t="s">
        <v>5</v>
      </c>
      <c r="P1643">
        <v>0</v>
      </c>
      <c r="Q1643">
        <v>55</v>
      </c>
      <c r="R1643">
        <v>55</v>
      </c>
      <c r="S1643">
        <v>1</v>
      </c>
      <c r="T1643">
        <v>55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 t="s">
        <v>6</v>
      </c>
      <c r="AG1643">
        <v>109</v>
      </c>
      <c r="AS1643" t="s">
        <v>7</v>
      </c>
      <c r="AU1643" s="2" t="str">
        <f>IF(ISBLANK(B1643),"", TEXT(B1643,"dddd, d \d\e mmmm \d\e aaaa"))</f>
        <v>quarta-feira, 8 de abril de 2026</v>
      </c>
      <c r="AX1643" s="1" t="str" cm="1">
        <f t="array" ref="AX1643">IFERROR(_xlfn.TEXTJOIN(", ",TRUE,_xlfn._xlws.SORT(_xlfn.UNIQUE(_xlfn._xlws.FILTER($K$2:$K$2889,($I$2:$I$2889=I1643)*($K$2:$K$2889&lt;&gt;""))))),"")</f>
        <v>Thor</v>
      </c>
      <c r="AY1643" s="1" t="str">
        <f>IF(ISBLANK(F1643),"", IF(OR(
ISNUMBER(FIND("escovacao",LOWER(F1643))),
ISNUMBER(FIND("escovação",LOWER(F1643))),
ISNUMBER(FIND("higiene bucal",LOWER(F1643))),
ISNUMBER(FIND("tosa",LOWER(F1643))),
ISNUMBER(FIND("hidratacao",LOWER(F1643))),
ISNUMBER(FIND("hidratação",LOWER(F1643))),
ISNUMBER(FIND("spa",LOWER(F1643))),
ISNUMBER(FIND("corte de unhas",LOWER(F1643))),
ISNUMBER(FIND("desembolo",LOWER(F1643))),
ISNUMBER(FIND("clorexidina",LOWER(F1643))),
ISNUMBER(FIND("matizacao",LOWER(F1643))),
ISNUMBER(FIND("matização",LOWER(F1643))),
ISNUMBER(FIND("arredondamento",LOWER(F1643))),
ISNUMBER(FIND("remocao",LOWER(F1643))),
ISNUMBER(FIND("remoção",LOWER(F1643)))
),"Serviços extras",
IF(ISNUMBER(FIND("banho",LOWER(F1643))),"Banho","Loja")))</f>
        <v>Loja</v>
      </c>
      <c r="AZ1643" s="1" t="str">
        <f>IF(ISBLANK(I1643),"", _xlfn.LET(_xlpm.Pedido,TRIM(D1643&amp;""),IF(_xlpm.Pedido&lt;&gt;"",_xlpm.Pedido&amp;" | "&amp;K1643,I1643&amp;" | "&amp;K1643&amp;" | "&amp;TEXT(AU1643,"0"))))</f>
        <v xml:space="preserve">5246 | </v>
      </c>
      <c r="BA1643" s="1" t="str">
        <f>IF(ISBLANK(I1643),"", _xlfn.LET(_xlpm.TipoServico,LOWER(H1643),IF(ISNUMBER(FIND("banho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3" s="1" t="str">
        <f>IF(ISBLANK(I1643),"", _xlfn.LET(
    _xlpm.Servico,TRIM(F1643&amp;""),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3" s="1">
        <f>IF(ISBLANK(B1643),"", IF(ISBLANK(R1643),Q1643*S1643,R1643*S1643))</f>
        <v>55</v>
      </c>
    </row>
    <row r="1644" spans="1:55" x14ac:dyDescent="0.3">
      <c r="A1644" t="s">
        <v>1</v>
      </c>
      <c r="B1644">
        <v>46120</v>
      </c>
      <c r="C1644" t="s">
        <v>53</v>
      </c>
      <c r="D1644">
        <v>5247</v>
      </c>
      <c r="E1644">
        <v>0</v>
      </c>
      <c r="F1644" t="s">
        <v>3</v>
      </c>
      <c r="H1644" t="s">
        <v>4</v>
      </c>
      <c r="I1644">
        <v>2881</v>
      </c>
      <c r="J1644" t="s">
        <v>602</v>
      </c>
      <c r="L1644">
        <v>5524992692096</v>
      </c>
      <c r="N1644">
        <v>0</v>
      </c>
      <c r="O1644" t="s">
        <v>5</v>
      </c>
      <c r="P1644">
        <v>0</v>
      </c>
      <c r="Q1644">
        <v>55</v>
      </c>
      <c r="R1644">
        <v>55</v>
      </c>
      <c r="S1644">
        <v>1</v>
      </c>
      <c r="T1644">
        <v>55</v>
      </c>
      <c r="U1644">
        <v>0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 t="s">
        <v>6</v>
      </c>
      <c r="AG1644">
        <v>84</v>
      </c>
      <c r="AS1644" t="s">
        <v>7</v>
      </c>
      <c r="AU1644" s="2" t="str">
        <f>IF(ISBLANK(B1644),"", TEXT(B1644,"dddd, d \d\e mmmm \d\e aaaa"))</f>
        <v>quarta-feira, 8 de abril de 2026</v>
      </c>
      <c r="AX1644" s="1" t="str" cm="1">
        <f t="array" ref="AX1644">IFERROR(_xlfn.TEXTJOIN(", ",TRUE,_xlfn._xlws.SORT(_xlfn.UNIQUE(_xlfn._xlws.FILTER($K$2:$K$2889,($I$2:$I$2889=I1644)*($K$2:$K$2889&lt;&gt;""))))),"")</f>
        <v>Luma</v>
      </c>
      <c r="AY1644" s="1" t="str">
        <f>IF(ISBLANK(F1644),"", IF(OR(
ISNUMBER(FIND("escovacao",LOWER(F1644))),
ISNUMBER(FIND("escovação",LOWER(F1644))),
ISNUMBER(FIND("higiene bucal",LOWER(F1644))),
ISNUMBER(FIND("tosa",LOWER(F1644))),
ISNUMBER(FIND("hidratacao",LOWER(F1644))),
ISNUMBER(FIND("hidratação",LOWER(F1644))),
ISNUMBER(FIND("spa",LOWER(F1644))),
ISNUMBER(FIND("corte de unhas",LOWER(F1644))),
ISNUMBER(FIND("desembolo",LOWER(F1644))),
ISNUMBER(FIND("clorexidina",LOWER(F1644))),
ISNUMBER(FIND("matizacao",LOWER(F1644))),
ISNUMBER(FIND("matização",LOWER(F1644))),
ISNUMBER(FIND("arredondamento",LOWER(F1644))),
ISNUMBER(FIND("remocao",LOWER(F1644))),
ISNUMBER(FIND("remoção",LOWER(F1644)))
),"Serviços extras",
IF(ISNUMBER(FIND("banho",LOWER(F1644))),"Banho","Loja")))</f>
        <v>Loja</v>
      </c>
      <c r="AZ1644" s="1" t="str">
        <f>IF(ISBLANK(I1644),"", _xlfn.LET(_xlpm.Pedido,TRIM(D1644&amp;""),IF(_xlpm.Pedido&lt;&gt;"",_xlpm.Pedido&amp;" | "&amp;K1644,I1644&amp;" | "&amp;K1644&amp;" | "&amp;TEXT(AU1644,"0"))))</f>
        <v xml:space="preserve">5247 | </v>
      </c>
      <c r="BA1644" s="1" t="str">
        <f>IF(ISBLANK(I1644),"", _xlfn.LET(_xlpm.TipoServico,LOWER(H1644),IF(ISNUMBER(FIND("banho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4" s="1" t="str">
        <f>IF(ISBLANK(I1644),"", _xlfn.LET(
    _xlpm.Servico,TRIM(F1644&amp;""),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4" s="1">
        <f>IF(ISBLANK(B1644),"", IF(ISBLANK(R1644),Q1644*S1644,R1644*S1644))</f>
        <v>55</v>
      </c>
    </row>
    <row r="1645" spans="1:55" x14ac:dyDescent="0.3">
      <c r="A1645" t="s">
        <v>1</v>
      </c>
      <c r="B1645">
        <v>46120</v>
      </c>
      <c r="C1645" t="s">
        <v>53</v>
      </c>
      <c r="D1645">
        <v>5247</v>
      </c>
      <c r="E1645">
        <v>0</v>
      </c>
      <c r="F1645" t="s">
        <v>10</v>
      </c>
      <c r="H1645" t="s">
        <v>4</v>
      </c>
      <c r="I1645">
        <v>2881</v>
      </c>
      <c r="J1645" t="s">
        <v>602</v>
      </c>
      <c r="L1645">
        <v>5524992692096</v>
      </c>
      <c r="N1645">
        <v>0</v>
      </c>
      <c r="O1645" t="s">
        <v>5</v>
      </c>
      <c r="P1645">
        <v>0</v>
      </c>
      <c r="Q1645">
        <v>9</v>
      </c>
      <c r="R1645">
        <v>9</v>
      </c>
      <c r="S1645">
        <v>1</v>
      </c>
      <c r="T1645">
        <v>9</v>
      </c>
      <c r="U1645">
        <v>0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 t="s">
        <v>6</v>
      </c>
      <c r="AG1645">
        <v>84</v>
      </c>
      <c r="AS1645" t="s">
        <v>7</v>
      </c>
      <c r="AU1645" s="2" t="str">
        <f>IF(ISBLANK(B1645),"", TEXT(B1645,"dddd, d \d\e mmmm \d\e aaaa"))</f>
        <v>quarta-feira, 8 de abril de 2026</v>
      </c>
      <c r="AX1645" s="1" t="str" cm="1">
        <f t="array" ref="AX1645">IFERROR(_xlfn.TEXTJOIN(", ",TRUE,_xlfn._xlws.SORT(_xlfn.UNIQUE(_xlfn._xlws.FILTER($K$2:$K$2889,($I$2:$I$2889=I1645)*($K$2:$K$2889&lt;&gt;""))))),"")</f>
        <v>Luma</v>
      </c>
      <c r="AY1645" s="1" t="str">
        <f>IF(ISBLANK(F1645),"", IF(OR(
ISNUMBER(FIND("escovacao",LOWER(F1645))),
ISNUMBER(FIND("escovação",LOWER(F1645))),
ISNUMBER(FIND("higiene bucal",LOWER(F1645))),
ISNUMBER(FIND("tosa",LOWER(F1645))),
ISNUMBER(FIND("hidratacao",LOWER(F1645))),
ISNUMBER(FIND("hidratação",LOWER(F1645))),
ISNUMBER(FIND("spa",LOWER(F1645))),
ISNUMBER(FIND("corte de unhas",LOWER(F1645))),
ISNUMBER(FIND("desembolo",LOWER(F1645))),
ISNUMBER(FIND("clorexidina",LOWER(F1645))),
ISNUMBER(FIND("matizacao",LOWER(F1645))),
ISNUMBER(FIND("matização",LOWER(F1645))),
ISNUMBER(FIND("arredondamento",LOWER(F1645))),
ISNUMBER(FIND("remocao",LOWER(F1645))),
ISNUMBER(FIND("remoção",LOWER(F1645)))
),"Serviços extras",
IF(ISNUMBER(FIND("banho",LOWER(F1645))),"Banho","Loja")))</f>
        <v>Serviços extras</v>
      </c>
      <c r="AZ1645" s="1" t="str">
        <f>IF(ISBLANK(I1645),"", _xlfn.LET(_xlpm.Pedido,TRIM(D1645&amp;""),IF(_xlpm.Pedido&lt;&gt;"",_xlpm.Pedido&amp;" | "&amp;K1645,I1645&amp;" | "&amp;K1645&amp;" | "&amp;TEXT(AU1645,"0"))))</f>
        <v xml:space="preserve">5247 | </v>
      </c>
      <c r="BA1645" s="1" t="str">
        <f>IF(ISBLANK(I1645),"", _xlfn.LET(_xlpm.TipoServico,LOWER(H1645),IF(ISNUMBER(FIND("banho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5" s="1" t="str">
        <f>IF(ISBLANK(I1645),"", _xlfn.LET(
    _xlpm.Servico,TRIM(F1645&amp;""),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5" s="1">
        <f>IF(ISBLANK(B1645),"", IF(ISBLANK(R1645),Q1645*S1645,R1645*S1645))</f>
        <v>9</v>
      </c>
    </row>
    <row r="1646" spans="1:55" x14ac:dyDescent="0.3">
      <c r="A1646" t="s">
        <v>1</v>
      </c>
      <c r="B1646">
        <v>46121</v>
      </c>
      <c r="C1646" t="s">
        <v>9</v>
      </c>
      <c r="D1646">
        <v>5249</v>
      </c>
      <c r="E1646">
        <v>0</v>
      </c>
      <c r="F1646" t="s">
        <v>3</v>
      </c>
      <c r="H1646" t="s">
        <v>4</v>
      </c>
      <c r="I1646">
        <v>2843</v>
      </c>
      <c r="J1646" t="s">
        <v>39</v>
      </c>
      <c r="L1646">
        <v>5581997929297</v>
      </c>
      <c r="N1646">
        <v>0</v>
      </c>
      <c r="O1646" t="s">
        <v>5</v>
      </c>
      <c r="P1646">
        <v>0</v>
      </c>
      <c r="Q1646">
        <v>55</v>
      </c>
      <c r="R1646">
        <v>55</v>
      </c>
      <c r="S1646">
        <v>1</v>
      </c>
      <c r="T1646">
        <v>55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 t="s">
        <v>6</v>
      </c>
      <c r="AG1646">
        <v>72</v>
      </c>
      <c r="AS1646" t="s">
        <v>7</v>
      </c>
      <c r="AU1646" s="2" t="str">
        <f>IF(ISBLANK(B1646),"", TEXT(B1646,"dddd, d \d\e mmmm \d\e aaaa"))</f>
        <v>quinta-feira, 9 de abril de 2026</v>
      </c>
      <c r="AX1646" s="1" t="str" cm="1">
        <f t="array" ref="AX1646">IFERROR(_xlfn.TEXTJOIN(", ",TRUE,_xlfn._xlws.SORT(_xlfn.UNIQUE(_xlfn._xlws.FILTER($K$2:$K$2889,($I$2:$I$2889=I1646)*($K$2:$K$2889&lt;&gt;""))))),"")</f>
        <v>Branca</v>
      </c>
      <c r="AY1646" s="1" t="str">
        <f>IF(ISBLANK(F1646),"", IF(OR(
ISNUMBER(FIND("escovacao",LOWER(F1646))),
ISNUMBER(FIND("escovação",LOWER(F1646))),
ISNUMBER(FIND("higiene bucal",LOWER(F1646))),
ISNUMBER(FIND("tosa",LOWER(F1646))),
ISNUMBER(FIND("hidratacao",LOWER(F1646))),
ISNUMBER(FIND("hidratação",LOWER(F1646))),
ISNUMBER(FIND("spa",LOWER(F1646))),
ISNUMBER(FIND("corte de unhas",LOWER(F1646))),
ISNUMBER(FIND("desembolo",LOWER(F1646))),
ISNUMBER(FIND("clorexidina",LOWER(F1646))),
ISNUMBER(FIND("matizacao",LOWER(F1646))),
ISNUMBER(FIND("matização",LOWER(F1646))),
ISNUMBER(FIND("arredondamento",LOWER(F1646))),
ISNUMBER(FIND("remocao",LOWER(F1646))),
ISNUMBER(FIND("remoção",LOWER(F1646)))
),"Serviços extras",
IF(ISNUMBER(FIND("banho",LOWER(F1646))),"Banho","Loja")))</f>
        <v>Loja</v>
      </c>
      <c r="AZ1646" s="1" t="str">
        <f>IF(ISBLANK(I1646),"", _xlfn.LET(_xlpm.Pedido,TRIM(D1646&amp;""),IF(_xlpm.Pedido&lt;&gt;"",_xlpm.Pedido&amp;" | "&amp;K1646,I1646&amp;" | "&amp;K1646&amp;" | "&amp;TEXT(AU1646,"0"))))</f>
        <v xml:space="preserve">5249 | </v>
      </c>
      <c r="BA1646" s="1" t="str">
        <f>IF(ISBLANK(I1646),"", _xlfn.LET(_xlpm.TipoServico,LOWER(H1646),IF(ISNUMBER(FIND("banho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6" s="1" t="str">
        <f>IF(ISBLANK(I1646),"", _xlfn.LET(
    _xlpm.Servico,TRIM(F1646&amp;""),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6" s="1">
        <f>IF(ISBLANK(B1646),"", IF(ISBLANK(R1646),Q1646*S1646,R1646*S1646))</f>
        <v>55</v>
      </c>
    </row>
    <row r="1647" spans="1:55" x14ac:dyDescent="0.3">
      <c r="A1647" t="s">
        <v>1</v>
      </c>
      <c r="B1647">
        <v>46121</v>
      </c>
      <c r="C1647" t="s">
        <v>9</v>
      </c>
      <c r="D1647">
        <v>5249</v>
      </c>
      <c r="E1647">
        <v>0</v>
      </c>
      <c r="F1647" t="s">
        <v>10</v>
      </c>
      <c r="H1647" t="s">
        <v>4</v>
      </c>
      <c r="I1647">
        <v>2843</v>
      </c>
      <c r="J1647" t="s">
        <v>39</v>
      </c>
      <c r="L1647">
        <v>5581997929297</v>
      </c>
      <c r="N1647">
        <v>0</v>
      </c>
      <c r="O1647" t="s">
        <v>5</v>
      </c>
      <c r="P1647">
        <v>0</v>
      </c>
      <c r="Q1647">
        <v>9</v>
      </c>
      <c r="R1647">
        <v>9</v>
      </c>
      <c r="S1647">
        <v>1</v>
      </c>
      <c r="T1647">
        <v>9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s">
        <v>6</v>
      </c>
      <c r="AG1647">
        <v>72</v>
      </c>
      <c r="AS1647" t="s">
        <v>7</v>
      </c>
      <c r="AU1647" s="2" t="str">
        <f>IF(ISBLANK(B1647),"", TEXT(B1647,"dddd, d \d\e mmmm \d\e aaaa"))</f>
        <v>quinta-feira, 9 de abril de 2026</v>
      </c>
      <c r="AX1647" s="1" t="str" cm="1">
        <f t="array" ref="AX1647">IFERROR(_xlfn.TEXTJOIN(", ",TRUE,_xlfn._xlws.SORT(_xlfn.UNIQUE(_xlfn._xlws.FILTER($K$2:$K$2889,($I$2:$I$2889=I1647)*($K$2:$K$2889&lt;&gt;""))))),"")</f>
        <v>Branca</v>
      </c>
      <c r="AY1647" s="1" t="str">
        <f>IF(ISBLANK(F1647),"", IF(OR(
ISNUMBER(FIND("escovacao",LOWER(F1647))),
ISNUMBER(FIND("escovação",LOWER(F1647))),
ISNUMBER(FIND("higiene bucal",LOWER(F1647))),
ISNUMBER(FIND("tosa",LOWER(F1647))),
ISNUMBER(FIND("hidratacao",LOWER(F1647))),
ISNUMBER(FIND("hidratação",LOWER(F1647))),
ISNUMBER(FIND("spa",LOWER(F1647))),
ISNUMBER(FIND("corte de unhas",LOWER(F1647))),
ISNUMBER(FIND("desembolo",LOWER(F1647))),
ISNUMBER(FIND("clorexidina",LOWER(F1647))),
ISNUMBER(FIND("matizacao",LOWER(F1647))),
ISNUMBER(FIND("matização",LOWER(F1647))),
ISNUMBER(FIND("arredondamento",LOWER(F1647))),
ISNUMBER(FIND("remocao",LOWER(F1647))),
ISNUMBER(FIND("remoção",LOWER(F1647)))
),"Serviços extras",
IF(ISNUMBER(FIND("banho",LOWER(F1647))),"Banho","Loja")))</f>
        <v>Serviços extras</v>
      </c>
      <c r="AZ1647" s="1" t="str">
        <f>IF(ISBLANK(I1647),"", _xlfn.LET(_xlpm.Pedido,TRIM(D1647&amp;""),IF(_xlpm.Pedido&lt;&gt;"",_xlpm.Pedido&amp;" | "&amp;K1647,I1647&amp;" | "&amp;K1647&amp;" | "&amp;TEXT(AU1647,"0"))))</f>
        <v xml:space="preserve">5249 | </v>
      </c>
      <c r="BA1647" s="1" t="str">
        <f>IF(ISBLANK(I1647),"", _xlfn.LET(_xlpm.TipoServico,LOWER(H1647),IF(ISNUMBER(FIND("banho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7" s="1" t="str">
        <f>IF(ISBLANK(I1647),"", _xlfn.LET(
    _xlpm.Servico,TRIM(F1647&amp;""),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7" s="1">
        <f>IF(ISBLANK(B1647),"", IF(ISBLANK(R1647),Q1647*S1647,R1647*S1647))</f>
        <v>9</v>
      </c>
    </row>
    <row r="1648" spans="1:55" x14ac:dyDescent="0.3">
      <c r="A1648" t="s">
        <v>1</v>
      </c>
      <c r="B1648">
        <v>46121</v>
      </c>
      <c r="C1648" t="s">
        <v>9</v>
      </c>
      <c r="D1648">
        <v>5251</v>
      </c>
      <c r="E1648">
        <v>0</v>
      </c>
      <c r="F1648" t="s">
        <v>3</v>
      </c>
      <c r="H1648" t="s">
        <v>4</v>
      </c>
      <c r="I1648">
        <v>2452</v>
      </c>
      <c r="J1648" t="s">
        <v>0</v>
      </c>
      <c r="L1648">
        <v>5573988065221</v>
      </c>
      <c r="N1648">
        <v>0</v>
      </c>
      <c r="O1648" t="s">
        <v>5</v>
      </c>
      <c r="P1648">
        <v>0</v>
      </c>
      <c r="Q1648">
        <v>123</v>
      </c>
      <c r="R1648">
        <v>123</v>
      </c>
      <c r="S1648">
        <v>1</v>
      </c>
      <c r="T1648">
        <v>123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 t="s">
        <v>6</v>
      </c>
      <c r="AG1648">
        <v>137</v>
      </c>
      <c r="AS1648" t="s">
        <v>7</v>
      </c>
      <c r="AU1648" s="2" t="str">
        <f>IF(ISBLANK(B1648),"", TEXT(B1648,"dddd, d \d\e mmmm \d\e aaaa"))</f>
        <v>quinta-feira, 9 de abril de 2026</v>
      </c>
      <c r="AX1648" s="1" t="str" cm="1">
        <f t="array" ref="AX1648">IFERROR(_xlfn.TEXTJOIN(", ",TRUE,_xlfn._xlws.SORT(_xlfn.UNIQUE(_xlfn._xlws.FILTER($K$2:$K$2889,($I$2:$I$2889=I1648)*($K$2:$K$2889&lt;&gt;""))))),"")</f>
        <v>Dora, Duda</v>
      </c>
      <c r="AY1648" s="1" t="str">
        <f>IF(ISBLANK(F1648),"", IF(OR(
ISNUMBER(FIND("escovacao",LOWER(F1648))),
ISNUMBER(FIND("escovação",LOWER(F1648))),
ISNUMBER(FIND("higiene bucal",LOWER(F1648))),
ISNUMBER(FIND("tosa",LOWER(F1648))),
ISNUMBER(FIND("hidratacao",LOWER(F1648))),
ISNUMBER(FIND("hidratação",LOWER(F1648))),
ISNUMBER(FIND("spa",LOWER(F1648))),
ISNUMBER(FIND("corte de unhas",LOWER(F1648))),
ISNUMBER(FIND("desembolo",LOWER(F1648))),
ISNUMBER(FIND("clorexidina",LOWER(F1648))),
ISNUMBER(FIND("matizacao",LOWER(F1648))),
ISNUMBER(FIND("matização",LOWER(F1648))),
ISNUMBER(FIND("arredondamento",LOWER(F1648))),
ISNUMBER(FIND("remocao",LOWER(F1648))),
ISNUMBER(FIND("remoção",LOWER(F1648)))
),"Serviços extras",
IF(ISNUMBER(FIND("banho",LOWER(F1648))),"Banho","Loja")))</f>
        <v>Loja</v>
      </c>
      <c r="AZ1648" s="1" t="str">
        <f>IF(ISBLANK(I1648),"", _xlfn.LET(_xlpm.Pedido,TRIM(D1648&amp;""),IF(_xlpm.Pedido&lt;&gt;"",_xlpm.Pedido&amp;" | "&amp;K1648,I1648&amp;" | "&amp;K1648&amp;" | "&amp;TEXT(AU1648,"0"))))</f>
        <v xml:space="preserve">5251 | </v>
      </c>
      <c r="BA1648" s="1" t="str">
        <f>IF(ISBLANK(I1648),"", _xlfn.LET(_xlpm.TipoServico,LOWER(H1648),IF(ISNUMBER(FIND("banho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8" s="1" t="str">
        <f>IF(ISBLANK(I1648),"", _xlfn.LET(
    _xlpm.Servico,TRIM(F1648&amp;""),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8" s="1">
        <f>IF(ISBLANK(B1648),"", IF(ISBLANK(R1648),Q1648*S1648,R1648*S1648))</f>
        <v>123</v>
      </c>
    </row>
    <row r="1649" spans="1:55" x14ac:dyDescent="0.3">
      <c r="A1649" t="s">
        <v>1</v>
      </c>
      <c r="B1649">
        <v>46121</v>
      </c>
      <c r="C1649" t="s">
        <v>9</v>
      </c>
      <c r="D1649">
        <v>5252</v>
      </c>
      <c r="E1649">
        <v>0</v>
      </c>
      <c r="F1649" t="s">
        <v>3</v>
      </c>
      <c r="H1649" t="s">
        <v>4</v>
      </c>
      <c r="I1649">
        <v>2189</v>
      </c>
      <c r="J1649" t="s">
        <v>417</v>
      </c>
      <c r="L1649">
        <v>7391150105</v>
      </c>
      <c r="N1649">
        <v>0</v>
      </c>
      <c r="O1649" t="s">
        <v>5</v>
      </c>
      <c r="P1649">
        <v>0</v>
      </c>
      <c r="Q1649">
        <v>55</v>
      </c>
      <c r="R1649">
        <v>55</v>
      </c>
      <c r="S1649">
        <v>1</v>
      </c>
      <c r="T1649">
        <v>55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 t="s">
        <v>6</v>
      </c>
      <c r="AG1649">
        <v>72</v>
      </c>
      <c r="AS1649" t="s">
        <v>7</v>
      </c>
      <c r="AU1649" s="2" t="str">
        <f>IF(ISBLANK(B1649),"", TEXT(B1649,"dddd, d \d\e mmmm \d\e aaaa"))</f>
        <v>quinta-feira, 9 de abril de 2026</v>
      </c>
      <c r="AX1649" s="1" t="str" cm="1">
        <f t="array" ref="AX1649">IFERROR(_xlfn.TEXTJOIN(", ",TRUE,_xlfn._xlws.SORT(_xlfn.UNIQUE(_xlfn._xlws.FILTER($K$2:$K$2889,($I$2:$I$2889=I1649)*($K$2:$K$2889&lt;&gt;""))))),"")</f>
        <v>Nala</v>
      </c>
      <c r="AY1649" s="1" t="str">
        <f>IF(ISBLANK(F1649),"", IF(OR(
ISNUMBER(FIND("escovacao",LOWER(F1649))),
ISNUMBER(FIND("escovação",LOWER(F1649))),
ISNUMBER(FIND("higiene bucal",LOWER(F1649))),
ISNUMBER(FIND("tosa",LOWER(F1649))),
ISNUMBER(FIND("hidratacao",LOWER(F1649))),
ISNUMBER(FIND("hidratação",LOWER(F1649))),
ISNUMBER(FIND("spa",LOWER(F1649))),
ISNUMBER(FIND("corte de unhas",LOWER(F1649))),
ISNUMBER(FIND("desembolo",LOWER(F1649))),
ISNUMBER(FIND("clorexidina",LOWER(F1649))),
ISNUMBER(FIND("matizacao",LOWER(F1649))),
ISNUMBER(FIND("matização",LOWER(F1649))),
ISNUMBER(FIND("arredondamento",LOWER(F1649))),
ISNUMBER(FIND("remocao",LOWER(F1649))),
ISNUMBER(FIND("remoção",LOWER(F1649)))
),"Serviços extras",
IF(ISNUMBER(FIND("banho",LOWER(F1649))),"Banho","Loja")))</f>
        <v>Loja</v>
      </c>
      <c r="AZ1649" s="1" t="str">
        <f>IF(ISBLANK(I1649),"", _xlfn.LET(_xlpm.Pedido,TRIM(D1649&amp;""),IF(_xlpm.Pedido&lt;&gt;"",_xlpm.Pedido&amp;" | "&amp;K1649,I1649&amp;" | "&amp;K1649&amp;" | "&amp;TEXT(AU1649,"0"))))</f>
        <v xml:space="preserve">5252 | </v>
      </c>
      <c r="BA1649" s="1" t="str">
        <f>IF(ISBLANK(I1649),"", _xlfn.LET(_xlpm.TipoServico,LOWER(H1649),IF(ISNUMBER(FIND("banho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49" s="1" t="str">
        <f>IF(ISBLANK(I1649),"", _xlfn.LET(
    _xlpm.Servico,TRIM(F1649&amp;""),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49" s="1">
        <f>IF(ISBLANK(B1649),"", IF(ISBLANK(R1649),Q1649*S1649,R1649*S1649))</f>
        <v>55</v>
      </c>
    </row>
    <row r="1650" spans="1:55" x14ac:dyDescent="0.3">
      <c r="A1650" t="s">
        <v>1</v>
      </c>
      <c r="B1650">
        <v>46121</v>
      </c>
      <c r="C1650" t="s">
        <v>9</v>
      </c>
      <c r="D1650">
        <v>5252</v>
      </c>
      <c r="E1650">
        <v>0</v>
      </c>
      <c r="F1650" t="s">
        <v>10</v>
      </c>
      <c r="H1650" t="s">
        <v>4</v>
      </c>
      <c r="I1650">
        <v>2189</v>
      </c>
      <c r="J1650" t="s">
        <v>417</v>
      </c>
      <c r="L1650">
        <v>7391150105</v>
      </c>
      <c r="N1650">
        <v>0</v>
      </c>
      <c r="O1650" t="s">
        <v>5</v>
      </c>
      <c r="P1650">
        <v>0</v>
      </c>
      <c r="Q1650">
        <v>9</v>
      </c>
      <c r="R1650">
        <v>9</v>
      </c>
      <c r="S1650">
        <v>1</v>
      </c>
      <c r="T1650">
        <v>9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 t="s">
        <v>6</v>
      </c>
      <c r="AG1650">
        <v>72</v>
      </c>
      <c r="AS1650" t="s">
        <v>7</v>
      </c>
      <c r="AU1650" s="2" t="str">
        <f>IF(ISBLANK(B1650),"", TEXT(B1650,"dddd, d \d\e mmmm \d\e aaaa"))</f>
        <v>quinta-feira, 9 de abril de 2026</v>
      </c>
      <c r="AX1650" s="1" t="str" cm="1">
        <f t="array" ref="AX1650">IFERROR(_xlfn.TEXTJOIN(", ",TRUE,_xlfn._xlws.SORT(_xlfn.UNIQUE(_xlfn._xlws.FILTER($K$2:$K$2889,($I$2:$I$2889=I1650)*($K$2:$K$2889&lt;&gt;""))))),"")</f>
        <v>Nala</v>
      </c>
      <c r="AY1650" s="1" t="str">
        <f>IF(ISBLANK(F1650),"", IF(OR(
ISNUMBER(FIND("escovacao",LOWER(F1650))),
ISNUMBER(FIND("escovação",LOWER(F1650))),
ISNUMBER(FIND("higiene bucal",LOWER(F1650))),
ISNUMBER(FIND("tosa",LOWER(F1650))),
ISNUMBER(FIND("hidratacao",LOWER(F1650))),
ISNUMBER(FIND("hidratação",LOWER(F1650))),
ISNUMBER(FIND("spa",LOWER(F1650))),
ISNUMBER(FIND("corte de unhas",LOWER(F1650))),
ISNUMBER(FIND("desembolo",LOWER(F1650))),
ISNUMBER(FIND("clorexidina",LOWER(F1650))),
ISNUMBER(FIND("matizacao",LOWER(F1650))),
ISNUMBER(FIND("matização",LOWER(F1650))),
ISNUMBER(FIND("arredondamento",LOWER(F1650))),
ISNUMBER(FIND("remocao",LOWER(F1650))),
ISNUMBER(FIND("remoção",LOWER(F1650)))
),"Serviços extras",
IF(ISNUMBER(FIND("banho",LOWER(F1650))),"Banho","Loja")))</f>
        <v>Serviços extras</v>
      </c>
      <c r="AZ1650" s="1" t="str">
        <f>IF(ISBLANK(I1650),"", _xlfn.LET(_xlpm.Pedido,TRIM(D1650&amp;""),IF(_xlpm.Pedido&lt;&gt;"",_xlpm.Pedido&amp;" | "&amp;K1650,I1650&amp;" | "&amp;K1650&amp;" | "&amp;TEXT(AU1650,"0"))))</f>
        <v xml:space="preserve">5252 | </v>
      </c>
      <c r="BA1650" s="1" t="str">
        <f>IF(ISBLANK(I1650),"", _xlfn.LET(_xlpm.TipoServico,LOWER(H1650),IF(ISNUMBER(FIND("banho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0" s="1" t="str">
        <f>IF(ISBLANK(I1650),"", _xlfn.LET(
    _xlpm.Servico,TRIM(F1650&amp;""),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0" s="1">
        <f>IF(ISBLANK(B1650),"", IF(ISBLANK(R1650),Q1650*S1650,R1650*S1650))</f>
        <v>9</v>
      </c>
    </row>
    <row r="1651" spans="1:55" x14ac:dyDescent="0.3">
      <c r="A1651" t="s">
        <v>1</v>
      </c>
      <c r="B1651">
        <v>46121</v>
      </c>
      <c r="C1651" t="s">
        <v>9</v>
      </c>
      <c r="D1651">
        <v>5254</v>
      </c>
      <c r="E1651">
        <v>0</v>
      </c>
      <c r="F1651" t="s">
        <v>3</v>
      </c>
      <c r="H1651" t="s">
        <v>4</v>
      </c>
      <c r="I1651">
        <v>2877</v>
      </c>
      <c r="J1651" t="s">
        <v>445</v>
      </c>
      <c r="L1651">
        <v>557391717391</v>
      </c>
      <c r="N1651">
        <v>0</v>
      </c>
      <c r="O1651" t="s">
        <v>5</v>
      </c>
      <c r="P1651">
        <v>0</v>
      </c>
      <c r="Q1651">
        <v>55</v>
      </c>
      <c r="R1651">
        <v>55</v>
      </c>
      <c r="S1651">
        <v>1</v>
      </c>
      <c r="T1651">
        <v>55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 t="s">
        <v>6</v>
      </c>
      <c r="AG1651">
        <v>74</v>
      </c>
      <c r="AS1651" t="s">
        <v>7</v>
      </c>
      <c r="AU1651" s="2" t="str">
        <f>IF(ISBLANK(B1651),"", TEXT(B1651,"dddd, d \d\e mmmm \d\e aaaa"))</f>
        <v>quinta-feira, 9 de abril de 2026</v>
      </c>
      <c r="AX1651" s="1" t="str" cm="1">
        <f t="array" ref="AX1651">IFERROR(_xlfn.TEXTJOIN(", ",TRUE,_xlfn._xlws.SORT(_xlfn.UNIQUE(_xlfn._xlws.FILTER($K$2:$K$2889,($I$2:$I$2889=I1651)*($K$2:$K$2889&lt;&gt;""))))),"")</f>
        <v>Amora</v>
      </c>
      <c r="AY1651" s="1" t="str">
        <f>IF(ISBLANK(F1651),"", IF(OR(
ISNUMBER(FIND("escovacao",LOWER(F1651))),
ISNUMBER(FIND("escovação",LOWER(F1651))),
ISNUMBER(FIND("higiene bucal",LOWER(F1651))),
ISNUMBER(FIND("tosa",LOWER(F1651))),
ISNUMBER(FIND("hidratacao",LOWER(F1651))),
ISNUMBER(FIND("hidratação",LOWER(F1651))),
ISNUMBER(FIND("spa",LOWER(F1651))),
ISNUMBER(FIND("corte de unhas",LOWER(F1651))),
ISNUMBER(FIND("desembolo",LOWER(F1651))),
ISNUMBER(FIND("clorexidina",LOWER(F1651))),
ISNUMBER(FIND("matizacao",LOWER(F1651))),
ISNUMBER(FIND("matização",LOWER(F1651))),
ISNUMBER(FIND("arredondamento",LOWER(F1651))),
ISNUMBER(FIND("remocao",LOWER(F1651))),
ISNUMBER(FIND("remoção",LOWER(F1651)))
),"Serviços extras",
IF(ISNUMBER(FIND("banho",LOWER(F1651))),"Banho","Loja")))</f>
        <v>Loja</v>
      </c>
      <c r="AZ1651" s="1" t="str">
        <f>IF(ISBLANK(I1651),"", _xlfn.LET(_xlpm.Pedido,TRIM(D1651&amp;""),IF(_xlpm.Pedido&lt;&gt;"",_xlpm.Pedido&amp;" | "&amp;K1651,I1651&amp;" | "&amp;K1651&amp;" | "&amp;TEXT(AU1651,"0"))))</f>
        <v xml:space="preserve">5254 | </v>
      </c>
      <c r="BA1651" s="1" t="str">
        <f>IF(ISBLANK(I1651),"", _xlfn.LET(_xlpm.TipoServico,LOWER(H1651),IF(ISNUMBER(FIND("banho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1" s="1" t="str">
        <f>IF(ISBLANK(I1651),"", _xlfn.LET(
    _xlpm.Servico,TRIM(F1651&amp;""),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1" s="1">
        <f>IF(ISBLANK(B1651),"", IF(ISBLANK(R1651),Q1651*S1651,R1651*S1651))</f>
        <v>55</v>
      </c>
    </row>
    <row r="1652" spans="1:55" x14ac:dyDescent="0.3">
      <c r="A1652" t="s">
        <v>1</v>
      </c>
      <c r="B1652">
        <v>46121</v>
      </c>
      <c r="C1652" t="s">
        <v>9</v>
      </c>
      <c r="D1652">
        <v>5255</v>
      </c>
      <c r="E1652">
        <v>0</v>
      </c>
      <c r="F1652" t="s">
        <v>3</v>
      </c>
      <c r="H1652" t="s">
        <v>4</v>
      </c>
      <c r="I1652">
        <v>2236</v>
      </c>
      <c r="J1652" t="s">
        <v>49</v>
      </c>
      <c r="L1652">
        <v>7382579001</v>
      </c>
      <c r="N1652">
        <v>0</v>
      </c>
      <c r="O1652" t="s">
        <v>5</v>
      </c>
      <c r="P1652">
        <v>0</v>
      </c>
      <c r="Q1652">
        <v>55</v>
      </c>
      <c r="R1652">
        <v>55</v>
      </c>
      <c r="S1652">
        <v>1</v>
      </c>
      <c r="T1652">
        <v>55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 t="s">
        <v>6</v>
      </c>
      <c r="AG1652">
        <v>84</v>
      </c>
      <c r="AS1652" t="s">
        <v>7</v>
      </c>
      <c r="AU1652" s="2" t="str">
        <f>IF(ISBLANK(B1652),"", TEXT(B1652,"dddd, d \d\e mmmm \d\e aaaa"))</f>
        <v>quinta-feira, 9 de abril de 2026</v>
      </c>
      <c r="AX1652" s="1" t="str" cm="1">
        <f t="array" ref="AX1652">IFERROR(_xlfn.TEXTJOIN(", ",TRUE,_xlfn._xlws.SORT(_xlfn.UNIQUE(_xlfn._xlws.FILTER($K$2:$K$2889,($I$2:$I$2889=I1652)*($K$2:$K$2889&lt;&gt;""))))),"")</f>
        <v>Ares</v>
      </c>
      <c r="AY1652" s="1" t="str">
        <f>IF(ISBLANK(F1652),"", IF(OR(
ISNUMBER(FIND("escovacao",LOWER(F1652))),
ISNUMBER(FIND("escovação",LOWER(F1652))),
ISNUMBER(FIND("higiene bucal",LOWER(F1652))),
ISNUMBER(FIND("tosa",LOWER(F1652))),
ISNUMBER(FIND("hidratacao",LOWER(F1652))),
ISNUMBER(FIND("hidratação",LOWER(F1652))),
ISNUMBER(FIND("spa",LOWER(F1652))),
ISNUMBER(FIND("corte de unhas",LOWER(F1652))),
ISNUMBER(FIND("desembolo",LOWER(F1652))),
ISNUMBER(FIND("clorexidina",LOWER(F1652))),
ISNUMBER(FIND("matizacao",LOWER(F1652))),
ISNUMBER(FIND("matização",LOWER(F1652))),
ISNUMBER(FIND("arredondamento",LOWER(F1652))),
ISNUMBER(FIND("remocao",LOWER(F1652))),
ISNUMBER(FIND("remoção",LOWER(F1652)))
),"Serviços extras",
IF(ISNUMBER(FIND("banho",LOWER(F1652))),"Banho","Loja")))</f>
        <v>Loja</v>
      </c>
      <c r="AZ1652" s="1" t="str">
        <f>IF(ISBLANK(I1652),"", _xlfn.LET(_xlpm.Pedido,TRIM(D1652&amp;""),IF(_xlpm.Pedido&lt;&gt;"",_xlpm.Pedido&amp;" | "&amp;K1652,I1652&amp;" | "&amp;K1652&amp;" | "&amp;TEXT(AU1652,"0"))))</f>
        <v xml:space="preserve">5255 | </v>
      </c>
      <c r="BA1652" s="1" t="str">
        <f>IF(ISBLANK(I1652),"", _xlfn.LET(_xlpm.TipoServico,LOWER(H1652),IF(ISNUMBER(FIND("banho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2" s="1" t="str">
        <f>IF(ISBLANK(I1652),"", _xlfn.LET(
    _xlpm.Servico,TRIM(F1652&amp;""),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2" s="1">
        <f>IF(ISBLANK(B1652),"", IF(ISBLANK(R1652),Q1652*S1652,R1652*S1652))</f>
        <v>55</v>
      </c>
    </row>
    <row r="1653" spans="1:55" x14ac:dyDescent="0.3">
      <c r="A1653" t="s">
        <v>1</v>
      </c>
      <c r="B1653">
        <v>46121</v>
      </c>
      <c r="C1653" t="s">
        <v>9</v>
      </c>
      <c r="D1653">
        <v>5255</v>
      </c>
      <c r="E1653">
        <v>0</v>
      </c>
      <c r="F1653" t="s">
        <v>10</v>
      </c>
      <c r="H1653" t="s">
        <v>4</v>
      </c>
      <c r="I1653">
        <v>2236</v>
      </c>
      <c r="J1653" t="s">
        <v>49</v>
      </c>
      <c r="L1653">
        <v>7382579001</v>
      </c>
      <c r="N1653">
        <v>0</v>
      </c>
      <c r="O1653" t="s">
        <v>5</v>
      </c>
      <c r="P1653">
        <v>0</v>
      </c>
      <c r="Q1653">
        <v>9</v>
      </c>
      <c r="R1653">
        <v>9</v>
      </c>
      <c r="S1653">
        <v>1</v>
      </c>
      <c r="T1653">
        <v>9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 t="s">
        <v>6</v>
      </c>
      <c r="AG1653">
        <v>84</v>
      </c>
      <c r="AS1653" t="s">
        <v>7</v>
      </c>
      <c r="AU1653" s="2" t="str">
        <f>IF(ISBLANK(B1653),"", TEXT(B1653,"dddd, d \d\e mmmm \d\e aaaa"))</f>
        <v>quinta-feira, 9 de abril de 2026</v>
      </c>
      <c r="AX1653" s="1" t="str" cm="1">
        <f t="array" ref="AX1653">IFERROR(_xlfn.TEXTJOIN(", ",TRUE,_xlfn._xlws.SORT(_xlfn.UNIQUE(_xlfn._xlws.FILTER($K$2:$K$2889,($I$2:$I$2889=I1653)*($K$2:$K$2889&lt;&gt;""))))),"")</f>
        <v>Ares</v>
      </c>
      <c r="AY1653" s="1" t="str">
        <f>IF(ISBLANK(F1653),"", IF(OR(
ISNUMBER(FIND("escovacao",LOWER(F1653))),
ISNUMBER(FIND("escovação",LOWER(F1653))),
ISNUMBER(FIND("higiene bucal",LOWER(F1653))),
ISNUMBER(FIND("tosa",LOWER(F1653))),
ISNUMBER(FIND("hidratacao",LOWER(F1653))),
ISNUMBER(FIND("hidratação",LOWER(F1653))),
ISNUMBER(FIND("spa",LOWER(F1653))),
ISNUMBER(FIND("corte de unhas",LOWER(F1653))),
ISNUMBER(FIND("desembolo",LOWER(F1653))),
ISNUMBER(FIND("clorexidina",LOWER(F1653))),
ISNUMBER(FIND("matizacao",LOWER(F1653))),
ISNUMBER(FIND("matização",LOWER(F1653))),
ISNUMBER(FIND("arredondamento",LOWER(F1653))),
ISNUMBER(FIND("remocao",LOWER(F1653))),
ISNUMBER(FIND("remoção",LOWER(F1653)))
),"Serviços extras",
IF(ISNUMBER(FIND("banho",LOWER(F1653))),"Banho","Loja")))</f>
        <v>Serviços extras</v>
      </c>
      <c r="AZ1653" s="1" t="str">
        <f>IF(ISBLANK(I1653),"", _xlfn.LET(_xlpm.Pedido,TRIM(D1653&amp;""),IF(_xlpm.Pedido&lt;&gt;"",_xlpm.Pedido&amp;" | "&amp;K1653,I1653&amp;" | "&amp;K1653&amp;" | "&amp;TEXT(AU1653,"0"))))</f>
        <v xml:space="preserve">5255 | </v>
      </c>
      <c r="BA1653" s="1" t="str">
        <f>IF(ISBLANK(I1653),"", _xlfn.LET(_xlpm.TipoServico,LOWER(H1653),IF(ISNUMBER(FIND("banho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3" s="1" t="str">
        <f>IF(ISBLANK(I1653),"", _xlfn.LET(
    _xlpm.Servico,TRIM(F1653&amp;""),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3" s="1">
        <f>IF(ISBLANK(B1653),"", IF(ISBLANK(R1653),Q1653*S1653,R1653*S1653))</f>
        <v>9</v>
      </c>
    </row>
    <row r="1654" spans="1:55" x14ac:dyDescent="0.3">
      <c r="A1654" t="s">
        <v>1</v>
      </c>
      <c r="B1654">
        <v>46121</v>
      </c>
      <c r="C1654" t="s">
        <v>9</v>
      </c>
      <c r="D1654">
        <v>5257</v>
      </c>
      <c r="E1654">
        <v>0</v>
      </c>
      <c r="F1654" t="s">
        <v>3</v>
      </c>
      <c r="H1654" t="s">
        <v>4</v>
      </c>
      <c r="I1654">
        <v>2600</v>
      </c>
      <c r="J1654" t="s">
        <v>62</v>
      </c>
      <c r="L1654">
        <v>5573981633691</v>
      </c>
      <c r="N1654">
        <v>0</v>
      </c>
      <c r="O1654" t="s">
        <v>5</v>
      </c>
      <c r="P1654">
        <v>0</v>
      </c>
      <c r="Q1654">
        <v>55</v>
      </c>
      <c r="R1654">
        <v>55</v>
      </c>
      <c r="S1654">
        <v>1</v>
      </c>
      <c r="T1654">
        <v>55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 t="s">
        <v>6</v>
      </c>
      <c r="AG1654">
        <v>72</v>
      </c>
      <c r="AS1654" t="s">
        <v>7</v>
      </c>
      <c r="AU1654" s="2" t="str">
        <f>IF(ISBLANK(B1654),"", TEXT(B1654,"dddd, d \d\e mmmm \d\e aaaa"))</f>
        <v>quinta-feira, 9 de abril de 2026</v>
      </c>
      <c r="AX1654" s="1" t="str" cm="1">
        <f t="array" ref="AX1654">IFERROR(_xlfn.TEXTJOIN(", ",TRUE,_xlfn._xlws.SORT(_xlfn.UNIQUE(_xlfn._xlws.FILTER($K$2:$K$2889,($I$2:$I$2889=I1654)*($K$2:$K$2889&lt;&gt;""))))),"")</f>
        <v>Bella</v>
      </c>
      <c r="AY1654" s="1" t="str">
        <f>IF(ISBLANK(F1654),"", IF(OR(
ISNUMBER(FIND("escovacao",LOWER(F1654))),
ISNUMBER(FIND("escovação",LOWER(F1654))),
ISNUMBER(FIND("higiene bucal",LOWER(F1654))),
ISNUMBER(FIND("tosa",LOWER(F1654))),
ISNUMBER(FIND("hidratacao",LOWER(F1654))),
ISNUMBER(FIND("hidratação",LOWER(F1654))),
ISNUMBER(FIND("spa",LOWER(F1654))),
ISNUMBER(FIND("corte de unhas",LOWER(F1654))),
ISNUMBER(FIND("desembolo",LOWER(F1654))),
ISNUMBER(FIND("clorexidina",LOWER(F1654))),
ISNUMBER(FIND("matizacao",LOWER(F1654))),
ISNUMBER(FIND("matização",LOWER(F1654))),
ISNUMBER(FIND("arredondamento",LOWER(F1654))),
ISNUMBER(FIND("remocao",LOWER(F1654))),
ISNUMBER(FIND("remoção",LOWER(F1654)))
),"Serviços extras",
IF(ISNUMBER(FIND("banho",LOWER(F1654))),"Banho","Loja")))</f>
        <v>Loja</v>
      </c>
      <c r="AZ1654" s="1" t="str">
        <f>IF(ISBLANK(I1654),"", _xlfn.LET(_xlpm.Pedido,TRIM(D1654&amp;""),IF(_xlpm.Pedido&lt;&gt;"",_xlpm.Pedido&amp;" | "&amp;K1654,I1654&amp;" | "&amp;K1654&amp;" | "&amp;TEXT(AU1654,"0"))))</f>
        <v xml:space="preserve">5257 | </v>
      </c>
      <c r="BA1654" s="1" t="str">
        <f>IF(ISBLANK(I1654),"", _xlfn.LET(_xlpm.TipoServico,LOWER(H1654),IF(ISNUMBER(FIND("banho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4" s="1" t="str">
        <f>IF(ISBLANK(I1654),"", _xlfn.LET(
    _xlpm.Servico,TRIM(F1654&amp;""),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4" s="1">
        <f>IF(ISBLANK(B1654),"", IF(ISBLANK(R1654),Q1654*S1654,R1654*S1654))</f>
        <v>55</v>
      </c>
    </row>
    <row r="1655" spans="1:55" x14ac:dyDescent="0.3">
      <c r="A1655" t="s">
        <v>1</v>
      </c>
      <c r="B1655">
        <v>46121</v>
      </c>
      <c r="C1655" t="s">
        <v>9</v>
      </c>
      <c r="D1655">
        <v>5257</v>
      </c>
      <c r="E1655">
        <v>0</v>
      </c>
      <c r="F1655" t="s">
        <v>10</v>
      </c>
      <c r="H1655" t="s">
        <v>4</v>
      </c>
      <c r="I1655">
        <v>2600</v>
      </c>
      <c r="J1655" t="s">
        <v>62</v>
      </c>
      <c r="L1655">
        <v>5573981633691</v>
      </c>
      <c r="N1655">
        <v>0</v>
      </c>
      <c r="O1655" t="s">
        <v>5</v>
      </c>
      <c r="P1655">
        <v>0</v>
      </c>
      <c r="Q1655">
        <v>9</v>
      </c>
      <c r="R1655">
        <v>9</v>
      </c>
      <c r="S1655">
        <v>1</v>
      </c>
      <c r="T1655">
        <v>9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 t="s">
        <v>6</v>
      </c>
      <c r="AG1655">
        <v>72</v>
      </c>
      <c r="AS1655" t="s">
        <v>7</v>
      </c>
      <c r="AU1655" s="2" t="str">
        <f>IF(ISBLANK(B1655),"", TEXT(B1655,"dddd, d \d\e mmmm \d\e aaaa"))</f>
        <v>quinta-feira, 9 de abril de 2026</v>
      </c>
      <c r="AX1655" s="1" t="str" cm="1">
        <f t="array" ref="AX1655">IFERROR(_xlfn.TEXTJOIN(", ",TRUE,_xlfn._xlws.SORT(_xlfn.UNIQUE(_xlfn._xlws.FILTER($K$2:$K$2889,($I$2:$I$2889=I1655)*($K$2:$K$2889&lt;&gt;""))))),"")</f>
        <v>Bella</v>
      </c>
      <c r="AY1655" s="1" t="str">
        <f>IF(ISBLANK(F1655),"", IF(OR(
ISNUMBER(FIND("escovacao",LOWER(F1655))),
ISNUMBER(FIND("escovação",LOWER(F1655))),
ISNUMBER(FIND("higiene bucal",LOWER(F1655))),
ISNUMBER(FIND("tosa",LOWER(F1655))),
ISNUMBER(FIND("hidratacao",LOWER(F1655))),
ISNUMBER(FIND("hidratação",LOWER(F1655))),
ISNUMBER(FIND("spa",LOWER(F1655))),
ISNUMBER(FIND("corte de unhas",LOWER(F1655))),
ISNUMBER(FIND("desembolo",LOWER(F1655))),
ISNUMBER(FIND("clorexidina",LOWER(F1655))),
ISNUMBER(FIND("matizacao",LOWER(F1655))),
ISNUMBER(FIND("matização",LOWER(F1655))),
ISNUMBER(FIND("arredondamento",LOWER(F1655))),
ISNUMBER(FIND("remocao",LOWER(F1655))),
ISNUMBER(FIND("remoção",LOWER(F1655)))
),"Serviços extras",
IF(ISNUMBER(FIND("banho",LOWER(F1655))),"Banho","Loja")))</f>
        <v>Serviços extras</v>
      </c>
      <c r="AZ1655" s="1" t="str">
        <f>IF(ISBLANK(I1655),"", _xlfn.LET(_xlpm.Pedido,TRIM(D1655&amp;""),IF(_xlpm.Pedido&lt;&gt;"",_xlpm.Pedido&amp;" | "&amp;K1655,I1655&amp;" | "&amp;K1655&amp;" | "&amp;TEXT(AU1655,"0"))))</f>
        <v xml:space="preserve">5257 | </v>
      </c>
      <c r="BA1655" s="1" t="str">
        <f>IF(ISBLANK(I1655),"", _xlfn.LET(_xlpm.TipoServico,LOWER(H1655),IF(ISNUMBER(FIND("banho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5" s="1" t="str">
        <f>IF(ISBLANK(I1655),"", _xlfn.LET(
    _xlpm.Servico,TRIM(F1655&amp;""),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5" s="1">
        <f>IF(ISBLANK(B1655),"", IF(ISBLANK(R1655),Q1655*S1655,R1655*S1655))</f>
        <v>9</v>
      </c>
    </row>
    <row r="1656" spans="1:55" x14ac:dyDescent="0.3">
      <c r="A1656" t="s">
        <v>1</v>
      </c>
      <c r="B1656">
        <v>46121</v>
      </c>
      <c r="C1656" t="s">
        <v>9</v>
      </c>
      <c r="D1656">
        <v>5256</v>
      </c>
      <c r="E1656">
        <v>0</v>
      </c>
      <c r="F1656" t="s">
        <v>3</v>
      </c>
      <c r="H1656" t="s">
        <v>4</v>
      </c>
      <c r="I1656">
        <v>2130</v>
      </c>
      <c r="J1656" t="s">
        <v>413</v>
      </c>
      <c r="L1656">
        <v>73999165143</v>
      </c>
      <c r="N1656">
        <v>0</v>
      </c>
      <c r="O1656" t="s">
        <v>5</v>
      </c>
      <c r="P1656">
        <v>0</v>
      </c>
      <c r="Q1656">
        <v>55</v>
      </c>
      <c r="R1656">
        <v>55</v>
      </c>
      <c r="S1656">
        <v>1</v>
      </c>
      <c r="T1656">
        <v>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 t="s">
        <v>6</v>
      </c>
      <c r="AG1656">
        <v>62</v>
      </c>
      <c r="AS1656" t="s">
        <v>7</v>
      </c>
      <c r="AU1656" s="2" t="str">
        <f>IF(ISBLANK(B1656),"", TEXT(B1656,"dddd, d \d\e mmmm \d\e aaaa"))</f>
        <v>quinta-feira, 9 de abril de 2026</v>
      </c>
      <c r="AX1656" s="1" t="str" cm="1">
        <f t="array" ref="AX1656">IFERROR(_xlfn.TEXTJOIN(", ",TRUE,_xlfn._xlws.SORT(_xlfn.UNIQUE(_xlfn._xlws.FILTER($K$2:$K$2889,($I$2:$I$2889=I1656)*($K$2:$K$2889&lt;&gt;""))))),"")</f>
        <v>Floqui</v>
      </c>
      <c r="AY1656" s="1" t="str">
        <f>IF(ISBLANK(F1656),"", IF(OR(
ISNUMBER(FIND("escovacao",LOWER(F1656))),
ISNUMBER(FIND("escovação",LOWER(F1656))),
ISNUMBER(FIND("higiene bucal",LOWER(F1656))),
ISNUMBER(FIND("tosa",LOWER(F1656))),
ISNUMBER(FIND("hidratacao",LOWER(F1656))),
ISNUMBER(FIND("hidratação",LOWER(F1656))),
ISNUMBER(FIND("spa",LOWER(F1656))),
ISNUMBER(FIND("corte de unhas",LOWER(F1656))),
ISNUMBER(FIND("desembolo",LOWER(F1656))),
ISNUMBER(FIND("clorexidina",LOWER(F1656))),
ISNUMBER(FIND("matizacao",LOWER(F1656))),
ISNUMBER(FIND("matização",LOWER(F1656))),
ISNUMBER(FIND("arredondamento",LOWER(F1656))),
ISNUMBER(FIND("remocao",LOWER(F1656))),
ISNUMBER(FIND("remoção",LOWER(F1656)))
),"Serviços extras",
IF(ISNUMBER(FIND("banho",LOWER(F1656))),"Banho","Loja")))</f>
        <v>Loja</v>
      </c>
      <c r="AZ1656" s="1" t="str">
        <f>IF(ISBLANK(I1656),"", _xlfn.LET(_xlpm.Pedido,TRIM(D1656&amp;""),IF(_xlpm.Pedido&lt;&gt;"",_xlpm.Pedido&amp;" | "&amp;K1656,I1656&amp;" | "&amp;K1656&amp;" | "&amp;TEXT(AU1656,"0"))))</f>
        <v xml:space="preserve">5256 | </v>
      </c>
      <c r="BA1656" s="1" t="str">
        <f>IF(ISBLANK(I1656),"", _xlfn.LET(_xlpm.TipoServico,LOWER(H1656),IF(ISNUMBER(FIND("banho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6" s="1" t="str">
        <f>IF(ISBLANK(I1656),"", _xlfn.LET(
    _xlpm.Servico,TRIM(F1656&amp;""),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6" s="1">
        <f>IF(ISBLANK(B1656),"", IF(ISBLANK(R1656),Q1656*S1656,R1656*S1656))</f>
        <v>55</v>
      </c>
    </row>
    <row r="1657" spans="1:55" x14ac:dyDescent="0.3">
      <c r="A1657" t="s">
        <v>1</v>
      </c>
      <c r="B1657">
        <v>46122</v>
      </c>
      <c r="C1657" t="s">
        <v>2</v>
      </c>
      <c r="D1657">
        <v>5268</v>
      </c>
      <c r="E1657">
        <v>0</v>
      </c>
      <c r="F1657" t="s">
        <v>3</v>
      </c>
      <c r="H1657" t="s">
        <v>4</v>
      </c>
      <c r="I1657">
        <v>2799</v>
      </c>
      <c r="J1657" t="s">
        <v>603</v>
      </c>
      <c r="L1657">
        <v>557382353276</v>
      </c>
      <c r="N1657">
        <v>0</v>
      </c>
      <c r="O1657" t="s">
        <v>5</v>
      </c>
      <c r="P1657">
        <v>0</v>
      </c>
      <c r="Q1657">
        <v>55</v>
      </c>
      <c r="R1657">
        <v>55</v>
      </c>
      <c r="S1657">
        <v>1</v>
      </c>
      <c r="T1657">
        <v>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 t="s">
        <v>6</v>
      </c>
      <c r="AG1657">
        <v>112</v>
      </c>
      <c r="AS1657" t="s">
        <v>7</v>
      </c>
      <c r="AU1657" s="2" t="str">
        <f>IF(ISBLANK(B1657),"", TEXT(B1657,"dddd, d \d\e mmmm \d\e aaaa"))</f>
        <v>sexta-feira, 10 de abril de 2026</v>
      </c>
      <c r="AX1657" s="1" t="str" cm="1">
        <f t="array" ref="AX1657">IFERROR(_xlfn.TEXTJOIN(", ",TRUE,_xlfn._xlws.SORT(_xlfn.UNIQUE(_xlfn._xlws.FILTER($K$2:$K$2889,($I$2:$I$2889=I1657)*($K$2:$K$2889&lt;&gt;""))))),"")</f>
        <v>Chico</v>
      </c>
      <c r="AY1657" s="1" t="str">
        <f>IF(ISBLANK(F1657),"", IF(OR(
ISNUMBER(FIND("escovacao",LOWER(F1657))),
ISNUMBER(FIND("escovação",LOWER(F1657))),
ISNUMBER(FIND("higiene bucal",LOWER(F1657))),
ISNUMBER(FIND("tosa",LOWER(F1657))),
ISNUMBER(FIND("hidratacao",LOWER(F1657))),
ISNUMBER(FIND("hidratação",LOWER(F1657))),
ISNUMBER(FIND("spa",LOWER(F1657))),
ISNUMBER(FIND("corte de unhas",LOWER(F1657))),
ISNUMBER(FIND("desembolo",LOWER(F1657))),
ISNUMBER(FIND("clorexidina",LOWER(F1657))),
ISNUMBER(FIND("matizacao",LOWER(F1657))),
ISNUMBER(FIND("matização",LOWER(F1657))),
ISNUMBER(FIND("arredondamento",LOWER(F1657))),
ISNUMBER(FIND("remocao",LOWER(F1657))),
ISNUMBER(FIND("remoção",LOWER(F1657)))
),"Serviços extras",
IF(ISNUMBER(FIND("banho",LOWER(F1657))),"Banho","Loja")))</f>
        <v>Loja</v>
      </c>
      <c r="AZ1657" s="1" t="str">
        <f>IF(ISBLANK(I1657),"", _xlfn.LET(_xlpm.Pedido,TRIM(D1657&amp;""),IF(_xlpm.Pedido&lt;&gt;"",_xlpm.Pedido&amp;" | "&amp;K1657,I1657&amp;" | "&amp;K1657&amp;" | "&amp;TEXT(AU1657,"0"))))</f>
        <v xml:space="preserve">5268 | </v>
      </c>
      <c r="BA1657" s="1" t="str">
        <f>IF(ISBLANK(I1657),"", _xlfn.LET(_xlpm.TipoServico,LOWER(H1657),IF(ISNUMBER(FIND("banho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7" s="1" t="str">
        <f>IF(ISBLANK(I1657),"", _xlfn.LET(
    _xlpm.Servico,TRIM(F1657&amp;""),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7" s="1">
        <f>IF(ISBLANK(B1657),"", IF(ISBLANK(R1657),Q1657*S1657,R1657*S1657))</f>
        <v>55</v>
      </c>
    </row>
    <row r="1658" spans="1:55" x14ac:dyDescent="0.3">
      <c r="A1658" t="s">
        <v>1</v>
      </c>
      <c r="B1658">
        <v>46122</v>
      </c>
      <c r="C1658" t="s">
        <v>2</v>
      </c>
      <c r="D1658">
        <v>5259</v>
      </c>
      <c r="E1658">
        <v>0</v>
      </c>
      <c r="F1658" t="s">
        <v>3</v>
      </c>
      <c r="H1658" t="s">
        <v>4</v>
      </c>
      <c r="I1658">
        <v>2818</v>
      </c>
      <c r="J1658" t="s">
        <v>68</v>
      </c>
      <c r="L1658">
        <v>73988047914</v>
      </c>
      <c r="N1658">
        <v>0</v>
      </c>
      <c r="O1658" t="s">
        <v>5</v>
      </c>
      <c r="P1658">
        <v>0</v>
      </c>
      <c r="Q1658">
        <v>55</v>
      </c>
      <c r="R1658">
        <v>55</v>
      </c>
      <c r="S1658">
        <v>1</v>
      </c>
      <c r="T1658">
        <v>55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 t="s">
        <v>6</v>
      </c>
      <c r="AG1658">
        <v>74</v>
      </c>
      <c r="AS1658" t="s">
        <v>7</v>
      </c>
      <c r="AU1658" s="2" t="str">
        <f>IF(ISBLANK(B1658),"", TEXT(B1658,"dddd, d \d\e mmmm \d\e aaaa"))</f>
        <v>sexta-feira, 10 de abril de 2026</v>
      </c>
      <c r="AX1658" s="1" t="str" cm="1">
        <f t="array" ref="AX1658">IFERROR(_xlfn.TEXTJOIN(", ",TRUE,_xlfn._xlws.SORT(_xlfn.UNIQUE(_xlfn._xlws.FILTER($K$2:$K$2889,($I$2:$I$2889=I1658)*($K$2:$K$2889&lt;&gt;""))))),"")</f>
        <v>Mila</v>
      </c>
      <c r="AY1658" s="1" t="str">
        <f>IF(ISBLANK(F1658),"", IF(OR(
ISNUMBER(FIND("escovacao",LOWER(F1658))),
ISNUMBER(FIND("escovação",LOWER(F1658))),
ISNUMBER(FIND("higiene bucal",LOWER(F1658))),
ISNUMBER(FIND("tosa",LOWER(F1658))),
ISNUMBER(FIND("hidratacao",LOWER(F1658))),
ISNUMBER(FIND("hidratação",LOWER(F1658))),
ISNUMBER(FIND("spa",LOWER(F1658))),
ISNUMBER(FIND("corte de unhas",LOWER(F1658))),
ISNUMBER(FIND("desembolo",LOWER(F1658))),
ISNUMBER(FIND("clorexidina",LOWER(F1658))),
ISNUMBER(FIND("matizacao",LOWER(F1658))),
ISNUMBER(FIND("matização",LOWER(F1658))),
ISNUMBER(FIND("arredondamento",LOWER(F1658))),
ISNUMBER(FIND("remocao",LOWER(F1658))),
ISNUMBER(FIND("remoção",LOWER(F1658)))
),"Serviços extras",
IF(ISNUMBER(FIND("banho",LOWER(F1658))),"Banho","Loja")))</f>
        <v>Loja</v>
      </c>
      <c r="AZ1658" s="1" t="str">
        <f>IF(ISBLANK(I1658),"", _xlfn.LET(_xlpm.Pedido,TRIM(D1658&amp;""),IF(_xlpm.Pedido&lt;&gt;"",_xlpm.Pedido&amp;" | "&amp;K1658,I1658&amp;" | "&amp;K1658&amp;" | "&amp;TEXT(AU1658,"0"))))</f>
        <v xml:space="preserve">5259 | </v>
      </c>
      <c r="BA1658" s="1" t="str">
        <f>IF(ISBLANK(I1658),"", _xlfn.LET(_xlpm.TipoServico,LOWER(H1658),IF(ISNUMBER(FIND("banho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8" s="1" t="str">
        <f>IF(ISBLANK(I1658),"", _xlfn.LET(
    _xlpm.Servico,TRIM(F1658&amp;""),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8" s="1">
        <f>IF(ISBLANK(B1658),"", IF(ISBLANK(R1658),Q1658*S1658,R1658*S1658))</f>
        <v>55</v>
      </c>
    </row>
    <row r="1659" spans="1:55" x14ac:dyDescent="0.3">
      <c r="A1659" t="s">
        <v>1</v>
      </c>
      <c r="B1659">
        <v>46122</v>
      </c>
      <c r="C1659" t="s">
        <v>2</v>
      </c>
      <c r="D1659">
        <v>5260</v>
      </c>
      <c r="E1659">
        <v>0</v>
      </c>
      <c r="F1659" t="s">
        <v>3</v>
      </c>
      <c r="H1659" t="s">
        <v>4</v>
      </c>
      <c r="I1659">
        <v>2619</v>
      </c>
      <c r="J1659" t="s">
        <v>16</v>
      </c>
      <c r="L1659">
        <v>7391854547</v>
      </c>
      <c r="N1659">
        <v>0</v>
      </c>
      <c r="O1659" t="s">
        <v>5</v>
      </c>
      <c r="P1659">
        <v>0</v>
      </c>
      <c r="Q1659">
        <v>55</v>
      </c>
      <c r="R1659">
        <v>55</v>
      </c>
      <c r="S1659">
        <v>1</v>
      </c>
      <c r="T1659">
        <v>55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 t="s">
        <v>6</v>
      </c>
      <c r="AG1659">
        <v>124</v>
      </c>
      <c r="AS1659" t="s">
        <v>7</v>
      </c>
      <c r="AU1659" s="2" t="str">
        <f>IF(ISBLANK(B1659),"", TEXT(B1659,"dddd, d \d\e mmmm \d\e aaaa"))</f>
        <v>sexta-feira, 10 de abril de 2026</v>
      </c>
      <c r="AX1659" s="1" t="str" cm="1">
        <f t="array" ref="AX1659">IFERROR(_xlfn.TEXTJOIN(", ",TRUE,_xlfn._xlws.SORT(_xlfn.UNIQUE(_xlfn._xlws.FILTER($K$2:$K$2889,($I$2:$I$2889=I1659)*($K$2:$K$2889&lt;&gt;""))))),"")</f>
        <v>Vicky</v>
      </c>
      <c r="AY1659" s="1" t="str">
        <f>IF(ISBLANK(F1659),"", IF(OR(
ISNUMBER(FIND("escovacao",LOWER(F1659))),
ISNUMBER(FIND("escovação",LOWER(F1659))),
ISNUMBER(FIND("higiene bucal",LOWER(F1659))),
ISNUMBER(FIND("tosa",LOWER(F1659))),
ISNUMBER(FIND("hidratacao",LOWER(F1659))),
ISNUMBER(FIND("hidratação",LOWER(F1659))),
ISNUMBER(FIND("spa",LOWER(F1659))),
ISNUMBER(FIND("corte de unhas",LOWER(F1659))),
ISNUMBER(FIND("desembolo",LOWER(F1659))),
ISNUMBER(FIND("clorexidina",LOWER(F1659))),
ISNUMBER(FIND("matizacao",LOWER(F1659))),
ISNUMBER(FIND("matização",LOWER(F1659))),
ISNUMBER(FIND("arredondamento",LOWER(F1659))),
ISNUMBER(FIND("remocao",LOWER(F1659))),
ISNUMBER(FIND("remoção",LOWER(F1659)))
),"Serviços extras",
IF(ISNUMBER(FIND("banho",LOWER(F1659))),"Banho","Loja")))</f>
        <v>Loja</v>
      </c>
      <c r="AZ1659" s="1" t="str">
        <f>IF(ISBLANK(I1659),"", _xlfn.LET(_xlpm.Pedido,TRIM(D1659&amp;""),IF(_xlpm.Pedido&lt;&gt;"",_xlpm.Pedido&amp;" | "&amp;K1659,I1659&amp;" | "&amp;K1659&amp;" | "&amp;TEXT(AU1659,"0"))))</f>
        <v xml:space="preserve">5260 | </v>
      </c>
      <c r="BA1659" s="1" t="str">
        <f>IF(ISBLANK(I1659),"", _xlfn.LET(_xlpm.TipoServico,LOWER(H1659),IF(ISNUMBER(FIND("banho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59" s="1" t="str">
        <f>IF(ISBLANK(I1659),"", _xlfn.LET(
    _xlpm.Servico,TRIM(F1659&amp;""),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59" s="1">
        <f>IF(ISBLANK(B1659),"", IF(ISBLANK(R1659),Q1659*S1659,R1659*S1659))</f>
        <v>55</v>
      </c>
    </row>
    <row r="1660" spans="1:55" x14ac:dyDescent="0.3">
      <c r="A1660" t="s">
        <v>1</v>
      </c>
      <c r="B1660">
        <v>46122</v>
      </c>
      <c r="C1660" t="s">
        <v>2</v>
      </c>
      <c r="D1660">
        <v>5261</v>
      </c>
      <c r="E1660">
        <v>0</v>
      </c>
      <c r="F1660" t="s">
        <v>3</v>
      </c>
      <c r="H1660" t="s">
        <v>4</v>
      </c>
      <c r="I1660">
        <v>2086</v>
      </c>
      <c r="J1660" t="s">
        <v>390</v>
      </c>
      <c r="L1660">
        <v>73810184444</v>
      </c>
      <c r="N1660">
        <v>0</v>
      </c>
      <c r="O1660" t="s">
        <v>5</v>
      </c>
      <c r="P1660">
        <v>0</v>
      </c>
      <c r="Q1660">
        <v>55</v>
      </c>
      <c r="R1660">
        <v>55</v>
      </c>
      <c r="S1660">
        <v>1</v>
      </c>
      <c r="T1660">
        <v>55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 t="s">
        <v>6</v>
      </c>
      <c r="AG1660">
        <v>84</v>
      </c>
      <c r="AS1660" t="s">
        <v>7</v>
      </c>
      <c r="AU1660" s="2" t="str">
        <f>IF(ISBLANK(B1660),"", TEXT(B1660,"dddd, d \d\e mmmm \d\e aaaa"))</f>
        <v>sexta-feira, 10 de abril de 2026</v>
      </c>
      <c r="AX1660" s="1" t="str" cm="1">
        <f t="array" ref="AX1660">IFERROR(_xlfn.TEXTJOIN(", ",TRUE,_xlfn._xlws.SORT(_xlfn.UNIQUE(_xlfn._xlws.FILTER($K$2:$K$2889,($I$2:$I$2889=I1660)*($K$2:$K$2889&lt;&gt;""))))),"")</f>
        <v>Chanel</v>
      </c>
      <c r="AY1660" s="1" t="str">
        <f>IF(ISBLANK(F1660),"", IF(OR(
ISNUMBER(FIND("escovacao",LOWER(F1660))),
ISNUMBER(FIND("escovação",LOWER(F1660))),
ISNUMBER(FIND("higiene bucal",LOWER(F1660))),
ISNUMBER(FIND("tosa",LOWER(F1660))),
ISNUMBER(FIND("hidratacao",LOWER(F1660))),
ISNUMBER(FIND("hidratação",LOWER(F1660))),
ISNUMBER(FIND("spa",LOWER(F1660))),
ISNUMBER(FIND("corte de unhas",LOWER(F1660))),
ISNUMBER(FIND("desembolo",LOWER(F1660))),
ISNUMBER(FIND("clorexidina",LOWER(F1660))),
ISNUMBER(FIND("matizacao",LOWER(F1660))),
ISNUMBER(FIND("matização",LOWER(F1660))),
ISNUMBER(FIND("arredondamento",LOWER(F1660))),
ISNUMBER(FIND("remocao",LOWER(F1660))),
ISNUMBER(FIND("remoção",LOWER(F1660)))
),"Serviços extras",
IF(ISNUMBER(FIND("banho",LOWER(F1660))),"Banho","Loja")))</f>
        <v>Loja</v>
      </c>
      <c r="AZ1660" s="1" t="str">
        <f>IF(ISBLANK(I1660),"", _xlfn.LET(_xlpm.Pedido,TRIM(D1660&amp;""),IF(_xlpm.Pedido&lt;&gt;"",_xlpm.Pedido&amp;" | "&amp;K1660,I1660&amp;" | "&amp;K1660&amp;" | "&amp;TEXT(AU1660,"0"))))</f>
        <v xml:space="preserve">5261 | </v>
      </c>
      <c r="BA1660" s="1" t="str">
        <f>IF(ISBLANK(I1660),"", _xlfn.LET(_xlpm.TipoServico,LOWER(H1660),IF(ISNUMBER(FIND("banho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0" s="1" t="str">
        <f>IF(ISBLANK(I1660),"", _xlfn.LET(
    _xlpm.Servico,TRIM(F1660&amp;""),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0" s="1">
        <f>IF(ISBLANK(B1660),"", IF(ISBLANK(R1660),Q1660*S1660,R1660*S1660))</f>
        <v>55</v>
      </c>
    </row>
    <row r="1661" spans="1:55" x14ac:dyDescent="0.3">
      <c r="A1661" t="s">
        <v>1</v>
      </c>
      <c r="B1661">
        <v>46122</v>
      </c>
      <c r="C1661" t="s">
        <v>2</v>
      </c>
      <c r="D1661">
        <v>5261</v>
      </c>
      <c r="E1661">
        <v>0</v>
      </c>
      <c r="F1661" t="s">
        <v>10</v>
      </c>
      <c r="H1661" t="s">
        <v>4</v>
      </c>
      <c r="I1661">
        <v>2086</v>
      </c>
      <c r="J1661" t="s">
        <v>390</v>
      </c>
      <c r="L1661">
        <v>73810184444</v>
      </c>
      <c r="N1661">
        <v>0</v>
      </c>
      <c r="O1661" t="s">
        <v>5</v>
      </c>
      <c r="P1661">
        <v>0</v>
      </c>
      <c r="Q1661">
        <v>9</v>
      </c>
      <c r="R1661">
        <v>9</v>
      </c>
      <c r="S1661">
        <v>1</v>
      </c>
      <c r="T1661">
        <v>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 t="s">
        <v>6</v>
      </c>
      <c r="AG1661">
        <v>84</v>
      </c>
      <c r="AS1661" t="s">
        <v>7</v>
      </c>
      <c r="AU1661" s="2" t="str">
        <f>IF(ISBLANK(B1661),"", TEXT(B1661,"dddd, d \d\e mmmm \d\e aaaa"))</f>
        <v>sexta-feira, 10 de abril de 2026</v>
      </c>
      <c r="AX1661" s="1" t="str" cm="1">
        <f t="array" ref="AX1661">IFERROR(_xlfn.TEXTJOIN(", ",TRUE,_xlfn._xlws.SORT(_xlfn.UNIQUE(_xlfn._xlws.FILTER($K$2:$K$2889,($I$2:$I$2889=I1661)*($K$2:$K$2889&lt;&gt;""))))),"")</f>
        <v>Chanel</v>
      </c>
      <c r="AY1661" s="1" t="str">
        <f>IF(ISBLANK(F1661),"", IF(OR(
ISNUMBER(FIND("escovacao",LOWER(F1661))),
ISNUMBER(FIND("escovação",LOWER(F1661))),
ISNUMBER(FIND("higiene bucal",LOWER(F1661))),
ISNUMBER(FIND("tosa",LOWER(F1661))),
ISNUMBER(FIND("hidratacao",LOWER(F1661))),
ISNUMBER(FIND("hidratação",LOWER(F1661))),
ISNUMBER(FIND("spa",LOWER(F1661))),
ISNUMBER(FIND("corte de unhas",LOWER(F1661))),
ISNUMBER(FIND("desembolo",LOWER(F1661))),
ISNUMBER(FIND("clorexidina",LOWER(F1661))),
ISNUMBER(FIND("matizacao",LOWER(F1661))),
ISNUMBER(FIND("matização",LOWER(F1661))),
ISNUMBER(FIND("arredondamento",LOWER(F1661))),
ISNUMBER(FIND("remocao",LOWER(F1661))),
ISNUMBER(FIND("remoção",LOWER(F1661)))
),"Serviços extras",
IF(ISNUMBER(FIND("banho",LOWER(F1661))),"Banho","Loja")))</f>
        <v>Serviços extras</v>
      </c>
      <c r="AZ1661" s="1" t="str">
        <f>IF(ISBLANK(I1661),"", _xlfn.LET(_xlpm.Pedido,TRIM(D1661&amp;""),IF(_xlpm.Pedido&lt;&gt;"",_xlpm.Pedido&amp;" | "&amp;K1661,I1661&amp;" | "&amp;K1661&amp;" | "&amp;TEXT(AU1661,"0"))))</f>
        <v xml:space="preserve">5261 | </v>
      </c>
      <c r="BA1661" s="1" t="str">
        <f>IF(ISBLANK(I1661),"", _xlfn.LET(_xlpm.TipoServico,LOWER(H1661),IF(ISNUMBER(FIND("banho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1" s="1" t="str">
        <f>IF(ISBLANK(I1661),"", _xlfn.LET(
    _xlpm.Servico,TRIM(F1661&amp;""),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1" s="1">
        <f>IF(ISBLANK(B1661),"", IF(ISBLANK(R1661),Q1661*S1661,R1661*S1661))</f>
        <v>9</v>
      </c>
    </row>
    <row r="1662" spans="1:55" x14ac:dyDescent="0.3">
      <c r="A1662" t="s">
        <v>1</v>
      </c>
      <c r="B1662">
        <v>46122</v>
      </c>
      <c r="C1662" t="s">
        <v>2</v>
      </c>
      <c r="D1662">
        <v>5262</v>
      </c>
      <c r="E1662">
        <v>0</v>
      </c>
      <c r="F1662" t="s">
        <v>3</v>
      </c>
      <c r="H1662" t="s">
        <v>4</v>
      </c>
      <c r="I1662">
        <v>2133</v>
      </c>
      <c r="J1662" t="s">
        <v>17</v>
      </c>
      <c r="L1662">
        <v>5571983825104</v>
      </c>
      <c r="N1662">
        <v>0</v>
      </c>
      <c r="O1662" t="s">
        <v>5</v>
      </c>
      <c r="P1662">
        <v>0</v>
      </c>
      <c r="Q1662">
        <v>55</v>
      </c>
      <c r="R1662">
        <v>55</v>
      </c>
      <c r="S1662">
        <v>1</v>
      </c>
      <c r="T1662">
        <v>55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 t="s">
        <v>6</v>
      </c>
      <c r="AG1662">
        <v>62</v>
      </c>
      <c r="AS1662" t="s">
        <v>7</v>
      </c>
      <c r="AU1662" s="2" t="str">
        <f>IF(ISBLANK(B1662),"", TEXT(B1662,"dddd, d \d\e mmmm \d\e aaaa"))</f>
        <v>sexta-feira, 10 de abril de 2026</v>
      </c>
      <c r="AX1662" s="1" t="str" cm="1">
        <f t="array" ref="AX1662">IFERROR(_xlfn.TEXTJOIN(", ",TRUE,_xlfn._xlws.SORT(_xlfn.UNIQUE(_xlfn._xlws.FILTER($K$2:$K$2889,($I$2:$I$2889=I1662)*($K$2:$K$2889&lt;&gt;""))))),"")</f>
        <v>Amora, Loly, Nina, Zoe</v>
      </c>
      <c r="AY1662" s="1" t="str">
        <f>IF(ISBLANK(F1662),"", IF(OR(
ISNUMBER(FIND("escovacao",LOWER(F1662))),
ISNUMBER(FIND("escovação",LOWER(F1662))),
ISNUMBER(FIND("higiene bucal",LOWER(F1662))),
ISNUMBER(FIND("tosa",LOWER(F1662))),
ISNUMBER(FIND("hidratacao",LOWER(F1662))),
ISNUMBER(FIND("hidratação",LOWER(F1662))),
ISNUMBER(FIND("spa",LOWER(F1662))),
ISNUMBER(FIND("corte de unhas",LOWER(F1662))),
ISNUMBER(FIND("desembolo",LOWER(F1662))),
ISNUMBER(FIND("clorexidina",LOWER(F1662))),
ISNUMBER(FIND("matizacao",LOWER(F1662))),
ISNUMBER(FIND("matização",LOWER(F1662))),
ISNUMBER(FIND("arredondamento",LOWER(F1662))),
ISNUMBER(FIND("remocao",LOWER(F1662))),
ISNUMBER(FIND("remoção",LOWER(F1662)))
),"Serviços extras",
IF(ISNUMBER(FIND("banho",LOWER(F1662))),"Banho","Loja")))</f>
        <v>Loja</v>
      </c>
      <c r="AZ1662" s="1" t="str">
        <f>IF(ISBLANK(I1662),"", _xlfn.LET(_xlpm.Pedido,TRIM(D1662&amp;""),IF(_xlpm.Pedido&lt;&gt;"",_xlpm.Pedido&amp;" | "&amp;K1662,I1662&amp;" | "&amp;K1662&amp;" | "&amp;TEXT(AU1662,"0"))))</f>
        <v xml:space="preserve">5262 | </v>
      </c>
      <c r="BA1662" s="1" t="str">
        <f>IF(ISBLANK(I1662),"", _xlfn.LET(_xlpm.TipoServico,LOWER(H1662),IF(ISNUMBER(FIND("banho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2" s="1" t="str">
        <f>IF(ISBLANK(I1662),"", _xlfn.LET(
    _xlpm.Servico,TRIM(F1662&amp;""),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2" s="1">
        <f>IF(ISBLANK(B1662),"", IF(ISBLANK(R1662),Q1662*S1662,R1662*S1662))</f>
        <v>55</v>
      </c>
    </row>
    <row r="1663" spans="1:55" x14ac:dyDescent="0.3">
      <c r="A1663" t="s">
        <v>1</v>
      </c>
      <c r="B1663">
        <v>46122</v>
      </c>
      <c r="C1663" t="s">
        <v>2</v>
      </c>
      <c r="D1663">
        <v>5263</v>
      </c>
      <c r="E1663">
        <v>0</v>
      </c>
      <c r="F1663" t="s">
        <v>3</v>
      </c>
      <c r="H1663" t="s">
        <v>4</v>
      </c>
      <c r="I1663">
        <v>2796</v>
      </c>
      <c r="J1663" t="s">
        <v>550</v>
      </c>
      <c r="L1663">
        <v>73991722422</v>
      </c>
      <c r="N1663">
        <v>0</v>
      </c>
      <c r="O1663" t="s">
        <v>5</v>
      </c>
      <c r="P1663">
        <v>0</v>
      </c>
      <c r="Q1663">
        <v>55</v>
      </c>
      <c r="R1663">
        <v>55</v>
      </c>
      <c r="S1663">
        <v>1</v>
      </c>
      <c r="T1663">
        <v>55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 t="s">
        <v>6</v>
      </c>
      <c r="AG1663">
        <v>62</v>
      </c>
      <c r="AS1663" t="s">
        <v>7</v>
      </c>
      <c r="AU1663" s="2" t="str">
        <f>IF(ISBLANK(B1663),"", TEXT(B1663,"dddd, d \d\e mmmm \d\e aaaa"))</f>
        <v>sexta-feira, 10 de abril de 2026</v>
      </c>
      <c r="AX1663" s="1" t="str" cm="1">
        <f t="array" ref="AX1663">IFERROR(_xlfn.TEXTJOIN(", ",TRUE,_xlfn._xlws.SORT(_xlfn.UNIQUE(_xlfn._xlws.FILTER($K$2:$K$2889,($I$2:$I$2889=I1663)*($K$2:$K$2889&lt;&gt;""))))),"")</f>
        <v>Amora</v>
      </c>
      <c r="AY1663" s="1" t="str">
        <f>IF(ISBLANK(F1663),"", IF(OR(
ISNUMBER(FIND("escovacao",LOWER(F1663))),
ISNUMBER(FIND("escovação",LOWER(F1663))),
ISNUMBER(FIND("higiene bucal",LOWER(F1663))),
ISNUMBER(FIND("tosa",LOWER(F1663))),
ISNUMBER(FIND("hidratacao",LOWER(F1663))),
ISNUMBER(FIND("hidratação",LOWER(F1663))),
ISNUMBER(FIND("spa",LOWER(F1663))),
ISNUMBER(FIND("corte de unhas",LOWER(F1663))),
ISNUMBER(FIND("desembolo",LOWER(F1663))),
ISNUMBER(FIND("clorexidina",LOWER(F1663))),
ISNUMBER(FIND("matizacao",LOWER(F1663))),
ISNUMBER(FIND("matização",LOWER(F1663))),
ISNUMBER(FIND("arredondamento",LOWER(F1663))),
ISNUMBER(FIND("remocao",LOWER(F1663))),
ISNUMBER(FIND("remoção",LOWER(F1663)))
),"Serviços extras",
IF(ISNUMBER(FIND("banho",LOWER(F1663))),"Banho","Loja")))</f>
        <v>Loja</v>
      </c>
      <c r="AZ1663" s="1" t="str">
        <f>IF(ISBLANK(I1663),"", _xlfn.LET(_xlpm.Pedido,TRIM(D1663&amp;""),IF(_xlpm.Pedido&lt;&gt;"",_xlpm.Pedido&amp;" | "&amp;K1663,I1663&amp;" | "&amp;K1663&amp;" | "&amp;TEXT(AU1663,"0"))))</f>
        <v xml:space="preserve">5263 | </v>
      </c>
      <c r="BA1663" s="1" t="str">
        <f>IF(ISBLANK(I1663),"", _xlfn.LET(_xlpm.TipoServico,LOWER(H1663),IF(ISNUMBER(FIND("banho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3" s="1" t="str">
        <f>IF(ISBLANK(I1663),"", _xlfn.LET(
    _xlpm.Servico,TRIM(F1663&amp;""),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3" s="1">
        <f>IF(ISBLANK(B1663),"", IF(ISBLANK(R1663),Q1663*S1663,R1663*S1663))</f>
        <v>55</v>
      </c>
    </row>
    <row r="1664" spans="1:55" x14ac:dyDescent="0.3">
      <c r="A1664" t="s">
        <v>1</v>
      </c>
      <c r="B1664">
        <v>46122</v>
      </c>
      <c r="C1664" t="s">
        <v>2</v>
      </c>
      <c r="D1664">
        <v>5264</v>
      </c>
      <c r="E1664">
        <v>0</v>
      </c>
      <c r="F1664" t="s">
        <v>3</v>
      </c>
      <c r="H1664" t="s">
        <v>4</v>
      </c>
      <c r="I1664">
        <v>2871</v>
      </c>
      <c r="J1664" t="s">
        <v>577</v>
      </c>
      <c r="L1664">
        <v>557391452363</v>
      </c>
      <c r="N1664">
        <v>0</v>
      </c>
      <c r="O1664" t="s">
        <v>5</v>
      </c>
      <c r="P1664">
        <v>0</v>
      </c>
      <c r="Q1664">
        <v>110</v>
      </c>
      <c r="R1664">
        <v>110</v>
      </c>
      <c r="S1664">
        <v>1</v>
      </c>
      <c r="T1664">
        <v>110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 t="s">
        <v>6</v>
      </c>
      <c r="AG1664">
        <v>124</v>
      </c>
      <c r="AS1664" t="s">
        <v>7</v>
      </c>
      <c r="AU1664" s="2" t="str">
        <f>IF(ISBLANK(B1664),"", TEXT(B1664,"dddd, d \d\e mmmm \d\e aaaa"))</f>
        <v>sexta-feira, 10 de abril de 2026</v>
      </c>
      <c r="AX1664" s="1" t="str" cm="1">
        <f t="array" ref="AX1664">IFERROR(_xlfn.TEXTJOIN(", ",TRUE,_xlfn._xlws.SORT(_xlfn.UNIQUE(_xlfn._xlws.FILTER($K$2:$K$2889,($I$2:$I$2889=I1664)*($K$2:$K$2889&lt;&gt;""))))),"")</f>
        <v>Ben, Lucky</v>
      </c>
      <c r="AY1664" s="1" t="str">
        <f>IF(ISBLANK(F1664),"", IF(OR(
ISNUMBER(FIND("escovacao",LOWER(F1664))),
ISNUMBER(FIND("escovação",LOWER(F1664))),
ISNUMBER(FIND("higiene bucal",LOWER(F1664))),
ISNUMBER(FIND("tosa",LOWER(F1664))),
ISNUMBER(FIND("hidratacao",LOWER(F1664))),
ISNUMBER(FIND("hidratação",LOWER(F1664))),
ISNUMBER(FIND("spa",LOWER(F1664))),
ISNUMBER(FIND("corte de unhas",LOWER(F1664))),
ISNUMBER(FIND("desembolo",LOWER(F1664))),
ISNUMBER(FIND("clorexidina",LOWER(F1664))),
ISNUMBER(FIND("matizacao",LOWER(F1664))),
ISNUMBER(FIND("matização",LOWER(F1664))),
ISNUMBER(FIND("arredondamento",LOWER(F1664))),
ISNUMBER(FIND("remocao",LOWER(F1664))),
ISNUMBER(FIND("remoção",LOWER(F1664)))
),"Serviços extras",
IF(ISNUMBER(FIND("banho",LOWER(F1664))),"Banho","Loja")))</f>
        <v>Loja</v>
      </c>
      <c r="AZ1664" s="1" t="str">
        <f>IF(ISBLANK(I1664),"", _xlfn.LET(_xlpm.Pedido,TRIM(D1664&amp;""),IF(_xlpm.Pedido&lt;&gt;"",_xlpm.Pedido&amp;" | "&amp;K1664,I1664&amp;" | "&amp;K1664&amp;" | "&amp;TEXT(AU1664,"0"))))</f>
        <v xml:space="preserve">5264 | </v>
      </c>
      <c r="BA1664" s="1" t="str">
        <f>IF(ISBLANK(I1664),"", _xlfn.LET(_xlpm.TipoServico,LOWER(H1664),IF(ISNUMBER(FIND("banho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4" s="1" t="str">
        <f>IF(ISBLANK(I1664),"", _xlfn.LET(
    _xlpm.Servico,TRIM(F1664&amp;""),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4" s="1">
        <f>IF(ISBLANK(B1664),"", IF(ISBLANK(R1664),Q1664*S1664,R1664*S1664))</f>
        <v>110</v>
      </c>
    </row>
    <row r="1665" spans="1:55" x14ac:dyDescent="0.3">
      <c r="A1665" t="s">
        <v>1</v>
      </c>
      <c r="B1665">
        <v>46122</v>
      </c>
      <c r="C1665" t="s">
        <v>2</v>
      </c>
      <c r="D1665">
        <v>5267</v>
      </c>
      <c r="E1665">
        <v>0</v>
      </c>
      <c r="F1665" t="s">
        <v>3</v>
      </c>
      <c r="H1665" t="s">
        <v>4</v>
      </c>
      <c r="I1665">
        <v>2674</v>
      </c>
      <c r="J1665" t="s">
        <v>604</v>
      </c>
      <c r="L1665">
        <v>5573999627587</v>
      </c>
      <c r="N1665">
        <v>0</v>
      </c>
      <c r="O1665" t="s">
        <v>5</v>
      </c>
      <c r="P1665">
        <v>0</v>
      </c>
      <c r="Q1665">
        <v>55</v>
      </c>
      <c r="R1665">
        <v>55</v>
      </c>
      <c r="S1665">
        <v>1</v>
      </c>
      <c r="T1665">
        <v>55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 t="s">
        <v>6</v>
      </c>
      <c r="AG1665">
        <v>115</v>
      </c>
      <c r="AS1665" t="s">
        <v>7</v>
      </c>
      <c r="AU1665" s="2" t="str">
        <f>IF(ISBLANK(B1665),"", TEXT(B1665,"dddd, d \d\e mmmm \d\e aaaa"))</f>
        <v>sexta-feira, 10 de abril de 2026</v>
      </c>
      <c r="AX1665" s="1" t="str" cm="1">
        <f t="array" ref="AX1665">IFERROR(_xlfn.TEXTJOIN(", ",TRUE,_xlfn._xlws.SORT(_xlfn.UNIQUE(_xlfn._xlws.FILTER($K$2:$K$2889,($I$2:$I$2889=I1665)*($K$2:$K$2889&lt;&gt;""))))),"")</f>
        <v>Zara</v>
      </c>
      <c r="AY1665" s="1" t="str">
        <f>IF(ISBLANK(F1665),"", IF(OR(
ISNUMBER(FIND("escovacao",LOWER(F1665))),
ISNUMBER(FIND("escovação",LOWER(F1665))),
ISNUMBER(FIND("higiene bucal",LOWER(F1665))),
ISNUMBER(FIND("tosa",LOWER(F1665))),
ISNUMBER(FIND("hidratacao",LOWER(F1665))),
ISNUMBER(FIND("hidratação",LOWER(F1665))),
ISNUMBER(FIND("spa",LOWER(F1665))),
ISNUMBER(FIND("corte de unhas",LOWER(F1665))),
ISNUMBER(FIND("desembolo",LOWER(F1665))),
ISNUMBER(FIND("clorexidina",LOWER(F1665))),
ISNUMBER(FIND("matizacao",LOWER(F1665))),
ISNUMBER(FIND("matização",LOWER(F1665))),
ISNUMBER(FIND("arredondamento",LOWER(F1665))),
ISNUMBER(FIND("remocao",LOWER(F1665))),
ISNUMBER(FIND("remoção",LOWER(F1665)))
),"Serviços extras",
IF(ISNUMBER(FIND("banho",LOWER(F1665))),"Banho","Loja")))</f>
        <v>Loja</v>
      </c>
      <c r="AZ1665" s="1" t="str">
        <f>IF(ISBLANK(I1665),"", _xlfn.LET(_xlpm.Pedido,TRIM(D1665&amp;""),IF(_xlpm.Pedido&lt;&gt;"",_xlpm.Pedido&amp;" | "&amp;K1665,I1665&amp;" | "&amp;K1665&amp;" | "&amp;TEXT(AU1665,"0"))))</f>
        <v xml:space="preserve">5267 | </v>
      </c>
      <c r="BA1665" s="1" t="str">
        <f>IF(ISBLANK(I1665),"", _xlfn.LET(_xlpm.TipoServico,LOWER(H1665),IF(ISNUMBER(FIND("banho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5" s="1" t="str">
        <f>IF(ISBLANK(I1665),"", _xlfn.LET(
    _xlpm.Servico,TRIM(F1665&amp;""),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5" s="1">
        <f>IF(ISBLANK(B1665),"", IF(ISBLANK(R1665),Q1665*S1665,R1665*S1665))</f>
        <v>55</v>
      </c>
    </row>
    <row r="1666" spans="1:55" x14ac:dyDescent="0.3">
      <c r="A1666" t="s">
        <v>1</v>
      </c>
      <c r="B1666">
        <v>46122</v>
      </c>
      <c r="C1666" t="s">
        <v>2</v>
      </c>
      <c r="D1666">
        <v>5267</v>
      </c>
      <c r="E1666">
        <v>0</v>
      </c>
      <c r="F1666" t="s">
        <v>10</v>
      </c>
      <c r="H1666" t="s">
        <v>4</v>
      </c>
      <c r="I1666">
        <v>2674</v>
      </c>
      <c r="J1666" t="s">
        <v>604</v>
      </c>
      <c r="L1666">
        <v>5573999627587</v>
      </c>
      <c r="N1666">
        <v>0</v>
      </c>
      <c r="O1666" t="s">
        <v>5</v>
      </c>
      <c r="P1666">
        <v>0</v>
      </c>
      <c r="Q1666">
        <v>9</v>
      </c>
      <c r="R1666">
        <v>9</v>
      </c>
      <c r="S1666">
        <v>1</v>
      </c>
      <c r="T1666">
        <v>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 t="s">
        <v>6</v>
      </c>
      <c r="AG1666">
        <v>115</v>
      </c>
      <c r="AS1666" t="s">
        <v>7</v>
      </c>
      <c r="AU1666" s="2" t="str">
        <f>IF(ISBLANK(B1666),"", TEXT(B1666,"dddd, d \d\e mmmm \d\e aaaa"))</f>
        <v>sexta-feira, 10 de abril de 2026</v>
      </c>
      <c r="AX1666" s="1" t="str" cm="1">
        <f t="array" ref="AX1666">IFERROR(_xlfn.TEXTJOIN(", ",TRUE,_xlfn._xlws.SORT(_xlfn.UNIQUE(_xlfn._xlws.FILTER($K$2:$K$2889,($I$2:$I$2889=I1666)*($K$2:$K$2889&lt;&gt;""))))),"")</f>
        <v>Zara</v>
      </c>
      <c r="AY1666" s="1" t="str">
        <f>IF(ISBLANK(F1666),"", IF(OR(
ISNUMBER(FIND("escovacao",LOWER(F1666))),
ISNUMBER(FIND("escovação",LOWER(F1666))),
ISNUMBER(FIND("higiene bucal",LOWER(F1666))),
ISNUMBER(FIND("tosa",LOWER(F1666))),
ISNUMBER(FIND("hidratacao",LOWER(F1666))),
ISNUMBER(FIND("hidratação",LOWER(F1666))),
ISNUMBER(FIND("spa",LOWER(F1666))),
ISNUMBER(FIND("corte de unhas",LOWER(F1666))),
ISNUMBER(FIND("desembolo",LOWER(F1666))),
ISNUMBER(FIND("clorexidina",LOWER(F1666))),
ISNUMBER(FIND("matizacao",LOWER(F1666))),
ISNUMBER(FIND("matização",LOWER(F1666))),
ISNUMBER(FIND("arredondamento",LOWER(F1666))),
ISNUMBER(FIND("remocao",LOWER(F1666))),
ISNUMBER(FIND("remoção",LOWER(F1666)))
),"Serviços extras",
IF(ISNUMBER(FIND("banho",LOWER(F1666))),"Banho","Loja")))</f>
        <v>Serviços extras</v>
      </c>
      <c r="AZ1666" s="1" t="str">
        <f>IF(ISBLANK(I1666),"", _xlfn.LET(_xlpm.Pedido,TRIM(D1666&amp;""),IF(_xlpm.Pedido&lt;&gt;"",_xlpm.Pedido&amp;" | "&amp;K1666,I1666&amp;" | "&amp;K1666&amp;" | "&amp;TEXT(AU1666,"0"))))</f>
        <v xml:space="preserve">5267 | </v>
      </c>
      <c r="BA1666" s="1" t="str">
        <f>IF(ISBLANK(I1666),"", _xlfn.LET(_xlpm.TipoServico,LOWER(H1666),IF(ISNUMBER(FIND("banho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6" s="1" t="str">
        <f>IF(ISBLANK(I1666),"", _xlfn.LET(
    _xlpm.Servico,TRIM(F1666&amp;""),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6" s="1">
        <f>IF(ISBLANK(B1666),"", IF(ISBLANK(R1666),Q1666*S1666,R1666*S1666))</f>
        <v>9</v>
      </c>
    </row>
    <row r="1667" spans="1:55" x14ac:dyDescent="0.3">
      <c r="A1667" t="s">
        <v>1</v>
      </c>
      <c r="B1667">
        <v>46122</v>
      </c>
      <c r="C1667" t="s">
        <v>2</v>
      </c>
      <c r="D1667">
        <v>5265</v>
      </c>
      <c r="E1667">
        <v>0</v>
      </c>
      <c r="F1667" t="s">
        <v>3</v>
      </c>
      <c r="H1667" t="s">
        <v>4</v>
      </c>
      <c r="I1667">
        <v>2883</v>
      </c>
      <c r="J1667" t="s">
        <v>45</v>
      </c>
      <c r="L1667">
        <v>5521994490846</v>
      </c>
      <c r="N1667">
        <v>0</v>
      </c>
      <c r="O1667" t="s">
        <v>5</v>
      </c>
      <c r="P1667">
        <v>0</v>
      </c>
      <c r="Q1667">
        <v>110</v>
      </c>
      <c r="R1667">
        <v>110</v>
      </c>
      <c r="S1667">
        <v>1</v>
      </c>
      <c r="T1667">
        <v>110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 t="s">
        <v>6</v>
      </c>
      <c r="AG1667">
        <v>124</v>
      </c>
      <c r="AS1667" t="s">
        <v>7</v>
      </c>
      <c r="AU1667" s="2" t="str">
        <f>IF(ISBLANK(B1667),"", TEXT(B1667,"dddd, d \d\e mmmm \d\e aaaa"))</f>
        <v>sexta-feira, 10 de abril de 2026</v>
      </c>
      <c r="AX1667" s="1" t="str" cm="1">
        <f t="array" ref="AX1667">IFERROR(_xlfn.TEXTJOIN(", ",TRUE,_xlfn._xlws.SORT(_xlfn.UNIQUE(_xlfn._xlws.FILTER($K$2:$K$2889,($I$2:$I$2889=I1667)*($K$2:$K$2889&lt;&gt;""))))),"")</f>
        <v>Raj, Woody</v>
      </c>
      <c r="AY1667" s="1" t="str">
        <f>IF(ISBLANK(F1667),"", IF(OR(
ISNUMBER(FIND("escovacao",LOWER(F1667))),
ISNUMBER(FIND("escovação",LOWER(F1667))),
ISNUMBER(FIND("higiene bucal",LOWER(F1667))),
ISNUMBER(FIND("tosa",LOWER(F1667))),
ISNUMBER(FIND("hidratacao",LOWER(F1667))),
ISNUMBER(FIND("hidratação",LOWER(F1667))),
ISNUMBER(FIND("spa",LOWER(F1667))),
ISNUMBER(FIND("corte de unhas",LOWER(F1667))),
ISNUMBER(FIND("desembolo",LOWER(F1667))),
ISNUMBER(FIND("clorexidina",LOWER(F1667))),
ISNUMBER(FIND("matizacao",LOWER(F1667))),
ISNUMBER(FIND("matização",LOWER(F1667))),
ISNUMBER(FIND("arredondamento",LOWER(F1667))),
ISNUMBER(FIND("remocao",LOWER(F1667))),
ISNUMBER(FIND("remoção",LOWER(F1667)))
),"Serviços extras",
IF(ISNUMBER(FIND("banho",LOWER(F1667))),"Banho","Loja")))</f>
        <v>Loja</v>
      </c>
      <c r="AZ1667" s="1" t="str">
        <f>IF(ISBLANK(I1667),"", _xlfn.LET(_xlpm.Pedido,TRIM(D1667&amp;""),IF(_xlpm.Pedido&lt;&gt;"",_xlpm.Pedido&amp;" | "&amp;K1667,I1667&amp;" | "&amp;K1667&amp;" | "&amp;TEXT(AU1667,"0"))))</f>
        <v xml:space="preserve">5265 | </v>
      </c>
      <c r="BA1667" s="1" t="str">
        <f>IF(ISBLANK(I1667),"", _xlfn.LET(_xlpm.TipoServico,LOWER(H1667),IF(ISNUMBER(FIND("banho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7" s="1" t="str">
        <f>IF(ISBLANK(I1667),"", _xlfn.LET(
    _xlpm.Servico,TRIM(F1667&amp;""),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7" s="1">
        <f>IF(ISBLANK(B1667),"", IF(ISBLANK(R1667),Q1667*S1667,R1667*S1667))</f>
        <v>110</v>
      </c>
    </row>
    <row r="1668" spans="1:55" x14ac:dyDescent="0.3">
      <c r="A1668" t="s">
        <v>1</v>
      </c>
      <c r="B1668">
        <v>46125</v>
      </c>
      <c r="C1668" t="s">
        <v>43</v>
      </c>
      <c r="D1668">
        <v>5279</v>
      </c>
      <c r="E1668">
        <v>0</v>
      </c>
      <c r="F1668" t="s">
        <v>3</v>
      </c>
      <c r="H1668" t="s">
        <v>4</v>
      </c>
      <c r="I1668">
        <v>2683</v>
      </c>
      <c r="J1668" t="s">
        <v>530</v>
      </c>
      <c r="L1668">
        <v>5573988731723</v>
      </c>
      <c r="N1668">
        <v>0</v>
      </c>
      <c r="O1668" t="s">
        <v>5</v>
      </c>
      <c r="P1668">
        <v>0</v>
      </c>
      <c r="Q1668">
        <v>55</v>
      </c>
      <c r="R1668">
        <v>55</v>
      </c>
      <c r="S1668">
        <v>1</v>
      </c>
      <c r="T1668">
        <v>55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 t="s">
        <v>6</v>
      </c>
      <c r="AG1668">
        <v>72</v>
      </c>
      <c r="AS1668" t="s">
        <v>7</v>
      </c>
      <c r="AU1668" s="2" t="str">
        <f>IF(ISBLANK(B1668),"", TEXT(B1668,"dddd, d \d\e mmmm \d\e aaaa"))</f>
        <v>segunda-feira, 13 de abril de 2026</v>
      </c>
      <c r="AX1668" s="1" t="str" cm="1">
        <f t="array" ref="AX1668">IFERROR(_xlfn.TEXTJOIN(", ",TRUE,_xlfn._xlws.SORT(_xlfn.UNIQUE(_xlfn._xlws.FILTER($K$2:$K$2889,($I$2:$I$2889=I1668)*($K$2:$K$2889&lt;&gt;""))))),"")</f>
        <v>Nina</v>
      </c>
      <c r="AY1668" s="1" t="str">
        <f>IF(ISBLANK(F1668),"", IF(OR(
ISNUMBER(FIND("escovacao",LOWER(F1668))),
ISNUMBER(FIND("escovação",LOWER(F1668))),
ISNUMBER(FIND("higiene bucal",LOWER(F1668))),
ISNUMBER(FIND("tosa",LOWER(F1668))),
ISNUMBER(FIND("hidratacao",LOWER(F1668))),
ISNUMBER(FIND("hidratação",LOWER(F1668))),
ISNUMBER(FIND("spa",LOWER(F1668))),
ISNUMBER(FIND("corte de unhas",LOWER(F1668))),
ISNUMBER(FIND("desembolo",LOWER(F1668))),
ISNUMBER(FIND("clorexidina",LOWER(F1668))),
ISNUMBER(FIND("matizacao",LOWER(F1668))),
ISNUMBER(FIND("matização",LOWER(F1668))),
ISNUMBER(FIND("arredondamento",LOWER(F1668))),
ISNUMBER(FIND("remocao",LOWER(F1668))),
ISNUMBER(FIND("remoção",LOWER(F1668)))
),"Serviços extras",
IF(ISNUMBER(FIND("banho",LOWER(F1668))),"Banho","Loja")))</f>
        <v>Loja</v>
      </c>
      <c r="AZ1668" s="1" t="str">
        <f>IF(ISBLANK(I1668),"", _xlfn.LET(_xlpm.Pedido,TRIM(D1668&amp;""),IF(_xlpm.Pedido&lt;&gt;"",_xlpm.Pedido&amp;" | "&amp;K1668,I1668&amp;" | "&amp;K1668&amp;" | "&amp;TEXT(AU1668,"0"))))</f>
        <v xml:space="preserve">5279 | </v>
      </c>
      <c r="BA1668" s="1" t="str">
        <f>IF(ISBLANK(I1668),"", _xlfn.LET(_xlpm.TipoServico,LOWER(H1668),IF(ISNUMBER(FIND("banho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8" s="1" t="str">
        <f>IF(ISBLANK(I1668),"", _xlfn.LET(
    _xlpm.Servico,TRIM(F1668&amp;""),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8" s="1">
        <f>IF(ISBLANK(B1668),"", IF(ISBLANK(R1668),Q1668*S1668,R1668*S1668))</f>
        <v>55</v>
      </c>
    </row>
    <row r="1669" spans="1:55" x14ac:dyDescent="0.3">
      <c r="A1669" t="s">
        <v>1</v>
      </c>
      <c r="B1669">
        <v>46125</v>
      </c>
      <c r="C1669" t="s">
        <v>43</v>
      </c>
      <c r="D1669">
        <v>5279</v>
      </c>
      <c r="E1669">
        <v>0</v>
      </c>
      <c r="F1669" t="s">
        <v>10</v>
      </c>
      <c r="H1669" t="s">
        <v>4</v>
      </c>
      <c r="I1669">
        <v>2683</v>
      </c>
      <c r="J1669" t="s">
        <v>530</v>
      </c>
      <c r="L1669">
        <v>5573988731723</v>
      </c>
      <c r="N1669">
        <v>0</v>
      </c>
      <c r="O1669" t="s">
        <v>5</v>
      </c>
      <c r="P1669">
        <v>0</v>
      </c>
      <c r="Q1669">
        <v>9</v>
      </c>
      <c r="R1669">
        <v>9</v>
      </c>
      <c r="S1669">
        <v>1</v>
      </c>
      <c r="T1669">
        <v>9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 t="s">
        <v>6</v>
      </c>
      <c r="AG1669">
        <v>72</v>
      </c>
      <c r="AS1669" t="s">
        <v>7</v>
      </c>
      <c r="AU1669" s="2" t="str">
        <f>IF(ISBLANK(B1669),"", TEXT(B1669,"dddd, d \d\e mmmm \d\e aaaa"))</f>
        <v>segunda-feira, 13 de abril de 2026</v>
      </c>
      <c r="AX1669" s="1" t="str" cm="1">
        <f t="array" ref="AX1669">IFERROR(_xlfn.TEXTJOIN(", ",TRUE,_xlfn._xlws.SORT(_xlfn.UNIQUE(_xlfn._xlws.FILTER($K$2:$K$2889,($I$2:$I$2889=I1669)*($K$2:$K$2889&lt;&gt;""))))),"")</f>
        <v>Nina</v>
      </c>
      <c r="AY1669" s="1" t="str">
        <f>IF(ISBLANK(F1669),"", IF(OR(
ISNUMBER(FIND("escovacao",LOWER(F1669))),
ISNUMBER(FIND("escovação",LOWER(F1669))),
ISNUMBER(FIND("higiene bucal",LOWER(F1669))),
ISNUMBER(FIND("tosa",LOWER(F1669))),
ISNUMBER(FIND("hidratacao",LOWER(F1669))),
ISNUMBER(FIND("hidratação",LOWER(F1669))),
ISNUMBER(FIND("spa",LOWER(F1669))),
ISNUMBER(FIND("corte de unhas",LOWER(F1669))),
ISNUMBER(FIND("desembolo",LOWER(F1669))),
ISNUMBER(FIND("clorexidina",LOWER(F1669))),
ISNUMBER(FIND("matizacao",LOWER(F1669))),
ISNUMBER(FIND("matização",LOWER(F1669))),
ISNUMBER(FIND("arredondamento",LOWER(F1669))),
ISNUMBER(FIND("remocao",LOWER(F1669))),
ISNUMBER(FIND("remoção",LOWER(F1669)))
),"Serviços extras",
IF(ISNUMBER(FIND("banho",LOWER(F1669))),"Banho","Loja")))</f>
        <v>Serviços extras</v>
      </c>
      <c r="AZ1669" s="1" t="str">
        <f>IF(ISBLANK(I1669),"", _xlfn.LET(_xlpm.Pedido,TRIM(D1669&amp;""),IF(_xlpm.Pedido&lt;&gt;"",_xlpm.Pedido&amp;" | "&amp;K1669,I1669&amp;" | "&amp;K1669&amp;" | "&amp;TEXT(AU1669,"0"))))</f>
        <v xml:space="preserve">5279 | </v>
      </c>
      <c r="BA1669" s="1" t="str">
        <f>IF(ISBLANK(I1669),"", _xlfn.LET(_xlpm.TipoServico,LOWER(H1669),IF(ISNUMBER(FIND("banho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69" s="1" t="str">
        <f>IF(ISBLANK(I1669),"", _xlfn.LET(
    _xlpm.Servico,TRIM(F1669&amp;""),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69" s="1">
        <f>IF(ISBLANK(B1669),"", IF(ISBLANK(R1669),Q1669*S1669,R1669*S1669))</f>
        <v>9</v>
      </c>
    </row>
    <row r="1670" spans="1:55" x14ac:dyDescent="0.3">
      <c r="A1670" t="s">
        <v>1</v>
      </c>
      <c r="B1670">
        <v>46125</v>
      </c>
      <c r="C1670" t="s">
        <v>43</v>
      </c>
      <c r="D1670">
        <v>5282</v>
      </c>
      <c r="E1670">
        <v>0</v>
      </c>
      <c r="F1670" t="s">
        <v>3</v>
      </c>
      <c r="H1670" t="s">
        <v>4</v>
      </c>
      <c r="I1670">
        <v>2861</v>
      </c>
      <c r="J1670" t="s">
        <v>45</v>
      </c>
      <c r="L1670">
        <v>5573981510328</v>
      </c>
      <c r="N1670">
        <v>0</v>
      </c>
      <c r="O1670" t="s">
        <v>5</v>
      </c>
      <c r="P1670">
        <v>0</v>
      </c>
      <c r="Q1670">
        <v>83</v>
      </c>
      <c r="R1670">
        <v>83</v>
      </c>
      <c r="S1670">
        <v>1</v>
      </c>
      <c r="T1670">
        <v>83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 t="s">
        <v>6</v>
      </c>
      <c r="AG1670">
        <v>145</v>
      </c>
      <c r="AS1670" t="s">
        <v>7</v>
      </c>
      <c r="AU1670" s="2" t="str">
        <f>IF(ISBLANK(B1670),"", TEXT(B1670,"dddd, d \d\e mmmm \d\e aaaa"))</f>
        <v>segunda-feira, 13 de abril de 2026</v>
      </c>
      <c r="AX1670" s="1" t="str" cm="1">
        <f t="array" ref="AX1670">IFERROR(_xlfn.TEXTJOIN(", ",TRUE,_xlfn._xlws.SORT(_xlfn.UNIQUE(_xlfn._xlws.FILTER($K$2:$K$2889,($I$2:$I$2889=I1670)*($K$2:$K$2889&lt;&gt;""))))),"")</f>
        <v>Kyra</v>
      </c>
      <c r="AY1670" s="1" t="str">
        <f>IF(ISBLANK(F1670),"", IF(OR(
ISNUMBER(FIND("escovacao",LOWER(F1670))),
ISNUMBER(FIND("escovação",LOWER(F1670))),
ISNUMBER(FIND("higiene bucal",LOWER(F1670))),
ISNUMBER(FIND("tosa",LOWER(F1670))),
ISNUMBER(FIND("hidratacao",LOWER(F1670))),
ISNUMBER(FIND("hidratação",LOWER(F1670))),
ISNUMBER(FIND("spa",LOWER(F1670))),
ISNUMBER(FIND("corte de unhas",LOWER(F1670))),
ISNUMBER(FIND("desembolo",LOWER(F1670))),
ISNUMBER(FIND("clorexidina",LOWER(F1670))),
ISNUMBER(FIND("matizacao",LOWER(F1670))),
ISNUMBER(FIND("matização",LOWER(F1670))),
ISNUMBER(FIND("arredondamento",LOWER(F1670))),
ISNUMBER(FIND("remocao",LOWER(F1670))),
ISNUMBER(FIND("remoção",LOWER(F1670)))
),"Serviços extras",
IF(ISNUMBER(FIND("banho",LOWER(F1670))),"Banho","Loja")))</f>
        <v>Loja</v>
      </c>
      <c r="AZ1670" s="1" t="str">
        <f>IF(ISBLANK(I1670),"", _xlfn.LET(_xlpm.Pedido,TRIM(D1670&amp;""),IF(_xlpm.Pedido&lt;&gt;"",_xlpm.Pedido&amp;" | "&amp;K1670,I1670&amp;" | "&amp;K1670&amp;" | "&amp;TEXT(AU1670,"0"))))</f>
        <v xml:space="preserve">5282 | </v>
      </c>
      <c r="BA1670" s="1" t="str">
        <f>IF(ISBLANK(I1670),"", _xlfn.LET(_xlpm.TipoServico,LOWER(H1670),IF(ISNUMBER(FIND("banho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0" s="1" t="str">
        <f>IF(ISBLANK(I1670),"", _xlfn.LET(
    _xlpm.Servico,TRIM(F1670&amp;""),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0" s="1">
        <f>IF(ISBLANK(B1670),"", IF(ISBLANK(R1670),Q1670*S1670,R1670*S1670))</f>
        <v>83</v>
      </c>
    </row>
    <row r="1671" spans="1:55" x14ac:dyDescent="0.3">
      <c r="A1671" t="s">
        <v>1</v>
      </c>
      <c r="B1671">
        <v>46125</v>
      </c>
      <c r="C1671" t="s">
        <v>43</v>
      </c>
      <c r="D1671">
        <v>5282</v>
      </c>
      <c r="E1671">
        <v>0</v>
      </c>
      <c r="F1671" t="s">
        <v>10</v>
      </c>
      <c r="H1671" t="s">
        <v>4</v>
      </c>
      <c r="I1671">
        <v>2861</v>
      </c>
      <c r="J1671" t="s">
        <v>45</v>
      </c>
      <c r="L1671">
        <v>5573981510328</v>
      </c>
      <c r="N1671">
        <v>0</v>
      </c>
      <c r="O1671" t="s">
        <v>5</v>
      </c>
      <c r="P1671">
        <v>0</v>
      </c>
      <c r="Q1671">
        <v>9</v>
      </c>
      <c r="R1671">
        <v>9</v>
      </c>
      <c r="S1671">
        <v>1</v>
      </c>
      <c r="T1671">
        <v>9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 t="s">
        <v>6</v>
      </c>
      <c r="AG1671">
        <v>145</v>
      </c>
      <c r="AS1671" t="s">
        <v>7</v>
      </c>
      <c r="AU1671" s="2" t="str">
        <f>IF(ISBLANK(B1671),"", TEXT(B1671,"dddd, d \d\e mmmm \d\e aaaa"))</f>
        <v>segunda-feira, 13 de abril de 2026</v>
      </c>
      <c r="AX1671" s="1" t="str" cm="1">
        <f t="array" ref="AX1671">IFERROR(_xlfn.TEXTJOIN(", ",TRUE,_xlfn._xlws.SORT(_xlfn.UNIQUE(_xlfn._xlws.FILTER($K$2:$K$2889,($I$2:$I$2889=I1671)*($K$2:$K$2889&lt;&gt;""))))),"")</f>
        <v>Kyra</v>
      </c>
      <c r="AY1671" s="1" t="str">
        <f>IF(ISBLANK(F1671),"", IF(OR(
ISNUMBER(FIND("escovacao",LOWER(F1671))),
ISNUMBER(FIND("escovação",LOWER(F1671))),
ISNUMBER(FIND("higiene bucal",LOWER(F1671))),
ISNUMBER(FIND("tosa",LOWER(F1671))),
ISNUMBER(FIND("hidratacao",LOWER(F1671))),
ISNUMBER(FIND("hidratação",LOWER(F1671))),
ISNUMBER(FIND("spa",LOWER(F1671))),
ISNUMBER(FIND("corte de unhas",LOWER(F1671))),
ISNUMBER(FIND("desembolo",LOWER(F1671))),
ISNUMBER(FIND("clorexidina",LOWER(F1671))),
ISNUMBER(FIND("matizacao",LOWER(F1671))),
ISNUMBER(FIND("matização",LOWER(F1671))),
ISNUMBER(FIND("arredondamento",LOWER(F1671))),
ISNUMBER(FIND("remocao",LOWER(F1671))),
ISNUMBER(FIND("remoção",LOWER(F1671)))
),"Serviços extras",
IF(ISNUMBER(FIND("banho",LOWER(F1671))),"Banho","Loja")))</f>
        <v>Serviços extras</v>
      </c>
      <c r="AZ1671" s="1" t="str">
        <f>IF(ISBLANK(I1671),"", _xlfn.LET(_xlpm.Pedido,TRIM(D1671&amp;""),IF(_xlpm.Pedido&lt;&gt;"",_xlpm.Pedido&amp;" | "&amp;K1671,I1671&amp;" | "&amp;K1671&amp;" | "&amp;TEXT(AU1671,"0"))))</f>
        <v xml:space="preserve">5282 | </v>
      </c>
      <c r="BA1671" s="1" t="str">
        <f>IF(ISBLANK(I1671),"", _xlfn.LET(_xlpm.TipoServico,LOWER(H1671),IF(ISNUMBER(FIND("banho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1" s="1" t="str">
        <f>IF(ISBLANK(I1671),"", _xlfn.LET(
    _xlpm.Servico,TRIM(F1671&amp;""),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1" s="1">
        <f>IF(ISBLANK(B1671),"", IF(ISBLANK(R1671),Q1671*S1671,R1671*S1671))</f>
        <v>9</v>
      </c>
    </row>
    <row r="1672" spans="1:55" x14ac:dyDescent="0.3">
      <c r="A1672" t="s">
        <v>1</v>
      </c>
      <c r="B1672">
        <v>46125</v>
      </c>
      <c r="C1672" t="s">
        <v>43</v>
      </c>
      <c r="D1672">
        <v>5284</v>
      </c>
      <c r="E1672">
        <v>0</v>
      </c>
      <c r="F1672" t="s">
        <v>3</v>
      </c>
      <c r="H1672" t="s">
        <v>4</v>
      </c>
      <c r="I1672">
        <v>2618</v>
      </c>
      <c r="J1672" t="s">
        <v>132</v>
      </c>
      <c r="L1672">
        <v>5573999996017</v>
      </c>
      <c r="N1672">
        <v>0</v>
      </c>
      <c r="O1672" t="s">
        <v>5</v>
      </c>
      <c r="P1672">
        <v>0</v>
      </c>
      <c r="Q1672">
        <v>83</v>
      </c>
      <c r="R1672">
        <v>83</v>
      </c>
      <c r="S1672">
        <v>1</v>
      </c>
      <c r="T1672">
        <v>83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 t="s">
        <v>6</v>
      </c>
      <c r="AG1672">
        <v>90</v>
      </c>
      <c r="AS1672" t="s">
        <v>7</v>
      </c>
      <c r="AU1672" s="2" t="str">
        <f>IF(ISBLANK(B1672),"", TEXT(B1672,"dddd, d \d\e mmmm \d\e aaaa"))</f>
        <v>segunda-feira, 13 de abril de 2026</v>
      </c>
      <c r="AX1672" s="1" t="str" cm="1">
        <f t="array" ref="AX1672">IFERROR(_xlfn.TEXTJOIN(", ",TRUE,_xlfn._xlws.SORT(_xlfn.UNIQUE(_xlfn._xlws.FILTER($K$2:$K$2889,($I$2:$I$2889=I1672)*($K$2:$K$2889&lt;&gt;""))))),"")</f>
        <v>Pepa, Salem</v>
      </c>
      <c r="AY1672" s="1" t="str">
        <f>IF(ISBLANK(F1672),"", IF(OR(
ISNUMBER(FIND("escovacao",LOWER(F1672))),
ISNUMBER(FIND("escovação",LOWER(F1672))),
ISNUMBER(FIND("higiene bucal",LOWER(F1672))),
ISNUMBER(FIND("tosa",LOWER(F1672))),
ISNUMBER(FIND("hidratacao",LOWER(F1672))),
ISNUMBER(FIND("hidratação",LOWER(F1672))),
ISNUMBER(FIND("spa",LOWER(F1672))),
ISNUMBER(FIND("corte de unhas",LOWER(F1672))),
ISNUMBER(FIND("desembolo",LOWER(F1672))),
ISNUMBER(FIND("clorexidina",LOWER(F1672))),
ISNUMBER(FIND("matizacao",LOWER(F1672))),
ISNUMBER(FIND("matização",LOWER(F1672))),
ISNUMBER(FIND("arredondamento",LOWER(F1672))),
ISNUMBER(FIND("remocao",LOWER(F1672))),
ISNUMBER(FIND("remoção",LOWER(F1672)))
),"Serviços extras",
IF(ISNUMBER(FIND("banho",LOWER(F1672))),"Banho","Loja")))</f>
        <v>Loja</v>
      </c>
      <c r="AZ1672" s="1" t="str">
        <f>IF(ISBLANK(I1672),"", _xlfn.LET(_xlpm.Pedido,TRIM(D1672&amp;""),IF(_xlpm.Pedido&lt;&gt;"",_xlpm.Pedido&amp;" | "&amp;K1672,I1672&amp;" | "&amp;K1672&amp;" | "&amp;TEXT(AU1672,"0"))))</f>
        <v xml:space="preserve">5284 | </v>
      </c>
      <c r="BA1672" s="1" t="str">
        <f>IF(ISBLANK(I1672),"", _xlfn.LET(_xlpm.TipoServico,LOWER(H1672),IF(ISNUMBER(FIND("banho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2" s="1" t="str">
        <f>IF(ISBLANK(I1672),"", _xlfn.LET(
    _xlpm.Servico,TRIM(F1672&amp;""),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2" s="1">
        <f>IF(ISBLANK(B1672),"", IF(ISBLANK(R1672),Q1672*S1672,R1672*S1672))</f>
        <v>83</v>
      </c>
    </row>
    <row r="1673" spans="1:55" x14ac:dyDescent="0.3">
      <c r="A1673" t="s">
        <v>1</v>
      </c>
      <c r="B1673">
        <v>46125</v>
      </c>
      <c r="C1673" t="s">
        <v>43</v>
      </c>
      <c r="D1673">
        <v>5285</v>
      </c>
      <c r="E1673">
        <v>0</v>
      </c>
      <c r="F1673" t="s">
        <v>3</v>
      </c>
      <c r="H1673" t="s">
        <v>4</v>
      </c>
      <c r="I1673">
        <v>2363</v>
      </c>
      <c r="J1673" t="s">
        <v>331</v>
      </c>
      <c r="L1673">
        <v>73988803567</v>
      </c>
      <c r="N1673">
        <v>0</v>
      </c>
      <c r="O1673" t="s">
        <v>5</v>
      </c>
      <c r="P1673">
        <v>0</v>
      </c>
      <c r="Q1673">
        <v>55</v>
      </c>
      <c r="R1673">
        <v>55</v>
      </c>
      <c r="S1673">
        <v>1</v>
      </c>
      <c r="T1673">
        <v>55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 t="s">
        <v>6</v>
      </c>
      <c r="AG1673">
        <v>74</v>
      </c>
      <c r="AS1673" t="s">
        <v>7</v>
      </c>
      <c r="AU1673" s="2" t="str">
        <f>IF(ISBLANK(B1673),"", TEXT(B1673,"dddd, d \d\e mmmm \d\e aaaa"))</f>
        <v>segunda-feira, 13 de abril de 2026</v>
      </c>
      <c r="AX1673" s="1" t="str" cm="1">
        <f t="array" ref="AX1673">IFERROR(_xlfn.TEXTJOIN(", ",TRUE,_xlfn._xlws.SORT(_xlfn.UNIQUE(_xlfn._xlws.FILTER($K$2:$K$2889,($I$2:$I$2889=I1673)*($K$2:$K$2889&lt;&gt;""))))),"")</f>
        <v>Dolar</v>
      </c>
      <c r="AY1673" s="1" t="str">
        <f>IF(ISBLANK(F1673),"", IF(OR(
ISNUMBER(FIND("escovacao",LOWER(F1673))),
ISNUMBER(FIND("escovação",LOWER(F1673))),
ISNUMBER(FIND("higiene bucal",LOWER(F1673))),
ISNUMBER(FIND("tosa",LOWER(F1673))),
ISNUMBER(FIND("hidratacao",LOWER(F1673))),
ISNUMBER(FIND("hidratação",LOWER(F1673))),
ISNUMBER(FIND("spa",LOWER(F1673))),
ISNUMBER(FIND("corte de unhas",LOWER(F1673))),
ISNUMBER(FIND("desembolo",LOWER(F1673))),
ISNUMBER(FIND("clorexidina",LOWER(F1673))),
ISNUMBER(FIND("matizacao",LOWER(F1673))),
ISNUMBER(FIND("matização",LOWER(F1673))),
ISNUMBER(FIND("arredondamento",LOWER(F1673))),
ISNUMBER(FIND("remocao",LOWER(F1673))),
ISNUMBER(FIND("remoção",LOWER(F1673)))
),"Serviços extras",
IF(ISNUMBER(FIND("banho",LOWER(F1673))),"Banho","Loja")))</f>
        <v>Loja</v>
      </c>
      <c r="AZ1673" s="1" t="str">
        <f>IF(ISBLANK(I1673),"", _xlfn.LET(_xlpm.Pedido,TRIM(D1673&amp;""),IF(_xlpm.Pedido&lt;&gt;"",_xlpm.Pedido&amp;" | "&amp;K1673,I1673&amp;" | "&amp;K1673&amp;" | "&amp;TEXT(AU1673,"0"))))</f>
        <v xml:space="preserve">5285 | </v>
      </c>
      <c r="BA1673" s="1" t="str">
        <f>IF(ISBLANK(I1673),"", _xlfn.LET(_xlpm.TipoServico,LOWER(H1673),IF(ISNUMBER(FIND("banho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3" s="1" t="str">
        <f>IF(ISBLANK(I1673),"", _xlfn.LET(
    _xlpm.Servico,TRIM(F1673&amp;""),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3" s="1">
        <f>IF(ISBLANK(B1673),"", IF(ISBLANK(R1673),Q1673*S1673,R1673*S1673))</f>
        <v>55</v>
      </c>
    </row>
    <row r="1674" spans="1:55" x14ac:dyDescent="0.3">
      <c r="A1674" t="s">
        <v>1</v>
      </c>
      <c r="B1674">
        <v>46125</v>
      </c>
      <c r="C1674" t="s">
        <v>43</v>
      </c>
      <c r="D1674">
        <v>5289</v>
      </c>
      <c r="E1674">
        <v>0</v>
      </c>
      <c r="F1674" t="s">
        <v>3</v>
      </c>
      <c r="H1674" t="s">
        <v>4</v>
      </c>
      <c r="I1674">
        <v>2328</v>
      </c>
      <c r="J1674" t="s">
        <v>410</v>
      </c>
      <c r="L1674">
        <v>73991476609</v>
      </c>
      <c r="N1674">
        <v>0</v>
      </c>
      <c r="O1674" t="s">
        <v>5</v>
      </c>
      <c r="P1674">
        <v>0</v>
      </c>
      <c r="Q1674">
        <v>55</v>
      </c>
      <c r="R1674">
        <v>55</v>
      </c>
      <c r="S1674">
        <v>1</v>
      </c>
      <c r="T1674">
        <v>55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 t="s">
        <v>6</v>
      </c>
      <c r="AG1674">
        <v>105</v>
      </c>
      <c r="AS1674" t="s">
        <v>7</v>
      </c>
      <c r="AU1674" s="2" t="str">
        <f>IF(ISBLANK(B1674),"", TEXT(B1674,"dddd, d \d\e mmmm \d\e aaaa"))</f>
        <v>segunda-feira, 13 de abril de 2026</v>
      </c>
      <c r="AX1674" s="1" t="str" cm="1">
        <f t="array" ref="AX1674">IFERROR(_xlfn.TEXTJOIN(", ",TRUE,_xlfn._xlws.SORT(_xlfn.UNIQUE(_xlfn._xlws.FILTER($K$2:$K$2889,($I$2:$I$2889=I1674)*($K$2:$K$2889&lt;&gt;""))))),"")</f>
        <v>Max</v>
      </c>
      <c r="AY1674" s="1" t="str">
        <f>IF(ISBLANK(F1674),"", IF(OR(
ISNUMBER(FIND("escovacao",LOWER(F1674))),
ISNUMBER(FIND("escovação",LOWER(F1674))),
ISNUMBER(FIND("higiene bucal",LOWER(F1674))),
ISNUMBER(FIND("tosa",LOWER(F1674))),
ISNUMBER(FIND("hidratacao",LOWER(F1674))),
ISNUMBER(FIND("hidratação",LOWER(F1674))),
ISNUMBER(FIND("spa",LOWER(F1674))),
ISNUMBER(FIND("corte de unhas",LOWER(F1674))),
ISNUMBER(FIND("desembolo",LOWER(F1674))),
ISNUMBER(FIND("clorexidina",LOWER(F1674))),
ISNUMBER(FIND("matizacao",LOWER(F1674))),
ISNUMBER(FIND("matização",LOWER(F1674))),
ISNUMBER(FIND("arredondamento",LOWER(F1674))),
ISNUMBER(FIND("remocao",LOWER(F1674))),
ISNUMBER(FIND("remoção",LOWER(F1674)))
),"Serviços extras",
IF(ISNUMBER(FIND("banho",LOWER(F1674))),"Banho","Loja")))</f>
        <v>Loja</v>
      </c>
      <c r="AZ1674" s="1" t="str">
        <f>IF(ISBLANK(I1674),"", _xlfn.LET(_xlpm.Pedido,TRIM(D1674&amp;""),IF(_xlpm.Pedido&lt;&gt;"",_xlpm.Pedido&amp;" | "&amp;K1674,I1674&amp;" | "&amp;K1674&amp;" | "&amp;TEXT(AU1674,"0"))))</f>
        <v xml:space="preserve">5289 | </v>
      </c>
      <c r="BA1674" s="1" t="str">
        <f>IF(ISBLANK(I1674),"", _xlfn.LET(_xlpm.TipoServico,LOWER(H1674),IF(ISNUMBER(FIND("banho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4" s="1" t="str">
        <f>IF(ISBLANK(I1674),"", _xlfn.LET(
    _xlpm.Servico,TRIM(F1674&amp;""),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4" s="1">
        <f>IF(ISBLANK(B1674),"", IF(ISBLANK(R1674),Q1674*S1674,R1674*S1674))</f>
        <v>55</v>
      </c>
    </row>
    <row r="1675" spans="1:55" x14ac:dyDescent="0.3">
      <c r="A1675" t="s">
        <v>1</v>
      </c>
      <c r="B1675">
        <v>46125</v>
      </c>
      <c r="C1675" t="s">
        <v>43</v>
      </c>
      <c r="D1675">
        <v>5288</v>
      </c>
      <c r="E1675">
        <v>0</v>
      </c>
      <c r="F1675" t="s">
        <v>3</v>
      </c>
      <c r="H1675" t="s">
        <v>4</v>
      </c>
      <c r="I1675">
        <v>2539</v>
      </c>
      <c r="J1675" t="s">
        <v>605</v>
      </c>
      <c r="L1675">
        <v>73981295765</v>
      </c>
      <c r="N1675">
        <v>0</v>
      </c>
      <c r="O1675" t="s">
        <v>5</v>
      </c>
      <c r="P1675">
        <v>0</v>
      </c>
      <c r="Q1675">
        <v>55</v>
      </c>
      <c r="R1675">
        <v>55</v>
      </c>
      <c r="S1675">
        <v>1</v>
      </c>
      <c r="T1675">
        <v>55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 t="s">
        <v>6</v>
      </c>
      <c r="AG1675">
        <v>74</v>
      </c>
      <c r="AS1675" t="s">
        <v>7</v>
      </c>
      <c r="AU1675" s="2" t="str">
        <f>IF(ISBLANK(B1675),"", TEXT(B1675,"dddd, d \d\e mmmm \d\e aaaa"))</f>
        <v>segunda-feira, 13 de abril de 2026</v>
      </c>
      <c r="AX1675" s="1" t="str" cm="1">
        <f t="array" ref="AX1675">IFERROR(_xlfn.TEXTJOIN(", ",TRUE,_xlfn._xlws.SORT(_xlfn.UNIQUE(_xlfn._xlws.FILTER($K$2:$K$2889,($I$2:$I$2889=I1675)*($K$2:$K$2889&lt;&gt;""))))),"")</f>
        <v>Ana Olivia</v>
      </c>
      <c r="AY1675" s="1" t="str">
        <f>IF(ISBLANK(F1675),"", IF(OR(
ISNUMBER(FIND("escovacao",LOWER(F1675))),
ISNUMBER(FIND("escovação",LOWER(F1675))),
ISNUMBER(FIND("higiene bucal",LOWER(F1675))),
ISNUMBER(FIND("tosa",LOWER(F1675))),
ISNUMBER(FIND("hidratacao",LOWER(F1675))),
ISNUMBER(FIND("hidratação",LOWER(F1675))),
ISNUMBER(FIND("spa",LOWER(F1675))),
ISNUMBER(FIND("corte de unhas",LOWER(F1675))),
ISNUMBER(FIND("desembolo",LOWER(F1675))),
ISNUMBER(FIND("clorexidina",LOWER(F1675))),
ISNUMBER(FIND("matizacao",LOWER(F1675))),
ISNUMBER(FIND("matização",LOWER(F1675))),
ISNUMBER(FIND("arredondamento",LOWER(F1675))),
ISNUMBER(FIND("remocao",LOWER(F1675))),
ISNUMBER(FIND("remoção",LOWER(F1675)))
),"Serviços extras",
IF(ISNUMBER(FIND("banho",LOWER(F1675))),"Banho","Loja")))</f>
        <v>Loja</v>
      </c>
      <c r="AZ1675" s="1" t="str">
        <f>IF(ISBLANK(I1675),"", _xlfn.LET(_xlpm.Pedido,TRIM(D1675&amp;""),IF(_xlpm.Pedido&lt;&gt;"",_xlpm.Pedido&amp;" | "&amp;K1675,I1675&amp;" | "&amp;K1675&amp;" | "&amp;TEXT(AU1675,"0"))))</f>
        <v xml:space="preserve">5288 | </v>
      </c>
      <c r="BA1675" s="1" t="str">
        <f>IF(ISBLANK(I1675),"", _xlfn.LET(_xlpm.TipoServico,LOWER(H1675),IF(ISNUMBER(FIND("banho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5" s="1" t="str">
        <f>IF(ISBLANK(I1675),"", _xlfn.LET(
    _xlpm.Servico,TRIM(F1675&amp;""),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5" s="1">
        <f>IF(ISBLANK(B1675),"", IF(ISBLANK(R1675),Q1675*S1675,R1675*S1675))</f>
        <v>55</v>
      </c>
    </row>
    <row r="1676" spans="1:55" x14ac:dyDescent="0.3">
      <c r="A1676" t="s">
        <v>1</v>
      </c>
      <c r="B1676">
        <v>46125</v>
      </c>
      <c r="C1676" t="s">
        <v>43</v>
      </c>
      <c r="D1676">
        <v>5287</v>
      </c>
      <c r="E1676">
        <v>0</v>
      </c>
      <c r="F1676" t="s">
        <v>3</v>
      </c>
      <c r="H1676" t="s">
        <v>4</v>
      </c>
      <c r="I1676">
        <v>2224</v>
      </c>
      <c r="J1676" t="s">
        <v>409</v>
      </c>
      <c r="L1676">
        <v>7391296456</v>
      </c>
      <c r="N1676">
        <v>0</v>
      </c>
      <c r="O1676" t="s">
        <v>5</v>
      </c>
      <c r="P1676">
        <v>0</v>
      </c>
      <c r="Q1676">
        <v>55</v>
      </c>
      <c r="R1676">
        <v>55</v>
      </c>
      <c r="S1676">
        <v>1</v>
      </c>
      <c r="T1676">
        <v>55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 t="s">
        <v>6</v>
      </c>
      <c r="AG1676">
        <v>62</v>
      </c>
      <c r="AS1676" t="s">
        <v>7</v>
      </c>
      <c r="AU1676" s="2" t="str">
        <f>IF(ISBLANK(B1676),"", TEXT(B1676,"dddd, d \d\e mmmm \d\e aaaa"))</f>
        <v>segunda-feira, 13 de abril de 2026</v>
      </c>
      <c r="AX1676" s="1" t="str" cm="1">
        <f t="array" ref="AX1676">IFERROR(_xlfn.TEXTJOIN(", ",TRUE,_xlfn._xlws.SORT(_xlfn.UNIQUE(_xlfn._xlws.FILTER($K$2:$K$2889,($I$2:$I$2889=I1676)*($K$2:$K$2889&lt;&gt;""))))),"")</f>
        <v>Luke</v>
      </c>
      <c r="AY1676" s="1" t="str">
        <f>IF(ISBLANK(F1676),"", IF(OR(
ISNUMBER(FIND("escovacao",LOWER(F1676))),
ISNUMBER(FIND("escovação",LOWER(F1676))),
ISNUMBER(FIND("higiene bucal",LOWER(F1676))),
ISNUMBER(FIND("tosa",LOWER(F1676))),
ISNUMBER(FIND("hidratacao",LOWER(F1676))),
ISNUMBER(FIND("hidratação",LOWER(F1676))),
ISNUMBER(FIND("spa",LOWER(F1676))),
ISNUMBER(FIND("corte de unhas",LOWER(F1676))),
ISNUMBER(FIND("desembolo",LOWER(F1676))),
ISNUMBER(FIND("clorexidina",LOWER(F1676))),
ISNUMBER(FIND("matizacao",LOWER(F1676))),
ISNUMBER(FIND("matização",LOWER(F1676))),
ISNUMBER(FIND("arredondamento",LOWER(F1676))),
ISNUMBER(FIND("remocao",LOWER(F1676))),
ISNUMBER(FIND("remoção",LOWER(F1676)))
),"Serviços extras",
IF(ISNUMBER(FIND("banho",LOWER(F1676))),"Banho","Loja")))</f>
        <v>Loja</v>
      </c>
      <c r="AZ1676" s="1" t="str">
        <f>IF(ISBLANK(I1676),"", _xlfn.LET(_xlpm.Pedido,TRIM(D1676&amp;""),IF(_xlpm.Pedido&lt;&gt;"",_xlpm.Pedido&amp;" | "&amp;K1676,I1676&amp;" | "&amp;K1676&amp;" | "&amp;TEXT(AU1676,"0"))))</f>
        <v xml:space="preserve">5287 | </v>
      </c>
      <c r="BA1676" s="1" t="str">
        <f>IF(ISBLANK(I1676),"", _xlfn.LET(_xlpm.TipoServico,LOWER(H1676),IF(ISNUMBER(FIND("banho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6" s="1" t="str">
        <f>IF(ISBLANK(I1676),"", _xlfn.LET(
    _xlpm.Servico,TRIM(F1676&amp;""),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6" s="1">
        <f>IF(ISBLANK(B1676),"", IF(ISBLANK(R1676),Q1676*S1676,R1676*S1676))</f>
        <v>55</v>
      </c>
    </row>
    <row r="1677" spans="1:55" x14ac:dyDescent="0.3">
      <c r="A1677" t="s">
        <v>1</v>
      </c>
      <c r="B1677">
        <v>46126</v>
      </c>
      <c r="C1677" t="s">
        <v>46</v>
      </c>
      <c r="D1677">
        <v>5292</v>
      </c>
      <c r="E1677">
        <v>0</v>
      </c>
      <c r="F1677" t="s">
        <v>3</v>
      </c>
      <c r="H1677" t="s">
        <v>4</v>
      </c>
      <c r="I1677">
        <v>2617</v>
      </c>
      <c r="J1677" t="s">
        <v>591</v>
      </c>
      <c r="L1677">
        <v>71999142062</v>
      </c>
      <c r="N1677">
        <v>0</v>
      </c>
      <c r="O1677" t="s">
        <v>5</v>
      </c>
      <c r="P1677">
        <v>0</v>
      </c>
      <c r="Q1677">
        <v>68</v>
      </c>
      <c r="R1677">
        <v>68</v>
      </c>
      <c r="S1677">
        <v>1</v>
      </c>
      <c r="T1677">
        <v>68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 t="s">
        <v>6</v>
      </c>
      <c r="AG1677">
        <v>130</v>
      </c>
      <c r="AS1677" t="s">
        <v>7</v>
      </c>
      <c r="AU1677" s="2" t="str">
        <f>IF(ISBLANK(B1677),"", TEXT(B1677,"dddd, d \d\e mmmm \d\e aaaa"))</f>
        <v>terça-feira, 14 de abril de 2026</v>
      </c>
      <c r="AX1677" s="1" t="str" cm="1">
        <f t="array" ref="AX1677">IFERROR(_xlfn.TEXTJOIN(", ",TRUE,_xlfn._xlws.SORT(_xlfn.UNIQUE(_xlfn._xlws.FILTER($K$2:$K$2889,($I$2:$I$2889=I1677)*($K$2:$K$2889&lt;&gt;""))))),"")</f>
        <v>Bela</v>
      </c>
      <c r="AY1677" s="1" t="str">
        <f>IF(ISBLANK(F1677),"", IF(OR(
ISNUMBER(FIND("escovacao",LOWER(F1677))),
ISNUMBER(FIND("escovação",LOWER(F1677))),
ISNUMBER(FIND("higiene bucal",LOWER(F1677))),
ISNUMBER(FIND("tosa",LOWER(F1677))),
ISNUMBER(FIND("hidratacao",LOWER(F1677))),
ISNUMBER(FIND("hidratação",LOWER(F1677))),
ISNUMBER(FIND("spa",LOWER(F1677))),
ISNUMBER(FIND("corte de unhas",LOWER(F1677))),
ISNUMBER(FIND("desembolo",LOWER(F1677))),
ISNUMBER(FIND("clorexidina",LOWER(F1677))),
ISNUMBER(FIND("matizacao",LOWER(F1677))),
ISNUMBER(FIND("matização",LOWER(F1677))),
ISNUMBER(FIND("arredondamento",LOWER(F1677))),
ISNUMBER(FIND("remocao",LOWER(F1677))),
ISNUMBER(FIND("remoção",LOWER(F1677)))
),"Serviços extras",
IF(ISNUMBER(FIND("banho",LOWER(F1677))),"Banho","Loja")))</f>
        <v>Loja</v>
      </c>
      <c r="AZ1677" s="1" t="str">
        <f>IF(ISBLANK(I1677),"", _xlfn.LET(_xlpm.Pedido,TRIM(D1677&amp;""),IF(_xlpm.Pedido&lt;&gt;"",_xlpm.Pedido&amp;" | "&amp;K1677,I1677&amp;" | "&amp;K1677&amp;" | "&amp;TEXT(AU1677,"0"))))</f>
        <v xml:space="preserve">5292 | </v>
      </c>
      <c r="BA1677" s="1" t="str">
        <f>IF(ISBLANK(I1677),"", _xlfn.LET(_xlpm.TipoServico,LOWER(H1677),IF(ISNUMBER(FIND("banho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7" s="1" t="str">
        <f>IF(ISBLANK(I1677),"", _xlfn.LET(
    _xlpm.Servico,TRIM(F1677&amp;""),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7" s="1">
        <f>IF(ISBLANK(B1677),"", IF(ISBLANK(R1677),Q1677*S1677,R1677*S1677))</f>
        <v>68</v>
      </c>
    </row>
    <row r="1678" spans="1:55" x14ac:dyDescent="0.3">
      <c r="A1678" t="s">
        <v>1</v>
      </c>
      <c r="B1678">
        <v>46126</v>
      </c>
      <c r="C1678" t="s">
        <v>46</v>
      </c>
      <c r="D1678">
        <v>5292</v>
      </c>
      <c r="E1678">
        <v>0</v>
      </c>
      <c r="F1678" t="s">
        <v>10</v>
      </c>
      <c r="H1678" t="s">
        <v>4</v>
      </c>
      <c r="I1678">
        <v>2617</v>
      </c>
      <c r="J1678" t="s">
        <v>591</v>
      </c>
      <c r="L1678">
        <v>71999142062</v>
      </c>
      <c r="N1678">
        <v>0</v>
      </c>
      <c r="O1678" t="s">
        <v>5</v>
      </c>
      <c r="P1678">
        <v>0</v>
      </c>
      <c r="Q1678">
        <v>9</v>
      </c>
      <c r="R1678">
        <v>9</v>
      </c>
      <c r="S1678">
        <v>1</v>
      </c>
      <c r="T1678">
        <v>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 t="s">
        <v>6</v>
      </c>
      <c r="AG1678">
        <v>130</v>
      </c>
      <c r="AS1678" t="s">
        <v>7</v>
      </c>
      <c r="AU1678" s="2" t="str">
        <f>IF(ISBLANK(B1678),"", TEXT(B1678,"dddd, d \d\e mmmm \d\e aaaa"))</f>
        <v>terça-feira, 14 de abril de 2026</v>
      </c>
      <c r="AX1678" s="1" t="str" cm="1">
        <f t="array" ref="AX1678">IFERROR(_xlfn.TEXTJOIN(", ",TRUE,_xlfn._xlws.SORT(_xlfn.UNIQUE(_xlfn._xlws.FILTER($K$2:$K$2889,($I$2:$I$2889=I1678)*($K$2:$K$2889&lt;&gt;""))))),"")</f>
        <v>Bela</v>
      </c>
      <c r="AY1678" s="1" t="str">
        <f>IF(ISBLANK(F1678),"", IF(OR(
ISNUMBER(FIND("escovacao",LOWER(F1678))),
ISNUMBER(FIND("escovação",LOWER(F1678))),
ISNUMBER(FIND("higiene bucal",LOWER(F1678))),
ISNUMBER(FIND("tosa",LOWER(F1678))),
ISNUMBER(FIND("hidratacao",LOWER(F1678))),
ISNUMBER(FIND("hidratação",LOWER(F1678))),
ISNUMBER(FIND("spa",LOWER(F1678))),
ISNUMBER(FIND("corte de unhas",LOWER(F1678))),
ISNUMBER(FIND("desembolo",LOWER(F1678))),
ISNUMBER(FIND("clorexidina",LOWER(F1678))),
ISNUMBER(FIND("matizacao",LOWER(F1678))),
ISNUMBER(FIND("matização",LOWER(F1678))),
ISNUMBER(FIND("arredondamento",LOWER(F1678))),
ISNUMBER(FIND("remocao",LOWER(F1678))),
ISNUMBER(FIND("remoção",LOWER(F1678)))
),"Serviços extras",
IF(ISNUMBER(FIND("banho",LOWER(F1678))),"Banho","Loja")))</f>
        <v>Serviços extras</v>
      </c>
      <c r="AZ1678" s="1" t="str">
        <f>IF(ISBLANK(I1678),"", _xlfn.LET(_xlpm.Pedido,TRIM(D1678&amp;""),IF(_xlpm.Pedido&lt;&gt;"",_xlpm.Pedido&amp;" | "&amp;K1678,I1678&amp;" | "&amp;K1678&amp;" | "&amp;TEXT(AU1678,"0"))))</f>
        <v xml:space="preserve">5292 | </v>
      </c>
      <c r="BA1678" s="1" t="str">
        <f>IF(ISBLANK(I1678),"", _xlfn.LET(_xlpm.TipoServico,LOWER(H1678),IF(ISNUMBER(FIND("banho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8" s="1" t="str">
        <f>IF(ISBLANK(I1678),"", _xlfn.LET(
    _xlpm.Servico,TRIM(F1678&amp;""),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8" s="1">
        <f>IF(ISBLANK(B1678),"", IF(ISBLANK(R1678),Q1678*S1678,R1678*S1678))</f>
        <v>9</v>
      </c>
    </row>
    <row r="1679" spans="1:55" x14ac:dyDescent="0.3">
      <c r="A1679" t="s">
        <v>1</v>
      </c>
      <c r="B1679">
        <v>46126</v>
      </c>
      <c r="C1679" t="s">
        <v>46</v>
      </c>
      <c r="D1679">
        <v>5294</v>
      </c>
      <c r="E1679">
        <v>0</v>
      </c>
      <c r="F1679" t="s">
        <v>3</v>
      </c>
      <c r="H1679" t="s">
        <v>4</v>
      </c>
      <c r="I1679">
        <v>2138</v>
      </c>
      <c r="J1679" t="s">
        <v>19</v>
      </c>
      <c r="L1679">
        <v>73981226271</v>
      </c>
      <c r="N1679">
        <v>0</v>
      </c>
      <c r="O1679" t="s">
        <v>5</v>
      </c>
      <c r="P1679">
        <v>0</v>
      </c>
      <c r="Q1679">
        <v>55</v>
      </c>
      <c r="R1679">
        <v>55</v>
      </c>
      <c r="S1679">
        <v>1</v>
      </c>
      <c r="T1679">
        <v>55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 t="s">
        <v>6</v>
      </c>
      <c r="AG1679">
        <v>164.9</v>
      </c>
      <c r="AS1679" t="s">
        <v>7</v>
      </c>
      <c r="AU1679" s="2" t="str">
        <f>IF(ISBLANK(B1679),"", TEXT(B1679,"dddd, d \d\e mmmm \d\e aaaa"))</f>
        <v>terça-feira, 14 de abril de 2026</v>
      </c>
      <c r="AX1679" s="1" t="str" cm="1">
        <f t="array" ref="AX1679">IFERROR(_xlfn.TEXTJOIN(", ",TRUE,_xlfn._xlws.SORT(_xlfn.UNIQUE(_xlfn._xlws.FILTER($K$2:$K$2889,($I$2:$I$2889=I1679)*($K$2:$K$2889&lt;&gt;""))))),"")</f>
        <v>Olaf</v>
      </c>
      <c r="AY1679" s="1" t="str">
        <f>IF(ISBLANK(F1679),"", IF(OR(
ISNUMBER(FIND("escovacao",LOWER(F1679))),
ISNUMBER(FIND("escovação",LOWER(F1679))),
ISNUMBER(FIND("higiene bucal",LOWER(F1679))),
ISNUMBER(FIND("tosa",LOWER(F1679))),
ISNUMBER(FIND("hidratacao",LOWER(F1679))),
ISNUMBER(FIND("hidratação",LOWER(F1679))),
ISNUMBER(FIND("spa",LOWER(F1679))),
ISNUMBER(FIND("corte de unhas",LOWER(F1679))),
ISNUMBER(FIND("desembolo",LOWER(F1679))),
ISNUMBER(FIND("clorexidina",LOWER(F1679))),
ISNUMBER(FIND("matizacao",LOWER(F1679))),
ISNUMBER(FIND("matização",LOWER(F1679))),
ISNUMBER(FIND("arredondamento",LOWER(F1679))),
ISNUMBER(FIND("remocao",LOWER(F1679))),
ISNUMBER(FIND("remoção",LOWER(F1679)))
),"Serviços extras",
IF(ISNUMBER(FIND("banho",LOWER(F1679))),"Banho","Loja")))</f>
        <v>Loja</v>
      </c>
      <c r="AZ1679" s="1" t="str">
        <f>IF(ISBLANK(I1679),"", _xlfn.LET(_xlpm.Pedido,TRIM(D1679&amp;""),IF(_xlpm.Pedido&lt;&gt;"",_xlpm.Pedido&amp;" | "&amp;K1679,I1679&amp;" | "&amp;K1679&amp;" | "&amp;TEXT(AU1679,"0"))))</f>
        <v xml:space="preserve">5294 | </v>
      </c>
      <c r="BA1679" s="1" t="str">
        <f>IF(ISBLANK(I1679),"", _xlfn.LET(_xlpm.TipoServico,LOWER(H1679),IF(ISNUMBER(FIND("banho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79" s="1" t="str">
        <f>IF(ISBLANK(I1679),"", _xlfn.LET(
    _xlpm.Servico,TRIM(F1679&amp;""),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79" s="1">
        <f>IF(ISBLANK(B1679),"", IF(ISBLANK(R1679),Q1679*S1679,R1679*S1679))</f>
        <v>55</v>
      </c>
    </row>
    <row r="1680" spans="1:55" x14ac:dyDescent="0.3">
      <c r="A1680" t="s">
        <v>1</v>
      </c>
      <c r="B1680">
        <v>46126</v>
      </c>
      <c r="C1680" t="s">
        <v>46</v>
      </c>
      <c r="D1680">
        <v>5294</v>
      </c>
      <c r="E1680">
        <v>0</v>
      </c>
      <c r="F1680" t="s">
        <v>10</v>
      </c>
      <c r="H1680" t="s">
        <v>4</v>
      </c>
      <c r="I1680">
        <v>2138</v>
      </c>
      <c r="J1680" t="s">
        <v>19</v>
      </c>
      <c r="L1680">
        <v>73981226271</v>
      </c>
      <c r="N1680">
        <v>0</v>
      </c>
      <c r="O1680" t="s">
        <v>5</v>
      </c>
      <c r="P1680">
        <v>0</v>
      </c>
      <c r="Q1680">
        <v>9</v>
      </c>
      <c r="R1680">
        <v>9</v>
      </c>
      <c r="S1680">
        <v>1</v>
      </c>
      <c r="T1680">
        <v>9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 t="s">
        <v>6</v>
      </c>
      <c r="AG1680">
        <v>164.9</v>
      </c>
      <c r="AS1680" t="s">
        <v>7</v>
      </c>
      <c r="AU1680" s="2" t="str">
        <f>IF(ISBLANK(B1680),"", TEXT(B1680,"dddd, d \d\e mmmm \d\e aaaa"))</f>
        <v>terça-feira, 14 de abril de 2026</v>
      </c>
      <c r="AX1680" s="1" t="str" cm="1">
        <f t="array" ref="AX1680">IFERROR(_xlfn.TEXTJOIN(", ",TRUE,_xlfn._xlws.SORT(_xlfn.UNIQUE(_xlfn._xlws.FILTER($K$2:$K$2889,($I$2:$I$2889=I1680)*($K$2:$K$2889&lt;&gt;""))))),"")</f>
        <v>Olaf</v>
      </c>
      <c r="AY1680" s="1" t="str">
        <f>IF(ISBLANK(F1680),"", IF(OR(
ISNUMBER(FIND("escovacao",LOWER(F1680))),
ISNUMBER(FIND("escovação",LOWER(F1680))),
ISNUMBER(FIND("higiene bucal",LOWER(F1680))),
ISNUMBER(FIND("tosa",LOWER(F1680))),
ISNUMBER(FIND("hidratacao",LOWER(F1680))),
ISNUMBER(FIND("hidratação",LOWER(F1680))),
ISNUMBER(FIND("spa",LOWER(F1680))),
ISNUMBER(FIND("corte de unhas",LOWER(F1680))),
ISNUMBER(FIND("desembolo",LOWER(F1680))),
ISNUMBER(FIND("clorexidina",LOWER(F1680))),
ISNUMBER(FIND("matizacao",LOWER(F1680))),
ISNUMBER(FIND("matização",LOWER(F1680))),
ISNUMBER(FIND("arredondamento",LOWER(F1680))),
ISNUMBER(FIND("remocao",LOWER(F1680))),
ISNUMBER(FIND("remoção",LOWER(F1680)))
),"Serviços extras",
IF(ISNUMBER(FIND("banho",LOWER(F1680))),"Banho","Loja")))</f>
        <v>Serviços extras</v>
      </c>
      <c r="AZ1680" s="1" t="str">
        <f>IF(ISBLANK(I1680),"", _xlfn.LET(_xlpm.Pedido,TRIM(D1680&amp;""),IF(_xlpm.Pedido&lt;&gt;"",_xlpm.Pedido&amp;" | "&amp;K1680,I1680&amp;" | "&amp;K1680&amp;" | "&amp;TEXT(AU1680,"0"))))</f>
        <v xml:space="preserve">5294 | </v>
      </c>
      <c r="BA1680" s="1" t="str">
        <f>IF(ISBLANK(I1680),"", _xlfn.LET(_xlpm.TipoServico,LOWER(H1680),IF(ISNUMBER(FIND("banho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0" s="1" t="str">
        <f>IF(ISBLANK(I1680),"", _xlfn.LET(
    _xlpm.Servico,TRIM(F1680&amp;""),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0" s="1">
        <f>IF(ISBLANK(B1680),"", IF(ISBLANK(R1680),Q1680*S1680,R1680*S1680))</f>
        <v>9</v>
      </c>
    </row>
    <row r="1681" spans="1:55" x14ac:dyDescent="0.3">
      <c r="A1681" t="s">
        <v>1</v>
      </c>
      <c r="B1681">
        <v>46126</v>
      </c>
      <c r="C1681" t="s">
        <v>46</v>
      </c>
      <c r="D1681">
        <v>5295</v>
      </c>
      <c r="E1681">
        <v>0</v>
      </c>
      <c r="F1681" t="s">
        <v>3</v>
      </c>
      <c r="H1681" t="s">
        <v>4</v>
      </c>
      <c r="I1681">
        <v>2345</v>
      </c>
      <c r="J1681" t="s">
        <v>150</v>
      </c>
      <c r="L1681">
        <v>557399619681</v>
      </c>
      <c r="N1681">
        <v>0</v>
      </c>
      <c r="O1681" t="s">
        <v>5</v>
      </c>
      <c r="P1681">
        <v>0</v>
      </c>
      <c r="Q1681">
        <v>55</v>
      </c>
      <c r="R1681">
        <v>55</v>
      </c>
      <c r="S1681">
        <v>1</v>
      </c>
      <c r="T1681">
        <v>55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 t="s">
        <v>6</v>
      </c>
      <c r="AG1681">
        <v>135</v>
      </c>
      <c r="AS1681" t="s">
        <v>7</v>
      </c>
      <c r="AU1681" s="2" t="str">
        <f>IF(ISBLANK(B1681),"", TEXT(B1681,"dddd, d \d\e mmmm \d\e aaaa"))</f>
        <v>terça-feira, 14 de abril de 2026</v>
      </c>
      <c r="AX1681" s="1" t="str" cm="1">
        <f t="array" ref="AX1681">IFERROR(_xlfn.TEXTJOIN(", ",TRUE,_xlfn._xlws.SORT(_xlfn.UNIQUE(_xlfn._xlws.FILTER($K$2:$K$2889,($I$2:$I$2889=I1681)*($K$2:$K$2889&lt;&gt;""))))),"")</f>
        <v>Dindi</v>
      </c>
      <c r="AY1681" s="1" t="str">
        <f>IF(ISBLANK(F1681),"", IF(OR(
ISNUMBER(FIND("escovacao",LOWER(F1681))),
ISNUMBER(FIND("escovação",LOWER(F1681))),
ISNUMBER(FIND("higiene bucal",LOWER(F1681))),
ISNUMBER(FIND("tosa",LOWER(F1681))),
ISNUMBER(FIND("hidratacao",LOWER(F1681))),
ISNUMBER(FIND("hidratação",LOWER(F1681))),
ISNUMBER(FIND("spa",LOWER(F1681))),
ISNUMBER(FIND("corte de unhas",LOWER(F1681))),
ISNUMBER(FIND("desembolo",LOWER(F1681))),
ISNUMBER(FIND("clorexidina",LOWER(F1681))),
ISNUMBER(FIND("matizacao",LOWER(F1681))),
ISNUMBER(FIND("matização",LOWER(F1681))),
ISNUMBER(FIND("arredondamento",LOWER(F1681))),
ISNUMBER(FIND("remocao",LOWER(F1681))),
ISNUMBER(FIND("remoção",LOWER(F1681)))
),"Serviços extras",
IF(ISNUMBER(FIND("banho",LOWER(F1681))),"Banho","Loja")))</f>
        <v>Loja</v>
      </c>
      <c r="AZ1681" s="1" t="str">
        <f>IF(ISBLANK(I1681),"", _xlfn.LET(_xlpm.Pedido,TRIM(D1681&amp;""),IF(_xlpm.Pedido&lt;&gt;"",_xlpm.Pedido&amp;" | "&amp;K1681,I1681&amp;" | "&amp;K1681&amp;" | "&amp;TEXT(AU1681,"0"))))</f>
        <v xml:space="preserve">5295 | </v>
      </c>
      <c r="BA1681" s="1" t="str">
        <f>IF(ISBLANK(I1681),"", _xlfn.LET(_xlpm.TipoServico,LOWER(H1681),IF(ISNUMBER(FIND("banho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1" s="1" t="str">
        <f>IF(ISBLANK(I1681),"", _xlfn.LET(
    _xlpm.Servico,TRIM(F1681&amp;""),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1" s="1">
        <f>IF(ISBLANK(B1681),"", IF(ISBLANK(R1681),Q1681*S1681,R1681*S1681))</f>
        <v>55</v>
      </c>
    </row>
    <row r="1682" spans="1:55" x14ac:dyDescent="0.3">
      <c r="A1682" t="s">
        <v>1</v>
      </c>
      <c r="B1682">
        <v>46126</v>
      </c>
      <c r="C1682" t="s">
        <v>46</v>
      </c>
      <c r="D1682">
        <v>5295</v>
      </c>
      <c r="E1682">
        <v>0</v>
      </c>
      <c r="F1682" t="s">
        <v>10</v>
      </c>
      <c r="H1682" t="s">
        <v>4</v>
      </c>
      <c r="I1682">
        <v>2345</v>
      </c>
      <c r="J1682" t="s">
        <v>150</v>
      </c>
      <c r="L1682">
        <v>557399619681</v>
      </c>
      <c r="N1682">
        <v>0</v>
      </c>
      <c r="O1682" t="s">
        <v>5</v>
      </c>
      <c r="P1682">
        <v>0</v>
      </c>
      <c r="Q1682">
        <v>9</v>
      </c>
      <c r="R1682">
        <v>9</v>
      </c>
      <c r="S1682">
        <v>1</v>
      </c>
      <c r="T1682">
        <v>9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 t="s">
        <v>6</v>
      </c>
      <c r="AG1682">
        <v>135</v>
      </c>
      <c r="AS1682" t="s">
        <v>7</v>
      </c>
      <c r="AU1682" s="2" t="str">
        <f>IF(ISBLANK(B1682),"", TEXT(B1682,"dddd, d \d\e mmmm \d\e aaaa"))</f>
        <v>terça-feira, 14 de abril de 2026</v>
      </c>
      <c r="AX1682" s="1" t="str" cm="1">
        <f t="array" ref="AX1682">IFERROR(_xlfn.TEXTJOIN(", ",TRUE,_xlfn._xlws.SORT(_xlfn.UNIQUE(_xlfn._xlws.FILTER($K$2:$K$2889,($I$2:$I$2889=I1682)*($K$2:$K$2889&lt;&gt;""))))),"")</f>
        <v>Dindi</v>
      </c>
      <c r="AY1682" s="1" t="str">
        <f>IF(ISBLANK(F1682),"", IF(OR(
ISNUMBER(FIND("escovacao",LOWER(F1682))),
ISNUMBER(FIND("escovação",LOWER(F1682))),
ISNUMBER(FIND("higiene bucal",LOWER(F1682))),
ISNUMBER(FIND("tosa",LOWER(F1682))),
ISNUMBER(FIND("hidratacao",LOWER(F1682))),
ISNUMBER(FIND("hidratação",LOWER(F1682))),
ISNUMBER(FIND("spa",LOWER(F1682))),
ISNUMBER(FIND("corte de unhas",LOWER(F1682))),
ISNUMBER(FIND("desembolo",LOWER(F1682))),
ISNUMBER(FIND("clorexidina",LOWER(F1682))),
ISNUMBER(FIND("matizacao",LOWER(F1682))),
ISNUMBER(FIND("matização",LOWER(F1682))),
ISNUMBER(FIND("arredondamento",LOWER(F1682))),
ISNUMBER(FIND("remocao",LOWER(F1682))),
ISNUMBER(FIND("remoção",LOWER(F1682)))
),"Serviços extras",
IF(ISNUMBER(FIND("banho",LOWER(F1682))),"Banho","Loja")))</f>
        <v>Serviços extras</v>
      </c>
      <c r="AZ1682" s="1" t="str">
        <f>IF(ISBLANK(I1682),"", _xlfn.LET(_xlpm.Pedido,TRIM(D1682&amp;""),IF(_xlpm.Pedido&lt;&gt;"",_xlpm.Pedido&amp;" | "&amp;K1682,I1682&amp;" | "&amp;K1682&amp;" | "&amp;TEXT(AU1682,"0"))))</f>
        <v xml:space="preserve">5295 | </v>
      </c>
      <c r="BA1682" s="1" t="str">
        <f>IF(ISBLANK(I1682),"", _xlfn.LET(_xlpm.TipoServico,LOWER(H1682),IF(ISNUMBER(FIND("banho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2" s="1" t="str">
        <f>IF(ISBLANK(I1682),"", _xlfn.LET(
    _xlpm.Servico,TRIM(F1682&amp;""),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2" s="1">
        <f>IF(ISBLANK(B1682),"", IF(ISBLANK(R1682),Q1682*S1682,R1682*S1682))</f>
        <v>9</v>
      </c>
    </row>
    <row r="1683" spans="1:55" x14ac:dyDescent="0.3">
      <c r="A1683" t="s">
        <v>1</v>
      </c>
      <c r="B1683">
        <v>46127</v>
      </c>
      <c r="C1683" t="s">
        <v>53</v>
      </c>
      <c r="D1683">
        <v>5299</v>
      </c>
      <c r="E1683">
        <v>0</v>
      </c>
      <c r="F1683" t="s">
        <v>3</v>
      </c>
      <c r="H1683" t="s">
        <v>4</v>
      </c>
      <c r="I1683">
        <v>2186</v>
      </c>
      <c r="J1683" t="s">
        <v>55</v>
      </c>
      <c r="L1683">
        <v>73991572562</v>
      </c>
      <c r="N1683">
        <v>0</v>
      </c>
      <c r="O1683" t="s">
        <v>5</v>
      </c>
      <c r="P1683">
        <v>0</v>
      </c>
      <c r="Q1683">
        <v>55</v>
      </c>
      <c r="R1683">
        <v>55</v>
      </c>
      <c r="S1683">
        <v>1</v>
      </c>
      <c r="T1683">
        <v>55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 t="s">
        <v>6</v>
      </c>
      <c r="AG1683">
        <v>72</v>
      </c>
      <c r="AS1683" t="s">
        <v>7</v>
      </c>
      <c r="AU1683" s="2" t="str">
        <f>IF(ISBLANK(B1683),"", TEXT(B1683,"dddd, d \d\e mmmm \d\e aaaa"))</f>
        <v>quarta-feira, 15 de abril de 2026</v>
      </c>
      <c r="AX1683" s="1" t="str" cm="1">
        <f t="array" ref="AX1683">IFERROR(_xlfn.TEXTJOIN(", ",TRUE,_xlfn._xlws.SORT(_xlfn.UNIQUE(_xlfn._xlws.FILTER($K$2:$K$2889,($I$2:$I$2889=I1683)*($K$2:$K$2889&lt;&gt;""))))),"")</f>
        <v>Nina</v>
      </c>
      <c r="AY1683" s="1" t="str">
        <f>IF(ISBLANK(F1683),"", IF(OR(
ISNUMBER(FIND("escovacao",LOWER(F1683))),
ISNUMBER(FIND("escovação",LOWER(F1683))),
ISNUMBER(FIND("higiene bucal",LOWER(F1683))),
ISNUMBER(FIND("tosa",LOWER(F1683))),
ISNUMBER(FIND("hidratacao",LOWER(F1683))),
ISNUMBER(FIND("hidratação",LOWER(F1683))),
ISNUMBER(FIND("spa",LOWER(F1683))),
ISNUMBER(FIND("corte de unhas",LOWER(F1683))),
ISNUMBER(FIND("desembolo",LOWER(F1683))),
ISNUMBER(FIND("clorexidina",LOWER(F1683))),
ISNUMBER(FIND("matizacao",LOWER(F1683))),
ISNUMBER(FIND("matização",LOWER(F1683))),
ISNUMBER(FIND("arredondamento",LOWER(F1683))),
ISNUMBER(FIND("remocao",LOWER(F1683))),
ISNUMBER(FIND("remoção",LOWER(F1683)))
),"Serviços extras",
IF(ISNUMBER(FIND("banho",LOWER(F1683))),"Banho","Loja")))</f>
        <v>Loja</v>
      </c>
      <c r="AZ1683" s="1" t="str">
        <f>IF(ISBLANK(I1683),"", _xlfn.LET(_xlpm.Pedido,TRIM(D1683&amp;""),IF(_xlpm.Pedido&lt;&gt;"",_xlpm.Pedido&amp;" | "&amp;K1683,I1683&amp;" | "&amp;K1683&amp;" | "&amp;TEXT(AU1683,"0"))))</f>
        <v xml:space="preserve">5299 | </v>
      </c>
      <c r="BA1683" s="1" t="str">
        <f>IF(ISBLANK(I1683),"", _xlfn.LET(_xlpm.TipoServico,LOWER(H1683),IF(ISNUMBER(FIND("banho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3" s="1" t="str">
        <f>IF(ISBLANK(I1683),"", _xlfn.LET(
    _xlpm.Servico,TRIM(F1683&amp;""),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3" s="1">
        <f>IF(ISBLANK(B1683),"", IF(ISBLANK(R1683),Q1683*S1683,R1683*S1683))</f>
        <v>55</v>
      </c>
    </row>
    <row r="1684" spans="1:55" x14ac:dyDescent="0.3">
      <c r="A1684" t="s">
        <v>1</v>
      </c>
      <c r="B1684">
        <v>46127</v>
      </c>
      <c r="C1684" t="s">
        <v>53</v>
      </c>
      <c r="D1684">
        <v>5299</v>
      </c>
      <c r="E1684">
        <v>0</v>
      </c>
      <c r="F1684" t="s">
        <v>10</v>
      </c>
      <c r="H1684" t="s">
        <v>4</v>
      </c>
      <c r="I1684">
        <v>2186</v>
      </c>
      <c r="J1684" t="s">
        <v>55</v>
      </c>
      <c r="L1684">
        <v>73991572562</v>
      </c>
      <c r="N1684">
        <v>0</v>
      </c>
      <c r="O1684" t="s">
        <v>5</v>
      </c>
      <c r="P1684">
        <v>0</v>
      </c>
      <c r="Q1684">
        <v>9</v>
      </c>
      <c r="R1684">
        <v>9</v>
      </c>
      <c r="S1684">
        <v>1</v>
      </c>
      <c r="T1684">
        <v>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 t="s">
        <v>6</v>
      </c>
      <c r="AG1684">
        <v>72</v>
      </c>
      <c r="AS1684" t="s">
        <v>7</v>
      </c>
      <c r="AU1684" s="2" t="str">
        <f>IF(ISBLANK(B1684),"", TEXT(B1684,"dddd, d \d\e mmmm \d\e aaaa"))</f>
        <v>quarta-feira, 15 de abril de 2026</v>
      </c>
      <c r="AX1684" s="1" t="str" cm="1">
        <f t="array" ref="AX1684">IFERROR(_xlfn.TEXTJOIN(", ",TRUE,_xlfn._xlws.SORT(_xlfn.UNIQUE(_xlfn._xlws.FILTER($K$2:$K$2889,($I$2:$I$2889=I1684)*($K$2:$K$2889&lt;&gt;""))))),"")</f>
        <v>Nina</v>
      </c>
      <c r="AY1684" s="1" t="str">
        <f>IF(ISBLANK(F1684),"", IF(OR(
ISNUMBER(FIND("escovacao",LOWER(F1684))),
ISNUMBER(FIND("escovação",LOWER(F1684))),
ISNUMBER(FIND("higiene bucal",LOWER(F1684))),
ISNUMBER(FIND("tosa",LOWER(F1684))),
ISNUMBER(FIND("hidratacao",LOWER(F1684))),
ISNUMBER(FIND("hidratação",LOWER(F1684))),
ISNUMBER(FIND("spa",LOWER(F1684))),
ISNUMBER(FIND("corte de unhas",LOWER(F1684))),
ISNUMBER(FIND("desembolo",LOWER(F1684))),
ISNUMBER(FIND("clorexidina",LOWER(F1684))),
ISNUMBER(FIND("matizacao",LOWER(F1684))),
ISNUMBER(FIND("matização",LOWER(F1684))),
ISNUMBER(FIND("arredondamento",LOWER(F1684))),
ISNUMBER(FIND("remocao",LOWER(F1684))),
ISNUMBER(FIND("remoção",LOWER(F1684)))
),"Serviços extras",
IF(ISNUMBER(FIND("banho",LOWER(F1684))),"Banho","Loja")))</f>
        <v>Serviços extras</v>
      </c>
      <c r="AZ1684" s="1" t="str">
        <f>IF(ISBLANK(I1684),"", _xlfn.LET(_xlpm.Pedido,TRIM(D1684&amp;""),IF(_xlpm.Pedido&lt;&gt;"",_xlpm.Pedido&amp;" | "&amp;K1684,I1684&amp;" | "&amp;K1684&amp;" | "&amp;TEXT(AU1684,"0"))))</f>
        <v xml:space="preserve">5299 | </v>
      </c>
      <c r="BA1684" s="1" t="str">
        <f>IF(ISBLANK(I1684),"", _xlfn.LET(_xlpm.TipoServico,LOWER(H1684),IF(ISNUMBER(FIND("banho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4" s="1" t="str">
        <f>IF(ISBLANK(I1684),"", _xlfn.LET(
    _xlpm.Servico,TRIM(F1684&amp;""),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4" s="1">
        <f>IF(ISBLANK(B1684),"", IF(ISBLANK(R1684),Q1684*S1684,R1684*S1684))</f>
        <v>9</v>
      </c>
    </row>
    <row r="1685" spans="1:55" x14ac:dyDescent="0.3">
      <c r="A1685" t="s">
        <v>1</v>
      </c>
      <c r="B1685">
        <v>46127</v>
      </c>
      <c r="C1685" t="s">
        <v>53</v>
      </c>
      <c r="D1685">
        <v>5301</v>
      </c>
      <c r="E1685">
        <v>0</v>
      </c>
      <c r="F1685" t="s">
        <v>3</v>
      </c>
      <c r="H1685" t="s">
        <v>4</v>
      </c>
      <c r="I1685">
        <v>2564</v>
      </c>
      <c r="J1685" t="s">
        <v>590</v>
      </c>
      <c r="L1685">
        <v>73991483226</v>
      </c>
      <c r="N1685">
        <v>0</v>
      </c>
      <c r="O1685" t="s">
        <v>5</v>
      </c>
      <c r="P1685">
        <v>0</v>
      </c>
      <c r="Q1685">
        <v>55</v>
      </c>
      <c r="R1685">
        <v>55</v>
      </c>
      <c r="S1685">
        <v>1</v>
      </c>
      <c r="T1685">
        <v>55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 t="s">
        <v>6</v>
      </c>
      <c r="AG1685">
        <v>84</v>
      </c>
      <c r="AS1685" t="s">
        <v>7</v>
      </c>
      <c r="AU1685" s="2" t="str">
        <f>IF(ISBLANK(B1685),"", TEXT(B1685,"dddd, d \d\e mmmm \d\e aaaa"))</f>
        <v>quarta-feira, 15 de abril de 2026</v>
      </c>
      <c r="AX1685" s="1" t="str" cm="1">
        <f t="array" ref="AX1685">IFERROR(_xlfn.TEXTJOIN(", ",TRUE,_xlfn._xlws.SORT(_xlfn.UNIQUE(_xlfn._xlws.FILTER($K$2:$K$2889,($I$2:$I$2889=I1685)*($K$2:$K$2889&lt;&gt;""))))),"")</f>
        <v>Luck</v>
      </c>
      <c r="AY1685" s="1" t="str">
        <f>IF(ISBLANK(F1685),"", IF(OR(
ISNUMBER(FIND("escovacao",LOWER(F1685))),
ISNUMBER(FIND("escovação",LOWER(F1685))),
ISNUMBER(FIND("higiene bucal",LOWER(F1685))),
ISNUMBER(FIND("tosa",LOWER(F1685))),
ISNUMBER(FIND("hidratacao",LOWER(F1685))),
ISNUMBER(FIND("hidratação",LOWER(F1685))),
ISNUMBER(FIND("spa",LOWER(F1685))),
ISNUMBER(FIND("corte de unhas",LOWER(F1685))),
ISNUMBER(FIND("desembolo",LOWER(F1685))),
ISNUMBER(FIND("clorexidina",LOWER(F1685))),
ISNUMBER(FIND("matizacao",LOWER(F1685))),
ISNUMBER(FIND("matização",LOWER(F1685))),
ISNUMBER(FIND("arredondamento",LOWER(F1685))),
ISNUMBER(FIND("remocao",LOWER(F1685))),
ISNUMBER(FIND("remoção",LOWER(F1685)))
),"Serviços extras",
IF(ISNUMBER(FIND("banho",LOWER(F1685))),"Banho","Loja")))</f>
        <v>Loja</v>
      </c>
      <c r="AZ1685" s="1" t="str">
        <f>IF(ISBLANK(I1685),"", _xlfn.LET(_xlpm.Pedido,TRIM(D1685&amp;""),IF(_xlpm.Pedido&lt;&gt;"",_xlpm.Pedido&amp;" | "&amp;K1685,I1685&amp;" | "&amp;K1685&amp;" | "&amp;TEXT(AU1685,"0"))))</f>
        <v xml:space="preserve">5301 | </v>
      </c>
      <c r="BA1685" s="1" t="str">
        <f>IF(ISBLANK(I1685),"", _xlfn.LET(_xlpm.TipoServico,LOWER(H1685),IF(ISNUMBER(FIND("banho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5" s="1" t="str">
        <f>IF(ISBLANK(I1685),"", _xlfn.LET(
    _xlpm.Servico,TRIM(F1685&amp;""),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5" s="1">
        <f>IF(ISBLANK(B1685),"", IF(ISBLANK(R1685),Q1685*S1685,R1685*S1685))</f>
        <v>55</v>
      </c>
    </row>
    <row r="1686" spans="1:55" x14ac:dyDescent="0.3">
      <c r="A1686" t="s">
        <v>1</v>
      </c>
      <c r="B1686">
        <v>46127</v>
      </c>
      <c r="C1686" t="s">
        <v>53</v>
      </c>
      <c r="D1686">
        <v>5301</v>
      </c>
      <c r="E1686">
        <v>0</v>
      </c>
      <c r="F1686" t="s">
        <v>10</v>
      </c>
      <c r="H1686" t="s">
        <v>4</v>
      </c>
      <c r="I1686">
        <v>2564</v>
      </c>
      <c r="J1686" t="s">
        <v>590</v>
      </c>
      <c r="L1686">
        <v>73991483226</v>
      </c>
      <c r="N1686">
        <v>0</v>
      </c>
      <c r="O1686" t="s">
        <v>5</v>
      </c>
      <c r="P1686">
        <v>0</v>
      </c>
      <c r="Q1686">
        <v>9</v>
      </c>
      <c r="R1686">
        <v>9</v>
      </c>
      <c r="S1686">
        <v>1</v>
      </c>
      <c r="T1686">
        <v>9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 t="s">
        <v>6</v>
      </c>
      <c r="AG1686">
        <v>84</v>
      </c>
      <c r="AS1686" t="s">
        <v>7</v>
      </c>
      <c r="AU1686" s="2" t="str">
        <f>IF(ISBLANK(B1686),"", TEXT(B1686,"dddd, d \d\e mmmm \d\e aaaa"))</f>
        <v>quarta-feira, 15 de abril de 2026</v>
      </c>
      <c r="AX1686" s="1" t="str" cm="1">
        <f t="array" ref="AX1686">IFERROR(_xlfn.TEXTJOIN(", ",TRUE,_xlfn._xlws.SORT(_xlfn.UNIQUE(_xlfn._xlws.FILTER($K$2:$K$2889,($I$2:$I$2889=I1686)*($K$2:$K$2889&lt;&gt;""))))),"")</f>
        <v>Luck</v>
      </c>
      <c r="AY1686" s="1" t="str">
        <f>IF(ISBLANK(F1686),"", IF(OR(
ISNUMBER(FIND("escovacao",LOWER(F1686))),
ISNUMBER(FIND("escovação",LOWER(F1686))),
ISNUMBER(FIND("higiene bucal",LOWER(F1686))),
ISNUMBER(FIND("tosa",LOWER(F1686))),
ISNUMBER(FIND("hidratacao",LOWER(F1686))),
ISNUMBER(FIND("hidratação",LOWER(F1686))),
ISNUMBER(FIND("spa",LOWER(F1686))),
ISNUMBER(FIND("corte de unhas",LOWER(F1686))),
ISNUMBER(FIND("desembolo",LOWER(F1686))),
ISNUMBER(FIND("clorexidina",LOWER(F1686))),
ISNUMBER(FIND("matizacao",LOWER(F1686))),
ISNUMBER(FIND("matização",LOWER(F1686))),
ISNUMBER(FIND("arredondamento",LOWER(F1686))),
ISNUMBER(FIND("remocao",LOWER(F1686))),
ISNUMBER(FIND("remoção",LOWER(F1686)))
),"Serviços extras",
IF(ISNUMBER(FIND("banho",LOWER(F1686))),"Banho","Loja")))</f>
        <v>Serviços extras</v>
      </c>
      <c r="AZ1686" s="1" t="str">
        <f>IF(ISBLANK(I1686),"", _xlfn.LET(_xlpm.Pedido,TRIM(D1686&amp;""),IF(_xlpm.Pedido&lt;&gt;"",_xlpm.Pedido&amp;" | "&amp;K1686,I1686&amp;" | "&amp;K1686&amp;" | "&amp;TEXT(AU1686,"0"))))</f>
        <v xml:space="preserve">5301 | </v>
      </c>
      <c r="BA1686" s="1" t="str">
        <f>IF(ISBLANK(I1686),"", _xlfn.LET(_xlpm.TipoServico,LOWER(H1686),IF(ISNUMBER(FIND("banho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6" s="1" t="str">
        <f>IF(ISBLANK(I1686),"", _xlfn.LET(
    _xlpm.Servico,TRIM(F1686&amp;""),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6" s="1">
        <f>IF(ISBLANK(B1686),"", IF(ISBLANK(R1686),Q1686*S1686,R1686*S1686))</f>
        <v>9</v>
      </c>
    </row>
    <row r="1687" spans="1:55" x14ac:dyDescent="0.3">
      <c r="A1687" t="s">
        <v>1</v>
      </c>
      <c r="B1687">
        <v>46127</v>
      </c>
      <c r="C1687" t="s">
        <v>53</v>
      </c>
      <c r="D1687">
        <v>5304</v>
      </c>
      <c r="E1687">
        <v>0</v>
      </c>
      <c r="F1687" t="s">
        <v>3</v>
      </c>
      <c r="H1687" t="s">
        <v>4</v>
      </c>
      <c r="I1687">
        <v>2808</v>
      </c>
      <c r="J1687" t="s">
        <v>528</v>
      </c>
      <c r="L1687">
        <v>7391226639</v>
      </c>
      <c r="N1687">
        <v>0</v>
      </c>
      <c r="O1687" t="s">
        <v>5</v>
      </c>
      <c r="P1687">
        <v>0</v>
      </c>
      <c r="Q1687">
        <v>55</v>
      </c>
      <c r="R1687">
        <v>55</v>
      </c>
      <c r="S1687">
        <v>1</v>
      </c>
      <c r="T1687">
        <v>55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 t="s">
        <v>6</v>
      </c>
      <c r="AG1687">
        <v>215</v>
      </c>
      <c r="AS1687" t="s">
        <v>7</v>
      </c>
      <c r="AU1687" s="2" t="str">
        <f>IF(ISBLANK(B1687),"", TEXT(B1687,"dddd, d \d\e mmmm \d\e aaaa"))</f>
        <v>quarta-feira, 15 de abril de 2026</v>
      </c>
      <c r="AX1687" s="1" t="str" cm="1">
        <f t="array" ref="AX1687">IFERROR(_xlfn.TEXTJOIN(", ",TRUE,_xlfn._xlws.SORT(_xlfn.UNIQUE(_xlfn._xlws.FILTER($K$2:$K$2889,($I$2:$I$2889=I1687)*($K$2:$K$2889&lt;&gt;""))))),"")</f>
        <v>Malu</v>
      </c>
      <c r="AY1687" s="1" t="str">
        <f>IF(ISBLANK(F1687),"", IF(OR(
ISNUMBER(FIND("escovacao",LOWER(F1687))),
ISNUMBER(FIND("escovação",LOWER(F1687))),
ISNUMBER(FIND("higiene bucal",LOWER(F1687))),
ISNUMBER(FIND("tosa",LOWER(F1687))),
ISNUMBER(FIND("hidratacao",LOWER(F1687))),
ISNUMBER(FIND("hidratação",LOWER(F1687))),
ISNUMBER(FIND("spa",LOWER(F1687))),
ISNUMBER(FIND("corte de unhas",LOWER(F1687))),
ISNUMBER(FIND("desembolo",LOWER(F1687))),
ISNUMBER(FIND("clorexidina",LOWER(F1687))),
ISNUMBER(FIND("matizacao",LOWER(F1687))),
ISNUMBER(FIND("matização",LOWER(F1687))),
ISNUMBER(FIND("arredondamento",LOWER(F1687))),
ISNUMBER(FIND("remocao",LOWER(F1687))),
ISNUMBER(FIND("remoção",LOWER(F1687)))
),"Serviços extras",
IF(ISNUMBER(FIND("banho",LOWER(F1687))),"Banho","Loja")))</f>
        <v>Loja</v>
      </c>
      <c r="AZ1687" s="1" t="str">
        <f>IF(ISBLANK(I1687),"", _xlfn.LET(_xlpm.Pedido,TRIM(D1687&amp;""),IF(_xlpm.Pedido&lt;&gt;"",_xlpm.Pedido&amp;" | "&amp;K1687,I1687&amp;" | "&amp;K1687&amp;" | "&amp;TEXT(AU1687,"0"))))</f>
        <v xml:space="preserve">5304 | </v>
      </c>
      <c r="BA1687" s="1" t="str">
        <f>IF(ISBLANK(I1687),"", _xlfn.LET(_xlpm.TipoServico,LOWER(H1687),IF(ISNUMBER(FIND("banho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7" s="1" t="str">
        <f>IF(ISBLANK(I1687),"", _xlfn.LET(
    _xlpm.Servico,TRIM(F1687&amp;""),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7" s="1">
        <f>IF(ISBLANK(B1687),"", IF(ISBLANK(R1687),Q1687*S1687,R1687*S1687))</f>
        <v>55</v>
      </c>
    </row>
    <row r="1688" spans="1:55" x14ac:dyDescent="0.3">
      <c r="A1688" t="s">
        <v>1</v>
      </c>
      <c r="B1688">
        <v>46127</v>
      </c>
      <c r="C1688" t="s">
        <v>53</v>
      </c>
      <c r="D1688">
        <v>5319</v>
      </c>
      <c r="E1688">
        <v>0</v>
      </c>
      <c r="F1688" t="s">
        <v>3</v>
      </c>
      <c r="H1688" t="s">
        <v>4</v>
      </c>
      <c r="I1688">
        <v>2263</v>
      </c>
      <c r="J1688" t="s">
        <v>246</v>
      </c>
      <c r="L1688">
        <v>73988806173</v>
      </c>
      <c r="N1688">
        <v>0</v>
      </c>
      <c r="O1688" t="s">
        <v>5</v>
      </c>
      <c r="P1688">
        <v>0</v>
      </c>
      <c r="Q1688">
        <v>55</v>
      </c>
      <c r="R1688">
        <v>55</v>
      </c>
      <c r="S1688">
        <v>1</v>
      </c>
      <c r="T1688">
        <v>55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 t="s">
        <v>6</v>
      </c>
      <c r="AG1688">
        <v>62</v>
      </c>
      <c r="AS1688" t="s">
        <v>7</v>
      </c>
      <c r="AU1688" s="2" t="str">
        <f>IF(ISBLANK(B1688),"", TEXT(B1688,"dddd, d \d\e mmmm \d\e aaaa"))</f>
        <v>quarta-feira, 15 de abril de 2026</v>
      </c>
      <c r="AX1688" s="1" t="str" cm="1">
        <f t="array" ref="AX1688">IFERROR(_xlfn.TEXTJOIN(", ",TRUE,_xlfn._xlws.SORT(_xlfn.UNIQUE(_xlfn._xlws.FILTER($K$2:$K$2889,($I$2:$I$2889=I1688)*($K$2:$K$2889&lt;&gt;""))))),"")</f>
        <v>Theo</v>
      </c>
      <c r="AY1688" s="1" t="str">
        <f>IF(ISBLANK(F1688),"", IF(OR(
ISNUMBER(FIND("escovacao",LOWER(F1688))),
ISNUMBER(FIND("escovação",LOWER(F1688))),
ISNUMBER(FIND("higiene bucal",LOWER(F1688))),
ISNUMBER(FIND("tosa",LOWER(F1688))),
ISNUMBER(FIND("hidratacao",LOWER(F1688))),
ISNUMBER(FIND("hidratação",LOWER(F1688))),
ISNUMBER(FIND("spa",LOWER(F1688))),
ISNUMBER(FIND("corte de unhas",LOWER(F1688))),
ISNUMBER(FIND("desembolo",LOWER(F1688))),
ISNUMBER(FIND("clorexidina",LOWER(F1688))),
ISNUMBER(FIND("matizacao",LOWER(F1688))),
ISNUMBER(FIND("matização",LOWER(F1688))),
ISNUMBER(FIND("arredondamento",LOWER(F1688))),
ISNUMBER(FIND("remocao",LOWER(F1688))),
ISNUMBER(FIND("remoção",LOWER(F1688)))
),"Serviços extras",
IF(ISNUMBER(FIND("banho",LOWER(F1688))),"Banho","Loja")))</f>
        <v>Loja</v>
      </c>
      <c r="AZ1688" s="1" t="str">
        <f>IF(ISBLANK(I1688),"", _xlfn.LET(_xlpm.Pedido,TRIM(D1688&amp;""),IF(_xlpm.Pedido&lt;&gt;"",_xlpm.Pedido&amp;" | "&amp;K1688,I1688&amp;" | "&amp;K1688&amp;" | "&amp;TEXT(AU1688,"0"))))</f>
        <v xml:space="preserve">5319 | </v>
      </c>
      <c r="BA1688" s="1" t="str">
        <f>IF(ISBLANK(I1688),"", _xlfn.LET(_xlpm.TipoServico,LOWER(H1688),IF(ISNUMBER(FIND("banho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8" s="1" t="str">
        <f>IF(ISBLANK(I1688),"", _xlfn.LET(
    _xlpm.Servico,TRIM(F1688&amp;""),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8" s="1">
        <f>IF(ISBLANK(B1688),"", IF(ISBLANK(R1688),Q1688*S1688,R1688*S1688))</f>
        <v>55</v>
      </c>
    </row>
    <row r="1689" spans="1:55" x14ac:dyDescent="0.3">
      <c r="A1689" t="s">
        <v>1</v>
      </c>
      <c r="B1689">
        <v>46127</v>
      </c>
      <c r="C1689" t="s">
        <v>53</v>
      </c>
      <c r="D1689">
        <v>5307</v>
      </c>
      <c r="E1689">
        <v>0</v>
      </c>
      <c r="F1689" t="s">
        <v>3</v>
      </c>
      <c r="H1689" t="s">
        <v>4</v>
      </c>
      <c r="I1689">
        <v>2798</v>
      </c>
      <c r="J1689" t="s">
        <v>21</v>
      </c>
      <c r="L1689">
        <v>557391108545</v>
      </c>
      <c r="N1689">
        <v>0</v>
      </c>
      <c r="O1689" t="s">
        <v>5</v>
      </c>
      <c r="P1689">
        <v>0</v>
      </c>
      <c r="Q1689">
        <v>55</v>
      </c>
      <c r="R1689">
        <v>55</v>
      </c>
      <c r="S1689">
        <v>1</v>
      </c>
      <c r="T1689">
        <v>55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 t="s">
        <v>6</v>
      </c>
      <c r="AG1689">
        <v>62</v>
      </c>
      <c r="AS1689" t="s">
        <v>7</v>
      </c>
      <c r="AU1689" s="2" t="str">
        <f>IF(ISBLANK(B1689),"", TEXT(B1689,"dddd, d \d\e mmmm \d\e aaaa"))</f>
        <v>quarta-feira, 15 de abril de 2026</v>
      </c>
      <c r="AX1689" s="1" t="str" cm="1">
        <f t="array" ref="AX1689">IFERROR(_xlfn.TEXTJOIN(", ",TRUE,_xlfn._xlws.SORT(_xlfn.UNIQUE(_xlfn._xlws.FILTER($K$2:$K$2889,($I$2:$I$2889=I1689)*($K$2:$K$2889&lt;&gt;""))))),"")</f>
        <v>Iuki</v>
      </c>
      <c r="AY1689" s="1" t="str">
        <f>IF(ISBLANK(F1689),"", IF(OR(
ISNUMBER(FIND("escovacao",LOWER(F1689))),
ISNUMBER(FIND("escovação",LOWER(F1689))),
ISNUMBER(FIND("higiene bucal",LOWER(F1689))),
ISNUMBER(FIND("tosa",LOWER(F1689))),
ISNUMBER(FIND("hidratacao",LOWER(F1689))),
ISNUMBER(FIND("hidratação",LOWER(F1689))),
ISNUMBER(FIND("spa",LOWER(F1689))),
ISNUMBER(FIND("corte de unhas",LOWER(F1689))),
ISNUMBER(FIND("desembolo",LOWER(F1689))),
ISNUMBER(FIND("clorexidina",LOWER(F1689))),
ISNUMBER(FIND("matizacao",LOWER(F1689))),
ISNUMBER(FIND("matização",LOWER(F1689))),
ISNUMBER(FIND("arredondamento",LOWER(F1689))),
ISNUMBER(FIND("remocao",LOWER(F1689))),
ISNUMBER(FIND("remoção",LOWER(F1689)))
),"Serviços extras",
IF(ISNUMBER(FIND("banho",LOWER(F1689))),"Banho","Loja")))</f>
        <v>Loja</v>
      </c>
      <c r="AZ1689" s="1" t="str">
        <f>IF(ISBLANK(I1689),"", _xlfn.LET(_xlpm.Pedido,TRIM(D1689&amp;""),IF(_xlpm.Pedido&lt;&gt;"",_xlpm.Pedido&amp;" | "&amp;K1689,I1689&amp;" | "&amp;K1689&amp;" | "&amp;TEXT(AU1689,"0"))))</f>
        <v xml:space="preserve">5307 | </v>
      </c>
      <c r="BA1689" s="1" t="str">
        <f>IF(ISBLANK(I1689),"", _xlfn.LET(_xlpm.TipoServico,LOWER(H1689),IF(ISNUMBER(FIND("banho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89" s="1" t="str">
        <f>IF(ISBLANK(I1689),"", _xlfn.LET(
    _xlpm.Servico,TRIM(F1689&amp;""),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89" s="1">
        <f>IF(ISBLANK(B1689),"", IF(ISBLANK(R1689),Q1689*S1689,R1689*S1689))</f>
        <v>55</v>
      </c>
    </row>
    <row r="1690" spans="1:55" x14ac:dyDescent="0.3">
      <c r="A1690" t="s">
        <v>1</v>
      </c>
      <c r="B1690">
        <v>46127</v>
      </c>
      <c r="C1690" t="s">
        <v>53</v>
      </c>
      <c r="D1690">
        <v>5308</v>
      </c>
      <c r="E1690">
        <v>0</v>
      </c>
      <c r="F1690" t="s">
        <v>3</v>
      </c>
      <c r="H1690" t="s">
        <v>4</v>
      </c>
      <c r="I1690">
        <v>2616</v>
      </c>
      <c r="J1690" t="s">
        <v>14</v>
      </c>
      <c r="L1690">
        <v>5573988996862</v>
      </c>
      <c r="N1690">
        <v>0</v>
      </c>
      <c r="O1690" t="s">
        <v>5</v>
      </c>
      <c r="P1690">
        <v>0</v>
      </c>
      <c r="Q1690">
        <v>55</v>
      </c>
      <c r="R1690">
        <v>55</v>
      </c>
      <c r="S1690">
        <v>1</v>
      </c>
      <c r="T1690">
        <v>55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 t="s">
        <v>6</v>
      </c>
      <c r="AG1690">
        <v>160</v>
      </c>
      <c r="AS1690" t="s">
        <v>7</v>
      </c>
      <c r="AU1690" s="2" t="str">
        <f>IF(ISBLANK(B1690),"", TEXT(B1690,"dddd, d \d\e mmmm \d\e aaaa"))</f>
        <v>quarta-feira, 15 de abril de 2026</v>
      </c>
      <c r="AX1690" s="1" t="str" cm="1">
        <f t="array" ref="AX1690">IFERROR(_xlfn.TEXTJOIN(", ",TRUE,_xlfn._xlws.SORT(_xlfn.UNIQUE(_xlfn._xlws.FILTER($K$2:$K$2889,($I$2:$I$2889=I1690)*($K$2:$K$2889&lt;&gt;""))))),"")</f>
        <v>Amora, Aquiles, Enzo, Jade, Jorge</v>
      </c>
      <c r="AY1690" s="1" t="str">
        <f>IF(ISBLANK(F1690),"", IF(OR(
ISNUMBER(FIND("escovacao",LOWER(F1690))),
ISNUMBER(FIND("escovação",LOWER(F1690))),
ISNUMBER(FIND("higiene bucal",LOWER(F1690))),
ISNUMBER(FIND("tosa",LOWER(F1690))),
ISNUMBER(FIND("hidratacao",LOWER(F1690))),
ISNUMBER(FIND("hidratação",LOWER(F1690))),
ISNUMBER(FIND("spa",LOWER(F1690))),
ISNUMBER(FIND("corte de unhas",LOWER(F1690))),
ISNUMBER(FIND("desembolo",LOWER(F1690))),
ISNUMBER(FIND("clorexidina",LOWER(F1690))),
ISNUMBER(FIND("matizacao",LOWER(F1690))),
ISNUMBER(FIND("matização",LOWER(F1690))),
ISNUMBER(FIND("arredondamento",LOWER(F1690))),
ISNUMBER(FIND("remocao",LOWER(F1690))),
ISNUMBER(FIND("remoção",LOWER(F1690)))
),"Serviços extras",
IF(ISNUMBER(FIND("banho",LOWER(F1690))),"Banho","Loja")))</f>
        <v>Loja</v>
      </c>
      <c r="AZ1690" s="1" t="str">
        <f>IF(ISBLANK(I1690),"", _xlfn.LET(_xlpm.Pedido,TRIM(D1690&amp;""),IF(_xlpm.Pedido&lt;&gt;"",_xlpm.Pedido&amp;" | "&amp;K1690,I1690&amp;" | "&amp;K1690&amp;" | "&amp;TEXT(AU1690,"0"))))</f>
        <v xml:space="preserve">5308 | </v>
      </c>
      <c r="BA1690" s="1" t="str">
        <f>IF(ISBLANK(I1690),"", _xlfn.LET(_xlpm.TipoServico,LOWER(H1690),IF(ISNUMBER(FIND("banho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0" s="1" t="str">
        <f>IF(ISBLANK(I1690),"", _xlfn.LET(
    _xlpm.Servico,TRIM(F1690&amp;""),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0" s="1">
        <f>IF(ISBLANK(B1690),"", IF(ISBLANK(R1690),Q1690*S1690,R1690*S1690))</f>
        <v>55</v>
      </c>
    </row>
    <row r="1691" spans="1:55" x14ac:dyDescent="0.3">
      <c r="A1691" t="s">
        <v>1</v>
      </c>
      <c r="B1691">
        <v>46127</v>
      </c>
      <c r="C1691" t="s">
        <v>53</v>
      </c>
      <c r="D1691">
        <v>5309</v>
      </c>
      <c r="E1691">
        <v>0</v>
      </c>
      <c r="F1691" t="s">
        <v>3</v>
      </c>
      <c r="H1691" t="s">
        <v>4</v>
      </c>
      <c r="I1691">
        <v>2323</v>
      </c>
      <c r="J1691" t="s">
        <v>33</v>
      </c>
      <c r="L1691">
        <v>557391151318</v>
      </c>
      <c r="N1691">
        <v>0</v>
      </c>
      <c r="O1691" t="s">
        <v>5</v>
      </c>
      <c r="P1691">
        <v>0</v>
      </c>
      <c r="Q1691">
        <v>55</v>
      </c>
      <c r="R1691">
        <v>55</v>
      </c>
      <c r="S1691">
        <v>1</v>
      </c>
      <c r="T1691">
        <v>55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 t="s">
        <v>6</v>
      </c>
      <c r="AG1691">
        <v>62</v>
      </c>
      <c r="AS1691" t="s">
        <v>7</v>
      </c>
      <c r="AU1691" s="2" t="str">
        <f>IF(ISBLANK(B1691),"", TEXT(B1691,"dddd, d \d\e mmmm \d\e aaaa"))</f>
        <v>quarta-feira, 15 de abril de 2026</v>
      </c>
      <c r="AX1691" s="1" t="str" cm="1">
        <f t="array" ref="AX1691">IFERROR(_xlfn.TEXTJOIN(", ",TRUE,_xlfn._xlws.SORT(_xlfn.UNIQUE(_xlfn._xlws.FILTER($K$2:$K$2889,($I$2:$I$2889=I1691)*($K$2:$K$2889&lt;&gt;""))))),"")</f>
        <v>Duke</v>
      </c>
      <c r="AY1691" s="1" t="str">
        <f>IF(ISBLANK(F1691),"", IF(OR(
ISNUMBER(FIND("escovacao",LOWER(F1691))),
ISNUMBER(FIND("escovação",LOWER(F1691))),
ISNUMBER(FIND("higiene bucal",LOWER(F1691))),
ISNUMBER(FIND("tosa",LOWER(F1691))),
ISNUMBER(FIND("hidratacao",LOWER(F1691))),
ISNUMBER(FIND("hidratação",LOWER(F1691))),
ISNUMBER(FIND("spa",LOWER(F1691))),
ISNUMBER(FIND("corte de unhas",LOWER(F1691))),
ISNUMBER(FIND("desembolo",LOWER(F1691))),
ISNUMBER(FIND("clorexidina",LOWER(F1691))),
ISNUMBER(FIND("matizacao",LOWER(F1691))),
ISNUMBER(FIND("matização",LOWER(F1691))),
ISNUMBER(FIND("arredondamento",LOWER(F1691))),
ISNUMBER(FIND("remocao",LOWER(F1691))),
ISNUMBER(FIND("remoção",LOWER(F1691)))
),"Serviços extras",
IF(ISNUMBER(FIND("banho",LOWER(F1691))),"Banho","Loja")))</f>
        <v>Loja</v>
      </c>
      <c r="AZ1691" s="1" t="str">
        <f>IF(ISBLANK(I1691),"", _xlfn.LET(_xlpm.Pedido,TRIM(D1691&amp;""),IF(_xlpm.Pedido&lt;&gt;"",_xlpm.Pedido&amp;" | "&amp;K1691,I1691&amp;" | "&amp;K1691&amp;" | "&amp;TEXT(AU1691,"0"))))</f>
        <v xml:space="preserve">5309 | </v>
      </c>
      <c r="BA1691" s="1" t="str">
        <f>IF(ISBLANK(I1691),"", _xlfn.LET(_xlpm.TipoServico,LOWER(H1691),IF(ISNUMBER(FIND("banho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1" s="1" t="str">
        <f>IF(ISBLANK(I1691),"", _xlfn.LET(
    _xlpm.Servico,TRIM(F1691&amp;""),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1" s="1">
        <f>IF(ISBLANK(B1691),"", IF(ISBLANK(R1691),Q1691*S1691,R1691*S1691))</f>
        <v>55</v>
      </c>
    </row>
    <row r="1692" spans="1:55" x14ac:dyDescent="0.3">
      <c r="A1692" t="s">
        <v>1</v>
      </c>
      <c r="B1692">
        <v>46128</v>
      </c>
      <c r="C1692" t="s">
        <v>9</v>
      </c>
      <c r="D1692">
        <v>5311</v>
      </c>
      <c r="E1692">
        <v>0</v>
      </c>
      <c r="F1692" t="s">
        <v>3</v>
      </c>
      <c r="H1692" t="s">
        <v>4</v>
      </c>
      <c r="I1692">
        <v>2886</v>
      </c>
      <c r="J1692" t="s">
        <v>326</v>
      </c>
      <c r="L1692">
        <v>553184878833</v>
      </c>
      <c r="N1692">
        <v>0</v>
      </c>
      <c r="O1692" t="s">
        <v>5</v>
      </c>
      <c r="P1692">
        <v>0</v>
      </c>
      <c r="Q1692">
        <v>55</v>
      </c>
      <c r="R1692">
        <v>55</v>
      </c>
      <c r="S1692">
        <v>1</v>
      </c>
      <c r="T1692">
        <v>55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 t="s">
        <v>6</v>
      </c>
      <c r="AG1692">
        <v>107</v>
      </c>
      <c r="AS1692" t="s">
        <v>7</v>
      </c>
      <c r="AU1692" s="2" t="str">
        <f>IF(ISBLANK(B1692),"", TEXT(B1692,"dddd, d \d\e mmmm \d\e aaaa"))</f>
        <v>quinta-feira, 16 de abril de 2026</v>
      </c>
      <c r="AX1692" s="1" t="str" cm="1">
        <f t="array" ref="AX1692">IFERROR(_xlfn.TEXTJOIN(", ",TRUE,_xlfn._xlws.SORT(_xlfn.UNIQUE(_xlfn._xlws.FILTER($K$2:$K$2889,($I$2:$I$2889=I1692)*($K$2:$K$2889&lt;&gt;""))))),"")</f>
        <v>Lily</v>
      </c>
      <c r="AY1692" s="1" t="str">
        <f>IF(ISBLANK(F1692),"", IF(OR(
ISNUMBER(FIND("escovacao",LOWER(F1692))),
ISNUMBER(FIND("escovação",LOWER(F1692))),
ISNUMBER(FIND("higiene bucal",LOWER(F1692))),
ISNUMBER(FIND("tosa",LOWER(F1692))),
ISNUMBER(FIND("hidratacao",LOWER(F1692))),
ISNUMBER(FIND("hidratação",LOWER(F1692))),
ISNUMBER(FIND("spa",LOWER(F1692))),
ISNUMBER(FIND("corte de unhas",LOWER(F1692))),
ISNUMBER(FIND("desembolo",LOWER(F1692))),
ISNUMBER(FIND("clorexidina",LOWER(F1692))),
ISNUMBER(FIND("matizacao",LOWER(F1692))),
ISNUMBER(FIND("matização",LOWER(F1692))),
ISNUMBER(FIND("arredondamento",LOWER(F1692))),
ISNUMBER(FIND("remocao",LOWER(F1692))),
ISNUMBER(FIND("remoção",LOWER(F1692)))
),"Serviços extras",
IF(ISNUMBER(FIND("banho",LOWER(F1692))),"Banho","Loja")))</f>
        <v>Loja</v>
      </c>
      <c r="AZ1692" s="1" t="str">
        <f>IF(ISBLANK(I1692),"", _xlfn.LET(_xlpm.Pedido,TRIM(D1692&amp;""),IF(_xlpm.Pedido&lt;&gt;"",_xlpm.Pedido&amp;" | "&amp;K1692,I1692&amp;" | "&amp;K1692&amp;" | "&amp;TEXT(AU1692,"0"))))</f>
        <v xml:space="preserve">5311 | </v>
      </c>
      <c r="BA1692" s="1" t="str">
        <f>IF(ISBLANK(I1692),"", _xlfn.LET(_xlpm.TipoServico,LOWER(H1692),IF(ISNUMBER(FIND("banho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2" s="1" t="str">
        <f>IF(ISBLANK(I1692),"", _xlfn.LET(
    _xlpm.Servico,TRIM(F1692&amp;""),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2" s="1">
        <f>IF(ISBLANK(B1692),"", IF(ISBLANK(R1692),Q1692*S1692,R1692*S1692))</f>
        <v>55</v>
      </c>
    </row>
    <row r="1693" spans="1:55" x14ac:dyDescent="0.3">
      <c r="A1693" t="s">
        <v>1</v>
      </c>
      <c r="B1693">
        <v>46128</v>
      </c>
      <c r="C1693" t="s">
        <v>9</v>
      </c>
      <c r="D1693">
        <v>5311</v>
      </c>
      <c r="E1693">
        <v>0</v>
      </c>
      <c r="F1693" t="s">
        <v>10</v>
      </c>
      <c r="H1693" t="s">
        <v>4</v>
      </c>
      <c r="I1693">
        <v>2886</v>
      </c>
      <c r="J1693" t="s">
        <v>326</v>
      </c>
      <c r="L1693">
        <v>553184878833</v>
      </c>
      <c r="N1693">
        <v>0</v>
      </c>
      <c r="O1693" t="s">
        <v>5</v>
      </c>
      <c r="P1693">
        <v>0</v>
      </c>
      <c r="Q1693">
        <v>9</v>
      </c>
      <c r="R1693">
        <v>9</v>
      </c>
      <c r="S1693">
        <v>1</v>
      </c>
      <c r="T1693">
        <v>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 t="s">
        <v>6</v>
      </c>
      <c r="AG1693">
        <v>107</v>
      </c>
      <c r="AS1693" t="s">
        <v>7</v>
      </c>
      <c r="AU1693" s="2" t="str">
        <f>IF(ISBLANK(B1693),"", TEXT(B1693,"dddd, d \d\e mmmm \d\e aaaa"))</f>
        <v>quinta-feira, 16 de abril de 2026</v>
      </c>
      <c r="AX1693" s="1" t="str" cm="1">
        <f t="array" ref="AX1693">IFERROR(_xlfn.TEXTJOIN(", ",TRUE,_xlfn._xlws.SORT(_xlfn.UNIQUE(_xlfn._xlws.FILTER($K$2:$K$2889,($I$2:$I$2889=I1693)*($K$2:$K$2889&lt;&gt;""))))),"")</f>
        <v>Lily</v>
      </c>
      <c r="AY1693" s="1" t="str">
        <f>IF(ISBLANK(F1693),"", IF(OR(
ISNUMBER(FIND("escovacao",LOWER(F1693))),
ISNUMBER(FIND("escovação",LOWER(F1693))),
ISNUMBER(FIND("higiene bucal",LOWER(F1693))),
ISNUMBER(FIND("tosa",LOWER(F1693))),
ISNUMBER(FIND("hidratacao",LOWER(F1693))),
ISNUMBER(FIND("hidratação",LOWER(F1693))),
ISNUMBER(FIND("spa",LOWER(F1693))),
ISNUMBER(FIND("corte de unhas",LOWER(F1693))),
ISNUMBER(FIND("desembolo",LOWER(F1693))),
ISNUMBER(FIND("clorexidina",LOWER(F1693))),
ISNUMBER(FIND("matizacao",LOWER(F1693))),
ISNUMBER(FIND("matização",LOWER(F1693))),
ISNUMBER(FIND("arredondamento",LOWER(F1693))),
ISNUMBER(FIND("remocao",LOWER(F1693))),
ISNUMBER(FIND("remoção",LOWER(F1693)))
),"Serviços extras",
IF(ISNUMBER(FIND("banho",LOWER(F1693))),"Banho","Loja")))</f>
        <v>Serviços extras</v>
      </c>
      <c r="AZ1693" s="1" t="str">
        <f>IF(ISBLANK(I1693),"", _xlfn.LET(_xlpm.Pedido,TRIM(D1693&amp;""),IF(_xlpm.Pedido&lt;&gt;"",_xlpm.Pedido&amp;" | "&amp;K1693,I1693&amp;" | "&amp;K1693&amp;" | "&amp;TEXT(AU1693,"0"))))</f>
        <v xml:space="preserve">5311 | </v>
      </c>
      <c r="BA1693" s="1" t="str">
        <f>IF(ISBLANK(I1693),"", _xlfn.LET(_xlpm.TipoServico,LOWER(H1693),IF(ISNUMBER(FIND("banho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3" s="1" t="str">
        <f>IF(ISBLANK(I1693),"", _xlfn.LET(
    _xlpm.Servico,TRIM(F1693&amp;""),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3" s="1">
        <f>IF(ISBLANK(B1693),"", IF(ISBLANK(R1693),Q1693*S1693,R1693*S1693))</f>
        <v>9</v>
      </c>
    </row>
    <row r="1694" spans="1:55" x14ac:dyDescent="0.3">
      <c r="A1694" t="s">
        <v>1</v>
      </c>
      <c r="B1694">
        <v>46128</v>
      </c>
      <c r="C1694" t="s">
        <v>9</v>
      </c>
      <c r="D1694">
        <v>5312</v>
      </c>
      <c r="E1694">
        <v>0</v>
      </c>
      <c r="F1694" t="s">
        <v>3</v>
      </c>
      <c r="H1694" t="s">
        <v>4</v>
      </c>
      <c r="I1694">
        <v>2327</v>
      </c>
      <c r="J1694" t="s">
        <v>532</v>
      </c>
      <c r="L1694">
        <v>73999999999</v>
      </c>
      <c r="N1694">
        <v>0</v>
      </c>
      <c r="O1694" t="s">
        <v>5</v>
      </c>
      <c r="P1694">
        <v>0</v>
      </c>
      <c r="Q1694">
        <v>55</v>
      </c>
      <c r="R1694">
        <v>55</v>
      </c>
      <c r="S1694">
        <v>1</v>
      </c>
      <c r="T1694">
        <v>55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 t="s">
        <v>6</v>
      </c>
      <c r="AG1694">
        <v>72</v>
      </c>
      <c r="AS1694" t="s">
        <v>7</v>
      </c>
      <c r="AU1694" s="2" t="str">
        <f>IF(ISBLANK(B1694),"", TEXT(B1694,"dddd, d \d\e mmmm \d\e aaaa"))</f>
        <v>quinta-feira, 16 de abril de 2026</v>
      </c>
      <c r="AX1694" s="1" t="str" cm="1">
        <f t="array" ref="AX1694">IFERROR(_xlfn.TEXTJOIN(", ",TRUE,_xlfn._xlws.SORT(_xlfn.UNIQUE(_xlfn._xlws.FILTER($K$2:$K$2889,($I$2:$I$2889=I1694)*($K$2:$K$2889&lt;&gt;""))))),"")</f>
        <v>Toff</v>
      </c>
      <c r="AY1694" s="1" t="str">
        <f>IF(ISBLANK(F1694),"", IF(OR(
ISNUMBER(FIND("escovacao",LOWER(F1694))),
ISNUMBER(FIND("escovação",LOWER(F1694))),
ISNUMBER(FIND("higiene bucal",LOWER(F1694))),
ISNUMBER(FIND("tosa",LOWER(F1694))),
ISNUMBER(FIND("hidratacao",LOWER(F1694))),
ISNUMBER(FIND("hidratação",LOWER(F1694))),
ISNUMBER(FIND("spa",LOWER(F1694))),
ISNUMBER(FIND("corte de unhas",LOWER(F1694))),
ISNUMBER(FIND("desembolo",LOWER(F1694))),
ISNUMBER(FIND("clorexidina",LOWER(F1694))),
ISNUMBER(FIND("matizacao",LOWER(F1694))),
ISNUMBER(FIND("matização",LOWER(F1694))),
ISNUMBER(FIND("arredondamento",LOWER(F1694))),
ISNUMBER(FIND("remocao",LOWER(F1694))),
ISNUMBER(FIND("remoção",LOWER(F1694)))
),"Serviços extras",
IF(ISNUMBER(FIND("banho",LOWER(F1694))),"Banho","Loja")))</f>
        <v>Loja</v>
      </c>
      <c r="AZ1694" s="1" t="str">
        <f>IF(ISBLANK(I1694),"", _xlfn.LET(_xlpm.Pedido,TRIM(D1694&amp;""),IF(_xlpm.Pedido&lt;&gt;"",_xlpm.Pedido&amp;" | "&amp;K1694,I1694&amp;" | "&amp;K1694&amp;" | "&amp;TEXT(AU1694,"0"))))</f>
        <v xml:space="preserve">5312 | </v>
      </c>
      <c r="BA1694" s="1" t="str">
        <f>IF(ISBLANK(I1694),"", _xlfn.LET(_xlpm.TipoServico,LOWER(H1694),IF(ISNUMBER(FIND("banho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4" s="1" t="str">
        <f>IF(ISBLANK(I1694),"", _xlfn.LET(
    _xlpm.Servico,TRIM(F1694&amp;""),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4" s="1">
        <f>IF(ISBLANK(B1694),"", IF(ISBLANK(R1694),Q1694*S1694,R1694*S1694))</f>
        <v>55</v>
      </c>
    </row>
    <row r="1695" spans="1:55" x14ac:dyDescent="0.3">
      <c r="A1695" t="s">
        <v>1</v>
      </c>
      <c r="B1695">
        <v>46128</v>
      </c>
      <c r="C1695" t="s">
        <v>9</v>
      </c>
      <c r="D1695">
        <v>5312</v>
      </c>
      <c r="E1695">
        <v>0</v>
      </c>
      <c r="F1695" t="s">
        <v>10</v>
      </c>
      <c r="H1695" t="s">
        <v>4</v>
      </c>
      <c r="I1695">
        <v>2327</v>
      </c>
      <c r="J1695" t="s">
        <v>532</v>
      </c>
      <c r="L1695">
        <v>73999999999</v>
      </c>
      <c r="N1695">
        <v>0</v>
      </c>
      <c r="O1695" t="s">
        <v>5</v>
      </c>
      <c r="P1695">
        <v>0</v>
      </c>
      <c r="Q1695">
        <v>9</v>
      </c>
      <c r="R1695">
        <v>9</v>
      </c>
      <c r="S1695">
        <v>1</v>
      </c>
      <c r="T1695">
        <v>9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 t="s">
        <v>6</v>
      </c>
      <c r="AG1695">
        <v>72</v>
      </c>
      <c r="AS1695" t="s">
        <v>7</v>
      </c>
      <c r="AU1695" s="2" t="str">
        <f>IF(ISBLANK(B1695),"", TEXT(B1695,"dddd, d \d\e mmmm \d\e aaaa"))</f>
        <v>quinta-feira, 16 de abril de 2026</v>
      </c>
      <c r="AX1695" s="1" t="str" cm="1">
        <f t="array" ref="AX1695">IFERROR(_xlfn.TEXTJOIN(", ",TRUE,_xlfn._xlws.SORT(_xlfn.UNIQUE(_xlfn._xlws.FILTER($K$2:$K$2889,($I$2:$I$2889=I1695)*($K$2:$K$2889&lt;&gt;""))))),"")</f>
        <v>Toff</v>
      </c>
      <c r="AY1695" s="1" t="str">
        <f>IF(ISBLANK(F1695),"", IF(OR(
ISNUMBER(FIND("escovacao",LOWER(F1695))),
ISNUMBER(FIND("escovação",LOWER(F1695))),
ISNUMBER(FIND("higiene bucal",LOWER(F1695))),
ISNUMBER(FIND("tosa",LOWER(F1695))),
ISNUMBER(FIND("hidratacao",LOWER(F1695))),
ISNUMBER(FIND("hidratação",LOWER(F1695))),
ISNUMBER(FIND("spa",LOWER(F1695))),
ISNUMBER(FIND("corte de unhas",LOWER(F1695))),
ISNUMBER(FIND("desembolo",LOWER(F1695))),
ISNUMBER(FIND("clorexidina",LOWER(F1695))),
ISNUMBER(FIND("matizacao",LOWER(F1695))),
ISNUMBER(FIND("matização",LOWER(F1695))),
ISNUMBER(FIND("arredondamento",LOWER(F1695))),
ISNUMBER(FIND("remocao",LOWER(F1695))),
ISNUMBER(FIND("remoção",LOWER(F1695)))
),"Serviços extras",
IF(ISNUMBER(FIND("banho",LOWER(F1695))),"Banho","Loja")))</f>
        <v>Serviços extras</v>
      </c>
      <c r="AZ1695" s="1" t="str">
        <f>IF(ISBLANK(I1695),"", _xlfn.LET(_xlpm.Pedido,TRIM(D1695&amp;""),IF(_xlpm.Pedido&lt;&gt;"",_xlpm.Pedido&amp;" | "&amp;K1695,I1695&amp;" | "&amp;K1695&amp;" | "&amp;TEXT(AU1695,"0"))))</f>
        <v xml:space="preserve">5312 | </v>
      </c>
      <c r="BA1695" s="1" t="str">
        <f>IF(ISBLANK(I1695),"", _xlfn.LET(_xlpm.TipoServico,LOWER(H1695),IF(ISNUMBER(FIND("banho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5" s="1" t="str">
        <f>IF(ISBLANK(I1695),"", _xlfn.LET(
    _xlpm.Servico,TRIM(F1695&amp;""),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5" s="1">
        <f>IF(ISBLANK(B1695),"", IF(ISBLANK(R1695),Q1695*S1695,R1695*S1695))</f>
        <v>9</v>
      </c>
    </row>
    <row r="1696" spans="1:55" x14ac:dyDescent="0.3">
      <c r="A1696" t="s">
        <v>1</v>
      </c>
      <c r="B1696">
        <v>46128</v>
      </c>
      <c r="C1696" t="s">
        <v>9</v>
      </c>
      <c r="D1696">
        <v>5313</v>
      </c>
      <c r="E1696">
        <v>0</v>
      </c>
      <c r="F1696" t="s">
        <v>3</v>
      </c>
      <c r="H1696" t="s">
        <v>4</v>
      </c>
      <c r="I1696">
        <v>2169</v>
      </c>
      <c r="J1696" t="s">
        <v>418</v>
      </c>
      <c r="L1696">
        <v>73991368154</v>
      </c>
      <c r="N1696">
        <v>0</v>
      </c>
      <c r="O1696" t="s">
        <v>5</v>
      </c>
      <c r="P1696">
        <v>0</v>
      </c>
      <c r="Q1696">
        <v>55</v>
      </c>
      <c r="R1696">
        <v>55</v>
      </c>
      <c r="S1696">
        <v>1</v>
      </c>
      <c r="T1696">
        <v>55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 t="s">
        <v>6</v>
      </c>
      <c r="AG1696">
        <v>74</v>
      </c>
      <c r="AS1696" t="s">
        <v>7</v>
      </c>
      <c r="AU1696" s="2" t="str">
        <f>IF(ISBLANK(B1696),"", TEXT(B1696,"dddd, d \d\e mmmm \d\e aaaa"))</f>
        <v>quinta-feira, 16 de abril de 2026</v>
      </c>
      <c r="AX1696" s="1" t="str" cm="1">
        <f t="array" ref="AX1696">IFERROR(_xlfn.TEXTJOIN(", ",TRUE,_xlfn._xlws.SORT(_xlfn.UNIQUE(_xlfn._xlws.FILTER($K$2:$K$2889,($I$2:$I$2889=I1696)*($K$2:$K$2889&lt;&gt;""))))),"")</f>
        <v>Chico Neves</v>
      </c>
      <c r="AY1696" s="1" t="str">
        <f>IF(ISBLANK(F1696),"", IF(OR(
ISNUMBER(FIND("escovacao",LOWER(F1696))),
ISNUMBER(FIND("escovação",LOWER(F1696))),
ISNUMBER(FIND("higiene bucal",LOWER(F1696))),
ISNUMBER(FIND("tosa",LOWER(F1696))),
ISNUMBER(FIND("hidratacao",LOWER(F1696))),
ISNUMBER(FIND("hidratação",LOWER(F1696))),
ISNUMBER(FIND("spa",LOWER(F1696))),
ISNUMBER(FIND("corte de unhas",LOWER(F1696))),
ISNUMBER(FIND("desembolo",LOWER(F1696))),
ISNUMBER(FIND("clorexidina",LOWER(F1696))),
ISNUMBER(FIND("matizacao",LOWER(F1696))),
ISNUMBER(FIND("matização",LOWER(F1696))),
ISNUMBER(FIND("arredondamento",LOWER(F1696))),
ISNUMBER(FIND("remocao",LOWER(F1696))),
ISNUMBER(FIND("remoção",LOWER(F1696)))
),"Serviços extras",
IF(ISNUMBER(FIND("banho",LOWER(F1696))),"Banho","Loja")))</f>
        <v>Loja</v>
      </c>
      <c r="AZ1696" s="1" t="str">
        <f>IF(ISBLANK(I1696),"", _xlfn.LET(_xlpm.Pedido,TRIM(D1696&amp;""),IF(_xlpm.Pedido&lt;&gt;"",_xlpm.Pedido&amp;" | "&amp;K1696,I1696&amp;" | "&amp;K1696&amp;" | "&amp;TEXT(AU1696,"0"))))</f>
        <v xml:space="preserve">5313 | </v>
      </c>
      <c r="BA1696" s="1" t="str">
        <f>IF(ISBLANK(I1696),"", _xlfn.LET(_xlpm.TipoServico,LOWER(H1696),IF(ISNUMBER(FIND("banho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6" s="1" t="str">
        <f>IF(ISBLANK(I1696),"", _xlfn.LET(
    _xlpm.Servico,TRIM(F1696&amp;""),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6" s="1">
        <f>IF(ISBLANK(B1696),"", IF(ISBLANK(R1696),Q1696*S1696,R1696*S1696))</f>
        <v>55</v>
      </c>
    </row>
    <row r="1697" spans="1:55" x14ac:dyDescent="0.3">
      <c r="A1697" t="s">
        <v>1</v>
      </c>
      <c r="B1697">
        <v>46128</v>
      </c>
      <c r="C1697" t="s">
        <v>9</v>
      </c>
      <c r="D1697">
        <v>5315</v>
      </c>
      <c r="E1697">
        <v>0</v>
      </c>
      <c r="F1697" t="s">
        <v>3</v>
      </c>
      <c r="H1697" t="s">
        <v>4</v>
      </c>
      <c r="I1697">
        <v>2513</v>
      </c>
      <c r="J1697" t="s">
        <v>48</v>
      </c>
      <c r="L1697">
        <v>5573999917447</v>
      </c>
      <c r="N1697">
        <v>0</v>
      </c>
      <c r="O1697" t="s">
        <v>5</v>
      </c>
      <c r="P1697">
        <v>0</v>
      </c>
      <c r="Q1697">
        <v>110</v>
      </c>
      <c r="R1697">
        <v>110</v>
      </c>
      <c r="S1697">
        <v>1</v>
      </c>
      <c r="T1697">
        <v>110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 t="s">
        <v>6</v>
      </c>
      <c r="AG1697">
        <v>148</v>
      </c>
      <c r="AS1697" t="s">
        <v>7</v>
      </c>
      <c r="AU1697" s="2" t="str">
        <f>IF(ISBLANK(B1697),"", TEXT(B1697,"dddd, d \d\e mmmm \d\e aaaa"))</f>
        <v>quinta-feira, 16 de abril de 2026</v>
      </c>
      <c r="AX1697" s="1" t="str" cm="1">
        <f t="array" ref="AX1697">IFERROR(_xlfn.TEXTJOIN(", ",TRUE,_xlfn._xlws.SORT(_xlfn.UNIQUE(_xlfn._xlws.FILTER($K$2:$K$2889,($I$2:$I$2889=I1697)*($K$2:$K$2889&lt;&gt;""))))),"")</f>
        <v>Amora, Lulu</v>
      </c>
      <c r="AY1697" s="1" t="str">
        <f>IF(ISBLANK(F1697),"", IF(OR(
ISNUMBER(FIND("escovacao",LOWER(F1697))),
ISNUMBER(FIND("escovação",LOWER(F1697))),
ISNUMBER(FIND("higiene bucal",LOWER(F1697))),
ISNUMBER(FIND("tosa",LOWER(F1697))),
ISNUMBER(FIND("hidratacao",LOWER(F1697))),
ISNUMBER(FIND("hidratação",LOWER(F1697))),
ISNUMBER(FIND("spa",LOWER(F1697))),
ISNUMBER(FIND("corte de unhas",LOWER(F1697))),
ISNUMBER(FIND("desembolo",LOWER(F1697))),
ISNUMBER(FIND("clorexidina",LOWER(F1697))),
ISNUMBER(FIND("matizacao",LOWER(F1697))),
ISNUMBER(FIND("matização",LOWER(F1697))),
ISNUMBER(FIND("arredondamento",LOWER(F1697))),
ISNUMBER(FIND("remocao",LOWER(F1697))),
ISNUMBER(FIND("remoção",LOWER(F1697)))
),"Serviços extras",
IF(ISNUMBER(FIND("banho",LOWER(F1697))),"Banho","Loja")))</f>
        <v>Loja</v>
      </c>
      <c r="AZ1697" s="1" t="str">
        <f>IF(ISBLANK(I1697),"", _xlfn.LET(_xlpm.Pedido,TRIM(D1697&amp;""),IF(_xlpm.Pedido&lt;&gt;"",_xlpm.Pedido&amp;" | "&amp;K1697,I1697&amp;" | "&amp;K1697&amp;" | "&amp;TEXT(AU1697,"0"))))</f>
        <v xml:space="preserve">5315 | </v>
      </c>
      <c r="BA1697" s="1" t="str">
        <f>IF(ISBLANK(I1697),"", _xlfn.LET(_xlpm.TipoServico,LOWER(H1697),IF(ISNUMBER(FIND("banho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7" s="1" t="str">
        <f>IF(ISBLANK(I1697),"", _xlfn.LET(
    _xlpm.Servico,TRIM(F1697&amp;""),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7" s="1">
        <f>IF(ISBLANK(B1697),"", IF(ISBLANK(R1697),Q1697*S1697,R1697*S1697))</f>
        <v>110</v>
      </c>
    </row>
    <row r="1698" spans="1:55" x14ac:dyDescent="0.3">
      <c r="A1698" t="s">
        <v>1</v>
      </c>
      <c r="B1698">
        <v>46128</v>
      </c>
      <c r="C1698" t="s">
        <v>9</v>
      </c>
      <c r="D1698">
        <v>5316</v>
      </c>
      <c r="E1698">
        <v>0</v>
      </c>
      <c r="F1698" t="s">
        <v>3</v>
      </c>
      <c r="H1698" t="s">
        <v>4</v>
      </c>
      <c r="I1698">
        <v>2855</v>
      </c>
      <c r="J1698" t="s">
        <v>606</v>
      </c>
      <c r="L1698">
        <v>557191571124</v>
      </c>
      <c r="N1698">
        <v>0</v>
      </c>
      <c r="O1698" t="s">
        <v>5</v>
      </c>
      <c r="P1698">
        <v>0</v>
      </c>
      <c r="Q1698">
        <v>55</v>
      </c>
      <c r="R1698">
        <v>55</v>
      </c>
      <c r="S1698">
        <v>1</v>
      </c>
      <c r="T1698">
        <v>55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 t="s">
        <v>6</v>
      </c>
      <c r="AG1698">
        <v>74</v>
      </c>
      <c r="AS1698" t="s">
        <v>7</v>
      </c>
      <c r="AU1698" s="2" t="str">
        <f>IF(ISBLANK(B1698),"", TEXT(B1698,"dddd, d \d\e mmmm \d\e aaaa"))</f>
        <v>quinta-feira, 16 de abril de 2026</v>
      </c>
      <c r="AX1698" s="1" t="str" cm="1">
        <f t="array" ref="AX1698">IFERROR(_xlfn.TEXTJOIN(", ",TRUE,_xlfn._xlws.SORT(_xlfn.UNIQUE(_xlfn._xlws.FILTER($K$2:$K$2889,($I$2:$I$2889=I1698)*($K$2:$K$2889&lt;&gt;""))))),"")</f>
        <v>Frederico</v>
      </c>
      <c r="AY1698" s="1" t="str">
        <f>IF(ISBLANK(F1698),"", IF(OR(
ISNUMBER(FIND("escovacao",LOWER(F1698))),
ISNUMBER(FIND("escovação",LOWER(F1698))),
ISNUMBER(FIND("higiene bucal",LOWER(F1698))),
ISNUMBER(FIND("tosa",LOWER(F1698))),
ISNUMBER(FIND("hidratacao",LOWER(F1698))),
ISNUMBER(FIND("hidratação",LOWER(F1698))),
ISNUMBER(FIND("spa",LOWER(F1698))),
ISNUMBER(FIND("corte de unhas",LOWER(F1698))),
ISNUMBER(FIND("desembolo",LOWER(F1698))),
ISNUMBER(FIND("clorexidina",LOWER(F1698))),
ISNUMBER(FIND("matizacao",LOWER(F1698))),
ISNUMBER(FIND("matização",LOWER(F1698))),
ISNUMBER(FIND("arredondamento",LOWER(F1698))),
ISNUMBER(FIND("remocao",LOWER(F1698))),
ISNUMBER(FIND("remoção",LOWER(F1698)))
),"Serviços extras",
IF(ISNUMBER(FIND("banho",LOWER(F1698))),"Banho","Loja")))</f>
        <v>Loja</v>
      </c>
      <c r="AZ1698" s="1" t="str">
        <f>IF(ISBLANK(I1698),"", _xlfn.LET(_xlpm.Pedido,TRIM(D1698&amp;""),IF(_xlpm.Pedido&lt;&gt;"",_xlpm.Pedido&amp;" | "&amp;K1698,I1698&amp;" | "&amp;K1698&amp;" | "&amp;TEXT(AU1698,"0"))))</f>
        <v xml:space="preserve">5316 | </v>
      </c>
      <c r="BA1698" s="1" t="str">
        <f>IF(ISBLANK(I1698),"", _xlfn.LET(_xlpm.TipoServico,LOWER(H1698),IF(ISNUMBER(FIND("banho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8" s="1" t="str">
        <f>IF(ISBLANK(I1698),"", _xlfn.LET(
    _xlpm.Servico,TRIM(F1698&amp;""),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8" s="1">
        <f>IF(ISBLANK(B1698),"", IF(ISBLANK(R1698),Q1698*S1698,R1698*S1698))</f>
        <v>55</v>
      </c>
    </row>
    <row r="1699" spans="1:55" x14ac:dyDescent="0.3">
      <c r="A1699" t="s">
        <v>1</v>
      </c>
      <c r="B1699">
        <v>46128</v>
      </c>
      <c r="C1699" t="s">
        <v>9</v>
      </c>
      <c r="D1699">
        <v>5318</v>
      </c>
      <c r="E1699">
        <v>0</v>
      </c>
      <c r="F1699" t="s">
        <v>3</v>
      </c>
      <c r="H1699" t="s">
        <v>4</v>
      </c>
      <c r="I1699">
        <v>2830</v>
      </c>
      <c r="J1699" t="s">
        <v>42</v>
      </c>
      <c r="L1699">
        <v>557591095712</v>
      </c>
      <c r="N1699">
        <v>0</v>
      </c>
      <c r="O1699" t="s">
        <v>5</v>
      </c>
      <c r="P1699">
        <v>0</v>
      </c>
      <c r="Q1699">
        <v>55</v>
      </c>
      <c r="R1699">
        <v>55</v>
      </c>
      <c r="S1699">
        <v>1</v>
      </c>
      <c r="T1699">
        <v>55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 t="s">
        <v>6</v>
      </c>
      <c r="AG1699">
        <v>119</v>
      </c>
      <c r="AS1699" t="s">
        <v>7</v>
      </c>
      <c r="AU1699" s="2" t="str">
        <f>IF(ISBLANK(B1699),"", TEXT(B1699,"dddd, d \d\e mmmm \d\e aaaa"))</f>
        <v>quinta-feira, 16 de abril de 2026</v>
      </c>
      <c r="AX1699" s="1" t="str" cm="1">
        <f t="array" ref="AX1699">IFERROR(_xlfn.TEXTJOIN(", ",TRUE,_xlfn._xlws.SORT(_xlfn.UNIQUE(_xlfn._xlws.FILTER($K$2:$K$2889,($I$2:$I$2889=I1699)*($K$2:$K$2889&lt;&gt;""))))),"")</f>
        <v>Melina</v>
      </c>
      <c r="AY1699" s="1" t="str">
        <f>IF(ISBLANK(F1699),"", IF(OR(
ISNUMBER(FIND("escovacao",LOWER(F1699))),
ISNUMBER(FIND("escovação",LOWER(F1699))),
ISNUMBER(FIND("higiene bucal",LOWER(F1699))),
ISNUMBER(FIND("tosa",LOWER(F1699))),
ISNUMBER(FIND("hidratacao",LOWER(F1699))),
ISNUMBER(FIND("hidratação",LOWER(F1699))),
ISNUMBER(FIND("spa",LOWER(F1699))),
ISNUMBER(FIND("corte de unhas",LOWER(F1699))),
ISNUMBER(FIND("desembolo",LOWER(F1699))),
ISNUMBER(FIND("clorexidina",LOWER(F1699))),
ISNUMBER(FIND("matizacao",LOWER(F1699))),
ISNUMBER(FIND("matização",LOWER(F1699))),
ISNUMBER(FIND("arredondamento",LOWER(F1699))),
ISNUMBER(FIND("remocao",LOWER(F1699))),
ISNUMBER(FIND("remoção",LOWER(F1699)))
),"Serviços extras",
IF(ISNUMBER(FIND("banho",LOWER(F1699))),"Banho","Loja")))</f>
        <v>Loja</v>
      </c>
      <c r="AZ1699" s="1" t="str">
        <f>IF(ISBLANK(I1699),"", _xlfn.LET(_xlpm.Pedido,TRIM(D1699&amp;""),IF(_xlpm.Pedido&lt;&gt;"",_xlpm.Pedido&amp;" | "&amp;K1699,I1699&amp;" | "&amp;K1699&amp;" | "&amp;TEXT(AU1699,"0"))))</f>
        <v xml:space="preserve">5318 | </v>
      </c>
      <c r="BA1699" s="1" t="str">
        <f>IF(ISBLANK(I1699),"", _xlfn.LET(_xlpm.TipoServico,LOWER(H1699),IF(ISNUMBER(FIND("banho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699" s="1" t="str">
        <f>IF(ISBLANK(I1699),"", _xlfn.LET(
    _xlpm.Servico,TRIM(F1699&amp;""),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699" s="1">
        <f>IF(ISBLANK(B1699),"", IF(ISBLANK(R1699),Q1699*S1699,R1699*S1699))</f>
        <v>55</v>
      </c>
    </row>
    <row r="1700" spans="1:55" x14ac:dyDescent="0.3">
      <c r="A1700" t="s">
        <v>1</v>
      </c>
      <c r="B1700">
        <v>46128</v>
      </c>
      <c r="C1700" t="s">
        <v>9</v>
      </c>
      <c r="D1700">
        <v>5318</v>
      </c>
      <c r="E1700">
        <v>0</v>
      </c>
      <c r="F1700" t="s">
        <v>10</v>
      </c>
      <c r="H1700" t="s">
        <v>4</v>
      </c>
      <c r="I1700">
        <v>2830</v>
      </c>
      <c r="J1700" t="s">
        <v>42</v>
      </c>
      <c r="L1700">
        <v>557591095712</v>
      </c>
      <c r="N1700">
        <v>0</v>
      </c>
      <c r="O1700" t="s">
        <v>5</v>
      </c>
      <c r="P1700">
        <v>0</v>
      </c>
      <c r="Q1700">
        <v>9</v>
      </c>
      <c r="R1700">
        <v>9</v>
      </c>
      <c r="S1700">
        <v>1</v>
      </c>
      <c r="T1700">
        <v>9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 t="s">
        <v>6</v>
      </c>
      <c r="AG1700">
        <v>119</v>
      </c>
      <c r="AS1700" t="s">
        <v>7</v>
      </c>
      <c r="AU1700" s="2" t="str">
        <f>IF(ISBLANK(B1700),"", TEXT(B1700,"dddd, d \d\e mmmm \d\e aaaa"))</f>
        <v>quinta-feira, 16 de abril de 2026</v>
      </c>
      <c r="AX1700" s="1" t="str" cm="1">
        <f t="array" ref="AX1700">IFERROR(_xlfn.TEXTJOIN(", ",TRUE,_xlfn._xlws.SORT(_xlfn.UNIQUE(_xlfn._xlws.FILTER($K$2:$K$2889,($I$2:$I$2889=I1700)*($K$2:$K$2889&lt;&gt;""))))),"")</f>
        <v>Melina</v>
      </c>
      <c r="AY1700" s="1" t="str">
        <f>IF(ISBLANK(F1700),"", IF(OR(
ISNUMBER(FIND("escovacao",LOWER(F1700))),
ISNUMBER(FIND("escovação",LOWER(F1700))),
ISNUMBER(FIND("higiene bucal",LOWER(F1700))),
ISNUMBER(FIND("tosa",LOWER(F1700))),
ISNUMBER(FIND("hidratacao",LOWER(F1700))),
ISNUMBER(FIND("hidratação",LOWER(F1700))),
ISNUMBER(FIND("spa",LOWER(F1700))),
ISNUMBER(FIND("corte de unhas",LOWER(F1700))),
ISNUMBER(FIND("desembolo",LOWER(F1700))),
ISNUMBER(FIND("clorexidina",LOWER(F1700))),
ISNUMBER(FIND("matizacao",LOWER(F1700))),
ISNUMBER(FIND("matização",LOWER(F1700))),
ISNUMBER(FIND("arredondamento",LOWER(F1700))),
ISNUMBER(FIND("remocao",LOWER(F1700))),
ISNUMBER(FIND("remoção",LOWER(F1700)))
),"Serviços extras",
IF(ISNUMBER(FIND("banho",LOWER(F1700))),"Banho","Loja")))</f>
        <v>Serviços extras</v>
      </c>
      <c r="AZ1700" s="1" t="str">
        <f>IF(ISBLANK(I1700),"", _xlfn.LET(_xlpm.Pedido,TRIM(D1700&amp;""),IF(_xlpm.Pedido&lt;&gt;"",_xlpm.Pedido&amp;" | "&amp;K1700,I1700&amp;" | "&amp;K1700&amp;" | "&amp;TEXT(AU1700,"0"))))</f>
        <v xml:space="preserve">5318 | </v>
      </c>
      <c r="BA1700" s="1" t="str">
        <f>IF(ISBLANK(I1700),"", _xlfn.LET(_xlpm.TipoServico,LOWER(H1700),IF(ISNUMBER(FIND("banho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0" s="1" t="str">
        <f>IF(ISBLANK(I1700),"", _xlfn.LET(
    _xlpm.Servico,TRIM(F1700&amp;""),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0" s="1">
        <f>IF(ISBLANK(B1700),"", IF(ISBLANK(R1700),Q1700*S1700,R1700*S1700))</f>
        <v>9</v>
      </c>
    </row>
    <row r="1701" spans="1:55" x14ac:dyDescent="0.3">
      <c r="A1701" t="s">
        <v>1</v>
      </c>
      <c r="B1701">
        <v>46128</v>
      </c>
      <c r="C1701" t="s">
        <v>9</v>
      </c>
      <c r="D1701">
        <v>5322</v>
      </c>
      <c r="E1701">
        <v>0</v>
      </c>
      <c r="F1701" t="s">
        <v>3</v>
      </c>
      <c r="H1701" t="s">
        <v>4</v>
      </c>
      <c r="I1701">
        <v>2804</v>
      </c>
      <c r="J1701" t="s">
        <v>607</v>
      </c>
      <c r="L1701">
        <v>557388868274</v>
      </c>
      <c r="N1701">
        <v>0</v>
      </c>
      <c r="O1701" t="s">
        <v>5</v>
      </c>
      <c r="P1701">
        <v>0</v>
      </c>
      <c r="Q1701">
        <v>55</v>
      </c>
      <c r="R1701">
        <v>55</v>
      </c>
      <c r="S1701">
        <v>1</v>
      </c>
      <c r="T1701">
        <v>55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 t="s">
        <v>6</v>
      </c>
      <c r="AG1701">
        <v>170</v>
      </c>
      <c r="AS1701" t="s">
        <v>7</v>
      </c>
      <c r="AU1701" s="2" t="str">
        <f>IF(ISBLANK(B1701),"", TEXT(B1701,"dddd, d \d\e mmmm \d\e aaaa"))</f>
        <v>quinta-feira, 16 de abril de 2026</v>
      </c>
      <c r="AX1701" s="1" t="str" cm="1">
        <f t="array" ref="AX1701">IFERROR(_xlfn.TEXTJOIN(", ",TRUE,_xlfn._xlws.SORT(_xlfn.UNIQUE(_xlfn._xlws.FILTER($K$2:$K$2889,($I$2:$I$2889=I1701)*($K$2:$K$2889&lt;&gt;""))))),"")</f>
        <v>Lucky</v>
      </c>
      <c r="AY1701" s="1" t="str">
        <f>IF(ISBLANK(F1701),"", IF(OR(
ISNUMBER(FIND("escovacao",LOWER(F1701))),
ISNUMBER(FIND("escovação",LOWER(F1701))),
ISNUMBER(FIND("higiene bucal",LOWER(F1701))),
ISNUMBER(FIND("tosa",LOWER(F1701))),
ISNUMBER(FIND("hidratacao",LOWER(F1701))),
ISNUMBER(FIND("hidratação",LOWER(F1701))),
ISNUMBER(FIND("spa",LOWER(F1701))),
ISNUMBER(FIND("corte de unhas",LOWER(F1701))),
ISNUMBER(FIND("desembolo",LOWER(F1701))),
ISNUMBER(FIND("clorexidina",LOWER(F1701))),
ISNUMBER(FIND("matizacao",LOWER(F1701))),
ISNUMBER(FIND("matização",LOWER(F1701))),
ISNUMBER(FIND("arredondamento",LOWER(F1701))),
ISNUMBER(FIND("remocao",LOWER(F1701))),
ISNUMBER(FIND("remoção",LOWER(F1701)))
),"Serviços extras",
IF(ISNUMBER(FIND("banho",LOWER(F1701))),"Banho","Loja")))</f>
        <v>Loja</v>
      </c>
      <c r="AZ1701" s="1" t="str">
        <f>IF(ISBLANK(I1701),"", _xlfn.LET(_xlpm.Pedido,TRIM(D1701&amp;""),IF(_xlpm.Pedido&lt;&gt;"",_xlpm.Pedido&amp;" | "&amp;K1701,I1701&amp;" | "&amp;K1701&amp;" | "&amp;TEXT(AU1701,"0"))))</f>
        <v xml:space="preserve">5322 | </v>
      </c>
      <c r="BA1701" s="1" t="str">
        <f>IF(ISBLANK(I1701),"", _xlfn.LET(_xlpm.TipoServico,LOWER(H1701),IF(ISNUMBER(FIND("banho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1" s="1" t="str">
        <f>IF(ISBLANK(I1701),"", _xlfn.LET(
    _xlpm.Servico,TRIM(F1701&amp;""),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1" s="1">
        <f>IF(ISBLANK(B1701),"", IF(ISBLANK(R1701),Q1701*S1701,R1701*S1701))</f>
        <v>55</v>
      </c>
    </row>
    <row r="1702" spans="1:55" x14ac:dyDescent="0.3">
      <c r="A1702" t="s">
        <v>1</v>
      </c>
      <c r="B1702">
        <v>46128</v>
      </c>
      <c r="C1702" t="s">
        <v>9</v>
      </c>
      <c r="D1702">
        <v>5322</v>
      </c>
      <c r="E1702">
        <v>0</v>
      </c>
      <c r="F1702" t="s">
        <v>10</v>
      </c>
      <c r="H1702" t="s">
        <v>4</v>
      </c>
      <c r="I1702">
        <v>2804</v>
      </c>
      <c r="J1702" t="s">
        <v>607</v>
      </c>
      <c r="L1702">
        <v>557388868274</v>
      </c>
      <c r="N1702">
        <v>0</v>
      </c>
      <c r="O1702" t="s">
        <v>5</v>
      </c>
      <c r="P1702">
        <v>0</v>
      </c>
      <c r="Q1702">
        <v>9</v>
      </c>
      <c r="R1702">
        <v>9</v>
      </c>
      <c r="S1702">
        <v>1</v>
      </c>
      <c r="T1702">
        <v>9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 t="s">
        <v>6</v>
      </c>
      <c r="AG1702">
        <v>170</v>
      </c>
      <c r="AS1702" t="s">
        <v>7</v>
      </c>
      <c r="AU1702" s="2" t="str">
        <f>IF(ISBLANK(B1702),"", TEXT(B1702,"dddd, d \d\e mmmm \d\e aaaa"))</f>
        <v>quinta-feira, 16 de abril de 2026</v>
      </c>
      <c r="AX1702" s="1" t="str" cm="1">
        <f t="array" ref="AX1702">IFERROR(_xlfn.TEXTJOIN(", ",TRUE,_xlfn._xlws.SORT(_xlfn.UNIQUE(_xlfn._xlws.FILTER($K$2:$K$2889,($I$2:$I$2889=I1702)*($K$2:$K$2889&lt;&gt;""))))),"")</f>
        <v>Lucky</v>
      </c>
      <c r="AY1702" s="1" t="str">
        <f>IF(ISBLANK(F1702),"", IF(OR(
ISNUMBER(FIND("escovacao",LOWER(F1702))),
ISNUMBER(FIND("escovação",LOWER(F1702))),
ISNUMBER(FIND("higiene bucal",LOWER(F1702))),
ISNUMBER(FIND("tosa",LOWER(F1702))),
ISNUMBER(FIND("hidratacao",LOWER(F1702))),
ISNUMBER(FIND("hidratação",LOWER(F1702))),
ISNUMBER(FIND("spa",LOWER(F1702))),
ISNUMBER(FIND("corte de unhas",LOWER(F1702))),
ISNUMBER(FIND("desembolo",LOWER(F1702))),
ISNUMBER(FIND("clorexidina",LOWER(F1702))),
ISNUMBER(FIND("matizacao",LOWER(F1702))),
ISNUMBER(FIND("matização",LOWER(F1702))),
ISNUMBER(FIND("arredondamento",LOWER(F1702))),
ISNUMBER(FIND("remocao",LOWER(F1702))),
ISNUMBER(FIND("remoção",LOWER(F1702)))
),"Serviços extras",
IF(ISNUMBER(FIND("banho",LOWER(F1702))),"Banho","Loja")))</f>
        <v>Serviços extras</v>
      </c>
      <c r="AZ1702" s="1" t="str">
        <f>IF(ISBLANK(I1702),"", _xlfn.LET(_xlpm.Pedido,TRIM(D1702&amp;""),IF(_xlpm.Pedido&lt;&gt;"",_xlpm.Pedido&amp;" | "&amp;K1702,I1702&amp;" | "&amp;K1702&amp;" | "&amp;TEXT(AU1702,"0"))))</f>
        <v xml:space="preserve">5322 | </v>
      </c>
      <c r="BA1702" s="1" t="str">
        <f>IF(ISBLANK(I1702),"", _xlfn.LET(_xlpm.TipoServico,LOWER(H1702),IF(ISNUMBER(FIND("banho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2" s="1" t="str">
        <f>IF(ISBLANK(I1702),"", _xlfn.LET(
    _xlpm.Servico,TRIM(F1702&amp;""),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2" s="1">
        <f>IF(ISBLANK(B1702),"", IF(ISBLANK(R1702),Q1702*S1702,R1702*S1702))</f>
        <v>9</v>
      </c>
    </row>
    <row r="1703" spans="1:55" x14ac:dyDescent="0.3">
      <c r="A1703" t="s">
        <v>1</v>
      </c>
      <c r="B1703">
        <v>46128</v>
      </c>
      <c r="C1703" t="s">
        <v>9</v>
      </c>
      <c r="D1703">
        <v>5321</v>
      </c>
      <c r="E1703">
        <v>0</v>
      </c>
      <c r="F1703" t="s">
        <v>3</v>
      </c>
      <c r="H1703" t="s">
        <v>4</v>
      </c>
      <c r="I1703">
        <v>2487</v>
      </c>
      <c r="J1703" t="s">
        <v>67</v>
      </c>
      <c r="L1703">
        <v>73998261985</v>
      </c>
      <c r="N1703">
        <v>0</v>
      </c>
      <c r="O1703" t="s">
        <v>5</v>
      </c>
      <c r="P1703">
        <v>0</v>
      </c>
      <c r="Q1703">
        <v>55</v>
      </c>
      <c r="R1703">
        <v>55</v>
      </c>
      <c r="S1703">
        <v>1</v>
      </c>
      <c r="T1703">
        <v>55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 t="s">
        <v>6</v>
      </c>
      <c r="AG1703">
        <v>72</v>
      </c>
      <c r="AS1703" t="s">
        <v>7</v>
      </c>
      <c r="AU1703" s="2" t="str">
        <f>IF(ISBLANK(B1703),"", TEXT(B1703,"dddd, d \d\e mmmm \d\e aaaa"))</f>
        <v>quinta-feira, 16 de abril de 2026</v>
      </c>
      <c r="AX1703" s="1" t="str" cm="1">
        <f t="array" ref="AX1703">IFERROR(_xlfn.TEXTJOIN(", ",TRUE,_xlfn._xlws.SORT(_xlfn.UNIQUE(_xlfn._xlws.FILTER($K$2:$K$2889,($I$2:$I$2889=I1703)*($K$2:$K$2889&lt;&gt;""))))),"")</f>
        <v>Flock</v>
      </c>
      <c r="AY1703" s="1" t="str">
        <f>IF(ISBLANK(F1703),"", IF(OR(
ISNUMBER(FIND("escovacao",LOWER(F1703))),
ISNUMBER(FIND("escovação",LOWER(F1703))),
ISNUMBER(FIND("higiene bucal",LOWER(F1703))),
ISNUMBER(FIND("tosa",LOWER(F1703))),
ISNUMBER(FIND("hidratacao",LOWER(F1703))),
ISNUMBER(FIND("hidratação",LOWER(F1703))),
ISNUMBER(FIND("spa",LOWER(F1703))),
ISNUMBER(FIND("corte de unhas",LOWER(F1703))),
ISNUMBER(FIND("desembolo",LOWER(F1703))),
ISNUMBER(FIND("clorexidina",LOWER(F1703))),
ISNUMBER(FIND("matizacao",LOWER(F1703))),
ISNUMBER(FIND("matização",LOWER(F1703))),
ISNUMBER(FIND("arredondamento",LOWER(F1703))),
ISNUMBER(FIND("remocao",LOWER(F1703))),
ISNUMBER(FIND("remoção",LOWER(F1703)))
),"Serviços extras",
IF(ISNUMBER(FIND("banho",LOWER(F1703))),"Banho","Loja")))</f>
        <v>Loja</v>
      </c>
      <c r="AZ1703" s="1" t="str">
        <f>IF(ISBLANK(I1703),"", _xlfn.LET(_xlpm.Pedido,TRIM(D1703&amp;""),IF(_xlpm.Pedido&lt;&gt;"",_xlpm.Pedido&amp;" | "&amp;K1703,I1703&amp;" | "&amp;K1703&amp;" | "&amp;TEXT(AU1703,"0"))))</f>
        <v xml:space="preserve">5321 | </v>
      </c>
      <c r="BA1703" s="1" t="str">
        <f>IF(ISBLANK(I1703),"", _xlfn.LET(_xlpm.TipoServico,LOWER(H1703),IF(ISNUMBER(FIND("banho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3" s="1" t="str">
        <f>IF(ISBLANK(I1703),"", _xlfn.LET(
    _xlpm.Servico,TRIM(F1703&amp;""),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3" s="1">
        <f>IF(ISBLANK(B1703),"", IF(ISBLANK(R1703),Q1703*S1703,R1703*S1703))</f>
        <v>55</v>
      </c>
    </row>
    <row r="1704" spans="1:55" x14ac:dyDescent="0.3">
      <c r="A1704" t="s">
        <v>1</v>
      </c>
      <c r="B1704">
        <v>46128</v>
      </c>
      <c r="C1704" t="s">
        <v>9</v>
      </c>
      <c r="D1704">
        <v>5321</v>
      </c>
      <c r="E1704">
        <v>0</v>
      </c>
      <c r="F1704" t="s">
        <v>10</v>
      </c>
      <c r="H1704" t="s">
        <v>4</v>
      </c>
      <c r="I1704">
        <v>2487</v>
      </c>
      <c r="J1704" t="s">
        <v>67</v>
      </c>
      <c r="L1704">
        <v>73998261985</v>
      </c>
      <c r="N1704">
        <v>0</v>
      </c>
      <c r="O1704" t="s">
        <v>5</v>
      </c>
      <c r="P1704">
        <v>0</v>
      </c>
      <c r="Q1704">
        <v>9</v>
      </c>
      <c r="R1704">
        <v>9</v>
      </c>
      <c r="S1704">
        <v>1</v>
      </c>
      <c r="T1704">
        <v>9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 t="s">
        <v>6</v>
      </c>
      <c r="AG1704">
        <v>72</v>
      </c>
      <c r="AS1704" t="s">
        <v>7</v>
      </c>
      <c r="AU1704" s="2" t="str">
        <f>IF(ISBLANK(B1704),"", TEXT(B1704,"dddd, d \d\e mmmm \d\e aaaa"))</f>
        <v>quinta-feira, 16 de abril de 2026</v>
      </c>
      <c r="AX1704" s="1" t="str" cm="1">
        <f t="array" ref="AX1704">IFERROR(_xlfn.TEXTJOIN(", ",TRUE,_xlfn._xlws.SORT(_xlfn.UNIQUE(_xlfn._xlws.FILTER($K$2:$K$2889,($I$2:$I$2889=I1704)*($K$2:$K$2889&lt;&gt;""))))),"")</f>
        <v>Flock</v>
      </c>
      <c r="AY1704" s="1" t="str">
        <f>IF(ISBLANK(F1704),"", IF(OR(
ISNUMBER(FIND("escovacao",LOWER(F1704))),
ISNUMBER(FIND("escovação",LOWER(F1704))),
ISNUMBER(FIND("higiene bucal",LOWER(F1704))),
ISNUMBER(FIND("tosa",LOWER(F1704))),
ISNUMBER(FIND("hidratacao",LOWER(F1704))),
ISNUMBER(FIND("hidratação",LOWER(F1704))),
ISNUMBER(FIND("spa",LOWER(F1704))),
ISNUMBER(FIND("corte de unhas",LOWER(F1704))),
ISNUMBER(FIND("desembolo",LOWER(F1704))),
ISNUMBER(FIND("clorexidina",LOWER(F1704))),
ISNUMBER(FIND("matizacao",LOWER(F1704))),
ISNUMBER(FIND("matização",LOWER(F1704))),
ISNUMBER(FIND("arredondamento",LOWER(F1704))),
ISNUMBER(FIND("remocao",LOWER(F1704))),
ISNUMBER(FIND("remoção",LOWER(F1704)))
),"Serviços extras",
IF(ISNUMBER(FIND("banho",LOWER(F1704))),"Banho","Loja")))</f>
        <v>Serviços extras</v>
      </c>
      <c r="AZ1704" s="1" t="str">
        <f>IF(ISBLANK(I1704),"", _xlfn.LET(_xlpm.Pedido,TRIM(D1704&amp;""),IF(_xlpm.Pedido&lt;&gt;"",_xlpm.Pedido&amp;" | "&amp;K1704,I1704&amp;" | "&amp;K1704&amp;" | "&amp;TEXT(AU1704,"0"))))</f>
        <v xml:space="preserve">5321 | </v>
      </c>
      <c r="BA1704" s="1" t="str">
        <f>IF(ISBLANK(I1704),"", _xlfn.LET(_xlpm.TipoServico,LOWER(H1704),IF(ISNUMBER(FIND("banho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4" s="1" t="str">
        <f>IF(ISBLANK(I1704),"", _xlfn.LET(
    _xlpm.Servico,TRIM(F1704&amp;""),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4" s="1">
        <f>IF(ISBLANK(B1704),"", IF(ISBLANK(R1704),Q1704*S1704,R1704*S1704))</f>
        <v>9</v>
      </c>
    </row>
    <row r="1705" spans="1:55" x14ac:dyDescent="0.3">
      <c r="A1705" t="s">
        <v>1</v>
      </c>
      <c r="B1705">
        <v>46128</v>
      </c>
      <c r="C1705" t="s">
        <v>9</v>
      </c>
      <c r="D1705">
        <v>5323</v>
      </c>
      <c r="E1705">
        <v>0</v>
      </c>
      <c r="F1705" t="s">
        <v>3</v>
      </c>
      <c r="H1705" t="s">
        <v>4</v>
      </c>
      <c r="I1705">
        <v>2535</v>
      </c>
      <c r="J1705" t="s">
        <v>608</v>
      </c>
      <c r="L1705">
        <v>87981211800</v>
      </c>
      <c r="N1705">
        <v>0</v>
      </c>
      <c r="O1705" t="s">
        <v>5</v>
      </c>
      <c r="P1705">
        <v>0</v>
      </c>
      <c r="Q1705">
        <v>55</v>
      </c>
      <c r="R1705">
        <v>55</v>
      </c>
      <c r="S1705">
        <v>1</v>
      </c>
      <c r="T1705">
        <v>55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 t="s">
        <v>6</v>
      </c>
      <c r="AG1705">
        <v>74</v>
      </c>
      <c r="AS1705" t="s">
        <v>7</v>
      </c>
      <c r="AU1705" s="2" t="str">
        <f>IF(ISBLANK(B1705),"", TEXT(B1705,"dddd, d \d\e mmmm \d\e aaaa"))</f>
        <v>quinta-feira, 16 de abril de 2026</v>
      </c>
      <c r="AX1705" s="1" t="str" cm="1">
        <f t="array" ref="AX1705">IFERROR(_xlfn.TEXTJOIN(", ",TRUE,_xlfn._xlws.SORT(_xlfn.UNIQUE(_xlfn._xlws.FILTER($K$2:$K$2889,($I$2:$I$2889=I1705)*($K$2:$K$2889&lt;&gt;""))))),"")</f>
        <v>Lucky</v>
      </c>
      <c r="AY1705" s="1" t="str">
        <f>IF(ISBLANK(F1705),"", IF(OR(
ISNUMBER(FIND("escovacao",LOWER(F1705))),
ISNUMBER(FIND("escovação",LOWER(F1705))),
ISNUMBER(FIND("higiene bucal",LOWER(F1705))),
ISNUMBER(FIND("tosa",LOWER(F1705))),
ISNUMBER(FIND("hidratacao",LOWER(F1705))),
ISNUMBER(FIND("hidratação",LOWER(F1705))),
ISNUMBER(FIND("spa",LOWER(F1705))),
ISNUMBER(FIND("corte de unhas",LOWER(F1705))),
ISNUMBER(FIND("desembolo",LOWER(F1705))),
ISNUMBER(FIND("clorexidina",LOWER(F1705))),
ISNUMBER(FIND("matizacao",LOWER(F1705))),
ISNUMBER(FIND("matização",LOWER(F1705))),
ISNUMBER(FIND("arredondamento",LOWER(F1705))),
ISNUMBER(FIND("remocao",LOWER(F1705))),
ISNUMBER(FIND("remoção",LOWER(F1705)))
),"Serviços extras",
IF(ISNUMBER(FIND("banho",LOWER(F1705))),"Banho","Loja")))</f>
        <v>Loja</v>
      </c>
      <c r="AZ1705" s="1" t="str">
        <f>IF(ISBLANK(I1705),"", _xlfn.LET(_xlpm.Pedido,TRIM(D1705&amp;""),IF(_xlpm.Pedido&lt;&gt;"",_xlpm.Pedido&amp;" | "&amp;K1705,I1705&amp;" | "&amp;K1705&amp;" | "&amp;TEXT(AU1705,"0"))))</f>
        <v xml:space="preserve">5323 | </v>
      </c>
      <c r="BA1705" s="1" t="str">
        <f>IF(ISBLANK(I1705),"", _xlfn.LET(_xlpm.TipoServico,LOWER(H1705),IF(ISNUMBER(FIND("banho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5" s="1" t="str">
        <f>IF(ISBLANK(I1705),"", _xlfn.LET(
    _xlpm.Servico,TRIM(F1705&amp;""),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5" s="1">
        <f>IF(ISBLANK(B1705),"", IF(ISBLANK(R1705),Q1705*S1705,R1705*S1705))</f>
        <v>55</v>
      </c>
    </row>
    <row r="1706" spans="1:55" x14ac:dyDescent="0.3">
      <c r="A1706" t="s">
        <v>1</v>
      </c>
      <c r="B1706">
        <v>46129</v>
      </c>
      <c r="C1706" t="s">
        <v>2</v>
      </c>
      <c r="D1706">
        <v>5324</v>
      </c>
      <c r="E1706">
        <v>0</v>
      </c>
      <c r="F1706" t="s">
        <v>3</v>
      </c>
      <c r="H1706" t="s">
        <v>4</v>
      </c>
      <c r="I1706">
        <v>2276</v>
      </c>
      <c r="J1706" t="s">
        <v>455</v>
      </c>
      <c r="L1706">
        <v>73988001820</v>
      </c>
      <c r="N1706">
        <v>0</v>
      </c>
      <c r="O1706" t="s">
        <v>5</v>
      </c>
      <c r="P1706">
        <v>0</v>
      </c>
      <c r="Q1706">
        <v>55</v>
      </c>
      <c r="R1706">
        <v>55</v>
      </c>
      <c r="S1706">
        <v>1</v>
      </c>
      <c r="T1706">
        <v>55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 t="s">
        <v>6</v>
      </c>
      <c r="AG1706">
        <v>72</v>
      </c>
      <c r="AS1706" t="s">
        <v>7</v>
      </c>
      <c r="AU1706" s="2" t="str">
        <f>IF(ISBLANK(B1706),"", TEXT(B1706,"dddd, d \d\e mmmm \d\e aaaa"))</f>
        <v>sexta-feira, 17 de abril de 2026</v>
      </c>
      <c r="AX1706" s="1" t="str" cm="1">
        <f t="array" ref="AX1706">IFERROR(_xlfn.TEXTJOIN(", ",TRUE,_xlfn._xlws.SORT(_xlfn.UNIQUE(_xlfn._xlws.FILTER($K$2:$K$2889,($I$2:$I$2889=I1706)*($K$2:$K$2889&lt;&gt;""))))),"")</f>
        <v>Flokinha</v>
      </c>
      <c r="AY1706" s="1" t="str">
        <f>IF(ISBLANK(F1706),"", IF(OR(
ISNUMBER(FIND("escovacao",LOWER(F1706))),
ISNUMBER(FIND("escovação",LOWER(F1706))),
ISNUMBER(FIND("higiene bucal",LOWER(F1706))),
ISNUMBER(FIND("tosa",LOWER(F1706))),
ISNUMBER(FIND("hidratacao",LOWER(F1706))),
ISNUMBER(FIND("hidratação",LOWER(F1706))),
ISNUMBER(FIND("spa",LOWER(F1706))),
ISNUMBER(FIND("corte de unhas",LOWER(F1706))),
ISNUMBER(FIND("desembolo",LOWER(F1706))),
ISNUMBER(FIND("clorexidina",LOWER(F1706))),
ISNUMBER(FIND("matizacao",LOWER(F1706))),
ISNUMBER(FIND("matização",LOWER(F1706))),
ISNUMBER(FIND("arredondamento",LOWER(F1706))),
ISNUMBER(FIND("remocao",LOWER(F1706))),
ISNUMBER(FIND("remoção",LOWER(F1706)))
),"Serviços extras",
IF(ISNUMBER(FIND("banho",LOWER(F1706))),"Banho","Loja")))</f>
        <v>Loja</v>
      </c>
      <c r="AZ1706" s="1" t="str">
        <f>IF(ISBLANK(I1706),"", _xlfn.LET(_xlpm.Pedido,TRIM(D1706&amp;""),IF(_xlpm.Pedido&lt;&gt;"",_xlpm.Pedido&amp;" | "&amp;K1706,I1706&amp;" | "&amp;K1706&amp;" | "&amp;TEXT(AU1706,"0"))))</f>
        <v xml:space="preserve">5324 | </v>
      </c>
      <c r="BA1706" s="1" t="str">
        <f>IF(ISBLANK(I1706),"", _xlfn.LET(_xlpm.TipoServico,LOWER(H1706),IF(ISNUMBER(FIND("banho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6" s="1" t="str">
        <f>IF(ISBLANK(I1706),"", _xlfn.LET(
    _xlpm.Servico,TRIM(F1706&amp;""),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6" s="1">
        <f>IF(ISBLANK(B1706),"", IF(ISBLANK(R1706),Q1706*S1706,R1706*S1706))</f>
        <v>55</v>
      </c>
    </row>
    <row r="1707" spans="1:55" x14ac:dyDescent="0.3">
      <c r="A1707" t="s">
        <v>1</v>
      </c>
      <c r="B1707">
        <v>46129</v>
      </c>
      <c r="C1707" t="s">
        <v>2</v>
      </c>
      <c r="D1707">
        <v>5324</v>
      </c>
      <c r="E1707">
        <v>0</v>
      </c>
      <c r="F1707" t="s">
        <v>10</v>
      </c>
      <c r="H1707" t="s">
        <v>4</v>
      </c>
      <c r="I1707">
        <v>2276</v>
      </c>
      <c r="J1707" t="s">
        <v>455</v>
      </c>
      <c r="L1707">
        <v>73988001820</v>
      </c>
      <c r="N1707">
        <v>0</v>
      </c>
      <c r="O1707" t="s">
        <v>5</v>
      </c>
      <c r="P1707">
        <v>0</v>
      </c>
      <c r="Q1707">
        <v>9</v>
      </c>
      <c r="R1707">
        <v>9</v>
      </c>
      <c r="S1707">
        <v>1</v>
      </c>
      <c r="T1707">
        <v>9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 t="s">
        <v>6</v>
      </c>
      <c r="AG1707">
        <v>72</v>
      </c>
      <c r="AS1707" t="s">
        <v>7</v>
      </c>
      <c r="AU1707" s="2" t="str">
        <f>IF(ISBLANK(B1707),"", TEXT(B1707,"dddd, d \d\e mmmm \d\e aaaa"))</f>
        <v>sexta-feira, 17 de abril de 2026</v>
      </c>
      <c r="AX1707" s="1" t="str" cm="1">
        <f t="array" ref="AX1707">IFERROR(_xlfn.TEXTJOIN(", ",TRUE,_xlfn._xlws.SORT(_xlfn.UNIQUE(_xlfn._xlws.FILTER($K$2:$K$2889,($I$2:$I$2889=I1707)*($K$2:$K$2889&lt;&gt;""))))),"")</f>
        <v>Flokinha</v>
      </c>
      <c r="AY1707" s="1" t="str">
        <f>IF(ISBLANK(F1707),"", IF(OR(
ISNUMBER(FIND("escovacao",LOWER(F1707))),
ISNUMBER(FIND("escovação",LOWER(F1707))),
ISNUMBER(FIND("higiene bucal",LOWER(F1707))),
ISNUMBER(FIND("tosa",LOWER(F1707))),
ISNUMBER(FIND("hidratacao",LOWER(F1707))),
ISNUMBER(FIND("hidratação",LOWER(F1707))),
ISNUMBER(FIND("spa",LOWER(F1707))),
ISNUMBER(FIND("corte de unhas",LOWER(F1707))),
ISNUMBER(FIND("desembolo",LOWER(F1707))),
ISNUMBER(FIND("clorexidina",LOWER(F1707))),
ISNUMBER(FIND("matizacao",LOWER(F1707))),
ISNUMBER(FIND("matização",LOWER(F1707))),
ISNUMBER(FIND("arredondamento",LOWER(F1707))),
ISNUMBER(FIND("remocao",LOWER(F1707))),
ISNUMBER(FIND("remoção",LOWER(F1707)))
),"Serviços extras",
IF(ISNUMBER(FIND("banho",LOWER(F1707))),"Banho","Loja")))</f>
        <v>Serviços extras</v>
      </c>
      <c r="AZ1707" s="1" t="str">
        <f>IF(ISBLANK(I1707),"", _xlfn.LET(_xlpm.Pedido,TRIM(D1707&amp;""),IF(_xlpm.Pedido&lt;&gt;"",_xlpm.Pedido&amp;" | "&amp;K1707,I1707&amp;" | "&amp;K1707&amp;" | "&amp;TEXT(AU1707,"0"))))</f>
        <v xml:space="preserve">5324 | </v>
      </c>
      <c r="BA1707" s="1" t="str">
        <f>IF(ISBLANK(I1707),"", _xlfn.LET(_xlpm.TipoServico,LOWER(H1707),IF(ISNUMBER(FIND("banho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7" s="1" t="str">
        <f>IF(ISBLANK(I1707),"", _xlfn.LET(
    _xlpm.Servico,TRIM(F1707&amp;""),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7" s="1">
        <f>IF(ISBLANK(B1707),"", IF(ISBLANK(R1707),Q1707*S1707,R1707*S1707))</f>
        <v>9</v>
      </c>
    </row>
    <row r="1708" spans="1:55" x14ac:dyDescent="0.3">
      <c r="A1708" t="s">
        <v>1</v>
      </c>
      <c r="B1708">
        <v>46129</v>
      </c>
      <c r="C1708" t="s">
        <v>2</v>
      </c>
      <c r="D1708">
        <v>5326</v>
      </c>
      <c r="E1708">
        <v>0</v>
      </c>
      <c r="F1708" t="s">
        <v>3</v>
      </c>
      <c r="H1708" t="s">
        <v>4</v>
      </c>
      <c r="I1708">
        <v>2123</v>
      </c>
      <c r="J1708" t="s">
        <v>23</v>
      </c>
      <c r="L1708">
        <v>73991374455</v>
      </c>
      <c r="N1708">
        <v>0</v>
      </c>
      <c r="O1708" t="s">
        <v>5</v>
      </c>
      <c r="P1708">
        <v>0</v>
      </c>
      <c r="Q1708">
        <v>68</v>
      </c>
      <c r="R1708">
        <v>68</v>
      </c>
      <c r="S1708">
        <v>1</v>
      </c>
      <c r="T1708">
        <v>68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 t="s">
        <v>6</v>
      </c>
      <c r="AG1708">
        <v>75</v>
      </c>
      <c r="AS1708" t="s">
        <v>7</v>
      </c>
      <c r="AU1708" s="2" t="str">
        <f>IF(ISBLANK(B1708),"", TEXT(B1708,"dddd, d \d\e mmmm \d\e aaaa"))</f>
        <v>sexta-feira, 17 de abril de 2026</v>
      </c>
      <c r="AX1708" s="1" t="str" cm="1">
        <f t="array" ref="AX1708">IFERROR(_xlfn.TEXTJOIN(", ",TRUE,_xlfn._xlws.SORT(_xlfn.UNIQUE(_xlfn._xlws.FILTER($K$2:$K$2889,($I$2:$I$2889=I1708)*($K$2:$K$2889&lt;&gt;""))))),"")</f>
        <v>Lucky</v>
      </c>
      <c r="AY1708" s="1" t="str">
        <f>IF(ISBLANK(F1708),"", IF(OR(
ISNUMBER(FIND("escovacao",LOWER(F1708))),
ISNUMBER(FIND("escovação",LOWER(F1708))),
ISNUMBER(FIND("higiene bucal",LOWER(F1708))),
ISNUMBER(FIND("tosa",LOWER(F1708))),
ISNUMBER(FIND("hidratacao",LOWER(F1708))),
ISNUMBER(FIND("hidratação",LOWER(F1708))),
ISNUMBER(FIND("spa",LOWER(F1708))),
ISNUMBER(FIND("corte de unhas",LOWER(F1708))),
ISNUMBER(FIND("desembolo",LOWER(F1708))),
ISNUMBER(FIND("clorexidina",LOWER(F1708))),
ISNUMBER(FIND("matizacao",LOWER(F1708))),
ISNUMBER(FIND("matização",LOWER(F1708))),
ISNUMBER(FIND("arredondamento",LOWER(F1708))),
ISNUMBER(FIND("remocao",LOWER(F1708))),
ISNUMBER(FIND("remoção",LOWER(F1708)))
),"Serviços extras",
IF(ISNUMBER(FIND("banho",LOWER(F1708))),"Banho","Loja")))</f>
        <v>Loja</v>
      </c>
      <c r="AZ1708" s="1" t="str">
        <f>IF(ISBLANK(I1708),"", _xlfn.LET(_xlpm.Pedido,TRIM(D1708&amp;""),IF(_xlpm.Pedido&lt;&gt;"",_xlpm.Pedido&amp;" | "&amp;K1708,I1708&amp;" | "&amp;K1708&amp;" | "&amp;TEXT(AU1708,"0"))))</f>
        <v xml:space="preserve">5326 | </v>
      </c>
      <c r="BA1708" s="1" t="str">
        <f>IF(ISBLANK(I1708),"", _xlfn.LET(_xlpm.TipoServico,LOWER(H1708),IF(ISNUMBER(FIND("banho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8" s="1" t="str">
        <f>IF(ISBLANK(I1708),"", _xlfn.LET(
    _xlpm.Servico,TRIM(F1708&amp;""),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8" s="1">
        <f>IF(ISBLANK(B1708),"", IF(ISBLANK(R1708),Q1708*S1708,R1708*S1708))</f>
        <v>68</v>
      </c>
    </row>
    <row r="1709" spans="1:55" x14ac:dyDescent="0.3">
      <c r="A1709" t="s">
        <v>1</v>
      </c>
      <c r="B1709">
        <v>46129</v>
      </c>
      <c r="C1709" t="s">
        <v>2</v>
      </c>
      <c r="D1709">
        <v>5342</v>
      </c>
      <c r="E1709">
        <v>0</v>
      </c>
      <c r="F1709" t="s">
        <v>3</v>
      </c>
      <c r="H1709" t="s">
        <v>4</v>
      </c>
      <c r="I1709">
        <v>2360</v>
      </c>
      <c r="J1709" t="s">
        <v>58</v>
      </c>
      <c r="L1709">
        <v>71991341139</v>
      </c>
      <c r="N1709">
        <v>0</v>
      </c>
      <c r="O1709" t="s">
        <v>5</v>
      </c>
      <c r="P1709">
        <v>0</v>
      </c>
      <c r="Q1709">
        <v>55</v>
      </c>
      <c r="R1709">
        <v>55</v>
      </c>
      <c r="S1709">
        <v>1</v>
      </c>
      <c r="T1709">
        <v>55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 t="s">
        <v>6</v>
      </c>
      <c r="AG1709">
        <v>74</v>
      </c>
      <c r="AS1709" t="s">
        <v>7</v>
      </c>
      <c r="AU1709" s="2" t="str">
        <f>IF(ISBLANK(B1709),"", TEXT(B1709,"dddd, d \d\e mmmm \d\e aaaa"))</f>
        <v>sexta-feira, 17 de abril de 2026</v>
      </c>
      <c r="AX1709" s="1" t="str" cm="1">
        <f t="array" ref="AX1709">IFERROR(_xlfn.TEXTJOIN(", ",TRUE,_xlfn._xlws.SORT(_xlfn.UNIQUE(_xlfn._xlws.FILTER($K$2:$K$2889,($I$2:$I$2889=I1709)*($K$2:$K$2889&lt;&gt;""))))),"")</f>
        <v>Cookie</v>
      </c>
      <c r="AY1709" s="1" t="str">
        <f>IF(ISBLANK(F1709),"", IF(OR(
ISNUMBER(FIND("escovacao",LOWER(F1709))),
ISNUMBER(FIND("escovação",LOWER(F1709))),
ISNUMBER(FIND("higiene bucal",LOWER(F1709))),
ISNUMBER(FIND("tosa",LOWER(F1709))),
ISNUMBER(FIND("hidratacao",LOWER(F1709))),
ISNUMBER(FIND("hidratação",LOWER(F1709))),
ISNUMBER(FIND("spa",LOWER(F1709))),
ISNUMBER(FIND("corte de unhas",LOWER(F1709))),
ISNUMBER(FIND("desembolo",LOWER(F1709))),
ISNUMBER(FIND("clorexidina",LOWER(F1709))),
ISNUMBER(FIND("matizacao",LOWER(F1709))),
ISNUMBER(FIND("matização",LOWER(F1709))),
ISNUMBER(FIND("arredondamento",LOWER(F1709))),
ISNUMBER(FIND("remocao",LOWER(F1709))),
ISNUMBER(FIND("remoção",LOWER(F1709)))
),"Serviços extras",
IF(ISNUMBER(FIND("banho",LOWER(F1709))),"Banho","Loja")))</f>
        <v>Loja</v>
      </c>
      <c r="AZ1709" s="1" t="str">
        <f>IF(ISBLANK(I1709),"", _xlfn.LET(_xlpm.Pedido,TRIM(D1709&amp;""),IF(_xlpm.Pedido&lt;&gt;"",_xlpm.Pedido&amp;" | "&amp;K1709,I1709&amp;" | "&amp;K1709&amp;" | "&amp;TEXT(AU1709,"0"))))</f>
        <v xml:space="preserve">5342 | </v>
      </c>
      <c r="BA1709" s="1" t="str">
        <f>IF(ISBLANK(I1709),"", _xlfn.LET(_xlpm.TipoServico,LOWER(H1709),IF(ISNUMBER(FIND("banho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09" s="1" t="str">
        <f>IF(ISBLANK(I1709),"", _xlfn.LET(
    _xlpm.Servico,TRIM(F1709&amp;""),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09" s="1">
        <f>IF(ISBLANK(B1709),"", IF(ISBLANK(R1709),Q1709*S1709,R1709*S1709))</f>
        <v>55</v>
      </c>
    </row>
    <row r="1710" spans="1:55" x14ac:dyDescent="0.3">
      <c r="A1710" t="s">
        <v>1</v>
      </c>
      <c r="B1710">
        <v>46129</v>
      </c>
      <c r="C1710" t="s">
        <v>2</v>
      </c>
      <c r="D1710">
        <v>5334</v>
      </c>
      <c r="E1710">
        <v>0</v>
      </c>
      <c r="F1710" t="s">
        <v>3</v>
      </c>
      <c r="H1710" t="s">
        <v>4</v>
      </c>
      <c r="I1710">
        <v>2333</v>
      </c>
      <c r="J1710" t="s">
        <v>66</v>
      </c>
      <c r="L1710">
        <v>11977413103</v>
      </c>
      <c r="N1710">
        <v>0</v>
      </c>
      <c r="O1710" t="s">
        <v>5</v>
      </c>
      <c r="P1710">
        <v>0</v>
      </c>
      <c r="Q1710">
        <v>55</v>
      </c>
      <c r="R1710">
        <v>55</v>
      </c>
      <c r="S1710">
        <v>1</v>
      </c>
      <c r="T1710">
        <v>55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 t="s">
        <v>6</v>
      </c>
      <c r="AG1710">
        <v>125</v>
      </c>
      <c r="AS1710" t="s">
        <v>7</v>
      </c>
      <c r="AU1710" s="2" t="str">
        <f>IF(ISBLANK(B1710),"", TEXT(B1710,"dddd, d \d\e mmmm \d\e aaaa"))</f>
        <v>sexta-feira, 17 de abril de 2026</v>
      </c>
      <c r="AX1710" s="1" t="str" cm="1">
        <f t="array" ref="AX1710">IFERROR(_xlfn.TEXTJOIN(", ",TRUE,_xlfn._xlws.SORT(_xlfn.UNIQUE(_xlfn._xlws.FILTER($K$2:$K$2889,($I$2:$I$2889=I1710)*($K$2:$K$2889&lt;&gt;""))))),"")</f>
        <v>Theo Ferreira</v>
      </c>
      <c r="AY1710" s="1" t="str">
        <f>IF(ISBLANK(F1710),"", IF(OR(
ISNUMBER(FIND("escovacao",LOWER(F1710))),
ISNUMBER(FIND("escovação",LOWER(F1710))),
ISNUMBER(FIND("higiene bucal",LOWER(F1710))),
ISNUMBER(FIND("tosa",LOWER(F1710))),
ISNUMBER(FIND("hidratacao",LOWER(F1710))),
ISNUMBER(FIND("hidratação",LOWER(F1710))),
ISNUMBER(FIND("spa",LOWER(F1710))),
ISNUMBER(FIND("corte de unhas",LOWER(F1710))),
ISNUMBER(FIND("desembolo",LOWER(F1710))),
ISNUMBER(FIND("clorexidina",LOWER(F1710))),
ISNUMBER(FIND("matizacao",LOWER(F1710))),
ISNUMBER(FIND("matização",LOWER(F1710))),
ISNUMBER(FIND("arredondamento",LOWER(F1710))),
ISNUMBER(FIND("remocao",LOWER(F1710))),
ISNUMBER(FIND("remoção",LOWER(F1710)))
),"Serviços extras",
IF(ISNUMBER(FIND("banho",LOWER(F1710))),"Banho","Loja")))</f>
        <v>Loja</v>
      </c>
      <c r="AZ1710" s="1" t="str">
        <f>IF(ISBLANK(I1710),"", _xlfn.LET(_xlpm.Pedido,TRIM(D1710&amp;""),IF(_xlpm.Pedido&lt;&gt;"",_xlpm.Pedido&amp;" | "&amp;K1710,I1710&amp;" | "&amp;K1710&amp;" | "&amp;TEXT(AU1710,"0"))))</f>
        <v xml:space="preserve">5334 | </v>
      </c>
      <c r="BA1710" s="1" t="str">
        <f>IF(ISBLANK(I1710),"", _xlfn.LET(_xlpm.TipoServico,LOWER(H1710),IF(ISNUMBER(FIND("banho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0" s="1" t="str">
        <f>IF(ISBLANK(I1710),"", _xlfn.LET(
    _xlpm.Servico,TRIM(F1710&amp;""),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0" s="1">
        <f>IF(ISBLANK(B1710),"", IF(ISBLANK(R1710),Q1710*S1710,R1710*S1710))</f>
        <v>55</v>
      </c>
    </row>
    <row r="1711" spans="1:55" x14ac:dyDescent="0.3">
      <c r="A1711" t="s">
        <v>1</v>
      </c>
      <c r="B1711">
        <v>46129</v>
      </c>
      <c r="C1711" t="s">
        <v>2</v>
      </c>
      <c r="D1711">
        <v>5331</v>
      </c>
      <c r="E1711">
        <v>0</v>
      </c>
      <c r="F1711" t="s">
        <v>3</v>
      </c>
      <c r="H1711" t="s">
        <v>4</v>
      </c>
      <c r="I1711">
        <v>2160</v>
      </c>
      <c r="J1711" t="s">
        <v>609</v>
      </c>
      <c r="L1711">
        <v>77991045203</v>
      </c>
      <c r="N1711">
        <v>0</v>
      </c>
      <c r="O1711" t="s">
        <v>5</v>
      </c>
      <c r="P1711">
        <v>0</v>
      </c>
      <c r="Q1711">
        <v>55</v>
      </c>
      <c r="R1711">
        <v>55</v>
      </c>
      <c r="S1711">
        <v>1</v>
      </c>
      <c r="T1711">
        <v>55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 t="s">
        <v>6</v>
      </c>
      <c r="AG1711">
        <v>62</v>
      </c>
      <c r="AS1711" t="s">
        <v>7</v>
      </c>
      <c r="AU1711" s="2" t="str">
        <f>IF(ISBLANK(B1711),"", TEXT(B1711,"dddd, d \d\e mmmm \d\e aaaa"))</f>
        <v>sexta-feira, 17 de abril de 2026</v>
      </c>
      <c r="AX1711" s="1" t="str" cm="1">
        <f t="array" ref="AX1711">IFERROR(_xlfn.TEXTJOIN(", ",TRUE,_xlfn._xlws.SORT(_xlfn.UNIQUE(_xlfn._xlws.FILTER($K$2:$K$2889,($I$2:$I$2889=I1711)*($K$2:$K$2889&lt;&gt;""))))),"")</f>
        <v>Lady</v>
      </c>
      <c r="AY1711" s="1" t="str">
        <f>IF(ISBLANK(F1711),"", IF(OR(
ISNUMBER(FIND("escovacao",LOWER(F1711))),
ISNUMBER(FIND("escovação",LOWER(F1711))),
ISNUMBER(FIND("higiene bucal",LOWER(F1711))),
ISNUMBER(FIND("tosa",LOWER(F1711))),
ISNUMBER(FIND("hidratacao",LOWER(F1711))),
ISNUMBER(FIND("hidratação",LOWER(F1711))),
ISNUMBER(FIND("spa",LOWER(F1711))),
ISNUMBER(FIND("corte de unhas",LOWER(F1711))),
ISNUMBER(FIND("desembolo",LOWER(F1711))),
ISNUMBER(FIND("clorexidina",LOWER(F1711))),
ISNUMBER(FIND("matizacao",LOWER(F1711))),
ISNUMBER(FIND("matização",LOWER(F1711))),
ISNUMBER(FIND("arredondamento",LOWER(F1711))),
ISNUMBER(FIND("remocao",LOWER(F1711))),
ISNUMBER(FIND("remoção",LOWER(F1711)))
),"Serviços extras",
IF(ISNUMBER(FIND("banho",LOWER(F1711))),"Banho","Loja")))</f>
        <v>Loja</v>
      </c>
      <c r="AZ1711" s="1" t="str">
        <f>IF(ISBLANK(I1711),"", _xlfn.LET(_xlpm.Pedido,TRIM(D1711&amp;""),IF(_xlpm.Pedido&lt;&gt;"",_xlpm.Pedido&amp;" | "&amp;K1711,I1711&amp;" | "&amp;K1711&amp;" | "&amp;TEXT(AU1711,"0"))))</f>
        <v xml:space="preserve">5331 | </v>
      </c>
      <c r="BA1711" s="1" t="str">
        <f>IF(ISBLANK(I1711),"", _xlfn.LET(_xlpm.TipoServico,LOWER(H1711),IF(ISNUMBER(FIND("banho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1" s="1" t="str">
        <f>IF(ISBLANK(I1711),"", _xlfn.LET(
    _xlpm.Servico,TRIM(F1711&amp;""),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1" s="1">
        <f>IF(ISBLANK(B1711),"", IF(ISBLANK(R1711),Q1711*S1711,R1711*S1711))</f>
        <v>55</v>
      </c>
    </row>
    <row r="1712" spans="1:55" x14ac:dyDescent="0.3">
      <c r="A1712" t="s">
        <v>1</v>
      </c>
      <c r="B1712">
        <v>46129</v>
      </c>
      <c r="C1712" t="s">
        <v>2</v>
      </c>
      <c r="D1712">
        <v>5333</v>
      </c>
      <c r="E1712">
        <v>0</v>
      </c>
      <c r="F1712" t="s">
        <v>3</v>
      </c>
      <c r="H1712" t="s">
        <v>4</v>
      </c>
      <c r="I1712">
        <v>2744</v>
      </c>
      <c r="J1712" t="s">
        <v>26</v>
      </c>
      <c r="L1712">
        <v>557391004995</v>
      </c>
      <c r="N1712">
        <v>0</v>
      </c>
      <c r="O1712" t="s">
        <v>5</v>
      </c>
      <c r="P1712">
        <v>0</v>
      </c>
      <c r="Q1712">
        <v>55</v>
      </c>
      <c r="R1712">
        <v>55</v>
      </c>
      <c r="S1712">
        <v>1</v>
      </c>
      <c r="T1712">
        <v>55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 t="s">
        <v>6</v>
      </c>
      <c r="AG1712">
        <v>0</v>
      </c>
      <c r="AS1712" t="s">
        <v>7</v>
      </c>
      <c r="AU1712" s="2" t="str">
        <f>IF(ISBLANK(B1712),"", TEXT(B1712,"dddd, d \d\e mmmm \d\e aaaa"))</f>
        <v>sexta-feira, 17 de abril de 2026</v>
      </c>
      <c r="AX1712" s="1" t="str" cm="1">
        <f t="array" ref="AX1712">IFERROR(_xlfn.TEXTJOIN(", ",TRUE,_xlfn._xlws.SORT(_xlfn.UNIQUE(_xlfn._xlws.FILTER($K$2:$K$2889,($I$2:$I$2889=I1712)*($K$2:$K$2889&lt;&gt;""))))),"")</f>
        <v>Guizo</v>
      </c>
      <c r="AY1712" s="1" t="str">
        <f>IF(ISBLANK(F1712),"", IF(OR(
ISNUMBER(FIND("escovacao",LOWER(F1712))),
ISNUMBER(FIND("escovação",LOWER(F1712))),
ISNUMBER(FIND("higiene bucal",LOWER(F1712))),
ISNUMBER(FIND("tosa",LOWER(F1712))),
ISNUMBER(FIND("hidratacao",LOWER(F1712))),
ISNUMBER(FIND("hidratação",LOWER(F1712))),
ISNUMBER(FIND("spa",LOWER(F1712))),
ISNUMBER(FIND("corte de unhas",LOWER(F1712))),
ISNUMBER(FIND("desembolo",LOWER(F1712))),
ISNUMBER(FIND("clorexidina",LOWER(F1712))),
ISNUMBER(FIND("matizacao",LOWER(F1712))),
ISNUMBER(FIND("matização",LOWER(F1712))),
ISNUMBER(FIND("arredondamento",LOWER(F1712))),
ISNUMBER(FIND("remocao",LOWER(F1712))),
ISNUMBER(FIND("remoção",LOWER(F1712)))
),"Serviços extras",
IF(ISNUMBER(FIND("banho",LOWER(F1712))),"Banho","Loja")))</f>
        <v>Loja</v>
      </c>
      <c r="AZ1712" s="1" t="str">
        <f>IF(ISBLANK(I1712),"", _xlfn.LET(_xlpm.Pedido,TRIM(D1712&amp;""),IF(_xlpm.Pedido&lt;&gt;"",_xlpm.Pedido&amp;" | "&amp;K1712,I1712&amp;" | "&amp;K1712&amp;" | "&amp;TEXT(AU1712,"0"))))</f>
        <v xml:space="preserve">5333 | </v>
      </c>
      <c r="BA1712" s="1" t="str">
        <f>IF(ISBLANK(I1712),"", _xlfn.LET(_xlpm.TipoServico,LOWER(H1712),IF(ISNUMBER(FIND("banho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2" s="1" t="str">
        <f>IF(ISBLANK(I1712),"", _xlfn.LET(
    _xlpm.Servico,TRIM(F1712&amp;""),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2" s="1">
        <f>IF(ISBLANK(B1712),"", IF(ISBLANK(R1712),Q1712*S1712,R1712*S1712))</f>
        <v>55</v>
      </c>
    </row>
    <row r="1713" spans="1:55" x14ac:dyDescent="0.3">
      <c r="A1713" t="s">
        <v>1</v>
      </c>
      <c r="B1713">
        <v>46129</v>
      </c>
      <c r="C1713" t="s">
        <v>2</v>
      </c>
      <c r="D1713">
        <v>5335</v>
      </c>
      <c r="E1713">
        <v>0</v>
      </c>
      <c r="F1713" t="s">
        <v>3</v>
      </c>
      <c r="H1713" t="s">
        <v>4</v>
      </c>
      <c r="I1713">
        <v>2665</v>
      </c>
      <c r="J1713" t="s">
        <v>525</v>
      </c>
      <c r="L1713">
        <v>5573991554369</v>
      </c>
      <c r="N1713">
        <v>0</v>
      </c>
      <c r="O1713" t="s">
        <v>5</v>
      </c>
      <c r="P1713">
        <v>0</v>
      </c>
      <c r="Q1713">
        <v>110</v>
      </c>
      <c r="R1713">
        <v>110</v>
      </c>
      <c r="S1713">
        <v>1</v>
      </c>
      <c r="T1713">
        <v>110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 t="s">
        <v>6</v>
      </c>
      <c r="AG1713">
        <v>148</v>
      </c>
      <c r="AS1713" t="s">
        <v>7</v>
      </c>
      <c r="AU1713" s="2" t="str">
        <f>IF(ISBLANK(B1713),"", TEXT(B1713,"dddd, d \d\e mmmm \d\e aaaa"))</f>
        <v>sexta-feira, 17 de abril de 2026</v>
      </c>
      <c r="AX1713" s="1" t="str" cm="1">
        <f t="array" ref="AX1713">IFERROR(_xlfn.TEXTJOIN(", ",TRUE,_xlfn._xlws.SORT(_xlfn.UNIQUE(_xlfn._xlws.FILTER($K$2:$K$2889,($I$2:$I$2889=I1713)*($K$2:$K$2889&lt;&gt;""))))),"")</f>
        <v>Dora, Oliver</v>
      </c>
      <c r="AY1713" s="1" t="str">
        <f>IF(ISBLANK(F1713),"", IF(OR(
ISNUMBER(FIND("escovacao",LOWER(F1713))),
ISNUMBER(FIND("escovação",LOWER(F1713))),
ISNUMBER(FIND("higiene bucal",LOWER(F1713))),
ISNUMBER(FIND("tosa",LOWER(F1713))),
ISNUMBER(FIND("hidratacao",LOWER(F1713))),
ISNUMBER(FIND("hidratação",LOWER(F1713))),
ISNUMBER(FIND("spa",LOWER(F1713))),
ISNUMBER(FIND("corte de unhas",LOWER(F1713))),
ISNUMBER(FIND("desembolo",LOWER(F1713))),
ISNUMBER(FIND("clorexidina",LOWER(F1713))),
ISNUMBER(FIND("matizacao",LOWER(F1713))),
ISNUMBER(FIND("matização",LOWER(F1713))),
ISNUMBER(FIND("arredondamento",LOWER(F1713))),
ISNUMBER(FIND("remocao",LOWER(F1713))),
ISNUMBER(FIND("remoção",LOWER(F1713)))
),"Serviços extras",
IF(ISNUMBER(FIND("banho",LOWER(F1713))),"Banho","Loja")))</f>
        <v>Loja</v>
      </c>
      <c r="AZ1713" s="1" t="str">
        <f>IF(ISBLANK(I1713),"", _xlfn.LET(_xlpm.Pedido,TRIM(D1713&amp;""),IF(_xlpm.Pedido&lt;&gt;"",_xlpm.Pedido&amp;" | "&amp;K1713,I1713&amp;" | "&amp;K1713&amp;" | "&amp;TEXT(AU1713,"0"))))</f>
        <v xml:space="preserve">5335 | </v>
      </c>
      <c r="BA1713" s="1" t="str">
        <f>IF(ISBLANK(I1713),"", _xlfn.LET(_xlpm.TipoServico,LOWER(H1713),IF(ISNUMBER(FIND("banho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3" s="1" t="str">
        <f>IF(ISBLANK(I1713),"", _xlfn.LET(
    _xlpm.Servico,TRIM(F1713&amp;""),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3" s="1">
        <f>IF(ISBLANK(B1713),"", IF(ISBLANK(R1713),Q1713*S1713,R1713*S1713))</f>
        <v>110</v>
      </c>
    </row>
    <row r="1714" spans="1:55" x14ac:dyDescent="0.3">
      <c r="A1714" t="s">
        <v>1</v>
      </c>
      <c r="B1714">
        <v>46129</v>
      </c>
      <c r="C1714" t="s">
        <v>2</v>
      </c>
      <c r="D1714">
        <v>5336</v>
      </c>
      <c r="E1714">
        <v>0</v>
      </c>
      <c r="F1714" t="s">
        <v>3</v>
      </c>
      <c r="H1714" t="s">
        <v>4</v>
      </c>
      <c r="I1714">
        <v>2816</v>
      </c>
      <c r="J1714" t="s">
        <v>72</v>
      </c>
      <c r="L1714">
        <v>557391664128</v>
      </c>
      <c r="N1714">
        <v>0</v>
      </c>
      <c r="O1714" t="s">
        <v>5</v>
      </c>
      <c r="P1714">
        <v>0</v>
      </c>
      <c r="Q1714">
        <v>110</v>
      </c>
      <c r="R1714">
        <v>110</v>
      </c>
      <c r="S1714">
        <v>1</v>
      </c>
      <c r="T1714">
        <v>110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 t="s">
        <v>6</v>
      </c>
      <c r="AG1714">
        <v>144</v>
      </c>
      <c r="AS1714" t="s">
        <v>7</v>
      </c>
      <c r="AU1714" s="2" t="str">
        <f>IF(ISBLANK(B1714),"", TEXT(B1714,"dddd, d \d\e mmmm \d\e aaaa"))</f>
        <v>sexta-feira, 17 de abril de 2026</v>
      </c>
      <c r="AX1714" s="1" t="str" cm="1">
        <f t="array" ref="AX1714">IFERROR(_xlfn.TEXTJOIN(", ",TRUE,_xlfn._xlws.SORT(_xlfn.UNIQUE(_xlfn._xlws.FILTER($K$2:$K$2889,($I$2:$I$2889=I1714)*($K$2:$K$2889&lt;&gt;""))))),"")</f>
        <v>Mel, Precioso</v>
      </c>
      <c r="AY1714" s="1" t="str">
        <f>IF(ISBLANK(F1714),"", IF(OR(
ISNUMBER(FIND("escovacao",LOWER(F1714))),
ISNUMBER(FIND("escovação",LOWER(F1714))),
ISNUMBER(FIND("higiene bucal",LOWER(F1714))),
ISNUMBER(FIND("tosa",LOWER(F1714))),
ISNUMBER(FIND("hidratacao",LOWER(F1714))),
ISNUMBER(FIND("hidratação",LOWER(F1714))),
ISNUMBER(FIND("spa",LOWER(F1714))),
ISNUMBER(FIND("corte de unhas",LOWER(F1714))),
ISNUMBER(FIND("desembolo",LOWER(F1714))),
ISNUMBER(FIND("clorexidina",LOWER(F1714))),
ISNUMBER(FIND("matizacao",LOWER(F1714))),
ISNUMBER(FIND("matização",LOWER(F1714))),
ISNUMBER(FIND("arredondamento",LOWER(F1714))),
ISNUMBER(FIND("remocao",LOWER(F1714))),
ISNUMBER(FIND("remoção",LOWER(F1714)))
),"Serviços extras",
IF(ISNUMBER(FIND("banho",LOWER(F1714))),"Banho","Loja")))</f>
        <v>Loja</v>
      </c>
      <c r="AZ1714" s="1" t="str">
        <f>IF(ISBLANK(I1714),"", _xlfn.LET(_xlpm.Pedido,TRIM(D1714&amp;""),IF(_xlpm.Pedido&lt;&gt;"",_xlpm.Pedido&amp;" | "&amp;K1714,I1714&amp;" | "&amp;K1714&amp;" | "&amp;TEXT(AU1714,"0"))))</f>
        <v xml:space="preserve">5336 | </v>
      </c>
      <c r="BA1714" s="1" t="str">
        <f>IF(ISBLANK(I1714),"", _xlfn.LET(_xlpm.TipoServico,LOWER(H1714),IF(ISNUMBER(FIND("banho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4" s="1" t="str">
        <f>IF(ISBLANK(I1714),"", _xlfn.LET(
    _xlpm.Servico,TRIM(F1714&amp;""),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4" s="1">
        <f>IF(ISBLANK(B1714),"", IF(ISBLANK(R1714),Q1714*S1714,R1714*S1714))</f>
        <v>110</v>
      </c>
    </row>
    <row r="1715" spans="1:55" x14ac:dyDescent="0.3">
      <c r="A1715" t="s">
        <v>1</v>
      </c>
      <c r="B1715">
        <v>46129</v>
      </c>
      <c r="C1715" t="s">
        <v>2</v>
      </c>
      <c r="D1715">
        <v>5339</v>
      </c>
      <c r="E1715">
        <v>0</v>
      </c>
      <c r="F1715" t="s">
        <v>3</v>
      </c>
      <c r="H1715" t="s">
        <v>4</v>
      </c>
      <c r="I1715">
        <v>2701</v>
      </c>
      <c r="J1715" t="s">
        <v>73</v>
      </c>
      <c r="L1715">
        <v>73981729966</v>
      </c>
      <c r="N1715">
        <v>0</v>
      </c>
      <c r="O1715" t="s">
        <v>5</v>
      </c>
      <c r="P1715">
        <v>0</v>
      </c>
      <c r="Q1715">
        <v>110</v>
      </c>
      <c r="R1715">
        <v>110</v>
      </c>
      <c r="S1715">
        <v>1</v>
      </c>
      <c r="T1715">
        <v>110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 t="s">
        <v>6</v>
      </c>
      <c r="AG1715">
        <v>210</v>
      </c>
      <c r="AS1715" t="s">
        <v>7</v>
      </c>
      <c r="AU1715" s="2" t="str">
        <f>IF(ISBLANK(B1715),"", TEXT(B1715,"dddd, d \d\e mmmm \d\e aaaa"))</f>
        <v>sexta-feira, 17 de abril de 2026</v>
      </c>
      <c r="AX1715" s="1" t="str" cm="1">
        <f t="array" ref="AX1715">IFERROR(_xlfn.TEXTJOIN(", ",TRUE,_xlfn._xlws.SORT(_xlfn.UNIQUE(_xlfn._xlws.FILTER($K$2:$K$2889,($I$2:$I$2889=I1715)*($K$2:$K$2889&lt;&gt;""))))),"")</f>
        <v>Lis, Mel</v>
      </c>
      <c r="AY1715" s="1" t="str">
        <f>IF(ISBLANK(F1715),"", IF(OR(
ISNUMBER(FIND("escovacao",LOWER(F1715))),
ISNUMBER(FIND("escovação",LOWER(F1715))),
ISNUMBER(FIND("higiene bucal",LOWER(F1715))),
ISNUMBER(FIND("tosa",LOWER(F1715))),
ISNUMBER(FIND("hidratacao",LOWER(F1715))),
ISNUMBER(FIND("hidratação",LOWER(F1715))),
ISNUMBER(FIND("spa",LOWER(F1715))),
ISNUMBER(FIND("corte de unhas",LOWER(F1715))),
ISNUMBER(FIND("desembolo",LOWER(F1715))),
ISNUMBER(FIND("clorexidina",LOWER(F1715))),
ISNUMBER(FIND("matizacao",LOWER(F1715))),
ISNUMBER(FIND("matização",LOWER(F1715))),
ISNUMBER(FIND("arredondamento",LOWER(F1715))),
ISNUMBER(FIND("remocao",LOWER(F1715))),
ISNUMBER(FIND("remoção",LOWER(F1715)))
),"Serviços extras",
IF(ISNUMBER(FIND("banho",LOWER(F1715))),"Banho","Loja")))</f>
        <v>Loja</v>
      </c>
      <c r="AZ1715" s="1" t="str">
        <f>IF(ISBLANK(I1715),"", _xlfn.LET(_xlpm.Pedido,TRIM(D1715&amp;""),IF(_xlpm.Pedido&lt;&gt;"",_xlpm.Pedido&amp;" | "&amp;K1715,I1715&amp;" | "&amp;K1715&amp;" | "&amp;TEXT(AU1715,"0"))))</f>
        <v xml:space="preserve">5339 | </v>
      </c>
      <c r="BA1715" s="1" t="str">
        <f>IF(ISBLANK(I1715),"", _xlfn.LET(_xlpm.TipoServico,LOWER(H1715),IF(ISNUMBER(FIND("banho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5" s="1" t="str">
        <f>IF(ISBLANK(I1715),"", _xlfn.LET(
    _xlpm.Servico,TRIM(F1715&amp;""),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5" s="1">
        <f>IF(ISBLANK(B1715),"", IF(ISBLANK(R1715),Q1715*S1715,R1715*S1715))</f>
        <v>110</v>
      </c>
    </row>
    <row r="1716" spans="1:55" x14ac:dyDescent="0.3">
      <c r="A1716" t="s">
        <v>1</v>
      </c>
      <c r="B1716">
        <v>46129</v>
      </c>
      <c r="C1716" t="s">
        <v>2</v>
      </c>
      <c r="D1716">
        <v>5341</v>
      </c>
      <c r="E1716">
        <v>0</v>
      </c>
      <c r="F1716" t="s">
        <v>3</v>
      </c>
      <c r="H1716" t="s">
        <v>4</v>
      </c>
      <c r="I1716">
        <v>2888</v>
      </c>
      <c r="J1716" t="s">
        <v>610</v>
      </c>
      <c r="L1716">
        <v>5521994598528</v>
      </c>
      <c r="N1716">
        <v>0</v>
      </c>
      <c r="O1716" t="s">
        <v>5</v>
      </c>
      <c r="P1716">
        <v>0</v>
      </c>
      <c r="Q1716">
        <v>55</v>
      </c>
      <c r="R1716">
        <v>55</v>
      </c>
      <c r="S1716">
        <v>1</v>
      </c>
      <c r="T1716">
        <v>55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 t="s">
        <v>6</v>
      </c>
      <c r="AG1716">
        <v>84</v>
      </c>
      <c r="AS1716" t="s">
        <v>7</v>
      </c>
      <c r="AU1716" s="2" t="str">
        <f>IF(ISBLANK(B1716),"", TEXT(B1716,"dddd, d \d\e mmmm \d\e aaaa"))</f>
        <v>sexta-feira, 17 de abril de 2026</v>
      </c>
      <c r="AX1716" s="1" t="str" cm="1">
        <f t="array" ref="AX1716">IFERROR(_xlfn.TEXTJOIN(", ",TRUE,_xlfn._xlws.SORT(_xlfn.UNIQUE(_xlfn._xlws.FILTER($K$2:$K$2889,($I$2:$I$2889=I1716)*($K$2:$K$2889&lt;&gt;""))))),"")</f>
        <v>Mel</v>
      </c>
      <c r="AY1716" s="1" t="str">
        <f>IF(ISBLANK(F1716),"", IF(OR(
ISNUMBER(FIND("escovacao",LOWER(F1716))),
ISNUMBER(FIND("escovação",LOWER(F1716))),
ISNUMBER(FIND("higiene bucal",LOWER(F1716))),
ISNUMBER(FIND("tosa",LOWER(F1716))),
ISNUMBER(FIND("hidratacao",LOWER(F1716))),
ISNUMBER(FIND("hidratação",LOWER(F1716))),
ISNUMBER(FIND("spa",LOWER(F1716))),
ISNUMBER(FIND("corte de unhas",LOWER(F1716))),
ISNUMBER(FIND("desembolo",LOWER(F1716))),
ISNUMBER(FIND("clorexidina",LOWER(F1716))),
ISNUMBER(FIND("matizacao",LOWER(F1716))),
ISNUMBER(FIND("matização",LOWER(F1716))),
ISNUMBER(FIND("arredondamento",LOWER(F1716))),
ISNUMBER(FIND("remocao",LOWER(F1716))),
ISNUMBER(FIND("remoção",LOWER(F1716)))
),"Serviços extras",
IF(ISNUMBER(FIND("banho",LOWER(F1716))),"Banho","Loja")))</f>
        <v>Loja</v>
      </c>
      <c r="AZ1716" s="1" t="str">
        <f>IF(ISBLANK(I1716),"", _xlfn.LET(_xlpm.Pedido,TRIM(D1716&amp;""),IF(_xlpm.Pedido&lt;&gt;"",_xlpm.Pedido&amp;" | "&amp;K1716,I1716&amp;" | "&amp;K1716&amp;" | "&amp;TEXT(AU1716,"0"))))</f>
        <v xml:space="preserve">5341 | </v>
      </c>
      <c r="BA1716" s="1" t="str">
        <f>IF(ISBLANK(I1716),"", _xlfn.LET(_xlpm.TipoServico,LOWER(H1716),IF(ISNUMBER(FIND("banho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6" s="1" t="str">
        <f>IF(ISBLANK(I1716),"", _xlfn.LET(
    _xlpm.Servico,TRIM(F1716&amp;""),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6" s="1">
        <f>IF(ISBLANK(B1716),"", IF(ISBLANK(R1716),Q1716*S1716,R1716*S1716))</f>
        <v>55</v>
      </c>
    </row>
    <row r="1717" spans="1:55" x14ac:dyDescent="0.3">
      <c r="A1717" t="s">
        <v>1</v>
      </c>
      <c r="B1717">
        <v>46129</v>
      </c>
      <c r="C1717" t="s">
        <v>2</v>
      </c>
      <c r="D1717">
        <v>5341</v>
      </c>
      <c r="E1717">
        <v>0</v>
      </c>
      <c r="F1717" t="s">
        <v>10</v>
      </c>
      <c r="H1717" t="s">
        <v>4</v>
      </c>
      <c r="I1717">
        <v>2888</v>
      </c>
      <c r="J1717" t="s">
        <v>610</v>
      </c>
      <c r="L1717">
        <v>5521994598528</v>
      </c>
      <c r="N1717">
        <v>0</v>
      </c>
      <c r="O1717" t="s">
        <v>5</v>
      </c>
      <c r="P1717">
        <v>0</v>
      </c>
      <c r="Q1717">
        <v>9</v>
      </c>
      <c r="R1717">
        <v>9</v>
      </c>
      <c r="S1717">
        <v>1</v>
      </c>
      <c r="T1717">
        <v>9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 t="s">
        <v>6</v>
      </c>
      <c r="AG1717">
        <v>84</v>
      </c>
      <c r="AS1717" t="s">
        <v>7</v>
      </c>
      <c r="AU1717" s="2" t="str">
        <f>IF(ISBLANK(B1717),"", TEXT(B1717,"dddd, d \d\e mmmm \d\e aaaa"))</f>
        <v>sexta-feira, 17 de abril de 2026</v>
      </c>
      <c r="AX1717" s="1" t="str" cm="1">
        <f t="array" ref="AX1717">IFERROR(_xlfn.TEXTJOIN(", ",TRUE,_xlfn._xlws.SORT(_xlfn.UNIQUE(_xlfn._xlws.FILTER($K$2:$K$2889,($I$2:$I$2889=I1717)*($K$2:$K$2889&lt;&gt;""))))),"")</f>
        <v>Mel</v>
      </c>
      <c r="AY1717" s="1" t="str">
        <f>IF(ISBLANK(F1717),"", IF(OR(
ISNUMBER(FIND("escovacao",LOWER(F1717))),
ISNUMBER(FIND("escovação",LOWER(F1717))),
ISNUMBER(FIND("higiene bucal",LOWER(F1717))),
ISNUMBER(FIND("tosa",LOWER(F1717))),
ISNUMBER(FIND("hidratacao",LOWER(F1717))),
ISNUMBER(FIND("hidratação",LOWER(F1717))),
ISNUMBER(FIND("spa",LOWER(F1717))),
ISNUMBER(FIND("corte de unhas",LOWER(F1717))),
ISNUMBER(FIND("desembolo",LOWER(F1717))),
ISNUMBER(FIND("clorexidina",LOWER(F1717))),
ISNUMBER(FIND("matizacao",LOWER(F1717))),
ISNUMBER(FIND("matização",LOWER(F1717))),
ISNUMBER(FIND("arredondamento",LOWER(F1717))),
ISNUMBER(FIND("remocao",LOWER(F1717))),
ISNUMBER(FIND("remoção",LOWER(F1717)))
),"Serviços extras",
IF(ISNUMBER(FIND("banho",LOWER(F1717))),"Banho","Loja")))</f>
        <v>Serviços extras</v>
      </c>
      <c r="AZ1717" s="1" t="str">
        <f>IF(ISBLANK(I1717),"", _xlfn.LET(_xlpm.Pedido,TRIM(D1717&amp;""),IF(_xlpm.Pedido&lt;&gt;"",_xlpm.Pedido&amp;" | "&amp;K1717,I1717&amp;" | "&amp;K1717&amp;" | "&amp;TEXT(AU1717,"0"))))</f>
        <v xml:space="preserve">5341 | </v>
      </c>
      <c r="BA1717" s="1" t="str">
        <f>IF(ISBLANK(I1717),"", _xlfn.LET(_xlpm.TipoServico,LOWER(H1717),IF(ISNUMBER(FIND("banho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7" s="1" t="str">
        <f>IF(ISBLANK(I1717),"", _xlfn.LET(
    _xlpm.Servico,TRIM(F1717&amp;""),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7" s="1">
        <f>IF(ISBLANK(B1717),"", IF(ISBLANK(R1717),Q1717*S1717,R1717*S1717))</f>
        <v>9</v>
      </c>
    </row>
    <row r="1718" spans="1:55" x14ac:dyDescent="0.3">
      <c r="A1718" t="s">
        <v>1</v>
      </c>
      <c r="B1718">
        <v>46129</v>
      </c>
      <c r="C1718" t="s">
        <v>2</v>
      </c>
      <c r="D1718">
        <v>5338</v>
      </c>
      <c r="E1718">
        <v>0</v>
      </c>
      <c r="F1718" t="s">
        <v>3</v>
      </c>
      <c r="H1718" t="s">
        <v>4</v>
      </c>
      <c r="I1718">
        <v>2278</v>
      </c>
      <c r="J1718" t="s">
        <v>611</v>
      </c>
      <c r="L1718">
        <v>999999999999</v>
      </c>
      <c r="N1718">
        <v>0</v>
      </c>
      <c r="O1718" t="s">
        <v>5</v>
      </c>
      <c r="P1718">
        <v>0</v>
      </c>
      <c r="Q1718">
        <v>55</v>
      </c>
      <c r="R1718">
        <v>55</v>
      </c>
      <c r="S1718">
        <v>1</v>
      </c>
      <c r="T1718">
        <v>55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 t="s">
        <v>6</v>
      </c>
      <c r="AG1718">
        <v>74</v>
      </c>
      <c r="AS1718" t="s">
        <v>7</v>
      </c>
      <c r="AU1718" s="2" t="str">
        <f>IF(ISBLANK(B1718),"", TEXT(B1718,"dddd, d \d\e mmmm \d\e aaaa"))</f>
        <v>sexta-feira, 17 de abril de 2026</v>
      </c>
      <c r="AX1718" s="1" t="str" cm="1">
        <f t="array" ref="AX1718">IFERROR(_xlfn.TEXTJOIN(", ",TRUE,_xlfn._xlws.SORT(_xlfn.UNIQUE(_xlfn._xlws.FILTER($K$2:$K$2889,($I$2:$I$2889=I1718)*($K$2:$K$2889&lt;&gt;""))))),"")</f>
        <v>Snow</v>
      </c>
      <c r="AY1718" s="1" t="str">
        <f>IF(ISBLANK(F1718),"", IF(OR(
ISNUMBER(FIND("escovacao",LOWER(F1718))),
ISNUMBER(FIND("escovação",LOWER(F1718))),
ISNUMBER(FIND("higiene bucal",LOWER(F1718))),
ISNUMBER(FIND("tosa",LOWER(F1718))),
ISNUMBER(FIND("hidratacao",LOWER(F1718))),
ISNUMBER(FIND("hidratação",LOWER(F1718))),
ISNUMBER(FIND("spa",LOWER(F1718))),
ISNUMBER(FIND("corte de unhas",LOWER(F1718))),
ISNUMBER(FIND("desembolo",LOWER(F1718))),
ISNUMBER(FIND("clorexidina",LOWER(F1718))),
ISNUMBER(FIND("matizacao",LOWER(F1718))),
ISNUMBER(FIND("matização",LOWER(F1718))),
ISNUMBER(FIND("arredondamento",LOWER(F1718))),
ISNUMBER(FIND("remocao",LOWER(F1718))),
ISNUMBER(FIND("remoção",LOWER(F1718)))
),"Serviços extras",
IF(ISNUMBER(FIND("banho",LOWER(F1718))),"Banho","Loja")))</f>
        <v>Loja</v>
      </c>
      <c r="AZ1718" s="1" t="str">
        <f>IF(ISBLANK(I1718),"", _xlfn.LET(_xlpm.Pedido,TRIM(D1718&amp;""),IF(_xlpm.Pedido&lt;&gt;"",_xlpm.Pedido&amp;" | "&amp;K1718,I1718&amp;" | "&amp;K1718&amp;" | "&amp;TEXT(AU1718,"0"))))</f>
        <v xml:space="preserve">5338 | </v>
      </c>
      <c r="BA1718" s="1" t="str">
        <f>IF(ISBLANK(I1718),"", _xlfn.LET(_xlpm.TipoServico,LOWER(H1718),IF(ISNUMBER(FIND("banho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8" s="1" t="str">
        <f>IF(ISBLANK(I1718),"", _xlfn.LET(
    _xlpm.Servico,TRIM(F1718&amp;""),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8" s="1">
        <f>IF(ISBLANK(B1718),"", IF(ISBLANK(R1718),Q1718*S1718,R1718*S1718))</f>
        <v>55</v>
      </c>
    </row>
    <row r="1719" spans="1:55" x14ac:dyDescent="0.3">
      <c r="A1719" t="s">
        <v>1</v>
      </c>
      <c r="B1719">
        <v>46129</v>
      </c>
      <c r="C1719" t="s">
        <v>2</v>
      </c>
      <c r="D1719">
        <v>5340</v>
      </c>
      <c r="E1719">
        <v>0</v>
      </c>
      <c r="F1719" t="s">
        <v>3</v>
      </c>
      <c r="H1719" t="s">
        <v>4</v>
      </c>
      <c r="I1719">
        <v>2108</v>
      </c>
      <c r="J1719" t="s">
        <v>437</v>
      </c>
      <c r="L1719">
        <v>73991061033</v>
      </c>
      <c r="N1719">
        <v>0</v>
      </c>
      <c r="O1719" t="s">
        <v>5</v>
      </c>
      <c r="P1719">
        <v>0</v>
      </c>
      <c r="Q1719">
        <v>55</v>
      </c>
      <c r="R1719">
        <v>55</v>
      </c>
      <c r="S1719">
        <v>1</v>
      </c>
      <c r="T1719">
        <v>55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 t="s">
        <v>6</v>
      </c>
      <c r="AG1719">
        <v>62</v>
      </c>
      <c r="AS1719" t="s">
        <v>7</v>
      </c>
      <c r="AU1719" s="2" t="str">
        <f>IF(ISBLANK(B1719),"", TEXT(B1719,"dddd, d \d\e mmmm \d\e aaaa"))</f>
        <v>sexta-feira, 17 de abril de 2026</v>
      </c>
      <c r="AX1719" s="1" t="str" cm="1">
        <f t="array" ref="AX1719">IFERROR(_xlfn.TEXTJOIN(", ",TRUE,_xlfn._xlws.SORT(_xlfn.UNIQUE(_xlfn._xlws.FILTER($K$2:$K$2889,($I$2:$I$2889=I1719)*($K$2:$K$2889&lt;&gt;""))))),"")</f>
        <v>Amora, Maya</v>
      </c>
      <c r="AY1719" s="1" t="str">
        <f>IF(ISBLANK(F1719),"", IF(OR(
ISNUMBER(FIND("escovacao",LOWER(F1719))),
ISNUMBER(FIND("escovação",LOWER(F1719))),
ISNUMBER(FIND("higiene bucal",LOWER(F1719))),
ISNUMBER(FIND("tosa",LOWER(F1719))),
ISNUMBER(FIND("hidratacao",LOWER(F1719))),
ISNUMBER(FIND("hidratação",LOWER(F1719))),
ISNUMBER(FIND("spa",LOWER(F1719))),
ISNUMBER(FIND("corte de unhas",LOWER(F1719))),
ISNUMBER(FIND("desembolo",LOWER(F1719))),
ISNUMBER(FIND("clorexidina",LOWER(F1719))),
ISNUMBER(FIND("matizacao",LOWER(F1719))),
ISNUMBER(FIND("matização",LOWER(F1719))),
ISNUMBER(FIND("arredondamento",LOWER(F1719))),
ISNUMBER(FIND("remocao",LOWER(F1719))),
ISNUMBER(FIND("remoção",LOWER(F1719)))
),"Serviços extras",
IF(ISNUMBER(FIND("banho",LOWER(F1719))),"Banho","Loja")))</f>
        <v>Loja</v>
      </c>
      <c r="AZ1719" s="1" t="str">
        <f>IF(ISBLANK(I1719),"", _xlfn.LET(_xlpm.Pedido,TRIM(D1719&amp;""),IF(_xlpm.Pedido&lt;&gt;"",_xlpm.Pedido&amp;" | "&amp;K1719,I1719&amp;" | "&amp;K1719&amp;" | "&amp;TEXT(AU1719,"0"))))</f>
        <v xml:space="preserve">5340 | </v>
      </c>
      <c r="BA1719" s="1" t="str">
        <f>IF(ISBLANK(I1719),"", _xlfn.LET(_xlpm.TipoServico,LOWER(H1719),IF(ISNUMBER(FIND("banho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19" s="1" t="str">
        <f>IF(ISBLANK(I1719),"", _xlfn.LET(
    _xlpm.Servico,TRIM(F1719&amp;""),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19" s="1">
        <f>IF(ISBLANK(B1719),"", IF(ISBLANK(R1719),Q1719*S1719,R1719*S1719))</f>
        <v>55</v>
      </c>
    </row>
    <row r="1720" spans="1:55" x14ac:dyDescent="0.3">
      <c r="A1720" t="s">
        <v>1</v>
      </c>
      <c r="B1720">
        <v>46130</v>
      </c>
      <c r="C1720" t="s">
        <v>27</v>
      </c>
      <c r="D1720">
        <v>5343</v>
      </c>
      <c r="E1720">
        <v>0</v>
      </c>
      <c r="F1720" t="s">
        <v>3</v>
      </c>
      <c r="H1720" t="s">
        <v>4</v>
      </c>
      <c r="I1720">
        <v>2891</v>
      </c>
      <c r="J1720" t="s">
        <v>612</v>
      </c>
      <c r="L1720">
        <v>557398274058</v>
      </c>
      <c r="N1720">
        <v>0</v>
      </c>
      <c r="O1720" t="s">
        <v>5</v>
      </c>
      <c r="P1720">
        <v>0</v>
      </c>
      <c r="Q1720">
        <v>55</v>
      </c>
      <c r="R1720">
        <v>55</v>
      </c>
      <c r="S1720">
        <v>1</v>
      </c>
      <c r="T1720">
        <v>55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 t="s">
        <v>6</v>
      </c>
      <c r="AG1720">
        <v>74</v>
      </c>
      <c r="AS1720" t="s">
        <v>7</v>
      </c>
      <c r="AU1720" s="2" t="str">
        <f>IF(ISBLANK(B1720),"", TEXT(B1720,"dddd, d \d\e mmmm \d\e aaaa"))</f>
        <v>sábado, 18 de abril de 2026</v>
      </c>
      <c r="AX1720" s="1" t="str" cm="1">
        <f t="array" ref="AX1720">IFERROR(_xlfn.TEXTJOIN(", ",TRUE,_xlfn._xlws.SORT(_xlfn.UNIQUE(_xlfn._xlws.FILTER($K$2:$K$2889,($I$2:$I$2889=I1720)*($K$2:$K$2889&lt;&gt;""))))),"")</f>
        <v>Megh</v>
      </c>
      <c r="AY1720" s="1" t="str">
        <f>IF(ISBLANK(F1720),"", IF(OR(
ISNUMBER(FIND("escovacao",LOWER(F1720))),
ISNUMBER(FIND("escovação",LOWER(F1720))),
ISNUMBER(FIND("higiene bucal",LOWER(F1720))),
ISNUMBER(FIND("tosa",LOWER(F1720))),
ISNUMBER(FIND("hidratacao",LOWER(F1720))),
ISNUMBER(FIND("hidratação",LOWER(F1720))),
ISNUMBER(FIND("spa",LOWER(F1720))),
ISNUMBER(FIND("corte de unhas",LOWER(F1720))),
ISNUMBER(FIND("desembolo",LOWER(F1720))),
ISNUMBER(FIND("clorexidina",LOWER(F1720))),
ISNUMBER(FIND("matizacao",LOWER(F1720))),
ISNUMBER(FIND("matização",LOWER(F1720))),
ISNUMBER(FIND("arredondamento",LOWER(F1720))),
ISNUMBER(FIND("remocao",LOWER(F1720))),
ISNUMBER(FIND("remoção",LOWER(F1720)))
),"Serviços extras",
IF(ISNUMBER(FIND("banho",LOWER(F1720))),"Banho","Loja")))</f>
        <v>Loja</v>
      </c>
      <c r="AZ1720" s="1" t="str">
        <f>IF(ISBLANK(I1720),"", _xlfn.LET(_xlpm.Pedido,TRIM(D1720&amp;""),IF(_xlpm.Pedido&lt;&gt;"",_xlpm.Pedido&amp;" | "&amp;K1720,I1720&amp;" | "&amp;K1720&amp;" | "&amp;TEXT(AU1720,"0"))))</f>
        <v xml:space="preserve">5343 | </v>
      </c>
      <c r="BA1720" s="1" t="str">
        <f>IF(ISBLANK(I1720),"", _xlfn.LET(_xlpm.TipoServico,LOWER(H1720),IF(ISNUMBER(FIND("banho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0" s="1" t="str">
        <f>IF(ISBLANK(I1720),"", _xlfn.LET(
    _xlpm.Servico,TRIM(F1720&amp;""),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0" s="1">
        <f>IF(ISBLANK(B1720),"", IF(ISBLANK(R1720),Q1720*S1720,R1720*S1720))</f>
        <v>55</v>
      </c>
    </row>
    <row r="1721" spans="1:55" x14ac:dyDescent="0.3">
      <c r="A1721" t="s">
        <v>1</v>
      </c>
      <c r="B1721">
        <v>46130</v>
      </c>
      <c r="C1721" t="s">
        <v>27</v>
      </c>
      <c r="D1721">
        <v>5344</v>
      </c>
      <c r="E1721">
        <v>0</v>
      </c>
      <c r="F1721" t="s">
        <v>3</v>
      </c>
      <c r="H1721" t="s">
        <v>4</v>
      </c>
      <c r="I1721">
        <v>2406</v>
      </c>
      <c r="J1721" t="s">
        <v>79</v>
      </c>
      <c r="L1721">
        <v>5573999152326</v>
      </c>
      <c r="N1721">
        <v>0</v>
      </c>
      <c r="O1721" t="s">
        <v>5</v>
      </c>
      <c r="P1721">
        <v>0</v>
      </c>
      <c r="Q1721">
        <v>55</v>
      </c>
      <c r="R1721">
        <v>55</v>
      </c>
      <c r="S1721">
        <v>1</v>
      </c>
      <c r="T1721">
        <v>55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 t="s">
        <v>6</v>
      </c>
      <c r="AG1721">
        <v>67</v>
      </c>
      <c r="AS1721" t="s">
        <v>7</v>
      </c>
      <c r="AU1721" s="2" t="str">
        <f>IF(ISBLANK(B1721),"", TEXT(B1721,"dddd, d \d\e mmmm \d\e aaaa"))</f>
        <v>sábado, 18 de abril de 2026</v>
      </c>
      <c r="AX1721" s="1" t="str" cm="1">
        <f t="array" ref="AX1721">IFERROR(_xlfn.TEXTJOIN(", ",TRUE,_xlfn._xlws.SORT(_xlfn.UNIQUE(_xlfn._xlws.FILTER($K$2:$K$2889,($I$2:$I$2889=I1721)*($K$2:$K$2889&lt;&gt;""))))),"")</f>
        <v>Sandy</v>
      </c>
      <c r="AY1721" s="1" t="str">
        <f>IF(ISBLANK(F1721),"", IF(OR(
ISNUMBER(FIND("escovacao",LOWER(F1721))),
ISNUMBER(FIND("escovação",LOWER(F1721))),
ISNUMBER(FIND("higiene bucal",LOWER(F1721))),
ISNUMBER(FIND("tosa",LOWER(F1721))),
ISNUMBER(FIND("hidratacao",LOWER(F1721))),
ISNUMBER(FIND("hidratação",LOWER(F1721))),
ISNUMBER(FIND("spa",LOWER(F1721))),
ISNUMBER(FIND("corte de unhas",LOWER(F1721))),
ISNUMBER(FIND("desembolo",LOWER(F1721))),
ISNUMBER(FIND("clorexidina",LOWER(F1721))),
ISNUMBER(FIND("matizacao",LOWER(F1721))),
ISNUMBER(FIND("matização",LOWER(F1721))),
ISNUMBER(FIND("arredondamento",LOWER(F1721))),
ISNUMBER(FIND("remocao",LOWER(F1721))),
ISNUMBER(FIND("remoção",LOWER(F1721)))
),"Serviços extras",
IF(ISNUMBER(FIND("banho",LOWER(F1721))),"Banho","Loja")))</f>
        <v>Loja</v>
      </c>
      <c r="AZ1721" s="1" t="str">
        <f>IF(ISBLANK(I1721),"", _xlfn.LET(_xlpm.Pedido,TRIM(D1721&amp;""),IF(_xlpm.Pedido&lt;&gt;"",_xlpm.Pedido&amp;" | "&amp;K1721,I1721&amp;" | "&amp;K1721&amp;" | "&amp;TEXT(AU1721,"0"))))</f>
        <v xml:space="preserve">5344 | </v>
      </c>
      <c r="BA1721" s="1" t="str">
        <f>IF(ISBLANK(I1721),"", _xlfn.LET(_xlpm.TipoServico,LOWER(H1721),IF(ISNUMBER(FIND("banho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1" s="1" t="str">
        <f>IF(ISBLANK(I1721),"", _xlfn.LET(
    _xlpm.Servico,TRIM(F1721&amp;""),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1" s="1">
        <f>IF(ISBLANK(B1721),"", IF(ISBLANK(R1721),Q1721*S1721,R1721*S1721))</f>
        <v>55</v>
      </c>
    </row>
    <row r="1722" spans="1:55" x14ac:dyDescent="0.3">
      <c r="A1722" t="s">
        <v>1</v>
      </c>
      <c r="B1722">
        <v>46130</v>
      </c>
      <c r="C1722" t="s">
        <v>27</v>
      </c>
      <c r="D1722">
        <v>5345</v>
      </c>
      <c r="E1722">
        <v>0</v>
      </c>
      <c r="F1722" t="s">
        <v>3</v>
      </c>
      <c r="H1722" t="s">
        <v>4</v>
      </c>
      <c r="I1722">
        <v>2374</v>
      </c>
      <c r="J1722" t="s">
        <v>39</v>
      </c>
      <c r="L1722">
        <v>71984259778</v>
      </c>
      <c r="N1722">
        <v>0</v>
      </c>
      <c r="O1722" t="s">
        <v>5</v>
      </c>
      <c r="P1722">
        <v>0</v>
      </c>
      <c r="Q1722">
        <v>55</v>
      </c>
      <c r="R1722">
        <v>55</v>
      </c>
      <c r="S1722">
        <v>1</v>
      </c>
      <c r="T1722">
        <v>55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 t="s">
        <v>6</v>
      </c>
      <c r="AG1722">
        <v>62</v>
      </c>
      <c r="AS1722" t="s">
        <v>7</v>
      </c>
      <c r="AU1722" s="2" t="str">
        <f>IF(ISBLANK(B1722),"", TEXT(B1722,"dddd, d \d\e mmmm \d\e aaaa"))</f>
        <v>sábado, 18 de abril de 2026</v>
      </c>
      <c r="AX1722" s="1" t="str" cm="1">
        <f t="array" ref="AX1722">IFERROR(_xlfn.TEXTJOIN(", ",TRUE,_xlfn._xlws.SORT(_xlfn.UNIQUE(_xlfn._xlws.FILTER($K$2:$K$2889,($I$2:$I$2889=I1722)*($K$2:$K$2889&lt;&gt;""))))),"")</f>
        <v>Malu</v>
      </c>
      <c r="AY1722" s="1" t="str">
        <f>IF(ISBLANK(F1722),"", IF(OR(
ISNUMBER(FIND("escovacao",LOWER(F1722))),
ISNUMBER(FIND("escovação",LOWER(F1722))),
ISNUMBER(FIND("higiene bucal",LOWER(F1722))),
ISNUMBER(FIND("tosa",LOWER(F1722))),
ISNUMBER(FIND("hidratacao",LOWER(F1722))),
ISNUMBER(FIND("hidratação",LOWER(F1722))),
ISNUMBER(FIND("spa",LOWER(F1722))),
ISNUMBER(FIND("corte de unhas",LOWER(F1722))),
ISNUMBER(FIND("desembolo",LOWER(F1722))),
ISNUMBER(FIND("clorexidina",LOWER(F1722))),
ISNUMBER(FIND("matizacao",LOWER(F1722))),
ISNUMBER(FIND("matização",LOWER(F1722))),
ISNUMBER(FIND("arredondamento",LOWER(F1722))),
ISNUMBER(FIND("remocao",LOWER(F1722))),
ISNUMBER(FIND("remoção",LOWER(F1722)))
),"Serviços extras",
IF(ISNUMBER(FIND("banho",LOWER(F1722))),"Banho","Loja")))</f>
        <v>Loja</v>
      </c>
      <c r="AZ1722" s="1" t="str">
        <f>IF(ISBLANK(I1722),"", _xlfn.LET(_xlpm.Pedido,TRIM(D1722&amp;""),IF(_xlpm.Pedido&lt;&gt;"",_xlpm.Pedido&amp;" | "&amp;K1722,I1722&amp;" | "&amp;K1722&amp;" | "&amp;TEXT(AU1722,"0"))))</f>
        <v xml:space="preserve">5345 | </v>
      </c>
      <c r="BA1722" s="1" t="str">
        <f>IF(ISBLANK(I1722),"", _xlfn.LET(_xlpm.TipoServico,LOWER(H1722),IF(ISNUMBER(FIND("banho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2" s="1" t="str">
        <f>IF(ISBLANK(I1722),"", _xlfn.LET(
    _xlpm.Servico,TRIM(F1722&amp;""),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2" s="1">
        <f>IF(ISBLANK(B1722),"", IF(ISBLANK(R1722),Q1722*S1722,R1722*S1722))</f>
        <v>55</v>
      </c>
    </row>
    <row r="1723" spans="1:55" x14ac:dyDescent="0.3">
      <c r="A1723" t="s">
        <v>1</v>
      </c>
      <c r="B1723">
        <v>46130</v>
      </c>
      <c r="C1723" t="s">
        <v>27</v>
      </c>
      <c r="D1723">
        <v>5346</v>
      </c>
      <c r="E1723">
        <v>0</v>
      </c>
      <c r="F1723" t="s">
        <v>3</v>
      </c>
      <c r="H1723" t="s">
        <v>4</v>
      </c>
      <c r="I1723">
        <v>2741</v>
      </c>
      <c r="J1723" t="s">
        <v>67</v>
      </c>
      <c r="L1723">
        <v>557399377714</v>
      </c>
      <c r="N1723">
        <v>0</v>
      </c>
      <c r="O1723" t="s">
        <v>5</v>
      </c>
      <c r="P1723">
        <v>0</v>
      </c>
      <c r="Q1723">
        <v>55</v>
      </c>
      <c r="R1723">
        <v>55</v>
      </c>
      <c r="S1723">
        <v>1</v>
      </c>
      <c r="T1723">
        <v>55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 t="s">
        <v>6</v>
      </c>
      <c r="AG1723">
        <v>109</v>
      </c>
      <c r="AS1723" t="s">
        <v>7</v>
      </c>
      <c r="AU1723" s="2" t="str">
        <f>IF(ISBLANK(B1723),"", TEXT(B1723,"dddd, d \d\e mmmm \d\e aaaa"))</f>
        <v>sábado, 18 de abril de 2026</v>
      </c>
      <c r="AX1723" s="1" t="str" cm="1">
        <f t="array" ref="AX1723">IFERROR(_xlfn.TEXTJOIN(", ",TRUE,_xlfn._xlws.SORT(_xlfn.UNIQUE(_xlfn._xlws.FILTER($K$2:$K$2889,($I$2:$I$2889=I1723)*($K$2:$K$2889&lt;&gt;""))))),"")</f>
        <v>Brisa</v>
      </c>
      <c r="AY1723" s="1" t="str">
        <f>IF(ISBLANK(F1723),"", IF(OR(
ISNUMBER(FIND("escovacao",LOWER(F1723))),
ISNUMBER(FIND("escovação",LOWER(F1723))),
ISNUMBER(FIND("higiene bucal",LOWER(F1723))),
ISNUMBER(FIND("tosa",LOWER(F1723))),
ISNUMBER(FIND("hidratacao",LOWER(F1723))),
ISNUMBER(FIND("hidratação",LOWER(F1723))),
ISNUMBER(FIND("spa",LOWER(F1723))),
ISNUMBER(FIND("corte de unhas",LOWER(F1723))),
ISNUMBER(FIND("desembolo",LOWER(F1723))),
ISNUMBER(FIND("clorexidina",LOWER(F1723))),
ISNUMBER(FIND("matizacao",LOWER(F1723))),
ISNUMBER(FIND("matização",LOWER(F1723))),
ISNUMBER(FIND("arredondamento",LOWER(F1723))),
ISNUMBER(FIND("remocao",LOWER(F1723))),
ISNUMBER(FIND("remoção",LOWER(F1723)))
),"Serviços extras",
IF(ISNUMBER(FIND("banho",LOWER(F1723))),"Banho","Loja")))</f>
        <v>Loja</v>
      </c>
      <c r="AZ1723" s="1" t="str">
        <f>IF(ISBLANK(I1723),"", _xlfn.LET(_xlpm.Pedido,TRIM(D1723&amp;""),IF(_xlpm.Pedido&lt;&gt;"",_xlpm.Pedido&amp;" | "&amp;K1723,I1723&amp;" | "&amp;K1723&amp;" | "&amp;TEXT(AU1723,"0"))))</f>
        <v xml:space="preserve">5346 | </v>
      </c>
      <c r="BA1723" s="1" t="str">
        <f>IF(ISBLANK(I1723),"", _xlfn.LET(_xlpm.TipoServico,LOWER(H1723),IF(ISNUMBER(FIND("banho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3" s="1" t="str">
        <f>IF(ISBLANK(I1723),"", _xlfn.LET(
    _xlpm.Servico,TRIM(F1723&amp;""),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3" s="1">
        <f>IF(ISBLANK(B1723),"", IF(ISBLANK(R1723),Q1723*S1723,R1723*S1723))</f>
        <v>55</v>
      </c>
    </row>
    <row r="1724" spans="1:55" x14ac:dyDescent="0.3">
      <c r="A1724" t="s">
        <v>1</v>
      </c>
      <c r="B1724">
        <v>46130</v>
      </c>
      <c r="C1724" t="s">
        <v>27</v>
      </c>
      <c r="D1724">
        <v>5353</v>
      </c>
      <c r="E1724">
        <v>0</v>
      </c>
      <c r="F1724" t="s">
        <v>3</v>
      </c>
      <c r="H1724" t="s">
        <v>4</v>
      </c>
      <c r="I1724">
        <v>2541</v>
      </c>
      <c r="J1724" t="s">
        <v>36</v>
      </c>
      <c r="L1724">
        <v>5573991343985</v>
      </c>
      <c r="N1724">
        <v>0</v>
      </c>
      <c r="O1724" t="s">
        <v>5</v>
      </c>
      <c r="P1724">
        <v>0</v>
      </c>
      <c r="Q1724">
        <v>55</v>
      </c>
      <c r="R1724">
        <v>55</v>
      </c>
      <c r="S1724">
        <v>1</v>
      </c>
      <c r="T1724">
        <v>55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 t="s">
        <v>6</v>
      </c>
      <c r="AG1724">
        <v>97</v>
      </c>
      <c r="AS1724" t="s">
        <v>7</v>
      </c>
      <c r="AU1724" s="2" t="str">
        <f>IF(ISBLANK(B1724),"", TEXT(B1724,"dddd, d \d\e mmmm \d\e aaaa"))</f>
        <v>sábado, 18 de abril de 2026</v>
      </c>
      <c r="AX1724" s="1" t="str" cm="1">
        <f t="array" ref="AX1724">IFERROR(_xlfn.TEXTJOIN(", ",TRUE,_xlfn._xlws.SORT(_xlfn.UNIQUE(_xlfn._xlws.FILTER($K$2:$K$2889,($I$2:$I$2889=I1724)*($K$2:$K$2889&lt;&gt;""))))),"")</f>
        <v>Estrela</v>
      </c>
      <c r="AY1724" s="1" t="str">
        <f>IF(ISBLANK(F1724),"", IF(OR(
ISNUMBER(FIND("escovacao",LOWER(F1724))),
ISNUMBER(FIND("escovação",LOWER(F1724))),
ISNUMBER(FIND("higiene bucal",LOWER(F1724))),
ISNUMBER(FIND("tosa",LOWER(F1724))),
ISNUMBER(FIND("hidratacao",LOWER(F1724))),
ISNUMBER(FIND("hidratação",LOWER(F1724))),
ISNUMBER(FIND("spa",LOWER(F1724))),
ISNUMBER(FIND("corte de unhas",LOWER(F1724))),
ISNUMBER(FIND("desembolo",LOWER(F1724))),
ISNUMBER(FIND("clorexidina",LOWER(F1724))),
ISNUMBER(FIND("matizacao",LOWER(F1724))),
ISNUMBER(FIND("matização",LOWER(F1724))),
ISNUMBER(FIND("arredondamento",LOWER(F1724))),
ISNUMBER(FIND("remocao",LOWER(F1724))),
ISNUMBER(FIND("remoção",LOWER(F1724)))
),"Serviços extras",
IF(ISNUMBER(FIND("banho",LOWER(F1724))),"Banho","Loja")))</f>
        <v>Loja</v>
      </c>
      <c r="AZ1724" s="1" t="str">
        <f>IF(ISBLANK(I1724),"", _xlfn.LET(_xlpm.Pedido,TRIM(D1724&amp;""),IF(_xlpm.Pedido&lt;&gt;"",_xlpm.Pedido&amp;" | "&amp;K1724,I1724&amp;" | "&amp;K1724&amp;" | "&amp;TEXT(AU1724,"0"))))</f>
        <v xml:space="preserve">5353 | </v>
      </c>
      <c r="BA1724" s="1" t="str">
        <f>IF(ISBLANK(I1724),"", _xlfn.LET(_xlpm.TipoServico,LOWER(H1724),IF(ISNUMBER(FIND("banho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4" s="1" t="str">
        <f>IF(ISBLANK(I1724),"", _xlfn.LET(
    _xlpm.Servico,TRIM(F1724&amp;""),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4" s="1">
        <f>IF(ISBLANK(B1724),"", IF(ISBLANK(R1724),Q1724*S1724,R1724*S1724))</f>
        <v>55</v>
      </c>
    </row>
    <row r="1725" spans="1:55" x14ac:dyDescent="0.3">
      <c r="A1725" t="s">
        <v>1</v>
      </c>
      <c r="B1725">
        <v>46130</v>
      </c>
      <c r="C1725" t="s">
        <v>27</v>
      </c>
      <c r="D1725">
        <v>5349</v>
      </c>
      <c r="E1725">
        <v>0</v>
      </c>
      <c r="F1725" t="s">
        <v>3</v>
      </c>
      <c r="H1725" t="s">
        <v>4</v>
      </c>
      <c r="I1725">
        <v>2729</v>
      </c>
      <c r="J1725" t="s">
        <v>65</v>
      </c>
      <c r="L1725">
        <v>5573998006465</v>
      </c>
      <c r="N1725">
        <v>0</v>
      </c>
      <c r="O1725" t="s">
        <v>5</v>
      </c>
      <c r="P1725">
        <v>0</v>
      </c>
      <c r="Q1725">
        <v>107</v>
      </c>
      <c r="R1725">
        <v>107</v>
      </c>
      <c r="S1725">
        <v>1</v>
      </c>
      <c r="T1725">
        <v>107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 t="s">
        <v>6</v>
      </c>
      <c r="AG1725">
        <v>153</v>
      </c>
      <c r="AS1725" t="s">
        <v>7</v>
      </c>
      <c r="AU1725" s="2" t="str">
        <f>IF(ISBLANK(B1725),"", TEXT(B1725,"dddd, d \d\e mmmm \d\e aaaa"))</f>
        <v>sábado, 18 de abril de 2026</v>
      </c>
      <c r="AX1725" s="1" t="str" cm="1">
        <f t="array" ref="AX1725">IFERROR(_xlfn.TEXTJOIN(", ",TRUE,_xlfn._xlws.SORT(_xlfn.UNIQUE(_xlfn._xlws.FILTER($K$2:$K$2889,($I$2:$I$2889=I1725)*($K$2:$K$2889&lt;&gt;""))))),"")</f>
        <v>Carol, Mallu</v>
      </c>
      <c r="AY1725" s="1" t="str">
        <f>IF(ISBLANK(F1725),"", IF(OR(
ISNUMBER(FIND("escovacao",LOWER(F1725))),
ISNUMBER(FIND("escovação",LOWER(F1725))),
ISNUMBER(FIND("higiene bucal",LOWER(F1725))),
ISNUMBER(FIND("tosa",LOWER(F1725))),
ISNUMBER(FIND("hidratacao",LOWER(F1725))),
ISNUMBER(FIND("hidratação",LOWER(F1725))),
ISNUMBER(FIND("spa",LOWER(F1725))),
ISNUMBER(FIND("corte de unhas",LOWER(F1725))),
ISNUMBER(FIND("desembolo",LOWER(F1725))),
ISNUMBER(FIND("clorexidina",LOWER(F1725))),
ISNUMBER(FIND("matizacao",LOWER(F1725))),
ISNUMBER(FIND("matização",LOWER(F1725))),
ISNUMBER(FIND("arredondamento",LOWER(F1725))),
ISNUMBER(FIND("remocao",LOWER(F1725))),
ISNUMBER(FIND("remoção",LOWER(F1725)))
),"Serviços extras",
IF(ISNUMBER(FIND("banho",LOWER(F1725))),"Banho","Loja")))</f>
        <v>Loja</v>
      </c>
      <c r="AZ1725" s="1" t="str">
        <f>IF(ISBLANK(I1725),"", _xlfn.LET(_xlpm.Pedido,TRIM(D1725&amp;""),IF(_xlpm.Pedido&lt;&gt;"",_xlpm.Pedido&amp;" | "&amp;K1725,I1725&amp;" | "&amp;K1725&amp;" | "&amp;TEXT(AU1725,"0"))))</f>
        <v xml:space="preserve">5349 | </v>
      </c>
      <c r="BA1725" s="1" t="str">
        <f>IF(ISBLANK(I1725),"", _xlfn.LET(_xlpm.TipoServico,LOWER(H1725),IF(ISNUMBER(FIND("banho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5" s="1" t="str">
        <f>IF(ISBLANK(I1725),"", _xlfn.LET(
    _xlpm.Servico,TRIM(F1725&amp;""),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5" s="1">
        <f>IF(ISBLANK(B1725),"", IF(ISBLANK(R1725),Q1725*S1725,R1725*S1725))</f>
        <v>107</v>
      </c>
    </row>
    <row r="1726" spans="1:55" x14ac:dyDescent="0.3">
      <c r="A1726" t="s">
        <v>1</v>
      </c>
      <c r="B1726">
        <v>46130</v>
      </c>
      <c r="C1726" t="s">
        <v>27</v>
      </c>
      <c r="D1726">
        <v>5351</v>
      </c>
      <c r="E1726">
        <v>0</v>
      </c>
      <c r="F1726" t="s">
        <v>3</v>
      </c>
      <c r="H1726" t="s">
        <v>4</v>
      </c>
      <c r="I1726">
        <v>2262</v>
      </c>
      <c r="J1726" t="s">
        <v>613</v>
      </c>
      <c r="L1726">
        <v>557391191687</v>
      </c>
      <c r="N1726">
        <v>0</v>
      </c>
      <c r="O1726" t="s">
        <v>5</v>
      </c>
      <c r="P1726">
        <v>0</v>
      </c>
      <c r="Q1726">
        <v>110</v>
      </c>
      <c r="R1726">
        <v>110</v>
      </c>
      <c r="S1726">
        <v>1</v>
      </c>
      <c r="T1726">
        <v>110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 t="s">
        <v>6</v>
      </c>
      <c r="AG1726">
        <v>168</v>
      </c>
      <c r="AS1726" t="s">
        <v>7</v>
      </c>
      <c r="AU1726" s="2" t="str">
        <f>IF(ISBLANK(B1726),"", TEXT(B1726,"dddd, d \d\e mmmm \d\e aaaa"))</f>
        <v>sábado, 18 de abril de 2026</v>
      </c>
      <c r="AX1726" s="1" t="str" cm="1">
        <f t="array" ref="AX1726">IFERROR(_xlfn.TEXTJOIN(", ",TRUE,_xlfn._xlws.SORT(_xlfn.UNIQUE(_xlfn._xlws.FILTER($K$2:$K$2889,($I$2:$I$2889=I1726)*($K$2:$K$2889&lt;&gt;""))))),"")</f>
        <v>Cacau, Milka</v>
      </c>
      <c r="AY1726" s="1" t="str">
        <f>IF(ISBLANK(F1726),"", IF(OR(
ISNUMBER(FIND("escovacao",LOWER(F1726))),
ISNUMBER(FIND("escovação",LOWER(F1726))),
ISNUMBER(FIND("higiene bucal",LOWER(F1726))),
ISNUMBER(FIND("tosa",LOWER(F1726))),
ISNUMBER(FIND("hidratacao",LOWER(F1726))),
ISNUMBER(FIND("hidratação",LOWER(F1726))),
ISNUMBER(FIND("spa",LOWER(F1726))),
ISNUMBER(FIND("corte de unhas",LOWER(F1726))),
ISNUMBER(FIND("desembolo",LOWER(F1726))),
ISNUMBER(FIND("clorexidina",LOWER(F1726))),
ISNUMBER(FIND("matizacao",LOWER(F1726))),
ISNUMBER(FIND("matização",LOWER(F1726))),
ISNUMBER(FIND("arredondamento",LOWER(F1726))),
ISNUMBER(FIND("remocao",LOWER(F1726))),
ISNUMBER(FIND("remoção",LOWER(F1726)))
),"Serviços extras",
IF(ISNUMBER(FIND("banho",LOWER(F1726))),"Banho","Loja")))</f>
        <v>Loja</v>
      </c>
      <c r="AZ1726" s="1" t="str">
        <f>IF(ISBLANK(I1726),"", _xlfn.LET(_xlpm.Pedido,TRIM(D1726&amp;""),IF(_xlpm.Pedido&lt;&gt;"",_xlpm.Pedido&amp;" | "&amp;K1726,I1726&amp;" | "&amp;K1726&amp;" | "&amp;TEXT(AU1726,"0"))))</f>
        <v xml:space="preserve">5351 | </v>
      </c>
      <c r="BA1726" s="1" t="str">
        <f>IF(ISBLANK(I1726),"", _xlfn.LET(_xlpm.TipoServico,LOWER(H1726),IF(ISNUMBER(FIND("banho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6" s="1" t="str">
        <f>IF(ISBLANK(I1726),"", _xlfn.LET(
    _xlpm.Servico,TRIM(F1726&amp;""),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6" s="1">
        <f>IF(ISBLANK(B1726),"", IF(ISBLANK(R1726),Q1726*S1726,R1726*S1726))</f>
        <v>110</v>
      </c>
    </row>
    <row r="1727" spans="1:55" x14ac:dyDescent="0.3">
      <c r="A1727" t="s">
        <v>1</v>
      </c>
      <c r="B1727">
        <v>46132</v>
      </c>
      <c r="C1727" t="s">
        <v>43</v>
      </c>
      <c r="D1727">
        <v>5354</v>
      </c>
      <c r="E1727">
        <v>0</v>
      </c>
      <c r="F1727" t="s">
        <v>3</v>
      </c>
      <c r="H1727" t="s">
        <v>4</v>
      </c>
      <c r="I1727">
        <v>2873</v>
      </c>
      <c r="J1727" t="s">
        <v>468</v>
      </c>
      <c r="L1727">
        <v>61981751582</v>
      </c>
      <c r="N1727">
        <v>0</v>
      </c>
      <c r="O1727" t="s">
        <v>5</v>
      </c>
      <c r="P1727">
        <v>0</v>
      </c>
      <c r="Q1727">
        <v>68</v>
      </c>
      <c r="R1727">
        <v>68</v>
      </c>
      <c r="S1727">
        <v>1</v>
      </c>
      <c r="T1727">
        <v>68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 t="s">
        <v>6</v>
      </c>
      <c r="AG1727">
        <v>75</v>
      </c>
      <c r="AS1727" t="s">
        <v>7</v>
      </c>
      <c r="AU1727" s="2" t="str">
        <f>IF(ISBLANK(B1727),"", TEXT(B1727,"dddd, d \d\e mmmm \d\e aaaa"))</f>
        <v>segunda-feira, 20 de abril de 2026</v>
      </c>
      <c r="AX1727" s="1" t="str" cm="1">
        <f t="array" ref="AX1727">IFERROR(_xlfn.TEXTJOIN(", ",TRUE,_xlfn._xlws.SORT(_xlfn.UNIQUE(_xlfn._xlws.FILTER($K$2:$K$2889,($I$2:$I$2889=I1727)*($K$2:$K$2889&lt;&gt;""))))),"")</f>
        <v>Olivia</v>
      </c>
      <c r="AY1727" s="1" t="str">
        <f>IF(ISBLANK(F1727),"", IF(OR(
ISNUMBER(FIND("escovacao",LOWER(F1727))),
ISNUMBER(FIND("escovação",LOWER(F1727))),
ISNUMBER(FIND("higiene bucal",LOWER(F1727))),
ISNUMBER(FIND("tosa",LOWER(F1727))),
ISNUMBER(FIND("hidratacao",LOWER(F1727))),
ISNUMBER(FIND("hidratação",LOWER(F1727))),
ISNUMBER(FIND("spa",LOWER(F1727))),
ISNUMBER(FIND("corte de unhas",LOWER(F1727))),
ISNUMBER(FIND("desembolo",LOWER(F1727))),
ISNUMBER(FIND("clorexidina",LOWER(F1727))),
ISNUMBER(FIND("matizacao",LOWER(F1727))),
ISNUMBER(FIND("matização",LOWER(F1727))),
ISNUMBER(FIND("arredondamento",LOWER(F1727))),
ISNUMBER(FIND("remocao",LOWER(F1727))),
ISNUMBER(FIND("remoção",LOWER(F1727)))
),"Serviços extras",
IF(ISNUMBER(FIND("banho",LOWER(F1727))),"Banho","Loja")))</f>
        <v>Loja</v>
      </c>
      <c r="AZ1727" s="1" t="str">
        <f>IF(ISBLANK(I1727),"", _xlfn.LET(_xlpm.Pedido,TRIM(D1727&amp;""),IF(_xlpm.Pedido&lt;&gt;"",_xlpm.Pedido&amp;" | "&amp;K1727,I1727&amp;" | "&amp;K1727&amp;" | "&amp;TEXT(AU1727,"0"))))</f>
        <v xml:space="preserve">5354 | </v>
      </c>
      <c r="BA1727" s="1" t="str">
        <f>IF(ISBLANK(I1727),"", _xlfn.LET(_xlpm.TipoServico,LOWER(H1727),IF(ISNUMBER(FIND("banho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7" s="1" t="str">
        <f>IF(ISBLANK(I1727),"", _xlfn.LET(
    _xlpm.Servico,TRIM(F1727&amp;""),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7" s="1">
        <f>IF(ISBLANK(B1727),"", IF(ISBLANK(R1727),Q1727*S1727,R1727*S1727))</f>
        <v>68</v>
      </c>
    </row>
    <row r="1728" spans="1:55" x14ac:dyDescent="0.3">
      <c r="A1728" t="s">
        <v>1</v>
      </c>
      <c r="B1728">
        <v>46132</v>
      </c>
      <c r="C1728" t="s">
        <v>43</v>
      </c>
      <c r="D1728">
        <v>5356</v>
      </c>
      <c r="E1728">
        <v>0</v>
      </c>
      <c r="F1728" t="s">
        <v>3</v>
      </c>
      <c r="H1728" t="s">
        <v>4</v>
      </c>
      <c r="I1728">
        <v>2441</v>
      </c>
      <c r="J1728" t="s">
        <v>47</v>
      </c>
      <c r="L1728">
        <v>5573999266294</v>
      </c>
      <c r="N1728">
        <v>0</v>
      </c>
      <c r="O1728" t="s">
        <v>5</v>
      </c>
      <c r="P1728">
        <v>0</v>
      </c>
      <c r="Q1728">
        <v>55</v>
      </c>
      <c r="R1728">
        <v>55</v>
      </c>
      <c r="S1728">
        <v>1</v>
      </c>
      <c r="T1728">
        <v>55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 t="s">
        <v>6</v>
      </c>
      <c r="AG1728">
        <v>80.900000000000006</v>
      </c>
      <c r="AS1728" t="s">
        <v>7</v>
      </c>
      <c r="AU1728" s="2" t="str">
        <f>IF(ISBLANK(B1728),"", TEXT(B1728,"dddd, d \d\e mmmm \d\e aaaa"))</f>
        <v>segunda-feira, 20 de abril de 2026</v>
      </c>
      <c r="AX1728" s="1" t="str" cm="1">
        <f t="array" ref="AX1728">IFERROR(_xlfn.TEXTJOIN(", ",TRUE,_xlfn._xlws.SORT(_xlfn.UNIQUE(_xlfn._xlws.FILTER($K$2:$K$2889,($I$2:$I$2889=I1728)*($K$2:$K$2889&lt;&gt;""))))),"")</f>
        <v>Pandora</v>
      </c>
      <c r="AY1728" s="1" t="str">
        <f>IF(ISBLANK(F1728),"", IF(OR(
ISNUMBER(FIND("escovacao",LOWER(F1728))),
ISNUMBER(FIND("escovação",LOWER(F1728))),
ISNUMBER(FIND("higiene bucal",LOWER(F1728))),
ISNUMBER(FIND("tosa",LOWER(F1728))),
ISNUMBER(FIND("hidratacao",LOWER(F1728))),
ISNUMBER(FIND("hidratação",LOWER(F1728))),
ISNUMBER(FIND("spa",LOWER(F1728))),
ISNUMBER(FIND("corte de unhas",LOWER(F1728))),
ISNUMBER(FIND("desembolo",LOWER(F1728))),
ISNUMBER(FIND("clorexidina",LOWER(F1728))),
ISNUMBER(FIND("matizacao",LOWER(F1728))),
ISNUMBER(FIND("matização",LOWER(F1728))),
ISNUMBER(FIND("arredondamento",LOWER(F1728))),
ISNUMBER(FIND("remocao",LOWER(F1728))),
ISNUMBER(FIND("remoção",LOWER(F1728)))
),"Serviços extras",
IF(ISNUMBER(FIND("banho",LOWER(F1728))),"Banho","Loja")))</f>
        <v>Loja</v>
      </c>
      <c r="AZ1728" s="1" t="str">
        <f>IF(ISBLANK(I1728),"", _xlfn.LET(_xlpm.Pedido,TRIM(D1728&amp;""),IF(_xlpm.Pedido&lt;&gt;"",_xlpm.Pedido&amp;" | "&amp;K1728,I1728&amp;" | "&amp;K1728&amp;" | "&amp;TEXT(AU1728,"0"))))</f>
        <v xml:space="preserve">5356 | </v>
      </c>
      <c r="BA1728" s="1" t="str">
        <f>IF(ISBLANK(I1728),"", _xlfn.LET(_xlpm.TipoServico,LOWER(H1728),IF(ISNUMBER(FIND("banho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8" s="1" t="str">
        <f>IF(ISBLANK(I1728),"", _xlfn.LET(
    _xlpm.Servico,TRIM(F1728&amp;""),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8" s="1">
        <f>IF(ISBLANK(B1728),"", IF(ISBLANK(R1728),Q1728*S1728,R1728*S1728))</f>
        <v>55</v>
      </c>
    </row>
    <row r="1729" spans="1:55" x14ac:dyDescent="0.3">
      <c r="A1729" t="s">
        <v>1</v>
      </c>
      <c r="B1729">
        <v>46132</v>
      </c>
      <c r="C1729" t="s">
        <v>43</v>
      </c>
      <c r="D1729">
        <v>5358</v>
      </c>
      <c r="E1729">
        <v>0</v>
      </c>
      <c r="F1729" t="s">
        <v>3</v>
      </c>
      <c r="H1729" t="s">
        <v>4</v>
      </c>
      <c r="I1729">
        <v>2836</v>
      </c>
      <c r="J1729" t="s">
        <v>597</v>
      </c>
      <c r="L1729">
        <v>557399071088</v>
      </c>
      <c r="N1729">
        <v>0</v>
      </c>
      <c r="O1729" t="s">
        <v>5</v>
      </c>
      <c r="P1729">
        <v>0</v>
      </c>
      <c r="Q1729">
        <v>133</v>
      </c>
      <c r="R1729">
        <v>133</v>
      </c>
      <c r="S1729">
        <v>1</v>
      </c>
      <c r="T1729">
        <v>133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0</v>
      </c>
      <c r="AF1729" t="s">
        <v>6</v>
      </c>
      <c r="AG1729">
        <v>225</v>
      </c>
      <c r="AS1729" t="s">
        <v>7</v>
      </c>
      <c r="AU1729" s="2" t="str">
        <f>IF(ISBLANK(B1729),"", TEXT(B1729,"dddd, d \d\e mmmm \d\e aaaa"))</f>
        <v>segunda-feira, 20 de abril de 2026</v>
      </c>
      <c r="AX1729" s="1" t="str" cm="1">
        <f t="array" ref="AX1729">IFERROR(_xlfn.TEXTJOIN(", ",TRUE,_xlfn._xlws.SORT(_xlfn.UNIQUE(_xlfn._xlws.FILTER($K$2:$K$2889,($I$2:$I$2889=I1729)*($K$2:$K$2889&lt;&gt;""))))),"")</f>
        <v>Michelinha, Pipoca</v>
      </c>
      <c r="AY1729" s="1" t="str">
        <f>IF(ISBLANK(F1729),"", IF(OR(
ISNUMBER(FIND("escovacao",LOWER(F1729))),
ISNUMBER(FIND("escovação",LOWER(F1729))),
ISNUMBER(FIND("higiene bucal",LOWER(F1729))),
ISNUMBER(FIND("tosa",LOWER(F1729))),
ISNUMBER(FIND("hidratacao",LOWER(F1729))),
ISNUMBER(FIND("hidratação",LOWER(F1729))),
ISNUMBER(FIND("spa",LOWER(F1729))),
ISNUMBER(FIND("corte de unhas",LOWER(F1729))),
ISNUMBER(FIND("desembolo",LOWER(F1729))),
ISNUMBER(FIND("clorexidina",LOWER(F1729))),
ISNUMBER(FIND("matizacao",LOWER(F1729))),
ISNUMBER(FIND("matização",LOWER(F1729))),
ISNUMBER(FIND("arredondamento",LOWER(F1729))),
ISNUMBER(FIND("remocao",LOWER(F1729))),
ISNUMBER(FIND("remoção",LOWER(F1729)))
),"Serviços extras",
IF(ISNUMBER(FIND("banho",LOWER(F1729))),"Banho","Loja")))</f>
        <v>Loja</v>
      </c>
      <c r="AZ1729" s="1" t="str">
        <f>IF(ISBLANK(I1729),"", _xlfn.LET(_xlpm.Pedido,TRIM(D1729&amp;""),IF(_xlpm.Pedido&lt;&gt;"",_xlpm.Pedido&amp;" | "&amp;K1729,I1729&amp;" | "&amp;K1729&amp;" | "&amp;TEXT(AU1729,"0"))))</f>
        <v xml:space="preserve">5358 | </v>
      </c>
      <c r="BA1729" s="1" t="str">
        <f>IF(ISBLANK(I1729),"", _xlfn.LET(_xlpm.TipoServico,LOWER(H1729),IF(ISNUMBER(FIND("banho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29" s="1" t="str">
        <f>IF(ISBLANK(I1729),"", _xlfn.LET(
    _xlpm.Servico,TRIM(F1729&amp;""),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29" s="1">
        <f>IF(ISBLANK(B1729),"", IF(ISBLANK(R1729),Q1729*S1729,R1729*S1729))</f>
        <v>133</v>
      </c>
    </row>
    <row r="1730" spans="1:55" x14ac:dyDescent="0.3">
      <c r="A1730" t="s">
        <v>1</v>
      </c>
      <c r="B1730">
        <v>46132</v>
      </c>
      <c r="C1730" t="s">
        <v>43</v>
      </c>
      <c r="D1730">
        <v>5359</v>
      </c>
      <c r="E1730">
        <v>0</v>
      </c>
      <c r="F1730" t="s">
        <v>3</v>
      </c>
      <c r="H1730" t="s">
        <v>4</v>
      </c>
      <c r="I1730">
        <v>2157</v>
      </c>
      <c r="J1730" t="s">
        <v>416</v>
      </c>
      <c r="L1730">
        <v>7399220787</v>
      </c>
      <c r="N1730">
        <v>0</v>
      </c>
      <c r="O1730" t="s">
        <v>5</v>
      </c>
      <c r="P1730">
        <v>0</v>
      </c>
      <c r="Q1730">
        <v>55</v>
      </c>
      <c r="R1730">
        <v>55</v>
      </c>
      <c r="S1730">
        <v>1</v>
      </c>
      <c r="T1730">
        <v>55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0</v>
      </c>
      <c r="AF1730" t="s">
        <v>6</v>
      </c>
      <c r="AG1730">
        <v>74</v>
      </c>
      <c r="AS1730" t="s">
        <v>7</v>
      </c>
      <c r="AU1730" s="2" t="str">
        <f>IF(ISBLANK(B1730),"", TEXT(B1730,"dddd, d \d\e mmmm \d\e aaaa"))</f>
        <v>segunda-feira, 20 de abril de 2026</v>
      </c>
      <c r="AX1730" s="1" t="str" cm="1">
        <f t="array" ref="AX1730">IFERROR(_xlfn.TEXTJOIN(", ",TRUE,_xlfn._xlws.SORT(_xlfn.UNIQUE(_xlfn._xlws.FILTER($K$2:$K$2889,($I$2:$I$2889=I1730)*($K$2:$K$2889&lt;&gt;""))))),"")</f>
        <v>Amora</v>
      </c>
      <c r="AY1730" s="1" t="str">
        <f>IF(ISBLANK(F1730),"", IF(OR(
ISNUMBER(FIND("escovacao",LOWER(F1730))),
ISNUMBER(FIND("escovação",LOWER(F1730))),
ISNUMBER(FIND("higiene bucal",LOWER(F1730))),
ISNUMBER(FIND("tosa",LOWER(F1730))),
ISNUMBER(FIND("hidratacao",LOWER(F1730))),
ISNUMBER(FIND("hidratação",LOWER(F1730))),
ISNUMBER(FIND("spa",LOWER(F1730))),
ISNUMBER(FIND("corte de unhas",LOWER(F1730))),
ISNUMBER(FIND("desembolo",LOWER(F1730))),
ISNUMBER(FIND("clorexidina",LOWER(F1730))),
ISNUMBER(FIND("matizacao",LOWER(F1730))),
ISNUMBER(FIND("matização",LOWER(F1730))),
ISNUMBER(FIND("arredondamento",LOWER(F1730))),
ISNUMBER(FIND("remocao",LOWER(F1730))),
ISNUMBER(FIND("remoção",LOWER(F1730)))
),"Serviços extras",
IF(ISNUMBER(FIND("banho",LOWER(F1730))),"Banho","Loja")))</f>
        <v>Loja</v>
      </c>
      <c r="AZ1730" s="1" t="str">
        <f>IF(ISBLANK(I1730),"", _xlfn.LET(_xlpm.Pedido,TRIM(D1730&amp;""),IF(_xlpm.Pedido&lt;&gt;"",_xlpm.Pedido&amp;" | "&amp;K1730,I1730&amp;" | "&amp;K1730&amp;" | "&amp;TEXT(AU1730,"0"))))</f>
        <v xml:space="preserve">5359 | </v>
      </c>
      <c r="BA1730" s="1" t="str">
        <f>IF(ISBLANK(I1730),"", _xlfn.LET(_xlpm.TipoServico,LOWER(H1730),IF(ISNUMBER(FIND("banho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0" s="1" t="str">
        <f>IF(ISBLANK(I1730),"", _xlfn.LET(
    _xlpm.Servico,TRIM(F1730&amp;""),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0" s="1">
        <f>IF(ISBLANK(B1730),"", IF(ISBLANK(R1730),Q1730*S1730,R1730*S1730))</f>
        <v>55</v>
      </c>
    </row>
    <row r="1731" spans="1:55" x14ac:dyDescent="0.3">
      <c r="A1731" t="s">
        <v>1</v>
      </c>
      <c r="B1731">
        <v>46132</v>
      </c>
      <c r="C1731" t="s">
        <v>43</v>
      </c>
      <c r="D1731">
        <v>5361</v>
      </c>
      <c r="E1731">
        <v>0</v>
      </c>
      <c r="F1731" t="s">
        <v>3</v>
      </c>
      <c r="H1731" t="s">
        <v>4</v>
      </c>
      <c r="I1731">
        <v>2893</v>
      </c>
      <c r="J1731" t="s">
        <v>614</v>
      </c>
      <c r="L1731">
        <v>5511987900187</v>
      </c>
      <c r="N1731">
        <v>0</v>
      </c>
      <c r="O1731" t="s">
        <v>5</v>
      </c>
      <c r="P1731">
        <v>0</v>
      </c>
      <c r="Q1731">
        <v>55</v>
      </c>
      <c r="R1731">
        <v>55</v>
      </c>
      <c r="S1731">
        <v>1</v>
      </c>
      <c r="T1731">
        <v>55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 t="s">
        <v>6</v>
      </c>
      <c r="AG1731">
        <v>74</v>
      </c>
      <c r="AS1731" t="s">
        <v>7</v>
      </c>
      <c r="AU1731" s="2" t="str">
        <f>IF(ISBLANK(B1731),"", TEXT(B1731,"dddd, d \d\e mmmm \d\e aaaa"))</f>
        <v>segunda-feira, 20 de abril de 2026</v>
      </c>
      <c r="AX1731" s="1" t="str" cm="1">
        <f t="array" ref="AX1731">IFERROR(_xlfn.TEXTJOIN(", ",TRUE,_xlfn._xlws.SORT(_xlfn.UNIQUE(_xlfn._xlws.FILTER($K$2:$K$2889,($I$2:$I$2889=I1731)*($K$2:$K$2889&lt;&gt;""))))),"")</f>
        <v>Zoe</v>
      </c>
      <c r="AY1731" s="1" t="str">
        <f>IF(ISBLANK(F1731),"", IF(OR(
ISNUMBER(FIND("escovacao",LOWER(F1731))),
ISNUMBER(FIND("escovação",LOWER(F1731))),
ISNUMBER(FIND("higiene bucal",LOWER(F1731))),
ISNUMBER(FIND("tosa",LOWER(F1731))),
ISNUMBER(FIND("hidratacao",LOWER(F1731))),
ISNUMBER(FIND("hidratação",LOWER(F1731))),
ISNUMBER(FIND("spa",LOWER(F1731))),
ISNUMBER(FIND("corte de unhas",LOWER(F1731))),
ISNUMBER(FIND("desembolo",LOWER(F1731))),
ISNUMBER(FIND("clorexidina",LOWER(F1731))),
ISNUMBER(FIND("matizacao",LOWER(F1731))),
ISNUMBER(FIND("matização",LOWER(F1731))),
ISNUMBER(FIND("arredondamento",LOWER(F1731))),
ISNUMBER(FIND("remocao",LOWER(F1731))),
ISNUMBER(FIND("remoção",LOWER(F1731)))
),"Serviços extras",
IF(ISNUMBER(FIND("banho",LOWER(F1731))),"Banho","Loja")))</f>
        <v>Loja</v>
      </c>
      <c r="AZ1731" s="1" t="str">
        <f>IF(ISBLANK(I1731),"", _xlfn.LET(_xlpm.Pedido,TRIM(D1731&amp;""),IF(_xlpm.Pedido&lt;&gt;"",_xlpm.Pedido&amp;" | "&amp;K1731,I1731&amp;" | "&amp;K1731&amp;" | "&amp;TEXT(AU1731,"0"))))</f>
        <v xml:space="preserve">5361 | </v>
      </c>
      <c r="BA1731" s="1" t="str">
        <f>IF(ISBLANK(I1731),"", _xlfn.LET(_xlpm.TipoServico,LOWER(H1731),IF(ISNUMBER(FIND("banho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1" s="1" t="str">
        <f>IF(ISBLANK(I1731),"", _xlfn.LET(
    _xlpm.Servico,TRIM(F1731&amp;""),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1" s="1">
        <f>IF(ISBLANK(B1731),"", IF(ISBLANK(R1731),Q1731*S1731,R1731*S1731))</f>
        <v>55</v>
      </c>
    </row>
    <row r="1732" spans="1:55" x14ac:dyDescent="0.3">
      <c r="A1732" t="s">
        <v>1</v>
      </c>
      <c r="B1732">
        <v>46132</v>
      </c>
      <c r="C1732" t="s">
        <v>43</v>
      </c>
      <c r="D1732">
        <v>5362</v>
      </c>
      <c r="E1732">
        <v>0</v>
      </c>
      <c r="F1732" t="s">
        <v>3</v>
      </c>
      <c r="H1732" t="s">
        <v>4</v>
      </c>
      <c r="I1732">
        <v>2111</v>
      </c>
      <c r="J1732" t="s">
        <v>320</v>
      </c>
      <c r="L1732">
        <v>73991349775</v>
      </c>
      <c r="N1732">
        <v>0</v>
      </c>
      <c r="O1732" t="s">
        <v>5</v>
      </c>
      <c r="P1732">
        <v>0</v>
      </c>
      <c r="Q1732">
        <v>98</v>
      </c>
      <c r="R1732">
        <v>98</v>
      </c>
      <c r="S1732">
        <v>1</v>
      </c>
      <c r="T1732">
        <v>98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 t="s">
        <v>6</v>
      </c>
      <c r="AG1732">
        <v>475</v>
      </c>
      <c r="AS1732" t="s">
        <v>7</v>
      </c>
      <c r="AU1732" s="2" t="str">
        <f>IF(ISBLANK(B1732),"", TEXT(B1732,"dddd, d \d\e mmmm \d\e aaaa"))</f>
        <v>segunda-feira, 20 de abril de 2026</v>
      </c>
      <c r="AX1732" s="1" t="str" cm="1">
        <f t="array" ref="AX1732">IFERROR(_xlfn.TEXTJOIN(", ",TRUE,_xlfn._xlws.SORT(_xlfn.UNIQUE(_xlfn._xlws.FILTER($K$2:$K$2889,($I$2:$I$2889=I1732)*($K$2:$K$2889&lt;&gt;""))))),"")</f>
        <v>Lilico</v>
      </c>
      <c r="AY1732" s="1" t="str">
        <f>IF(ISBLANK(F1732),"", IF(OR(
ISNUMBER(FIND("escovacao",LOWER(F1732))),
ISNUMBER(FIND("escovação",LOWER(F1732))),
ISNUMBER(FIND("higiene bucal",LOWER(F1732))),
ISNUMBER(FIND("tosa",LOWER(F1732))),
ISNUMBER(FIND("hidratacao",LOWER(F1732))),
ISNUMBER(FIND("hidratação",LOWER(F1732))),
ISNUMBER(FIND("spa",LOWER(F1732))),
ISNUMBER(FIND("corte de unhas",LOWER(F1732))),
ISNUMBER(FIND("desembolo",LOWER(F1732))),
ISNUMBER(FIND("clorexidina",LOWER(F1732))),
ISNUMBER(FIND("matizacao",LOWER(F1732))),
ISNUMBER(FIND("matização",LOWER(F1732))),
ISNUMBER(FIND("arredondamento",LOWER(F1732))),
ISNUMBER(FIND("remocao",LOWER(F1732))),
ISNUMBER(FIND("remoção",LOWER(F1732)))
),"Serviços extras",
IF(ISNUMBER(FIND("banho",LOWER(F1732))),"Banho","Loja")))</f>
        <v>Loja</v>
      </c>
      <c r="AZ1732" s="1" t="str">
        <f>IF(ISBLANK(I1732),"", _xlfn.LET(_xlpm.Pedido,TRIM(D1732&amp;""),IF(_xlpm.Pedido&lt;&gt;"",_xlpm.Pedido&amp;" | "&amp;K1732,I1732&amp;" | "&amp;K1732&amp;" | "&amp;TEXT(AU1732,"0"))))</f>
        <v xml:space="preserve">5362 | </v>
      </c>
      <c r="BA1732" s="1" t="str">
        <f>IF(ISBLANK(I1732),"", _xlfn.LET(_xlpm.TipoServico,LOWER(H1732),IF(ISNUMBER(FIND("banho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2" s="1" t="str">
        <f>IF(ISBLANK(I1732),"", _xlfn.LET(
    _xlpm.Servico,TRIM(F1732&amp;""),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2" s="1">
        <f>IF(ISBLANK(B1732),"", IF(ISBLANK(R1732),Q1732*S1732,R1732*S1732))</f>
        <v>98</v>
      </c>
    </row>
    <row r="1733" spans="1:55" x14ac:dyDescent="0.3">
      <c r="A1733" t="s">
        <v>1</v>
      </c>
      <c r="B1733">
        <v>46132</v>
      </c>
      <c r="C1733" t="s">
        <v>43</v>
      </c>
      <c r="D1733">
        <v>5366</v>
      </c>
      <c r="E1733">
        <v>0</v>
      </c>
      <c r="F1733" t="s">
        <v>3</v>
      </c>
      <c r="H1733" t="s">
        <v>4</v>
      </c>
      <c r="I1733">
        <v>2616</v>
      </c>
      <c r="J1733" t="s">
        <v>14</v>
      </c>
      <c r="L1733">
        <v>5573988996862</v>
      </c>
      <c r="N1733">
        <v>0</v>
      </c>
      <c r="O1733" t="s">
        <v>5</v>
      </c>
      <c r="P1733">
        <v>0</v>
      </c>
      <c r="Q1733">
        <v>55</v>
      </c>
      <c r="R1733">
        <v>55</v>
      </c>
      <c r="S1733">
        <v>1</v>
      </c>
      <c r="T1733">
        <v>55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 t="s">
        <v>6</v>
      </c>
      <c r="AG1733">
        <v>125</v>
      </c>
      <c r="AS1733" t="s">
        <v>7</v>
      </c>
      <c r="AU1733" s="2" t="str">
        <f>IF(ISBLANK(B1733),"", TEXT(B1733,"dddd, d \d\e mmmm \d\e aaaa"))</f>
        <v>segunda-feira, 20 de abril de 2026</v>
      </c>
      <c r="AX1733" s="1" t="str" cm="1">
        <f t="array" ref="AX1733">IFERROR(_xlfn.TEXTJOIN(", ",TRUE,_xlfn._xlws.SORT(_xlfn.UNIQUE(_xlfn._xlws.FILTER($K$2:$K$2889,($I$2:$I$2889=I1733)*($K$2:$K$2889&lt;&gt;""))))),"")</f>
        <v>Amora, Aquiles, Enzo, Jade, Jorge</v>
      </c>
      <c r="AY1733" s="1" t="str">
        <f>IF(ISBLANK(F1733),"", IF(OR(
ISNUMBER(FIND("escovacao",LOWER(F1733))),
ISNUMBER(FIND("escovação",LOWER(F1733))),
ISNUMBER(FIND("higiene bucal",LOWER(F1733))),
ISNUMBER(FIND("tosa",LOWER(F1733))),
ISNUMBER(FIND("hidratacao",LOWER(F1733))),
ISNUMBER(FIND("hidratação",LOWER(F1733))),
ISNUMBER(FIND("spa",LOWER(F1733))),
ISNUMBER(FIND("corte de unhas",LOWER(F1733))),
ISNUMBER(FIND("desembolo",LOWER(F1733))),
ISNUMBER(FIND("clorexidina",LOWER(F1733))),
ISNUMBER(FIND("matizacao",LOWER(F1733))),
ISNUMBER(FIND("matização",LOWER(F1733))),
ISNUMBER(FIND("arredondamento",LOWER(F1733))),
ISNUMBER(FIND("remocao",LOWER(F1733))),
ISNUMBER(FIND("remoção",LOWER(F1733)))
),"Serviços extras",
IF(ISNUMBER(FIND("banho",LOWER(F1733))),"Banho","Loja")))</f>
        <v>Loja</v>
      </c>
      <c r="AZ1733" s="1" t="str">
        <f>IF(ISBLANK(I1733),"", _xlfn.LET(_xlpm.Pedido,TRIM(D1733&amp;""),IF(_xlpm.Pedido&lt;&gt;"",_xlpm.Pedido&amp;" | "&amp;K1733,I1733&amp;" | "&amp;K1733&amp;" | "&amp;TEXT(AU1733,"0"))))</f>
        <v xml:space="preserve">5366 | </v>
      </c>
      <c r="BA1733" s="1" t="str">
        <f>IF(ISBLANK(I1733),"", _xlfn.LET(_xlpm.TipoServico,LOWER(H1733),IF(ISNUMBER(FIND("banho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3" s="1" t="str">
        <f>IF(ISBLANK(I1733),"", _xlfn.LET(
    _xlpm.Servico,TRIM(F1733&amp;""),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3" s="1">
        <f>IF(ISBLANK(B1733),"", IF(ISBLANK(R1733),Q1733*S1733,R1733*S1733))</f>
        <v>55</v>
      </c>
    </row>
    <row r="1734" spans="1:55" x14ac:dyDescent="0.3">
      <c r="A1734" t="s">
        <v>1</v>
      </c>
      <c r="B1734">
        <v>46132</v>
      </c>
      <c r="C1734" t="s">
        <v>43</v>
      </c>
      <c r="D1734">
        <v>5365</v>
      </c>
      <c r="E1734">
        <v>0</v>
      </c>
      <c r="F1734" t="s">
        <v>3</v>
      </c>
      <c r="H1734" t="s">
        <v>4</v>
      </c>
      <c r="I1734">
        <v>2128</v>
      </c>
      <c r="J1734" t="s">
        <v>63</v>
      </c>
      <c r="L1734">
        <v>73999484679</v>
      </c>
      <c r="N1734">
        <v>0</v>
      </c>
      <c r="O1734" t="s">
        <v>5</v>
      </c>
      <c r="P1734">
        <v>0</v>
      </c>
      <c r="Q1734">
        <v>55</v>
      </c>
      <c r="R1734">
        <v>55</v>
      </c>
      <c r="S1734">
        <v>1</v>
      </c>
      <c r="T1734">
        <v>55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 t="s">
        <v>6</v>
      </c>
      <c r="AG1734">
        <v>84</v>
      </c>
      <c r="AS1734" t="s">
        <v>7</v>
      </c>
      <c r="AU1734" s="2" t="str">
        <f>IF(ISBLANK(B1734),"", TEXT(B1734,"dddd, d \d\e mmmm \d\e aaaa"))</f>
        <v>segunda-feira, 20 de abril de 2026</v>
      </c>
      <c r="AX1734" s="1" t="str" cm="1">
        <f t="array" ref="AX1734">IFERROR(_xlfn.TEXTJOIN(", ",TRUE,_xlfn._xlws.SORT(_xlfn.UNIQUE(_xlfn._xlws.FILTER($K$2:$K$2889,($I$2:$I$2889=I1734)*($K$2:$K$2889&lt;&gt;""))))),"")</f>
        <v>Lulu</v>
      </c>
      <c r="AY1734" s="1" t="str">
        <f>IF(ISBLANK(F1734),"", IF(OR(
ISNUMBER(FIND("escovacao",LOWER(F1734))),
ISNUMBER(FIND("escovação",LOWER(F1734))),
ISNUMBER(FIND("higiene bucal",LOWER(F1734))),
ISNUMBER(FIND("tosa",LOWER(F1734))),
ISNUMBER(FIND("hidratacao",LOWER(F1734))),
ISNUMBER(FIND("hidratação",LOWER(F1734))),
ISNUMBER(FIND("spa",LOWER(F1734))),
ISNUMBER(FIND("corte de unhas",LOWER(F1734))),
ISNUMBER(FIND("desembolo",LOWER(F1734))),
ISNUMBER(FIND("clorexidina",LOWER(F1734))),
ISNUMBER(FIND("matizacao",LOWER(F1734))),
ISNUMBER(FIND("matização",LOWER(F1734))),
ISNUMBER(FIND("arredondamento",LOWER(F1734))),
ISNUMBER(FIND("remocao",LOWER(F1734))),
ISNUMBER(FIND("remoção",LOWER(F1734)))
),"Serviços extras",
IF(ISNUMBER(FIND("banho",LOWER(F1734))),"Banho","Loja")))</f>
        <v>Loja</v>
      </c>
      <c r="AZ1734" s="1" t="str">
        <f>IF(ISBLANK(I1734),"", _xlfn.LET(_xlpm.Pedido,TRIM(D1734&amp;""),IF(_xlpm.Pedido&lt;&gt;"",_xlpm.Pedido&amp;" | "&amp;K1734,I1734&amp;" | "&amp;K1734&amp;" | "&amp;TEXT(AU1734,"0"))))</f>
        <v xml:space="preserve">5365 | </v>
      </c>
      <c r="BA1734" s="1" t="str">
        <f>IF(ISBLANK(I1734),"", _xlfn.LET(_xlpm.TipoServico,LOWER(H1734),IF(ISNUMBER(FIND("banho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4" s="1" t="str">
        <f>IF(ISBLANK(I1734),"", _xlfn.LET(
    _xlpm.Servico,TRIM(F1734&amp;""),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4" s="1">
        <f>IF(ISBLANK(B1734),"", IF(ISBLANK(R1734),Q1734*S1734,R1734*S1734))</f>
        <v>55</v>
      </c>
    </row>
    <row r="1735" spans="1:55" x14ac:dyDescent="0.3">
      <c r="A1735" t="s">
        <v>1</v>
      </c>
      <c r="B1735">
        <v>46132</v>
      </c>
      <c r="C1735" t="s">
        <v>43</v>
      </c>
      <c r="D1735">
        <v>5365</v>
      </c>
      <c r="E1735">
        <v>0</v>
      </c>
      <c r="F1735" t="s">
        <v>10</v>
      </c>
      <c r="H1735" t="s">
        <v>4</v>
      </c>
      <c r="I1735">
        <v>2128</v>
      </c>
      <c r="J1735" t="s">
        <v>63</v>
      </c>
      <c r="L1735">
        <v>73999484679</v>
      </c>
      <c r="N1735">
        <v>0</v>
      </c>
      <c r="O1735" t="s">
        <v>5</v>
      </c>
      <c r="P1735">
        <v>0</v>
      </c>
      <c r="Q1735">
        <v>9</v>
      </c>
      <c r="R1735">
        <v>9</v>
      </c>
      <c r="S1735">
        <v>1</v>
      </c>
      <c r="T1735">
        <v>9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 t="s">
        <v>6</v>
      </c>
      <c r="AG1735">
        <v>84</v>
      </c>
      <c r="AS1735" t="s">
        <v>7</v>
      </c>
      <c r="AU1735" s="2" t="str">
        <f>IF(ISBLANK(B1735),"", TEXT(B1735,"dddd, d \d\e mmmm \d\e aaaa"))</f>
        <v>segunda-feira, 20 de abril de 2026</v>
      </c>
      <c r="AX1735" s="1" t="str" cm="1">
        <f t="array" ref="AX1735">IFERROR(_xlfn.TEXTJOIN(", ",TRUE,_xlfn._xlws.SORT(_xlfn.UNIQUE(_xlfn._xlws.FILTER($K$2:$K$2889,($I$2:$I$2889=I1735)*($K$2:$K$2889&lt;&gt;""))))),"")</f>
        <v>Lulu</v>
      </c>
      <c r="AY1735" s="1" t="str">
        <f>IF(ISBLANK(F1735),"", IF(OR(
ISNUMBER(FIND("escovacao",LOWER(F1735))),
ISNUMBER(FIND("escovação",LOWER(F1735))),
ISNUMBER(FIND("higiene bucal",LOWER(F1735))),
ISNUMBER(FIND("tosa",LOWER(F1735))),
ISNUMBER(FIND("hidratacao",LOWER(F1735))),
ISNUMBER(FIND("hidratação",LOWER(F1735))),
ISNUMBER(FIND("spa",LOWER(F1735))),
ISNUMBER(FIND("corte de unhas",LOWER(F1735))),
ISNUMBER(FIND("desembolo",LOWER(F1735))),
ISNUMBER(FIND("clorexidina",LOWER(F1735))),
ISNUMBER(FIND("matizacao",LOWER(F1735))),
ISNUMBER(FIND("matização",LOWER(F1735))),
ISNUMBER(FIND("arredondamento",LOWER(F1735))),
ISNUMBER(FIND("remocao",LOWER(F1735))),
ISNUMBER(FIND("remoção",LOWER(F1735)))
),"Serviços extras",
IF(ISNUMBER(FIND("banho",LOWER(F1735))),"Banho","Loja")))</f>
        <v>Serviços extras</v>
      </c>
      <c r="AZ1735" s="1" t="str">
        <f>IF(ISBLANK(I1735),"", _xlfn.LET(_xlpm.Pedido,TRIM(D1735&amp;""),IF(_xlpm.Pedido&lt;&gt;"",_xlpm.Pedido&amp;" | "&amp;K1735,I1735&amp;" | "&amp;K1735&amp;" | "&amp;TEXT(AU1735,"0"))))</f>
        <v xml:space="preserve">5365 | </v>
      </c>
      <c r="BA1735" s="1" t="str">
        <f>IF(ISBLANK(I1735),"", _xlfn.LET(_xlpm.TipoServico,LOWER(H1735),IF(ISNUMBER(FIND("banho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5" s="1" t="str">
        <f>IF(ISBLANK(I1735),"", _xlfn.LET(
    _xlpm.Servico,TRIM(F1735&amp;""),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5" s="1">
        <f>IF(ISBLANK(B1735),"", IF(ISBLANK(R1735),Q1735*S1735,R1735*S1735))</f>
        <v>9</v>
      </c>
    </row>
    <row r="1736" spans="1:55" x14ac:dyDescent="0.3">
      <c r="A1736" t="s">
        <v>1</v>
      </c>
      <c r="B1736">
        <v>46132</v>
      </c>
      <c r="C1736" t="s">
        <v>43</v>
      </c>
      <c r="D1736">
        <v>5364</v>
      </c>
      <c r="E1736">
        <v>0</v>
      </c>
      <c r="F1736" t="s">
        <v>3</v>
      </c>
      <c r="H1736" t="s">
        <v>4</v>
      </c>
      <c r="I1736">
        <v>2763</v>
      </c>
      <c r="J1736" t="s">
        <v>615</v>
      </c>
      <c r="L1736">
        <v>5573988543866</v>
      </c>
      <c r="N1736">
        <v>0</v>
      </c>
      <c r="O1736" t="s">
        <v>5</v>
      </c>
      <c r="P1736">
        <v>0</v>
      </c>
      <c r="Q1736">
        <v>55</v>
      </c>
      <c r="R1736">
        <v>55</v>
      </c>
      <c r="S1736">
        <v>1</v>
      </c>
      <c r="T1736">
        <v>55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 t="s">
        <v>6</v>
      </c>
      <c r="AG1736">
        <v>147</v>
      </c>
      <c r="AS1736" t="s">
        <v>7</v>
      </c>
      <c r="AU1736" s="2" t="str">
        <f>IF(ISBLANK(B1736),"", TEXT(B1736,"dddd, d \d\e mmmm \d\e aaaa"))</f>
        <v>segunda-feira, 20 de abril de 2026</v>
      </c>
      <c r="AX1736" s="1" t="str" cm="1">
        <f t="array" ref="AX1736">IFERROR(_xlfn.TEXTJOIN(", ",TRUE,_xlfn._xlws.SORT(_xlfn.UNIQUE(_xlfn._xlws.FILTER($K$2:$K$2889,($I$2:$I$2889=I1736)*($K$2:$K$2889&lt;&gt;""))))),"")</f>
        <v>Akira</v>
      </c>
      <c r="AY1736" s="1" t="str">
        <f>IF(ISBLANK(F1736),"", IF(OR(
ISNUMBER(FIND("escovacao",LOWER(F1736))),
ISNUMBER(FIND("escovação",LOWER(F1736))),
ISNUMBER(FIND("higiene bucal",LOWER(F1736))),
ISNUMBER(FIND("tosa",LOWER(F1736))),
ISNUMBER(FIND("hidratacao",LOWER(F1736))),
ISNUMBER(FIND("hidratação",LOWER(F1736))),
ISNUMBER(FIND("spa",LOWER(F1736))),
ISNUMBER(FIND("corte de unhas",LOWER(F1736))),
ISNUMBER(FIND("desembolo",LOWER(F1736))),
ISNUMBER(FIND("clorexidina",LOWER(F1736))),
ISNUMBER(FIND("matizacao",LOWER(F1736))),
ISNUMBER(FIND("matização",LOWER(F1736))),
ISNUMBER(FIND("arredondamento",LOWER(F1736))),
ISNUMBER(FIND("remocao",LOWER(F1736))),
ISNUMBER(FIND("remoção",LOWER(F1736)))
),"Serviços extras",
IF(ISNUMBER(FIND("banho",LOWER(F1736))),"Banho","Loja")))</f>
        <v>Loja</v>
      </c>
      <c r="AZ1736" s="1" t="str">
        <f>IF(ISBLANK(I1736),"", _xlfn.LET(_xlpm.Pedido,TRIM(D1736&amp;""),IF(_xlpm.Pedido&lt;&gt;"",_xlpm.Pedido&amp;" | "&amp;K1736,I1736&amp;" | "&amp;K1736&amp;" | "&amp;TEXT(AU1736,"0"))))</f>
        <v xml:space="preserve">5364 | </v>
      </c>
      <c r="BA1736" s="1" t="str">
        <f>IF(ISBLANK(I1736),"", _xlfn.LET(_xlpm.TipoServico,LOWER(H1736),IF(ISNUMBER(FIND("banho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6" s="1" t="str">
        <f>IF(ISBLANK(I1736),"", _xlfn.LET(
    _xlpm.Servico,TRIM(F1736&amp;""),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6" s="1">
        <f>IF(ISBLANK(B1736),"", IF(ISBLANK(R1736),Q1736*S1736,R1736*S1736))</f>
        <v>55</v>
      </c>
    </row>
    <row r="1737" spans="1:55" x14ac:dyDescent="0.3">
      <c r="A1737" t="s">
        <v>1</v>
      </c>
      <c r="B1737">
        <v>46134</v>
      </c>
      <c r="C1737" t="s">
        <v>53</v>
      </c>
      <c r="D1737">
        <v>5368</v>
      </c>
      <c r="E1737">
        <v>0</v>
      </c>
      <c r="F1737" t="s">
        <v>3</v>
      </c>
      <c r="H1737" t="s">
        <v>4</v>
      </c>
      <c r="I1737">
        <v>2889</v>
      </c>
      <c r="J1737" t="s">
        <v>616</v>
      </c>
      <c r="L1737">
        <v>557381827482</v>
      </c>
      <c r="N1737">
        <v>0</v>
      </c>
      <c r="O1737" t="s">
        <v>5</v>
      </c>
      <c r="P1737">
        <v>0</v>
      </c>
      <c r="Q1737">
        <v>110</v>
      </c>
      <c r="R1737">
        <v>110</v>
      </c>
      <c r="S1737">
        <v>1</v>
      </c>
      <c r="T1737">
        <v>110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 t="s">
        <v>6</v>
      </c>
      <c r="AG1737">
        <v>230</v>
      </c>
      <c r="AS1737" t="s">
        <v>7</v>
      </c>
      <c r="AU1737" s="2" t="str">
        <f>IF(ISBLANK(B1737),"", TEXT(B1737,"dddd, d \d\e mmmm \d\e aaaa"))</f>
        <v>quarta-feira, 22 de abril de 2026</v>
      </c>
      <c r="AX1737" s="1" t="str" cm="1">
        <f t="array" ref="AX1737">IFERROR(_xlfn.TEXTJOIN(", ",TRUE,_xlfn._xlws.SORT(_xlfn.UNIQUE(_xlfn._xlws.FILTER($K$2:$K$2889,($I$2:$I$2889=I1737)*($K$2:$K$2889&lt;&gt;""))))),"")</f>
        <v>Maya, Mel</v>
      </c>
      <c r="AY1737" s="1" t="str">
        <f>IF(ISBLANK(F1737),"", IF(OR(
ISNUMBER(FIND("escovacao",LOWER(F1737))),
ISNUMBER(FIND("escovação",LOWER(F1737))),
ISNUMBER(FIND("higiene bucal",LOWER(F1737))),
ISNUMBER(FIND("tosa",LOWER(F1737))),
ISNUMBER(FIND("hidratacao",LOWER(F1737))),
ISNUMBER(FIND("hidratação",LOWER(F1737))),
ISNUMBER(FIND("spa",LOWER(F1737))),
ISNUMBER(FIND("corte de unhas",LOWER(F1737))),
ISNUMBER(FIND("desembolo",LOWER(F1737))),
ISNUMBER(FIND("clorexidina",LOWER(F1737))),
ISNUMBER(FIND("matizacao",LOWER(F1737))),
ISNUMBER(FIND("matização",LOWER(F1737))),
ISNUMBER(FIND("arredondamento",LOWER(F1737))),
ISNUMBER(FIND("remocao",LOWER(F1737))),
ISNUMBER(FIND("remoção",LOWER(F1737)))
),"Serviços extras",
IF(ISNUMBER(FIND("banho",LOWER(F1737))),"Banho","Loja")))</f>
        <v>Loja</v>
      </c>
      <c r="AZ1737" s="1" t="str">
        <f>IF(ISBLANK(I1737),"", _xlfn.LET(_xlpm.Pedido,TRIM(D1737&amp;""),IF(_xlpm.Pedido&lt;&gt;"",_xlpm.Pedido&amp;" | "&amp;K1737,I1737&amp;" | "&amp;K1737&amp;" | "&amp;TEXT(AU1737,"0"))))</f>
        <v xml:space="preserve">5368 | </v>
      </c>
      <c r="BA1737" s="1" t="str">
        <f>IF(ISBLANK(I1737),"", _xlfn.LET(_xlpm.TipoServico,LOWER(H1737),IF(ISNUMBER(FIND("banho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7" s="1" t="str">
        <f>IF(ISBLANK(I1737),"", _xlfn.LET(
    _xlpm.Servico,TRIM(F1737&amp;""),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7" s="1">
        <f>IF(ISBLANK(B1737),"", IF(ISBLANK(R1737),Q1737*S1737,R1737*S1737))</f>
        <v>110</v>
      </c>
    </row>
    <row r="1738" spans="1:55" x14ac:dyDescent="0.3">
      <c r="A1738" t="s">
        <v>1</v>
      </c>
      <c r="B1738">
        <v>46134</v>
      </c>
      <c r="C1738" t="s">
        <v>53</v>
      </c>
      <c r="D1738">
        <v>5369</v>
      </c>
      <c r="E1738">
        <v>0</v>
      </c>
      <c r="F1738" t="s">
        <v>3</v>
      </c>
      <c r="H1738" t="s">
        <v>4</v>
      </c>
      <c r="I1738">
        <v>2714</v>
      </c>
      <c r="J1738" t="s">
        <v>394</v>
      </c>
      <c r="L1738">
        <v>73981699300</v>
      </c>
      <c r="N1738">
        <v>0</v>
      </c>
      <c r="O1738" t="s">
        <v>5</v>
      </c>
      <c r="P1738">
        <v>0</v>
      </c>
      <c r="Q1738">
        <v>55</v>
      </c>
      <c r="R1738">
        <v>55</v>
      </c>
      <c r="S1738">
        <v>1</v>
      </c>
      <c r="T1738">
        <v>55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 t="s">
        <v>6</v>
      </c>
      <c r="AG1738">
        <v>107</v>
      </c>
      <c r="AS1738" t="s">
        <v>7</v>
      </c>
      <c r="AU1738" s="2" t="str">
        <f>IF(ISBLANK(B1738),"", TEXT(B1738,"dddd, d \d\e mmmm \d\e aaaa"))</f>
        <v>quarta-feira, 22 de abril de 2026</v>
      </c>
      <c r="AX1738" s="1" t="str" cm="1">
        <f t="array" ref="AX1738">IFERROR(_xlfn.TEXTJOIN(", ",TRUE,_xlfn._xlws.SORT(_xlfn.UNIQUE(_xlfn._xlws.FILTER($K$2:$K$2889,($I$2:$I$2889=I1738)*($K$2:$K$2889&lt;&gt;""))))),"")</f>
        <v>Bella</v>
      </c>
      <c r="AY1738" s="1" t="str">
        <f>IF(ISBLANK(F1738),"", IF(OR(
ISNUMBER(FIND("escovacao",LOWER(F1738))),
ISNUMBER(FIND("escovação",LOWER(F1738))),
ISNUMBER(FIND("higiene bucal",LOWER(F1738))),
ISNUMBER(FIND("tosa",LOWER(F1738))),
ISNUMBER(FIND("hidratacao",LOWER(F1738))),
ISNUMBER(FIND("hidratação",LOWER(F1738))),
ISNUMBER(FIND("spa",LOWER(F1738))),
ISNUMBER(FIND("corte de unhas",LOWER(F1738))),
ISNUMBER(FIND("desembolo",LOWER(F1738))),
ISNUMBER(FIND("clorexidina",LOWER(F1738))),
ISNUMBER(FIND("matizacao",LOWER(F1738))),
ISNUMBER(FIND("matização",LOWER(F1738))),
ISNUMBER(FIND("arredondamento",LOWER(F1738))),
ISNUMBER(FIND("remocao",LOWER(F1738))),
ISNUMBER(FIND("remoção",LOWER(F1738)))
),"Serviços extras",
IF(ISNUMBER(FIND("banho",LOWER(F1738))),"Banho","Loja")))</f>
        <v>Loja</v>
      </c>
      <c r="AZ1738" s="1" t="str">
        <f>IF(ISBLANK(I1738),"", _xlfn.LET(_xlpm.Pedido,TRIM(D1738&amp;""),IF(_xlpm.Pedido&lt;&gt;"",_xlpm.Pedido&amp;" | "&amp;K1738,I1738&amp;" | "&amp;K1738&amp;" | "&amp;TEXT(AU1738,"0"))))</f>
        <v xml:space="preserve">5369 | </v>
      </c>
      <c r="BA1738" s="1" t="str">
        <f>IF(ISBLANK(I1738),"", _xlfn.LET(_xlpm.TipoServico,LOWER(H1738),IF(ISNUMBER(FIND("banho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8" s="1" t="str">
        <f>IF(ISBLANK(I1738),"", _xlfn.LET(
    _xlpm.Servico,TRIM(F1738&amp;""),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8" s="1">
        <f>IF(ISBLANK(B1738),"", IF(ISBLANK(R1738),Q1738*S1738,R1738*S1738))</f>
        <v>55</v>
      </c>
    </row>
    <row r="1739" spans="1:55" x14ac:dyDescent="0.3">
      <c r="A1739" t="s">
        <v>1</v>
      </c>
      <c r="B1739">
        <v>46134</v>
      </c>
      <c r="C1739" t="s">
        <v>53</v>
      </c>
      <c r="D1739">
        <v>5369</v>
      </c>
      <c r="E1739">
        <v>0</v>
      </c>
      <c r="F1739" t="s">
        <v>10</v>
      </c>
      <c r="H1739" t="s">
        <v>4</v>
      </c>
      <c r="I1739">
        <v>2714</v>
      </c>
      <c r="J1739" t="s">
        <v>394</v>
      </c>
      <c r="L1739">
        <v>73981699300</v>
      </c>
      <c r="N1739">
        <v>0</v>
      </c>
      <c r="O1739" t="s">
        <v>5</v>
      </c>
      <c r="P1739">
        <v>0</v>
      </c>
      <c r="Q1739">
        <v>9</v>
      </c>
      <c r="R1739">
        <v>9</v>
      </c>
      <c r="S1739">
        <v>1</v>
      </c>
      <c r="T1739">
        <v>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 t="s">
        <v>6</v>
      </c>
      <c r="AG1739">
        <v>107</v>
      </c>
      <c r="AS1739" t="s">
        <v>7</v>
      </c>
      <c r="AU1739" s="2" t="str">
        <f>IF(ISBLANK(B1739),"", TEXT(B1739,"dddd, d \d\e mmmm \d\e aaaa"))</f>
        <v>quarta-feira, 22 de abril de 2026</v>
      </c>
      <c r="AX1739" s="1" t="str" cm="1">
        <f t="array" ref="AX1739">IFERROR(_xlfn.TEXTJOIN(", ",TRUE,_xlfn._xlws.SORT(_xlfn.UNIQUE(_xlfn._xlws.FILTER($K$2:$K$2889,($I$2:$I$2889=I1739)*($K$2:$K$2889&lt;&gt;""))))),"")</f>
        <v>Bella</v>
      </c>
      <c r="AY1739" s="1" t="str">
        <f>IF(ISBLANK(F1739),"", IF(OR(
ISNUMBER(FIND("escovacao",LOWER(F1739))),
ISNUMBER(FIND("escovação",LOWER(F1739))),
ISNUMBER(FIND("higiene bucal",LOWER(F1739))),
ISNUMBER(FIND("tosa",LOWER(F1739))),
ISNUMBER(FIND("hidratacao",LOWER(F1739))),
ISNUMBER(FIND("hidratação",LOWER(F1739))),
ISNUMBER(FIND("spa",LOWER(F1739))),
ISNUMBER(FIND("corte de unhas",LOWER(F1739))),
ISNUMBER(FIND("desembolo",LOWER(F1739))),
ISNUMBER(FIND("clorexidina",LOWER(F1739))),
ISNUMBER(FIND("matizacao",LOWER(F1739))),
ISNUMBER(FIND("matização",LOWER(F1739))),
ISNUMBER(FIND("arredondamento",LOWER(F1739))),
ISNUMBER(FIND("remocao",LOWER(F1739))),
ISNUMBER(FIND("remoção",LOWER(F1739)))
),"Serviços extras",
IF(ISNUMBER(FIND("banho",LOWER(F1739))),"Banho","Loja")))</f>
        <v>Serviços extras</v>
      </c>
      <c r="AZ1739" s="1" t="str">
        <f>IF(ISBLANK(I1739),"", _xlfn.LET(_xlpm.Pedido,TRIM(D1739&amp;""),IF(_xlpm.Pedido&lt;&gt;"",_xlpm.Pedido&amp;" | "&amp;K1739,I1739&amp;" | "&amp;K1739&amp;" | "&amp;TEXT(AU1739,"0"))))</f>
        <v xml:space="preserve">5369 | </v>
      </c>
      <c r="BA1739" s="1" t="str">
        <f>IF(ISBLANK(I1739),"", _xlfn.LET(_xlpm.TipoServico,LOWER(H1739),IF(ISNUMBER(FIND("banho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39" s="1" t="str">
        <f>IF(ISBLANK(I1739),"", _xlfn.LET(
    _xlpm.Servico,TRIM(F1739&amp;""),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39" s="1">
        <f>IF(ISBLANK(B1739),"", IF(ISBLANK(R1739),Q1739*S1739,R1739*S1739))</f>
        <v>9</v>
      </c>
    </row>
    <row r="1740" spans="1:55" x14ac:dyDescent="0.3">
      <c r="A1740" t="s">
        <v>1</v>
      </c>
      <c r="B1740">
        <v>46134</v>
      </c>
      <c r="C1740" t="s">
        <v>53</v>
      </c>
      <c r="D1740">
        <v>5370</v>
      </c>
      <c r="E1740">
        <v>0</v>
      </c>
      <c r="F1740" t="s">
        <v>3</v>
      </c>
      <c r="H1740" t="s">
        <v>4</v>
      </c>
      <c r="I1740">
        <v>2108</v>
      </c>
      <c r="J1740" t="s">
        <v>437</v>
      </c>
      <c r="L1740">
        <v>73991061033</v>
      </c>
      <c r="N1740">
        <v>0</v>
      </c>
      <c r="O1740" t="s">
        <v>5</v>
      </c>
      <c r="P1740">
        <v>0</v>
      </c>
      <c r="Q1740">
        <v>55</v>
      </c>
      <c r="R1740">
        <v>55</v>
      </c>
      <c r="S1740">
        <v>1</v>
      </c>
      <c r="T1740">
        <v>55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 t="s">
        <v>6</v>
      </c>
      <c r="AG1740">
        <v>74</v>
      </c>
      <c r="AS1740" t="s">
        <v>7</v>
      </c>
      <c r="AU1740" s="2" t="str">
        <f>IF(ISBLANK(B1740),"", TEXT(B1740,"dddd, d \d\e mmmm \d\e aaaa"))</f>
        <v>quarta-feira, 22 de abril de 2026</v>
      </c>
      <c r="AX1740" s="1" t="str" cm="1">
        <f t="array" ref="AX1740">IFERROR(_xlfn.TEXTJOIN(", ",TRUE,_xlfn._xlws.SORT(_xlfn.UNIQUE(_xlfn._xlws.FILTER($K$2:$K$2889,($I$2:$I$2889=I1740)*($K$2:$K$2889&lt;&gt;""))))),"")</f>
        <v>Amora, Maya</v>
      </c>
      <c r="AY1740" s="1" t="str">
        <f>IF(ISBLANK(F1740),"", IF(OR(
ISNUMBER(FIND("escovacao",LOWER(F1740))),
ISNUMBER(FIND("escovação",LOWER(F1740))),
ISNUMBER(FIND("higiene bucal",LOWER(F1740))),
ISNUMBER(FIND("tosa",LOWER(F1740))),
ISNUMBER(FIND("hidratacao",LOWER(F1740))),
ISNUMBER(FIND("hidratação",LOWER(F1740))),
ISNUMBER(FIND("spa",LOWER(F1740))),
ISNUMBER(FIND("corte de unhas",LOWER(F1740))),
ISNUMBER(FIND("desembolo",LOWER(F1740))),
ISNUMBER(FIND("clorexidina",LOWER(F1740))),
ISNUMBER(FIND("matizacao",LOWER(F1740))),
ISNUMBER(FIND("matização",LOWER(F1740))),
ISNUMBER(FIND("arredondamento",LOWER(F1740))),
ISNUMBER(FIND("remocao",LOWER(F1740))),
ISNUMBER(FIND("remoção",LOWER(F1740)))
),"Serviços extras",
IF(ISNUMBER(FIND("banho",LOWER(F1740))),"Banho","Loja")))</f>
        <v>Loja</v>
      </c>
      <c r="AZ1740" s="1" t="str">
        <f>IF(ISBLANK(I1740),"", _xlfn.LET(_xlpm.Pedido,TRIM(D1740&amp;""),IF(_xlpm.Pedido&lt;&gt;"",_xlpm.Pedido&amp;" | "&amp;K1740,I1740&amp;" | "&amp;K1740&amp;" | "&amp;TEXT(AU1740,"0"))))</f>
        <v xml:space="preserve">5370 | </v>
      </c>
      <c r="BA1740" s="1" t="str">
        <f>IF(ISBLANK(I1740),"", _xlfn.LET(_xlpm.TipoServico,LOWER(H1740),IF(ISNUMBER(FIND("banho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0" s="1" t="str">
        <f>IF(ISBLANK(I1740),"", _xlfn.LET(
    _xlpm.Servico,TRIM(F1740&amp;""),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0" s="1">
        <f>IF(ISBLANK(B1740),"", IF(ISBLANK(R1740),Q1740*S1740,R1740*S1740))</f>
        <v>55</v>
      </c>
    </row>
    <row r="1741" spans="1:55" x14ac:dyDescent="0.3">
      <c r="A1741" t="s">
        <v>1</v>
      </c>
      <c r="B1741">
        <v>46134</v>
      </c>
      <c r="C1741" t="s">
        <v>53</v>
      </c>
      <c r="D1741">
        <v>5372</v>
      </c>
      <c r="E1741">
        <v>0</v>
      </c>
      <c r="F1741" t="s">
        <v>3</v>
      </c>
      <c r="H1741" t="s">
        <v>4</v>
      </c>
      <c r="I1741">
        <v>2894</v>
      </c>
      <c r="J1741" t="s">
        <v>52</v>
      </c>
      <c r="L1741">
        <v>557398224476</v>
      </c>
      <c r="N1741">
        <v>0</v>
      </c>
      <c r="O1741" t="s">
        <v>5</v>
      </c>
      <c r="P1741">
        <v>0</v>
      </c>
      <c r="Q1741">
        <v>55</v>
      </c>
      <c r="R1741">
        <v>55</v>
      </c>
      <c r="S1741">
        <v>1</v>
      </c>
      <c r="T1741">
        <v>55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 t="s">
        <v>6</v>
      </c>
      <c r="AG1741">
        <v>74</v>
      </c>
      <c r="AS1741" t="s">
        <v>7</v>
      </c>
      <c r="AU1741" s="2" t="str">
        <f>IF(ISBLANK(B1741),"", TEXT(B1741,"dddd, d \d\e mmmm \d\e aaaa"))</f>
        <v>quarta-feira, 22 de abril de 2026</v>
      </c>
      <c r="AX1741" s="1" t="str" cm="1">
        <f t="array" ref="AX1741">IFERROR(_xlfn.TEXTJOIN(", ",TRUE,_xlfn._xlws.SORT(_xlfn.UNIQUE(_xlfn._xlws.FILTER($K$2:$K$2889,($I$2:$I$2889=I1741)*($K$2:$K$2889&lt;&gt;""))))),"")</f>
        <v>Fred</v>
      </c>
      <c r="AY1741" s="1" t="str">
        <f>IF(ISBLANK(F1741),"", IF(OR(
ISNUMBER(FIND("escovacao",LOWER(F1741))),
ISNUMBER(FIND("escovação",LOWER(F1741))),
ISNUMBER(FIND("higiene bucal",LOWER(F1741))),
ISNUMBER(FIND("tosa",LOWER(F1741))),
ISNUMBER(FIND("hidratacao",LOWER(F1741))),
ISNUMBER(FIND("hidratação",LOWER(F1741))),
ISNUMBER(FIND("spa",LOWER(F1741))),
ISNUMBER(FIND("corte de unhas",LOWER(F1741))),
ISNUMBER(FIND("desembolo",LOWER(F1741))),
ISNUMBER(FIND("clorexidina",LOWER(F1741))),
ISNUMBER(FIND("matizacao",LOWER(F1741))),
ISNUMBER(FIND("matização",LOWER(F1741))),
ISNUMBER(FIND("arredondamento",LOWER(F1741))),
ISNUMBER(FIND("remocao",LOWER(F1741))),
ISNUMBER(FIND("remoção",LOWER(F1741)))
),"Serviços extras",
IF(ISNUMBER(FIND("banho",LOWER(F1741))),"Banho","Loja")))</f>
        <v>Loja</v>
      </c>
      <c r="AZ1741" s="1" t="str">
        <f>IF(ISBLANK(I1741),"", _xlfn.LET(_xlpm.Pedido,TRIM(D1741&amp;""),IF(_xlpm.Pedido&lt;&gt;"",_xlpm.Pedido&amp;" | "&amp;K1741,I1741&amp;" | "&amp;K1741&amp;" | "&amp;TEXT(AU1741,"0"))))</f>
        <v xml:space="preserve">5372 | </v>
      </c>
      <c r="BA1741" s="1" t="str">
        <f>IF(ISBLANK(I1741),"", _xlfn.LET(_xlpm.TipoServico,LOWER(H1741),IF(ISNUMBER(FIND("banho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1" s="1" t="str">
        <f>IF(ISBLANK(I1741),"", _xlfn.LET(
    _xlpm.Servico,TRIM(F1741&amp;""),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1" s="1">
        <f>IF(ISBLANK(B1741),"", IF(ISBLANK(R1741),Q1741*S1741,R1741*S1741))</f>
        <v>55</v>
      </c>
    </row>
    <row r="1742" spans="1:55" x14ac:dyDescent="0.3">
      <c r="A1742" t="s">
        <v>1</v>
      </c>
      <c r="B1742">
        <v>46134</v>
      </c>
      <c r="C1742" t="s">
        <v>53</v>
      </c>
      <c r="D1742">
        <v>5375</v>
      </c>
      <c r="E1742">
        <v>0</v>
      </c>
      <c r="F1742" t="s">
        <v>3</v>
      </c>
      <c r="H1742" t="s">
        <v>4</v>
      </c>
      <c r="I1742">
        <v>2733</v>
      </c>
      <c r="J1742" t="s">
        <v>617</v>
      </c>
      <c r="L1742">
        <v>7391622191</v>
      </c>
      <c r="N1742">
        <v>0</v>
      </c>
      <c r="O1742" t="s">
        <v>5</v>
      </c>
      <c r="P1742">
        <v>0</v>
      </c>
      <c r="Q1742">
        <v>55</v>
      </c>
      <c r="R1742">
        <v>55</v>
      </c>
      <c r="S1742">
        <v>1</v>
      </c>
      <c r="T1742">
        <v>55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 t="s">
        <v>6</v>
      </c>
      <c r="AG1742">
        <v>74</v>
      </c>
      <c r="AS1742" t="s">
        <v>7</v>
      </c>
      <c r="AU1742" s="2" t="str">
        <f>IF(ISBLANK(B1742),"", TEXT(B1742,"dddd, d \d\e mmmm \d\e aaaa"))</f>
        <v>quarta-feira, 22 de abril de 2026</v>
      </c>
      <c r="AX1742" s="1" t="str" cm="1">
        <f t="array" ref="AX1742">IFERROR(_xlfn.TEXTJOIN(", ",TRUE,_xlfn._xlws.SORT(_xlfn.UNIQUE(_xlfn._xlws.FILTER($K$2:$K$2889,($I$2:$I$2889=I1742)*($K$2:$K$2889&lt;&gt;""))))),"")</f>
        <v>Pitoco</v>
      </c>
      <c r="AY1742" s="1" t="str">
        <f>IF(ISBLANK(F1742),"", IF(OR(
ISNUMBER(FIND("escovacao",LOWER(F1742))),
ISNUMBER(FIND("escovação",LOWER(F1742))),
ISNUMBER(FIND("higiene bucal",LOWER(F1742))),
ISNUMBER(FIND("tosa",LOWER(F1742))),
ISNUMBER(FIND("hidratacao",LOWER(F1742))),
ISNUMBER(FIND("hidratação",LOWER(F1742))),
ISNUMBER(FIND("spa",LOWER(F1742))),
ISNUMBER(FIND("corte de unhas",LOWER(F1742))),
ISNUMBER(FIND("desembolo",LOWER(F1742))),
ISNUMBER(FIND("clorexidina",LOWER(F1742))),
ISNUMBER(FIND("matizacao",LOWER(F1742))),
ISNUMBER(FIND("matização",LOWER(F1742))),
ISNUMBER(FIND("arredondamento",LOWER(F1742))),
ISNUMBER(FIND("remocao",LOWER(F1742))),
ISNUMBER(FIND("remoção",LOWER(F1742)))
),"Serviços extras",
IF(ISNUMBER(FIND("banho",LOWER(F1742))),"Banho","Loja")))</f>
        <v>Loja</v>
      </c>
      <c r="AZ1742" s="1" t="str">
        <f>IF(ISBLANK(I1742),"", _xlfn.LET(_xlpm.Pedido,TRIM(D1742&amp;""),IF(_xlpm.Pedido&lt;&gt;"",_xlpm.Pedido&amp;" | "&amp;K1742,I1742&amp;" | "&amp;K1742&amp;" | "&amp;TEXT(AU1742,"0"))))</f>
        <v xml:space="preserve">5375 | </v>
      </c>
      <c r="BA1742" s="1" t="str">
        <f>IF(ISBLANK(I1742),"", _xlfn.LET(_xlpm.TipoServico,LOWER(H1742),IF(ISNUMBER(FIND("banho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2" s="1" t="str">
        <f>IF(ISBLANK(I1742),"", _xlfn.LET(
    _xlpm.Servico,TRIM(F1742&amp;""),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2" s="1">
        <f>IF(ISBLANK(B1742),"", IF(ISBLANK(R1742),Q1742*S1742,R1742*S1742))</f>
        <v>55</v>
      </c>
    </row>
    <row r="1743" spans="1:55" x14ac:dyDescent="0.3">
      <c r="A1743" t="s">
        <v>1</v>
      </c>
      <c r="B1743">
        <v>46134</v>
      </c>
      <c r="C1743" t="s">
        <v>53</v>
      </c>
      <c r="D1743">
        <v>5376</v>
      </c>
      <c r="E1743">
        <v>0</v>
      </c>
      <c r="F1743" t="s">
        <v>3</v>
      </c>
      <c r="H1743" t="s">
        <v>4</v>
      </c>
      <c r="I1743">
        <v>2886</v>
      </c>
      <c r="J1743" t="s">
        <v>326</v>
      </c>
      <c r="L1743">
        <v>553184878833</v>
      </c>
      <c r="N1743">
        <v>0</v>
      </c>
      <c r="O1743" t="s">
        <v>5</v>
      </c>
      <c r="P1743">
        <v>0</v>
      </c>
      <c r="Q1743">
        <v>55</v>
      </c>
      <c r="R1743">
        <v>55</v>
      </c>
      <c r="S1743">
        <v>1</v>
      </c>
      <c r="T1743">
        <v>55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 t="s">
        <v>6</v>
      </c>
      <c r="AG1743">
        <v>62</v>
      </c>
      <c r="AS1743" t="s">
        <v>7</v>
      </c>
      <c r="AU1743" s="2" t="str">
        <f>IF(ISBLANK(B1743),"", TEXT(B1743,"dddd, d \d\e mmmm \d\e aaaa"))</f>
        <v>quarta-feira, 22 de abril de 2026</v>
      </c>
      <c r="AX1743" s="1" t="str" cm="1">
        <f t="array" ref="AX1743">IFERROR(_xlfn.TEXTJOIN(", ",TRUE,_xlfn._xlws.SORT(_xlfn.UNIQUE(_xlfn._xlws.FILTER($K$2:$K$2889,($I$2:$I$2889=I1743)*($K$2:$K$2889&lt;&gt;""))))),"")</f>
        <v>Lily</v>
      </c>
      <c r="AY1743" s="1" t="str">
        <f>IF(ISBLANK(F1743),"", IF(OR(
ISNUMBER(FIND("escovacao",LOWER(F1743))),
ISNUMBER(FIND("escovação",LOWER(F1743))),
ISNUMBER(FIND("higiene bucal",LOWER(F1743))),
ISNUMBER(FIND("tosa",LOWER(F1743))),
ISNUMBER(FIND("hidratacao",LOWER(F1743))),
ISNUMBER(FIND("hidratação",LOWER(F1743))),
ISNUMBER(FIND("spa",LOWER(F1743))),
ISNUMBER(FIND("corte de unhas",LOWER(F1743))),
ISNUMBER(FIND("desembolo",LOWER(F1743))),
ISNUMBER(FIND("clorexidina",LOWER(F1743))),
ISNUMBER(FIND("matizacao",LOWER(F1743))),
ISNUMBER(FIND("matização",LOWER(F1743))),
ISNUMBER(FIND("arredondamento",LOWER(F1743))),
ISNUMBER(FIND("remocao",LOWER(F1743))),
ISNUMBER(FIND("remoção",LOWER(F1743)))
),"Serviços extras",
IF(ISNUMBER(FIND("banho",LOWER(F1743))),"Banho","Loja")))</f>
        <v>Loja</v>
      </c>
      <c r="AZ1743" s="1" t="str">
        <f>IF(ISBLANK(I1743),"", _xlfn.LET(_xlpm.Pedido,TRIM(D1743&amp;""),IF(_xlpm.Pedido&lt;&gt;"",_xlpm.Pedido&amp;" | "&amp;K1743,I1743&amp;" | "&amp;K1743&amp;" | "&amp;TEXT(AU1743,"0"))))</f>
        <v xml:space="preserve">5376 | </v>
      </c>
      <c r="BA1743" s="1" t="str">
        <f>IF(ISBLANK(I1743),"", _xlfn.LET(_xlpm.TipoServico,LOWER(H1743),IF(ISNUMBER(FIND("banho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3" s="1" t="str">
        <f>IF(ISBLANK(I1743),"", _xlfn.LET(
    _xlpm.Servico,TRIM(F1743&amp;""),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3" s="1">
        <f>IF(ISBLANK(B1743),"", IF(ISBLANK(R1743),Q1743*S1743,R1743*S1743))</f>
        <v>55</v>
      </c>
    </row>
    <row r="1744" spans="1:55" x14ac:dyDescent="0.3">
      <c r="A1744" t="s">
        <v>1</v>
      </c>
      <c r="B1744">
        <v>46134</v>
      </c>
      <c r="C1744" t="s">
        <v>53</v>
      </c>
      <c r="D1744">
        <v>5373</v>
      </c>
      <c r="E1744">
        <v>0</v>
      </c>
      <c r="F1744" t="s">
        <v>3</v>
      </c>
      <c r="H1744" t="s">
        <v>4</v>
      </c>
      <c r="I1744">
        <v>2392</v>
      </c>
      <c r="J1744" t="s">
        <v>277</v>
      </c>
      <c r="L1744">
        <v>5573991192929</v>
      </c>
      <c r="N1744">
        <v>0</v>
      </c>
      <c r="O1744" t="s">
        <v>5</v>
      </c>
      <c r="P1744">
        <v>0</v>
      </c>
      <c r="Q1744">
        <v>55</v>
      </c>
      <c r="R1744">
        <v>55</v>
      </c>
      <c r="S1744">
        <v>1</v>
      </c>
      <c r="T1744">
        <v>55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 t="s">
        <v>6</v>
      </c>
      <c r="AG1744">
        <v>230</v>
      </c>
      <c r="AS1744" t="s">
        <v>7</v>
      </c>
      <c r="AU1744" s="2" t="str">
        <f>IF(ISBLANK(B1744),"", TEXT(B1744,"dddd, d \d\e mmmm \d\e aaaa"))</f>
        <v>quarta-feira, 22 de abril de 2026</v>
      </c>
      <c r="AX1744" s="1" t="str" cm="1">
        <f t="array" ref="AX1744">IFERROR(_xlfn.TEXTJOIN(", ",TRUE,_xlfn._xlws.SORT(_xlfn.UNIQUE(_xlfn._xlws.FILTER($K$2:$K$2889,($I$2:$I$2889=I1744)*($K$2:$K$2889&lt;&gt;""))))),"")</f>
        <v>Loki</v>
      </c>
      <c r="AY1744" s="1" t="str">
        <f>IF(ISBLANK(F1744),"", IF(OR(
ISNUMBER(FIND("escovacao",LOWER(F1744))),
ISNUMBER(FIND("escovação",LOWER(F1744))),
ISNUMBER(FIND("higiene bucal",LOWER(F1744))),
ISNUMBER(FIND("tosa",LOWER(F1744))),
ISNUMBER(FIND("hidratacao",LOWER(F1744))),
ISNUMBER(FIND("hidratação",LOWER(F1744))),
ISNUMBER(FIND("spa",LOWER(F1744))),
ISNUMBER(FIND("corte de unhas",LOWER(F1744))),
ISNUMBER(FIND("desembolo",LOWER(F1744))),
ISNUMBER(FIND("clorexidina",LOWER(F1744))),
ISNUMBER(FIND("matizacao",LOWER(F1744))),
ISNUMBER(FIND("matização",LOWER(F1744))),
ISNUMBER(FIND("arredondamento",LOWER(F1744))),
ISNUMBER(FIND("remocao",LOWER(F1744))),
ISNUMBER(FIND("remoção",LOWER(F1744)))
),"Serviços extras",
IF(ISNUMBER(FIND("banho",LOWER(F1744))),"Banho","Loja")))</f>
        <v>Loja</v>
      </c>
      <c r="AZ1744" s="1" t="str">
        <f>IF(ISBLANK(I1744),"", _xlfn.LET(_xlpm.Pedido,TRIM(D1744&amp;""),IF(_xlpm.Pedido&lt;&gt;"",_xlpm.Pedido&amp;" | "&amp;K1744,I1744&amp;" | "&amp;K1744&amp;" | "&amp;TEXT(AU1744,"0"))))</f>
        <v xml:space="preserve">5373 | </v>
      </c>
      <c r="BA1744" s="1" t="str">
        <f>IF(ISBLANK(I1744),"", _xlfn.LET(_xlpm.TipoServico,LOWER(H1744),IF(ISNUMBER(FIND("banho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4" s="1" t="str">
        <f>IF(ISBLANK(I1744),"", _xlfn.LET(
    _xlpm.Servico,TRIM(F1744&amp;""),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4" s="1">
        <f>IF(ISBLANK(B1744),"", IF(ISBLANK(R1744),Q1744*S1744,R1744*S1744))</f>
        <v>55</v>
      </c>
    </row>
    <row r="1745" spans="1:55" x14ac:dyDescent="0.3">
      <c r="A1745" t="s">
        <v>1</v>
      </c>
      <c r="B1745">
        <v>46134</v>
      </c>
      <c r="C1745" t="s">
        <v>53</v>
      </c>
      <c r="D1745">
        <v>5377</v>
      </c>
      <c r="E1745">
        <v>0</v>
      </c>
      <c r="F1745" t="s">
        <v>3</v>
      </c>
      <c r="H1745" t="s">
        <v>4</v>
      </c>
      <c r="I1745">
        <v>2279</v>
      </c>
      <c r="J1745" t="s">
        <v>37</v>
      </c>
      <c r="L1745">
        <v>71999867411</v>
      </c>
      <c r="N1745">
        <v>0</v>
      </c>
      <c r="O1745" t="s">
        <v>5</v>
      </c>
      <c r="P1745">
        <v>0</v>
      </c>
      <c r="Q1745">
        <v>55</v>
      </c>
      <c r="R1745">
        <v>55</v>
      </c>
      <c r="S1745">
        <v>1</v>
      </c>
      <c r="T1745">
        <v>55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 t="s">
        <v>6</v>
      </c>
      <c r="AG1745">
        <v>62</v>
      </c>
      <c r="AS1745" t="s">
        <v>7</v>
      </c>
      <c r="AU1745" s="2" t="str">
        <f>IF(ISBLANK(B1745),"", TEXT(B1745,"dddd, d \d\e mmmm \d\e aaaa"))</f>
        <v>quarta-feira, 22 de abril de 2026</v>
      </c>
      <c r="AX1745" s="1" t="str" cm="1">
        <f t="array" ref="AX1745">IFERROR(_xlfn.TEXTJOIN(", ",TRUE,_xlfn._xlws.SORT(_xlfn.UNIQUE(_xlfn._xlws.FILTER($K$2:$K$2889,($I$2:$I$2889=I1745)*($K$2:$K$2889&lt;&gt;""))))),"")</f>
        <v>Tobias</v>
      </c>
      <c r="AY1745" s="1" t="str">
        <f>IF(ISBLANK(F1745),"", IF(OR(
ISNUMBER(FIND("escovacao",LOWER(F1745))),
ISNUMBER(FIND("escovação",LOWER(F1745))),
ISNUMBER(FIND("higiene bucal",LOWER(F1745))),
ISNUMBER(FIND("tosa",LOWER(F1745))),
ISNUMBER(FIND("hidratacao",LOWER(F1745))),
ISNUMBER(FIND("hidratação",LOWER(F1745))),
ISNUMBER(FIND("spa",LOWER(F1745))),
ISNUMBER(FIND("corte de unhas",LOWER(F1745))),
ISNUMBER(FIND("desembolo",LOWER(F1745))),
ISNUMBER(FIND("clorexidina",LOWER(F1745))),
ISNUMBER(FIND("matizacao",LOWER(F1745))),
ISNUMBER(FIND("matização",LOWER(F1745))),
ISNUMBER(FIND("arredondamento",LOWER(F1745))),
ISNUMBER(FIND("remocao",LOWER(F1745))),
ISNUMBER(FIND("remoção",LOWER(F1745)))
),"Serviços extras",
IF(ISNUMBER(FIND("banho",LOWER(F1745))),"Banho","Loja")))</f>
        <v>Loja</v>
      </c>
      <c r="AZ1745" s="1" t="str">
        <f>IF(ISBLANK(I1745),"", _xlfn.LET(_xlpm.Pedido,TRIM(D1745&amp;""),IF(_xlpm.Pedido&lt;&gt;"",_xlpm.Pedido&amp;" | "&amp;K1745,I1745&amp;" | "&amp;K1745&amp;" | "&amp;TEXT(AU1745,"0"))))</f>
        <v xml:space="preserve">5377 | </v>
      </c>
      <c r="BA1745" s="1" t="str">
        <f>IF(ISBLANK(I1745),"", _xlfn.LET(_xlpm.TipoServico,LOWER(H1745),IF(ISNUMBER(FIND("banho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5" s="1" t="str">
        <f>IF(ISBLANK(I1745),"", _xlfn.LET(
    _xlpm.Servico,TRIM(F1745&amp;""),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5" s="1">
        <f>IF(ISBLANK(B1745),"", IF(ISBLANK(R1745),Q1745*S1745,R1745*S1745))</f>
        <v>55</v>
      </c>
    </row>
    <row r="1746" spans="1:55" x14ac:dyDescent="0.3">
      <c r="A1746" t="s">
        <v>1</v>
      </c>
      <c r="B1746">
        <v>46136</v>
      </c>
      <c r="C1746" t="s">
        <v>2</v>
      </c>
      <c r="D1746">
        <v>5379</v>
      </c>
      <c r="E1746">
        <v>0</v>
      </c>
      <c r="F1746" t="s">
        <v>3</v>
      </c>
      <c r="H1746" t="s">
        <v>4</v>
      </c>
      <c r="I1746">
        <v>2133</v>
      </c>
      <c r="J1746" t="s">
        <v>17</v>
      </c>
      <c r="L1746">
        <v>5571983825104</v>
      </c>
      <c r="N1746">
        <v>0</v>
      </c>
      <c r="O1746" t="s">
        <v>5</v>
      </c>
      <c r="P1746">
        <v>0</v>
      </c>
      <c r="Q1746">
        <v>55</v>
      </c>
      <c r="R1746">
        <v>55</v>
      </c>
      <c r="S1746">
        <v>1</v>
      </c>
      <c r="T1746">
        <v>55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 t="s">
        <v>6</v>
      </c>
      <c r="AG1746">
        <v>62</v>
      </c>
      <c r="AS1746" t="s">
        <v>7</v>
      </c>
      <c r="AU1746" s="2" t="str">
        <f>IF(ISBLANK(B1746),"", TEXT(B1746,"dddd, d \d\e mmmm \d\e aaaa"))</f>
        <v>sexta-feira, 24 de abril de 2026</v>
      </c>
      <c r="AX1746" s="1" t="str" cm="1">
        <f t="array" ref="AX1746">IFERROR(_xlfn.TEXTJOIN(", ",TRUE,_xlfn._xlws.SORT(_xlfn.UNIQUE(_xlfn._xlws.FILTER($K$2:$K$2889,($I$2:$I$2889=I1746)*($K$2:$K$2889&lt;&gt;""))))),"")</f>
        <v>Amora, Loly, Nina, Zoe</v>
      </c>
      <c r="AY1746" s="1" t="str">
        <f>IF(ISBLANK(F1746),"", IF(OR(
ISNUMBER(FIND("escovacao",LOWER(F1746))),
ISNUMBER(FIND("escovação",LOWER(F1746))),
ISNUMBER(FIND("higiene bucal",LOWER(F1746))),
ISNUMBER(FIND("tosa",LOWER(F1746))),
ISNUMBER(FIND("hidratacao",LOWER(F1746))),
ISNUMBER(FIND("hidratação",LOWER(F1746))),
ISNUMBER(FIND("spa",LOWER(F1746))),
ISNUMBER(FIND("corte de unhas",LOWER(F1746))),
ISNUMBER(FIND("desembolo",LOWER(F1746))),
ISNUMBER(FIND("clorexidina",LOWER(F1746))),
ISNUMBER(FIND("matizacao",LOWER(F1746))),
ISNUMBER(FIND("matização",LOWER(F1746))),
ISNUMBER(FIND("arredondamento",LOWER(F1746))),
ISNUMBER(FIND("remocao",LOWER(F1746))),
ISNUMBER(FIND("remoção",LOWER(F1746)))
),"Serviços extras",
IF(ISNUMBER(FIND("banho",LOWER(F1746))),"Banho","Loja")))</f>
        <v>Loja</v>
      </c>
      <c r="AZ1746" s="1" t="str">
        <f>IF(ISBLANK(I1746),"", _xlfn.LET(_xlpm.Pedido,TRIM(D1746&amp;""),IF(_xlpm.Pedido&lt;&gt;"",_xlpm.Pedido&amp;" | "&amp;K1746,I1746&amp;" | "&amp;K1746&amp;" | "&amp;TEXT(AU1746,"0"))))</f>
        <v xml:space="preserve">5379 | </v>
      </c>
      <c r="BA1746" s="1" t="str">
        <f>IF(ISBLANK(I1746),"", _xlfn.LET(_xlpm.TipoServico,LOWER(H1746),IF(ISNUMBER(FIND("banho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6" s="1" t="str">
        <f>IF(ISBLANK(I1746),"", _xlfn.LET(
    _xlpm.Servico,TRIM(F1746&amp;""),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6" s="1">
        <f>IF(ISBLANK(B1746),"", IF(ISBLANK(R1746),Q1746*S1746,R1746*S1746))</f>
        <v>55</v>
      </c>
    </row>
    <row r="1747" spans="1:55" x14ac:dyDescent="0.3">
      <c r="A1747" t="s">
        <v>1</v>
      </c>
      <c r="B1747">
        <v>46136</v>
      </c>
      <c r="C1747" t="s">
        <v>2</v>
      </c>
      <c r="D1747">
        <v>5380</v>
      </c>
      <c r="E1747">
        <v>0</v>
      </c>
      <c r="F1747" t="s">
        <v>3</v>
      </c>
      <c r="H1747" t="s">
        <v>4</v>
      </c>
      <c r="I1747">
        <v>2704</v>
      </c>
      <c r="J1747" t="s">
        <v>521</v>
      </c>
      <c r="L1747">
        <v>7388306200</v>
      </c>
      <c r="N1747">
        <v>0</v>
      </c>
      <c r="O1747" t="s">
        <v>5</v>
      </c>
      <c r="P1747">
        <v>0</v>
      </c>
      <c r="Q1747">
        <v>110</v>
      </c>
      <c r="R1747">
        <v>110</v>
      </c>
      <c r="S1747">
        <v>1</v>
      </c>
      <c r="T1747">
        <v>110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 t="s">
        <v>6</v>
      </c>
      <c r="AG1747">
        <v>241.9</v>
      </c>
      <c r="AS1747" t="s">
        <v>7</v>
      </c>
      <c r="AU1747" s="2" t="str">
        <f>IF(ISBLANK(B1747),"", TEXT(B1747,"dddd, d \d\e mmmm \d\e aaaa"))</f>
        <v>sexta-feira, 24 de abril de 2026</v>
      </c>
      <c r="AX1747" s="1" t="str" cm="1">
        <f t="array" ref="AX1747">IFERROR(_xlfn.TEXTJOIN(", ",TRUE,_xlfn._xlws.SORT(_xlfn.UNIQUE(_xlfn._xlws.FILTER($K$2:$K$2889,($I$2:$I$2889=I1747)*($K$2:$K$2889&lt;&gt;""))))),"")</f>
        <v>Leide, Lola</v>
      </c>
      <c r="AY1747" s="1" t="str">
        <f>IF(ISBLANK(F1747),"", IF(OR(
ISNUMBER(FIND("escovacao",LOWER(F1747))),
ISNUMBER(FIND("escovação",LOWER(F1747))),
ISNUMBER(FIND("higiene bucal",LOWER(F1747))),
ISNUMBER(FIND("tosa",LOWER(F1747))),
ISNUMBER(FIND("hidratacao",LOWER(F1747))),
ISNUMBER(FIND("hidratação",LOWER(F1747))),
ISNUMBER(FIND("spa",LOWER(F1747))),
ISNUMBER(FIND("corte de unhas",LOWER(F1747))),
ISNUMBER(FIND("desembolo",LOWER(F1747))),
ISNUMBER(FIND("clorexidina",LOWER(F1747))),
ISNUMBER(FIND("matizacao",LOWER(F1747))),
ISNUMBER(FIND("matização",LOWER(F1747))),
ISNUMBER(FIND("arredondamento",LOWER(F1747))),
ISNUMBER(FIND("remocao",LOWER(F1747))),
ISNUMBER(FIND("remoção",LOWER(F1747)))
),"Serviços extras",
IF(ISNUMBER(FIND("banho",LOWER(F1747))),"Banho","Loja")))</f>
        <v>Loja</v>
      </c>
      <c r="AZ1747" s="1" t="str">
        <f>IF(ISBLANK(I1747),"", _xlfn.LET(_xlpm.Pedido,TRIM(D1747&amp;""),IF(_xlpm.Pedido&lt;&gt;"",_xlpm.Pedido&amp;" | "&amp;K1747,I1747&amp;" | "&amp;K1747&amp;" | "&amp;TEXT(AU1747,"0"))))</f>
        <v xml:space="preserve">5380 | </v>
      </c>
      <c r="BA1747" s="1" t="str">
        <f>IF(ISBLANK(I1747),"", _xlfn.LET(_xlpm.TipoServico,LOWER(H1747),IF(ISNUMBER(FIND("banho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7" s="1" t="str">
        <f>IF(ISBLANK(I1747),"", _xlfn.LET(
    _xlpm.Servico,TRIM(F1747&amp;""),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7" s="1">
        <f>IF(ISBLANK(B1747),"", IF(ISBLANK(R1747),Q1747*S1747,R1747*S1747))</f>
        <v>110</v>
      </c>
    </row>
    <row r="1748" spans="1:55" x14ac:dyDescent="0.3">
      <c r="A1748" t="s">
        <v>1</v>
      </c>
      <c r="B1748">
        <v>46136</v>
      </c>
      <c r="C1748" t="s">
        <v>2</v>
      </c>
      <c r="D1748">
        <v>5384</v>
      </c>
      <c r="E1748">
        <v>0</v>
      </c>
      <c r="F1748" t="s">
        <v>3</v>
      </c>
      <c r="H1748" t="s">
        <v>4</v>
      </c>
      <c r="I1748">
        <v>2895</v>
      </c>
      <c r="J1748" t="s">
        <v>618</v>
      </c>
      <c r="L1748">
        <v>557388583769</v>
      </c>
      <c r="N1748">
        <v>0</v>
      </c>
      <c r="O1748" t="s">
        <v>5</v>
      </c>
      <c r="P1748">
        <v>0</v>
      </c>
      <c r="Q1748">
        <v>55</v>
      </c>
      <c r="R1748">
        <v>55</v>
      </c>
      <c r="S1748">
        <v>1</v>
      </c>
      <c r="T1748">
        <v>55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 t="s">
        <v>6</v>
      </c>
      <c r="AG1748">
        <v>62</v>
      </c>
      <c r="AS1748" t="s">
        <v>7</v>
      </c>
      <c r="AU1748" s="2" t="str">
        <f>IF(ISBLANK(B1748),"", TEXT(B1748,"dddd, d \d\e mmmm \d\e aaaa"))</f>
        <v>sexta-feira, 24 de abril de 2026</v>
      </c>
      <c r="AX1748" s="1" t="str" cm="1">
        <f t="array" ref="AX1748">IFERROR(_xlfn.TEXTJOIN(", ",TRUE,_xlfn._xlws.SORT(_xlfn.UNIQUE(_xlfn._xlws.FILTER($K$2:$K$2889,($I$2:$I$2889=I1748)*($K$2:$K$2889&lt;&gt;""))))),"")</f>
        <v>Mel</v>
      </c>
      <c r="AY1748" s="1" t="str">
        <f>IF(ISBLANK(F1748),"", IF(OR(
ISNUMBER(FIND("escovacao",LOWER(F1748))),
ISNUMBER(FIND("escovação",LOWER(F1748))),
ISNUMBER(FIND("higiene bucal",LOWER(F1748))),
ISNUMBER(FIND("tosa",LOWER(F1748))),
ISNUMBER(FIND("hidratacao",LOWER(F1748))),
ISNUMBER(FIND("hidratação",LOWER(F1748))),
ISNUMBER(FIND("spa",LOWER(F1748))),
ISNUMBER(FIND("corte de unhas",LOWER(F1748))),
ISNUMBER(FIND("desembolo",LOWER(F1748))),
ISNUMBER(FIND("clorexidina",LOWER(F1748))),
ISNUMBER(FIND("matizacao",LOWER(F1748))),
ISNUMBER(FIND("matização",LOWER(F1748))),
ISNUMBER(FIND("arredondamento",LOWER(F1748))),
ISNUMBER(FIND("remocao",LOWER(F1748))),
ISNUMBER(FIND("remoção",LOWER(F1748)))
),"Serviços extras",
IF(ISNUMBER(FIND("banho",LOWER(F1748))),"Banho","Loja")))</f>
        <v>Loja</v>
      </c>
      <c r="AZ1748" s="1" t="str">
        <f>IF(ISBLANK(I1748),"", _xlfn.LET(_xlpm.Pedido,TRIM(D1748&amp;""),IF(_xlpm.Pedido&lt;&gt;"",_xlpm.Pedido&amp;" | "&amp;K1748,I1748&amp;" | "&amp;K1748&amp;" | "&amp;TEXT(AU1748,"0"))))</f>
        <v xml:space="preserve">5384 | </v>
      </c>
      <c r="BA1748" s="1" t="str">
        <f>IF(ISBLANK(I1748),"", _xlfn.LET(_xlpm.TipoServico,LOWER(H1748),IF(ISNUMBER(FIND("banho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8" s="1" t="str">
        <f>IF(ISBLANK(I1748),"", _xlfn.LET(
    _xlpm.Servico,TRIM(F1748&amp;""),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8" s="1">
        <f>IF(ISBLANK(B1748),"", IF(ISBLANK(R1748),Q1748*S1748,R1748*S1748))</f>
        <v>55</v>
      </c>
    </row>
    <row r="1749" spans="1:55" x14ac:dyDescent="0.3">
      <c r="A1749" t="s">
        <v>1</v>
      </c>
      <c r="B1749">
        <v>46136</v>
      </c>
      <c r="C1749" t="s">
        <v>2</v>
      </c>
      <c r="D1749">
        <v>5386</v>
      </c>
      <c r="E1749">
        <v>0</v>
      </c>
      <c r="F1749" t="s">
        <v>3</v>
      </c>
      <c r="H1749" t="s">
        <v>4</v>
      </c>
      <c r="I1749">
        <v>2503</v>
      </c>
      <c r="J1749" t="s">
        <v>423</v>
      </c>
      <c r="L1749">
        <v>5573999060086</v>
      </c>
      <c r="N1749">
        <v>0</v>
      </c>
      <c r="O1749" t="s">
        <v>5</v>
      </c>
      <c r="P1749">
        <v>0</v>
      </c>
      <c r="Q1749">
        <v>55</v>
      </c>
      <c r="R1749">
        <v>55</v>
      </c>
      <c r="S1749">
        <v>1</v>
      </c>
      <c r="T1749">
        <v>55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 t="s">
        <v>6</v>
      </c>
      <c r="AG1749">
        <v>155</v>
      </c>
      <c r="AS1749" t="s">
        <v>7</v>
      </c>
      <c r="AU1749" s="2" t="str">
        <f>IF(ISBLANK(B1749),"", TEXT(B1749,"dddd, d \d\e mmmm \d\e aaaa"))</f>
        <v>sexta-feira, 24 de abril de 2026</v>
      </c>
      <c r="AX1749" s="1" t="str" cm="1">
        <f t="array" ref="AX1749">IFERROR(_xlfn.TEXTJOIN(", ",TRUE,_xlfn._xlws.SORT(_xlfn.UNIQUE(_xlfn._xlws.FILTER($K$2:$K$2889,($I$2:$I$2889=I1749)*($K$2:$K$2889&lt;&gt;""))))),"")</f>
        <v>Frank</v>
      </c>
      <c r="AY1749" s="1" t="str">
        <f>IF(ISBLANK(F1749),"", IF(OR(
ISNUMBER(FIND("escovacao",LOWER(F1749))),
ISNUMBER(FIND("escovação",LOWER(F1749))),
ISNUMBER(FIND("higiene bucal",LOWER(F1749))),
ISNUMBER(FIND("tosa",LOWER(F1749))),
ISNUMBER(FIND("hidratacao",LOWER(F1749))),
ISNUMBER(FIND("hidratação",LOWER(F1749))),
ISNUMBER(FIND("spa",LOWER(F1749))),
ISNUMBER(FIND("corte de unhas",LOWER(F1749))),
ISNUMBER(FIND("desembolo",LOWER(F1749))),
ISNUMBER(FIND("clorexidina",LOWER(F1749))),
ISNUMBER(FIND("matizacao",LOWER(F1749))),
ISNUMBER(FIND("matização",LOWER(F1749))),
ISNUMBER(FIND("arredondamento",LOWER(F1749))),
ISNUMBER(FIND("remocao",LOWER(F1749))),
ISNUMBER(FIND("remoção",LOWER(F1749)))
),"Serviços extras",
IF(ISNUMBER(FIND("banho",LOWER(F1749))),"Banho","Loja")))</f>
        <v>Loja</v>
      </c>
      <c r="AZ1749" s="1" t="str">
        <f>IF(ISBLANK(I1749),"", _xlfn.LET(_xlpm.Pedido,TRIM(D1749&amp;""),IF(_xlpm.Pedido&lt;&gt;"",_xlpm.Pedido&amp;" | "&amp;K1749,I1749&amp;" | "&amp;K1749&amp;" | "&amp;TEXT(AU1749,"0"))))</f>
        <v xml:space="preserve">5386 | </v>
      </c>
      <c r="BA1749" s="1" t="str">
        <f>IF(ISBLANK(I1749),"", _xlfn.LET(_xlpm.TipoServico,LOWER(H1749),IF(ISNUMBER(FIND("banho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49" s="1" t="str">
        <f>IF(ISBLANK(I1749),"", _xlfn.LET(
    _xlpm.Servico,TRIM(F1749&amp;""),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49" s="1">
        <f>IF(ISBLANK(B1749),"", IF(ISBLANK(R1749),Q1749*S1749,R1749*S1749))</f>
        <v>55</v>
      </c>
    </row>
    <row r="1750" spans="1:55" x14ac:dyDescent="0.3">
      <c r="A1750" t="s">
        <v>1</v>
      </c>
      <c r="B1750">
        <v>46136</v>
      </c>
      <c r="C1750" t="s">
        <v>2</v>
      </c>
      <c r="D1750">
        <v>5385</v>
      </c>
      <c r="E1750">
        <v>0</v>
      </c>
      <c r="F1750" t="s">
        <v>3</v>
      </c>
      <c r="H1750" t="s">
        <v>4</v>
      </c>
      <c r="I1750">
        <v>2345</v>
      </c>
      <c r="J1750" t="s">
        <v>150</v>
      </c>
      <c r="L1750">
        <v>557399619681</v>
      </c>
      <c r="N1750">
        <v>0</v>
      </c>
      <c r="O1750" t="s">
        <v>5</v>
      </c>
      <c r="P1750">
        <v>0</v>
      </c>
      <c r="Q1750">
        <v>55</v>
      </c>
      <c r="R1750">
        <v>55</v>
      </c>
      <c r="S1750">
        <v>1</v>
      </c>
      <c r="T1750">
        <v>55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 t="s">
        <v>6</v>
      </c>
      <c r="AG1750">
        <v>72</v>
      </c>
      <c r="AS1750" t="s">
        <v>7</v>
      </c>
      <c r="AU1750" s="2" t="str">
        <f>IF(ISBLANK(B1750),"", TEXT(B1750,"dddd, d \d\e mmmm \d\e aaaa"))</f>
        <v>sexta-feira, 24 de abril de 2026</v>
      </c>
      <c r="AX1750" s="1" t="str" cm="1">
        <f t="array" ref="AX1750">IFERROR(_xlfn.TEXTJOIN(", ",TRUE,_xlfn._xlws.SORT(_xlfn.UNIQUE(_xlfn._xlws.FILTER($K$2:$K$2889,($I$2:$I$2889=I1750)*($K$2:$K$2889&lt;&gt;""))))),"")</f>
        <v>Dindi</v>
      </c>
      <c r="AY1750" s="1" t="str">
        <f>IF(ISBLANK(F1750),"", IF(OR(
ISNUMBER(FIND("escovacao",LOWER(F1750))),
ISNUMBER(FIND("escovação",LOWER(F1750))),
ISNUMBER(FIND("higiene bucal",LOWER(F1750))),
ISNUMBER(FIND("tosa",LOWER(F1750))),
ISNUMBER(FIND("hidratacao",LOWER(F1750))),
ISNUMBER(FIND("hidratação",LOWER(F1750))),
ISNUMBER(FIND("spa",LOWER(F1750))),
ISNUMBER(FIND("corte de unhas",LOWER(F1750))),
ISNUMBER(FIND("desembolo",LOWER(F1750))),
ISNUMBER(FIND("clorexidina",LOWER(F1750))),
ISNUMBER(FIND("matizacao",LOWER(F1750))),
ISNUMBER(FIND("matização",LOWER(F1750))),
ISNUMBER(FIND("arredondamento",LOWER(F1750))),
ISNUMBER(FIND("remocao",LOWER(F1750))),
ISNUMBER(FIND("remoção",LOWER(F1750)))
),"Serviços extras",
IF(ISNUMBER(FIND("banho",LOWER(F1750))),"Banho","Loja")))</f>
        <v>Loja</v>
      </c>
      <c r="AZ1750" s="1" t="str">
        <f>IF(ISBLANK(I1750),"", _xlfn.LET(_xlpm.Pedido,TRIM(D1750&amp;""),IF(_xlpm.Pedido&lt;&gt;"",_xlpm.Pedido&amp;" | "&amp;K1750,I1750&amp;" | "&amp;K1750&amp;" | "&amp;TEXT(AU1750,"0"))))</f>
        <v xml:space="preserve">5385 | </v>
      </c>
      <c r="BA1750" s="1" t="str">
        <f>IF(ISBLANK(I1750),"", _xlfn.LET(_xlpm.TipoServico,LOWER(H1750),IF(ISNUMBER(FIND("banho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0" s="1" t="str">
        <f>IF(ISBLANK(I1750),"", _xlfn.LET(
    _xlpm.Servico,TRIM(F1750&amp;""),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0" s="1">
        <f>IF(ISBLANK(B1750),"", IF(ISBLANK(R1750),Q1750*S1750,R1750*S1750))</f>
        <v>55</v>
      </c>
    </row>
    <row r="1751" spans="1:55" x14ac:dyDescent="0.3">
      <c r="A1751" t="s">
        <v>1</v>
      </c>
      <c r="B1751">
        <v>46136</v>
      </c>
      <c r="C1751" t="s">
        <v>2</v>
      </c>
      <c r="D1751">
        <v>5385</v>
      </c>
      <c r="E1751">
        <v>0</v>
      </c>
      <c r="F1751" t="s">
        <v>10</v>
      </c>
      <c r="H1751" t="s">
        <v>4</v>
      </c>
      <c r="I1751">
        <v>2345</v>
      </c>
      <c r="J1751" t="s">
        <v>150</v>
      </c>
      <c r="L1751">
        <v>557399619681</v>
      </c>
      <c r="N1751">
        <v>0</v>
      </c>
      <c r="O1751" t="s">
        <v>5</v>
      </c>
      <c r="P1751">
        <v>0</v>
      </c>
      <c r="Q1751">
        <v>9</v>
      </c>
      <c r="R1751">
        <v>9</v>
      </c>
      <c r="S1751">
        <v>1</v>
      </c>
      <c r="T1751">
        <v>9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 t="s">
        <v>6</v>
      </c>
      <c r="AG1751">
        <v>72</v>
      </c>
      <c r="AS1751" t="s">
        <v>7</v>
      </c>
      <c r="AU1751" s="2" t="str">
        <f>IF(ISBLANK(B1751),"", TEXT(B1751,"dddd, d \d\e mmmm \d\e aaaa"))</f>
        <v>sexta-feira, 24 de abril de 2026</v>
      </c>
      <c r="AX1751" s="1" t="str" cm="1">
        <f t="array" ref="AX1751">IFERROR(_xlfn.TEXTJOIN(", ",TRUE,_xlfn._xlws.SORT(_xlfn.UNIQUE(_xlfn._xlws.FILTER($K$2:$K$2889,($I$2:$I$2889=I1751)*($K$2:$K$2889&lt;&gt;""))))),"")</f>
        <v>Dindi</v>
      </c>
      <c r="AY1751" s="1" t="str">
        <f>IF(ISBLANK(F1751),"", IF(OR(
ISNUMBER(FIND("escovacao",LOWER(F1751))),
ISNUMBER(FIND("escovação",LOWER(F1751))),
ISNUMBER(FIND("higiene bucal",LOWER(F1751))),
ISNUMBER(FIND("tosa",LOWER(F1751))),
ISNUMBER(FIND("hidratacao",LOWER(F1751))),
ISNUMBER(FIND("hidratação",LOWER(F1751))),
ISNUMBER(FIND("spa",LOWER(F1751))),
ISNUMBER(FIND("corte de unhas",LOWER(F1751))),
ISNUMBER(FIND("desembolo",LOWER(F1751))),
ISNUMBER(FIND("clorexidina",LOWER(F1751))),
ISNUMBER(FIND("matizacao",LOWER(F1751))),
ISNUMBER(FIND("matização",LOWER(F1751))),
ISNUMBER(FIND("arredondamento",LOWER(F1751))),
ISNUMBER(FIND("remocao",LOWER(F1751))),
ISNUMBER(FIND("remoção",LOWER(F1751)))
),"Serviços extras",
IF(ISNUMBER(FIND("banho",LOWER(F1751))),"Banho","Loja")))</f>
        <v>Serviços extras</v>
      </c>
      <c r="AZ1751" s="1" t="str">
        <f>IF(ISBLANK(I1751),"", _xlfn.LET(_xlpm.Pedido,TRIM(D1751&amp;""),IF(_xlpm.Pedido&lt;&gt;"",_xlpm.Pedido&amp;" | "&amp;K1751,I1751&amp;" | "&amp;K1751&amp;" | "&amp;TEXT(AU1751,"0"))))</f>
        <v xml:space="preserve">5385 | </v>
      </c>
      <c r="BA1751" s="1" t="str">
        <f>IF(ISBLANK(I1751),"", _xlfn.LET(_xlpm.TipoServico,LOWER(H1751),IF(ISNUMBER(FIND("banho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1" s="1" t="str">
        <f>IF(ISBLANK(I1751),"", _xlfn.LET(
    _xlpm.Servico,TRIM(F1751&amp;""),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1" s="1">
        <f>IF(ISBLANK(B1751),"", IF(ISBLANK(R1751),Q1751*S1751,R1751*S1751))</f>
        <v>9</v>
      </c>
    </row>
    <row r="1752" spans="1:55" x14ac:dyDescent="0.3">
      <c r="A1752" t="s">
        <v>1</v>
      </c>
      <c r="B1752">
        <v>46136</v>
      </c>
      <c r="C1752" t="s">
        <v>2</v>
      </c>
      <c r="D1752">
        <v>5387</v>
      </c>
      <c r="E1752">
        <v>0</v>
      </c>
      <c r="F1752" t="s">
        <v>3</v>
      </c>
      <c r="H1752" t="s">
        <v>4</v>
      </c>
      <c r="I1752">
        <v>2871</v>
      </c>
      <c r="J1752" t="s">
        <v>577</v>
      </c>
      <c r="L1752">
        <v>557391452363</v>
      </c>
      <c r="N1752">
        <v>0</v>
      </c>
      <c r="O1752" t="s">
        <v>5</v>
      </c>
      <c r="P1752">
        <v>0</v>
      </c>
      <c r="Q1752">
        <v>110</v>
      </c>
      <c r="R1752">
        <v>110</v>
      </c>
      <c r="S1752">
        <v>1</v>
      </c>
      <c r="T1752">
        <v>110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 t="s">
        <v>6</v>
      </c>
      <c r="AG1752">
        <v>148</v>
      </c>
      <c r="AS1752" t="s">
        <v>7</v>
      </c>
      <c r="AU1752" s="2" t="str">
        <f>IF(ISBLANK(B1752),"", TEXT(B1752,"dddd, d \d\e mmmm \d\e aaaa"))</f>
        <v>sexta-feira, 24 de abril de 2026</v>
      </c>
      <c r="AX1752" s="1" t="str" cm="1">
        <f t="array" ref="AX1752">IFERROR(_xlfn.TEXTJOIN(", ",TRUE,_xlfn._xlws.SORT(_xlfn.UNIQUE(_xlfn._xlws.FILTER($K$2:$K$2889,($I$2:$I$2889=I1752)*($K$2:$K$2889&lt;&gt;""))))),"")</f>
        <v>Ben, Lucky</v>
      </c>
      <c r="AY1752" s="1" t="str">
        <f>IF(ISBLANK(F1752),"", IF(OR(
ISNUMBER(FIND("escovacao",LOWER(F1752))),
ISNUMBER(FIND("escovação",LOWER(F1752))),
ISNUMBER(FIND("higiene bucal",LOWER(F1752))),
ISNUMBER(FIND("tosa",LOWER(F1752))),
ISNUMBER(FIND("hidratacao",LOWER(F1752))),
ISNUMBER(FIND("hidratação",LOWER(F1752))),
ISNUMBER(FIND("spa",LOWER(F1752))),
ISNUMBER(FIND("corte de unhas",LOWER(F1752))),
ISNUMBER(FIND("desembolo",LOWER(F1752))),
ISNUMBER(FIND("clorexidina",LOWER(F1752))),
ISNUMBER(FIND("matizacao",LOWER(F1752))),
ISNUMBER(FIND("matização",LOWER(F1752))),
ISNUMBER(FIND("arredondamento",LOWER(F1752))),
ISNUMBER(FIND("remocao",LOWER(F1752))),
ISNUMBER(FIND("remoção",LOWER(F1752)))
),"Serviços extras",
IF(ISNUMBER(FIND("banho",LOWER(F1752))),"Banho","Loja")))</f>
        <v>Loja</v>
      </c>
      <c r="AZ1752" s="1" t="str">
        <f>IF(ISBLANK(I1752),"", _xlfn.LET(_xlpm.Pedido,TRIM(D1752&amp;""),IF(_xlpm.Pedido&lt;&gt;"",_xlpm.Pedido&amp;" | "&amp;K1752,I1752&amp;" | "&amp;K1752&amp;" | "&amp;TEXT(AU1752,"0"))))</f>
        <v xml:space="preserve">5387 | </v>
      </c>
      <c r="BA1752" s="1" t="str">
        <f>IF(ISBLANK(I1752),"", _xlfn.LET(_xlpm.TipoServico,LOWER(H1752),IF(ISNUMBER(FIND("banho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2" s="1" t="str">
        <f>IF(ISBLANK(I1752),"", _xlfn.LET(
    _xlpm.Servico,TRIM(F1752&amp;""),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2" s="1">
        <f>IF(ISBLANK(B1752),"", IF(ISBLANK(R1752),Q1752*S1752,R1752*S1752))</f>
        <v>110</v>
      </c>
    </row>
    <row r="1753" spans="1:55" x14ac:dyDescent="0.3">
      <c r="A1753" t="s">
        <v>1</v>
      </c>
      <c r="B1753">
        <v>46136</v>
      </c>
      <c r="C1753" t="s">
        <v>2</v>
      </c>
      <c r="D1753">
        <v>5388</v>
      </c>
      <c r="E1753">
        <v>0</v>
      </c>
      <c r="F1753" t="s">
        <v>3</v>
      </c>
      <c r="H1753" t="s">
        <v>4</v>
      </c>
      <c r="I1753">
        <v>2600</v>
      </c>
      <c r="J1753" t="s">
        <v>62</v>
      </c>
      <c r="L1753">
        <v>5573981633691</v>
      </c>
      <c r="N1753">
        <v>0</v>
      </c>
      <c r="O1753" t="s">
        <v>5</v>
      </c>
      <c r="P1753">
        <v>0</v>
      </c>
      <c r="Q1753">
        <v>55</v>
      </c>
      <c r="R1753">
        <v>55</v>
      </c>
      <c r="S1753">
        <v>1</v>
      </c>
      <c r="T1753">
        <v>55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t="s">
        <v>6</v>
      </c>
      <c r="AG1753">
        <v>72</v>
      </c>
      <c r="AS1753" t="s">
        <v>7</v>
      </c>
      <c r="AU1753" s="2" t="str">
        <f>IF(ISBLANK(B1753),"", TEXT(B1753,"dddd, d \d\e mmmm \d\e aaaa"))</f>
        <v>sexta-feira, 24 de abril de 2026</v>
      </c>
      <c r="AX1753" s="1" t="str" cm="1">
        <f t="array" ref="AX1753">IFERROR(_xlfn.TEXTJOIN(", ",TRUE,_xlfn._xlws.SORT(_xlfn.UNIQUE(_xlfn._xlws.FILTER($K$2:$K$2889,($I$2:$I$2889=I1753)*($K$2:$K$2889&lt;&gt;""))))),"")</f>
        <v>Bella</v>
      </c>
      <c r="AY1753" s="1" t="str">
        <f>IF(ISBLANK(F1753),"", IF(OR(
ISNUMBER(FIND("escovacao",LOWER(F1753))),
ISNUMBER(FIND("escovação",LOWER(F1753))),
ISNUMBER(FIND("higiene bucal",LOWER(F1753))),
ISNUMBER(FIND("tosa",LOWER(F1753))),
ISNUMBER(FIND("hidratacao",LOWER(F1753))),
ISNUMBER(FIND("hidratação",LOWER(F1753))),
ISNUMBER(FIND("spa",LOWER(F1753))),
ISNUMBER(FIND("corte de unhas",LOWER(F1753))),
ISNUMBER(FIND("desembolo",LOWER(F1753))),
ISNUMBER(FIND("clorexidina",LOWER(F1753))),
ISNUMBER(FIND("matizacao",LOWER(F1753))),
ISNUMBER(FIND("matização",LOWER(F1753))),
ISNUMBER(FIND("arredondamento",LOWER(F1753))),
ISNUMBER(FIND("remocao",LOWER(F1753))),
ISNUMBER(FIND("remoção",LOWER(F1753)))
),"Serviços extras",
IF(ISNUMBER(FIND("banho",LOWER(F1753))),"Banho","Loja")))</f>
        <v>Loja</v>
      </c>
      <c r="AZ1753" s="1" t="str">
        <f>IF(ISBLANK(I1753),"", _xlfn.LET(_xlpm.Pedido,TRIM(D1753&amp;""),IF(_xlpm.Pedido&lt;&gt;"",_xlpm.Pedido&amp;" | "&amp;K1753,I1753&amp;" | "&amp;K1753&amp;" | "&amp;TEXT(AU1753,"0"))))</f>
        <v xml:space="preserve">5388 | </v>
      </c>
      <c r="BA1753" s="1" t="str">
        <f>IF(ISBLANK(I1753),"", _xlfn.LET(_xlpm.TipoServico,LOWER(H1753),IF(ISNUMBER(FIND("banho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3" s="1" t="str">
        <f>IF(ISBLANK(I1753),"", _xlfn.LET(
    _xlpm.Servico,TRIM(F1753&amp;""),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3" s="1">
        <f>IF(ISBLANK(B1753),"", IF(ISBLANK(R1753),Q1753*S1753,R1753*S1753))</f>
        <v>55</v>
      </c>
    </row>
    <row r="1754" spans="1:55" x14ac:dyDescent="0.3">
      <c r="A1754" t="s">
        <v>1</v>
      </c>
      <c r="B1754">
        <v>46136</v>
      </c>
      <c r="C1754" t="s">
        <v>2</v>
      </c>
      <c r="D1754">
        <v>5388</v>
      </c>
      <c r="E1754">
        <v>0</v>
      </c>
      <c r="F1754" t="s">
        <v>10</v>
      </c>
      <c r="H1754" t="s">
        <v>4</v>
      </c>
      <c r="I1754">
        <v>2600</v>
      </c>
      <c r="J1754" t="s">
        <v>62</v>
      </c>
      <c r="L1754">
        <v>5573981633691</v>
      </c>
      <c r="N1754">
        <v>0</v>
      </c>
      <c r="O1754" t="s">
        <v>5</v>
      </c>
      <c r="P1754">
        <v>0</v>
      </c>
      <c r="Q1754">
        <v>9</v>
      </c>
      <c r="R1754">
        <v>9</v>
      </c>
      <c r="S1754">
        <v>1</v>
      </c>
      <c r="T1754">
        <v>9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 t="s">
        <v>6</v>
      </c>
      <c r="AG1754">
        <v>72</v>
      </c>
      <c r="AS1754" t="s">
        <v>7</v>
      </c>
      <c r="AU1754" s="2" t="str">
        <f>IF(ISBLANK(B1754),"", TEXT(B1754,"dddd, d \d\e mmmm \d\e aaaa"))</f>
        <v>sexta-feira, 24 de abril de 2026</v>
      </c>
      <c r="AX1754" s="1" t="str" cm="1">
        <f t="array" ref="AX1754">IFERROR(_xlfn.TEXTJOIN(", ",TRUE,_xlfn._xlws.SORT(_xlfn.UNIQUE(_xlfn._xlws.FILTER($K$2:$K$2889,($I$2:$I$2889=I1754)*($K$2:$K$2889&lt;&gt;""))))),"")</f>
        <v>Bella</v>
      </c>
      <c r="AY1754" s="1" t="str">
        <f>IF(ISBLANK(F1754),"", IF(OR(
ISNUMBER(FIND("escovacao",LOWER(F1754))),
ISNUMBER(FIND("escovação",LOWER(F1754))),
ISNUMBER(FIND("higiene bucal",LOWER(F1754))),
ISNUMBER(FIND("tosa",LOWER(F1754))),
ISNUMBER(FIND("hidratacao",LOWER(F1754))),
ISNUMBER(FIND("hidratação",LOWER(F1754))),
ISNUMBER(FIND("spa",LOWER(F1754))),
ISNUMBER(FIND("corte de unhas",LOWER(F1754))),
ISNUMBER(FIND("desembolo",LOWER(F1754))),
ISNUMBER(FIND("clorexidina",LOWER(F1754))),
ISNUMBER(FIND("matizacao",LOWER(F1754))),
ISNUMBER(FIND("matização",LOWER(F1754))),
ISNUMBER(FIND("arredondamento",LOWER(F1754))),
ISNUMBER(FIND("remocao",LOWER(F1754))),
ISNUMBER(FIND("remoção",LOWER(F1754)))
),"Serviços extras",
IF(ISNUMBER(FIND("banho",LOWER(F1754))),"Banho","Loja")))</f>
        <v>Serviços extras</v>
      </c>
      <c r="AZ1754" s="1" t="str">
        <f>IF(ISBLANK(I1754),"", _xlfn.LET(_xlpm.Pedido,TRIM(D1754&amp;""),IF(_xlpm.Pedido&lt;&gt;"",_xlpm.Pedido&amp;" | "&amp;K1754,I1754&amp;" | "&amp;K1754&amp;" | "&amp;TEXT(AU1754,"0"))))</f>
        <v xml:space="preserve">5388 | </v>
      </c>
      <c r="BA1754" s="1" t="str">
        <f>IF(ISBLANK(I1754),"", _xlfn.LET(_xlpm.TipoServico,LOWER(H1754),IF(ISNUMBER(FIND("banho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4" s="1" t="str">
        <f>IF(ISBLANK(I1754),"", _xlfn.LET(
    _xlpm.Servico,TRIM(F1754&amp;""),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4" s="1">
        <f>IF(ISBLANK(B1754),"", IF(ISBLANK(R1754),Q1754*S1754,R1754*S1754))</f>
        <v>9</v>
      </c>
    </row>
    <row r="1755" spans="1:55" x14ac:dyDescent="0.3">
      <c r="A1755" t="s">
        <v>1</v>
      </c>
      <c r="B1755">
        <v>46137</v>
      </c>
      <c r="C1755" t="s">
        <v>27</v>
      </c>
      <c r="D1755">
        <v>5391</v>
      </c>
      <c r="E1755">
        <v>0</v>
      </c>
      <c r="F1755" t="s">
        <v>3</v>
      </c>
      <c r="H1755" t="s">
        <v>4</v>
      </c>
      <c r="I1755">
        <v>2799</v>
      </c>
      <c r="J1755" t="s">
        <v>603</v>
      </c>
      <c r="L1755">
        <v>557382353276</v>
      </c>
      <c r="N1755">
        <v>0</v>
      </c>
      <c r="O1755" t="s">
        <v>5</v>
      </c>
      <c r="P1755">
        <v>0</v>
      </c>
      <c r="Q1755">
        <v>55</v>
      </c>
      <c r="R1755">
        <v>55</v>
      </c>
      <c r="S1755">
        <v>1</v>
      </c>
      <c r="T1755">
        <v>55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 t="s">
        <v>6</v>
      </c>
      <c r="AG1755">
        <v>74</v>
      </c>
      <c r="AS1755" t="s">
        <v>7</v>
      </c>
      <c r="AU1755" s="2" t="str">
        <f>IF(ISBLANK(B1755),"", TEXT(B1755,"dddd, d \d\e mmmm \d\e aaaa"))</f>
        <v>sábado, 25 de abril de 2026</v>
      </c>
      <c r="AX1755" s="1" t="str" cm="1">
        <f t="array" ref="AX1755">IFERROR(_xlfn.TEXTJOIN(", ",TRUE,_xlfn._xlws.SORT(_xlfn.UNIQUE(_xlfn._xlws.FILTER($K$2:$K$2889,($I$2:$I$2889=I1755)*($K$2:$K$2889&lt;&gt;""))))),"")</f>
        <v>Chico</v>
      </c>
      <c r="AY1755" s="1" t="str">
        <f>IF(ISBLANK(F1755),"", IF(OR(
ISNUMBER(FIND("escovacao",LOWER(F1755))),
ISNUMBER(FIND("escovação",LOWER(F1755))),
ISNUMBER(FIND("higiene bucal",LOWER(F1755))),
ISNUMBER(FIND("tosa",LOWER(F1755))),
ISNUMBER(FIND("hidratacao",LOWER(F1755))),
ISNUMBER(FIND("hidratação",LOWER(F1755))),
ISNUMBER(FIND("spa",LOWER(F1755))),
ISNUMBER(FIND("corte de unhas",LOWER(F1755))),
ISNUMBER(FIND("desembolo",LOWER(F1755))),
ISNUMBER(FIND("clorexidina",LOWER(F1755))),
ISNUMBER(FIND("matizacao",LOWER(F1755))),
ISNUMBER(FIND("matização",LOWER(F1755))),
ISNUMBER(FIND("arredondamento",LOWER(F1755))),
ISNUMBER(FIND("remocao",LOWER(F1755))),
ISNUMBER(FIND("remoção",LOWER(F1755)))
),"Serviços extras",
IF(ISNUMBER(FIND("banho",LOWER(F1755))),"Banho","Loja")))</f>
        <v>Loja</v>
      </c>
      <c r="AZ1755" s="1" t="str">
        <f>IF(ISBLANK(I1755),"", _xlfn.LET(_xlpm.Pedido,TRIM(D1755&amp;""),IF(_xlpm.Pedido&lt;&gt;"",_xlpm.Pedido&amp;" | "&amp;K1755,I1755&amp;" | "&amp;K1755&amp;" | "&amp;TEXT(AU1755,"0"))))</f>
        <v xml:space="preserve">5391 | </v>
      </c>
      <c r="BA1755" s="1" t="str">
        <f>IF(ISBLANK(I1755),"", _xlfn.LET(_xlpm.TipoServico,LOWER(H1755),IF(ISNUMBER(FIND("banho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5" s="1" t="str">
        <f>IF(ISBLANK(I1755),"", _xlfn.LET(
    _xlpm.Servico,TRIM(F1755&amp;""),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5" s="1">
        <f>IF(ISBLANK(B1755),"", IF(ISBLANK(R1755),Q1755*S1755,R1755*S1755))</f>
        <v>55</v>
      </c>
    </row>
    <row r="1756" spans="1:55" x14ac:dyDescent="0.3">
      <c r="A1756" t="s">
        <v>1</v>
      </c>
      <c r="B1756">
        <v>46137</v>
      </c>
      <c r="C1756" t="s">
        <v>27</v>
      </c>
      <c r="D1756">
        <v>5392</v>
      </c>
      <c r="E1756">
        <v>0</v>
      </c>
      <c r="F1756" t="s">
        <v>3</v>
      </c>
      <c r="H1756" t="s">
        <v>4</v>
      </c>
      <c r="I1756">
        <v>2870</v>
      </c>
      <c r="J1756" t="s">
        <v>361</v>
      </c>
      <c r="L1756">
        <v>73998146420</v>
      </c>
      <c r="N1756">
        <v>0</v>
      </c>
      <c r="O1756" t="s">
        <v>5</v>
      </c>
      <c r="P1756">
        <v>0</v>
      </c>
      <c r="Q1756">
        <v>143</v>
      </c>
      <c r="R1756">
        <v>143</v>
      </c>
      <c r="S1756">
        <v>1</v>
      </c>
      <c r="T1756">
        <v>143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 t="s">
        <v>6</v>
      </c>
      <c r="AG1756">
        <v>150</v>
      </c>
      <c r="AS1756" t="s">
        <v>7</v>
      </c>
      <c r="AU1756" s="2" t="str">
        <f>IF(ISBLANK(B1756),"", TEXT(B1756,"dddd, d \d\e mmmm \d\e aaaa"))</f>
        <v>sábado, 25 de abril de 2026</v>
      </c>
      <c r="AX1756" s="1" t="str" cm="1">
        <f t="array" ref="AX1756">IFERROR(_xlfn.TEXTJOIN(", ",TRUE,_xlfn._xlws.SORT(_xlfn.UNIQUE(_xlfn._xlws.FILTER($K$2:$K$2889,($I$2:$I$2889=I1756)*($K$2:$K$2889&lt;&gt;""))))),"")</f>
        <v>Luke</v>
      </c>
      <c r="AY1756" s="1" t="str">
        <f>IF(ISBLANK(F1756),"", IF(OR(
ISNUMBER(FIND("escovacao",LOWER(F1756))),
ISNUMBER(FIND("escovação",LOWER(F1756))),
ISNUMBER(FIND("higiene bucal",LOWER(F1756))),
ISNUMBER(FIND("tosa",LOWER(F1756))),
ISNUMBER(FIND("hidratacao",LOWER(F1756))),
ISNUMBER(FIND("hidratação",LOWER(F1756))),
ISNUMBER(FIND("spa",LOWER(F1756))),
ISNUMBER(FIND("corte de unhas",LOWER(F1756))),
ISNUMBER(FIND("desembolo",LOWER(F1756))),
ISNUMBER(FIND("clorexidina",LOWER(F1756))),
ISNUMBER(FIND("matizacao",LOWER(F1756))),
ISNUMBER(FIND("matização",LOWER(F1756))),
ISNUMBER(FIND("arredondamento",LOWER(F1756))),
ISNUMBER(FIND("remocao",LOWER(F1756))),
ISNUMBER(FIND("remoção",LOWER(F1756)))
),"Serviços extras",
IF(ISNUMBER(FIND("banho",LOWER(F1756))),"Banho","Loja")))</f>
        <v>Loja</v>
      </c>
      <c r="AZ1756" s="1" t="str">
        <f>IF(ISBLANK(I1756),"", _xlfn.LET(_xlpm.Pedido,TRIM(D1756&amp;""),IF(_xlpm.Pedido&lt;&gt;"",_xlpm.Pedido&amp;" | "&amp;K1756,I1756&amp;" | "&amp;K1756&amp;" | "&amp;TEXT(AU1756,"0"))))</f>
        <v xml:space="preserve">5392 | </v>
      </c>
      <c r="BA1756" s="1" t="str">
        <f>IF(ISBLANK(I1756),"", _xlfn.LET(_xlpm.TipoServico,LOWER(H1756),IF(ISNUMBER(FIND("banho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6" s="1" t="str">
        <f>IF(ISBLANK(I1756),"", _xlfn.LET(
    _xlpm.Servico,TRIM(F1756&amp;""),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6" s="1">
        <f>IF(ISBLANK(B1756),"", IF(ISBLANK(R1756),Q1756*S1756,R1756*S1756))</f>
        <v>143</v>
      </c>
    </row>
    <row r="1757" spans="1:55" x14ac:dyDescent="0.3">
      <c r="A1757" t="s">
        <v>1</v>
      </c>
      <c r="B1757">
        <v>46137</v>
      </c>
      <c r="C1757" t="s">
        <v>27</v>
      </c>
      <c r="D1757">
        <v>5397</v>
      </c>
      <c r="E1757">
        <v>0</v>
      </c>
      <c r="F1757" t="s">
        <v>3</v>
      </c>
      <c r="H1757" t="s">
        <v>4</v>
      </c>
      <c r="I1757">
        <v>2796</v>
      </c>
      <c r="J1757" t="s">
        <v>550</v>
      </c>
      <c r="L1757">
        <v>73991722422</v>
      </c>
      <c r="N1757">
        <v>0</v>
      </c>
      <c r="O1757" t="s">
        <v>5</v>
      </c>
      <c r="P1757">
        <v>0</v>
      </c>
      <c r="Q1757">
        <v>55</v>
      </c>
      <c r="R1757">
        <v>55</v>
      </c>
      <c r="S1757">
        <v>1</v>
      </c>
      <c r="T1757">
        <v>55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 t="s">
        <v>6</v>
      </c>
      <c r="AG1757">
        <v>74</v>
      </c>
      <c r="AS1757" t="s">
        <v>7</v>
      </c>
      <c r="AU1757" s="2" t="str">
        <f>IF(ISBLANK(B1757),"", TEXT(B1757,"dddd, d \d\e mmmm \d\e aaaa"))</f>
        <v>sábado, 25 de abril de 2026</v>
      </c>
      <c r="AX1757" s="1" t="str" cm="1">
        <f t="array" ref="AX1757">IFERROR(_xlfn.TEXTJOIN(", ",TRUE,_xlfn._xlws.SORT(_xlfn.UNIQUE(_xlfn._xlws.FILTER($K$2:$K$2889,($I$2:$I$2889=I1757)*($K$2:$K$2889&lt;&gt;""))))),"")</f>
        <v>Amora</v>
      </c>
      <c r="AY1757" s="1" t="str">
        <f>IF(ISBLANK(F1757),"", IF(OR(
ISNUMBER(FIND("escovacao",LOWER(F1757))),
ISNUMBER(FIND("escovação",LOWER(F1757))),
ISNUMBER(FIND("higiene bucal",LOWER(F1757))),
ISNUMBER(FIND("tosa",LOWER(F1757))),
ISNUMBER(FIND("hidratacao",LOWER(F1757))),
ISNUMBER(FIND("hidratação",LOWER(F1757))),
ISNUMBER(FIND("spa",LOWER(F1757))),
ISNUMBER(FIND("corte de unhas",LOWER(F1757))),
ISNUMBER(FIND("desembolo",LOWER(F1757))),
ISNUMBER(FIND("clorexidina",LOWER(F1757))),
ISNUMBER(FIND("matizacao",LOWER(F1757))),
ISNUMBER(FIND("matização",LOWER(F1757))),
ISNUMBER(FIND("arredondamento",LOWER(F1757))),
ISNUMBER(FIND("remocao",LOWER(F1757))),
ISNUMBER(FIND("remoção",LOWER(F1757)))
),"Serviços extras",
IF(ISNUMBER(FIND("banho",LOWER(F1757))),"Banho","Loja")))</f>
        <v>Loja</v>
      </c>
      <c r="AZ1757" s="1" t="str">
        <f>IF(ISBLANK(I1757),"", _xlfn.LET(_xlpm.Pedido,TRIM(D1757&amp;""),IF(_xlpm.Pedido&lt;&gt;"",_xlpm.Pedido&amp;" | "&amp;K1757,I1757&amp;" | "&amp;K1757&amp;" | "&amp;TEXT(AU1757,"0"))))</f>
        <v xml:space="preserve">5397 | </v>
      </c>
      <c r="BA1757" s="1" t="str">
        <f>IF(ISBLANK(I1757),"", _xlfn.LET(_xlpm.TipoServico,LOWER(H1757),IF(ISNUMBER(FIND("banho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7" s="1" t="str">
        <f>IF(ISBLANK(I1757),"", _xlfn.LET(
    _xlpm.Servico,TRIM(F1757&amp;""),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7" s="1">
        <f>IF(ISBLANK(B1757),"", IF(ISBLANK(R1757),Q1757*S1757,R1757*S1757))</f>
        <v>55</v>
      </c>
    </row>
    <row r="1758" spans="1:55" x14ac:dyDescent="0.3">
      <c r="A1758" t="s">
        <v>1</v>
      </c>
      <c r="B1758">
        <v>46137</v>
      </c>
      <c r="C1758" t="s">
        <v>27</v>
      </c>
      <c r="D1758">
        <v>5394</v>
      </c>
      <c r="E1758">
        <v>0</v>
      </c>
      <c r="F1758" t="s">
        <v>3</v>
      </c>
      <c r="H1758" t="s">
        <v>4</v>
      </c>
      <c r="I1758">
        <v>2816</v>
      </c>
      <c r="J1758" t="s">
        <v>72</v>
      </c>
      <c r="L1758">
        <v>557391664128</v>
      </c>
      <c r="N1758">
        <v>0</v>
      </c>
      <c r="O1758" t="s">
        <v>5</v>
      </c>
      <c r="P1758">
        <v>0</v>
      </c>
      <c r="Q1758">
        <v>110</v>
      </c>
      <c r="R1758">
        <v>110</v>
      </c>
      <c r="S1758">
        <v>1</v>
      </c>
      <c r="T1758">
        <v>110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 t="s">
        <v>6</v>
      </c>
      <c r="AG1758">
        <v>238</v>
      </c>
      <c r="AS1758" t="s">
        <v>7</v>
      </c>
      <c r="AU1758" s="2" t="str">
        <f>IF(ISBLANK(B1758),"", TEXT(B1758,"dddd, d \d\e mmmm \d\e aaaa"))</f>
        <v>sábado, 25 de abril de 2026</v>
      </c>
      <c r="AX1758" s="1" t="str" cm="1">
        <f t="array" ref="AX1758">IFERROR(_xlfn.TEXTJOIN(", ",TRUE,_xlfn._xlws.SORT(_xlfn.UNIQUE(_xlfn._xlws.FILTER($K$2:$K$2889,($I$2:$I$2889=I1758)*($K$2:$K$2889&lt;&gt;""))))),"")</f>
        <v>Mel, Precioso</v>
      </c>
      <c r="AY1758" s="1" t="str">
        <f>IF(ISBLANK(F1758),"", IF(OR(
ISNUMBER(FIND("escovacao",LOWER(F1758))),
ISNUMBER(FIND("escovação",LOWER(F1758))),
ISNUMBER(FIND("higiene bucal",LOWER(F1758))),
ISNUMBER(FIND("tosa",LOWER(F1758))),
ISNUMBER(FIND("hidratacao",LOWER(F1758))),
ISNUMBER(FIND("hidratação",LOWER(F1758))),
ISNUMBER(FIND("spa",LOWER(F1758))),
ISNUMBER(FIND("corte de unhas",LOWER(F1758))),
ISNUMBER(FIND("desembolo",LOWER(F1758))),
ISNUMBER(FIND("clorexidina",LOWER(F1758))),
ISNUMBER(FIND("matizacao",LOWER(F1758))),
ISNUMBER(FIND("matização",LOWER(F1758))),
ISNUMBER(FIND("arredondamento",LOWER(F1758))),
ISNUMBER(FIND("remocao",LOWER(F1758))),
ISNUMBER(FIND("remoção",LOWER(F1758)))
),"Serviços extras",
IF(ISNUMBER(FIND("banho",LOWER(F1758))),"Banho","Loja")))</f>
        <v>Loja</v>
      </c>
      <c r="AZ1758" s="1" t="str">
        <f>IF(ISBLANK(I1758),"", _xlfn.LET(_xlpm.Pedido,TRIM(D1758&amp;""),IF(_xlpm.Pedido&lt;&gt;"",_xlpm.Pedido&amp;" | "&amp;K1758,I1758&amp;" | "&amp;K1758&amp;" | "&amp;TEXT(AU1758,"0"))))</f>
        <v xml:space="preserve">5394 | </v>
      </c>
      <c r="BA1758" s="1" t="str">
        <f>IF(ISBLANK(I1758),"", _xlfn.LET(_xlpm.TipoServico,LOWER(H1758),IF(ISNUMBER(FIND("banho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8" s="1" t="str">
        <f>IF(ISBLANK(I1758),"", _xlfn.LET(
    _xlpm.Servico,TRIM(F1758&amp;""),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8" s="1">
        <f>IF(ISBLANK(B1758),"", IF(ISBLANK(R1758),Q1758*S1758,R1758*S1758))</f>
        <v>110</v>
      </c>
    </row>
    <row r="1759" spans="1:55" x14ac:dyDescent="0.3">
      <c r="A1759" t="s">
        <v>1</v>
      </c>
      <c r="B1759">
        <v>46137</v>
      </c>
      <c r="C1759" t="s">
        <v>27</v>
      </c>
      <c r="D1759">
        <v>5395</v>
      </c>
      <c r="E1759">
        <v>0</v>
      </c>
      <c r="F1759" t="s">
        <v>3</v>
      </c>
      <c r="H1759" t="s">
        <v>4</v>
      </c>
      <c r="I1759">
        <v>2820</v>
      </c>
      <c r="J1759" t="s">
        <v>619</v>
      </c>
      <c r="L1759">
        <v>7194004444</v>
      </c>
      <c r="N1759">
        <v>0</v>
      </c>
      <c r="O1759" t="s">
        <v>5</v>
      </c>
      <c r="P1759">
        <v>0</v>
      </c>
      <c r="Q1759">
        <v>55</v>
      </c>
      <c r="R1759">
        <v>55</v>
      </c>
      <c r="S1759">
        <v>1</v>
      </c>
      <c r="T1759">
        <v>55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 t="s">
        <v>6</v>
      </c>
      <c r="AG1759">
        <v>119</v>
      </c>
      <c r="AS1759" t="s">
        <v>7</v>
      </c>
      <c r="AU1759" s="2" t="str">
        <f>IF(ISBLANK(B1759),"", TEXT(B1759,"dddd, d \d\e mmmm \d\e aaaa"))</f>
        <v>sábado, 25 de abril de 2026</v>
      </c>
      <c r="AX1759" s="1" t="str" cm="1">
        <f t="array" ref="AX1759">IFERROR(_xlfn.TEXTJOIN(", ",TRUE,_xlfn._xlws.SORT(_xlfn.UNIQUE(_xlfn._xlws.FILTER($K$2:$K$2889,($I$2:$I$2889=I1759)*($K$2:$K$2889&lt;&gt;""))))),"")</f>
        <v>Mel</v>
      </c>
      <c r="AY1759" s="1" t="str">
        <f>IF(ISBLANK(F1759),"", IF(OR(
ISNUMBER(FIND("escovacao",LOWER(F1759))),
ISNUMBER(FIND("escovação",LOWER(F1759))),
ISNUMBER(FIND("higiene bucal",LOWER(F1759))),
ISNUMBER(FIND("tosa",LOWER(F1759))),
ISNUMBER(FIND("hidratacao",LOWER(F1759))),
ISNUMBER(FIND("hidratação",LOWER(F1759))),
ISNUMBER(FIND("spa",LOWER(F1759))),
ISNUMBER(FIND("corte de unhas",LOWER(F1759))),
ISNUMBER(FIND("desembolo",LOWER(F1759))),
ISNUMBER(FIND("clorexidina",LOWER(F1759))),
ISNUMBER(FIND("matizacao",LOWER(F1759))),
ISNUMBER(FIND("matização",LOWER(F1759))),
ISNUMBER(FIND("arredondamento",LOWER(F1759))),
ISNUMBER(FIND("remocao",LOWER(F1759))),
ISNUMBER(FIND("remoção",LOWER(F1759)))
),"Serviços extras",
IF(ISNUMBER(FIND("banho",LOWER(F1759))),"Banho","Loja")))</f>
        <v>Loja</v>
      </c>
      <c r="AZ1759" s="1" t="str">
        <f>IF(ISBLANK(I1759),"", _xlfn.LET(_xlpm.Pedido,TRIM(D1759&amp;""),IF(_xlpm.Pedido&lt;&gt;"",_xlpm.Pedido&amp;" | "&amp;K1759,I1759&amp;" | "&amp;K1759&amp;" | "&amp;TEXT(AU1759,"0"))))</f>
        <v xml:space="preserve">5395 | </v>
      </c>
      <c r="BA1759" s="1" t="str">
        <f>IF(ISBLANK(I1759),"", _xlfn.LET(_xlpm.TipoServico,LOWER(H1759),IF(ISNUMBER(FIND("banho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59" s="1" t="str">
        <f>IF(ISBLANK(I1759),"", _xlfn.LET(
    _xlpm.Servico,TRIM(F1759&amp;""),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59" s="1">
        <f>IF(ISBLANK(B1759),"", IF(ISBLANK(R1759),Q1759*S1759,R1759*S1759))</f>
        <v>55</v>
      </c>
    </row>
    <row r="1760" spans="1:55" x14ac:dyDescent="0.3">
      <c r="A1760" t="s">
        <v>1</v>
      </c>
      <c r="B1760">
        <v>46137</v>
      </c>
      <c r="C1760" t="s">
        <v>27</v>
      </c>
      <c r="D1760">
        <v>5395</v>
      </c>
      <c r="E1760">
        <v>0</v>
      </c>
      <c r="F1760" t="s">
        <v>10</v>
      </c>
      <c r="H1760" t="s">
        <v>4</v>
      </c>
      <c r="I1760">
        <v>2820</v>
      </c>
      <c r="J1760" t="s">
        <v>619</v>
      </c>
      <c r="L1760">
        <v>7194004444</v>
      </c>
      <c r="N1760">
        <v>0</v>
      </c>
      <c r="O1760" t="s">
        <v>5</v>
      </c>
      <c r="P1760">
        <v>0</v>
      </c>
      <c r="Q1760">
        <v>9</v>
      </c>
      <c r="R1760">
        <v>9</v>
      </c>
      <c r="S1760">
        <v>1</v>
      </c>
      <c r="T1760">
        <v>9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 t="s">
        <v>6</v>
      </c>
      <c r="AG1760">
        <v>119</v>
      </c>
      <c r="AS1760" t="s">
        <v>7</v>
      </c>
      <c r="AU1760" s="2" t="str">
        <f>IF(ISBLANK(B1760),"", TEXT(B1760,"dddd, d \d\e mmmm \d\e aaaa"))</f>
        <v>sábado, 25 de abril de 2026</v>
      </c>
      <c r="AX1760" s="1" t="str" cm="1">
        <f t="array" ref="AX1760">IFERROR(_xlfn.TEXTJOIN(", ",TRUE,_xlfn._xlws.SORT(_xlfn.UNIQUE(_xlfn._xlws.FILTER($K$2:$K$2889,($I$2:$I$2889=I1760)*($K$2:$K$2889&lt;&gt;""))))),"")</f>
        <v>Mel</v>
      </c>
      <c r="AY1760" s="1" t="str">
        <f>IF(ISBLANK(F1760),"", IF(OR(
ISNUMBER(FIND("escovacao",LOWER(F1760))),
ISNUMBER(FIND("escovação",LOWER(F1760))),
ISNUMBER(FIND("higiene bucal",LOWER(F1760))),
ISNUMBER(FIND("tosa",LOWER(F1760))),
ISNUMBER(FIND("hidratacao",LOWER(F1760))),
ISNUMBER(FIND("hidratação",LOWER(F1760))),
ISNUMBER(FIND("spa",LOWER(F1760))),
ISNUMBER(FIND("corte de unhas",LOWER(F1760))),
ISNUMBER(FIND("desembolo",LOWER(F1760))),
ISNUMBER(FIND("clorexidina",LOWER(F1760))),
ISNUMBER(FIND("matizacao",LOWER(F1760))),
ISNUMBER(FIND("matização",LOWER(F1760))),
ISNUMBER(FIND("arredondamento",LOWER(F1760))),
ISNUMBER(FIND("remocao",LOWER(F1760))),
ISNUMBER(FIND("remoção",LOWER(F1760)))
),"Serviços extras",
IF(ISNUMBER(FIND("banho",LOWER(F1760))),"Banho","Loja")))</f>
        <v>Serviços extras</v>
      </c>
      <c r="AZ1760" s="1" t="str">
        <f>IF(ISBLANK(I1760),"", _xlfn.LET(_xlpm.Pedido,TRIM(D1760&amp;""),IF(_xlpm.Pedido&lt;&gt;"",_xlpm.Pedido&amp;" | "&amp;K1760,I1760&amp;" | "&amp;K1760&amp;" | "&amp;TEXT(AU1760,"0"))))</f>
        <v xml:space="preserve">5395 | </v>
      </c>
      <c r="BA1760" s="1" t="str">
        <f>IF(ISBLANK(I1760),"", _xlfn.LET(_xlpm.TipoServico,LOWER(H1760),IF(ISNUMBER(FIND("banho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0" s="1" t="str">
        <f>IF(ISBLANK(I1760),"", _xlfn.LET(
    _xlpm.Servico,TRIM(F1760&amp;""),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0" s="1">
        <f>IF(ISBLANK(B1760),"", IF(ISBLANK(R1760),Q1760*S1760,R1760*S1760))</f>
        <v>9</v>
      </c>
    </row>
    <row r="1761" spans="1:55" x14ac:dyDescent="0.3">
      <c r="A1761" t="s">
        <v>1</v>
      </c>
      <c r="B1761">
        <v>46137</v>
      </c>
      <c r="C1761" t="s">
        <v>27</v>
      </c>
      <c r="D1761">
        <v>5396</v>
      </c>
      <c r="E1761">
        <v>0</v>
      </c>
      <c r="F1761" t="s">
        <v>3</v>
      </c>
      <c r="H1761" t="s">
        <v>4</v>
      </c>
      <c r="I1761">
        <v>2859</v>
      </c>
      <c r="J1761" t="s">
        <v>0</v>
      </c>
      <c r="L1761">
        <v>557381152738</v>
      </c>
      <c r="N1761">
        <v>0</v>
      </c>
      <c r="O1761" t="s">
        <v>5</v>
      </c>
      <c r="P1761">
        <v>0</v>
      </c>
      <c r="Q1761">
        <v>55</v>
      </c>
      <c r="R1761">
        <v>55</v>
      </c>
      <c r="S1761">
        <v>1</v>
      </c>
      <c r="T1761">
        <v>55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 t="s">
        <v>6</v>
      </c>
      <c r="AG1761">
        <v>62</v>
      </c>
      <c r="AS1761" t="s">
        <v>7</v>
      </c>
      <c r="AU1761" s="2" t="str">
        <f>IF(ISBLANK(B1761),"", TEXT(B1761,"dddd, d \d\e mmmm \d\e aaaa"))</f>
        <v>sábado, 25 de abril de 2026</v>
      </c>
      <c r="AX1761" s="1" t="str" cm="1">
        <f t="array" ref="AX1761">IFERROR(_xlfn.TEXTJOIN(", ",TRUE,_xlfn._xlws.SORT(_xlfn.UNIQUE(_xlfn._xlws.FILTER($K$2:$K$2889,($I$2:$I$2889=I1761)*($K$2:$K$2889&lt;&gt;""))))),"")</f>
        <v>Alvin</v>
      </c>
      <c r="AY1761" s="1" t="str">
        <f>IF(ISBLANK(F1761),"", IF(OR(
ISNUMBER(FIND("escovacao",LOWER(F1761))),
ISNUMBER(FIND("escovação",LOWER(F1761))),
ISNUMBER(FIND("higiene bucal",LOWER(F1761))),
ISNUMBER(FIND("tosa",LOWER(F1761))),
ISNUMBER(FIND("hidratacao",LOWER(F1761))),
ISNUMBER(FIND("hidratação",LOWER(F1761))),
ISNUMBER(FIND("spa",LOWER(F1761))),
ISNUMBER(FIND("corte de unhas",LOWER(F1761))),
ISNUMBER(FIND("desembolo",LOWER(F1761))),
ISNUMBER(FIND("clorexidina",LOWER(F1761))),
ISNUMBER(FIND("matizacao",LOWER(F1761))),
ISNUMBER(FIND("matização",LOWER(F1761))),
ISNUMBER(FIND("arredondamento",LOWER(F1761))),
ISNUMBER(FIND("remocao",LOWER(F1761))),
ISNUMBER(FIND("remoção",LOWER(F1761)))
),"Serviços extras",
IF(ISNUMBER(FIND("banho",LOWER(F1761))),"Banho","Loja")))</f>
        <v>Loja</v>
      </c>
      <c r="AZ1761" s="1" t="str">
        <f>IF(ISBLANK(I1761),"", _xlfn.LET(_xlpm.Pedido,TRIM(D1761&amp;""),IF(_xlpm.Pedido&lt;&gt;"",_xlpm.Pedido&amp;" | "&amp;K1761,I1761&amp;" | "&amp;K1761&amp;" | "&amp;TEXT(AU1761,"0"))))</f>
        <v xml:space="preserve">5396 | </v>
      </c>
      <c r="BA1761" s="1" t="str">
        <f>IF(ISBLANK(I1761),"", _xlfn.LET(_xlpm.TipoServico,LOWER(H1761),IF(ISNUMBER(FIND("banho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1" s="1" t="str">
        <f>IF(ISBLANK(I1761),"", _xlfn.LET(
    _xlpm.Servico,TRIM(F1761&amp;""),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1" s="1">
        <f>IF(ISBLANK(B1761),"", IF(ISBLANK(R1761),Q1761*S1761,R1761*S1761))</f>
        <v>55</v>
      </c>
    </row>
    <row r="1762" spans="1:55" x14ac:dyDescent="0.3">
      <c r="A1762" t="s">
        <v>1</v>
      </c>
      <c r="B1762">
        <v>46137</v>
      </c>
      <c r="C1762" t="s">
        <v>27</v>
      </c>
      <c r="D1762">
        <v>5399</v>
      </c>
      <c r="E1762">
        <v>0</v>
      </c>
      <c r="F1762" t="s">
        <v>3</v>
      </c>
      <c r="H1762" t="s">
        <v>4</v>
      </c>
      <c r="I1762">
        <v>2481</v>
      </c>
      <c r="J1762" t="s">
        <v>434</v>
      </c>
      <c r="L1762">
        <v>73991401113</v>
      </c>
      <c r="N1762">
        <v>0</v>
      </c>
      <c r="O1762" t="s">
        <v>5</v>
      </c>
      <c r="P1762">
        <v>0</v>
      </c>
      <c r="Q1762">
        <v>110</v>
      </c>
      <c r="R1762">
        <v>110</v>
      </c>
      <c r="S1762">
        <v>1</v>
      </c>
      <c r="T1762">
        <v>110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 t="s">
        <v>6</v>
      </c>
      <c r="AG1762">
        <v>124</v>
      </c>
      <c r="AS1762" t="s">
        <v>7</v>
      </c>
      <c r="AU1762" s="2" t="str">
        <f>IF(ISBLANK(B1762),"", TEXT(B1762,"dddd, d \d\e mmmm \d\e aaaa"))</f>
        <v>sábado, 25 de abril de 2026</v>
      </c>
      <c r="AX1762" s="1" t="str" cm="1">
        <f t="array" ref="AX1762">IFERROR(_xlfn.TEXTJOIN(", ",TRUE,_xlfn._xlws.SORT(_xlfn.UNIQUE(_xlfn._xlws.FILTER($K$2:$K$2889,($I$2:$I$2889=I1762)*($K$2:$K$2889&lt;&gt;""))))),"")</f>
        <v>Apolo, Pepeto</v>
      </c>
      <c r="AY1762" s="1" t="str">
        <f>IF(ISBLANK(F1762),"", IF(OR(
ISNUMBER(FIND("escovacao",LOWER(F1762))),
ISNUMBER(FIND("escovação",LOWER(F1762))),
ISNUMBER(FIND("higiene bucal",LOWER(F1762))),
ISNUMBER(FIND("tosa",LOWER(F1762))),
ISNUMBER(FIND("hidratacao",LOWER(F1762))),
ISNUMBER(FIND("hidratação",LOWER(F1762))),
ISNUMBER(FIND("spa",LOWER(F1762))),
ISNUMBER(FIND("corte de unhas",LOWER(F1762))),
ISNUMBER(FIND("desembolo",LOWER(F1762))),
ISNUMBER(FIND("clorexidina",LOWER(F1762))),
ISNUMBER(FIND("matizacao",LOWER(F1762))),
ISNUMBER(FIND("matização",LOWER(F1762))),
ISNUMBER(FIND("arredondamento",LOWER(F1762))),
ISNUMBER(FIND("remocao",LOWER(F1762))),
ISNUMBER(FIND("remoção",LOWER(F1762)))
),"Serviços extras",
IF(ISNUMBER(FIND("banho",LOWER(F1762))),"Banho","Loja")))</f>
        <v>Loja</v>
      </c>
      <c r="AZ1762" s="1" t="str">
        <f>IF(ISBLANK(I1762),"", _xlfn.LET(_xlpm.Pedido,TRIM(D1762&amp;""),IF(_xlpm.Pedido&lt;&gt;"",_xlpm.Pedido&amp;" | "&amp;K1762,I1762&amp;" | "&amp;K1762&amp;" | "&amp;TEXT(AU1762,"0"))))</f>
        <v xml:space="preserve">5399 | </v>
      </c>
      <c r="BA1762" s="1" t="str">
        <f>IF(ISBLANK(I1762),"", _xlfn.LET(_xlpm.TipoServico,LOWER(H1762),IF(ISNUMBER(FIND("banho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2" s="1" t="str">
        <f>IF(ISBLANK(I1762),"", _xlfn.LET(
    _xlpm.Servico,TRIM(F1762&amp;""),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2" s="1">
        <f>IF(ISBLANK(B1762),"", IF(ISBLANK(R1762),Q1762*S1762,R1762*S1762))</f>
        <v>110</v>
      </c>
    </row>
    <row r="1763" spans="1:55" x14ac:dyDescent="0.3">
      <c r="A1763" t="s">
        <v>1</v>
      </c>
      <c r="B1763">
        <v>46139</v>
      </c>
      <c r="C1763" t="s">
        <v>43</v>
      </c>
      <c r="D1763">
        <v>5400</v>
      </c>
      <c r="E1763">
        <v>0</v>
      </c>
      <c r="F1763" t="s">
        <v>3</v>
      </c>
      <c r="H1763" t="s">
        <v>4</v>
      </c>
      <c r="I1763">
        <v>2873</v>
      </c>
      <c r="J1763" t="s">
        <v>468</v>
      </c>
      <c r="L1763">
        <v>61981751582</v>
      </c>
      <c r="N1763">
        <v>0</v>
      </c>
      <c r="O1763" t="s">
        <v>5</v>
      </c>
      <c r="P1763">
        <v>0</v>
      </c>
      <c r="Q1763">
        <v>68</v>
      </c>
      <c r="R1763">
        <v>68</v>
      </c>
      <c r="S1763">
        <v>1</v>
      </c>
      <c r="T1763">
        <v>68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s">
        <v>6</v>
      </c>
      <c r="AG1763">
        <v>75</v>
      </c>
      <c r="AS1763" t="s">
        <v>7</v>
      </c>
      <c r="AU1763" s="2" t="str">
        <f>IF(ISBLANK(B1763),"", TEXT(B1763,"dddd, d \d\e mmmm \d\e aaaa"))</f>
        <v>segunda-feira, 27 de abril de 2026</v>
      </c>
      <c r="AX1763" s="1" t="str" cm="1">
        <f t="array" ref="AX1763">IFERROR(_xlfn.TEXTJOIN(", ",TRUE,_xlfn._xlws.SORT(_xlfn.UNIQUE(_xlfn._xlws.FILTER($K$2:$K$2889,($I$2:$I$2889=I1763)*($K$2:$K$2889&lt;&gt;""))))),"")</f>
        <v>Olivia</v>
      </c>
      <c r="AY1763" s="1" t="str">
        <f>IF(ISBLANK(F1763),"", IF(OR(
ISNUMBER(FIND("escovacao",LOWER(F1763))),
ISNUMBER(FIND("escovação",LOWER(F1763))),
ISNUMBER(FIND("higiene bucal",LOWER(F1763))),
ISNUMBER(FIND("tosa",LOWER(F1763))),
ISNUMBER(FIND("hidratacao",LOWER(F1763))),
ISNUMBER(FIND("hidratação",LOWER(F1763))),
ISNUMBER(FIND("spa",LOWER(F1763))),
ISNUMBER(FIND("corte de unhas",LOWER(F1763))),
ISNUMBER(FIND("desembolo",LOWER(F1763))),
ISNUMBER(FIND("clorexidina",LOWER(F1763))),
ISNUMBER(FIND("matizacao",LOWER(F1763))),
ISNUMBER(FIND("matização",LOWER(F1763))),
ISNUMBER(FIND("arredondamento",LOWER(F1763))),
ISNUMBER(FIND("remocao",LOWER(F1763))),
ISNUMBER(FIND("remoção",LOWER(F1763)))
),"Serviços extras",
IF(ISNUMBER(FIND("banho",LOWER(F1763))),"Banho","Loja")))</f>
        <v>Loja</v>
      </c>
      <c r="AZ1763" s="1" t="str">
        <f>IF(ISBLANK(I1763),"", _xlfn.LET(_xlpm.Pedido,TRIM(D1763&amp;""),IF(_xlpm.Pedido&lt;&gt;"",_xlpm.Pedido&amp;" | "&amp;K1763,I1763&amp;" | "&amp;K1763&amp;" | "&amp;TEXT(AU1763,"0"))))</f>
        <v xml:space="preserve">5400 | </v>
      </c>
      <c r="BA1763" s="1" t="str">
        <f>IF(ISBLANK(I1763),"", _xlfn.LET(_xlpm.TipoServico,LOWER(H1763),IF(ISNUMBER(FIND("banho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3" s="1" t="str">
        <f>IF(ISBLANK(I1763),"", _xlfn.LET(
    _xlpm.Servico,TRIM(F1763&amp;""),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3" s="1">
        <f>IF(ISBLANK(B1763),"", IF(ISBLANK(R1763),Q1763*S1763,R1763*S1763))</f>
        <v>68</v>
      </c>
    </row>
    <row r="1764" spans="1:55" x14ac:dyDescent="0.3">
      <c r="A1764" t="s">
        <v>1</v>
      </c>
      <c r="B1764">
        <v>46139</v>
      </c>
      <c r="C1764" t="s">
        <v>43</v>
      </c>
      <c r="D1764">
        <v>5401</v>
      </c>
      <c r="E1764">
        <v>0</v>
      </c>
      <c r="F1764" t="s">
        <v>3</v>
      </c>
      <c r="H1764" t="s">
        <v>4</v>
      </c>
      <c r="I1764">
        <v>2486</v>
      </c>
      <c r="J1764" t="s">
        <v>442</v>
      </c>
      <c r="L1764">
        <v>557391315123</v>
      </c>
      <c r="N1764">
        <v>0</v>
      </c>
      <c r="O1764" t="s">
        <v>5</v>
      </c>
      <c r="P1764">
        <v>0</v>
      </c>
      <c r="Q1764">
        <v>55</v>
      </c>
      <c r="R1764">
        <v>55</v>
      </c>
      <c r="S1764">
        <v>1</v>
      </c>
      <c r="T1764">
        <v>55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 t="s">
        <v>6</v>
      </c>
      <c r="AG1764">
        <v>119</v>
      </c>
      <c r="AS1764" t="s">
        <v>7</v>
      </c>
      <c r="AU1764" s="2" t="str">
        <f>IF(ISBLANK(B1764),"", TEXT(B1764,"dddd, d \d\e mmmm \d\e aaaa"))</f>
        <v>segunda-feira, 27 de abril de 2026</v>
      </c>
      <c r="AX1764" s="1" t="str" cm="1">
        <f t="array" ref="AX1764">IFERROR(_xlfn.TEXTJOIN(", ",TRUE,_xlfn._xlws.SORT(_xlfn.UNIQUE(_xlfn._xlws.FILTER($K$2:$K$2889,($I$2:$I$2889=I1764)*($K$2:$K$2889&lt;&gt;""))))),"")</f>
        <v>Ravi</v>
      </c>
      <c r="AY1764" s="1" t="str">
        <f>IF(ISBLANK(F1764),"", IF(OR(
ISNUMBER(FIND("escovacao",LOWER(F1764))),
ISNUMBER(FIND("escovação",LOWER(F1764))),
ISNUMBER(FIND("higiene bucal",LOWER(F1764))),
ISNUMBER(FIND("tosa",LOWER(F1764))),
ISNUMBER(FIND("hidratacao",LOWER(F1764))),
ISNUMBER(FIND("hidratação",LOWER(F1764))),
ISNUMBER(FIND("spa",LOWER(F1764))),
ISNUMBER(FIND("corte de unhas",LOWER(F1764))),
ISNUMBER(FIND("desembolo",LOWER(F1764))),
ISNUMBER(FIND("clorexidina",LOWER(F1764))),
ISNUMBER(FIND("matizacao",LOWER(F1764))),
ISNUMBER(FIND("matização",LOWER(F1764))),
ISNUMBER(FIND("arredondamento",LOWER(F1764))),
ISNUMBER(FIND("remocao",LOWER(F1764))),
ISNUMBER(FIND("remoção",LOWER(F1764)))
),"Serviços extras",
IF(ISNUMBER(FIND("banho",LOWER(F1764))),"Banho","Loja")))</f>
        <v>Loja</v>
      </c>
      <c r="AZ1764" s="1" t="str">
        <f>IF(ISBLANK(I1764),"", _xlfn.LET(_xlpm.Pedido,TRIM(D1764&amp;""),IF(_xlpm.Pedido&lt;&gt;"",_xlpm.Pedido&amp;" | "&amp;K1764,I1764&amp;" | "&amp;K1764&amp;" | "&amp;TEXT(AU1764,"0"))))</f>
        <v xml:space="preserve">5401 | </v>
      </c>
      <c r="BA1764" s="1" t="str">
        <f>IF(ISBLANK(I1764),"", _xlfn.LET(_xlpm.TipoServico,LOWER(H1764),IF(ISNUMBER(FIND("banho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4" s="1" t="str">
        <f>IF(ISBLANK(I1764),"", _xlfn.LET(
    _xlpm.Servico,TRIM(F1764&amp;""),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4" s="1">
        <f>IF(ISBLANK(B1764),"", IF(ISBLANK(R1764),Q1764*S1764,R1764*S1764))</f>
        <v>55</v>
      </c>
    </row>
    <row r="1765" spans="1:55" x14ac:dyDescent="0.3">
      <c r="A1765" t="s">
        <v>1</v>
      </c>
      <c r="B1765">
        <v>46139</v>
      </c>
      <c r="C1765" t="s">
        <v>43</v>
      </c>
      <c r="D1765">
        <v>5401</v>
      </c>
      <c r="E1765">
        <v>0</v>
      </c>
      <c r="F1765" t="s">
        <v>10</v>
      </c>
      <c r="H1765" t="s">
        <v>4</v>
      </c>
      <c r="I1765">
        <v>2486</v>
      </c>
      <c r="J1765" t="s">
        <v>442</v>
      </c>
      <c r="L1765">
        <v>557391315123</v>
      </c>
      <c r="N1765">
        <v>0</v>
      </c>
      <c r="O1765" t="s">
        <v>5</v>
      </c>
      <c r="P1765">
        <v>0</v>
      </c>
      <c r="Q1765">
        <v>9</v>
      </c>
      <c r="R1765">
        <v>9</v>
      </c>
      <c r="S1765">
        <v>1</v>
      </c>
      <c r="T1765">
        <v>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 t="s">
        <v>6</v>
      </c>
      <c r="AG1765">
        <v>119</v>
      </c>
      <c r="AS1765" t="s">
        <v>7</v>
      </c>
      <c r="AU1765" s="2" t="str">
        <f>IF(ISBLANK(B1765),"", TEXT(B1765,"dddd, d \d\e mmmm \d\e aaaa"))</f>
        <v>segunda-feira, 27 de abril de 2026</v>
      </c>
      <c r="AX1765" s="1" t="str" cm="1">
        <f t="array" ref="AX1765">IFERROR(_xlfn.TEXTJOIN(", ",TRUE,_xlfn._xlws.SORT(_xlfn.UNIQUE(_xlfn._xlws.FILTER($K$2:$K$2889,($I$2:$I$2889=I1765)*($K$2:$K$2889&lt;&gt;""))))),"")</f>
        <v>Ravi</v>
      </c>
      <c r="AY1765" s="1" t="str">
        <f>IF(ISBLANK(F1765),"", IF(OR(
ISNUMBER(FIND("escovacao",LOWER(F1765))),
ISNUMBER(FIND("escovação",LOWER(F1765))),
ISNUMBER(FIND("higiene bucal",LOWER(F1765))),
ISNUMBER(FIND("tosa",LOWER(F1765))),
ISNUMBER(FIND("hidratacao",LOWER(F1765))),
ISNUMBER(FIND("hidratação",LOWER(F1765))),
ISNUMBER(FIND("spa",LOWER(F1765))),
ISNUMBER(FIND("corte de unhas",LOWER(F1765))),
ISNUMBER(FIND("desembolo",LOWER(F1765))),
ISNUMBER(FIND("clorexidina",LOWER(F1765))),
ISNUMBER(FIND("matizacao",LOWER(F1765))),
ISNUMBER(FIND("matização",LOWER(F1765))),
ISNUMBER(FIND("arredondamento",LOWER(F1765))),
ISNUMBER(FIND("remocao",LOWER(F1765))),
ISNUMBER(FIND("remoção",LOWER(F1765)))
),"Serviços extras",
IF(ISNUMBER(FIND("banho",LOWER(F1765))),"Banho","Loja")))</f>
        <v>Serviços extras</v>
      </c>
      <c r="AZ1765" s="1" t="str">
        <f>IF(ISBLANK(I1765),"", _xlfn.LET(_xlpm.Pedido,TRIM(D1765&amp;""),IF(_xlpm.Pedido&lt;&gt;"",_xlpm.Pedido&amp;" | "&amp;K1765,I1765&amp;" | "&amp;K1765&amp;" | "&amp;TEXT(AU1765,"0"))))</f>
        <v xml:space="preserve">5401 | </v>
      </c>
      <c r="BA1765" s="1" t="str">
        <f>IF(ISBLANK(I1765),"", _xlfn.LET(_xlpm.TipoServico,LOWER(H1765),IF(ISNUMBER(FIND("banho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5" s="1" t="str">
        <f>IF(ISBLANK(I1765),"", _xlfn.LET(
    _xlpm.Servico,TRIM(F1765&amp;""),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5" s="1">
        <f>IF(ISBLANK(B1765),"", IF(ISBLANK(R1765),Q1765*S1765,R1765*S1765))</f>
        <v>9</v>
      </c>
    </row>
    <row r="1766" spans="1:55" x14ac:dyDescent="0.3">
      <c r="A1766" t="s">
        <v>1</v>
      </c>
      <c r="B1766">
        <v>46139</v>
      </c>
      <c r="C1766" t="s">
        <v>43</v>
      </c>
      <c r="D1766">
        <v>5402</v>
      </c>
      <c r="E1766">
        <v>0</v>
      </c>
      <c r="F1766" t="s">
        <v>3</v>
      </c>
      <c r="H1766" t="s">
        <v>4</v>
      </c>
      <c r="I1766">
        <v>2892</v>
      </c>
      <c r="J1766" t="s">
        <v>620</v>
      </c>
      <c r="L1766">
        <v>557398401605</v>
      </c>
      <c r="N1766">
        <v>0</v>
      </c>
      <c r="O1766" t="s">
        <v>5</v>
      </c>
      <c r="P1766">
        <v>0</v>
      </c>
      <c r="Q1766">
        <v>55</v>
      </c>
      <c r="R1766">
        <v>55</v>
      </c>
      <c r="S1766">
        <v>1</v>
      </c>
      <c r="T1766">
        <v>55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 t="s">
        <v>6</v>
      </c>
      <c r="AG1766">
        <v>115</v>
      </c>
      <c r="AS1766" t="s">
        <v>7</v>
      </c>
      <c r="AU1766" s="2" t="str">
        <f>IF(ISBLANK(B1766),"", TEXT(B1766,"dddd, d \d\e mmmm \d\e aaaa"))</f>
        <v>segunda-feira, 27 de abril de 2026</v>
      </c>
      <c r="AX1766" s="1" t="str" cm="1">
        <f t="array" ref="AX1766">IFERROR(_xlfn.TEXTJOIN(", ",TRUE,_xlfn._xlws.SORT(_xlfn.UNIQUE(_xlfn._xlws.FILTER($K$2:$K$2889,($I$2:$I$2889=I1766)*($K$2:$K$2889&lt;&gt;""))))),"")</f>
        <v>Estelar</v>
      </c>
      <c r="AY1766" s="1" t="str">
        <f>IF(ISBLANK(F1766),"", IF(OR(
ISNUMBER(FIND("escovacao",LOWER(F1766))),
ISNUMBER(FIND("escovação",LOWER(F1766))),
ISNUMBER(FIND("higiene bucal",LOWER(F1766))),
ISNUMBER(FIND("tosa",LOWER(F1766))),
ISNUMBER(FIND("hidratacao",LOWER(F1766))),
ISNUMBER(FIND("hidratação",LOWER(F1766))),
ISNUMBER(FIND("spa",LOWER(F1766))),
ISNUMBER(FIND("corte de unhas",LOWER(F1766))),
ISNUMBER(FIND("desembolo",LOWER(F1766))),
ISNUMBER(FIND("clorexidina",LOWER(F1766))),
ISNUMBER(FIND("matizacao",LOWER(F1766))),
ISNUMBER(FIND("matização",LOWER(F1766))),
ISNUMBER(FIND("arredondamento",LOWER(F1766))),
ISNUMBER(FIND("remocao",LOWER(F1766))),
ISNUMBER(FIND("remoção",LOWER(F1766)))
),"Serviços extras",
IF(ISNUMBER(FIND("banho",LOWER(F1766))),"Banho","Loja")))</f>
        <v>Loja</v>
      </c>
      <c r="AZ1766" s="1" t="str">
        <f>IF(ISBLANK(I1766),"", _xlfn.LET(_xlpm.Pedido,TRIM(D1766&amp;""),IF(_xlpm.Pedido&lt;&gt;"",_xlpm.Pedido&amp;" | "&amp;K1766,I1766&amp;" | "&amp;K1766&amp;" | "&amp;TEXT(AU1766,"0"))))</f>
        <v xml:space="preserve">5402 | </v>
      </c>
      <c r="BA1766" s="1" t="str">
        <f>IF(ISBLANK(I1766),"", _xlfn.LET(_xlpm.TipoServico,LOWER(H1766),IF(ISNUMBER(FIND("banho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6" s="1" t="str">
        <f>IF(ISBLANK(I1766),"", _xlfn.LET(
    _xlpm.Servico,TRIM(F1766&amp;""),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6" s="1">
        <f>IF(ISBLANK(B1766),"", IF(ISBLANK(R1766),Q1766*S1766,R1766*S1766))</f>
        <v>55</v>
      </c>
    </row>
    <row r="1767" spans="1:55" x14ac:dyDescent="0.3">
      <c r="A1767" t="s">
        <v>1</v>
      </c>
      <c r="B1767">
        <v>46139</v>
      </c>
      <c r="C1767" t="s">
        <v>43</v>
      </c>
      <c r="D1767">
        <v>5402</v>
      </c>
      <c r="E1767">
        <v>0</v>
      </c>
      <c r="F1767" t="s">
        <v>10</v>
      </c>
      <c r="H1767" t="s">
        <v>4</v>
      </c>
      <c r="I1767">
        <v>2892</v>
      </c>
      <c r="J1767" t="s">
        <v>620</v>
      </c>
      <c r="L1767">
        <v>557398401605</v>
      </c>
      <c r="N1767">
        <v>0</v>
      </c>
      <c r="O1767" t="s">
        <v>5</v>
      </c>
      <c r="P1767">
        <v>0</v>
      </c>
      <c r="Q1767">
        <v>9</v>
      </c>
      <c r="R1767">
        <v>9</v>
      </c>
      <c r="S1767">
        <v>1</v>
      </c>
      <c r="T1767">
        <v>9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 t="s">
        <v>6</v>
      </c>
      <c r="AG1767">
        <v>115</v>
      </c>
      <c r="AS1767" t="s">
        <v>7</v>
      </c>
      <c r="AU1767" s="2" t="str">
        <f>IF(ISBLANK(B1767),"", TEXT(B1767,"dddd, d \d\e mmmm \d\e aaaa"))</f>
        <v>segunda-feira, 27 de abril de 2026</v>
      </c>
      <c r="AX1767" s="1" t="str" cm="1">
        <f t="array" ref="AX1767">IFERROR(_xlfn.TEXTJOIN(", ",TRUE,_xlfn._xlws.SORT(_xlfn.UNIQUE(_xlfn._xlws.FILTER($K$2:$K$2889,($I$2:$I$2889=I1767)*($K$2:$K$2889&lt;&gt;""))))),"")</f>
        <v>Estelar</v>
      </c>
      <c r="AY1767" s="1" t="str">
        <f>IF(ISBLANK(F1767),"", IF(OR(
ISNUMBER(FIND("escovacao",LOWER(F1767))),
ISNUMBER(FIND("escovação",LOWER(F1767))),
ISNUMBER(FIND("higiene bucal",LOWER(F1767))),
ISNUMBER(FIND("tosa",LOWER(F1767))),
ISNUMBER(FIND("hidratacao",LOWER(F1767))),
ISNUMBER(FIND("hidratação",LOWER(F1767))),
ISNUMBER(FIND("spa",LOWER(F1767))),
ISNUMBER(FIND("corte de unhas",LOWER(F1767))),
ISNUMBER(FIND("desembolo",LOWER(F1767))),
ISNUMBER(FIND("clorexidina",LOWER(F1767))),
ISNUMBER(FIND("matizacao",LOWER(F1767))),
ISNUMBER(FIND("matização",LOWER(F1767))),
ISNUMBER(FIND("arredondamento",LOWER(F1767))),
ISNUMBER(FIND("remocao",LOWER(F1767))),
ISNUMBER(FIND("remoção",LOWER(F1767)))
),"Serviços extras",
IF(ISNUMBER(FIND("banho",LOWER(F1767))),"Banho","Loja")))</f>
        <v>Serviços extras</v>
      </c>
      <c r="AZ1767" s="1" t="str">
        <f>IF(ISBLANK(I1767),"", _xlfn.LET(_xlpm.Pedido,TRIM(D1767&amp;""),IF(_xlpm.Pedido&lt;&gt;"",_xlpm.Pedido&amp;" | "&amp;K1767,I1767&amp;" | "&amp;K1767&amp;" | "&amp;TEXT(AU1767,"0"))))</f>
        <v xml:space="preserve">5402 | </v>
      </c>
      <c r="BA1767" s="1" t="str">
        <f>IF(ISBLANK(I1767),"", _xlfn.LET(_xlpm.TipoServico,LOWER(H1767),IF(ISNUMBER(FIND("banho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7" s="1" t="str">
        <f>IF(ISBLANK(I1767),"", _xlfn.LET(
    _xlpm.Servico,TRIM(F1767&amp;""),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7" s="1">
        <f>IF(ISBLANK(B1767),"", IF(ISBLANK(R1767),Q1767*S1767,R1767*S1767))</f>
        <v>9</v>
      </c>
    </row>
    <row r="1768" spans="1:55" x14ac:dyDescent="0.3">
      <c r="A1768" t="s">
        <v>1</v>
      </c>
      <c r="B1768">
        <v>46139</v>
      </c>
      <c r="C1768" t="s">
        <v>43</v>
      </c>
      <c r="D1768">
        <v>5403</v>
      </c>
      <c r="E1768">
        <v>0</v>
      </c>
      <c r="F1768" t="s">
        <v>3</v>
      </c>
      <c r="H1768" t="s">
        <v>4</v>
      </c>
      <c r="I1768">
        <v>2896</v>
      </c>
      <c r="J1768" t="s">
        <v>273</v>
      </c>
      <c r="L1768">
        <v>73981652177</v>
      </c>
      <c r="N1768">
        <v>0</v>
      </c>
      <c r="O1768" t="s">
        <v>5</v>
      </c>
      <c r="P1768">
        <v>0</v>
      </c>
      <c r="Q1768">
        <v>55</v>
      </c>
      <c r="R1768">
        <v>55</v>
      </c>
      <c r="S1768">
        <v>1</v>
      </c>
      <c r="T1768">
        <v>55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 t="s">
        <v>6</v>
      </c>
      <c r="AG1768">
        <v>62</v>
      </c>
      <c r="AS1768" t="s">
        <v>7</v>
      </c>
      <c r="AU1768" s="2" t="str">
        <f>IF(ISBLANK(B1768),"", TEXT(B1768,"dddd, d \d\e mmmm \d\e aaaa"))</f>
        <v>segunda-feira, 27 de abril de 2026</v>
      </c>
      <c r="AX1768" s="1" t="str" cm="1">
        <f t="array" ref="AX1768">IFERROR(_xlfn.TEXTJOIN(", ",TRUE,_xlfn._xlws.SORT(_xlfn.UNIQUE(_xlfn._xlws.FILTER($K$2:$K$2889,($I$2:$I$2889=I1768)*($K$2:$K$2889&lt;&gt;""))))),"")</f>
        <v>Lucky</v>
      </c>
      <c r="AY1768" s="1" t="str">
        <f>IF(ISBLANK(F1768),"", IF(OR(
ISNUMBER(FIND("escovacao",LOWER(F1768))),
ISNUMBER(FIND("escovação",LOWER(F1768))),
ISNUMBER(FIND("higiene bucal",LOWER(F1768))),
ISNUMBER(FIND("tosa",LOWER(F1768))),
ISNUMBER(FIND("hidratacao",LOWER(F1768))),
ISNUMBER(FIND("hidratação",LOWER(F1768))),
ISNUMBER(FIND("spa",LOWER(F1768))),
ISNUMBER(FIND("corte de unhas",LOWER(F1768))),
ISNUMBER(FIND("desembolo",LOWER(F1768))),
ISNUMBER(FIND("clorexidina",LOWER(F1768))),
ISNUMBER(FIND("matizacao",LOWER(F1768))),
ISNUMBER(FIND("matização",LOWER(F1768))),
ISNUMBER(FIND("arredondamento",LOWER(F1768))),
ISNUMBER(FIND("remocao",LOWER(F1768))),
ISNUMBER(FIND("remoção",LOWER(F1768)))
),"Serviços extras",
IF(ISNUMBER(FIND("banho",LOWER(F1768))),"Banho","Loja")))</f>
        <v>Loja</v>
      </c>
      <c r="AZ1768" s="1" t="str">
        <f>IF(ISBLANK(I1768),"", _xlfn.LET(_xlpm.Pedido,TRIM(D1768&amp;""),IF(_xlpm.Pedido&lt;&gt;"",_xlpm.Pedido&amp;" | "&amp;K1768,I1768&amp;" | "&amp;K1768&amp;" | "&amp;TEXT(AU1768,"0"))))</f>
        <v xml:space="preserve">5403 | </v>
      </c>
      <c r="BA1768" s="1" t="str">
        <f>IF(ISBLANK(I1768),"", _xlfn.LET(_xlpm.TipoServico,LOWER(H1768),IF(ISNUMBER(FIND("banho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8" s="1" t="str">
        <f>IF(ISBLANK(I1768),"", _xlfn.LET(
    _xlpm.Servico,TRIM(F1768&amp;""),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8" s="1">
        <f>IF(ISBLANK(B1768),"", IF(ISBLANK(R1768),Q1768*S1768,R1768*S1768))</f>
        <v>55</v>
      </c>
    </row>
    <row r="1769" spans="1:55" x14ac:dyDescent="0.3">
      <c r="A1769" t="s">
        <v>1</v>
      </c>
      <c r="B1769">
        <v>46139</v>
      </c>
      <c r="C1769" t="s">
        <v>43</v>
      </c>
      <c r="D1769">
        <v>5404</v>
      </c>
      <c r="E1769">
        <v>0</v>
      </c>
      <c r="F1769" t="s">
        <v>3</v>
      </c>
      <c r="H1769" t="s">
        <v>4</v>
      </c>
      <c r="I1769">
        <v>2745</v>
      </c>
      <c r="J1769" t="s">
        <v>596</v>
      </c>
      <c r="L1769">
        <v>557391133378</v>
      </c>
      <c r="N1769">
        <v>0</v>
      </c>
      <c r="O1769" t="s">
        <v>5</v>
      </c>
      <c r="P1769">
        <v>0</v>
      </c>
      <c r="Q1769">
        <v>52</v>
      </c>
      <c r="R1769">
        <v>52</v>
      </c>
      <c r="S1769">
        <v>1</v>
      </c>
      <c r="T1769">
        <v>52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 t="s">
        <v>6</v>
      </c>
      <c r="AG1769">
        <v>69</v>
      </c>
      <c r="AS1769" t="s">
        <v>7</v>
      </c>
      <c r="AU1769" s="2" t="str">
        <f>IF(ISBLANK(B1769),"", TEXT(B1769,"dddd, d \d\e mmmm \d\e aaaa"))</f>
        <v>segunda-feira, 27 de abril de 2026</v>
      </c>
      <c r="AX1769" s="1" t="str" cm="1">
        <f t="array" ref="AX1769">IFERROR(_xlfn.TEXTJOIN(", ",TRUE,_xlfn._xlws.SORT(_xlfn.UNIQUE(_xlfn._xlws.FILTER($K$2:$K$2889,($I$2:$I$2889=I1769)*($K$2:$K$2889&lt;&gt;""))))),"")</f>
        <v>Eevee</v>
      </c>
      <c r="AY1769" s="1" t="str">
        <f>IF(ISBLANK(F1769),"", IF(OR(
ISNUMBER(FIND("escovacao",LOWER(F1769))),
ISNUMBER(FIND("escovação",LOWER(F1769))),
ISNUMBER(FIND("higiene bucal",LOWER(F1769))),
ISNUMBER(FIND("tosa",LOWER(F1769))),
ISNUMBER(FIND("hidratacao",LOWER(F1769))),
ISNUMBER(FIND("hidratação",LOWER(F1769))),
ISNUMBER(FIND("spa",LOWER(F1769))),
ISNUMBER(FIND("corte de unhas",LOWER(F1769))),
ISNUMBER(FIND("desembolo",LOWER(F1769))),
ISNUMBER(FIND("clorexidina",LOWER(F1769))),
ISNUMBER(FIND("matizacao",LOWER(F1769))),
ISNUMBER(FIND("matização",LOWER(F1769))),
ISNUMBER(FIND("arredondamento",LOWER(F1769))),
ISNUMBER(FIND("remocao",LOWER(F1769))),
ISNUMBER(FIND("remoção",LOWER(F1769)))
),"Serviços extras",
IF(ISNUMBER(FIND("banho",LOWER(F1769))),"Banho","Loja")))</f>
        <v>Loja</v>
      </c>
      <c r="AZ1769" s="1" t="str">
        <f>IF(ISBLANK(I1769),"", _xlfn.LET(_xlpm.Pedido,TRIM(D1769&amp;""),IF(_xlpm.Pedido&lt;&gt;"",_xlpm.Pedido&amp;" | "&amp;K1769,I1769&amp;" | "&amp;K1769&amp;" | "&amp;TEXT(AU1769,"0"))))</f>
        <v xml:space="preserve">5404 | </v>
      </c>
      <c r="BA1769" s="1" t="str">
        <f>IF(ISBLANK(I1769),"", _xlfn.LET(_xlpm.TipoServico,LOWER(H1769),IF(ISNUMBER(FIND("banho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69" s="1" t="str">
        <f>IF(ISBLANK(I1769),"", _xlfn.LET(
    _xlpm.Servico,TRIM(F1769&amp;""),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69" s="1">
        <f>IF(ISBLANK(B1769),"", IF(ISBLANK(R1769),Q1769*S1769,R1769*S1769))</f>
        <v>52</v>
      </c>
    </row>
    <row r="1770" spans="1:55" x14ac:dyDescent="0.3">
      <c r="A1770" t="s">
        <v>1</v>
      </c>
      <c r="B1770">
        <v>46139</v>
      </c>
      <c r="C1770" t="s">
        <v>43</v>
      </c>
      <c r="D1770">
        <v>5404</v>
      </c>
      <c r="E1770">
        <v>0</v>
      </c>
      <c r="F1770" t="s">
        <v>10</v>
      </c>
      <c r="H1770" t="s">
        <v>4</v>
      </c>
      <c r="I1770">
        <v>2745</v>
      </c>
      <c r="J1770" t="s">
        <v>596</v>
      </c>
      <c r="L1770">
        <v>557391133378</v>
      </c>
      <c r="N1770">
        <v>0</v>
      </c>
      <c r="O1770" t="s">
        <v>5</v>
      </c>
      <c r="P1770">
        <v>0</v>
      </c>
      <c r="Q1770">
        <v>9</v>
      </c>
      <c r="R1770">
        <v>9</v>
      </c>
      <c r="S1770">
        <v>1</v>
      </c>
      <c r="T1770">
        <v>9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 t="s">
        <v>6</v>
      </c>
      <c r="AG1770">
        <v>69</v>
      </c>
      <c r="AS1770" t="s">
        <v>7</v>
      </c>
      <c r="AU1770" s="2" t="str">
        <f>IF(ISBLANK(B1770),"", TEXT(B1770,"dddd, d \d\e mmmm \d\e aaaa"))</f>
        <v>segunda-feira, 27 de abril de 2026</v>
      </c>
      <c r="AX1770" s="1" t="str" cm="1">
        <f t="array" ref="AX1770">IFERROR(_xlfn.TEXTJOIN(", ",TRUE,_xlfn._xlws.SORT(_xlfn.UNIQUE(_xlfn._xlws.FILTER($K$2:$K$2889,($I$2:$I$2889=I1770)*($K$2:$K$2889&lt;&gt;""))))),"")</f>
        <v>Eevee</v>
      </c>
      <c r="AY1770" s="1" t="str">
        <f>IF(ISBLANK(F1770),"", IF(OR(
ISNUMBER(FIND("escovacao",LOWER(F1770))),
ISNUMBER(FIND("escovação",LOWER(F1770))),
ISNUMBER(FIND("higiene bucal",LOWER(F1770))),
ISNUMBER(FIND("tosa",LOWER(F1770))),
ISNUMBER(FIND("hidratacao",LOWER(F1770))),
ISNUMBER(FIND("hidratação",LOWER(F1770))),
ISNUMBER(FIND("spa",LOWER(F1770))),
ISNUMBER(FIND("corte de unhas",LOWER(F1770))),
ISNUMBER(FIND("desembolo",LOWER(F1770))),
ISNUMBER(FIND("clorexidina",LOWER(F1770))),
ISNUMBER(FIND("matizacao",LOWER(F1770))),
ISNUMBER(FIND("matização",LOWER(F1770))),
ISNUMBER(FIND("arredondamento",LOWER(F1770))),
ISNUMBER(FIND("remocao",LOWER(F1770))),
ISNUMBER(FIND("remoção",LOWER(F1770)))
),"Serviços extras",
IF(ISNUMBER(FIND("banho",LOWER(F1770))),"Banho","Loja")))</f>
        <v>Serviços extras</v>
      </c>
      <c r="AZ1770" s="1" t="str">
        <f>IF(ISBLANK(I1770),"", _xlfn.LET(_xlpm.Pedido,TRIM(D1770&amp;""),IF(_xlpm.Pedido&lt;&gt;"",_xlpm.Pedido&amp;" | "&amp;K1770,I1770&amp;" | "&amp;K1770&amp;" | "&amp;TEXT(AU1770,"0"))))</f>
        <v xml:space="preserve">5404 | </v>
      </c>
      <c r="BA1770" s="1" t="str">
        <f>IF(ISBLANK(I1770),"", _xlfn.LET(_xlpm.TipoServico,LOWER(H1770),IF(ISNUMBER(FIND("banho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0" s="1" t="str">
        <f>IF(ISBLANK(I1770),"", _xlfn.LET(
    _xlpm.Servico,TRIM(F1770&amp;""),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0" s="1">
        <f>IF(ISBLANK(B1770),"", IF(ISBLANK(R1770),Q1770*S1770,R1770*S1770))</f>
        <v>9</v>
      </c>
    </row>
    <row r="1771" spans="1:55" x14ac:dyDescent="0.3">
      <c r="A1771" t="s">
        <v>1</v>
      </c>
      <c r="B1771">
        <v>46139</v>
      </c>
      <c r="C1771" t="s">
        <v>43</v>
      </c>
      <c r="D1771">
        <v>5410</v>
      </c>
      <c r="E1771">
        <v>0</v>
      </c>
      <c r="F1771" t="s">
        <v>3</v>
      </c>
      <c r="H1771" t="s">
        <v>4</v>
      </c>
      <c r="I1771">
        <v>2494</v>
      </c>
      <c r="J1771" t="s">
        <v>621</v>
      </c>
      <c r="L1771">
        <v>7391674444</v>
      </c>
      <c r="N1771">
        <v>0</v>
      </c>
      <c r="O1771" t="s">
        <v>5</v>
      </c>
      <c r="P1771">
        <v>0</v>
      </c>
      <c r="Q1771">
        <v>55</v>
      </c>
      <c r="R1771">
        <v>55</v>
      </c>
      <c r="S1771">
        <v>1</v>
      </c>
      <c r="T1771">
        <v>55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 t="s">
        <v>6</v>
      </c>
      <c r="AG1771">
        <v>119</v>
      </c>
      <c r="AS1771" t="s">
        <v>7</v>
      </c>
      <c r="AU1771" s="2" t="str">
        <f>IF(ISBLANK(B1771),"", TEXT(B1771,"dddd, d \d\e mmmm \d\e aaaa"))</f>
        <v>segunda-feira, 27 de abril de 2026</v>
      </c>
      <c r="AX1771" s="1" t="str" cm="1">
        <f t="array" ref="AX1771">IFERROR(_xlfn.TEXTJOIN(", ",TRUE,_xlfn._xlws.SORT(_xlfn.UNIQUE(_xlfn._xlws.FILTER($K$2:$K$2889,($I$2:$I$2889=I1771)*($K$2:$K$2889&lt;&gt;""))))),"")</f>
        <v>Kyara</v>
      </c>
      <c r="AY1771" s="1" t="str">
        <f>IF(ISBLANK(F1771),"", IF(OR(
ISNUMBER(FIND("escovacao",LOWER(F1771))),
ISNUMBER(FIND("escovação",LOWER(F1771))),
ISNUMBER(FIND("higiene bucal",LOWER(F1771))),
ISNUMBER(FIND("tosa",LOWER(F1771))),
ISNUMBER(FIND("hidratacao",LOWER(F1771))),
ISNUMBER(FIND("hidratação",LOWER(F1771))),
ISNUMBER(FIND("spa",LOWER(F1771))),
ISNUMBER(FIND("corte de unhas",LOWER(F1771))),
ISNUMBER(FIND("desembolo",LOWER(F1771))),
ISNUMBER(FIND("clorexidina",LOWER(F1771))),
ISNUMBER(FIND("matizacao",LOWER(F1771))),
ISNUMBER(FIND("matização",LOWER(F1771))),
ISNUMBER(FIND("arredondamento",LOWER(F1771))),
ISNUMBER(FIND("remocao",LOWER(F1771))),
ISNUMBER(FIND("remoção",LOWER(F1771)))
),"Serviços extras",
IF(ISNUMBER(FIND("banho",LOWER(F1771))),"Banho","Loja")))</f>
        <v>Loja</v>
      </c>
      <c r="AZ1771" s="1" t="str">
        <f>IF(ISBLANK(I1771),"", _xlfn.LET(_xlpm.Pedido,TRIM(D1771&amp;""),IF(_xlpm.Pedido&lt;&gt;"",_xlpm.Pedido&amp;" | "&amp;K1771,I1771&amp;" | "&amp;K1771&amp;" | "&amp;TEXT(AU1771,"0"))))</f>
        <v xml:space="preserve">5410 | </v>
      </c>
      <c r="BA1771" s="1" t="str">
        <f>IF(ISBLANK(I1771),"", _xlfn.LET(_xlpm.TipoServico,LOWER(H1771),IF(ISNUMBER(FIND("banho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1" s="1" t="str">
        <f>IF(ISBLANK(I1771),"", _xlfn.LET(
    _xlpm.Servico,TRIM(F1771&amp;""),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1" s="1">
        <f>IF(ISBLANK(B1771),"", IF(ISBLANK(R1771),Q1771*S1771,R1771*S1771))</f>
        <v>55</v>
      </c>
    </row>
    <row r="1772" spans="1:55" x14ac:dyDescent="0.3">
      <c r="A1772" t="s">
        <v>1</v>
      </c>
      <c r="B1772">
        <v>46139</v>
      </c>
      <c r="C1772" t="s">
        <v>43</v>
      </c>
      <c r="D1772">
        <v>5410</v>
      </c>
      <c r="E1772">
        <v>0</v>
      </c>
      <c r="F1772" t="s">
        <v>10</v>
      </c>
      <c r="H1772" t="s">
        <v>4</v>
      </c>
      <c r="I1772">
        <v>2494</v>
      </c>
      <c r="J1772" t="s">
        <v>621</v>
      </c>
      <c r="L1772">
        <v>7391674444</v>
      </c>
      <c r="N1772">
        <v>0</v>
      </c>
      <c r="O1772" t="s">
        <v>5</v>
      </c>
      <c r="P1772">
        <v>0</v>
      </c>
      <c r="Q1772">
        <v>9</v>
      </c>
      <c r="R1772">
        <v>9</v>
      </c>
      <c r="S1772">
        <v>1</v>
      </c>
      <c r="T1772">
        <v>9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 t="s">
        <v>6</v>
      </c>
      <c r="AG1772">
        <v>119</v>
      </c>
      <c r="AS1772" t="s">
        <v>7</v>
      </c>
      <c r="AU1772" s="2" t="str">
        <f>IF(ISBLANK(B1772),"", TEXT(B1772,"dddd, d \d\e mmmm \d\e aaaa"))</f>
        <v>segunda-feira, 27 de abril de 2026</v>
      </c>
      <c r="AX1772" s="1" t="str" cm="1">
        <f t="array" ref="AX1772">IFERROR(_xlfn.TEXTJOIN(", ",TRUE,_xlfn._xlws.SORT(_xlfn.UNIQUE(_xlfn._xlws.FILTER($K$2:$K$2889,($I$2:$I$2889=I1772)*($K$2:$K$2889&lt;&gt;""))))),"")</f>
        <v>Kyara</v>
      </c>
      <c r="AY1772" s="1" t="str">
        <f>IF(ISBLANK(F1772),"", IF(OR(
ISNUMBER(FIND("escovacao",LOWER(F1772))),
ISNUMBER(FIND("escovação",LOWER(F1772))),
ISNUMBER(FIND("higiene bucal",LOWER(F1772))),
ISNUMBER(FIND("tosa",LOWER(F1772))),
ISNUMBER(FIND("hidratacao",LOWER(F1772))),
ISNUMBER(FIND("hidratação",LOWER(F1772))),
ISNUMBER(FIND("spa",LOWER(F1772))),
ISNUMBER(FIND("corte de unhas",LOWER(F1772))),
ISNUMBER(FIND("desembolo",LOWER(F1772))),
ISNUMBER(FIND("clorexidina",LOWER(F1772))),
ISNUMBER(FIND("matizacao",LOWER(F1772))),
ISNUMBER(FIND("matização",LOWER(F1772))),
ISNUMBER(FIND("arredondamento",LOWER(F1772))),
ISNUMBER(FIND("remocao",LOWER(F1772))),
ISNUMBER(FIND("remoção",LOWER(F1772)))
),"Serviços extras",
IF(ISNUMBER(FIND("banho",LOWER(F1772))),"Banho","Loja")))</f>
        <v>Serviços extras</v>
      </c>
      <c r="AZ1772" s="1" t="str">
        <f>IF(ISBLANK(I1772),"", _xlfn.LET(_xlpm.Pedido,TRIM(D1772&amp;""),IF(_xlpm.Pedido&lt;&gt;"",_xlpm.Pedido&amp;" | "&amp;K1772,I1772&amp;" | "&amp;K1772&amp;" | "&amp;TEXT(AU1772,"0"))))</f>
        <v xml:space="preserve">5410 | </v>
      </c>
      <c r="BA1772" s="1" t="str">
        <f>IF(ISBLANK(I1772),"", _xlfn.LET(_xlpm.TipoServico,LOWER(H1772),IF(ISNUMBER(FIND("banho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2" s="1" t="str">
        <f>IF(ISBLANK(I1772),"", _xlfn.LET(
    _xlpm.Servico,TRIM(F1772&amp;""),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2" s="1">
        <f>IF(ISBLANK(B1772),"", IF(ISBLANK(R1772),Q1772*S1772,R1772*S1772))</f>
        <v>9</v>
      </c>
    </row>
    <row r="1773" spans="1:55" x14ac:dyDescent="0.3">
      <c r="A1773" t="s">
        <v>1</v>
      </c>
      <c r="B1773">
        <v>46139</v>
      </c>
      <c r="C1773" t="s">
        <v>43</v>
      </c>
      <c r="D1773">
        <v>5408</v>
      </c>
      <c r="E1773">
        <v>0</v>
      </c>
      <c r="F1773" t="s">
        <v>3</v>
      </c>
      <c r="H1773" t="s">
        <v>4</v>
      </c>
      <c r="I1773">
        <v>2487</v>
      </c>
      <c r="J1773" t="s">
        <v>67</v>
      </c>
      <c r="L1773">
        <v>73998261985</v>
      </c>
      <c r="N1773">
        <v>0</v>
      </c>
      <c r="O1773" t="s">
        <v>5</v>
      </c>
      <c r="P1773">
        <v>0</v>
      </c>
      <c r="Q1773">
        <v>55</v>
      </c>
      <c r="R1773">
        <v>55</v>
      </c>
      <c r="S1773">
        <v>1</v>
      </c>
      <c r="T1773">
        <v>55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 t="s">
        <v>6</v>
      </c>
      <c r="AG1773">
        <v>72</v>
      </c>
      <c r="AS1773" t="s">
        <v>7</v>
      </c>
      <c r="AU1773" s="2" t="str">
        <f>IF(ISBLANK(B1773),"", TEXT(B1773,"dddd, d \d\e mmmm \d\e aaaa"))</f>
        <v>segunda-feira, 27 de abril de 2026</v>
      </c>
      <c r="AX1773" s="1" t="str" cm="1">
        <f t="array" ref="AX1773">IFERROR(_xlfn.TEXTJOIN(", ",TRUE,_xlfn._xlws.SORT(_xlfn.UNIQUE(_xlfn._xlws.FILTER($K$2:$K$2889,($I$2:$I$2889=I1773)*($K$2:$K$2889&lt;&gt;""))))),"")</f>
        <v>Flock</v>
      </c>
      <c r="AY1773" s="1" t="str">
        <f>IF(ISBLANK(F1773),"", IF(OR(
ISNUMBER(FIND("escovacao",LOWER(F1773))),
ISNUMBER(FIND("escovação",LOWER(F1773))),
ISNUMBER(FIND("higiene bucal",LOWER(F1773))),
ISNUMBER(FIND("tosa",LOWER(F1773))),
ISNUMBER(FIND("hidratacao",LOWER(F1773))),
ISNUMBER(FIND("hidratação",LOWER(F1773))),
ISNUMBER(FIND("spa",LOWER(F1773))),
ISNUMBER(FIND("corte de unhas",LOWER(F1773))),
ISNUMBER(FIND("desembolo",LOWER(F1773))),
ISNUMBER(FIND("clorexidina",LOWER(F1773))),
ISNUMBER(FIND("matizacao",LOWER(F1773))),
ISNUMBER(FIND("matização",LOWER(F1773))),
ISNUMBER(FIND("arredondamento",LOWER(F1773))),
ISNUMBER(FIND("remocao",LOWER(F1773))),
ISNUMBER(FIND("remoção",LOWER(F1773)))
),"Serviços extras",
IF(ISNUMBER(FIND("banho",LOWER(F1773))),"Banho","Loja")))</f>
        <v>Loja</v>
      </c>
      <c r="AZ1773" s="1" t="str">
        <f>IF(ISBLANK(I1773),"", _xlfn.LET(_xlpm.Pedido,TRIM(D1773&amp;""),IF(_xlpm.Pedido&lt;&gt;"",_xlpm.Pedido&amp;" | "&amp;K1773,I1773&amp;" | "&amp;K1773&amp;" | "&amp;TEXT(AU1773,"0"))))</f>
        <v xml:space="preserve">5408 | </v>
      </c>
      <c r="BA1773" s="1" t="str">
        <f>IF(ISBLANK(I1773),"", _xlfn.LET(_xlpm.TipoServico,LOWER(H1773),IF(ISNUMBER(FIND("banho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3" s="1" t="str">
        <f>IF(ISBLANK(I1773),"", _xlfn.LET(
    _xlpm.Servico,TRIM(F1773&amp;""),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3" s="1">
        <f>IF(ISBLANK(B1773),"", IF(ISBLANK(R1773),Q1773*S1773,R1773*S1773))</f>
        <v>55</v>
      </c>
    </row>
    <row r="1774" spans="1:55" x14ac:dyDescent="0.3">
      <c r="A1774" t="s">
        <v>1</v>
      </c>
      <c r="B1774">
        <v>46139</v>
      </c>
      <c r="C1774" t="s">
        <v>43</v>
      </c>
      <c r="D1774">
        <v>5408</v>
      </c>
      <c r="E1774">
        <v>0</v>
      </c>
      <c r="F1774" t="s">
        <v>10</v>
      </c>
      <c r="H1774" t="s">
        <v>4</v>
      </c>
      <c r="I1774">
        <v>2487</v>
      </c>
      <c r="J1774" t="s">
        <v>67</v>
      </c>
      <c r="L1774">
        <v>73998261985</v>
      </c>
      <c r="N1774">
        <v>0</v>
      </c>
      <c r="O1774" t="s">
        <v>5</v>
      </c>
      <c r="P1774">
        <v>0</v>
      </c>
      <c r="Q1774">
        <v>9</v>
      </c>
      <c r="R1774">
        <v>9</v>
      </c>
      <c r="S1774">
        <v>1</v>
      </c>
      <c r="T1774">
        <v>9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 t="s">
        <v>6</v>
      </c>
      <c r="AG1774">
        <v>72</v>
      </c>
      <c r="AS1774" t="s">
        <v>7</v>
      </c>
      <c r="AU1774" s="2" t="str">
        <f>IF(ISBLANK(B1774),"", TEXT(B1774,"dddd, d \d\e mmmm \d\e aaaa"))</f>
        <v>segunda-feira, 27 de abril de 2026</v>
      </c>
      <c r="AX1774" s="1" t="str" cm="1">
        <f t="array" ref="AX1774">IFERROR(_xlfn.TEXTJOIN(", ",TRUE,_xlfn._xlws.SORT(_xlfn.UNIQUE(_xlfn._xlws.FILTER($K$2:$K$2889,($I$2:$I$2889=I1774)*($K$2:$K$2889&lt;&gt;""))))),"")</f>
        <v>Flock</v>
      </c>
      <c r="AY1774" s="1" t="str">
        <f>IF(ISBLANK(F1774),"", IF(OR(
ISNUMBER(FIND("escovacao",LOWER(F1774))),
ISNUMBER(FIND("escovação",LOWER(F1774))),
ISNUMBER(FIND("higiene bucal",LOWER(F1774))),
ISNUMBER(FIND("tosa",LOWER(F1774))),
ISNUMBER(FIND("hidratacao",LOWER(F1774))),
ISNUMBER(FIND("hidratação",LOWER(F1774))),
ISNUMBER(FIND("spa",LOWER(F1774))),
ISNUMBER(FIND("corte de unhas",LOWER(F1774))),
ISNUMBER(FIND("desembolo",LOWER(F1774))),
ISNUMBER(FIND("clorexidina",LOWER(F1774))),
ISNUMBER(FIND("matizacao",LOWER(F1774))),
ISNUMBER(FIND("matização",LOWER(F1774))),
ISNUMBER(FIND("arredondamento",LOWER(F1774))),
ISNUMBER(FIND("remocao",LOWER(F1774))),
ISNUMBER(FIND("remoção",LOWER(F1774)))
),"Serviços extras",
IF(ISNUMBER(FIND("banho",LOWER(F1774))),"Banho","Loja")))</f>
        <v>Serviços extras</v>
      </c>
      <c r="AZ1774" s="1" t="str">
        <f>IF(ISBLANK(I1774),"", _xlfn.LET(_xlpm.Pedido,TRIM(D1774&amp;""),IF(_xlpm.Pedido&lt;&gt;"",_xlpm.Pedido&amp;" | "&amp;K1774,I1774&amp;" | "&amp;K1774&amp;" | "&amp;TEXT(AU1774,"0"))))</f>
        <v xml:space="preserve">5408 | </v>
      </c>
      <c r="BA1774" s="1" t="str">
        <f>IF(ISBLANK(I1774),"", _xlfn.LET(_xlpm.TipoServico,LOWER(H1774),IF(ISNUMBER(FIND("banho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4" s="1" t="str">
        <f>IF(ISBLANK(I1774),"", _xlfn.LET(
    _xlpm.Servico,TRIM(F1774&amp;""),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4" s="1">
        <f>IF(ISBLANK(B1774),"", IF(ISBLANK(R1774),Q1774*S1774,R1774*S1774))</f>
        <v>9</v>
      </c>
    </row>
    <row r="1775" spans="1:55" x14ac:dyDescent="0.3">
      <c r="A1775" t="s">
        <v>1</v>
      </c>
      <c r="B1775">
        <v>46140</v>
      </c>
      <c r="C1775" t="s">
        <v>46</v>
      </c>
      <c r="D1775">
        <v>5411</v>
      </c>
      <c r="E1775">
        <v>0</v>
      </c>
      <c r="F1775" t="s">
        <v>3</v>
      </c>
      <c r="H1775" t="s">
        <v>4</v>
      </c>
      <c r="I1775">
        <v>2330</v>
      </c>
      <c r="J1775" t="s">
        <v>299</v>
      </c>
      <c r="L1775">
        <v>557381185756</v>
      </c>
      <c r="N1775">
        <v>0</v>
      </c>
      <c r="O1775" t="s">
        <v>5</v>
      </c>
      <c r="P1775">
        <v>0</v>
      </c>
      <c r="Q1775">
        <v>55</v>
      </c>
      <c r="R1775">
        <v>55</v>
      </c>
      <c r="S1775">
        <v>1</v>
      </c>
      <c r="T1775">
        <v>55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 t="s">
        <v>6</v>
      </c>
      <c r="AG1775">
        <v>84</v>
      </c>
      <c r="AS1775" t="s">
        <v>7</v>
      </c>
      <c r="AU1775" s="2" t="str">
        <f>IF(ISBLANK(B1775),"", TEXT(B1775,"dddd, d \d\e mmmm \d\e aaaa"))</f>
        <v>terça-feira, 28 de abril de 2026</v>
      </c>
      <c r="AX1775" s="1" t="str" cm="1">
        <f t="array" ref="AX1775">IFERROR(_xlfn.TEXTJOIN(", ",TRUE,_xlfn._xlws.SORT(_xlfn.UNIQUE(_xlfn._xlws.FILTER($K$2:$K$2889,($I$2:$I$2889=I1775)*($K$2:$K$2889&lt;&gt;""))))),"")</f>
        <v>Nick</v>
      </c>
      <c r="AY1775" s="1" t="str">
        <f>IF(ISBLANK(F1775),"", IF(OR(
ISNUMBER(FIND("escovacao",LOWER(F1775))),
ISNUMBER(FIND("escovação",LOWER(F1775))),
ISNUMBER(FIND("higiene bucal",LOWER(F1775))),
ISNUMBER(FIND("tosa",LOWER(F1775))),
ISNUMBER(FIND("hidratacao",LOWER(F1775))),
ISNUMBER(FIND("hidratação",LOWER(F1775))),
ISNUMBER(FIND("spa",LOWER(F1775))),
ISNUMBER(FIND("corte de unhas",LOWER(F1775))),
ISNUMBER(FIND("desembolo",LOWER(F1775))),
ISNUMBER(FIND("clorexidina",LOWER(F1775))),
ISNUMBER(FIND("matizacao",LOWER(F1775))),
ISNUMBER(FIND("matização",LOWER(F1775))),
ISNUMBER(FIND("arredondamento",LOWER(F1775))),
ISNUMBER(FIND("remocao",LOWER(F1775))),
ISNUMBER(FIND("remoção",LOWER(F1775)))
),"Serviços extras",
IF(ISNUMBER(FIND("banho",LOWER(F1775))),"Banho","Loja")))</f>
        <v>Loja</v>
      </c>
      <c r="AZ1775" s="1" t="str">
        <f>IF(ISBLANK(I1775),"", _xlfn.LET(_xlpm.Pedido,TRIM(D1775&amp;""),IF(_xlpm.Pedido&lt;&gt;"",_xlpm.Pedido&amp;" | "&amp;K1775,I1775&amp;" | "&amp;K1775&amp;" | "&amp;TEXT(AU1775,"0"))))</f>
        <v xml:space="preserve">5411 | </v>
      </c>
      <c r="BA1775" s="1" t="str">
        <f>IF(ISBLANK(I1775),"", _xlfn.LET(_xlpm.TipoServico,LOWER(H1775),IF(ISNUMBER(FIND("banho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5" s="1" t="str">
        <f>IF(ISBLANK(I1775),"", _xlfn.LET(
    _xlpm.Servico,TRIM(F1775&amp;""),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5" s="1">
        <f>IF(ISBLANK(B1775),"", IF(ISBLANK(R1775),Q1775*S1775,R1775*S1775))</f>
        <v>55</v>
      </c>
    </row>
    <row r="1776" spans="1:55" x14ac:dyDescent="0.3">
      <c r="A1776" t="s">
        <v>1</v>
      </c>
      <c r="B1776">
        <v>46140</v>
      </c>
      <c r="C1776" t="s">
        <v>46</v>
      </c>
      <c r="D1776">
        <v>5411</v>
      </c>
      <c r="E1776">
        <v>0</v>
      </c>
      <c r="F1776" t="s">
        <v>10</v>
      </c>
      <c r="H1776" t="s">
        <v>4</v>
      </c>
      <c r="I1776">
        <v>2330</v>
      </c>
      <c r="J1776" t="s">
        <v>299</v>
      </c>
      <c r="L1776">
        <v>557381185756</v>
      </c>
      <c r="N1776">
        <v>0</v>
      </c>
      <c r="O1776" t="s">
        <v>5</v>
      </c>
      <c r="P1776">
        <v>0</v>
      </c>
      <c r="Q1776">
        <v>9</v>
      </c>
      <c r="R1776">
        <v>9</v>
      </c>
      <c r="S1776">
        <v>1</v>
      </c>
      <c r="T1776">
        <v>9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 t="s">
        <v>6</v>
      </c>
      <c r="AG1776">
        <v>84</v>
      </c>
      <c r="AS1776" t="s">
        <v>7</v>
      </c>
      <c r="AU1776" s="2" t="str">
        <f>IF(ISBLANK(B1776),"", TEXT(B1776,"dddd, d \d\e mmmm \d\e aaaa"))</f>
        <v>terça-feira, 28 de abril de 2026</v>
      </c>
      <c r="AX1776" s="1" t="str" cm="1">
        <f t="array" ref="AX1776">IFERROR(_xlfn.TEXTJOIN(", ",TRUE,_xlfn._xlws.SORT(_xlfn.UNIQUE(_xlfn._xlws.FILTER($K$2:$K$2889,($I$2:$I$2889=I1776)*($K$2:$K$2889&lt;&gt;""))))),"")</f>
        <v>Nick</v>
      </c>
      <c r="AY1776" s="1" t="str">
        <f>IF(ISBLANK(F1776),"", IF(OR(
ISNUMBER(FIND("escovacao",LOWER(F1776))),
ISNUMBER(FIND("escovação",LOWER(F1776))),
ISNUMBER(FIND("higiene bucal",LOWER(F1776))),
ISNUMBER(FIND("tosa",LOWER(F1776))),
ISNUMBER(FIND("hidratacao",LOWER(F1776))),
ISNUMBER(FIND("hidratação",LOWER(F1776))),
ISNUMBER(FIND("spa",LOWER(F1776))),
ISNUMBER(FIND("corte de unhas",LOWER(F1776))),
ISNUMBER(FIND("desembolo",LOWER(F1776))),
ISNUMBER(FIND("clorexidina",LOWER(F1776))),
ISNUMBER(FIND("matizacao",LOWER(F1776))),
ISNUMBER(FIND("matização",LOWER(F1776))),
ISNUMBER(FIND("arredondamento",LOWER(F1776))),
ISNUMBER(FIND("remocao",LOWER(F1776))),
ISNUMBER(FIND("remoção",LOWER(F1776)))
),"Serviços extras",
IF(ISNUMBER(FIND("banho",LOWER(F1776))),"Banho","Loja")))</f>
        <v>Serviços extras</v>
      </c>
      <c r="AZ1776" s="1" t="str">
        <f>IF(ISBLANK(I1776),"", _xlfn.LET(_xlpm.Pedido,TRIM(D1776&amp;""),IF(_xlpm.Pedido&lt;&gt;"",_xlpm.Pedido&amp;" | "&amp;K1776,I1776&amp;" | "&amp;K1776&amp;" | "&amp;TEXT(AU1776,"0"))))</f>
        <v xml:space="preserve">5411 | </v>
      </c>
      <c r="BA1776" s="1" t="str">
        <f>IF(ISBLANK(I1776),"", _xlfn.LET(_xlpm.TipoServico,LOWER(H1776),IF(ISNUMBER(FIND("banho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6" s="1" t="str">
        <f>IF(ISBLANK(I1776),"", _xlfn.LET(
    _xlpm.Servico,TRIM(F1776&amp;""),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6" s="1">
        <f>IF(ISBLANK(B1776),"", IF(ISBLANK(R1776),Q1776*S1776,R1776*S1776))</f>
        <v>9</v>
      </c>
    </row>
    <row r="1777" spans="1:55" x14ac:dyDescent="0.3">
      <c r="A1777" t="s">
        <v>1</v>
      </c>
      <c r="B1777">
        <v>46140</v>
      </c>
      <c r="C1777" t="s">
        <v>46</v>
      </c>
      <c r="D1777">
        <v>5414</v>
      </c>
      <c r="E1777">
        <v>0</v>
      </c>
      <c r="F1777" t="s">
        <v>3</v>
      </c>
      <c r="H1777" t="s">
        <v>4</v>
      </c>
      <c r="I1777">
        <v>2236</v>
      </c>
      <c r="J1777" t="s">
        <v>49</v>
      </c>
      <c r="L1777">
        <v>7382579001</v>
      </c>
      <c r="N1777">
        <v>0</v>
      </c>
      <c r="O1777" t="s">
        <v>5</v>
      </c>
      <c r="P1777">
        <v>0</v>
      </c>
      <c r="Q1777">
        <v>55</v>
      </c>
      <c r="R1777">
        <v>55</v>
      </c>
      <c r="S1777">
        <v>1</v>
      </c>
      <c r="T1777">
        <v>55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 t="s">
        <v>6</v>
      </c>
      <c r="AG1777">
        <v>119</v>
      </c>
      <c r="AS1777" t="s">
        <v>7</v>
      </c>
      <c r="AU1777" s="2" t="str">
        <f>IF(ISBLANK(B1777),"", TEXT(B1777,"dddd, d \d\e mmmm \d\e aaaa"))</f>
        <v>terça-feira, 28 de abril de 2026</v>
      </c>
      <c r="AX1777" s="1" t="str" cm="1">
        <f t="array" ref="AX1777">IFERROR(_xlfn.TEXTJOIN(", ",TRUE,_xlfn._xlws.SORT(_xlfn.UNIQUE(_xlfn._xlws.FILTER($K$2:$K$2889,($I$2:$I$2889=I1777)*($K$2:$K$2889&lt;&gt;""))))),"")</f>
        <v>Ares</v>
      </c>
      <c r="AY1777" s="1" t="str">
        <f>IF(ISBLANK(F1777),"", IF(OR(
ISNUMBER(FIND("escovacao",LOWER(F1777))),
ISNUMBER(FIND("escovação",LOWER(F1777))),
ISNUMBER(FIND("higiene bucal",LOWER(F1777))),
ISNUMBER(FIND("tosa",LOWER(F1777))),
ISNUMBER(FIND("hidratacao",LOWER(F1777))),
ISNUMBER(FIND("hidratação",LOWER(F1777))),
ISNUMBER(FIND("spa",LOWER(F1777))),
ISNUMBER(FIND("corte de unhas",LOWER(F1777))),
ISNUMBER(FIND("desembolo",LOWER(F1777))),
ISNUMBER(FIND("clorexidina",LOWER(F1777))),
ISNUMBER(FIND("matizacao",LOWER(F1777))),
ISNUMBER(FIND("matização",LOWER(F1777))),
ISNUMBER(FIND("arredondamento",LOWER(F1777))),
ISNUMBER(FIND("remocao",LOWER(F1777))),
ISNUMBER(FIND("remoção",LOWER(F1777)))
),"Serviços extras",
IF(ISNUMBER(FIND("banho",LOWER(F1777))),"Banho","Loja")))</f>
        <v>Loja</v>
      </c>
      <c r="AZ1777" s="1" t="str">
        <f>IF(ISBLANK(I1777),"", _xlfn.LET(_xlpm.Pedido,TRIM(D1777&amp;""),IF(_xlpm.Pedido&lt;&gt;"",_xlpm.Pedido&amp;" | "&amp;K1777,I1777&amp;" | "&amp;K1777&amp;" | "&amp;TEXT(AU1777,"0"))))</f>
        <v xml:space="preserve">5414 | </v>
      </c>
      <c r="BA1777" s="1" t="str">
        <f>IF(ISBLANK(I1777),"", _xlfn.LET(_xlpm.TipoServico,LOWER(H1777),IF(ISNUMBER(FIND("banho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7" s="1" t="str">
        <f>IF(ISBLANK(I1777),"", _xlfn.LET(
    _xlpm.Servico,TRIM(F1777&amp;""),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7" s="1">
        <f>IF(ISBLANK(B1777),"", IF(ISBLANK(R1777),Q1777*S1777,R1777*S1777))</f>
        <v>55</v>
      </c>
    </row>
    <row r="1778" spans="1:55" x14ac:dyDescent="0.3">
      <c r="A1778" t="s">
        <v>1</v>
      </c>
      <c r="B1778">
        <v>46140</v>
      </c>
      <c r="C1778" t="s">
        <v>46</v>
      </c>
      <c r="D1778">
        <v>5414</v>
      </c>
      <c r="E1778">
        <v>0</v>
      </c>
      <c r="F1778" t="s">
        <v>10</v>
      </c>
      <c r="H1778" t="s">
        <v>4</v>
      </c>
      <c r="I1778">
        <v>2236</v>
      </c>
      <c r="J1778" t="s">
        <v>49</v>
      </c>
      <c r="L1778">
        <v>7382579001</v>
      </c>
      <c r="N1778">
        <v>0</v>
      </c>
      <c r="O1778" t="s">
        <v>5</v>
      </c>
      <c r="P1778">
        <v>0</v>
      </c>
      <c r="Q1778">
        <v>9</v>
      </c>
      <c r="R1778">
        <v>9</v>
      </c>
      <c r="S1778">
        <v>1</v>
      </c>
      <c r="T1778">
        <v>9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 t="s">
        <v>6</v>
      </c>
      <c r="AG1778">
        <v>119</v>
      </c>
      <c r="AS1778" t="s">
        <v>7</v>
      </c>
      <c r="AU1778" s="2" t="str">
        <f>IF(ISBLANK(B1778),"", TEXT(B1778,"dddd, d \d\e mmmm \d\e aaaa"))</f>
        <v>terça-feira, 28 de abril de 2026</v>
      </c>
      <c r="AX1778" s="1" t="str" cm="1">
        <f t="array" ref="AX1778">IFERROR(_xlfn.TEXTJOIN(", ",TRUE,_xlfn._xlws.SORT(_xlfn.UNIQUE(_xlfn._xlws.FILTER($K$2:$K$2889,($I$2:$I$2889=I1778)*($K$2:$K$2889&lt;&gt;""))))),"")</f>
        <v>Ares</v>
      </c>
      <c r="AY1778" s="1" t="str">
        <f>IF(ISBLANK(F1778),"", IF(OR(
ISNUMBER(FIND("escovacao",LOWER(F1778))),
ISNUMBER(FIND("escovação",LOWER(F1778))),
ISNUMBER(FIND("higiene bucal",LOWER(F1778))),
ISNUMBER(FIND("tosa",LOWER(F1778))),
ISNUMBER(FIND("hidratacao",LOWER(F1778))),
ISNUMBER(FIND("hidratação",LOWER(F1778))),
ISNUMBER(FIND("spa",LOWER(F1778))),
ISNUMBER(FIND("corte de unhas",LOWER(F1778))),
ISNUMBER(FIND("desembolo",LOWER(F1778))),
ISNUMBER(FIND("clorexidina",LOWER(F1778))),
ISNUMBER(FIND("matizacao",LOWER(F1778))),
ISNUMBER(FIND("matização",LOWER(F1778))),
ISNUMBER(FIND("arredondamento",LOWER(F1778))),
ISNUMBER(FIND("remocao",LOWER(F1778))),
ISNUMBER(FIND("remoção",LOWER(F1778)))
),"Serviços extras",
IF(ISNUMBER(FIND("banho",LOWER(F1778))),"Banho","Loja")))</f>
        <v>Serviços extras</v>
      </c>
      <c r="AZ1778" s="1" t="str">
        <f>IF(ISBLANK(I1778),"", _xlfn.LET(_xlpm.Pedido,TRIM(D1778&amp;""),IF(_xlpm.Pedido&lt;&gt;"",_xlpm.Pedido&amp;" | "&amp;K1778,I1778&amp;" | "&amp;K1778&amp;" | "&amp;TEXT(AU1778,"0"))))</f>
        <v xml:space="preserve">5414 | </v>
      </c>
      <c r="BA1778" s="1" t="str">
        <f>IF(ISBLANK(I1778),"", _xlfn.LET(_xlpm.TipoServico,LOWER(H1778),IF(ISNUMBER(FIND("banho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8" s="1" t="str">
        <f>IF(ISBLANK(I1778),"", _xlfn.LET(
    _xlpm.Servico,TRIM(F1778&amp;""),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8" s="1">
        <f>IF(ISBLANK(B1778),"", IF(ISBLANK(R1778),Q1778*S1778,R1778*S1778))</f>
        <v>9</v>
      </c>
    </row>
    <row r="1779" spans="1:55" x14ac:dyDescent="0.3">
      <c r="A1779" t="s">
        <v>1</v>
      </c>
      <c r="B1779">
        <v>46140</v>
      </c>
      <c r="C1779" t="s">
        <v>46</v>
      </c>
      <c r="D1779">
        <v>5418</v>
      </c>
      <c r="E1779">
        <v>0</v>
      </c>
      <c r="F1779" t="s">
        <v>3</v>
      </c>
      <c r="H1779" t="s">
        <v>4</v>
      </c>
      <c r="I1779">
        <v>2456</v>
      </c>
      <c r="J1779" t="s">
        <v>622</v>
      </c>
      <c r="L1779">
        <v>73982510238</v>
      </c>
      <c r="N1779">
        <v>0</v>
      </c>
      <c r="O1779" t="s">
        <v>5</v>
      </c>
      <c r="P1779">
        <v>0</v>
      </c>
      <c r="Q1779">
        <v>52</v>
      </c>
      <c r="R1779">
        <v>52</v>
      </c>
      <c r="S1779">
        <v>1</v>
      </c>
      <c r="T1779">
        <v>52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 t="s">
        <v>6</v>
      </c>
      <c r="AG1779">
        <v>59</v>
      </c>
      <c r="AS1779" t="s">
        <v>7</v>
      </c>
      <c r="AU1779" s="2" t="str">
        <f>IF(ISBLANK(B1779),"", TEXT(B1779,"dddd, d \d\e mmmm \d\e aaaa"))</f>
        <v>terça-feira, 28 de abril de 2026</v>
      </c>
      <c r="AX1779" s="1" t="str" cm="1">
        <f t="array" ref="AX1779">IFERROR(_xlfn.TEXTJOIN(", ",TRUE,_xlfn._xlws.SORT(_xlfn.UNIQUE(_xlfn._xlws.FILTER($K$2:$K$2889,($I$2:$I$2889=I1779)*($K$2:$K$2889&lt;&gt;""))))),"")</f>
        <v>Dora</v>
      </c>
      <c r="AY1779" s="1" t="str">
        <f>IF(ISBLANK(F1779),"", IF(OR(
ISNUMBER(FIND("escovacao",LOWER(F1779))),
ISNUMBER(FIND("escovação",LOWER(F1779))),
ISNUMBER(FIND("higiene bucal",LOWER(F1779))),
ISNUMBER(FIND("tosa",LOWER(F1779))),
ISNUMBER(FIND("hidratacao",LOWER(F1779))),
ISNUMBER(FIND("hidratação",LOWER(F1779))),
ISNUMBER(FIND("spa",LOWER(F1779))),
ISNUMBER(FIND("corte de unhas",LOWER(F1779))),
ISNUMBER(FIND("desembolo",LOWER(F1779))),
ISNUMBER(FIND("clorexidina",LOWER(F1779))),
ISNUMBER(FIND("matizacao",LOWER(F1779))),
ISNUMBER(FIND("matização",LOWER(F1779))),
ISNUMBER(FIND("arredondamento",LOWER(F1779))),
ISNUMBER(FIND("remocao",LOWER(F1779))),
ISNUMBER(FIND("remoção",LOWER(F1779)))
),"Serviços extras",
IF(ISNUMBER(FIND("banho",LOWER(F1779))),"Banho","Loja")))</f>
        <v>Loja</v>
      </c>
      <c r="AZ1779" s="1" t="str">
        <f>IF(ISBLANK(I1779),"", _xlfn.LET(_xlpm.Pedido,TRIM(D1779&amp;""),IF(_xlpm.Pedido&lt;&gt;"",_xlpm.Pedido&amp;" | "&amp;K1779,I1779&amp;" | "&amp;K1779&amp;" | "&amp;TEXT(AU1779,"0"))))</f>
        <v xml:space="preserve">5418 | </v>
      </c>
      <c r="BA1779" s="1" t="str">
        <f>IF(ISBLANK(I1779),"", _xlfn.LET(_xlpm.TipoServico,LOWER(H1779),IF(ISNUMBER(FIND("banho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79" s="1" t="str">
        <f>IF(ISBLANK(I1779),"", _xlfn.LET(
    _xlpm.Servico,TRIM(F1779&amp;""),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79" s="1">
        <f>IF(ISBLANK(B1779),"", IF(ISBLANK(R1779),Q1779*S1779,R1779*S1779))</f>
        <v>52</v>
      </c>
    </row>
    <row r="1780" spans="1:55" x14ac:dyDescent="0.3">
      <c r="A1780" t="s">
        <v>1</v>
      </c>
      <c r="B1780">
        <v>46140</v>
      </c>
      <c r="C1780" t="s">
        <v>46</v>
      </c>
      <c r="D1780">
        <v>5415</v>
      </c>
      <c r="E1780">
        <v>0</v>
      </c>
      <c r="F1780" t="s">
        <v>3</v>
      </c>
      <c r="H1780" t="s">
        <v>4</v>
      </c>
      <c r="I1780">
        <v>2617</v>
      </c>
      <c r="J1780" t="s">
        <v>591</v>
      </c>
      <c r="L1780">
        <v>71999142062</v>
      </c>
      <c r="N1780">
        <v>0</v>
      </c>
      <c r="O1780" t="s">
        <v>5</v>
      </c>
      <c r="P1780">
        <v>0</v>
      </c>
      <c r="Q1780">
        <v>68</v>
      </c>
      <c r="R1780">
        <v>68</v>
      </c>
      <c r="S1780">
        <v>1</v>
      </c>
      <c r="T1780">
        <v>68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 t="s">
        <v>6</v>
      </c>
      <c r="AG1780">
        <v>85</v>
      </c>
      <c r="AS1780" t="s">
        <v>7</v>
      </c>
      <c r="AU1780" s="2" t="str">
        <f>IF(ISBLANK(B1780),"", TEXT(B1780,"dddd, d \d\e mmmm \d\e aaaa"))</f>
        <v>terça-feira, 28 de abril de 2026</v>
      </c>
      <c r="AX1780" s="1" t="str" cm="1">
        <f t="array" ref="AX1780">IFERROR(_xlfn.TEXTJOIN(", ",TRUE,_xlfn._xlws.SORT(_xlfn.UNIQUE(_xlfn._xlws.FILTER($K$2:$K$2889,($I$2:$I$2889=I1780)*($K$2:$K$2889&lt;&gt;""))))),"")</f>
        <v>Bela</v>
      </c>
      <c r="AY1780" s="1" t="str">
        <f>IF(ISBLANK(F1780),"", IF(OR(
ISNUMBER(FIND("escovacao",LOWER(F1780))),
ISNUMBER(FIND("escovação",LOWER(F1780))),
ISNUMBER(FIND("higiene bucal",LOWER(F1780))),
ISNUMBER(FIND("tosa",LOWER(F1780))),
ISNUMBER(FIND("hidratacao",LOWER(F1780))),
ISNUMBER(FIND("hidratação",LOWER(F1780))),
ISNUMBER(FIND("spa",LOWER(F1780))),
ISNUMBER(FIND("corte de unhas",LOWER(F1780))),
ISNUMBER(FIND("desembolo",LOWER(F1780))),
ISNUMBER(FIND("clorexidina",LOWER(F1780))),
ISNUMBER(FIND("matizacao",LOWER(F1780))),
ISNUMBER(FIND("matização",LOWER(F1780))),
ISNUMBER(FIND("arredondamento",LOWER(F1780))),
ISNUMBER(FIND("remocao",LOWER(F1780))),
ISNUMBER(FIND("remoção",LOWER(F1780)))
),"Serviços extras",
IF(ISNUMBER(FIND("banho",LOWER(F1780))),"Banho","Loja")))</f>
        <v>Loja</v>
      </c>
      <c r="AZ1780" s="1" t="str">
        <f>IF(ISBLANK(I1780),"", _xlfn.LET(_xlpm.Pedido,TRIM(D1780&amp;""),IF(_xlpm.Pedido&lt;&gt;"",_xlpm.Pedido&amp;" | "&amp;K1780,I1780&amp;" | "&amp;K1780&amp;" | "&amp;TEXT(AU1780,"0"))))</f>
        <v xml:space="preserve">5415 | </v>
      </c>
      <c r="BA1780" s="1" t="str">
        <f>IF(ISBLANK(I1780),"", _xlfn.LET(_xlpm.TipoServico,LOWER(H1780),IF(ISNUMBER(FIND("banho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0" s="1" t="str">
        <f>IF(ISBLANK(I1780),"", _xlfn.LET(
    _xlpm.Servico,TRIM(F1780&amp;""),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0" s="1">
        <f>IF(ISBLANK(B1780),"", IF(ISBLANK(R1780),Q1780*S1780,R1780*S1780))</f>
        <v>68</v>
      </c>
    </row>
    <row r="1781" spans="1:55" x14ac:dyDescent="0.3">
      <c r="A1781" t="s">
        <v>1</v>
      </c>
      <c r="B1781">
        <v>46140</v>
      </c>
      <c r="C1781" t="s">
        <v>46</v>
      </c>
      <c r="D1781">
        <v>5415</v>
      </c>
      <c r="E1781">
        <v>0</v>
      </c>
      <c r="F1781" t="s">
        <v>10</v>
      </c>
      <c r="H1781" t="s">
        <v>4</v>
      </c>
      <c r="I1781">
        <v>2617</v>
      </c>
      <c r="J1781" t="s">
        <v>591</v>
      </c>
      <c r="L1781">
        <v>71999142062</v>
      </c>
      <c r="N1781">
        <v>0</v>
      </c>
      <c r="O1781" t="s">
        <v>5</v>
      </c>
      <c r="P1781">
        <v>0</v>
      </c>
      <c r="Q1781">
        <v>9</v>
      </c>
      <c r="R1781">
        <v>9</v>
      </c>
      <c r="S1781">
        <v>1</v>
      </c>
      <c r="T1781">
        <v>9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 t="s">
        <v>6</v>
      </c>
      <c r="AG1781">
        <v>85</v>
      </c>
      <c r="AS1781" t="s">
        <v>7</v>
      </c>
      <c r="AU1781" s="2" t="str">
        <f>IF(ISBLANK(B1781),"", TEXT(B1781,"dddd, d \d\e mmmm \d\e aaaa"))</f>
        <v>terça-feira, 28 de abril de 2026</v>
      </c>
      <c r="AX1781" s="1" t="str" cm="1">
        <f t="array" ref="AX1781">IFERROR(_xlfn.TEXTJOIN(", ",TRUE,_xlfn._xlws.SORT(_xlfn.UNIQUE(_xlfn._xlws.FILTER($K$2:$K$2889,($I$2:$I$2889=I1781)*($K$2:$K$2889&lt;&gt;""))))),"")</f>
        <v>Bela</v>
      </c>
      <c r="AY1781" s="1" t="str">
        <f>IF(ISBLANK(F1781),"", IF(OR(
ISNUMBER(FIND("escovacao",LOWER(F1781))),
ISNUMBER(FIND("escovação",LOWER(F1781))),
ISNUMBER(FIND("higiene bucal",LOWER(F1781))),
ISNUMBER(FIND("tosa",LOWER(F1781))),
ISNUMBER(FIND("hidratacao",LOWER(F1781))),
ISNUMBER(FIND("hidratação",LOWER(F1781))),
ISNUMBER(FIND("spa",LOWER(F1781))),
ISNUMBER(FIND("corte de unhas",LOWER(F1781))),
ISNUMBER(FIND("desembolo",LOWER(F1781))),
ISNUMBER(FIND("clorexidina",LOWER(F1781))),
ISNUMBER(FIND("matizacao",LOWER(F1781))),
ISNUMBER(FIND("matização",LOWER(F1781))),
ISNUMBER(FIND("arredondamento",LOWER(F1781))),
ISNUMBER(FIND("remocao",LOWER(F1781))),
ISNUMBER(FIND("remoção",LOWER(F1781)))
),"Serviços extras",
IF(ISNUMBER(FIND("banho",LOWER(F1781))),"Banho","Loja")))</f>
        <v>Serviços extras</v>
      </c>
      <c r="AZ1781" s="1" t="str">
        <f>IF(ISBLANK(I1781),"", _xlfn.LET(_xlpm.Pedido,TRIM(D1781&amp;""),IF(_xlpm.Pedido&lt;&gt;"",_xlpm.Pedido&amp;" | "&amp;K1781,I1781&amp;" | "&amp;K1781&amp;" | "&amp;TEXT(AU1781,"0"))))</f>
        <v xml:space="preserve">5415 | </v>
      </c>
      <c r="BA1781" s="1" t="str">
        <f>IF(ISBLANK(I1781),"", _xlfn.LET(_xlpm.TipoServico,LOWER(H1781),IF(ISNUMBER(FIND("banho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1" s="1" t="str">
        <f>IF(ISBLANK(I1781),"", _xlfn.LET(
    _xlpm.Servico,TRIM(F1781&amp;""),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1" s="1">
        <f>IF(ISBLANK(B1781),"", IF(ISBLANK(R1781),Q1781*S1781,R1781*S1781))</f>
        <v>9</v>
      </c>
    </row>
    <row r="1782" spans="1:55" x14ac:dyDescent="0.3">
      <c r="A1782" t="s">
        <v>1</v>
      </c>
      <c r="B1782">
        <v>46140</v>
      </c>
      <c r="C1782" t="s">
        <v>46</v>
      </c>
      <c r="D1782">
        <v>5416</v>
      </c>
      <c r="E1782">
        <v>0</v>
      </c>
      <c r="F1782" t="s">
        <v>3</v>
      </c>
      <c r="H1782" t="s">
        <v>4</v>
      </c>
      <c r="I1782">
        <v>2900</v>
      </c>
      <c r="J1782" t="s">
        <v>23</v>
      </c>
      <c r="L1782">
        <v>73991517178</v>
      </c>
      <c r="N1782">
        <v>0</v>
      </c>
      <c r="O1782" t="s">
        <v>5</v>
      </c>
      <c r="P1782">
        <v>0</v>
      </c>
      <c r="Q1782">
        <v>55</v>
      </c>
      <c r="R1782">
        <v>55</v>
      </c>
      <c r="S1782">
        <v>1</v>
      </c>
      <c r="T1782">
        <v>55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 t="s">
        <v>6</v>
      </c>
      <c r="AG1782">
        <v>62</v>
      </c>
      <c r="AS1782" t="s">
        <v>7</v>
      </c>
      <c r="AU1782" s="2" t="str">
        <f>IF(ISBLANK(B1782),"", TEXT(B1782,"dddd, d \d\e mmmm \d\e aaaa"))</f>
        <v>terça-feira, 28 de abril de 2026</v>
      </c>
      <c r="AX1782" s="1" t="str" cm="1">
        <f t="array" ref="AX1782">IFERROR(_xlfn.TEXTJOIN(", ",TRUE,_xlfn._xlws.SORT(_xlfn.UNIQUE(_xlfn._xlws.FILTER($K$2:$K$2889,($I$2:$I$2889=I1782)*($K$2:$K$2889&lt;&gt;""))))),"")</f>
        <v>Bono</v>
      </c>
      <c r="AY1782" s="1" t="str">
        <f>IF(ISBLANK(F1782),"", IF(OR(
ISNUMBER(FIND("escovacao",LOWER(F1782))),
ISNUMBER(FIND("escovação",LOWER(F1782))),
ISNUMBER(FIND("higiene bucal",LOWER(F1782))),
ISNUMBER(FIND("tosa",LOWER(F1782))),
ISNUMBER(FIND("hidratacao",LOWER(F1782))),
ISNUMBER(FIND("hidratação",LOWER(F1782))),
ISNUMBER(FIND("spa",LOWER(F1782))),
ISNUMBER(FIND("corte de unhas",LOWER(F1782))),
ISNUMBER(FIND("desembolo",LOWER(F1782))),
ISNUMBER(FIND("clorexidina",LOWER(F1782))),
ISNUMBER(FIND("matizacao",LOWER(F1782))),
ISNUMBER(FIND("matização",LOWER(F1782))),
ISNUMBER(FIND("arredondamento",LOWER(F1782))),
ISNUMBER(FIND("remocao",LOWER(F1782))),
ISNUMBER(FIND("remoção",LOWER(F1782)))
),"Serviços extras",
IF(ISNUMBER(FIND("banho",LOWER(F1782))),"Banho","Loja")))</f>
        <v>Loja</v>
      </c>
      <c r="AZ1782" s="1" t="str">
        <f>IF(ISBLANK(I1782),"", _xlfn.LET(_xlpm.Pedido,TRIM(D1782&amp;""),IF(_xlpm.Pedido&lt;&gt;"",_xlpm.Pedido&amp;" | "&amp;K1782,I1782&amp;" | "&amp;K1782&amp;" | "&amp;TEXT(AU1782,"0"))))</f>
        <v xml:space="preserve">5416 | </v>
      </c>
      <c r="BA1782" s="1" t="str">
        <f>IF(ISBLANK(I1782),"", _xlfn.LET(_xlpm.TipoServico,LOWER(H1782),IF(ISNUMBER(FIND("banho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2" s="1" t="str">
        <f>IF(ISBLANK(I1782),"", _xlfn.LET(
    _xlpm.Servico,TRIM(F1782&amp;""),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2" s="1">
        <f>IF(ISBLANK(B1782),"", IF(ISBLANK(R1782),Q1782*S1782,R1782*S1782))</f>
        <v>55</v>
      </c>
    </row>
    <row r="1783" spans="1:55" x14ac:dyDescent="0.3">
      <c r="A1783" t="s">
        <v>1</v>
      </c>
      <c r="B1783">
        <v>46141</v>
      </c>
      <c r="C1783" t="s">
        <v>53</v>
      </c>
      <c r="D1783">
        <v>5420</v>
      </c>
      <c r="E1783">
        <v>0</v>
      </c>
      <c r="F1783" t="s">
        <v>3</v>
      </c>
      <c r="H1783" t="s">
        <v>4</v>
      </c>
      <c r="I1783">
        <v>2452</v>
      </c>
      <c r="J1783" t="s">
        <v>0</v>
      </c>
      <c r="L1783">
        <v>5573988065221</v>
      </c>
      <c r="N1783">
        <v>0</v>
      </c>
      <c r="O1783" t="s">
        <v>5</v>
      </c>
      <c r="P1783">
        <v>0</v>
      </c>
      <c r="Q1783">
        <v>123</v>
      </c>
      <c r="R1783">
        <v>123</v>
      </c>
      <c r="S1783">
        <v>1</v>
      </c>
      <c r="T1783">
        <v>123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 t="s">
        <v>6</v>
      </c>
      <c r="AG1783">
        <v>137</v>
      </c>
      <c r="AS1783" t="s">
        <v>7</v>
      </c>
      <c r="AU1783" s="2" t="str">
        <f>IF(ISBLANK(B1783),"", TEXT(B1783,"dddd, d \d\e mmmm \d\e aaaa"))</f>
        <v>quarta-feira, 29 de abril de 2026</v>
      </c>
      <c r="AX1783" s="1" t="str" cm="1">
        <f t="array" ref="AX1783">IFERROR(_xlfn.TEXTJOIN(", ",TRUE,_xlfn._xlws.SORT(_xlfn.UNIQUE(_xlfn._xlws.FILTER($K$2:$K$2889,($I$2:$I$2889=I1783)*($K$2:$K$2889&lt;&gt;""))))),"")</f>
        <v>Dora, Duda</v>
      </c>
      <c r="AY1783" s="1" t="str">
        <f>IF(ISBLANK(F1783),"", IF(OR(
ISNUMBER(FIND("escovacao",LOWER(F1783))),
ISNUMBER(FIND("escovação",LOWER(F1783))),
ISNUMBER(FIND("higiene bucal",LOWER(F1783))),
ISNUMBER(FIND("tosa",LOWER(F1783))),
ISNUMBER(FIND("hidratacao",LOWER(F1783))),
ISNUMBER(FIND("hidratação",LOWER(F1783))),
ISNUMBER(FIND("spa",LOWER(F1783))),
ISNUMBER(FIND("corte de unhas",LOWER(F1783))),
ISNUMBER(FIND("desembolo",LOWER(F1783))),
ISNUMBER(FIND("clorexidina",LOWER(F1783))),
ISNUMBER(FIND("matizacao",LOWER(F1783))),
ISNUMBER(FIND("matização",LOWER(F1783))),
ISNUMBER(FIND("arredondamento",LOWER(F1783))),
ISNUMBER(FIND("remocao",LOWER(F1783))),
ISNUMBER(FIND("remoção",LOWER(F1783)))
),"Serviços extras",
IF(ISNUMBER(FIND("banho",LOWER(F1783))),"Banho","Loja")))</f>
        <v>Loja</v>
      </c>
      <c r="AZ1783" s="1" t="str">
        <f>IF(ISBLANK(I1783),"", _xlfn.LET(_xlpm.Pedido,TRIM(D1783&amp;""),IF(_xlpm.Pedido&lt;&gt;"",_xlpm.Pedido&amp;" | "&amp;K1783,I1783&amp;" | "&amp;K1783&amp;" | "&amp;TEXT(AU1783,"0"))))</f>
        <v xml:space="preserve">5420 | </v>
      </c>
      <c r="BA1783" s="1" t="str">
        <f>IF(ISBLANK(I1783),"", _xlfn.LET(_xlpm.TipoServico,LOWER(H1783),IF(ISNUMBER(FIND("banho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3" s="1" t="str">
        <f>IF(ISBLANK(I1783),"", _xlfn.LET(
    _xlpm.Servico,TRIM(F1783&amp;""),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3" s="1">
        <f>IF(ISBLANK(B1783),"", IF(ISBLANK(R1783),Q1783*S1783,R1783*S1783))</f>
        <v>123</v>
      </c>
    </row>
    <row r="1784" spans="1:55" x14ac:dyDescent="0.3">
      <c r="A1784" t="s">
        <v>1</v>
      </c>
      <c r="B1784">
        <v>46100</v>
      </c>
      <c r="C1784" t="s">
        <v>9</v>
      </c>
      <c r="D1784">
        <v>5082</v>
      </c>
      <c r="E1784">
        <v>0</v>
      </c>
      <c r="F1784" t="s">
        <v>3</v>
      </c>
      <c r="H1784" t="s">
        <v>4</v>
      </c>
      <c r="I1784">
        <v>2298</v>
      </c>
      <c r="J1784" t="s">
        <v>70</v>
      </c>
      <c r="L1784">
        <v>71997100766</v>
      </c>
      <c r="N1784">
        <v>0</v>
      </c>
      <c r="O1784" t="s">
        <v>5</v>
      </c>
      <c r="P1784">
        <v>0</v>
      </c>
      <c r="Q1784">
        <v>1032</v>
      </c>
      <c r="R1784">
        <v>1032</v>
      </c>
      <c r="S1784">
        <v>1</v>
      </c>
      <c r="T1784">
        <v>1032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 t="s">
        <v>6</v>
      </c>
      <c r="AG1784">
        <v>1435</v>
      </c>
      <c r="AS1784" t="s">
        <v>7</v>
      </c>
      <c r="AU1784" s="2" t="str">
        <f>IF(ISBLANK(B1784),"", TEXT(B1784,"dddd, d \d\e mmmm \d\e aaaa"))</f>
        <v>quinta-feira, 19 de março de 2026</v>
      </c>
      <c r="AX1784" s="1" t="str" cm="1">
        <f t="array" ref="AX1784">IFERROR(_xlfn.TEXTJOIN(", ",TRUE,_xlfn._xlws.SORT(_xlfn.UNIQUE(_xlfn._xlws.FILTER($K$2:$K$2889,($I$2:$I$2889=I1784)*($K$2:$K$2889&lt;&gt;""))))),"")</f>
        <v>Zara</v>
      </c>
      <c r="AY1784" s="1" t="str">
        <f>IF(ISBLANK(F1784),"", IF(OR(
ISNUMBER(FIND("escovacao",LOWER(F1784))),
ISNUMBER(FIND("escovação",LOWER(F1784))),
ISNUMBER(FIND("higiene bucal",LOWER(F1784))),
ISNUMBER(FIND("tosa",LOWER(F1784))),
ISNUMBER(FIND("hidratacao",LOWER(F1784))),
ISNUMBER(FIND("hidratação",LOWER(F1784))),
ISNUMBER(FIND("spa",LOWER(F1784))),
ISNUMBER(FIND("corte de unhas",LOWER(F1784))),
ISNUMBER(FIND("desembolo",LOWER(F1784))),
ISNUMBER(FIND("clorexidina",LOWER(F1784))),
ISNUMBER(FIND("matizacao",LOWER(F1784))),
ISNUMBER(FIND("matização",LOWER(F1784))),
ISNUMBER(FIND("arredondamento",LOWER(F1784))),
ISNUMBER(FIND("remocao",LOWER(F1784))),
ISNUMBER(FIND("remoção",LOWER(F1784)))
),"Serviços extras",
IF(ISNUMBER(FIND("banho",LOWER(F1784))),"Banho","Loja")))</f>
        <v>Loja</v>
      </c>
      <c r="AZ1784" s="1" t="str">
        <f>IF(ISBLANK(I1784),"", _xlfn.LET(_xlpm.Pedido,TRIM(D1784&amp;""),IF(_xlpm.Pedido&lt;&gt;"",_xlpm.Pedido&amp;" | "&amp;K1784,I1784&amp;" | "&amp;K1784&amp;" | "&amp;TEXT(AU1784,"0"))))</f>
        <v xml:space="preserve">5082 | </v>
      </c>
      <c r="BA1784" s="1" t="str">
        <f>IF(ISBLANK(I1784),"", _xlfn.LET(_xlpm.TipoServico,LOWER(H1784),IF(ISNUMBER(FIND("banho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4" s="1" t="str">
        <f>IF(ISBLANK(I1784),"", _xlfn.LET(
    _xlpm.Servico,TRIM(F1784&amp;""),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4" s="1">
        <f>IF(ISBLANK(B1784),"", IF(ISBLANK(R1784),Q1784*S1784,R1784*S1784))</f>
        <v>1032</v>
      </c>
    </row>
    <row r="1785" spans="1:55" x14ac:dyDescent="0.3">
      <c r="A1785" t="s">
        <v>1</v>
      </c>
      <c r="B1785">
        <v>46101</v>
      </c>
      <c r="C1785" t="s">
        <v>2</v>
      </c>
      <c r="D1785">
        <v>5093</v>
      </c>
      <c r="E1785">
        <v>0</v>
      </c>
      <c r="F1785" t="s">
        <v>10</v>
      </c>
      <c r="H1785" t="s">
        <v>4</v>
      </c>
      <c r="I1785">
        <v>2853</v>
      </c>
      <c r="J1785" t="s">
        <v>36</v>
      </c>
      <c r="L1785">
        <v>557399845575</v>
      </c>
      <c r="N1785">
        <v>0</v>
      </c>
      <c r="O1785" t="s">
        <v>5</v>
      </c>
      <c r="P1785">
        <v>0</v>
      </c>
      <c r="Q1785">
        <v>9</v>
      </c>
      <c r="R1785">
        <v>9</v>
      </c>
      <c r="S1785">
        <v>1</v>
      </c>
      <c r="T1785">
        <v>9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 t="s">
        <v>6</v>
      </c>
      <c r="AG1785">
        <v>102</v>
      </c>
      <c r="AS1785" t="s">
        <v>7</v>
      </c>
      <c r="AU1785" s="2" t="str">
        <f>IF(ISBLANK(B1785),"", TEXT(B1785,"dddd, d \d\e mmmm \d\e aaaa"))</f>
        <v>sexta-feira, 20 de março de 2026</v>
      </c>
      <c r="AX1785" s="1" t="str" cm="1">
        <f t="array" ref="AX1785">IFERROR(_xlfn.TEXTJOIN(", ",TRUE,_xlfn._xlws.SORT(_xlfn.UNIQUE(_xlfn._xlws.FILTER($K$2:$K$2889,($I$2:$I$2889=I1785)*($K$2:$K$2889&lt;&gt;""))))),"")</f>
        <v>Charlotte</v>
      </c>
      <c r="AY1785" s="1" t="str">
        <f>IF(ISBLANK(F1785),"", IF(OR(
ISNUMBER(FIND("escovacao",LOWER(F1785))),
ISNUMBER(FIND("escovação",LOWER(F1785))),
ISNUMBER(FIND("higiene bucal",LOWER(F1785))),
ISNUMBER(FIND("tosa",LOWER(F1785))),
ISNUMBER(FIND("hidratacao",LOWER(F1785))),
ISNUMBER(FIND("hidratação",LOWER(F1785))),
ISNUMBER(FIND("spa",LOWER(F1785))),
ISNUMBER(FIND("corte de unhas",LOWER(F1785))),
ISNUMBER(FIND("desembolo",LOWER(F1785))),
ISNUMBER(FIND("clorexidina",LOWER(F1785))),
ISNUMBER(FIND("matizacao",LOWER(F1785))),
ISNUMBER(FIND("matização",LOWER(F1785))),
ISNUMBER(FIND("arredondamento",LOWER(F1785))),
ISNUMBER(FIND("remocao",LOWER(F1785))),
ISNUMBER(FIND("remoção",LOWER(F1785)))
),"Serviços extras",
IF(ISNUMBER(FIND("banho",LOWER(F1785))),"Banho","Loja")))</f>
        <v>Serviços extras</v>
      </c>
      <c r="AZ1785" s="1" t="str">
        <f>IF(ISBLANK(I1785),"", _xlfn.LET(_xlpm.Pedido,TRIM(D1785&amp;""),IF(_xlpm.Pedido&lt;&gt;"",_xlpm.Pedido&amp;" | "&amp;K1785,I1785&amp;" | "&amp;K1785&amp;" | "&amp;TEXT(AU1785,"0"))))</f>
        <v xml:space="preserve">5093 | </v>
      </c>
      <c r="BA1785" s="1" t="str">
        <f>IF(ISBLANK(I1785),"", _xlfn.LET(_xlpm.TipoServico,LOWER(H1785),IF(ISNUMBER(FIND("banho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5" s="1" t="str">
        <f>IF(ISBLANK(I1785),"", _xlfn.LET(
    _xlpm.Servico,TRIM(F1785&amp;""),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5" s="1">
        <f>IF(ISBLANK(B1785),"", IF(ISBLANK(R1785),Q1785*S1785,R1785*S1785))</f>
        <v>9</v>
      </c>
    </row>
    <row r="1786" spans="1:55" x14ac:dyDescent="0.3">
      <c r="A1786" t="s">
        <v>1</v>
      </c>
      <c r="B1786">
        <v>46101</v>
      </c>
      <c r="C1786" t="s">
        <v>2</v>
      </c>
      <c r="D1786">
        <v>5094</v>
      </c>
      <c r="E1786">
        <v>0</v>
      </c>
      <c r="F1786" t="s">
        <v>10</v>
      </c>
      <c r="H1786" t="s">
        <v>4</v>
      </c>
      <c r="I1786">
        <v>2818</v>
      </c>
      <c r="J1786" t="s">
        <v>68</v>
      </c>
      <c r="L1786">
        <v>73988047914</v>
      </c>
      <c r="N1786">
        <v>0</v>
      </c>
      <c r="O1786" t="s">
        <v>5</v>
      </c>
      <c r="P1786">
        <v>0</v>
      </c>
      <c r="Q1786">
        <v>9</v>
      </c>
      <c r="R1786">
        <v>9</v>
      </c>
      <c r="S1786">
        <v>1</v>
      </c>
      <c r="T1786">
        <v>9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 t="s">
        <v>6</v>
      </c>
      <c r="AG1786">
        <v>114.9</v>
      </c>
      <c r="AS1786" t="s">
        <v>7</v>
      </c>
      <c r="AU1786" s="2" t="str">
        <f>IF(ISBLANK(B1786),"", TEXT(B1786,"dddd, d \d\e mmmm \d\e aaaa"))</f>
        <v>sexta-feira, 20 de março de 2026</v>
      </c>
      <c r="AX1786" s="1" t="str" cm="1">
        <f t="array" ref="AX1786">IFERROR(_xlfn.TEXTJOIN(", ",TRUE,_xlfn._xlws.SORT(_xlfn.UNIQUE(_xlfn._xlws.FILTER($K$2:$K$2889,($I$2:$I$2889=I1786)*($K$2:$K$2889&lt;&gt;""))))),"")</f>
        <v>Mila</v>
      </c>
      <c r="AY1786" s="1" t="str">
        <f>IF(ISBLANK(F1786),"", IF(OR(
ISNUMBER(FIND("escovacao",LOWER(F1786))),
ISNUMBER(FIND("escovação",LOWER(F1786))),
ISNUMBER(FIND("higiene bucal",LOWER(F1786))),
ISNUMBER(FIND("tosa",LOWER(F1786))),
ISNUMBER(FIND("hidratacao",LOWER(F1786))),
ISNUMBER(FIND("hidratação",LOWER(F1786))),
ISNUMBER(FIND("spa",LOWER(F1786))),
ISNUMBER(FIND("corte de unhas",LOWER(F1786))),
ISNUMBER(FIND("desembolo",LOWER(F1786))),
ISNUMBER(FIND("clorexidina",LOWER(F1786))),
ISNUMBER(FIND("matizacao",LOWER(F1786))),
ISNUMBER(FIND("matização",LOWER(F1786))),
ISNUMBER(FIND("arredondamento",LOWER(F1786))),
ISNUMBER(FIND("remocao",LOWER(F1786))),
ISNUMBER(FIND("remoção",LOWER(F1786)))
),"Serviços extras",
IF(ISNUMBER(FIND("banho",LOWER(F1786))),"Banho","Loja")))</f>
        <v>Serviços extras</v>
      </c>
      <c r="AZ1786" s="1" t="str">
        <f>IF(ISBLANK(I1786),"", _xlfn.LET(_xlpm.Pedido,TRIM(D1786&amp;""),IF(_xlpm.Pedido&lt;&gt;"",_xlpm.Pedido&amp;" | "&amp;K1786,I1786&amp;" | "&amp;K1786&amp;" | "&amp;TEXT(AU1786,"0"))))</f>
        <v xml:space="preserve">5094 | </v>
      </c>
      <c r="BA1786" s="1" t="str">
        <f>IF(ISBLANK(I1786),"", _xlfn.LET(_xlpm.TipoServico,LOWER(H1786),IF(ISNUMBER(FIND("banho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6" s="1" t="str">
        <f>IF(ISBLANK(I1786),"", _xlfn.LET(
    _xlpm.Servico,TRIM(F1786&amp;""),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6" s="1">
        <f>IF(ISBLANK(B1786),"", IF(ISBLANK(R1786),Q1786*S1786,R1786*S1786))</f>
        <v>9</v>
      </c>
    </row>
    <row r="1787" spans="1:55" x14ac:dyDescent="0.3">
      <c r="A1787" t="s">
        <v>1</v>
      </c>
      <c r="B1787">
        <v>46101</v>
      </c>
      <c r="C1787" t="s">
        <v>2</v>
      </c>
      <c r="D1787">
        <v>5101</v>
      </c>
      <c r="E1787">
        <v>0</v>
      </c>
      <c r="F1787" t="s">
        <v>3</v>
      </c>
      <c r="H1787" t="s">
        <v>4</v>
      </c>
      <c r="I1787">
        <v>2264</v>
      </c>
      <c r="J1787" t="s">
        <v>153</v>
      </c>
      <c r="L1787">
        <v>7391180113</v>
      </c>
      <c r="N1787">
        <v>0</v>
      </c>
      <c r="O1787" t="s">
        <v>5</v>
      </c>
      <c r="P1787">
        <v>0</v>
      </c>
      <c r="Q1787">
        <v>1032</v>
      </c>
      <c r="R1787">
        <v>1032</v>
      </c>
      <c r="S1787">
        <v>1</v>
      </c>
      <c r="T1787">
        <v>1032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 t="s">
        <v>6</v>
      </c>
      <c r="AG1787">
        <v>1200</v>
      </c>
      <c r="AS1787" t="s">
        <v>7</v>
      </c>
      <c r="AU1787" s="2" t="str">
        <f>IF(ISBLANK(B1787),"", TEXT(B1787,"dddd, d \d\e mmmm \d\e aaaa"))</f>
        <v>sexta-feira, 20 de março de 2026</v>
      </c>
      <c r="AX1787" s="1" t="str" cm="1">
        <f t="array" ref="AX1787">IFERROR(_xlfn.TEXTJOIN(", ",TRUE,_xlfn._xlws.SORT(_xlfn.UNIQUE(_xlfn._xlws.FILTER($K$2:$K$2889,($I$2:$I$2889=I1787)*($K$2:$K$2889&lt;&gt;""))))),"")</f>
        <v>Zoe</v>
      </c>
      <c r="AY1787" s="1" t="str">
        <f>IF(ISBLANK(F1787),"", IF(OR(
ISNUMBER(FIND("escovacao",LOWER(F1787))),
ISNUMBER(FIND("escovação",LOWER(F1787))),
ISNUMBER(FIND("higiene bucal",LOWER(F1787))),
ISNUMBER(FIND("tosa",LOWER(F1787))),
ISNUMBER(FIND("hidratacao",LOWER(F1787))),
ISNUMBER(FIND("hidratação",LOWER(F1787))),
ISNUMBER(FIND("spa",LOWER(F1787))),
ISNUMBER(FIND("corte de unhas",LOWER(F1787))),
ISNUMBER(FIND("desembolo",LOWER(F1787))),
ISNUMBER(FIND("clorexidina",LOWER(F1787))),
ISNUMBER(FIND("matizacao",LOWER(F1787))),
ISNUMBER(FIND("matização",LOWER(F1787))),
ISNUMBER(FIND("arredondamento",LOWER(F1787))),
ISNUMBER(FIND("remocao",LOWER(F1787))),
ISNUMBER(FIND("remoção",LOWER(F1787)))
),"Serviços extras",
IF(ISNUMBER(FIND("banho",LOWER(F1787))),"Banho","Loja")))</f>
        <v>Loja</v>
      </c>
      <c r="AZ1787" s="1" t="str">
        <f>IF(ISBLANK(I1787),"", _xlfn.LET(_xlpm.Pedido,TRIM(D1787&amp;""),IF(_xlpm.Pedido&lt;&gt;"",_xlpm.Pedido&amp;" | "&amp;K1787,I1787&amp;" | "&amp;K1787&amp;" | "&amp;TEXT(AU1787,"0"))))</f>
        <v xml:space="preserve">5101 | </v>
      </c>
      <c r="BA1787" s="1" t="str">
        <f>IF(ISBLANK(I1787),"", _xlfn.LET(_xlpm.TipoServico,LOWER(H1787),IF(ISNUMBER(FIND("banho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7" s="1" t="str">
        <f>IF(ISBLANK(I1787),"", _xlfn.LET(
    _xlpm.Servico,TRIM(F1787&amp;""),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7" s="1">
        <f>IF(ISBLANK(B1787),"", IF(ISBLANK(R1787),Q1787*S1787,R1787*S1787))</f>
        <v>1032</v>
      </c>
    </row>
    <row r="1788" spans="1:55" x14ac:dyDescent="0.3">
      <c r="A1788" t="s">
        <v>1</v>
      </c>
      <c r="B1788">
        <v>46102</v>
      </c>
      <c r="C1788" t="s">
        <v>27</v>
      </c>
      <c r="D1788">
        <v>5110</v>
      </c>
      <c r="E1788">
        <v>0</v>
      </c>
      <c r="F1788" t="s">
        <v>3</v>
      </c>
      <c r="H1788" t="s">
        <v>4</v>
      </c>
      <c r="I1788">
        <v>2626</v>
      </c>
      <c r="J1788" t="s">
        <v>470</v>
      </c>
      <c r="L1788">
        <v>5573991799280</v>
      </c>
      <c r="N1788">
        <v>0</v>
      </c>
      <c r="O1788" t="s">
        <v>5</v>
      </c>
      <c r="P1788">
        <v>0</v>
      </c>
      <c r="Q1788">
        <v>50</v>
      </c>
      <c r="R1788">
        <v>50</v>
      </c>
      <c r="S1788">
        <v>1</v>
      </c>
      <c r="T1788">
        <v>50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 t="s">
        <v>6</v>
      </c>
      <c r="AG1788">
        <v>102</v>
      </c>
      <c r="AS1788" t="s">
        <v>7</v>
      </c>
      <c r="AU1788" s="2" t="str">
        <f>IF(ISBLANK(B1788),"", TEXT(B1788,"dddd, d \d\e mmmm \d\e aaaa"))</f>
        <v>sábado, 21 de março de 2026</v>
      </c>
      <c r="AX1788" s="1" t="str" cm="1">
        <f t="array" ref="AX1788">IFERROR(_xlfn.TEXTJOIN(", ",TRUE,_xlfn._xlws.SORT(_xlfn.UNIQUE(_xlfn._xlws.FILTER($K$2:$K$2889,($I$2:$I$2889=I1788)*($K$2:$K$2889&lt;&gt;""))))),"")</f>
        <v>Thor</v>
      </c>
      <c r="AY1788" s="1" t="str">
        <f>IF(ISBLANK(F1788),"", IF(OR(
ISNUMBER(FIND("escovacao",LOWER(F1788))),
ISNUMBER(FIND("escovação",LOWER(F1788))),
ISNUMBER(FIND("higiene bucal",LOWER(F1788))),
ISNUMBER(FIND("tosa",LOWER(F1788))),
ISNUMBER(FIND("hidratacao",LOWER(F1788))),
ISNUMBER(FIND("hidratação",LOWER(F1788))),
ISNUMBER(FIND("spa",LOWER(F1788))),
ISNUMBER(FIND("corte de unhas",LOWER(F1788))),
ISNUMBER(FIND("desembolo",LOWER(F1788))),
ISNUMBER(FIND("clorexidina",LOWER(F1788))),
ISNUMBER(FIND("matizacao",LOWER(F1788))),
ISNUMBER(FIND("matização",LOWER(F1788))),
ISNUMBER(FIND("arredondamento",LOWER(F1788))),
ISNUMBER(FIND("remocao",LOWER(F1788))),
ISNUMBER(FIND("remoção",LOWER(F1788)))
),"Serviços extras",
IF(ISNUMBER(FIND("banho",LOWER(F1788))),"Banho","Loja")))</f>
        <v>Loja</v>
      </c>
      <c r="AZ1788" s="1" t="str">
        <f>IF(ISBLANK(I1788),"", _xlfn.LET(_xlpm.Pedido,TRIM(D1788&amp;""),IF(_xlpm.Pedido&lt;&gt;"",_xlpm.Pedido&amp;" | "&amp;K1788,I1788&amp;" | "&amp;K1788&amp;" | "&amp;TEXT(AU1788,"0"))))</f>
        <v xml:space="preserve">5110 | </v>
      </c>
      <c r="BA1788" s="1" t="str">
        <f>IF(ISBLANK(I1788),"", _xlfn.LET(_xlpm.TipoServico,LOWER(H1788),IF(ISNUMBER(FIND("banho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8" s="1" t="str">
        <f>IF(ISBLANK(I1788),"", _xlfn.LET(
    _xlpm.Servico,TRIM(F1788&amp;""),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8" s="1">
        <f>IF(ISBLANK(B1788),"", IF(ISBLANK(R1788),Q1788*S1788,R1788*S1788))</f>
        <v>50</v>
      </c>
    </row>
    <row r="1789" spans="1:55" x14ac:dyDescent="0.3">
      <c r="A1789" t="s">
        <v>1</v>
      </c>
      <c r="B1789">
        <v>46102</v>
      </c>
      <c r="C1789" t="s">
        <v>27</v>
      </c>
      <c r="D1789">
        <v>5110</v>
      </c>
      <c r="E1789">
        <v>0</v>
      </c>
      <c r="F1789" t="s">
        <v>10</v>
      </c>
      <c r="H1789" t="s">
        <v>4</v>
      </c>
      <c r="I1789">
        <v>2626</v>
      </c>
      <c r="J1789" t="s">
        <v>470</v>
      </c>
      <c r="L1789">
        <v>5573991799280</v>
      </c>
      <c r="N1789">
        <v>0</v>
      </c>
      <c r="O1789" t="s">
        <v>5</v>
      </c>
      <c r="P1789">
        <v>0</v>
      </c>
      <c r="Q1789">
        <v>9</v>
      </c>
      <c r="R1789">
        <v>9</v>
      </c>
      <c r="S1789">
        <v>1</v>
      </c>
      <c r="T1789">
        <v>9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 t="s">
        <v>6</v>
      </c>
      <c r="AG1789">
        <v>102</v>
      </c>
      <c r="AS1789" t="s">
        <v>7</v>
      </c>
      <c r="AU1789" s="2" t="str">
        <f>IF(ISBLANK(B1789),"", TEXT(B1789,"dddd, d \d\e mmmm \d\e aaaa"))</f>
        <v>sábado, 21 de março de 2026</v>
      </c>
      <c r="AX1789" s="1" t="str" cm="1">
        <f t="array" ref="AX1789">IFERROR(_xlfn.TEXTJOIN(", ",TRUE,_xlfn._xlws.SORT(_xlfn.UNIQUE(_xlfn._xlws.FILTER($K$2:$K$2889,($I$2:$I$2889=I1789)*($K$2:$K$2889&lt;&gt;""))))),"")</f>
        <v>Thor</v>
      </c>
      <c r="AY1789" s="1" t="str">
        <f>IF(ISBLANK(F1789),"", IF(OR(
ISNUMBER(FIND("escovacao",LOWER(F1789))),
ISNUMBER(FIND("escovação",LOWER(F1789))),
ISNUMBER(FIND("higiene bucal",LOWER(F1789))),
ISNUMBER(FIND("tosa",LOWER(F1789))),
ISNUMBER(FIND("hidratacao",LOWER(F1789))),
ISNUMBER(FIND("hidratação",LOWER(F1789))),
ISNUMBER(FIND("spa",LOWER(F1789))),
ISNUMBER(FIND("corte de unhas",LOWER(F1789))),
ISNUMBER(FIND("desembolo",LOWER(F1789))),
ISNUMBER(FIND("clorexidina",LOWER(F1789))),
ISNUMBER(FIND("matizacao",LOWER(F1789))),
ISNUMBER(FIND("matização",LOWER(F1789))),
ISNUMBER(FIND("arredondamento",LOWER(F1789))),
ISNUMBER(FIND("remocao",LOWER(F1789))),
ISNUMBER(FIND("remoção",LOWER(F1789)))
),"Serviços extras",
IF(ISNUMBER(FIND("banho",LOWER(F1789))),"Banho","Loja")))</f>
        <v>Serviços extras</v>
      </c>
      <c r="AZ1789" s="1" t="str">
        <f>IF(ISBLANK(I1789),"", _xlfn.LET(_xlpm.Pedido,TRIM(D1789&amp;""),IF(_xlpm.Pedido&lt;&gt;"",_xlpm.Pedido&amp;" | "&amp;K1789,I1789&amp;" | "&amp;K1789&amp;" | "&amp;TEXT(AU1789,"0"))))</f>
        <v xml:space="preserve">5110 | </v>
      </c>
      <c r="BA1789" s="1" t="str">
        <f>IF(ISBLANK(I1789),"", _xlfn.LET(_xlpm.TipoServico,LOWER(H1789),IF(ISNUMBER(FIND("banho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89" s="1" t="str">
        <f>IF(ISBLANK(I1789),"", _xlfn.LET(
    _xlpm.Servico,TRIM(F1789&amp;""),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89" s="1">
        <f>IF(ISBLANK(B1789),"", IF(ISBLANK(R1789),Q1789*S1789,R1789*S1789))</f>
        <v>9</v>
      </c>
    </row>
    <row r="1790" spans="1:55" x14ac:dyDescent="0.3">
      <c r="A1790" t="s">
        <v>1</v>
      </c>
      <c r="B1790">
        <v>46102</v>
      </c>
      <c r="C1790" t="s">
        <v>27</v>
      </c>
      <c r="D1790">
        <v>5108</v>
      </c>
      <c r="E1790">
        <v>0</v>
      </c>
      <c r="F1790" t="s">
        <v>3</v>
      </c>
      <c r="H1790" t="s">
        <v>4</v>
      </c>
      <c r="I1790">
        <v>2796</v>
      </c>
      <c r="J1790" t="s">
        <v>550</v>
      </c>
      <c r="L1790">
        <v>73991722422</v>
      </c>
      <c r="N1790">
        <v>0</v>
      </c>
      <c r="O1790" t="s">
        <v>5</v>
      </c>
      <c r="P1790">
        <v>0</v>
      </c>
      <c r="Q1790">
        <v>50</v>
      </c>
      <c r="R1790">
        <v>50</v>
      </c>
      <c r="S1790">
        <v>1</v>
      </c>
      <c r="T1790">
        <v>50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 t="s">
        <v>6</v>
      </c>
      <c r="AG1790">
        <v>58</v>
      </c>
      <c r="AS1790" t="s">
        <v>7</v>
      </c>
      <c r="AU1790" s="2" t="str">
        <f>IF(ISBLANK(B1790),"", TEXT(B1790,"dddd, d \d\e mmmm \d\e aaaa"))</f>
        <v>sábado, 21 de março de 2026</v>
      </c>
      <c r="AX1790" s="1" t="str" cm="1">
        <f t="array" ref="AX1790">IFERROR(_xlfn.TEXTJOIN(", ",TRUE,_xlfn._xlws.SORT(_xlfn.UNIQUE(_xlfn._xlws.FILTER($K$2:$K$2889,($I$2:$I$2889=I1790)*($K$2:$K$2889&lt;&gt;""))))),"")</f>
        <v>Amora</v>
      </c>
      <c r="AY1790" s="1" t="str">
        <f>IF(ISBLANK(F1790),"", IF(OR(
ISNUMBER(FIND("escovacao",LOWER(F1790))),
ISNUMBER(FIND("escovação",LOWER(F1790))),
ISNUMBER(FIND("higiene bucal",LOWER(F1790))),
ISNUMBER(FIND("tosa",LOWER(F1790))),
ISNUMBER(FIND("hidratacao",LOWER(F1790))),
ISNUMBER(FIND("hidratação",LOWER(F1790))),
ISNUMBER(FIND("spa",LOWER(F1790))),
ISNUMBER(FIND("corte de unhas",LOWER(F1790))),
ISNUMBER(FIND("desembolo",LOWER(F1790))),
ISNUMBER(FIND("clorexidina",LOWER(F1790))),
ISNUMBER(FIND("matizacao",LOWER(F1790))),
ISNUMBER(FIND("matização",LOWER(F1790))),
ISNUMBER(FIND("arredondamento",LOWER(F1790))),
ISNUMBER(FIND("remocao",LOWER(F1790))),
ISNUMBER(FIND("remoção",LOWER(F1790)))
),"Serviços extras",
IF(ISNUMBER(FIND("banho",LOWER(F1790))),"Banho","Loja")))</f>
        <v>Loja</v>
      </c>
      <c r="AZ1790" s="1" t="str">
        <f>IF(ISBLANK(I1790),"", _xlfn.LET(_xlpm.Pedido,TRIM(D1790&amp;""),IF(_xlpm.Pedido&lt;&gt;"",_xlpm.Pedido&amp;" | "&amp;K1790,I1790&amp;" | "&amp;K1790&amp;" | "&amp;TEXT(AU1790,"0"))))</f>
        <v xml:space="preserve">5108 | </v>
      </c>
      <c r="BA1790" s="1" t="str">
        <f>IF(ISBLANK(I1790),"", _xlfn.LET(_xlpm.TipoServico,LOWER(H1790),IF(ISNUMBER(FIND("banho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0" s="1" t="str">
        <f>IF(ISBLANK(I1790),"", _xlfn.LET(
    _xlpm.Servico,TRIM(F1790&amp;""),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0" s="1">
        <f>IF(ISBLANK(B1790),"", IF(ISBLANK(R1790),Q1790*S1790,R1790*S1790))</f>
        <v>50</v>
      </c>
    </row>
    <row r="1791" spans="1:55" x14ac:dyDescent="0.3">
      <c r="A1791" t="s">
        <v>1</v>
      </c>
      <c r="B1791">
        <v>46102</v>
      </c>
      <c r="C1791" t="s">
        <v>27</v>
      </c>
      <c r="D1791">
        <v>5109</v>
      </c>
      <c r="E1791">
        <v>0</v>
      </c>
      <c r="F1791" t="s">
        <v>3</v>
      </c>
      <c r="H1791" t="s">
        <v>4</v>
      </c>
      <c r="I1791">
        <v>2808</v>
      </c>
      <c r="J1791" t="s">
        <v>528</v>
      </c>
      <c r="L1791">
        <v>7391226639</v>
      </c>
      <c r="N1791">
        <v>0</v>
      </c>
      <c r="O1791" t="s">
        <v>5</v>
      </c>
      <c r="P1791">
        <v>0</v>
      </c>
      <c r="Q1791">
        <v>50</v>
      </c>
      <c r="R1791">
        <v>50</v>
      </c>
      <c r="S1791">
        <v>1</v>
      </c>
      <c r="T1791">
        <v>50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 t="s">
        <v>6</v>
      </c>
      <c r="AG1791">
        <v>114</v>
      </c>
      <c r="AS1791" t="s">
        <v>7</v>
      </c>
      <c r="AU1791" s="2" t="str">
        <f>IF(ISBLANK(B1791),"", TEXT(B1791,"dddd, d \d\e mmmm \d\e aaaa"))</f>
        <v>sábado, 21 de março de 2026</v>
      </c>
      <c r="AX1791" s="1" t="str" cm="1">
        <f t="array" ref="AX1791">IFERROR(_xlfn.TEXTJOIN(", ",TRUE,_xlfn._xlws.SORT(_xlfn.UNIQUE(_xlfn._xlws.FILTER($K$2:$K$2889,($I$2:$I$2889=I1791)*($K$2:$K$2889&lt;&gt;""))))),"")</f>
        <v>Malu</v>
      </c>
      <c r="AY1791" s="1" t="str">
        <f>IF(ISBLANK(F1791),"", IF(OR(
ISNUMBER(FIND("escovacao",LOWER(F1791))),
ISNUMBER(FIND("escovação",LOWER(F1791))),
ISNUMBER(FIND("higiene bucal",LOWER(F1791))),
ISNUMBER(FIND("tosa",LOWER(F1791))),
ISNUMBER(FIND("hidratacao",LOWER(F1791))),
ISNUMBER(FIND("hidratação",LOWER(F1791))),
ISNUMBER(FIND("spa",LOWER(F1791))),
ISNUMBER(FIND("corte de unhas",LOWER(F1791))),
ISNUMBER(FIND("desembolo",LOWER(F1791))),
ISNUMBER(FIND("clorexidina",LOWER(F1791))),
ISNUMBER(FIND("matizacao",LOWER(F1791))),
ISNUMBER(FIND("matização",LOWER(F1791))),
ISNUMBER(FIND("arredondamento",LOWER(F1791))),
ISNUMBER(FIND("remocao",LOWER(F1791))),
ISNUMBER(FIND("remoção",LOWER(F1791)))
),"Serviços extras",
IF(ISNUMBER(FIND("banho",LOWER(F1791))),"Banho","Loja")))</f>
        <v>Loja</v>
      </c>
      <c r="AZ1791" s="1" t="str">
        <f>IF(ISBLANK(I1791),"", _xlfn.LET(_xlpm.Pedido,TRIM(D1791&amp;""),IF(_xlpm.Pedido&lt;&gt;"",_xlpm.Pedido&amp;" | "&amp;K1791,I1791&amp;" | "&amp;K1791&amp;" | "&amp;TEXT(AU1791,"0"))))</f>
        <v xml:space="preserve">5109 | </v>
      </c>
      <c r="BA1791" s="1" t="str">
        <f>IF(ISBLANK(I1791),"", _xlfn.LET(_xlpm.TipoServico,LOWER(H1791),IF(ISNUMBER(FIND("banho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1" s="1" t="str">
        <f>IF(ISBLANK(I1791),"", _xlfn.LET(
    _xlpm.Servico,TRIM(F1791&amp;""),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1" s="1">
        <f>IF(ISBLANK(B1791),"", IF(ISBLANK(R1791),Q1791*S1791,R1791*S1791))</f>
        <v>50</v>
      </c>
    </row>
    <row r="1792" spans="1:55" x14ac:dyDescent="0.3">
      <c r="A1792" t="s">
        <v>1</v>
      </c>
      <c r="B1792">
        <v>46102</v>
      </c>
      <c r="C1792" t="s">
        <v>27</v>
      </c>
      <c r="D1792">
        <v>5109</v>
      </c>
      <c r="E1792">
        <v>0</v>
      </c>
      <c r="F1792" t="s">
        <v>10</v>
      </c>
      <c r="H1792" t="s">
        <v>4</v>
      </c>
      <c r="I1792">
        <v>2808</v>
      </c>
      <c r="J1792" t="s">
        <v>528</v>
      </c>
      <c r="L1792">
        <v>7391226639</v>
      </c>
      <c r="N1792">
        <v>0</v>
      </c>
      <c r="O1792" t="s">
        <v>5</v>
      </c>
      <c r="P1792">
        <v>0</v>
      </c>
      <c r="Q1792">
        <v>9</v>
      </c>
      <c r="R1792">
        <v>9</v>
      </c>
      <c r="S1792">
        <v>1</v>
      </c>
      <c r="T1792">
        <v>9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 t="s">
        <v>6</v>
      </c>
      <c r="AG1792">
        <v>114</v>
      </c>
      <c r="AS1792" t="s">
        <v>7</v>
      </c>
      <c r="AU1792" s="2" t="str">
        <f>IF(ISBLANK(B1792),"", TEXT(B1792,"dddd, d \d\e mmmm \d\e aaaa"))</f>
        <v>sábado, 21 de março de 2026</v>
      </c>
      <c r="AX1792" s="1" t="str" cm="1">
        <f t="array" ref="AX1792">IFERROR(_xlfn.TEXTJOIN(", ",TRUE,_xlfn._xlws.SORT(_xlfn.UNIQUE(_xlfn._xlws.FILTER($K$2:$K$2889,($I$2:$I$2889=I1792)*($K$2:$K$2889&lt;&gt;""))))),"")</f>
        <v>Malu</v>
      </c>
      <c r="AY1792" s="1" t="str">
        <f>IF(ISBLANK(F1792),"", IF(OR(
ISNUMBER(FIND("escovacao",LOWER(F1792))),
ISNUMBER(FIND("escovação",LOWER(F1792))),
ISNUMBER(FIND("higiene bucal",LOWER(F1792))),
ISNUMBER(FIND("tosa",LOWER(F1792))),
ISNUMBER(FIND("hidratacao",LOWER(F1792))),
ISNUMBER(FIND("hidratação",LOWER(F1792))),
ISNUMBER(FIND("spa",LOWER(F1792))),
ISNUMBER(FIND("corte de unhas",LOWER(F1792))),
ISNUMBER(FIND("desembolo",LOWER(F1792))),
ISNUMBER(FIND("clorexidina",LOWER(F1792))),
ISNUMBER(FIND("matizacao",LOWER(F1792))),
ISNUMBER(FIND("matização",LOWER(F1792))),
ISNUMBER(FIND("arredondamento",LOWER(F1792))),
ISNUMBER(FIND("remocao",LOWER(F1792))),
ISNUMBER(FIND("remoção",LOWER(F1792)))
),"Serviços extras",
IF(ISNUMBER(FIND("banho",LOWER(F1792))),"Banho","Loja")))</f>
        <v>Serviços extras</v>
      </c>
      <c r="AZ1792" s="1" t="str">
        <f>IF(ISBLANK(I1792),"", _xlfn.LET(_xlpm.Pedido,TRIM(D1792&amp;""),IF(_xlpm.Pedido&lt;&gt;"",_xlpm.Pedido&amp;" | "&amp;K1792,I1792&amp;" | "&amp;K1792&amp;" | "&amp;TEXT(AU1792,"0"))))</f>
        <v xml:space="preserve">5109 | </v>
      </c>
      <c r="BA1792" s="1" t="str">
        <f>IF(ISBLANK(I1792),"", _xlfn.LET(_xlpm.TipoServico,LOWER(H1792),IF(ISNUMBER(FIND("banho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2" s="1" t="str">
        <f>IF(ISBLANK(I1792),"", _xlfn.LET(
    _xlpm.Servico,TRIM(F1792&amp;""),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2" s="1">
        <f>IF(ISBLANK(B1792),"", IF(ISBLANK(R1792),Q1792*S1792,R1792*S1792))</f>
        <v>9</v>
      </c>
    </row>
    <row r="1793" spans="1:55" x14ac:dyDescent="0.3">
      <c r="A1793" t="s">
        <v>1</v>
      </c>
      <c r="B1793">
        <v>46104</v>
      </c>
      <c r="C1793" t="s">
        <v>43</v>
      </c>
      <c r="D1793">
        <v>5114</v>
      </c>
      <c r="E1793">
        <v>0</v>
      </c>
      <c r="F1793" t="s">
        <v>3</v>
      </c>
      <c r="H1793" t="s">
        <v>4</v>
      </c>
      <c r="I1793">
        <v>2295</v>
      </c>
      <c r="J1793" t="s">
        <v>342</v>
      </c>
      <c r="L1793">
        <v>557399621106</v>
      </c>
      <c r="N1793">
        <v>0</v>
      </c>
      <c r="O1793" t="s">
        <v>5</v>
      </c>
      <c r="P1793">
        <v>0</v>
      </c>
      <c r="Q1793">
        <v>68</v>
      </c>
      <c r="R1793">
        <v>68</v>
      </c>
      <c r="S1793">
        <v>1</v>
      </c>
      <c r="T1793">
        <v>68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 t="s">
        <v>6</v>
      </c>
      <c r="AG1793">
        <v>75</v>
      </c>
      <c r="AS1793" t="s">
        <v>7</v>
      </c>
      <c r="AU1793" s="2" t="str">
        <f>IF(ISBLANK(B1793),"", TEXT(B1793,"dddd, d \d\e mmmm \d\e aaaa"))</f>
        <v>segunda-feira, 23 de março de 2026</v>
      </c>
      <c r="AX1793" s="1" t="str" cm="1">
        <f t="array" ref="AX1793">IFERROR(_xlfn.TEXTJOIN(", ",TRUE,_xlfn._xlws.SORT(_xlfn.UNIQUE(_xlfn._xlws.FILTER($K$2:$K$2889,($I$2:$I$2889=I1793)*($K$2:$K$2889&lt;&gt;""))))),"")</f>
        <v>Spike</v>
      </c>
      <c r="AY1793" s="1" t="str">
        <f>IF(ISBLANK(F1793),"", IF(OR(
ISNUMBER(FIND("escovacao",LOWER(F1793))),
ISNUMBER(FIND("escovação",LOWER(F1793))),
ISNUMBER(FIND("higiene bucal",LOWER(F1793))),
ISNUMBER(FIND("tosa",LOWER(F1793))),
ISNUMBER(FIND("hidratacao",LOWER(F1793))),
ISNUMBER(FIND("hidratação",LOWER(F1793))),
ISNUMBER(FIND("spa",LOWER(F1793))),
ISNUMBER(FIND("corte de unhas",LOWER(F1793))),
ISNUMBER(FIND("desembolo",LOWER(F1793))),
ISNUMBER(FIND("clorexidina",LOWER(F1793))),
ISNUMBER(FIND("matizacao",LOWER(F1793))),
ISNUMBER(FIND("matização",LOWER(F1793))),
ISNUMBER(FIND("arredondamento",LOWER(F1793))),
ISNUMBER(FIND("remocao",LOWER(F1793))),
ISNUMBER(FIND("remoção",LOWER(F1793)))
),"Serviços extras",
IF(ISNUMBER(FIND("banho",LOWER(F1793))),"Banho","Loja")))</f>
        <v>Loja</v>
      </c>
      <c r="AZ1793" s="1" t="str">
        <f>IF(ISBLANK(I1793),"", _xlfn.LET(_xlpm.Pedido,TRIM(D1793&amp;""),IF(_xlpm.Pedido&lt;&gt;"",_xlpm.Pedido&amp;" | "&amp;K1793,I1793&amp;" | "&amp;K1793&amp;" | "&amp;TEXT(AU1793,"0"))))</f>
        <v xml:space="preserve">5114 | </v>
      </c>
      <c r="BA1793" s="1" t="str">
        <f>IF(ISBLANK(I1793),"", _xlfn.LET(_xlpm.TipoServico,LOWER(H1793),IF(ISNUMBER(FIND("banho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3" s="1" t="str">
        <f>IF(ISBLANK(I1793),"", _xlfn.LET(
    _xlpm.Servico,TRIM(F1793&amp;""),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3" s="1">
        <f>IF(ISBLANK(B1793),"", IF(ISBLANK(R1793),Q1793*S1793,R1793*S1793))</f>
        <v>68</v>
      </c>
    </row>
    <row r="1794" spans="1:55" x14ac:dyDescent="0.3">
      <c r="A1794" t="s">
        <v>1</v>
      </c>
      <c r="B1794">
        <v>46104</v>
      </c>
      <c r="C1794" t="s">
        <v>43</v>
      </c>
      <c r="D1794">
        <v>5116</v>
      </c>
      <c r="E1794">
        <v>0</v>
      </c>
      <c r="F1794" t="s">
        <v>3</v>
      </c>
      <c r="H1794" t="s">
        <v>4</v>
      </c>
      <c r="I1794">
        <v>2336</v>
      </c>
      <c r="J1794" t="s">
        <v>599</v>
      </c>
      <c r="L1794">
        <v>73998253932</v>
      </c>
      <c r="N1794">
        <v>0</v>
      </c>
      <c r="O1794" t="s">
        <v>5</v>
      </c>
      <c r="P1794">
        <v>0</v>
      </c>
      <c r="Q1794">
        <v>50</v>
      </c>
      <c r="R1794">
        <v>50</v>
      </c>
      <c r="S1794">
        <v>1</v>
      </c>
      <c r="T1794">
        <v>50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 t="s">
        <v>6</v>
      </c>
      <c r="AG1794">
        <v>100</v>
      </c>
      <c r="AS1794" t="s">
        <v>7</v>
      </c>
      <c r="AU1794" s="2" t="str">
        <f>IF(ISBLANK(B1794),"", TEXT(B1794,"dddd, d \d\e mmmm \d\e aaaa"))</f>
        <v>segunda-feira, 23 de março de 2026</v>
      </c>
      <c r="AX1794" s="1" t="str" cm="1">
        <f t="array" ref="AX1794">IFERROR(_xlfn.TEXTJOIN(", ",TRUE,_xlfn._xlws.SORT(_xlfn.UNIQUE(_xlfn._xlws.FILTER($K$2:$K$2889,($I$2:$I$2889=I1794)*($K$2:$K$2889&lt;&gt;""))))),"")</f>
        <v>Mel, Nick</v>
      </c>
      <c r="AY1794" s="1" t="str">
        <f>IF(ISBLANK(F1794),"", IF(OR(
ISNUMBER(FIND("escovacao",LOWER(F1794))),
ISNUMBER(FIND("escovação",LOWER(F1794))),
ISNUMBER(FIND("higiene bucal",LOWER(F1794))),
ISNUMBER(FIND("tosa",LOWER(F1794))),
ISNUMBER(FIND("hidratacao",LOWER(F1794))),
ISNUMBER(FIND("hidratação",LOWER(F1794))),
ISNUMBER(FIND("spa",LOWER(F1794))),
ISNUMBER(FIND("corte de unhas",LOWER(F1794))),
ISNUMBER(FIND("desembolo",LOWER(F1794))),
ISNUMBER(FIND("clorexidina",LOWER(F1794))),
ISNUMBER(FIND("matizacao",LOWER(F1794))),
ISNUMBER(FIND("matização",LOWER(F1794))),
ISNUMBER(FIND("arredondamento",LOWER(F1794))),
ISNUMBER(FIND("remocao",LOWER(F1794))),
ISNUMBER(FIND("remoção",LOWER(F1794)))
),"Serviços extras",
IF(ISNUMBER(FIND("banho",LOWER(F1794))),"Banho","Loja")))</f>
        <v>Loja</v>
      </c>
      <c r="AZ1794" s="1" t="str">
        <f>IF(ISBLANK(I1794),"", _xlfn.LET(_xlpm.Pedido,TRIM(D1794&amp;""),IF(_xlpm.Pedido&lt;&gt;"",_xlpm.Pedido&amp;" | "&amp;K1794,I1794&amp;" | "&amp;K1794&amp;" | "&amp;TEXT(AU1794,"0"))))</f>
        <v xml:space="preserve">5116 | </v>
      </c>
      <c r="BA1794" s="1" t="str">
        <f>IF(ISBLANK(I1794),"", _xlfn.LET(_xlpm.TipoServico,LOWER(H1794),IF(ISNUMBER(FIND("banho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4" s="1" t="str">
        <f>IF(ISBLANK(I1794),"", _xlfn.LET(
    _xlpm.Servico,TRIM(F1794&amp;""),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4" s="1">
        <f>IF(ISBLANK(B1794),"", IF(ISBLANK(R1794),Q1794*S1794,R1794*S1794))</f>
        <v>50</v>
      </c>
    </row>
    <row r="1795" spans="1:55" x14ac:dyDescent="0.3">
      <c r="A1795" t="s">
        <v>1</v>
      </c>
      <c r="B1795">
        <v>46104</v>
      </c>
      <c r="C1795" t="s">
        <v>43</v>
      </c>
      <c r="D1795">
        <v>5120</v>
      </c>
      <c r="E1795">
        <v>0</v>
      </c>
      <c r="F1795" t="s">
        <v>3</v>
      </c>
      <c r="H1795" t="s">
        <v>4</v>
      </c>
      <c r="I1795">
        <v>2867</v>
      </c>
      <c r="J1795" t="s">
        <v>385</v>
      </c>
      <c r="L1795">
        <v>557399336776</v>
      </c>
      <c r="N1795">
        <v>0</v>
      </c>
      <c r="O1795" t="s">
        <v>5</v>
      </c>
      <c r="P1795">
        <v>0</v>
      </c>
      <c r="Q1795">
        <v>113</v>
      </c>
      <c r="R1795">
        <v>113</v>
      </c>
      <c r="S1795">
        <v>1</v>
      </c>
      <c r="T1795">
        <v>113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 t="s">
        <v>6</v>
      </c>
      <c r="AG1795">
        <v>130</v>
      </c>
      <c r="AS1795" t="s">
        <v>7</v>
      </c>
      <c r="AU1795" s="2" t="str">
        <f>IF(ISBLANK(B1795),"", TEXT(B1795,"dddd, d \d\e mmmm \d\e aaaa"))</f>
        <v>segunda-feira, 23 de março de 2026</v>
      </c>
      <c r="AX1795" s="1" t="str" cm="1">
        <f t="array" ref="AX1795">IFERROR(_xlfn.TEXTJOIN(", ",TRUE,_xlfn._xlws.SORT(_xlfn.UNIQUE(_xlfn._xlws.FILTER($K$2:$K$2889,($I$2:$I$2889=I1795)*($K$2:$K$2889&lt;&gt;""))))),"")</f>
        <v>Luffy</v>
      </c>
      <c r="AY1795" s="1" t="str">
        <f>IF(ISBLANK(F1795),"", IF(OR(
ISNUMBER(FIND("escovacao",LOWER(F1795))),
ISNUMBER(FIND("escovação",LOWER(F1795))),
ISNUMBER(FIND("higiene bucal",LOWER(F1795))),
ISNUMBER(FIND("tosa",LOWER(F1795))),
ISNUMBER(FIND("hidratacao",LOWER(F1795))),
ISNUMBER(FIND("hidratação",LOWER(F1795))),
ISNUMBER(FIND("spa",LOWER(F1795))),
ISNUMBER(FIND("corte de unhas",LOWER(F1795))),
ISNUMBER(FIND("desembolo",LOWER(F1795))),
ISNUMBER(FIND("clorexidina",LOWER(F1795))),
ISNUMBER(FIND("matizacao",LOWER(F1795))),
ISNUMBER(FIND("matização",LOWER(F1795))),
ISNUMBER(FIND("arredondamento",LOWER(F1795))),
ISNUMBER(FIND("remocao",LOWER(F1795))),
ISNUMBER(FIND("remoção",LOWER(F1795)))
),"Serviços extras",
IF(ISNUMBER(FIND("banho",LOWER(F1795))),"Banho","Loja")))</f>
        <v>Loja</v>
      </c>
      <c r="AZ1795" s="1" t="str">
        <f>IF(ISBLANK(I1795),"", _xlfn.LET(_xlpm.Pedido,TRIM(D1795&amp;""),IF(_xlpm.Pedido&lt;&gt;"",_xlpm.Pedido&amp;" | "&amp;K1795,I1795&amp;" | "&amp;K1795&amp;" | "&amp;TEXT(AU1795,"0"))))</f>
        <v xml:space="preserve">5120 | </v>
      </c>
      <c r="BA1795" s="1" t="str">
        <f>IF(ISBLANK(I1795),"", _xlfn.LET(_xlpm.TipoServico,LOWER(H1795),IF(ISNUMBER(FIND("banho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5" s="1" t="str">
        <f>IF(ISBLANK(I1795),"", _xlfn.LET(
    _xlpm.Servico,TRIM(F1795&amp;""),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5" s="1">
        <f>IF(ISBLANK(B1795),"", IF(ISBLANK(R1795),Q1795*S1795,R1795*S1795))</f>
        <v>113</v>
      </c>
    </row>
    <row r="1796" spans="1:55" x14ac:dyDescent="0.3">
      <c r="A1796" t="s">
        <v>1</v>
      </c>
      <c r="B1796">
        <v>46104</v>
      </c>
      <c r="C1796" t="s">
        <v>43</v>
      </c>
      <c r="D1796">
        <v>5120</v>
      </c>
      <c r="E1796">
        <v>0</v>
      </c>
      <c r="F1796" t="s">
        <v>10</v>
      </c>
      <c r="H1796" t="s">
        <v>4</v>
      </c>
      <c r="I1796">
        <v>2867</v>
      </c>
      <c r="J1796" t="s">
        <v>385</v>
      </c>
      <c r="L1796">
        <v>557399336776</v>
      </c>
      <c r="N1796">
        <v>0</v>
      </c>
      <c r="O1796" t="s">
        <v>5</v>
      </c>
      <c r="P1796">
        <v>0</v>
      </c>
      <c r="Q1796">
        <v>9</v>
      </c>
      <c r="R1796">
        <v>9</v>
      </c>
      <c r="S1796">
        <v>1</v>
      </c>
      <c r="T1796">
        <v>9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 t="s">
        <v>6</v>
      </c>
      <c r="AG1796">
        <v>130</v>
      </c>
      <c r="AS1796" t="s">
        <v>7</v>
      </c>
      <c r="AU1796" s="2" t="str">
        <f>IF(ISBLANK(B1796),"", TEXT(B1796,"dddd, d \d\e mmmm \d\e aaaa"))</f>
        <v>segunda-feira, 23 de março de 2026</v>
      </c>
      <c r="AX1796" s="1" t="str" cm="1">
        <f t="array" ref="AX1796">IFERROR(_xlfn.TEXTJOIN(", ",TRUE,_xlfn._xlws.SORT(_xlfn.UNIQUE(_xlfn._xlws.FILTER($K$2:$K$2889,($I$2:$I$2889=I1796)*($K$2:$K$2889&lt;&gt;""))))),"")</f>
        <v>Luffy</v>
      </c>
      <c r="AY1796" s="1" t="str">
        <f>IF(ISBLANK(F1796),"", IF(OR(
ISNUMBER(FIND("escovacao",LOWER(F1796))),
ISNUMBER(FIND("escovação",LOWER(F1796))),
ISNUMBER(FIND("higiene bucal",LOWER(F1796))),
ISNUMBER(FIND("tosa",LOWER(F1796))),
ISNUMBER(FIND("hidratacao",LOWER(F1796))),
ISNUMBER(FIND("hidratação",LOWER(F1796))),
ISNUMBER(FIND("spa",LOWER(F1796))),
ISNUMBER(FIND("corte de unhas",LOWER(F1796))),
ISNUMBER(FIND("desembolo",LOWER(F1796))),
ISNUMBER(FIND("clorexidina",LOWER(F1796))),
ISNUMBER(FIND("matizacao",LOWER(F1796))),
ISNUMBER(FIND("matização",LOWER(F1796))),
ISNUMBER(FIND("arredondamento",LOWER(F1796))),
ISNUMBER(FIND("remocao",LOWER(F1796))),
ISNUMBER(FIND("remoção",LOWER(F1796)))
),"Serviços extras",
IF(ISNUMBER(FIND("banho",LOWER(F1796))),"Banho","Loja")))</f>
        <v>Serviços extras</v>
      </c>
      <c r="AZ1796" s="1" t="str">
        <f>IF(ISBLANK(I1796),"", _xlfn.LET(_xlpm.Pedido,TRIM(D1796&amp;""),IF(_xlpm.Pedido&lt;&gt;"",_xlpm.Pedido&amp;" | "&amp;K1796,I1796&amp;" | "&amp;K1796&amp;" | "&amp;TEXT(AU1796,"0"))))</f>
        <v xml:space="preserve">5120 | </v>
      </c>
      <c r="BA1796" s="1" t="str">
        <f>IF(ISBLANK(I1796),"", _xlfn.LET(_xlpm.TipoServico,LOWER(H1796),IF(ISNUMBER(FIND("banho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6" s="1" t="str">
        <f>IF(ISBLANK(I1796),"", _xlfn.LET(
    _xlpm.Servico,TRIM(F1796&amp;""),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6" s="1">
        <f>IF(ISBLANK(B1796),"", IF(ISBLANK(R1796),Q1796*S1796,R1796*S1796))</f>
        <v>9</v>
      </c>
    </row>
    <row r="1797" spans="1:55" x14ac:dyDescent="0.3">
      <c r="A1797" t="s">
        <v>1</v>
      </c>
      <c r="B1797">
        <v>46105</v>
      </c>
      <c r="C1797" t="s">
        <v>46</v>
      </c>
      <c r="D1797">
        <v>5122</v>
      </c>
      <c r="E1797">
        <v>0</v>
      </c>
      <c r="F1797" t="s">
        <v>3</v>
      </c>
      <c r="H1797" t="s">
        <v>4</v>
      </c>
      <c r="I1797">
        <v>2204</v>
      </c>
      <c r="J1797" t="s">
        <v>41</v>
      </c>
      <c r="L1797">
        <v>73991645013</v>
      </c>
      <c r="N1797">
        <v>0</v>
      </c>
      <c r="O1797" t="s">
        <v>5</v>
      </c>
      <c r="P1797">
        <v>0</v>
      </c>
      <c r="Q1797">
        <v>50</v>
      </c>
      <c r="R1797">
        <v>50</v>
      </c>
      <c r="S1797">
        <v>1</v>
      </c>
      <c r="T1797">
        <v>50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 t="s">
        <v>6</v>
      </c>
      <c r="AG1797">
        <v>190</v>
      </c>
      <c r="AS1797" t="s">
        <v>7</v>
      </c>
      <c r="AU1797" s="2" t="str">
        <f>IF(ISBLANK(B1797),"", TEXT(B1797,"dddd, d \d\e mmmm \d\e aaaa"))</f>
        <v>terça-feira, 24 de março de 2026</v>
      </c>
      <c r="AX1797" s="1" t="str" cm="1">
        <f t="array" ref="AX1797">IFERROR(_xlfn.TEXTJOIN(", ",TRUE,_xlfn._xlws.SORT(_xlfn.UNIQUE(_xlfn._xlws.FILTER($K$2:$K$2889,($I$2:$I$2889=I1797)*($K$2:$K$2889&lt;&gt;""))))),"")</f>
        <v>Amora</v>
      </c>
      <c r="AY1797" s="1" t="str">
        <f>IF(ISBLANK(F1797),"", IF(OR(
ISNUMBER(FIND("escovacao",LOWER(F1797))),
ISNUMBER(FIND("escovação",LOWER(F1797))),
ISNUMBER(FIND("higiene bucal",LOWER(F1797))),
ISNUMBER(FIND("tosa",LOWER(F1797))),
ISNUMBER(FIND("hidratacao",LOWER(F1797))),
ISNUMBER(FIND("hidratação",LOWER(F1797))),
ISNUMBER(FIND("spa",LOWER(F1797))),
ISNUMBER(FIND("corte de unhas",LOWER(F1797))),
ISNUMBER(FIND("desembolo",LOWER(F1797))),
ISNUMBER(FIND("clorexidina",LOWER(F1797))),
ISNUMBER(FIND("matizacao",LOWER(F1797))),
ISNUMBER(FIND("matização",LOWER(F1797))),
ISNUMBER(FIND("arredondamento",LOWER(F1797))),
ISNUMBER(FIND("remocao",LOWER(F1797))),
ISNUMBER(FIND("remoção",LOWER(F1797)))
),"Serviços extras",
IF(ISNUMBER(FIND("banho",LOWER(F1797))),"Banho","Loja")))</f>
        <v>Loja</v>
      </c>
      <c r="AZ1797" s="1" t="str">
        <f>IF(ISBLANK(I1797),"", _xlfn.LET(_xlpm.Pedido,TRIM(D1797&amp;""),IF(_xlpm.Pedido&lt;&gt;"",_xlpm.Pedido&amp;" | "&amp;K1797,I1797&amp;" | "&amp;K1797&amp;" | "&amp;TEXT(AU1797,"0"))))</f>
        <v xml:space="preserve">5122 | </v>
      </c>
      <c r="BA1797" s="1" t="str">
        <f>IF(ISBLANK(I1797),"", _xlfn.LET(_xlpm.TipoServico,LOWER(H1797),IF(ISNUMBER(FIND("banho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7" s="1" t="str">
        <f>IF(ISBLANK(I1797),"", _xlfn.LET(
    _xlpm.Servico,TRIM(F1797&amp;""),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7" s="1">
        <f>IF(ISBLANK(B1797),"", IF(ISBLANK(R1797),Q1797*S1797,R1797*S1797))</f>
        <v>50</v>
      </c>
    </row>
    <row r="1798" spans="1:55" x14ac:dyDescent="0.3">
      <c r="A1798" t="s">
        <v>1</v>
      </c>
      <c r="B1798">
        <v>46105</v>
      </c>
      <c r="C1798" t="s">
        <v>46</v>
      </c>
      <c r="D1798">
        <v>5125</v>
      </c>
      <c r="E1798">
        <v>0</v>
      </c>
      <c r="F1798" t="s">
        <v>3</v>
      </c>
      <c r="H1798" t="s">
        <v>4</v>
      </c>
      <c r="I1798">
        <v>2865</v>
      </c>
      <c r="J1798" t="s">
        <v>623</v>
      </c>
      <c r="L1798">
        <v>557391080281</v>
      </c>
      <c r="N1798">
        <v>0</v>
      </c>
      <c r="O1798" t="s">
        <v>5</v>
      </c>
      <c r="P1798">
        <v>0</v>
      </c>
      <c r="Q1798">
        <v>50</v>
      </c>
      <c r="R1798">
        <v>50</v>
      </c>
      <c r="S1798">
        <v>1</v>
      </c>
      <c r="T1798">
        <v>50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 t="s">
        <v>6</v>
      </c>
      <c r="AG1798">
        <v>215</v>
      </c>
      <c r="AS1798" t="s">
        <v>7</v>
      </c>
      <c r="AU1798" s="2" t="str">
        <f>IF(ISBLANK(B1798),"", TEXT(B1798,"dddd, d \d\e mmmm \d\e aaaa"))</f>
        <v>terça-feira, 24 de março de 2026</v>
      </c>
      <c r="AX1798" s="1" t="str" cm="1">
        <f t="array" ref="AX1798">IFERROR(_xlfn.TEXTJOIN(", ",TRUE,_xlfn._xlws.SORT(_xlfn.UNIQUE(_xlfn._xlws.FILTER($K$2:$K$2889,($I$2:$I$2889=I1798)*($K$2:$K$2889&lt;&gt;""))))),"")</f>
        <v>Amora</v>
      </c>
      <c r="AY1798" s="1" t="str">
        <f>IF(ISBLANK(F1798),"", IF(OR(
ISNUMBER(FIND("escovacao",LOWER(F1798))),
ISNUMBER(FIND("escovação",LOWER(F1798))),
ISNUMBER(FIND("higiene bucal",LOWER(F1798))),
ISNUMBER(FIND("tosa",LOWER(F1798))),
ISNUMBER(FIND("hidratacao",LOWER(F1798))),
ISNUMBER(FIND("hidratação",LOWER(F1798))),
ISNUMBER(FIND("spa",LOWER(F1798))),
ISNUMBER(FIND("corte de unhas",LOWER(F1798))),
ISNUMBER(FIND("desembolo",LOWER(F1798))),
ISNUMBER(FIND("clorexidina",LOWER(F1798))),
ISNUMBER(FIND("matizacao",LOWER(F1798))),
ISNUMBER(FIND("matização",LOWER(F1798))),
ISNUMBER(FIND("arredondamento",LOWER(F1798))),
ISNUMBER(FIND("remocao",LOWER(F1798))),
ISNUMBER(FIND("remoção",LOWER(F1798)))
),"Serviços extras",
IF(ISNUMBER(FIND("banho",LOWER(F1798))),"Banho","Loja")))</f>
        <v>Loja</v>
      </c>
      <c r="AZ1798" s="1" t="str">
        <f>IF(ISBLANK(I1798),"", _xlfn.LET(_xlpm.Pedido,TRIM(D1798&amp;""),IF(_xlpm.Pedido&lt;&gt;"",_xlpm.Pedido&amp;" | "&amp;K1798,I1798&amp;" | "&amp;K1798&amp;" | "&amp;TEXT(AU1798,"0"))))</f>
        <v xml:space="preserve">5125 | </v>
      </c>
      <c r="BA1798" s="1" t="str">
        <f>IF(ISBLANK(I1798),"", _xlfn.LET(_xlpm.TipoServico,LOWER(H1798),IF(ISNUMBER(FIND("banho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8" s="1" t="str">
        <f>IF(ISBLANK(I1798),"", _xlfn.LET(
    _xlpm.Servico,TRIM(F1798&amp;""),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8" s="1">
        <f>IF(ISBLANK(B1798),"", IF(ISBLANK(R1798),Q1798*S1798,R1798*S1798))</f>
        <v>50</v>
      </c>
    </row>
    <row r="1799" spans="1:55" x14ac:dyDescent="0.3">
      <c r="A1799" t="s">
        <v>1</v>
      </c>
      <c r="B1799">
        <v>46105</v>
      </c>
      <c r="C1799" t="s">
        <v>46</v>
      </c>
      <c r="D1799">
        <v>5125</v>
      </c>
      <c r="E1799">
        <v>0</v>
      </c>
      <c r="F1799" t="s">
        <v>10</v>
      </c>
      <c r="H1799" t="s">
        <v>4</v>
      </c>
      <c r="I1799">
        <v>2865</v>
      </c>
      <c r="J1799" t="s">
        <v>623</v>
      </c>
      <c r="L1799">
        <v>557391080281</v>
      </c>
      <c r="N1799">
        <v>0</v>
      </c>
      <c r="O1799" t="s">
        <v>5</v>
      </c>
      <c r="P1799">
        <v>0</v>
      </c>
      <c r="Q1799">
        <v>9</v>
      </c>
      <c r="R1799">
        <v>9</v>
      </c>
      <c r="S1799">
        <v>1</v>
      </c>
      <c r="T1799">
        <v>9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 t="s">
        <v>6</v>
      </c>
      <c r="AG1799">
        <v>215</v>
      </c>
      <c r="AS1799" t="s">
        <v>7</v>
      </c>
      <c r="AU1799" s="2" t="str">
        <f>IF(ISBLANK(B1799),"", TEXT(B1799,"dddd, d \d\e mmmm \d\e aaaa"))</f>
        <v>terça-feira, 24 de março de 2026</v>
      </c>
      <c r="AX1799" s="1" t="str" cm="1">
        <f t="array" ref="AX1799">IFERROR(_xlfn.TEXTJOIN(", ",TRUE,_xlfn._xlws.SORT(_xlfn.UNIQUE(_xlfn._xlws.FILTER($K$2:$K$2889,($I$2:$I$2889=I1799)*($K$2:$K$2889&lt;&gt;""))))),"")</f>
        <v>Amora</v>
      </c>
      <c r="AY1799" s="1" t="str">
        <f>IF(ISBLANK(F1799),"", IF(OR(
ISNUMBER(FIND("escovacao",LOWER(F1799))),
ISNUMBER(FIND("escovação",LOWER(F1799))),
ISNUMBER(FIND("higiene bucal",LOWER(F1799))),
ISNUMBER(FIND("tosa",LOWER(F1799))),
ISNUMBER(FIND("hidratacao",LOWER(F1799))),
ISNUMBER(FIND("hidratação",LOWER(F1799))),
ISNUMBER(FIND("spa",LOWER(F1799))),
ISNUMBER(FIND("corte de unhas",LOWER(F1799))),
ISNUMBER(FIND("desembolo",LOWER(F1799))),
ISNUMBER(FIND("clorexidina",LOWER(F1799))),
ISNUMBER(FIND("matizacao",LOWER(F1799))),
ISNUMBER(FIND("matização",LOWER(F1799))),
ISNUMBER(FIND("arredondamento",LOWER(F1799))),
ISNUMBER(FIND("remocao",LOWER(F1799))),
ISNUMBER(FIND("remoção",LOWER(F1799)))
),"Serviços extras",
IF(ISNUMBER(FIND("banho",LOWER(F1799))),"Banho","Loja")))</f>
        <v>Serviços extras</v>
      </c>
      <c r="AZ1799" s="1" t="str">
        <f>IF(ISBLANK(I1799),"", _xlfn.LET(_xlpm.Pedido,TRIM(D1799&amp;""),IF(_xlpm.Pedido&lt;&gt;"",_xlpm.Pedido&amp;" | "&amp;K1799,I1799&amp;" | "&amp;K1799&amp;" | "&amp;TEXT(AU1799,"0"))))</f>
        <v xml:space="preserve">5125 | </v>
      </c>
      <c r="BA1799" s="1" t="str">
        <f>IF(ISBLANK(I1799),"", _xlfn.LET(_xlpm.TipoServico,LOWER(H1799),IF(ISNUMBER(FIND("banho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799" s="1" t="str">
        <f>IF(ISBLANK(I1799),"", _xlfn.LET(
    _xlpm.Servico,TRIM(F1799&amp;""),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799" s="1">
        <f>IF(ISBLANK(B1799),"", IF(ISBLANK(R1799),Q1799*S1799,R1799*S1799))</f>
        <v>9</v>
      </c>
    </row>
    <row r="1800" spans="1:55" x14ac:dyDescent="0.3">
      <c r="A1800" t="s">
        <v>1</v>
      </c>
      <c r="B1800">
        <v>46105</v>
      </c>
      <c r="C1800" t="s">
        <v>46</v>
      </c>
      <c r="D1800">
        <v>5124</v>
      </c>
      <c r="E1800">
        <v>0</v>
      </c>
      <c r="F1800" t="s">
        <v>3</v>
      </c>
      <c r="H1800" t="s">
        <v>4</v>
      </c>
      <c r="I1800">
        <v>2389</v>
      </c>
      <c r="J1800" t="s">
        <v>52</v>
      </c>
      <c r="L1800">
        <v>5573998418685</v>
      </c>
      <c r="N1800">
        <v>0</v>
      </c>
      <c r="O1800" t="s">
        <v>5</v>
      </c>
      <c r="P1800">
        <v>0</v>
      </c>
      <c r="Q1800">
        <v>50</v>
      </c>
      <c r="R1800">
        <v>50</v>
      </c>
      <c r="S1800">
        <v>1</v>
      </c>
      <c r="T1800">
        <v>50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 t="s">
        <v>6</v>
      </c>
      <c r="AG1800">
        <v>79</v>
      </c>
      <c r="AS1800" t="s">
        <v>7</v>
      </c>
      <c r="AU1800" s="2" t="str">
        <f>IF(ISBLANK(B1800),"", TEXT(B1800,"dddd, d \d\e mmmm \d\e aaaa"))</f>
        <v>terça-feira, 24 de março de 2026</v>
      </c>
      <c r="AX1800" s="1" t="str" cm="1">
        <f t="array" ref="AX1800">IFERROR(_xlfn.TEXTJOIN(", ",TRUE,_xlfn._xlws.SORT(_xlfn.UNIQUE(_xlfn._xlws.FILTER($K$2:$K$2889,($I$2:$I$2889=I1800)*($K$2:$K$2889&lt;&gt;""))))),"")</f>
        <v>Nicolas</v>
      </c>
      <c r="AY1800" s="1" t="str">
        <f>IF(ISBLANK(F1800),"", IF(OR(
ISNUMBER(FIND("escovacao",LOWER(F1800))),
ISNUMBER(FIND("escovação",LOWER(F1800))),
ISNUMBER(FIND("higiene bucal",LOWER(F1800))),
ISNUMBER(FIND("tosa",LOWER(F1800))),
ISNUMBER(FIND("hidratacao",LOWER(F1800))),
ISNUMBER(FIND("hidratação",LOWER(F1800))),
ISNUMBER(FIND("spa",LOWER(F1800))),
ISNUMBER(FIND("corte de unhas",LOWER(F1800))),
ISNUMBER(FIND("desembolo",LOWER(F1800))),
ISNUMBER(FIND("clorexidina",LOWER(F1800))),
ISNUMBER(FIND("matizacao",LOWER(F1800))),
ISNUMBER(FIND("matização",LOWER(F1800))),
ISNUMBER(FIND("arredondamento",LOWER(F1800))),
ISNUMBER(FIND("remocao",LOWER(F1800))),
ISNUMBER(FIND("remoção",LOWER(F1800)))
),"Serviços extras",
IF(ISNUMBER(FIND("banho",LOWER(F1800))),"Banho","Loja")))</f>
        <v>Loja</v>
      </c>
      <c r="AZ1800" s="1" t="str">
        <f>IF(ISBLANK(I1800),"", _xlfn.LET(_xlpm.Pedido,TRIM(D1800&amp;""),IF(_xlpm.Pedido&lt;&gt;"",_xlpm.Pedido&amp;" | "&amp;K1800,I1800&amp;" | "&amp;K1800&amp;" | "&amp;TEXT(AU1800,"0"))))</f>
        <v xml:space="preserve">5124 | </v>
      </c>
      <c r="BA1800" s="1" t="str">
        <f>IF(ISBLANK(I1800),"", _xlfn.LET(_xlpm.TipoServico,LOWER(H1800),IF(ISNUMBER(FIND("banho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0" s="1" t="str">
        <f>IF(ISBLANK(I1800),"", _xlfn.LET(
    _xlpm.Servico,TRIM(F1800&amp;""),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0" s="1">
        <f>IF(ISBLANK(B1800),"", IF(ISBLANK(R1800),Q1800*S1800,R1800*S1800))</f>
        <v>50</v>
      </c>
    </row>
    <row r="1801" spans="1:55" x14ac:dyDescent="0.3">
      <c r="A1801" t="s">
        <v>1</v>
      </c>
      <c r="B1801">
        <v>46105</v>
      </c>
      <c r="C1801" t="s">
        <v>46</v>
      </c>
      <c r="D1801">
        <v>5124</v>
      </c>
      <c r="E1801">
        <v>0</v>
      </c>
      <c r="F1801" t="s">
        <v>10</v>
      </c>
      <c r="H1801" t="s">
        <v>4</v>
      </c>
      <c r="I1801">
        <v>2389</v>
      </c>
      <c r="J1801" t="s">
        <v>52</v>
      </c>
      <c r="L1801">
        <v>5573998418685</v>
      </c>
      <c r="N1801">
        <v>0</v>
      </c>
      <c r="O1801" t="s">
        <v>5</v>
      </c>
      <c r="P1801">
        <v>0</v>
      </c>
      <c r="Q1801">
        <v>9</v>
      </c>
      <c r="R1801">
        <v>9</v>
      </c>
      <c r="S1801">
        <v>1</v>
      </c>
      <c r="T1801">
        <v>9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 t="s">
        <v>6</v>
      </c>
      <c r="AG1801">
        <v>79</v>
      </c>
      <c r="AS1801" t="s">
        <v>7</v>
      </c>
      <c r="AU1801" s="2" t="str">
        <f>IF(ISBLANK(B1801),"", TEXT(B1801,"dddd, d \d\e mmmm \d\e aaaa"))</f>
        <v>terça-feira, 24 de março de 2026</v>
      </c>
      <c r="AX1801" s="1" t="str" cm="1">
        <f t="array" ref="AX1801">IFERROR(_xlfn.TEXTJOIN(", ",TRUE,_xlfn._xlws.SORT(_xlfn.UNIQUE(_xlfn._xlws.FILTER($K$2:$K$2889,($I$2:$I$2889=I1801)*($K$2:$K$2889&lt;&gt;""))))),"")</f>
        <v>Nicolas</v>
      </c>
      <c r="AY1801" s="1" t="str">
        <f>IF(ISBLANK(F1801),"", IF(OR(
ISNUMBER(FIND("escovacao",LOWER(F1801))),
ISNUMBER(FIND("escovação",LOWER(F1801))),
ISNUMBER(FIND("higiene bucal",LOWER(F1801))),
ISNUMBER(FIND("tosa",LOWER(F1801))),
ISNUMBER(FIND("hidratacao",LOWER(F1801))),
ISNUMBER(FIND("hidratação",LOWER(F1801))),
ISNUMBER(FIND("spa",LOWER(F1801))),
ISNUMBER(FIND("corte de unhas",LOWER(F1801))),
ISNUMBER(FIND("desembolo",LOWER(F1801))),
ISNUMBER(FIND("clorexidina",LOWER(F1801))),
ISNUMBER(FIND("matizacao",LOWER(F1801))),
ISNUMBER(FIND("matização",LOWER(F1801))),
ISNUMBER(FIND("arredondamento",LOWER(F1801))),
ISNUMBER(FIND("remocao",LOWER(F1801))),
ISNUMBER(FIND("remoção",LOWER(F1801)))
),"Serviços extras",
IF(ISNUMBER(FIND("banho",LOWER(F1801))),"Banho","Loja")))</f>
        <v>Serviços extras</v>
      </c>
      <c r="AZ1801" s="1" t="str">
        <f>IF(ISBLANK(I1801),"", _xlfn.LET(_xlpm.Pedido,TRIM(D1801&amp;""),IF(_xlpm.Pedido&lt;&gt;"",_xlpm.Pedido&amp;" | "&amp;K1801,I1801&amp;" | "&amp;K1801&amp;" | "&amp;TEXT(AU1801,"0"))))</f>
        <v xml:space="preserve">5124 | </v>
      </c>
      <c r="BA1801" s="1" t="str">
        <f>IF(ISBLANK(I1801),"", _xlfn.LET(_xlpm.TipoServico,LOWER(H1801),IF(ISNUMBER(FIND("banho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1" s="1" t="str">
        <f>IF(ISBLANK(I1801),"", _xlfn.LET(
    _xlpm.Servico,TRIM(F1801&amp;""),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1" s="1">
        <f>IF(ISBLANK(B1801),"", IF(ISBLANK(R1801),Q1801*S1801,R1801*S1801))</f>
        <v>9</v>
      </c>
    </row>
    <row r="1802" spans="1:55" x14ac:dyDescent="0.3">
      <c r="A1802" t="s">
        <v>1</v>
      </c>
      <c r="B1802">
        <v>46106</v>
      </c>
      <c r="C1802" t="s">
        <v>53</v>
      </c>
      <c r="D1802">
        <v>5131</v>
      </c>
      <c r="E1802">
        <v>0</v>
      </c>
      <c r="F1802" t="s">
        <v>3</v>
      </c>
      <c r="H1802" t="s">
        <v>4</v>
      </c>
      <c r="I1802">
        <v>2798</v>
      </c>
      <c r="J1802" t="s">
        <v>21</v>
      </c>
      <c r="L1802">
        <v>557391108545</v>
      </c>
      <c r="N1802">
        <v>0</v>
      </c>
      <c r="O1802" t="s">
        <v>5</v>
      </c>
      <c r="P1802">
        <v>0</v>
      </c>
      <c r="Q1802">
        <v>50</v>
      </c>
      <c r="R1802">
        <v>50</v>
      </c>
      <c r="S1802">
        <v>1</v>
      </c>
      <c r="T1802">
        <v>50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 t="s">
        <v>6</v>
      </c>
      <c r="AG1802">
        <v>79</v>
      </c>
      <c r="AS1802" t="s">
        <v>7</v>
      </c>
      <c r="AU1802" s="2" t="str">
        <f>IF(ISBLANK(B1802),"", TEXT(B1802,"dddd, d \d\e mmmm \d\e aaaa"))</f>
        <v>quarta-feira, 25 de março de 2026</v>
      </c>
      <c r="AX1802" s="1" t="str" cm="1">
        <f t="array" ref="AX1802">IFERROR(_xlfn.TEXTJOIN(", ",TRUE,_xlfn._xlws.SORT(_xlfn.UNIQUE(_xlfn._xlws.FILTER($K$2:$K$2889,($I$2:$I$2889=I1802)*($K$2:$K$2889&lt;&gt;""))))),"")</f>
        <v>Iuki</v>
      </c>
      <c r="AY1802" s="1" t="str">
        <f>IF(ISBLANK(F1802),"", IF(OR(
ISNUMBER(FIND("escovacao",LOWER(F1802))),
ISNUMBER(FIND("escovação",LOWER(F1802))),
ISNUMBER(FIND("higiene bucal",LOWER(F1802))),
ISNUMBER(FIND("tosa",LOWER(F1802))),
ISNUMBER(FIND("hidratacao",LOWER(F1802))),
ISNUMBER(FIND("hidratação",LOWER(F1802))),
ISNUMBER(FIND("spa",LOWER(F1802))),
ISNUMBER(FIND("corte de unhas",LOWER(F1802))),
ISNUMBER(FIND("desembolo",LOWER(F1802))),
ISNUMBER(FIND("clorexidina",LOWER(F1802))),
ISNUMBER(FIND("matizacao",LOWER(F1802))),
ISNUMBER(FIND("matização",LOWER(F1802))),
ISNUMBER(FIND("arredondamento",LOWER(F1802))),
ISNUMBER(FIND("remocao",LOWER(F1802))),
ISNUMBER(FIND("remoção",LOWER(F1802)))
),"Serviços extras",
IF(ISNUMBER(FIND("banho",LOWER(F1802))),"Banho","Loja")))</f>
        <v>Loja</v>
      </c>
      <c r="AZ1802" s="1" t="str">
        <f>IF(ISBLANK(I1802),"", _xlfn.LET(_xlpm.Pedido,TRIM(D1802&amp;""),IF(_xlpm.Pedido&lt;&gt;"",_xlpm.Pedido&amp;" | "&amp;K1802,I1802&amp;" | "&amp;K1802&amp;" | "&amp;TEXT(AU1802,"0"))))</f>
        <v xml:space="preserve">5131 | </v>
      </c>
      <c r="BA1802" s="1" t="str">
        <f>IF(ISBLANK(I1802),"", _xlfn.LET(_xlpm.TipoServico,LOWER(H1802),IF(ISNUMBER(FIND("banho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2" s="1" t="str">
        <f>IF(ISBLANK(I1802),"", _xlfn.LET(
    _xlpm.Servico,TRIM(F1802&amp;""),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2" s="1">
        <f>IF(ISBLANK(B1802),"", IF(ISBLANK(R1802),Q1802*S1802,R1802*S1802))</f>
        <v>50</v>
      </c>
    </row>
    <row r="1803" spans="1:55" x14ac:dyDescent="0.3">
      <c r="A1803" t="s">
        <v>1</v>
      </c>
      <c r="B1803">
        <v>46106</v>
      </c>
      <c r="C1803" t="s">
        <v>53</v>
      </c>
      <c r="D1803">
        <v>5131</v>
      </c>
      <c r="E1803">
        <v>0</v>
      </c>
      <c r="F1803" t="s">
        <v>10</v>
      </c>
      <c r="H1803" t="s">
        <v>4</v>
      </c>
      <c r="I1803">
        <v>2798</v>
      </c>
      <c r="J1803" t="s">
        <v>21</v>
      </c>
      <c r="L1803">
        <v>557391108545</v>
      </c>
      <c r="N1803">
        <v>0</v>
      </c>
      <c r="O1803" t="s">
        <v>5</v>
      </c>
      <c r="P1803">
        <v>0</v>
      </c>
      <c r="Q1803">
        <v>9</v>
      </c>
      <c r="R1803">
        <v>9</v>
      </c>
      <c r="S1803">
        <v>1</v>
      </c>
      <c r="T1803">
        <v>9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 t="s">
        <v>6</v>
      </c>
      <c r="AG1803">
        <v>79</v>
      </c>
      <c r="AS1803" t="s">
        <v>7</v>
      </c>
      <c r="AU1803" s="2" t="str">
        <f>IF(ISBLANK(B1803),"", TEXT(B1803,"dddd, d \d\e mmmm \d\e aaaa"))</f>
        <v>quarta-feira, 25 de março de 2026</v>
      </c>
      <c r="AX1803" s="1" t="str" cm="1">
        <f t="array" ref="AX1803">IFERROR(_xlfn.TEXTJOIN(", ",TRUE,_xlfn._xlws.SORT(_xlfn.UNIQUE(_xlfn._xlws.FILTER($K$2:$K$2889,($I$2:$I$2889=I1803)*($K$2:$K$2889&lt;&gt;""))))),"")</f>
        <v>Iuki</v>
      </c>
      <c r="AY1803" s="1" t="str">
        <f>IF(ISBLANK(F1803),"", IF(OR(
ISNUMBER(FIND("escovacao",LOWER(F1803))),
ISNUMBER(FIND("escovação",LOWER(F1803))),
ISNUMBER(FIND("higiene bucal",LOWER(F1803))),
ISNUMBER(FIND("tosa",LOWER(F1803))),
ISNUMBER(FIND("hidratacao",LOWER(F1803))),
ISNUMBER(FIND("hidratação",LOWER(F1803))),
ISNUMBER(FIND("spa",LOWER(F1803))),
ISNUMBER(FIND("corte de unhas",LOWER(F1803))),
ISNUMBER(FIND("desembolo",LOWER(F1803))),
ISNUMBER(FIND("clorexidina",LOWER(F1803))),
ISNUMBER(FIND("matizacao",LOWER(F1803))),
ISNUMBER(FIND("matização",LOWER(F1803))),
ISNUMBER(FIND("arredondamento",LOWER(F1803))),
ISNUMBER(FIND("remocao",LOWER(F1803))),
ISNUMBER(FIND("remoção",LOWER(F1803)))
),"Serviços extras",
IF(ISNUMBER(FIND("banho",LOWER(F1803))),"Banho","Loja")))</f>
        <v>Serviços extras</v>
      </c>
      <c r="AZ1803" s="1" t="str">
        <f>IF(ISBLANK(I1803),"", _xlfn.LET(_xlpm.Pedido,TRIM(D1803&amp;""),IF(_xlpm.Pedido&lt;&gt;"",_xlpm.Pedido&amp;" | "&amp;K1803,I1803&amp;" | "&amp;K1803&amp;" | "&amp;TEXT(AU1803,"0"))))</f>
        <v xml:space="preserve">5131 | </v>
      </c>
      <c r="BA1803" s="1" t="str">
        <f>IF(ISBLANK(I1803),"", _xlfn.LET(_xlpm.TipoServico,LOWER(H1803),IF(ISNUMBER(FIND("banho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3" s="1" t="str">
        <f>IF(ISBLANK(I1803),"", _xlfn.LET(
    _xlpm.Servico,TRIM(F1803&amp;""),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3" s="1">
        <f>IF(ISBLANK(B1803),"", IF(ISBLANK(R1803),Q1803*S1803,R1803*S1803))</f>
        <v>9</v>
      </c>
    </row>
    <row r="1804" spans="1:55" x14ac:dyDescent="0.3">
      <c r="A1804" t="s">
        <v>1</v>
      </c>
      <c r="B1804">
        <v>46106</v>
      </c>
      <c r="C1804" t="s">
        <v>53</v>
      </c>
      <c r="D1804">
        <v>5128</v>
      </c>
      <c r="E1804">
        <v>0</v>
      </c>
      <c r="F1804" t="s">
        <v>3</v>
      </c>
      <c r="H1804" t="s">
        <v>4</v>
      </c>
      <c r="I1804">
        <v>2691</v>
      </c>
      <c r="J1804" t="s">
        <v>483</v>
      </c>
      <c r="L1804">
        <v>73981676637</v>
      </c>
      <c r="N1804">
        <v>0</v>
      </c>
      <c r="O1804" t="s">
        <v>5</v>
      </c>
      <c r="P1804">
        <v>0</v>
      </c>
      <c r="Q1804">
        <v>50</v>
      </c>
      <c r="R1804">
        <v>50</v>
      </c>
      <c r="S1804">
        <v>1</v>
      </c>
      <c r="T1804">
        <v>50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 t="s">
        <v>6</v>
      </c>
      <c r="AG1804">
        <v>184</v>
      </c>
      <c r="AS1804" t="s">
        <v>7</v>
      </c>
      <c r="AU1804" s="2" t="str">
        <f>IF(ISBLANK(B1804),"", TEXT(B1804,"dddd, d \d\e mmmm \d\e aaaa"))</f>
        <v>quarta-feira, 25 de março de 2026</v>
      </c>
      <c r="AX1804" s="1" t="str" cm="1">
        <f t="array" ref="AX1804">IFERROR(_xlfn.TEXTJOIN(", ",TRUE,_xlfn._xlws.SORT(_xlfn.UNIQUE(_xlfn._xlws.FILTER($K$2:$K$2889,($I$2:$I$2889=I1804)*($K$2:$K$2889&lt;&gt;""))))),"")</f>
        <v>Samuca</v>
      </c>
      <c r="AY1804" s="1" t="str">
        <f>IF(ISBLANK(F1804),"", IF(OR(
ISNUMBER(FIND("escovacao",LOWER(F1804))),
ISNUMBER(FIND("escovação",LOWER(F1804))),
ISNUMBER(FIND("higiene bucal",LOWER(F1804))),
ISNUMBER(FIND("tosa",LOWER(F1804))),
ISNUMBER(FIND("hidratacao",LOWER(F1804))),
ISNUMBER(FIND("hidratação",LOWER(F1804))),
ISNUMBER(FIND("spa",LOWER(F1804))),
ISNUMBER(FIND("corte de unhas",LOWER(F1804))),
ISNUMBER(FIND("desembolo",LOWER(F1804))),
ISNUMBER(FIND("clorexidina",LOWER(F1804))),
ISNUMBER(FIND("matizacao",LOWER(F1804))),
ISNUMBER(FIND("matização",LOWER(F1804))),
ISNUMBER(FIND("arredondamento",LOWER(F1804))),
ISNUMBER(FIND("remocao",LOWER(F1804))),
ISNUMBER(FIND("remoção",LOWER(F1804)))
),"Serviços extras",
IF(ISNUMBER(FIND("banho",LOWER(F1804))),"Banho","Loja")))</f>
        <v>Loja</v>
      </c>
      <c r="AZ1804" s="1" t="str">
        <f>IF(ISBLANK(I1804),"", _xlfn.LET(_xlpm.Pedido,TRIM(D1804&amp;""),IF(_xlpm.Pedido&lt;&gt;"",_xlpm.Pedido&amp;" | "&amp;K1804,I1804&amp;" | "&amp;K1804&amp;" | "&amp;TEXT(AU1804,"0"))))</f>
        <v xml:space="preserve">5128 | </v>
      </c>
      <c r="BA1804" s="1" t="str">
        <f>IF(ISBLANK(I1804),"", _xlfn.LET(_xlpm.TipoServico,LOWER(H1804),IF(ISNUMBER(FIND("banho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4" s="1" t="str">
        <f>IF(ISBLANK(I1804),"", _xlfn.LET(
    _xlpm.Servico,TRIM(F1804&amp;""),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4" s="1">
        <f>IF(ISBLANK(B1804),"", IF(ISBLANK(R1804),Q1804*S1804,R1804*S1804))</f>
        <v>50</v>
      </c>
    </row>
    <row r="1805" spans="1:55" x14ac:dyDescent="0.3">
      <c r="A1805" t="s">
        <v>1</v>
      </c>
      <c r="B1805">
        <v>46106</v>
      </c>
      <c r="C1805" t="s">
        <v>53</v>
      </c>
      <c r="D1805">
        <v>5129</v>
      </c>
      <c r="E1805">
        <v>0</v>
      </c>
      <c r="F1805" t="s">
        <v>3</v>
      </c>
      <c r="H1805" t="s">
        <v>4</v>
      </c>
      <c r="I1805">
        <v>2651</v>
      </c>
      <c r="J1805" t="s">
        <v>624</v>
      </c>
      <c r="L1805">
        <v>7391417637</v>
      </c>
      <c r="N1805">
        <v>0</v>
      </c>
      <c r="O1805" t="s">
        <v>5</v>
      </c>
      <c r="P1805">
        <v>0</v>
      </c>
      <c r="Q1805">
        <v>50</v>
      </c>
      <c r="R1805">
        <v>50</v>
      </c>
      <c r="S1805">
        <v>1</v>
      </c>
      <c r="T1805">
        <v>50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 t="s">
        <v>6</v>
      </c>
      <c r="AG1805">
        <v>67</v>
      </c>
      <c r="AS1805" t="s">
        <v>7</v>
      </c>
      <c r="AU1805" s="2" t="str">
        <f>IF(ISBLANK(B1805),"", TEXT(B1805,"dddd, d \d\e mmmm \d\e aaaa"))</f>
        <v>quarta-feira, 25 de março de 2026</v>
      </c>
      <c r="AX1805" s="1" t="str" cm="1">
        <f t="array" ref="AX1805">IFERROR(_xlfn.TEXTJOIN(", ",TRUE,_xlfn._xlws.SORT(_xlfn.UNIQUE(_xlfn._xlws.FILTER($K$2:$K$2889,($I$2:$I$2889=I1805)*($K$2:$K$2889&lt;&gt;""))))),"")</f>
        <v>Zoe</v>
      </c>
      <c r="AY1805" s="1" t="str">
        <f>IF(ISBLANK(F1805),"", IF(OR(
ISNUMBER(FIND("escovacao",LOWER(F1805))),
ISNUMBER(FIND("escovação",LOWER(F1805))),
ISNUMBER(FIND("higiene bucal",LOWER(F1805))),
ISNUMBER(FIND("tosa",LOWER(F1805))),
ISNUMBER(FIND("hidratacao",LOWER(F1805))),
ISNUMBER(FIND("hidratação",LOWER(F1805))),
ISNUMBER(FIND("spa",LOWER(F1805))),
ISNUMBER(FIND("corte de unhas",LOWER(F1805))),
ISNUMBER(FIND("desembolo",LOWER(F1805))),
ISNUMBER(FIND("clorexidina",LOWER(F1805))),
ISNUMBER(FIND("matizacao",LOWER(F1805))),
ISNUMBER(FIND("matização",LOWER(F1805))),
ISNUMBER(FIND("arredondamento",LOWER(F1805))),
ISNUMBER(FIND("remocao",LOWER(F1805))),
ISNUMBER(FIND("remoção",LOWER(F1805)))
),"Serviços extras",
IF(ISNUMBER(FIND("banho",LOWER(F1805))),"Banho","Loja")))</f>
        <v>Loja</v>
      </c>
      <c r="AZ1805" s="1" t="str">
        <f>IF(ISBLANK(I1805),"", _xlfn.LET(_xlpm.Pedido,TRIM(D1805&amp;""),IF(_xlpm.Pedido&lt;&gt;"",_xlpm.Pedido&amp;" | "&amp;K1805,I1805&amp;" | "&amp;K1805&amp;" | "&amp;TEXT(AU1805,"0"))))</f>
        <v xml:space="preserve">5129 | </v>
      </c>
      <c r="BA1805" s="1" t="str">
        <f>IF(ISBLANK(I1805),"", _xlfn.LET(_xlpm.TipoServico,LOWER(H1805),IF(ISNUMBER(FIND("banho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5" s="1" t="str">
        <f>IF(ISBLANK(I1805),"", _xlfn.LET(
    _xlpm.Servico,TRIM(F1805&amp;""),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5" s="1">
        <f>IF(ISBLANK(B1805),"", IF(ISBLANK(R1805),Q1805*S1805,R1805*S1805))</f>
        <v>50</v>
      </c>
    </row>
    <row r="1806" spans="1:55" x14ac:dyDescent="0.3">
      <c r="A1806" t="s">
        <v>1</v>
      </c>
      <c r="B1806">
        <v>46106</v>
      </c>
      <c r="C1806" t="s">
        <v>53</v>
      </c>
      <c r="D1806">
        <v>5129</v>
      </c>
      <c r="E1806">
        <v>0</v>
      </c>
      <c r="F1806" t="s">
        <v>10</v>
      </c>
      <c r="H1806" t="s">
        <v>4</v>
      </c>
      <c r="I1806">
        <v>2651</v>
      </c>
      <c r="J1806" t="s">
        <v>624</v>
      </c>
      <c r="L1806">
        <v>7391417637</v>
      </c>
      <c r="N1806">
        <v>0</v>
      </c>
      <c r="O1806" t="s">
        <v>5</v>
      </c>
      <c r="P1806">
        <v>0</v>
      </c>
      <c r="Q1806">
        <v>9</v>
      </c>
      <c r="R1806">
        <v>9</v>
      </c>
      <c r="S1806">
        <v>1</v>
      </c>
      <c r="T1806">
        <v>9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 t="s">
        <v>6</v>
      </c>
      <c r="AG1806">
        <v>67</v>
      </c>
      <c r="AS1806" t="s">
        <v>7</v>
      </c>
      <c r="AU1806" s="2" t="str">
        <f>IF(ISBLANK(B1806),"", TEXT(B1806,"dddd, d \d\e mmmm \d\e aaaa"))</f>
        <v>quarta-feira, 25 de março de 2026</v>
      </c>
      <c r="AX1806" s="1" t="str" cm="1">
        <f t="array" ref="AX1806">IFERROR(_xlfn.TEXTJOIN(", ",TRUE,_xlfn._xlws.SORT(_xlfn.UNIQUE(_xlfn._xlws.FILTER($K$2:$K$2889,($I$2:$I$2889=I1806)*($K$2:$K$2889&lt;&gt;""))))),"")</f>
        <v>Zoe</v>
      </c>
      <c r="AY1806" s="1" t="str">
        <f>IF(ISBLANK(F1806),"", IF(OR(
ISNUMBER(FIND("escovacao",LOWER(F1806))),
ISNUMBER(FIND("escovação",LOWER(F1806))),
ISNUMBER(FIND("higiene bucal",LOWER(F1806))),
ISNUMBER(FIND("tosa",LOWER(F1806))),
ISNUMBER(FIND("hidratacao",LOWER(F1806))),
ISNUMBER(FIND("hidratação",LOWER(F1806))),
ISNUMBER(FIND("spa",LOWER(F1806))),
ISNUMBER(FIND("corte de unhas",LOWER(F1806))),
ISNUMBER(FIND("desembolo",LOWER(F1806))),
ISNUMBER(FIND("clorexidina",LOWER(F1806))),
ISNUMBER(FIND("matizacao",LOWER(F1806))),
ISNUMBER(FIND("matização",LOWER(F1806))),
ISNUMBER(FIND("arredondamento",LOWER(F1806))),
ISNUMBER(FIND("remocao",LOWER(F1806))),
ISNUMBER(FIND("remoção",LOWER(F1806)))
),"Serviços extras",
IF(ISNUMBER(FIND("banho",LOWER(F1806))),"Banho","Loja")))</f>
        <v>Serviços extras</v>
      </c>
      <c r="AZ1806" s="1" t="str">
        <f>IF(ISBLANK(I1806),"", _xlfn.LET(_xlpm.Pedido,TRIM(D1806&amp;""),IF(_xlpm.Pedido&lt;&gt;"",_xlpm.Pedido&amp;" | "&amp;K1806,I1806&amp;" | "&amp;K1806&amp;" | "&amp;TEXT(AU1806,"0"))))</f>
        <v xml:space="preserve">5129 | </v>
      </c>
      <c r="BA1806" s="1" t="str">
        <f>IF(ISBLANK(I1806),"", _xlfn.LET(_xlpm.TipoServico,LOWER(H1806),IF(ISNUMBER(FIND("banho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6" s="1" t="str">
        <f>IF(ISBLANK(I1806),"", _xlfn.LET(
    _xlpm.Servico,TRIM(F1806&amp;""),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6" s="1">
        <f>IF(ISBLANK(B1806),"", IF(ISBLANK(R1806),Q1806*S1806,R1806*S1806))</f>
        <v>9</v>
      </c>
    </row>
    <row r="1807" spans="1:55" x14ac:dyDescent="0.3">
      <c r="A1807" t="s">
        <v>1</v>
      </c>
      <c r="B1807">
        <v>46106</v>
      </c>
      <c r="C1807" t="s">
        <v>53</v>
      </c>
      <c r="D1807">
        <v>5132</v>
      </c>
      <c r="E1807">
        <v>0</v>
      </c>
      <c r="F1807" t="s">
        <v>3</v>
      </c>
      <c r="H1807" t="s">
        <v>4</v>
      </c>
      <c r="I1807">
        <v>2799</v>
      </c>
      <c r="J1807" t="s">
        <v>603</v>
      </c>
      <c r="L1807">
        <v>557382353276</v>
      </c>
      <c r="N1807">
        <v>0</v>
      </c>
      <c r="O1807" t="s">
        <v>5</v>
      </c>
      <c r="P1807">
        <v>0</v>
      </c>
      <c r="Q1807">
        <v>50</v>
      </c>
      <c r="R1807">
        <v>50</v>
      </c>
      <c r="S1807">
        <v>1</v>
      </c>
      <c r="T1807">
        <v>50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 t="s">
        <v>6</v>
      </c>
      <c r="AG1807">
        <v>79</v>
      </c>
      <c r="AS1807" t="s">
        <v>7</v>
      </c>
      <c r="AU1807" s="2" t="str">
        <f>IF(ISBLANK(B1807),"", TEXT(B1807,"dddd, d \d\e mmmm \d\e aaaa"))</f>
        <v>quarta-feira, 25 de março de 2026</v>
      </c>
      <c r="AX1807" s="1" t="str" cm="1">
        <f t="array" ref="AX1807">IFERROR(_xlfn.TEXTJOIN(", ",TRUE,_xlfn._xlws.SORT(_xlfn.UNIQUE(_xlfn._xlws.FILTER($K$2:$K$2889,($I$2:$I$2889=I1807)*($K$2:$K$2889&lt;&gt;""))))),"")</f>
        <v>Chico</v>
      </c>
      <c r="AY1807" s="1" t="str">
        <f>IF(ISBLANK(F1807),"", IF(OR(
ISNUMBER(FIND("escovacao",LOWER(F1807))),
ISNUMBER(FIND("escovação",LOWER(F1807))),
ISNUMBER(FIND("higiene bucal",LOWER(F1807))),
ISNUMBER(FIND("tosa",LOWER(F1807))),
ISNUMBER(FIND("hidratacao",LOWER(F1807))),
ISNUMBER(FIND("hidratação",LOWER(F1807))),
ISNUMBER(FIND("spa",LOWER(F1807))),
ISNUMBER(FIND("corte de unhas",LOWER(F1807))),
ISNUMBER(FIND("desembolo",LOWER(F1807))),
ISNUMBER(FIND("clorexidina",LOWER(F1807))),
ISNUMBER(FIND("matizacao",LOWER(F1807))),
ISNUMBER(FIND("matização",LOWER(F1807))),
ISNUMBER(FIND("arredondamento",LOWER(F1807))),
ISNUMBER(FIND("remocao",LOWER(F1807))),
ISNUMBER(FIND("remoção",LOWER(F1807)))
),"Serviços extras",
IF(ISNUMBER(FIND("banho",LOWER(F1807))),"Banho","Loja")))</f>
        <v>Loja</v>
      </c>
      <c r="AZ1807" s="1" t="str">
        <f>IF(ISBLANK(I1807),"", _xlfn.LET(_xlpm.Pedido,TRIM(D1807&amp;""),IF(_xlpm.Pedido&lt;&gt;"",_xlpm.Pedido&amp;" | "&amp;K1807,I1807&amp;" | "&amp;K1807&amp;" | "&amp;TEXT(AU1807,"0"))))</f>
        <v xml:space="preserve">5132 | </v>
      </c>
      <c r="BA1807" s="1" t="str">
        <f>IF(ISBLANK(I1807),"", _xlfn.LET(_xlpm.TipoServico,LOWER(H1807),IF(ISNUMBER(FIND("banho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7" s="1" t="str">
        <f>IF(ISBLANK(I1807),"", _xlfn.LET(
    _xlpm.Servico,TRIM(F1807&amp;""),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7" s="1">
        <f>IF(ISBLANK(B1807),"", IF(ISBLANK(R1807),Q1807*S1807,R1807*S1807))</f>
        <v>50</v>
      </c>
    </row>
    <row r="1808" spans="1:55" x14ac:dyDescent="0.3">
      <c r="A1808" t="s">
        <v>1</v>
      </c>
      <c r="B1808">
        <v>46106</v>
      </c>
      <c r="C1808" t="s">
        <v>53</v>
      </c>
      <c r="D1808">
        <v>5132</v>
      </c>
      <c r="E1808">
        <v>0</v>
      </c>
      <c r="F1808" t="s">
        <v>10</v>
      </c>
      <c r="H1808" t="s">
        <v>4</v>
      </c>
      <c r="I1808">
        <v>2799</v>
      </c>
      <c r="J1808" t="s">
        <v>603</v>
      </c>
      <c r="L1808">
        <v>557382353276</v>
      </c>
      <c r="N1808">
        <v>0</v>
      </c>
      <c r="O1808" t="s">
        <v>5</v>
      </c>
      <c r="P1808">
        <v>0</v>
      </c>
      <c r="Q1808">
        <v>9</v>
      </c>
      <c r="R1808">
        <v>9</v>
      </c>
      <c r="S1808">
        <v>1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 t="s">
        <v>6</v>
      </c>
      <c r="AG1808">
        <v>79</v>
      </c>
      <c r="AS1808" t="s">
        <v>7</v>
      </c>
      <c r="AU1808" s="2" t="str">
        <f>IF(ISBLANK(B1808),"", TEXT(B1808,"dddd, d \d\e mmmm \d\e aaaa"))</f>
        <v>quarta-feira, 25 de março de 2026</v>
      </c>
      <c r="AX1808" s="1" t="str" cm="1">
        <f t="array" ref="AX1808">IFERROR(_xlfn.TEXTJOIN(", ",TRUE,_xlfn._xlws.SORT(_xlfn.UNIQUE(_xlfn._xlws.FILTER($K$2:$K$2889,($I$2:$I$2889=I1808)*($K$2:$K$2889&lt;&gt;""))))),"")</f>
        <v>Chico</v>
      </c>
      <c r="AY1808" s="1" t="str">
        <f>IF(ISBLANK(F1808),"", IF(OR(
ISNUMBER(FIND("escovacao",LOWER(F1808))),
ISNUMBER(FIND("escovação",LOWER(F1808))),
ISNUMBER(FIND("higiene bucal",LOWER(F1808))),
ISNUMBER(FIND("tosa",LOWER(F1808))),
ISNUMBER(FIND("hidratacao",LOWER(F1808))),
ISNUMBER(FIND("hidratação",LOWER(F1808))),
ISNUMBER(FIND("spa",LOWER(F1808))),
ISNUMBER(FIND("corte de unhas",LOWER(F1808))),
ISNUMBER(FIND("desembolo",LOWER(F1808))),
ISNUMBER(FIND("clorexidina",LOWER(F1808))),
ISNUMBER(FIND("matizacao",LOWER(F1808))),
ISNUMBER(FIND("matização",LOWER(F1808))),
ISNUMBER(FIND("arredondamento",LOWER(F1808))),
ISNUMBER(FIND("remocao",LOWER(F1808))),
ISNUMBER(FIND("remoção",LOWER(F1808)))
),"Serviços extras",
IF(ISNUMBER(FIND("banho",LOWER(F1808))),"Banho","Loja")))</f>
        <v>Serviços extras</v>
      </c>
      <c r="AZ1808" s="1" t="str">
        <f>IF(ISBLANK(I1808),"", _xlfn.LET(_xlpm.Pedido,TRIM(D1808&amp;""),IF(_xlpm.Pedido&lt;&gt;"",_xlpm.Pedido&amp;" | "&amp;K1808,I1808&amp;" | "&amp;K1808&amp;" | "&amp;TEXT(AU1808,"0"))))</f>
        <v xml:space="preserve">5132 | </v>
      </c>
      <c r="BA1808" s="1" t="str">
        <f>IF(ISBLANK(I1808),"", _xlfn.LET(_xlpm.TipoServico,LOWER(H1808),IF(ISNUMBER(FIND("banho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8" s="1" t="str">
        <f>IF(ISBLANK(I1808),"", _xlfn.LET(
    _xlpm.Servico,TRIM(F1808&amp;""),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8" s="1">
        <f>IF(ISBLANK(B1808),"", IF(ISBLANK(R1808),Q1808*S1808,R1808*S1808))</f>
        <v>9</v>
      </c>
    </row>
    <row r="1809" spans="1:55" x14ac:dyDescent="0.3">
      <c r="A1809" t="s">
        <v>1</v>
      </c>
      <c r="B1809">
        <v>46106</v>
      </c>
      <c r="C1809" t="s">
        <v>53</v>
      </c>
      <c r="D1809">
        <v>5133</v>
      </c>
      <c r="E1809">
        <v>0</v>
      </c>
      <c r="F1809" t="s">
        <v>3</v>
      </c>
      <c r="H1809" t="s">
        <v>4</v>
      </c>
      <c r="I1809">
        <v>2203</v>
      </c>
      <c r="J1809" t="s">
        <v>349</v>
      </c>
      <c r="L1809">
        <v>73998571000</v>
      </c>
      <c r="N1809">
        <v>0</v>
      </c>
      <c r="O1809" t="s">
        <v>5</v>
      </c>
      <c r="P1809">
        <v>0</v>
      </c>
      <c r="Q1809">
        <v>128</v>
      </c>
      <c r="R1809">
        <v>128</v>
      </c>
      <c r="S1809">
        <v>1</v>
      </c>
      <c r="T1809">
        <v>128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 t="s">
        <v>6</v>
      </c>
      <c r="AG1809">
        <v>185</v>
      </c>
      <c r="AS1809" t="s">
        <v>7</v>
      </c>
      <c r="AU1809" s="2" t="str">
        <f>IF(ISBLANK(B1809),"", TEXT(B1809,"dddd, d \d\e mmmm \d\e aaaa"))</f>
        <v>quarta-feira, 25 de março de 2026</v>
      </c>
      <c r="AX1809" s="1" t="str" cm="1">
        <f t="array" ref="AX1809">IFERROR(_xlfn.TEXTJOIN(", ",TRUE,_xlfn._xlws.SORT(_xlfn.UNIQUE(_xlfn._xlws.FILTER($K$2:$K$2889,($I$2:$I$2889=I1809)*($K$2:$K$2889&lt;&gt;""))))),"")</f>
        <v>Sunny</v>
      </c>
      <c r="AY1809" s="1" t="str">
        <f>IF(ISBLANK(F1809),"", IF(OR(
ISNUMBER(FIND("escovacao",LOWER(F1809))),
ISNUMBER(FIND("escovação",LOWER(F1809))),
ISNUMBER(FIND("higiene bucal",LOWER(F1809))),
ISNUMBER(FIND("tosa",LOWER(F1809))),
ISNUMBER(FIND("hidratacao",LOWER(F1809))),
ISNUMBER(FIND("hidratação",LOWER(F1809))),
ISNUMBER(FIND("spa",LOWER(F1809))),
ISNUMBER(FIND("corte de unhas",LOWER(F1809))),
ISNUMBER(FIND("desembolo",LOWER(F1809))),
ISNUMBER(FIND("clorexidina",LOWER(F1809))),
ISNUMBER(FIND("matizacao",LOWER(F1809))),
ISNUMBER(FIND("matização",LOWER(F1809))),
ISNUMBER(FIND("arredondamento",LOWER(F1809))),
ISNUMBER(FIND("remocao",LOWER(F1809))),
ISNUMBER(FIND("remoção",LOWER(F1809)))
),"Serviços extras",
IF(ISNUMBER(FIND("banho",LOWER(F1809))),"Banho","Loja")))</f>
        <v>Loja</v>
      </c>
      <c r="AZ1809" s="1" t="str">
        <f>IF(ISBLANK(I1809),"", _xlfn.LET(_xlpm.Pedido,TRIM(D1809&amp;""),IF(_xlpm.Pedido&lt;&gt;"",_xlpm.Pedido&amp;" | "&amp;K1809,I1809&amp;" | "&amp;K1809&amp;" | "&amp;TEXT(AU1809,"0"))))</f>
        <v xml:space="preserve">5133 | </v>
      </c>
      <c r="BA1809" s="1" t="str">
        <f>IF(ISBLANK(I1809),"", _xlfn.LET(_xlpm.TipoServico,LOWER(H1809),IF(ISNUMBER(FIND("banho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09" s="1" t="str">
        <f>IF(ISBLANK(I1809),"", _xlfn.LET(
    _xlpm.Servico,TRIM(F1809&amp;""),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09" s="1">
        <f>IF(ISBLANK(B1809),"", IF(ISBLANK(R1809),Q1809*S1809,R1809*S1809))</f>
        <v>128</v>
      </c>
    </row>
    <row r="1810" spans="1:55" x14ac:dyDescent="0.3">
      <c r="A1810" t="s">
        <v>1</v>
      </c>
      <c r="B1810">
        <v>46106</v>
      </c>
      <c r="C1810" t="s">
        <v>53</v>
      </c>
      <c r="D1810">
        <v>5136</v>
      </c>
      <c r="E1810">
        <v>0</v>
      </c>
      <c r="F1810" t="s">
        <v>3</v>
      </c>
      <c r="H1810" t="s">
        <v>4</v>
      </c>
      <c r="I1810">
        <v>2838</v>
      </c>
      <c r="J1810" t="s">
        <v>445</v>
      </c>
      <c r="L1810">
        <v>21980207968</v>
      </c>
      <c r="N1810">
        <v>0</v>
      </c>
      <c r="O1810" t="s">
        <v>5</v>
      </c>
      <c r="P1810">
        <v>0</v>
      </c>
      <c r="Q1810">
        <v>50</v>
      </c>
      <c r="R1810">
        <v>50</v>
      </c>
      <c r="S1810">
        <v>1</v>
      </c>
      <c r="T1810">
        <v>50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 t="s">
        <v>6</v>
      </c>
      <c r="AG1810">
        <v>69</v>
      </c>
      <c r="AS1810" t="s">
        <v>7</v>
      </c>
      <c r="AU1810" s="2" t="str">
        <f>IF(ISBLANK(B1810),"", TEXT(B1810,"dddd, d \d\e mmmm \d\e aaaa"))</f>
        <v>quarta-feira, 25 de março de 2026</v>
      </c>
      <c r="AX1810" s="1" t="str" cm="1">
        <f t="array" ref="AX1810">IFERROR(_xlfn.TEXTJOIN(", ",TRUE,_xlfn._xlws.SORT(_xlfn.UNIQUE(_xlfn._xlws.FILTER($K$2:$K$2889,($I$2:$I$2889=I1810)*($K$2:$K$2889&lt;&gt;""))))),"")</f>
        <v>Loost</v>
      </c>
      <c r="AY1810" s="1" t="str">
        <f>IF(ISBLANK(F1810),"", IF(OR(
ISNUMBER(FIND("escovacao",LOWER(F1810))),
ISNUMBER(FIND("escovação",LOWER(F1810))),
ISNUMBER(FIND("higiene bucal",LOWER(F1810))),
ISNUMBER(FIND("tosa",LOWER(F1810))),
ISNUMBER(FIND("hidratacao",LOWER(F1810))),
ISNUMBER(FIND("hidratação",LOWER(F1810))),
ISNUMBER(FIND("spa",LOWER(F1810))),
ISNUMBER(FIND("corte de unhas",LOWER(F1810))),
ISNUMBER(FIND("desembolo",LOWER(F1810))),
ISNUMBER(FIND("clorexidina",LOWER(F1810))),
ISNUMBER(FIND("matizacao",LOWER(F1810))),
ISNUMBER(FIND("matização",LOWER(F1810))),
ISNUMBER(FIND("arredondamento",LOWER(F1810))),
ISNUMBER(FIND("remocao",LOWER(F1810))),
ISNUMBER(FIND("remoção",LOWER(F1810)))
),"Serviços extras",
IF(ISNUMBER(FIND("banho",LOWER(F1810))),"Banho","Loja")))</f>
        <v>Loja</v>
      </c>
      <c r="AZ1810" s="1" t="str">
        <f>IF(ISBLANK(I1810),"", _xlfn.LET(_xlpm.Pedido,TRIM(D1810&amp;""),IF(_xlpm.Pedido&lt;&gt;"",_xlpm.Pedido&amp;" | "&amp;K1810,I1810&amp;" | "&amp;K1810&amp;" | "&amp;TEXT(AU1810,"0"))))</f>
        <v xml:space="preserve">5136 | </v>
      </c>
      <c r="BA1810" s="1" t="str">
        <f>IF(ISBLANK(I1810),"", _xlfn.LET(_xlpm.TipoServico,LOWER(H1810),IF(ISNUMBER(FIND("banho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0" s="1" t="str">
        <f>IF(ISBLANK(I1810),"", _xlfn.LET(
    _xlpm.Servico,TRIM(F1810&amp;""),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0" s="1">
        <f>IF(ISBLANK(B1810),"", IF(ISBLANK(R1810),Q1810*S1810,R1810*S1810))</f>
        <v>50</v>
      </c>
    </row>
    <row r="1811" spans="1:55" x14ac:dyDescent="0.3">
      <c r="A1811" t="s">
        <v>1</v>
      </c>
      <c r="B1811">
        <v>46107</v>
      </c>
      <c r="C1811" t="s">
        <v>9</v>
      </c>
      <c r="D1811">
        <v>5137</v>
      </c>
      <c r="E1811">
        <v>0</v>
      </c>
      <c r="F1811" t="s">
        <v>3</v>
      </c>
      <c r="H1811" t="s">
        <v>4</v>
      </c>
      <c r="I1811">
        <v>2452</v>
      </c>
      <c r="J1811" t="s">
        <v>0</v>
      </c>
      <c r="L1811">
        <v>5573988065221</v>
      </c>
      <c r="N1811">
        <v>0</v>
      </c>
      <c r="O1811" t="s">
        <v>5</v>
      </c>
      <c r="P1811">
        <v>0</v>
      </c>
      <c r="Q1811">
        <v>108</v>
      </c>
      <c r="R1811">
        <v>108</v>
      </c>
      <c r="S1811">
        <v>1</v>
      </c>
      <c r="T1811">
        <v>108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 t="s">
        <v>6</v>
      </c>
      <c r="AG1811">
        <v>134</v>
      </c>
      <c r="AS1811" t="s">
        <v>7</v>
      </c>
      <c r="AU1811" s="2" t="str">
        <f>IF(ISBLANK(B1811),"", TEXT(B1811,"dddd, d \d\e mmmm \d\e aaaa"))</f>
        <v>quinta-feira, 26 de março de 2026</v>
      </c>
      <c r="AX1811" s="1" t="str" cm="1">
        <f t="array" ref="AX1811">IFERROR(_xlfn.TEXTJOIN(", ",TRUE,_xlfn._xlws.SORT(_xlfn.UNIQUE(_xlfn._xlws.FILTER($K$2:$K$2889,($I$2:$I$2889=I1811)*($K$2:$K$2889&lt;&gt;""))))),"")</f>
        <v>Dora, Duda</v>
      </c>
      <c r="AY1811" s="1" t="str">
        <f>IF(ISBLANK(F1811),"", IF(OR(
ISNUMBER(FIND("escovacao",LOWER(F1811))),
ISNUMBER(FIND("escovação",LOWER(F1811))),
ISNUMBER(FIND("higiene bucal",LOWER(F1811))),
ISNUMBER(FIND("tosa",LOWER(F1811))),
ISNUMBER(FIND("hidratacao",LOWER(F1811))),
ISNUMBER(FIND("hidratação",LOWER(F1811))),
ISNUMBER(FIND("spa",LOWER(F1811))),
ISNUMBER(FIND("corte de unhas",LOWER(F1811))),
ISNUMBER(FIND("desembolo",LOWER(F1811))),
ISNUMBER(FIND("clorexidina",LOWER(F1811))),
ISNUMBER(FIND("matizacao",LOWER(F1811))),
ISNUMBER(FIND("matização",LOWER(F1811))),
ISNUMBER(FIND("arredondamento",LOWER(F1811))),
ISNUMBER(FIND("remocao",LOWER(F1811))),
ISNUMBER(FIND("remoção",LOWER(F1811)))
),"Serviços extras",
IF(ISNUMBER(FIND("banho",LOWER(F1811))),"Banho","Loja")))</f>
        <v>Loja</v>
      </c>
      <c r="AZ1811" s="1" t="str">
        <f>IF(ISBLANK(I1811),"", _xlfn.LET(_xlpm.Pedido,TRIM(D1811&amp;""),IF(_xlpm.Pedido&lt;&gt;"",_xlpm.Pedido&amp;" | "&amp;K1811,I1811&amp;" | "&amp;K1811&amp;" | "&amp;TEXT(AU1811,"0"))))</f>
        <v xml:space="preserve">5137 | </v>
      </c>
      <c r="BA1811" s="1" t="str">
        <f>IF(ISBLANK(I1811),"", _xlfn.LET(_xlpm.TipoServico,LOWER(H1811),IF(ISNUMBER(FIND("banho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1" s="1" t="str">
        <f>IF(ISBLANK(I1811),"", _xlfn.LET(
    _xlpm.Servico,TRIM(F1811&amp;""),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1" s="1">
        <f>IF(ISBLANK(B1811),"", IF(ISBLANK(R1811),Q1811*S1811,R1811*S1811))</f>
        <v>108</v>
      </c>
    </row>
    <row r="1812" spans="1:55" x14ac:dyDescent="0.3">
      <c r="A1812" t="s">
        <v>1</v>
      </c>
      <c r="B1812">
        <v>46107</v>
      </c>
      <c r="C1812" t="s">
        <v>9</v>
      </c>
      <c r="D1812">
        <v>5139</v>
      </c>
      <c r="E1812">
        <v>0</v>
      </c>
      <c r="F1812" t="s">
        <v>3</v>
      </c>
      <c r="H1812" t="s">
        <v>4</v>
      </c>
      <c r="I1812">
        <v>2633</v>
      </c>
      <c r="J1812" t="s">
        <v>18</v>
      </c>
      <c r="L1812">
        <v>5573991255180</v>
      </c>
      <c r="N1812">
        <v>0</v>
      </c>
      <c r="O1812" t="s">
        <v>5</v>
      </c>
      <c r="P1812">
        <v>0</v>
      </c>
      <c r="Q1812">
        <v>100</v>
      </c>
      <c r="R1812">
        <v>100</v>
      </c>
      <c r="S1812">
        <v>1</v>
      </c>
      <c r="T1812">
        <v>100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 t="s">
        <v>6</v>
      </c>
      <c r="AG1812">
        <v>114</v>
      </c>
      <c r="AS1812" t="s">
        <v>7</v>
      </c>
      <c r="AU1812" s="2" t="str">
        <f>IF(ISBLANK(B1812),"", TEXT(B1812,"dddd, d \d\e mmmm \d\e aaaa"))</f>
        <v>quinta-feira, 26 de março de 2026</v>
      </c>
      <c r="AX1812" s="1" t="str" cm="1">
        <f t="array" ref="AX1812">IFERROR(_xlfn.TEXTJOIN(", ",TRUE,_xlfn._xlws.SORT(_xlfn.UNIQUE(_xlfn._xlws.FILTER($K$2:$K$2889,($I$2:$I$2889=I1812)*($K$2:$K$2889&lt;&gt;""))))),"")</f>
        <v>Flora, Loli</v>
      </c>
      <c r="AY1812" s="1" t="str">
        <f>IF(ISBLANK(F1812),"", IF(OR(
ISNUMBER(FIND("escovacao",LOWER(F1812))),
ISNUMBER(FIND("escovação",LOWER(F1812))),
ISNUMBER(FIND("higiene bucal",LOWER(F1812))),
ISNUMBER(FIND("tosa",LOWER(F1812))),
ISNUMBER(FIND("hidratacao",LOWER(F1812))),
ISNUMBER(FIND("hidratação",LOWER(F1812))),
ISNUMBER(FIND("spa",LOWER(F1812))),
ISNUMBER(FIND("corte de unhas",LOWER(F1812))),
ISNUMBER(FIND("desembolo",LOWER(F1812))),
ISNUMBER(FIND("clorexidina",LOWER(F1812))),
ISNUMBER(FIND("matizacao",LOWER(F1812))),
ISNUMBER(FIND("matização",LOWER(F1812))),
ISNUMBER(FIND("arredondamento",LOWER(F1812))),
ISNUMBER(FIND("remocao",LOWER(F1812))),
ISNUMBER(FIND("remoção",LOWER(F1812)))
),"Serviços extras",
IF(ISNUMBER(FIND("banho",LOWER(F1812))),"Banho","Loja")))</f>
        <v>Loja</v>
      </c>
      <c r="AZ1812" s="1" t="str">
        <f>IF(ISBLANK(I1812),"", _xlfn.LET(_xlpm.Pedido,TRIM(D1812&amp;""),IF(_xlpm.Pedido&lt;&gt;"",_xlpm.Pedido&amp;" | "&amp;K1812,I1812&amp;" | "&amp;K1812&amp;" | "&amp;TEXT(AU1812,"0"))))</f>
        <v xml:space="preserve">5139 | </v>
      </c>
      <c r="BA1812" s="1" t="str">
        <f>IF(ISBLANK(I1812),"", _xlfn.LET(_xlpm.TipoServico,LOWER(H1812),IF(ISNUMBER(FIND("banho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2" s="1" t="str">
        <f>IF(ISBLANK(I1812),"", _xlfn.LET(
    _xlpm.Servico,TRIM(F1812&amp;""),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2" s="1">
        <f>IF(ISBLANK(B1812),"", IF(ISBLANK(R1812),Q1812*S1812,R1812*S1812))</f>
        <v>100</v>
      </c>
    </row>
    <row r="1813" spans="1:55" x14ac:dyDescent="0.3">
      <c r="A1813" t="s">
        <v>1</v>
      </c>
      <c r="B1813">
        <v>46107</v>
      </c>
      <c r="C1813" t="s">
        <v>9</v>
      </c>
      <c r="D1813">
        <v>5138</v>
      </c>
      <c r="E1813">
        <v>0</v>
      </c>
      <c r="F1813" t="s">
        <v>3</v>
      </c>
      <c r="H1813" t="s">
        <v>4</v>
      </c>
      <c r="I1813">
        <v>2406</v>
      </c>
      <c r="J1813" t="s">
        <v>79</v>
      </c>
      <c r="L1813">
        <v>5573999152326</v>
      </c>
      <c r="N1813">
        <v>0</v>
      </c>
      <c r="O1813" t="s">
        <v>5</v>
      </c>
      <c r="P1813">
        <v>0</v>
      </c>
      <c r="Q1813">
        <v>50</v>
      </c>
      <c r="R1813">
        <v>50</v>
      </c>
      <c r="S1813">
        <v>1</v>
      </c>
      <c r="T1813">
        <v>50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 t="s">
        <v>6</v>
      </c>
      <c r="AG1813">
        <v>155</v>
      </c>
      <c r="AS1813" t="s">
        <v>7</v>
      </c>
      <c r="AU1813" s="2" t="str">
        <f>IF(ISBLANK(B1813),"", TEXT(B1813,"dddd, d \d\e mmmm \d\e aaaa"))</f>
        <v>quinta-feira, 26 de março de 2026</v>
      </c>
      <c r="AX1813" s="1" t="str" cm="1">
        <f t="array" ref="AX1813">IFERROR(_xlfn.TEXTJOIN(", ",TRUE,_xlfn._xlws.SORT(_xlfn.UNIQUE(_xlfn._xlws.FILTER($K$2:$K$2889,($I$2:$I$2889=I1813)*($K$2:$K$2889&lt;&gt;""))))),"")</f>
        <v>Sandy</v>
      </c>
      <c r="AY1813" s="1" t="str">
        <f>IF(ISBLANK(F1813),"", IF(OR(
ISNUMBER(FIND("escovacao",LOWER(F1813))),
ISNUMBER(FIND("escovação",LOWER(F1813))),
ISNUMBER(FIND("higiene bucal",LOWER(F1813))),
ISNUMBER(FIND("tosa",LOWER(F1813))),
ISNUMBER(FIND("hidratacao",LOWER(F1813))),
ISNUMBER(FIND("hidratação",LOWER(F1813))),
ISNUMBER(FIND("spa",LOWER(F1813))),
ISNUMBER(FIND("corte de unhas",LOWER(F1813))),
ISNUMBER(FIND("desembolo",LOWER(F1813))),
ISNUMBER(FIND("clorexidina",LOWER(F1813))),
ISNUMBER(FIND("matizacao",LOWER(F1813))),
ISNUMBER(FIND("matização",LOWER(F1813))),
ISNUMBER(FIND("arredondamento",LOWER(F1813))),
ISNUMBER(FIND("remocao",LOWER(F1813))),
ISNUMBER(FIND("remoção",LOWER(F1813)))
),"Serviços extras",
IF(ISNUMBER(FIND("banho",LOWER(F1813))),"Banho","Loja")))</f>
        <v>Loja</v>
      </c>
      <c r="AZ1813" s="1" t="str">
        <f>IF(ISBLANK(I1813),"", _xlfn.LET(_xlpm.Pedido,TRIM(D1813&amp;""),IF(_xlpm.Pedido&lt;&gt;"",_xlpm.Pedido&amp;" | "&amp;K1813,I1813&amp;" | "&amp;K1813&amp;" | "&amp;TEXT(AU1813,"0"))))</f>
        <v xml:space="preserve">5138 | </v>
      </c>
      <c r="BA1813" s="1" t="str">
        <f>IF(ISBLANK(I1813),"", _xlfn.LET(_xlpm.TipoServico,LOWER(H1813),IF(ISNUMBER(FIND("banho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3" s="1" t="str">
        <f>IF(ISBLANK(I1813),"", _xlfn.LET(
    _xlpm.Servico,TRIM(F1813&amp;""),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3" s="1">
        <f>IF(ISBLANK(B1813),"", IF(ISBLANK(R1813),Q1813*S1813,R1813*S1813))</f>
        <v>50</v>
      </c>
    </row>
    <row r="1814" spans="1:55" x14ac:dyDescent="0.3">
      <c r="A1814" t="s">
        <v>1</v>
      </c>
      <c r="B1814">
        <v>46107</v>
      </c>
      <c r="C1814" t="s">
        <v>9</v>
      </c>
      <c r="D1814">
        <v>5140</v>
      </c>
      <c r="E1814">
        <v>0</v>
      </c>
      <c r="F1814" t="s">
        <v>3</v>
      </c>
      <c r="H1814" t="s">
        <v>4</v>
      </c>
      <c r="I1814">
        <v>2108</v>
      </c>
      <c r="J1814" t="s">
        <v>437</v>
      </c>
      <c r="L1814">
        <v>73991061033</v>
      </c>
      <c r="N1814">
        <v>0</v>
      </c>
      <c r="O1814" t="s">
        <v>5</v>
      </c>
      <c r="P1814">
        <v>0</v>
      </c>
      <c r="Q1814">
        <v>50</v>
      </c>
      <c r="R1814">
        <v>50</v>
      </c>
      <c r="S1814">
        <v>1</v>
      </c>
      <c r="T1814">
        <v>50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  <c r="AE1814">
        <v>0</v>
      </c>
      <c r="AF1814" t="s">
        <v>6</v>
      </c>
      <c r="AG1814">
        <v>156</v>
      </c>
      <c r="AS1814" t="s">
        <v>7</v>
      </c>
      <c r="AU1814" s="2" t="str">
        <f>IF(ISBLANK(B1814),"", TEXT(B1814,"dddd, d \d\e mmmm \d\e aaaa"))</f>
        <v>quinta-feira, 26 de março de 2026</v>
      </c>
      <c r="AX1814" s="1" t="str" cm="1">
        <f t="array" ref="AX1814">IFERROR(_xlfn.TEXTJOIN(", ",TRUE,_xlfn._xlws.SORT(_xlfn.UNIQUE(_xlfn._xlws.FILTER($K$2:$K$2889,($I$2:$I$2889=I1814)*($K$2:$K$2889&lt;&gt;""))))),"")</f>
        <v>Amora, Maya</v>
      </c>
      <c r="AY1814" s="1" t="str">
        <f>IF(ISBLANK(F1814),"", IF(OR(
ISNUMBER(FIND("escovacao",LOWER(F1814))),
ISNUMBER(FIND("escovação",LOWER(F1814))),
ISNUMBER(FIND("higiene bucal",LOWER(F1814))),
ISNUMBER(FIND("tosa",LOWER(F1814))),
ISNUMBER(FIND("hidratacao",LOWER(F1814))),
ISNUMBER(FIND("hidratação",LOWER(F1814))),
ISNUMBER(FIND("spa",LOWER(F1814))),
ISNUMBER(FIND("corte de unhas",LOWER(F1814))),
ISNUMBER(FIND("desembolo",LOWER(F1814))),
ISNUMBER(FIND("clorexidina",LOWER(F1814))),
ISNUMBER(FIND("matizacao",LOWER(F1814))),
ISNUMBER(FIND("matização",LOWER(F1814))),
ISNUMBER(FIND("arredondamento",LOWER(F1814))),
ISNUMBER(FIND("remocao",LOWER(F1814))),
ISNUMBER(FIND("remoção",LOWER(F1814)))
),"Serviços extras",
IF(ISNUMBER(FIND("banho",LOWER(F1814))),"Banho","Loja")))</f>
        <v>Loja</v>
      </c>
      <c r="AZ1814" s="1" t="str">
        <f>IF(ISBLANK(I1814),"", _xlfn.LET(_xlpm.Pedido,TRIM(D1814&amp;""),IF(_xlpm.Pedido&lt;&gt;"",_xlpm.Pedido&amp;" | "&amp;K1814,I1814&amp;" | "&amp;K1814&amp;" | "&amp;TEXT(AU1814,"0"))))</f>
        <v xml:space="preserve">5140 | </v>
      </c>
      <c r="BA1814" s="1" t="str">
        <f>IF(ISBLANK(I1814),"", _xlfn.LET(_xlpm.TipoServico,LOWER(H1814),IF(ISNUMBER(FIND("banho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4" s="1" t="str">
        <f>IF(ISBLANK(I1814),"", _xlfn.LET(
    _xlpm.Servico,TRIM(F1814&amp;""),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4" s="1">
        <f>IF(ISBLANK(B1814),"", IF(ISBLANK(R1814),Q1814*S1814,R1814*S1814))</f>
        <v>50</v>
      </c>
    </row>
    <row r="1815" spans="1:55" x14ac:dyDescent="0.3">
      <c r="A1815" t="s">
        <v>1</v>
      </c>
      <c r="B1815">
        <v>46107</v>
      </c>
      <c r="C1815" t="s">
        <v>9</v>
      </c>
      <c r="D1815">
        <v>5144</v>
      </c>
      <c r="E1815">
        <v>0</v>
      </c>
      <c r="F1815" t="s">
        <v>3</v>
      </c>
      <c r="H1815" t="s">
        <v>4</v>
      </c>
      <c r="I1815">
        <v>2600</v>
      </c>
      <c r="J1815" t="s">
        <v>62</v>
      </c>
      <c r="L1815">
        <v>5573981633691</v>
      </c>
      <c r="N1815">
        <v>0</v>
      </c>
      <c r="O1815" t="s">
        <v>5</v>
      </c>
      <c r="P1815">
        <v>0</v>
      </c>
      <c r="Q1815">
        <v>50</v>
      </c>
      <c r="R1815">
        <v>50</v>
      </c>
      <c r="S1815">
        <v>1</v>
      </c>
      <c r="T1815">
        <v>50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 t="s">
        <v>6</v>
      </c>
      <c r="AG1815">
        <v>67</v>
      </c>
      <c r="AS1815" t="s">
        <v>7</v>
      </c>
      <c r="AU1815" s="2" t="str">
        <f>IF(ISBLANK(B1815),"", TEXT(B1815,"dddd, d \d\e mmmm \d\e aaaa"))</f>
        <v>quinta-feira, 26 de março de 2026</v>
      </c>
      <c r="AX1815" s="1" t="str" cm="1">
        <f t="array" ref="AX1815">IFERROR(_xlfn.TEXTJOIN(", ",TRUE,_xlfn._xlws.SORT(_xlfn.UNIQUE(_xlfn._xlws.FILTER($K$2:$K$2889,($I$2:$I$2889=I1815)*($K$2:$K$2889&lt;&gt;""))))),"")</f>
        <v>Bella</v>
      </c>
      <c r="AY1815" s="1" t="str">
        <f>IF(ISBLANK(F1815),"", IF(OR(
ISNUMBER(FIND("escovacao",LOWER(F1815))),
ISNUMBER(FIND("escovação",LOWER(F1815))),
ISNUMBER(FIND("higiene bucal",LOWER(F1815))),
ISNUMBER(FIND("tosa",LOWER(F1815))),
ISNUMBER(FIND("hidratacao",LOWER(F1815))),
ISNUMBER(FIND("hidratação",LOWER(F1815))),
ISNUMBER(FIND("spa",LOWER(F1815))),
ISNUMBER(FIND("corte de unhas",LOWER(F1815))),
ISNUMBER(FIND("desembolo",LOWER(F1815))),
ISNUMBER(FIND("clorexidina",LOWER(F1815))),
ISNUMBER(FIND("matizacao",LOWER(F1815))),
ISNUMBER(FIND("matização",LOWER(F1815))),
ISNUMBER(FIND("arredondamento",LOWER(F1815))),
ISNUMBER(FIND("remocao",LOWER(F1815))),
ISNUMBER(FIND("remoção",LOWER(F1815)))
),"Serviços extras",
IF(ISNUMBER(FIND("banho",LOWER(F1815))),"Banho","Loja")))</f>
        <v>Loja</v>
      </c>
      <c r="AZ1815" s="1" t="str">
        <f>IF(ISBLANK(I1815),"", _xlfn.LET(_xlpm.Pedido,TRIM(D1815&amp;""),IF(_xlpm.Pedido&lt;&gt;"",_xlpm.Pedido&amp;" | "&amp;K1815,I1815&amp;" | "&amp;K1815&amp;" | "&amp;TEXT(AU1815,"0"))))</f>
        <v xml:space="preserve">5144 | </v>
      </c>
      <c r="BA1815" s="1" t="str">
        <f>IF(ISBLANK(I1815),"", _xlfn.LET(_xlpm.TipoServico,LOWER(H1815),IF(ISNUMBER(FIND("banho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5" s="1" t="str">
        <f>IF(ISBLANK(I1815),"", _xlfn.LET(
    _xlpm.Servico,TRIM(F1815&amp;""),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5" s="1">
        <f>IF(ISBLANK(B1815),"", IF(ISBLANK(R1815),Q1815*S1815,R1815*S1815))</f>
        <v>50</v>
      </c>
    </row>
    <row r="1816" spans="1:55" x14ac:dyDescent="0.3">
      <c r="A1816" t="s">
        <v>1</v>
      </c>
      <c r="B1816">
        <v>46107</v>
      </c>
      <c r="C1816" t="s">
        <v>9</v>
      </c>
      <c r="D1816">
        <v>5144</v>
      </c>
      <c r="E1816">
        <v>0</v>
      </c>
      <c r="F1816" t="s">
        <v>10</v>
      </c>
      <c r="H1816" t="s">
        <v>4</v>
      </c>
      <c r="I1816">
        <v>2600</v>
      </c>
      <c r="J1816" t="s">
        <v>62</v>
      </c>
      <c r="L1816">
        <v>5573981633691</v>
      </c>
      <c r="N1816">
        <v>0</v>
      </c>
      <c r="O1816" t="s">
        <v>5</v>
      </c>
      <c r="P1816">
        <v>0</v>
      </c>
      <c r="Q1816">
        <v>9</v>
      </c>
      <c r="R1816">
        <v>9</v>
      </c>
      <c r="S1816">
        <v>1</v>
      </c>
      <c r="T1816">
        <v>9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 t="s">
        <v>6</v>
      </c>
      <c r="AG1816">
        <v>67</v>
      </c>
      <c r="AS1816" t="s">
        <v>7</v>
      </c>
      <c r="AU1816" s="2" t="str">
        <f>IF(ISBLANK(B1816),"", TEXT(B1816,"dddd, d \d\e mmmm \d\e aaaa"))</f>
        <v>quinta-feira, 26 de março de 2026</v>
      </c>
      <c r="AX1816" s="1" t="str" cm="1">
        <f t="array" ref="AX1816">IFERROR(_xlfn.TEXTJOIN(", ",TRUE,_xlfn._xlws.SORT(_xlfn.UNIQUE(_xlfn._xlws.FILTER($K$2:$K$2889,($I$2:$I$2889=I1816)*($K$2:$K$2889&lt;&gt;""))))),"")</f>
        <v>Bella</v>
      </c>
      <c r="AY1816" s="1" t="str">
        <f>IF(ISBLANK(F1816),"", IF(OR(
ISNUMBER(FIND("escovacao",LOWER(F1816))),
ISNUMBER(FIND("escovação",LOWER(F1816))),
ISNUMBER(FIND("higiene bucal",LOWER(F1816))),
ISNUMBER(FIND("tosa",LOWER(F1816))),
ISNUMBER(FIND("hidratacao",LOWER(F1816))),
ISNUMBER(FIND("hidratação",LOWER(F1816))),
ISNUMBER(FIND("spa",LOWER(F1816))),
ISNUMBER(FIND("corte de unhas",LOWER(F1816))),
ISNUMBER(FIND("desembolo",LOWER(F1816))),
ISNUMBER(FIND("clorexidina",LOWER(F1816))),
ISNUMBER(FIND("matizacao",LOWER(F1816))),
ISNUMBER(FIND("matização",LOWER(F1816))),
ISNUMBER(FIND("arredondamento",LOWER(F1816))),
ISNUMBER(FIND("remocao",LOWER(F1816))),
ISNUMBER(FIND("remoção",LOWER(F1816)))
),"Serviços extras",
IF(ISNUMBER(FIND("banho",LOWER(F1816))),"Banho","Loja")))</f>
        <v>Serviços extras</v>
      </c>
      <c r="AZ1816" s="1" t="str">
        <f>IF(ISBLANK(I1816),"", _xlfn.LET(_xlpm.Pedido,TRIM(D1816&amp;""),IF(_xlpm.Pedido&lt;&gt;"",_xlpm.Pedido&amp;" | "&amp;K1816,I1816&amp;" | "&amp;K1816&amp;" | "&amp;TEXT(AU1816,"0"))))</f>
        <v xml:space="preserve">5144 | </v>
      </c>
      <c r="BA1816" s="1" t="str">
        <f>IF(ISBLANK(I1816),"", _xlfn.LET(_xlpm.TipoServico,LOWER(H1816),IF(ISNUMBER(FIND("banho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6" s="1" t="str">
        <f>IF(ISBLANK(I1816),"", _xlfn.LET(
    _xlpm.Servico,TRIM(F1816&amp;""),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6" s="1">
        <f>IF(ISBLANK(B1816),"", IF(ISBLANK(R1816),Q1816*S1816,R1816*S1816))</f>
        <v>9</v>
      </c>
    </row>
    <row r="1817" spans="1:55" x14ac:dyDescent="0.3">
      <c r="A1817" t="s">
        <v>1</v>
      </c>
      <c r="B1817">
        <v>46107</v>
      </c>
      <c r="C1817" t="s">
        <v>9</v>
      </c>
      <c r="D1817">
        <v>5145</v>
      </c>
      <c r="E1817">
        <v>0</v>
      </c>
      <c r="F1817" t="s">
        <v>3</v>
      </c>
      <c r="H1817" t="s">
        <v>4</v>
      </c>
      <c r="I1817">
        <v>2224</v>
      </c>
      <c r="J1817" t="s">
        <v>409</v>
      </c>
      <c r="L1817">
        <v>7391296456</v>
      </c>
      <c r="N1817">
        <v>0</v>
      </c>
      <c r="O1817" t="s">
        <v>5</v>
      </c>
      <c r="P1817">
        <v>0</v>
      </c>
      <c r="Q1817">
        <v>50</v>
      </c>
      <c r="R1817">
        <v>50</v>
      </c>
      <c r="S1817">
        <v>1</v>
      </c>
      <c r="T1817">
        <v>50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 t="s">
        <v>6</v>
      </c>
      <c r="AG1817">
        <v>135.9</v>
      </c>
      <c r="AS1817" t="s">
        <v>7</v>
      </c>
      <c r="AU1817" s="2" t="str">
        <f>IF(ISBLANK(B1817),"", TEXT(B1817,"dddd, d \d\e mmmm \d\e aaaa"))</f>
        <v>quinta-feira, 26 de março de 2026</v>
      </c>
      <c r="AX1817" s="1" t="str" cm="1">
        <f t="array" ref="AX1817">IFERROR(_xlfn.TEXTJOIN(", ",TRUE,_xlfn._xlws.SORT(_xlfn.UNIQUE(_xlfn._xlws.FILTER($K$2:$K$2889,($I$2:$I$2889=I1817)*($K$2:$K$2889&lt;&gt;""))))),"")</f>
        <v>Luke</v>
      </c>
      <c r="AY1817" s="1" t="str">
        <f>IF(ISBLANK(F1817),"", IF(OR(
ISNUMBER(FIND("escovacao",LOWER(F1817))),
ISNUMBER(FIND("escovação",LOWER(F1817))),
ISNUMBER(FIND("higiene bucal",LOWER(F1817))),
ISNUMBER(FIND("tosa",LOWER(F1817))),
ISNUMBER(FIND("hidratacao",LOWER(F1817))),
ISNUMBER(FIND("hidratação",LOWER(F1817))),
ISNUMBER(FIND("spa",LOWER(F1817))),
ISNUMBER(FIND("corte de unhas",LOWER(F1817))),
ISNUMBER(FIND("desembolo",LOWER(F1817))),
ISNUMBER(FIND("clorexidina",LOWER(F1817))),
ISNUMBER(FIND("matizacao",LOWER(F1817))),
ISNUMBER(FIND("matização",LOWER(F1817))),
ISNUMBER(FIND("arredondamento",LOWER(F1817))),
ISNUMBER(FIND("remocao",LOWER(F1817))),
ISNUMBER(FIND("remoção",LOWER(F1817)))
),"Serviços extras",
IF(ISNUMBER(FIND("banho",LOWER(F1817))),"Banho","Loja")))</f>
        <v>Loja</v>
      </c>
      <c r="AZ1817" s="1" t="str">
        <f>IF(ISBLANK(I1817),"", _xlfn.LET(_xlpm.Pedido,TRIM(D1817&amp;""),IF(_xlpm.Pedido&lt;&gt;"",_xlpm.Pedido&amp;" | "&amp;K1817,I1817&amp;" | "&amp;K1817&amp;" | "&amp;TEXT(AU1817,"0"))))</f>
        <v xml:space="preserve">5145 | </v>
      </c>
      <c r="BA1817" s="1" t="str">
        <f>IF(ISBLANK(I1817),"", _xlfn.LET(_xlpm.TipoServico,LOWER(H1817),IF(ISNUMBER(FIND("banho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7" s="1" t="str">
        <f>IF(ISBLANK(I1817),"", _xlfn.LET(
    _xlpm.Servico,TRIM(F1817&amp;""),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7" s="1">
        <f>IF(ISBLANK(B1817),"", IF(ISBLANK(R1817),Q1817*S1817,R1817*S1817))</f>
        <v>50</v>
      </c>
    </row>
    <row r="1818" spans="1:55" x14ac:dyDescent="0.3">
      <c r="A1818" t="s">
        <v>1</v>
      </c>
      <c r="B1818">
        <v>46108</v>
      </c>
      <c r="C1818" t="s">
        <v>2</v>
      </c>
      <c r="D1818">
        <v>5147</v>
      </c>
      <c r="E1818">
        <v>0</v>
      </c>
      <c r="F1818" t="s">
        <v>3</v>
      </c>
      <c r="H1818" t="s">
        <v>4</v>
      </c>
      <c r="I1818">
        <v>2487</v>
      </c>
      <c r="J1818" t="s">
        <v>67</v>
      </c>
      <c r="L1818">
        <v>73998261985</v>
      </c>
      <c r="N1818">
        <v>0</v>
      </c>
      <c r="O1818" t="s">
        <v>5</v>
      </c>
      <c r="P1818">
        <v>0</v>
      </c>
      <c r="Q1818">
        <v>50</v>
      </c>
      <c r="R1818">
        <v>50</v>
      </c>
      <c r="S1818">
        <v>1</v>
      </c>
      <c r="T1818">
        <v>50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 t="s">
        <v>6</v>
      </c>
      <c r="AG1818">
        <v>67</v>
      </c>
      <c r="AS1818" t="s">
        <v>7</v>
      </c>
      <c r="AU1818" s="2" t="str">
        <f>IF(ISBLANK(B1818),"", TEXT(B1818,"dddd, d \d\e mmmm \d\e aaaa"))</f>
        <v>sexta-feira, 27 de março de 2026</v>
      </c>
      <c r="AX1818" s="1" t="str" cm="1">
        <f t="array" ref="AX1818">IFERROR(_xlfn.TEXTJOIN(", ",TRUE,_xlfn._xlws.SORT(_xlfn.UNIQUE(_xlfn._xlws.FILTER($K$2:$K$2889,($I$2:$I$2889=I1818)*($K$2:$K$2889&lt;&gt;""))))),"")</f>
        <v>Flock</v>
      </c>
      <c r="AY1818" s="1" t="str">
        <f>IF(ISBLANK(F1818),"", IF(OR(
ISNUMBER(FIND("escovacao",LOWER(F1818))),
ISNUMBER(FIND("escovação",LOWER(F1818))),
ISNUMBER(FIND("higiene bucal",LOWER(F1818))),
ISNUMBER(FIND("tosa",LOWER(F1818))),
ISNUMBER(FIND("hidratacao",LOWER(F1818))),
ISNUMBER(FIND("hidratação",LOWER(F1818))),
ISNUMBER(FIND("spa",LOWER(F1818))),
ISNUMBER(FIND("corte de unhas",LOWER(F1818))),
ISNUMBER(FIND("desembolo",LOWER(F1818))),
ISNUMBER(FIND("clorexidina",LOWER(F1818))),
ISNUMBER(FIND("matizacao",LOWER(F1818))),
ISNUMBER(FIND("matização",LOWER(F1818))),
ISNUMBER(FIND("arredondamento",LOWER(F1818))),
ISNUMBER(FIND("remocao",LOWER(F1818))),
ISNUMBER(FIND("remoção",LOWER(F1818)))
),"Serviços extras",
IF(ISNUMBER(FIND("banho",LOWER(F1818))),"Banho","Loja")))</f>
        <v>Loja</v>
      </c>
      <c r="AZ1818" s="1" t="str">
        <f>IF(ISBLANK(I1818),"", _xlfn.LET(_xlpm.Pedido,TRIM(D1818&amp;""),IF(_xlpm.Pedido&lt;&gt;"",_xlpm.Pedido&amp;" | "&amp;K1818,I1818&amp;" | "&amp;K1818&amp;" | "&amp;TEXT(AU1818,"0"))))</f>
        <v xml:space="preserve">5147 | </v>
      </c>
      <c r="BA1818" s="1" t="str">
        <f>IF(ISBLANK(I1818),"", _xlfn.LET(_xlpm.TipoServico,LOWER(H1818),IF(ISNUMBER(FIND("banho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8" s="1" t="str">
        <f>IF(ISBLANK(I1818),"", _xlfn.LET(
    _xlpm.Servico,TRIM(F1818&amp;""),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8" s="1">
        <f>IF(ISBLANK(B1818),"", IF(ISBLANK(R1818),Q1818*S1818,R1818*S1818))</f>
        <v>50</v>
      </c>
    </row>
    <row r="1819" spans="1:55" x14ac:dyDescent="0.3">
      <c r="A1819" t="s">
        <v>1</v>
      </c>
      <c r="B1819">
        <v>46108</v>
      </c>
      <c r="C1819" t="s">
        <v>2</v>
      </c>
      <c r="D1819">
        <v>5147</v>
      </c>
      <c r="E1819">
        <v>0</v>
      </c>
      <c r="F1819" t="s">
        <v>10</v>
      </c>
      <c r="H1819" t="s">
        <v>4</v>
      </c>
      <c r="I1819">
        <v>2487</v>
      </c>
      <c r="J1819" t="s">
        <v>67</v>
      </c>
      <c r="L1819">
        <v>73998261985</v>
      </c>
      <c r="N1819">
        <v>0</v>
      </c>
      <c r="O1819" t="s">
        <v>5</v>
      </c>
      <c r="P1819">
        <v>0</v>
      </c>
      <c r="Q1819">
        <v>9</v>
      </c>
      <c r="R1819">
        <v>9</v>
      </c>
      <c r="S1819">
        <v>1</v>
      </c>
      <c r="T1819">
        <v>9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 t="s">
        <v>6</v>
      </c>
      <c r="AG1819">
        <v>67</v>
      </c>
      <c r="AS1819" t="s">
        <v>7</v>
      </c>
      <c r="AU1819" s="2" t="str">
        <f>IF(ISBLANK(B1819),"", TEXT(B1819,"dddd, d \d\e mmmm \d\e aaaa"))</f>
        <v>sexta-feira, 27 de março de 2026</v>
      </c>
      <c r="AX1819" s="1" t="str" cm="1">
        <f t="array" ref="AX1819">IFERROR(_xlfn.TEXTJOIN(", ",TRUE,_xlfn._xlws.SORT(_xlfn.UNIQUE(_xlfn._xlws.FILTER($K$2:$K$2889,($I$2:$I$2889=I1819)*($K$2:$K$2889&lt;&gt;""))))),"")</f>
        <v>Flock</v>
      </c>
      <c r="AY1819" s="1" t="str">
        <f>IF(ISBLANK(F1819),"", IF(OR(
ISNUMBER(FIND("escovacao",LOWER(F1819))),
ISNUMBER(FIND("escovação",LOWER(F1819))),
ISNUMBER(FIND("higiene bucal",LOWER(F1819))),
ISNUMBER(FIND("tosa",LOWER(F1819))),
ISNUMBER(FIND("hidratacao",LOWER(F1819))),
ISNUMBER(FIND("hidratação",LOWER(F1819))),
ISNUMBER(FIND("spa",LOWER(F1819))),
ISNUMBER(FIND("corte de unhas",LOWER(F1819))),
ISNUMBER(FIND("desembolo",LOWER(F1819))),
ISNUMBER(FIND("clorexidina",LOWER(F1819))),
ISNUMBER(FIND("matizacao",LOWER(F1819))),
ISNUMBER(FIND("matização",LOWER(F1819))),
ISNUMBER(FIND("arredondamento",LOWER(F1819))),
ISNUMBER(FIND("remocao",LOWER(F1819))),
ISNUMBER(FIND("remoção",LOWER(F1819)))
),"Serviços extras",
IF(ISNUMBER(FIND("banho",LOWER(F1819))),"Banho","Loja")))</f>
        <v>Serviços extras</v>
      </c>
      <c r="AZ1819" s="1" t="str">
        <f>IF(ISBLANK(I1819),"", _xlfn.LET(_xlpm.Pedido,TRIM(D1819&amp;""),IF(_xlpm.Pedido&lt;&gt;"",_xlpm.Pedido&amp;" | "&amp;K1819,I1819&amp;" | "&amp;K1819&amp;" | "&amp;TEXT(AU1819,"0"))))</f>
        <v xml:space="preserve">5147 | </v>
      </c>
      <c r="BA1819" s="1" t="str">
        <f>IF(ISBLANK(I1819),"", _xlfn.LET(_xlpm.TipoServico,LOWER(H1819),IF(ISNUMBER(FIND("banho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19" s="1" t="str">
        <f>IF(ISBLANK(I1819),"", _xlfn.LET(
    _xlpm.Servico,TRIM(F1819&amp;""),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19" s="1">
        <f>IF(ISBLANK(B1819),"", IF(ISBLANK(R1819),Q1819*S1819,R1819*S1819))</f>
        <v>9</v>
      </c>
    </row>
    <row r="1820" spans="1:55" x14ac:dyDescent="0.3">
      <c r="A1820" t="s">
        <v>1</v>
      </c>
      <c r="B1820">
        <v>46108</v>
      </c>
      <c r="C1820" t="s">
        <v>2</v>
      </c>
      <c r="D1820">
        <v>5152</v>
      </c>
      <c r="E1820">
        <v>0</v>
      </c>
      <c r="F1820" t="s">
        <v>3</v>
      </c>
      <c r="H1820" t="s">
        <v>4</v>
      </c>
      <c r="I1820">
        <v>2330</v>
      </c>
      <c r="J1820" t="s">
        <v>299</v>
      </c>
      <c r="L1820">
        <v>557381185756</v>
      </c>
      <c r="N1820">
        <v>0</v>
      </c>
      <c r="O1820" t="s">
        <v>5</v>
      </c>
      <c r="P1820">
        <v>0</v>
      </c>
      <c r="Q1820">
        <v>50</v>
      </c>
      <c r="R1820">
        <v>50</v>
      </c>
      <c r="S1820">
        <v>1</v>
      </c>
      <c r="T1820">
        <v>50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 t="s">
        <v>6</v>
      </c>
      <c r="AG1820">
        <v>69</v>
      </c>
      <c r="AS1820" t="s">
        <v>7</v>
      </c>
      <c r="AU1820" s="2" t="str">
        <f>IF(ISBLANK(B1820),"", TEXT(B1820,"dddd, d \d\e mmmm \d\e aaaa"))</f>
        <v>sexta-feira, 27 de março de 2026</v>
      </c>
      <c r="AX1820" s="1" t="str" cm="1">
        <f t="array" ref="AX1820">IFERROR(_xlfn.TEXTJOIN(", ",TRUE,_xlfn._xlws.SORT(_xlfn.UNIQUE(_xlfn._xlws.FILTER($K$2:$K$2889,($I$2:$I$2889=I1820)*($K$2:$K$2889&lt;&gt;""))))),"")</f>
        <v>Nick</v>
      </c>
      <c r="AY1820" s="1" t="str">
        <f>IF(ISBLANK(F1820),"", IF(OR(
ISNUMBER(FIND("escovacao",LOWER(F1820))),
ISNUMBER(FIND("escovação",LOWER(F1820))),
ISNUMBER(FIND("higiene bucal",LOWER(F1820))),
ISNUMBER(FIND("tosa",LOWER(F1820))),
ISNUMBER(FIND("hidratacao",LOWER(F1820))),
ISNUMBER(FIND("hidratação",LOWER(F1820))),
ISNUMBER(FIND("spa",LOWER(F1820))),
ISNUMBER(FIND("corte de unhas",LOWER(F1820))),
ISNUMBER(FIND("desembolo",LOWER(F1820))),
ISNUMBER(FIND("clorexidina",LOWER(F1820))),
ISNUMBER(FIND("matizacao",LOWER(F1820))),
ISNUMBER(FIND("matização",LOWER(F1820))),
ISNUMBER(FIND("arredondamento",LOWER(F1820))),
ISNUMBER(FIND("remocao",LOWER(F1820))),
ISNUMBER(FIND("remoção",LOWER(F1820)))
),"Serviços extras",
IF(ISNUMBER(FIND("banho",LOWER(F1820))),"Banho","Loja")))</f>
        <v>Loja</v>
      </c>
      <c r="AZ1820" s="1" t="str">
        <f>IF(ISBLANK(I1820),"", _xlfn.LET(_xlpm.Pedido,TRIM(D1820&amp;""),IF(_xlpm.Pedido&lt;&gt;"",_xlpm.Pedido&amp;" | "&amp;K1820,I1820&amp;" | "&amp;K1820&amp;" | "&amp;TEXT(AU1820,"0"))))</f>
        <v xml:space="preserve">5152 | </v>
      </c>
      <c r="BA1820" s="1" t="str">
        <f>IF(ISBLANK(I1820),"", _xlfn.LET(_xlpm.TipoServico,LOWER(H1820),IF(ISNUMBER(FIND("banho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0" s="1" t="str">
        <f>IF(ISBLANK(I1820),"", _xlfn.LET(
    _xlpm.Servico,TRIM(F1820&amp;""),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0" s="1">
        <f>IF(ISBLANK(B1820),"", IF(ISBLANK(R1820),Q1820*S1820,R1820*S1820))</f>
        <v>50</v>
      </c>
    </row>
    <row r="1821" spans="1:55" x14ac:dyDescent="0.3">
      <c r="A1821" t="s">
        <v>1</v>
      </c>
      <c r="B1821">
        <v>46108</v>
      </c>
      <c r="C1821" t="s">
        <v>2</v>
      </c>
      <c r="D1821">
        <v>5154</v>
      </c>
      <c r="E1821">
        <v>0</v>
      </c>
      <c r="F1821" t="s">
        <v>3</v>
      </c>
      <c r="H1821" t="s">
        <v>4</v>
      </c>
      <c r="I1821">
        <v>2618</v>
      </c>
      <c r="J1821" t="s">
        <v>132</v>
      </c>
      <c r="L1821">
        <v>5573999996017</v>
      </c>
      <c r="N1821">
        <v>0</v>
      </c>
      <c r="O1821" t="s">
        <v>5</v>
      </c>
      <c r="P1821">
        <v>0</v>
      </c>
      <c r="Q1821">
        <v>50</v>
      </c>
      <c r="R1821">
        <v>50</v>
      </c>
      <c r="S1821">
        <v>1</v>
      </c>
      <c r="T1821">
        <v>50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 t="s">
        <v>6</v>
      </c>
      <c r="AG1821">
        <v>107</v>
      </c>
      <c r="AS1821" t="s">
        <v>7</v>
      </c>
      <c r="AU1821" s="2" t="str">
        <f>IF(ISBLANK(B1821),"", TEXT(B1821,"dddd, d \d\e mmmm \d\e aaaa"))</f>
        <v>sexta-feira, 27 de março de 2026</v>
      </c>
      <c r="AX1821" s="1" t="str" cm="1">
        <f t="array" ref="AX1821">IFERROR(_xlfn.TEXTJOIN(", ",TRUE,_xlfn._xlws.SORT(_xlfn.UNIQUE(_xlfn._xlws.FILTER($K$2:$K$2889,($I$2:$I$2889=I1821)*($K$2:$K$2889&lt;&gt;""))))),"")</f>
        <v>Pepa, Salem</v>
      </c>
      <c r="AY1821" s="1" t="str">
        <f>IF(ISBLANK(F1821),"", IF(OR(
ISNUMBER(FIND("escovacao",LOWER(F1821))),
ISNUMBER(FIND("escovação",LOWER(F1821))),
ISNUMBER(FIND("higiene bucal",LOWER(F1821))),
ISNUMBER(FIND("tosa",LOWER(F1821))),
ISNUMBER(FIND("hidratacao",LOWER(F1821))),
ISNUMBER(FIND("hidratação",LOWER(F1821))),
ISNUMBER(FIND("spa",LOWER(F1821))),
ISNUMBER(FIND("corte de unhas",LOWER(F1821))),
ISNUMBER(FIND("desembolo",LOWER(F1821))),
ISNUMBER(FIND("clorexidina",LOWER(F1821))),
ISNUMBER(FIND("matizacao",LOWER(F1821))),
ISNUMBER(FIND("matização",LOWER(F1821))),
ISNUMBER(FIND("arredondamento",LOWER(F1821))),
ISNUMBER(FIND("remocao",LOWER(F1821))),
ISNUMBER(FIND("remoção",LOWER(F1821)))
),"Serviços extras",
IF(ISNUMBER(FIND("banho",LOWER(F1821))),"Banho","Loja")))</f>
        <v>Loja</v>
      </c>
      <c r="AZ1821" s="1" t="str">
        <f>IF(ISBLANK(I1821),"", _xlfn.LET(_xlpm.Pedido,TRIM(D1821&amp;""),IF(_xlpm.Pedido&lt;&gt;"",_xlpm.Pedido&amp;" | "&amp;K1821,I1821&amp;" | "&amp;K1821&amp;" | "&amp;TEXT(AU1821,"0"))))</f>
        <v xml:space="preserve">5154 | </v>
      </c>
      <c r="BA1821" s="1" t="str">
        <f>IF(ISBLANK(I1821),"", _xlfn.LET(_xlpm.TipoServico,LOWER(H1821),IF(ISNUMBER(FIND("banho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1" s="1" t="str">
        <f>IF(ISBLANK(I1821),"", _xlfn.LET(
    _xlpm.Servico,TRIM(F1821&amp;""),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1" s="1">
        <f>IF(ISBLANK(B1821),"", IF(ISBLANK(R1821),Q1821*S1821,R1821*S1821))</f>
        <v>50</v>
      </c>
    </row>
    <row r="1822" spans="1:55" x14ac:dyDescent="0.3">
      <c r="A1822" t="s">
        <v>1</v>
      </c>
      <c r="B1822">
        <v>46108</v>
      </c>
      <c r="C1822" t="s">
        <v>2</v>
      </c>
      <c r="D1822">
        <v>5156</v>
      </c>
      <c r="E1822">
        <v>0</v>
      </c>
      <c r="F1822" t="s">
        <v>3</v>
      </c>
      <c r="H1822" t="s">
        <v>4</v>
      </c>
      <c r="I1822">
        <v>2871</v>
      </c>
      <c r="J1822" t="s">
        <v>577</v>
      </c>
      <c r="L1822">
        <v>557391452363</v>
      </c>
      <c r="N1822">
        <v>0</v>
      </c>
      <c r="O1822" t="s">
        <v>5</v>
      </c>
      <c r="P1822">
        <v>0</v>
      </c>
      <c r="Q1822">
        <v>100</v>
      </c>
      <c r="R1822">
        <v>100</v>
      </c>
      <c r="S1822">
        <v>1</v>
      </c>
      <c r="T1822">
        <v>100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 t="s">
        <v>6</v>
      </c>
      <c r="AG1822">
        <v>0</v>
      </c>
      <c r="AS1822" t="s">
        <v>7</v>
      </c>
      <c r="AU1822" s="2" t="str">
        <f>IF(ISBLANK(B1822),"", TEXT(B1822,"dddd, d \d\e mmmm \d\e aaaa"))</f>
        <v>sexta-feira, 27 de março de 2026</v>
      </c>
      <c r="AX1822" s="1" t="str" cm="1">
        <f t="array" ref="AX1822">IFERROR(_xlfn.TEXTJOIN(", ",TRUE,_xlfn._xlws.SORT(_xlfn.UNIQUE(_xlfn._xlws.FILTER($K$2:$K$2889,($I$2:$I$2889=I1822)*($K$2:$K$2889&lt;&gt;""))))),"")</f>
        <v>Ben, Lucky</v>
      </c>
      <c r="AY1822" s="1" t="str">
        <f>IF(ISBLANK(F1822),"", IF(OR(
ISNUMBER(FIND("escovacao",LOWER(F1822))),
ISNUMBER(FIND("escovação",LOWER(F1822))),
ISNUMBER(FIND("higiene bucal",LOWER(F1822))),
ISNUMBER(FIND("tosa",LOWER(F1822))),
ISNUMBER(FIND("hidratacao",LOWER(F1822))),
ISNUMBER(FIND("hidratação",LOWER(F1822))),
ISNUMBER(FIND("spa",LOWER(F1822))),
ISNUMBER(FIND("corte de unhas",LOWER(F1822))),
ISNUMBER(FIND("desembolo",LOWER(F1822))),
ISNUMBER(FIND("clorexidina",LOWER(F1822))),
ISNUMBER(FIND("matizacao",LOWER(F1822))),
ISNUMBER(FIND("matização",LOWER(F1822))),
ISNUMBER(FIND("arredondamento",LOWER(F1822))),
ISNUMBER(FIND("remocao",LOWER(F1822))),
ISNUMBER(FIND("remoção",LOWER(F1822)))
),"Serviços extras",
IF(ISNUMBER(FIND("banho",LOWER(F1822))),"Banho","Loja")))</f>
        <v>Loja</v>
      </c>
      <c r="AZ1822" s="1" t="str">
        <f>IF(ISBLANK(I1822),"", _xlfn.LET(_xlpm.Pedido,TRIM(D1822&amp;""),IF(_xlpm.Pedido&lt;&gt;"",_xlpm.Pedido&amp;" | "&amp;K1822,I1822&amp;" | "&amp;K1822&amp;" | "&amp;TEXT(AU1822,"0"))))</f>
        <v xml:space="preserve">5156 | </v>
      </c>
      <c r="BA1822" s="1" t="str">
        <f>IF(ISBLANK(I1822),"", _xlfn.LET(_xlpm.TipoServico,LOWER(H1822),IF(ISNUMBER(FIND("banho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2" s="1" t="str">
        <f>IF(ISBLANK(I1822),"", _xlfn.LET(
    _xlpm.Servico,TRIM(F1822&amp;""),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2" s="1">
        <f>IF(ISBLANK(B1822),"", IF(ISBLANK(R1822),Q1822*S1822,R1822*S1822))</f>
        <v>100</v>
      </c>
    </row>
    <row r="1823" spans="1:55" x14ac:dyDescent="0.3">
      <c r="A1823" t="s">
        <v>1</v>
      </c>
      <c r="B1823">
        <v>46109</v>
      </c>
      <c r="C1823" t="s">
        <v>27</v>
      </c>
      <c r="D1823">
        <v>5159</v>
      </c>
      <c r="E1823">
        <v>0</v>
      </c>
      <c r="F1823" t="s">
        <v>3</v>
      </c>
      <c r="H1823" t="s">
        <v>4</v>
      </c>
      <c r="I1823">
        <v>2294</v>
      </c>
      <c r="J1823" t="s">
        <v>463</v>
      </c>
      <c r="L1823">
        <v>557388884599</v>
      </c>
      <c r="N1823">
        <v>0</v>
      </c>
      <c r="O1823" t="s">
        <v>5</v>
      </c>
      <c r="P1823">
        <v>0</v>
      </c>
      <c r="Q1823">
        <v>83</v>
      </c>
      <c r="R1823">
        <v>83</v>
      </c>
      <c r="S1823">
        <v>1</v>
      </c>
      <c r="T1823">
        <v>83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 t="s">
        <v>6</v>
      </c>
      <c r="AG1823">
        <v>142</v>
      </c>
      <c r="AS1823" t="s">
        <v>7</v>
      </c>
      <c r="AU1823" s="2" t="str">
        <f>IF(ISBLANK(B1823),"", TEXT(B1823,"dddd, d \d\e mmmm \d\e aaaa"))</f>
        <v>sábado, 28 de março de 2026</v>
      </c>
      <c r="AX1823" s="1" t="str" cm="1">
        <f t="array" ref="AX1823">IFERROR(_xlfn.TEXTJOIN(", ",TRUE,_xlfn._xlws.SORT(_xlfn.UNIQUE(_xlfn._xlws.FILTER($K$2:$K$2889,($I$2:$I$2889=I1823)*($K$2:$K$2889&lt;&gt;""))))),"")</f>
        <v>Apolo</v>
      </c>
      <c r="AY1823" s="1" t="str">
        <f>IF(ISBLANK(F1823),"", IF(OR(
ISNUMBER(FIND("escovacao",LOWER(F1823))),
ISNUMBER(FIND("escovação",LOWER(F1823))),
ISNUMBER(FIND("higiene bucal",LOWER(F1823))),
ISNUMBER(FIND("tosa",LOWER(F1823))),
ISNUMBER(FIND("hidratacao",LOWER(F1823))),
ISNUMBER(FIND("hidratação",LOWER(F1823))),
ISNUMBER(FIND("spa",LOWER(F1823))),
ISNUMBER(FIND("corte de unhas",LOWER(F1823))),
ISNUMBER(FIND("desembolo",LOWER(F1823))),
ISNUMBER(FIND("clorexidina",LOWER(F1823))),
ISNUMBER(FIND("matizacao",LOWER(F1823))),
ISNUMBER(FIND("matização",LOWER(F1823))),
ISNUMBER(FIND("arredondamento",LOWER(F1823))),
ISNUMBER(FIND("remocao",LOWER(F1823))),
ISNUMBER(FIND("remoção",LOWER(F1823)))
),"Serviços extras",
IF(ISNUMBER(FIND("banho",LOWER(F1823))),"Banho","Loja")))</f>
        <v>Loja</v>
      </c>
      <c r="AZ1823" s="1" t="str">
        <f>IF(ISBLANK(I1823),"", _xlfn.LET(_xlpm.Pedido,TRIM(D1823&amp;""),IF(_xlpm.Pedido&lt;&gt;"",_xlpm.Pedido&amp;" | "&amp;K1823,I1823&amp;" | "&amp;K1823&amp;" | "&amp;TEXT(AU1823,"0"))))</f>
        <v xml:space="preserve">5159 | </v>
      </c>
      <c r="BA1823" s="1" t="str">
        <f>IF(ISBLANK(I1823),"", _xlfn.LET(_xlpm.TipoServico,LOWER(H1823),IF(ISNUMBER(FIND("banho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3" s="1" t="str">
        <f>IF(ISBLANK(I1823),"", _xlfn.LET(
    _xlpm.Servico,TRIM(F1823&amp;""),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3" s="1">
        <f>IF(ISBLANK(B1823),"", IF(ISBLANK(R1823),Q1823*S1823,R1823*S1823))</f>
        <v>83</v>
      </c>
    </row>
    <row r="1824" spans="1:55" x14ac:dyDescent="0.3">
      <c r="A1824" t="s">
        <v>1</v>
      </c>
      <c r="B1824">
        <v>46109</v>
      </c>
      <c r="C1824" t="s">
        <v>27</v>
      </c>
      <c r="D1824">
        <v>5159</v>
      </c>
      <c r="E1824">
        <v>0</v>
      </c>
      <c r="F1824" t="s">
        <v>10</v>
      </c>
      <c r="H1824" t="s">
        <v>4</v>
      </c>
      <c r="I1824">
        <v>2294</v>
      </c>
      <c r="J1824" t="s">
        <v>463</v>
      </c>
      <c r="L1824">
        <v>557388884599</v>
      </c>
      <c r="N1824">
        <v>0</v>
      </c>
      <c r="O1824" t="s">
        <v>5</v>
      </c>
      <c r="P1824">
        <v>0</v>
      </c>
      <c r="Q1824">
        <v>9</v>
      </c>
      <c r="R1824">
        <v>9</v>
      </c>
      <c r="S1824">
        <v>1</v>
      </c>
      <c r="T1824">
        <v>9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 t="s">
        <v>6</v>
      </c>
      <c r="AG1824">
        <v>142</v>
      </c>
      <c r="AS1824" t="s">
        <v>7</v>
      </c>
      <c r="AU1824" s="2" t="str">
        <f>IF(ISBLANK(B1824),"", TEXT(B1824,"dddd, d \d\e mmmm \d\e aaaa"))</f>
        <v>sábado, 28 de março de 2026</v>
      </c>
      <c r="AX1824" s="1" t="str" cm="1">
        <f t="array" ref="AX1824">IFERROR(_xlfn.TEXTJOIN(", ",TRUE,_xlfn._xlws.SORT(_xlfn.UNIQUE(_xlfn._xlws.FILTER($K$2:$K$2889,($I$2:$I$2889=I1824)*($K$2:$K$2889&lt;&gt;""))))),"")</f>
        <v>Apolo</v>
      </c>
      <c r="AY1824" s="1" t="str">
        <f>IF(ISBLANK(F1824),"", IF(OR(
ISNUMBER(FIND("escovacao",LOWER(F1824))),
ISNUMBER(FIND("escovação",LOWER(F1824))),
ISNUMBER(FIND("higiene bucal",LOWER(F1824))),
ISNUMBER(FIND("tosa",LOWER(F1824))),
ISNUMBER(FIND("hidratacao",LOWER(F1824))),
ISNUMBER(FIND("hidratação",LOWER(F1824))),
ISNUMBER(FIND("spa",LOWER(F1824))),
ISNUMBER(FIND("corte de unhas",LOWER(F1824))),
ISNUMBER(FIND("desembolo",LOWER(F1824))),
ISNUMBER(FIND("clorexidina",LOWER(F1824))),
ISNUMBER(FIND("matizacao",LOWER(F1824))),
ISNUMBER(FIND("matização",LOWER(F1824))),
ISNUMBER(FIND("arredondamento",LOWER(F1824))),
ISNUMBER(FIND("remocao",LOWER(F1824))),
ISNUMBER(FIND("remoção",LOWER(F1824)))
),"Serviços extras",
IF(ISNUMBER(FIND("banho",LOWER(F1824))),"Banho","Loja")))</f>
        <v>Serviços extras</v>
      </c>
      <c r="AZ1824" s="1" t="str">
        <f>IF(ISBLANK(I1824),"", _xlfn.LET(_xlpm.Pedido,TRIM(D1824&amp;""),IF(_xlpm.Pedido&lt;&gt;"",_xlpm.Pedido&amp;" | "&amp;K1824,I1824&amp;" | "&amp;K1824&amp;" | "&amp;TEXT(AU1824,"0"))))</f>
        <v xml:space="preserve">5159 | </v>
      </c>
      <c r="BA1824" s="1" t="str">
        <f>IF(ISBLANK(I1824),"", _xlfn.LET(_xlpm.TipoServico,LOWER(H1824),IF(ISNUMBER(FIND("banho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4" s="1" t="str">
        <f>IF(ISBLANK(I1824),"", _xlfn.LET(
    _xlpm.Servico,TRIM(F1824&amp;""),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4" s="1">
        <f>IF(ISBLANK(B1824),"", IF(ISBLANK(R1824),Q1824*S1824,R1824*S1824))</f>
        <v>9</v>
      </c>
    </row>
    <row r="1825" spans="1:55" x14ac:dyDescent="0.3">
      <c r="A1825" t="s">
        <v>1</v>
      </c>
      <c r="B1825">
        <v>46109</v>
      </c>
      <c r="C1825" t="s">
        <v>27</v>
      </c>
      <c r="D1825">
        <v>5160</v>
      </c>
      <c r="E1825">
        <v>0</v>
      </c>
      <c r="F1825" t="s">
        <v>3</v>
      </c>
      <c r="H1825" t="s">
        <v>4</v>
      </c>
      <c r="I1825">
        <v>2816</v>
      </c>
      <c r="J1825" t="s">
        <v>72</v>
      </c>
      <c r="L1825">
        <v>557391664128</v>
      </c>
      <c r="N1825">
        <v>0</v>
      </c>
      <c r="O1825" t="s">
        <v>5</v>
      </c>
      <c r="P1825">
        <v>0</v>
      </c>
      <c r="Q1825">
        <v>100</v>
      </c>
      <c r="R1825">
        <v>100</v>
      </c>
      <c r="S1825">
        <v>1</v>
      </c>
      <c r="T1825">
        <v>100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 t="s">
        <v>6</v>
      </c>
      <c r="AG1825">
        <v>134</v>
      </c>
      <c r="AS1825" t="s">
        <v>7</v>
      </c>
      <c r="AU1825" s="2" t="str">
        <f>IF(ISBLANK(B1825),"", TEXT(B1825,"dddd, d \d\e mmmm \d\e aaaa"))</f>
        <v>sábado, 28 de março de 2026</v>
      </c>
      <c r="AX1825" s="1" t="str" cm="1">
        <f t="array" ref="AX1825">IFERROR(_xlfn.TEXTJOIN(", ",TRUE,_xlfn._xlws.SORT(_xlfn.UNIQUE(_xlfn._xlws.FILTER($K$2:$K$2889,($I$2:$I$2889=I1825)*($K$2:$K$2889&lt;&gt;""))))),"")</f>
        <v>Mel, Precioso</v>
      </c>
      <c r="AY1825" s="1" t="str">
        <f>IF(ISBLANK(F1825),"", IF(OR(
ISNUMBER(FIND("escovacao",LOWER(F1825))),
ISNUMBER(FIND("escovação",LOWER(F1825))),
ISNUMBER(FIND("higiene bucal",LOWER(F1825))),
ISNUMBER(FIND("tosa",LOWER(F1825))),
ISNUMBER(FIND("hidratacao",LOWER(F1825))),
ISNUMBER(FIND("hidratação",LOWER(F1825))),
ISNUMBER(FIND("spa",LOWER(F1825))),
ISNUMBER(FIND("corte de unhas",LOWER(F1825))),
ISNUMBER(FIND("desembolo",LOWER(F1825))),
ISNUMBER(FIND("clorexidina",LOWER(F1825))),
ISNUMBER(FIND("matizacao",LOWER(F1825))),
ISNUMBER(FIND("matização",LOWER(F1825))),
ISNUMBER(FIND("arredondamento",LOWER(F1825))),
ISNUMBER(FIND("remocao",LOWER(F1825))),
ISNUMBER(FIND("remoção",LOWER(F1825)))
),"Serviços extras",
IF(ISNUMBER(FIND("banho",LOWER(F1825))),"Banho","Loja")))</f>
        <v>Loja</v>
      </c>
      <c r="AZ1825" s="1" t="str">
        <f>IF(ISBLANK(I1825),"", _xlfn.LET(_xlpm.Pedido,TRIM(D1825&amp;""),IF(_xlpm.Pedido&lt;&gt;"",_xlpm.Pedido&amp;" | "&amp;K1825,I1825&amp;" | "&amp;K1825&amp;" | "&amp;TEXT(AU1825,"0"))))</f>
        <v xml:space="preserve">5160 | </v>
      </c>
      <c r="BA1825" s="1" t="str">
        <f>IF(ISBLANK(I1825),"", _xlfn.LET(_xlpm.TipoServico,LOWER(H1825),IF(ISNUMBER(FIND("banho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5" s="1" t="str">
        <f>IF(ISBLANK(I1825),"", _xlfn.LET(
    _xlpm.Servico,TRIM(F1825&amp;""),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5" s="1">
        <f>IF(ISBLANK(B1825),"", IF(ISBLANK(R1825),Q1825*S1825,R1825*S1825))</f>
        <v>100</v>
      </c>
    </row>
    <row r="1826" spans="1:55" x14ac:dyDescent="0.3">
      <c r="A1826" t="s">
        <v>1</v>
      </c>
      <c r="B1826">
        <v>46109</v>
      </c>
      <c r="C1826" t="s">
        <v>27</v>
      </c>
      <c r="D1826">
        <v>5161</v>
      </c>
      <c r="E1826">
        <v>0</v>
      </c>
      <c r="F1826" t="s">
        <v>3</v>
      </c>
      <c r="H1826" t="s">
        <v>4</v>
      </c>
      <c r="I1826">
        <v>2870</v>
      </c>
      <c r="J1826" t="s">
        <v>361</v>
      </c>
      <c r="L1826">
        <v>73998146420</v>
      </c>
      <c r="N1826">
        <v>0</v>
      </c>
      <c r="O1826" t="s">
        <v>5</v>
      </c>
      <c r="P1826">
        <v>0</v>
      </c>
      <c r="Q1826">
        <v>128</v>
      </c>
      <c r="R1826">
        <v>128</v>
      </c>
      <c r="S1826">
        <v>1</v>
      </c>
      <c r="T1826">
        <v>128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 t="s">
        <v>6</v>
      </c>
      <c r="AG1826">
        <v>135</v>
      </c>
      <c r="AS1826" t="s">
        <v>7</v>
      </c>
      <c r="AU1826" s="2" t="str">
        <f>IF(ISBLANK(B1826),"", TEXT(B1826,"dddd, d \d\e mmmm \d\e aaaa"))</f>
        <v>sábado, 28 de março de 2026</v>
      </c>
      <c r="AX1826" s="1" t="str" cm="1">
        <f t="array" ref="AX1826">IFERROR(_xlfn.TEXTJOIN(", ",TRUE,_xlfn._xlws.SORT(_xlfn.UNIQUE(_xlfn._xlws.FILTER($K$2:$K$2889,($I$2:$I$2889=I1826)*($K$2:$K$2889&lt;&gt;""))))),"")</f>
        <v>Luke</v>
      </c>
      <c r="AY1826" s="1" t="str">
        <f>IF(ISBLANK(F1826),"", IF(OR(
ISNUMBER(FIND("escovacao",LOWER(F1826))),
ISNUMBER(FIND("escovação",LOWER(F1826))),
ISNUMBER(FIND("higiene bucal",LOWER(F1826))),
ISNUMBER(FIND("tosa",LOWER(F1826))),
ISNUMBER(FIND("hidratacao",LOWER(F1826))),
ISNUMBER(FIND("hidratação",LOWER(F1826))),
ISNUMBER(FIND("spa",LOWER(F1826))),
ISNUMBER(FIND("corte de unhas",LOWER(F1826))),
ISNUMBER(FIND("desembolo",LOWER(F1826))),
ISNUMBER(FIND("clorexidina",LOWER(F1826))),
ISNUMBER(FIND("matizacao",LOWER(F1826))),
ISNUMBER(FIND("matização",LOWER(F1826))),
ISNUMBER(FIND("arredondamento",LOWER(F1826))),
ISNUMBER(FIND("remocao",LOWER(F1826))),
ISNUMBER(FIND("remoção",LOWER(F1826)))
),"Serviços extras",
IF(ISNUMBER(FIND("banho",LOWER(F1826))),"Banho","Loja")))</f>
        <v>Loja</v>
      </c>
      <c r="AZ1826" s="1" t="str">
        <f>IF(ISBLANK(I1826),"", _xlfn.LET(_xlpm.Pedido,TRIM(D1826&amp;""),IF(_xlpm.Pedido&lt;&gt;"",_xlpm.Pedido&amp;" | "&amp;K1826,I1826&amp;" | "&amp;K1826&amp;" | "&amp;TEXT(AU1826,"0"))))</f>
        <v xml:space="preserve">5161 | </v>
      </c>
      <c r="BA1826" s="1" t="str">
        <f>IF(ISBLANK(I1826),"", _xlfn.LET(_xlpm.TipoServico,LOWER(H1826),IF(ISNUMBER(FIND("banho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6" s="1" t="str">
        <f>IF(ISBLANK(I1826),"", _xlfn.LET(
    _xlpm.Servico,TRIM(F1826&amp;""),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6" s="1">
        <f>IF(ISBLANK(B1826),"", IF(ISBLANK(R1826),Q1826*S1826,R1826*S1826))</f>
        <v>128</v>
      </c>
    </row>
    <row r="1827" spans="1:55" x14ac:dyDescent="0.3">
      <c r="A1827" t="s">
        <v>1</v>
      </c>
      <c r="B1827">
        <v>46109</v>
      </c>
      <c r="C1827" t="s">
        <v>27</v>
      </c>
      <c r="D1827">
        <v>5162</v>
      </c>
      <c r="E1827">
        <v>0</v>
      </c>
      <c r="F1827" t="s">
        <v>3</v>
      </c>
      <c r="H1827" t="s">
        <v>4</v>
      </c>
      <c r="I1827">
        <v>2820</v>
      </c>
      <c r="J1827" t="s">
        <v>619</v>
      </c>
      <c r="L1827">
        <v>7194004444</v>
      </c>
      <c r="N1827">
        <v>0</v>
      </c>
      <c r="O1827" t="s">
        <v>5</v>
      </c>
      <c r="P1827">
        <v>0</v>
      </c>
      <c r="Q1827">
        <v>50</v>
      </c>
      <c r="R1827">
        <v>50</v>
      </c>
      <c r="S1827">
        <v>1</v>
      </c>
      <c r="T1827">
        <v>50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 t="s">
        <v>6</v>
      </c>
      <c r="AG1827">
        <v>114</v>
      </c>
      <c r="AS1827" t="s">
        <v>7</v>
      </c>
      <c r="AU1827" s="2" t="str">
        <f>IF(ISBLANK(B1827),"", TEXT(B1827,"dddd, d \d\e mmmm \d\e aaaa"))</f>
        <v>sábado, 28 de março de 2026</v>
      </c>
      <c r="AX1827" s="1" t="str" cm="1">
        <f t="array" ref="AX1827">IFERROR(_xlfn.TEXTJOIN(", ",TRUE,_xlfn._xlws.SORT(_xlfn.UNIQUE(_xlfn._xlws.FILTER($K$2:$K$2889,($I$2:$I$2889=I1827)*($K$2:$K$2889&lt;&gt;""))))),"")</f>
        <v>Mel</v>
      </c>
      <c r="AY1827" s="1" t="str">
        <f>IF(ISBLANK(F1827),"", IF(OR(
ISNUMBER(FIND("escovacao",LOWER(F1827))),
ISNUMBER(FIND("escovação",LOWER(F1827))),
ISNUMBER(FIND("higiene bucal",LOWER(F1827))),
ISNUMBER(FIND("tosa",LOWER(F1827))),
ISNUMBER(FIND("hidratacao",LOWER(F1827))),
ISNUMBER(FIND("hidratação",LOWER(F1827))),
ISNUMBER(FIND("spa",LOWER(F1827))),
ISNUMBER(FIND("corte de unhas",LOWER(F1827))),
ISNUMBER(FIND("desembolo",LOWER(F1827))),
ISNUMBER(FIND("clorexidina",LOWER(F1827))),
ISNUMBER(FIND("matizacao",LOWER(F1827))),
ISNUMBER(FIND("matização",LOWER(F1827))),
ISNUMBER(FIND("arredondamento",LOWER(F1827))),
ISNUMBER(FIND("remocao",LOWER(F1827))),
ISNUMBER(FIND("remoção",LOWER(F1827)))
),"Serviços extras",
IF(ISNUMBER(FIND("banho",LOWER(F1827))),"Banho","Loja")))</f>
        <v>Loja</v>
      </c>
      <c r="AZ1827" s="1" t="str">
        <f>IF(ISBLANK(I1827),"", _xlfn.LET(_xlpm.Pedido,TRIM(D1827&amp;""),IF(_xlpm.Pedido&lt;&gt;"",_xlpm.Pedido&amp;" | "&amp;K1827,I1827&amp;" | "&amp;K1827&amp;" | "&amp;TEXT(AU1827,"0"))))</f>
        <v xml:space="preserve">5162 | </v>
      </c>
      <c r="BA1827" s="1" t="str">
        <f>IF(ISBLANK(I1827),"", _xlfn.LET(_xlpm.TipoServico,LOWER(H1827),IF(ISNUMBER(FIND("banho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7" s="1" t="str">
        <f>IF(ISBLANK(I1827),"", _xlfn.LET(
    _xlpm.Servico,TRIM(F1827&amp;""),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7" s="1">
        <f>IF(ISBLANK(B1827),"", IF(ISBLANK(R1827),Q1827*S1827,R1827*S1827))</f>
        <v>50</v>
      </c>
    </row>
    <row r="1828" spans="1:55" x14ac:dyDescent="0.3">
      <c r="A1828" t="s">
        <v>1</v>
      </c>
      <c r="B1828">
        <v>46109</v>
      </c>
      <c r="C1828" t="s">
        <v>27</v>
      </c>
      <c r="D1828">
        <v>5162</v>
      </c>
      <c r="E1828">
        <v>0</v>
      </c>
      <c r="F1828" t="s">
        <v>10</v>
      </c>
      <c r="H1828" t="s">
        <v>4</v>
      </c>
      <c r="I1828">
        <v>2820</v>
      </c>
      <c r="J1828" t="s">
        <v>619</v>
      </c>
      <c r="L1828">
        <v>7194004444</v>
      </c>
      <c r="N1828">
        <v>0</v>
      </c>
      <c r="O1828" t="s">
        <v>5</v>
      </c>
      <c r="P1828">
        <v>0</v>
      </c>
      <c r="Q1828">
        <v>9</v>
      </c>
      <c r="R1828">
        <v>9</v>
      </c>
      <c r="S1828">
        <v>1</v>
      </c>
      <c r="T1828">
        <v>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 t="s">
        <v>6</v>
      </c>
      <c r="AG1828">
        <v>114</v>
      </c>
      <c r="AS1828" t="s">
        <v>7</v>
      </c>
      <c r="AU1828" s="2" t="str">
        <f>IF(ISBLANK(B1828),"", TEXT(B1828,"dddd, d \d\e mmmm \d\e aaaa"))</f>
        <v>sábado, 28 de março de 2026</v>
      </c>
      <c r="AX1828" s="1" t="str" cm="1">
        <f t="array" ref="AX1828">IFERROR(_xlfn.TEXTJOIN(", ",TRUE,_xlfn._xlws.SORT(_xlfn.UNIQUE(_xlfn._xlws.FILTER($K$2:$K$2889,($I$2:$I$2889=I1828)*($K$2:$K$2889&lt;&gt;""))))),"")</f>
        <v>Mel</v>
      </c>
      <c r="AY1828" s="1" t="str">
        <f>IF(ISBLANK(F1828),"", IF(OR(
ISNUMBER(FIND("escovacao",LOWER(F1828))),
ISNUMBER(FIND("escovação",LOWER(F1828))),
ISNUMBER(FIND("higiene bucal",LOWER(F1828))),
ISNUMBER(FIND("tosa",LOWER(F1828))),
ISNUMBER(FIND("hidratacao",LOWER(F1828))),
ISNUMBER(FIND("hidratação",LOWER(F1828))),
ISNUMBER(FIND("spa",LOWER(F1828))),
ISNUMBER(FIND("corte de unhas",LOWER(F1828))),
ISNUMBER(FIND("desembolo",LOWER(F1828))),
ISNUMBER(FIND("clorexidina",LOWER(F1828))),
ISNUMBER(FIND("matizacao",LOWER(F1828))),
ISNUMBER(FIND("matização",LOWER(F1828))),
ISNUMBER(FIND("arredondamento",LOWER(F1828))),
ISNUMBER(FIND("remocao",LOWER(F1828))),
ISNUMBER(FIND("remoção",LOWER(F1828)))
),"Serviços extras",
IF(ISNUMBER(FIND("banho",LOWER(F1828))),"Banho","Loja")))</f>
        <v>Serviços extras</v>
      </c>
      <c r="AZ1828" s="1" t="str">
        <f>IF(ISBLANK(I1828),"", _xlfn.LET(_xlpm.Pedido,TRIM(D1828&amp;""),IF(_xlpm.Pedido&lt;&gt;"",_xlpm.Pedido&amp;" | "&amp;K1828,I1828&amp;" | "&amp;K1828&amp;" | "&amp;TEXT(AU1828,"0"))))</f>
        <v xml:space="preserve">5162 | </v>
      </c>
      <c r="BA1828" s="1" t="str">
        <f>IF(ISBLANK(I1828),"", _xlfn.LET(_xlpm.TipoServico,LOWER(H1828),IF(ISNUMBER(FIND("banho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8" s="1" t="str">
        <f>IF(ISBLANK(I1828),"", _xlfn.LET(
    _xlpm.Servico,TRIM(F1828&amp;""),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8" s="1">
        <f>IF(ISBLANK(B1828),"", IF(ISBLANK(R1828),Q1828*S1828,R1828*S1828))</f>
        <v>9</v>
      </c>
    </row>
    <row r="1829" spans="1:55" x14ac:dyDescent="0.3">
      <c r="A1829" t="s">
        <v>1</v>
      </c>
      <c r="B1829">
        <v>46109</v>
      </c>
      <c r="C1829" t="s">
        <v>27</v>
      </c>
      <c r="D1829">
        <v>5163</v>
      </c>
      <c r="E1829">
        <v>0</v>
      </c>
      <c r="F1829" t="s">
        <v>3</v>
      </c>
      <c r="H1829" t="s">
        <v>4</v>
      </c>
      <c r="I1829">
        <v>2718</v>
      </c>
      <c r="J1829" t="s">
        <v>625</v>
      </c>
      <c r="L1829">
        <v>5573982482989</v>
      </c>
      <c r="N1829">
        <v>0</v>
      </c>
      <c r="O1829" t="s">
        <v>5</v>
      </c>
      <c r="P1829">
        <v>0</v>
      </c>
      <c r="Q1829">
        <v>50</v>
      </c>
      <c r="R1829">
        <v>50</v>
      </c>
      <c r="S1829">
        <v>1</v>
      </c>
      <c r="T1829">
        <v>50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 t="s">
        <v>6</v>
      </c>
      <c r="AG1829">
        <v>114</v>
      </c>
      <c r="AS1829" t="s">
        <v>7</v>
      </c>
      <c r="AU1829" s="2" t="str">
        <f>IF(ISBLANK(B1829),"", TEXT(B1829,"dddd, d \d\e mmmm \d\e aaaa"))</f>
        <v>sábado, 28 de março de 2026</v>
      </c>
      <c r="AX1829" s="1" t="str" cm="1">
        <f t="array" ref="AX1829">IFERROR(_xlfn.TEXTJOIN(", ",TRUE,_xlfn._xlws.SORT(_xlfn.UNIQUE(_xlfn._xlws.FILTER($K$2:$K$2889,($I$2:$I$2889=I1829)*($K$2:$K$2889&lt;&gt;""))))),"")</f>
        <v>Luly</v>
      </c>
      <c r="AY1829" s="1" t="str">
        <f>IF(ISBLANK(F1829),"", IF(OR(
ISNUMBER(FIND("escovacao",LOWER(F1829))),
ISNUMBER(FIND("escovação",LOWER(F1829))),
ISNUMBER(FIND("higiene bucal",LOWER(F1829))),
ISNUMBER(FIND("tosa",LOWER(F1829))),
ISNUMBER(FIND("hidratacao",LOWER(F1829))),
ISNUMBER(FIND("hidratação",LOWER(F1829))),
ISNUMBER(FIND("spa",LOWER(F1829))),
ISNUMBER(FIND("corte de unhas",LOWER(F1829))),
ISNUMBER(FIND("desembolo",LOWER(F1829))),
ISNUMBER(FIND("clorexidina",LOWER(F1829))),
ISNUMBER(FIND("matizacao",LOWER(F1829))),
ISNUMBER(FIND("matização",LOWER(F1829))),
ISNUMBER(FIND("arredondamento",LOWER(F1829))),
ISNUMBER(FIND("remocao",LOWER(F1829))),
ISNUMBER(FIND("remoção",LOWER(F1829)))
),"Serviços extras",
IF(ISNUMBER(FIND("banho",LOWER(F1829))),"Banho","Loja")))</f>
        <v>Loja</v>
      </c>
      <c r="AZ1829" s="1" t="str">
        <f>IF(ISBLANK(I1829),"", _xlfn.LET(_xlpm.Pedido,TRIM(D1829&amp;""),IF(_xlpm.Pedido&lt;&gt;"",_xlpm.Pedido&amp;" | "&amp;K1829,I1829&amp;" | "&amp;K1829&amp;" | "&amp;TEXT(AU1829,"0"))))</f>
        <v xml:space="preserve">5163 | </v>
      </c>
      <c r="BA1829" s="1" t="str">
        <f>IF(ISBLANK(I1829),"", _xlfn.LET(_xlpm.TipoServico,LOWER(H1829),IF(ISNUMBER(FIND("banho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29" s="1" t="str">
        <f>IF(ISBLANK(I1829),"", _xlfn.LET(
    _xlpm.Servico,TRIM(F1829&amp;""),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29" s="1">
        <f>IF(ISBLANK(B1829),"", IF(ISBLANK(R1829),Q1829*S1829,R1829*S1829))</f>
        <v>50</v>
      </c>
    </row>
    <row r="1830" spans="1:55" x14ac:dyDescent="0.3">
      <c r="A1830" t="s">
        <v>1</v>
      </c>
      <c r="B1830">
        <v>46109</v>
      </c>
      <c r="C1830" t="s">
        <v>27</v>
      </c>
      <c r="D1830">
        <v>5163</v>
      </c>
      <c r="E1830">
        <v>0</v>
      </c>
      <c r="F1830" t="s">
        <v>10</v>
      </c>
      <c r="H1830" t="s">
        <v>4</v>
      </c>
      <c r="I1830">
        <v>2718</v>
      </c>
      <c r="J1830" t="s">
        <v>625</v>
      </c>
      <c r="L1830">
        <v>5573982482989</v>
      </c>
      <c r="N1830">
        <v>0</v>
      </c>
      <c r="O1830" t="s">
        <v>5</v>
      </c>
      <c r="P1830">
        <v>0</v>
      </c>
      <c r="Q1830">
        <v>9</v>
      </c>
      <c r="R1830">
        <v>9</v>
      </c>
      <c r="S1830">
        <v>1</v>
      </c>
      <c r="T1830">
        <v>9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 t="s">
        <v>6</v>
      </c>
      <c r="AG1830">
        <v>114</v>
      </c>
      <c r="AS1830" t="s">
        <v>7</v>
      </c>
      <c r="AU1830" s="2" t="str">
        <f>IF(ISBLANK(B1830),"", TEXT(B1830,"dddd, d \d\e mmmm \d\e aaaa"))</f>
        <v>sábado, 28 de março de 2026</v>
      </c>
      <c r="AX1830" s="1" t="str" cm="1">
        <f t="array" ref="AX1830">IFERROR(_xlfn.TEXTJOIN(", ",TRUE,_xlfn._xlws.SORT(_xlfn.UNIQUE(_xlfn._xlws.FILTER($K$2:$K$2889,($I$2:$I$2889=I1830)*($K$2:$K$2889&lt;&gt;""))))),"")</f>
        <v>Luly</v>
      </c>
      <c r="AY1830" s="1" t="str">
        <f>IF(ISBLANK(F1830),"", IF(OR(
ISNUMBER(FIND("escovacao",LOWER(F1830))),
ISNUMBER(FIND("escovação",LOWER(F1830))),
ISNUMBER(FIND("higiene bucal",LOWER(F1830))),
ISNUMBER(FIND("tosa",LOWER(F1830))),
ISNUMBER(FIND("hidratacao",LOWER(F1830))),
ISNUMBER(FIND("hidratação",LOWER(F1830))),
ISNUMBER(FIND("spa",LOWER(F1830))),
ISNUMBER(FIND("corte de unhas",LOWER(F1830))),
ISNUMBER(FIND("desembolo",LOWER(F1830))),
ISNUMBER(FIND("clorexidina",LOWER(F1830))),
ISNUMBER(FIND("matizacao",LOWER(F1830))),
ISNUMBER(FIND("matização",LOWER(F1830))),
ISNUMBER(FIND("arredondamento",LOWER(F1830))),
ISNUMBER(FIND("remocao",LOWER(F1830))),
ISNUMBER(FIND("remoção",LOWER(F1830)))
),"Serviços extras",
IF(ISNUMBER(FIND("banho",LOWER(F1830))),"Banho","Loja")))</f>
        <v>Serviços extras</v>
      </c>
      <c r="AZ1830" s="1" t="str">
        <f>IF(ISBLANK(I1830),"", _xlfn.LET(_xlpm.Pedido,TRIM(D1830&amp;""),IF(_xlpm.Pedido&lt;&gt;"",_xlpm.Pedido&amp;" | "&amp;K1830,I1830&amp;" | "&amp;K1830&amp;" | "&amp;TEXT(AU1830,"0"))))</f>
        <v xml:space="preserve">5163 | </v>
      </c>
      <c r="BA1830" s="1" t="str">
        <f>IF(ISBLANK(I1830),"", _xlfn.LET(_xlpm.TipoServico,LOWER(H1830),IF(ISNUMBER(FIND("banho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0" s="1" t="str">
        <f>IF(ISBLANK(I1830),"", _xlfn.LET(
    _xlpm.Servico,TRIM(F1830&amp;""),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0" s="1">
        <f>IF(ISBLANK(B1830),"", IF(ISBLANK(R1830),Q1830*S1830,R1830*S1830))</f>
        <v>9</v>
      </c>
    </row>
    <row r="1831" spans="1:55" x14ac:dyDescent="0.3">
      <c r="A1831" t="s">
        <v>1</v>
      </c>
      <c r="B1831">
        <v>46109</v>
      </c>
      <c r="C1831" t="s">
        <v>27</v>
      </c>
      <c r="D1831">
        <v>5164</v>
      </c>
      <c r="E1831">
        <v>0</v>
      </c>
      <c r="F1831" t="s">
        <v>3</v>
      </c>
      <c r="H1831" t="s">
        <v>4</v>
      </c>
      <c r="I1831">
        <v>2754</v>
      </c>
      <c r="J1831" t="s">
        <v>40</v>
      </c>
      <c r="L1831">
        <v>71992284134</v>
      </c>
      <c r="N1831">
        <v>0</v>
      </c>
      <c r="O1831" t="s">
        <v>5</v>
      </c>
      <c r="P1831">
        <v>0</v>
      </c>
      <c r="Q1831">
        <v>50</v>
      </c>
      <c r="R1831">
        <v>50</v>
      </c>
      <c r="S1831">
        <v>1</v>
      </c>
      <c r="T1831">
        <v>50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 t="s">
        <v>6</v>
      </c>
      <c r="AG1831">
        <v>57</v>
      </c>
      <c r="AS1831" t="s">
        <v>7</v>
      </c>
      <c r="AU1831" s="2" t="str">
        <f>IF(ISBLANK(B1831),"", TEXT(B1831,"dddd, d \d\e mmmm \d\e aaaa"))</f>
        <v>sábado, 28 de março de 2026</v>
      </c>
      <c r="AX1831" s="1" t="str" cm="1">
        <f t="array" ref="AX1831">IFERROR(_xlfn.TEXTJOIN(", ",TRUE,_xlfn._xlws.SORT(_xlfn.UNIQUE(_xlfn._xlws.FILTER($K$2:$K$2889,($I$2:$I$2889=I1831)*($K$2:$K$2889&lt;&gt;""))))),"")</f>
        <v>Lola</v>
      </c>
      <c r="AY1831" s="1" t="str">
        <f>IF(ISBLANK(F1831),"", IF(OR(
ISNUMBER(FIND("escovacao",LOWER(F1831))),
ISNUMBER(FIND("escovação",LOWER(F1831))),
ISNUMBER(FIND("higiene bucal",LOWER(F1831))),
ISNUMBER(FIND("tosa",LOWER(F1831))),
ISNUMBER(FIND("hidratacao",LOWER(F1831))),
ISNUMBER(FIND("hidratação",LOWER(F1831))),
ISNUMBER(FIND("spa",LOWER(F1831))),
ISNUMBER(FIND("corte de unhas",LOWER(F1831))),
ISNUMBER(FIND("desembolo",LOWER(F1831))),
ISNUMBER(FIND("clorexidina",LOWER(F1831))),
ISNUMBER(FIND("matizacao",LOWER(F1831))),
ISNUMBER(FIND("matização",LOWER(F1831))),
ISNUMBER(FIND("arredondamento",LOWER(F1831))),
ISNUMBER(FIND("remocao",LOWER(F1831))),
ISNUMBER(FIND("remoção",LOWER(F1831)))
),"Serviços extras",
IF(ISNUMBER(FIND("banho",LOWER(F1831))),"Banho","Loja")))</f>
        <v>Loja</v>
      </c>
      <c r="AZ1831" s="1" t="str">
        <f>IF(ISBLANK(I1831),"", _xlfn.LET(_xlpm.Pedido,TRIM(D1831&amp;""),IF(_xlpm.Pedido&lt;&gt;"",_xlpm.Pedido&amp;" | "&amp;K1831,I1831&amp;" | "&amp;K1831&amp;" | "&amp;TEXT(AU1831,"0"))))</f>
        <v xml:space="preserve">5164 | </v>
      </c>
      <c r="BA1831" s="1" t="str">
        <f>IF(ISBLANK(I1831),"", _xlfn.LET(_xlpm.TipoServico,LOWER(H1831),IF(ISNUMBER(FIND("banho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1" s="1" t="str">
        <f>IF(ISBLANK(I1831),"", _xlfn.LET(
    _xlpm.Servico,TRIM(F1831&amp;""),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1" s="1">
        <f>IF(ISBLANK(B1831),"", IF(ISBLANK(R1831),Q1831*S1831,R1831*S1831))</f>
        <v>50</v>
      </c>
    </row>
    <row r="1832" spans="1:55" x14ac:dyDescent="0.3">
      <c r="A1832" t="s">
        <v>1</v>
      </c>
      <c r="B1832">
        <v>46109</v>
      </c>
      <c r="C1832" t="s">
        <v>27</v>
      </c>
      <c r="D1832">
        <v>5165</v>
      </c>
      <c r="E1832">
        <v>0</v>
      </c>
      <c r="F1832" t="s">
        <v>3</v>
      </c>
      <c r="H1832" t="s">
        <v>4</v>
      </c>
      <c r="I1832">
        <v>2585</v>
      </c>
      <c r="J1832" t="s">
        <v>83</v>
      </c>
      <c r="L1832">
        <v>5573981669052</v>
      </c>
      <c r="N1832">
        <v>0</v>
      </c>
      <c r="O1832" t="s">
        <v>5</v>
      </c>
      <c r="P1832">
        <v>0</v>
      </c>
      <c r="Q1832">
        <v>100</v>
      </c>
      <c r="R1832">
        <v>100</v>
      </c>
      <c r="S1832">
        <v>1</v>
      </c>
      <c r="T1832">
        <v>100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 t="s">
        <v>6</v>
      </c>
      <c r="AG1832">
        <v>169</v>
      </c>
      <c r="AS1832" t="s">
        <v>7</v>
      </c>
      <c r="AU1832" s="2" t="str">
        <f>IF(ISBLANK(B1832),"", TEXT(B1832,"dddd, d \d\e mmmm \d\e aaaa"))</f>
        <v>sábado, 28 de março de 2026</v>
      </c>
      <c r="AX1832" s="1" t="str" cm="1">
        <f t="array" ref="AX1832">IFERROR(_xlfn.TEXTJOIN(", ",TRUE,_xlfn._xlws.SORT(_xlfn.UNIQUE(_xlfn._xlws.FILTER($K$2:$K$2889,($I$2:$I$2889=I1832)*($K$2:$K$2889&lt;&gt;""))))),"")</f>
        <v>Dudu, Tata</v>
      </c>
      <c r="AY1832" s="1" t="str">
        <f>IF(ISBLANK(F1832),"", IF(OR(
ISNUMBER(FIND("escovacao",LOWER(F1832))),
ISNUMBER(FIND("escovação",LOWER(F1832))),
ISNUMBER(FIND("higiene bucal",LOWER(F1832))),
ISNUMBER(FIND("tosa",LOWER(F1832))),
ISNUMBER(FIND("hidratacao",LOWER(F1832))),
ISNUMBER(FIND("hidratação",LOWER(F1832))),
ISNUMBER(FIND("spa",LOWER(F1832))),
ISNUMBER(FIND("corte de unhas",LOWER(F1832))),
ISNUMBER(FIND("desembolo",LOWER(F1832))),
ISNUMBER(FIND("clorexidina",LOWER(F1832))),
ISNUMBER(FIND("matizacao",LOWER(F1832))),
ISNUMBER(FIND("matização",LOWER(F1832))),
ISNUMBER(FIND("arredondamento",LOWER(F1832))),
ISNUMBER(FIND("remocao",LOWER(F1832))),
ISNUMBER(FIND("remoção",LOWER(F1832)))
),"Serviços extras",
IF(ISNUMBER(FIND("banho",LOWER(F1832))),"Banho","Loja")))</f>
        <v>Loja</v>
      </c>
      <c r="AZ1832" s="1" t="str">
        <f>IF(ISBLANK(I1832),"", _xlfn.LET(_xlpm.Pedido,TRIM(D1832&amp;""),IF(_xlpm.Pedido&lt;&gt;"",_xlpm.Pedido&amp;" | "&amp;K1832,I1832&amp;" | "&amp;K1832&amp;" | "&amp;TEXT(AU1832,"0"))))</f>
        <v xml:space="preserve">5165 | </v>
      </c>
      <c r="BA1832" s="1" t="str">
        <f>IF(ISBLANK(I1832),"", _xlfn.LET(_xlpm.TipoServico,LOWER(H1832),IF(ISNUMBER(FIND("banho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2" s="1" t="str">
        <f>IF(ISBLANK(I1832),"", _xlfn.LET(
    _xlpm.Servico,TRIM(F1832&amp;""),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2" s="1">
        <f>IF(ISBLANK(B1832),"", IF(ISBLANK(R1832),Q1832*S1832,R1832*S1832))</f>
        <v>100</v>
      </c>
    </row>
    <row r="1833" spans="1:55" x14ac:dyDescent="0.3">
      <c r="A1833" t="s">
        <v>1</v>
      </c>
      <c r="B1833">
        <v>46109</v>
      </c>
      <c r="C1833" t="s">
        <v>27</v>
      </c>
      <c r="D1833">
        <v>5166</v>
      </c>
      <c r="E1833">
        <v>0</v>
      </c>
      <c r="F1833" t="s">
        <v>3</v>
      </c>
      <c r="H1833" t="s">
        <v>4</v>
      </c>
      <c r="I1833">
        <v>2626</v>
      </c>
      <c r="J1833" t="s">
        <v>470</v>
      </c>
      <c r="L1833">
        <v>5573991799280</v>
      </c>
      <c r="N1833">
        <v>0</v>
      </c>
      <c r="O1833" t="s">
        <v>5</v>
      </c>
      <c r="P1833">
        <v>0</v>
      </c>
      <c r="Q1833">
        <v>50</v>
      </c>
      <c r="R1833">
        <v>50</v>
      </c>
      <c r="S1833">
        <v>1</v>
      </c>
      <c r="T1833">
        <v>50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 t="s">
        <v>6</v>
      </c>
      <c r="AG1833">
        <v>114</v>
      </c>
      <c r="AS1833" t="s">
        <v>7</v>
      </c>
      <c r="AU1833" s="2" t="str">
        <f>IF(ISBLANK(B1833),"", TEXT(B1833,"dddd, d \d\e mmmm \d\e aaaa"))</f>
        <v>sábado, 28 de março de 2026</v>
      </c>
      <c r="AX1833" s="1" t="str" cm="1">
        <f t="array" ref="AX1833">IFERROR(_xlfn.TEXTJOIN(", ",TRUE,_xlfn._xlws.SORT(_xlfn.UNIQUE(_xlfn._xlws.FILTER($K$2:$K$2889,($I$2:$I$2889=I1833)*($K$2:$K$2889&lt;&gt;""))))),"")</f>
        <v>Thor</v>
      </c>
      <c r="AY1833" s="1" t="str">
        <f>IF(ISBLANK(F1833),"", IF(OR(
ISNUMBER(FIND("escovacao",LOWER(F1833))),
ISNUMBER(FIND("escovação",LOWER(F1833))),
ISNUMBER(FIND("higiene bucal",LOWER(F1833))),
ISNUMBER(FIND("tosa",LOWER(F1833))),
ISNUMBER(FIND("hidratacao",LOWER(F1833))),
ISNUMBER(FIND("hidratação",LOWER(F1833))),
ISNUMBER(FIND("spa",LOWER(F1833))),
ISNUMBER(FIND("corte de unhas",LOWER(F1833))),
ISNUMBER(FIND("desembolo",LOWER(F1833))),
ISNUMBER(FIND("clorexidina",LOWER(F1833))),
ISNUMBER(FIND("matizacao",LOWER(F1833))),
ISNUMBER(FIND("matização",LOWER(F1833))),
ISNUMBER(FIND("arredondamento",LOWER(F1833))),
ISNUMBER(FIND("remocao",LOWER(F1833))),
ISNUMBER(FIND("remoção",LOWER(F1833)))
),"Serviços extras",
IF(ISNUMBER(FIND("banho",LOWER(F1833))),"Banho","Loja")))</f>
        <v>Loja</v>
      </c>
      <c r="AZ1833" s="1" t="str">
        <f>IF(ISBLANK(I1833),"", _xlfn.LET(_xlpm.Pedido,TRIM(D1833&amp;""),IF(_xlpm.Pedido&lt;&gt;"",_xlpm.Pedido&amp;" | "&amp;K1833,I1833&amp;" | "&amp;K1833&amp;" | "&amp;TEXT(AU1833,"0"))))</f>
        <v xml:space="preserve">5166 | </v>
      </c>
      <c r="BA1833" s="1" t="str">
        <f>IF(ISBLANK(I1833),"", _xlfn.LET(_xlpm.TipoServico,LOWER(H1833),IF(ISNUMBER(FIND("banho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3" s="1" t="str">
        <f>IF(ISBLANK(I1833),"", _xlfn.LET(
    _xlpm.Servico,TRIM(F1833&amp;""),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3" s="1">
        <f>IF(ISBLANK(B1833),"", IF(ISBLANK(R1833),Q1833*S1833,R1833*S1833))</f>
        <v>50</v>
      </c>
    </row>
    <row r="1834" spans="1:55" x14ac:dyDescent="0.3">
      <c r="A1834" t="s">
        <v>1</v>
      </c>
      <c r="B1834">
        <v>46109</v>
      </c>
      <c r="C1834" t="s">
        <v>27</v>
      </c>
      <c r="D1834">
        <v>5166</v>
      </c>
      <c r="E1834">
        <v>0</v>
      </c>
      <c r="F1834" t="s">
        <v>10</v>
      </c>
      <c r="H1834" t="s">
        <v>4</v>
      </c>
      <c r="I1834">
        <v>2626</v>
      </c>
      <c r="J1834" t="s">
        <v>470</v>
      </c>
      <c r="L1834">
        <v>5573991799280</v>
      </c>
      <c r="N1834">
        <v>0</v>
      </c>
      <c r="O1834" t="s">
        <v>5</v>
      </c>
      <c r="P1834">
        <v>0</v>
      </c>
      <c r="Q1834">
        <v>9</v>
      </c>
      <c r="R1834">
        <v>9</v>
      </c>
      <c r="S1834">
        <v>1</v>
      </c>
      <c r="T1834">
        <v>9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 t="s">
        <v>6</v>
      </c>
      <c r="AG1834">
        <v>114</v>
      </c>
      <c r="AS1834" t="s">
        <v>7</v>
      </c>
      <c r="AU1834" s="2" t="str">
        <f>IF(ISBLANK(B1834),"", TEXT(B1834,"dddd, d \d\e mmmm \d\e aaaa"))</f>
        <v>sábado, 28 de março de 2026</v>
      </c>
      <c r="AX1834" s="1" t="str" cm="1">
        <f t="array" ref="AX1834">IFERROR(_xlfn.TEXTJOIN(", ",TRUE,_xlfn._xlws.SORT(_xlfn.UNIQUE(_xlfn._xlws.FILTER($K$2:$K$2889,($I$2:$I$2889=I1834)*($K$2:$K$2889&lt;&gt;""))))),"")</f>
        <v>Thor</v>
      </c>
      <c r="AY1834" s="1" t="str">
        <f>IF(ISBLANK(F1834),"", IF(OR(
ISNUMBER(FIND("escovacao",LOWER(F1834))),
ISNUMBER(FIND("escovação",LOWER(F1834))),
ISNUMBER(FIND("higiene bucal",LOWER(F1834))),
ISNUMBER(FIND("tosa",LOWER(F1834))),
ISNUMBER(FIND("hidratacao",LOWER(F1834))),
ISNUMBER(FIND("hidratação",LOWER(F1834))),
ISNUMBER(FIND("spa",LOWER(F1834))),
ISNUMBER(FIND("corte de unhas",LOWER(F1834))),
ISNUMBER(FIND("desembolo",LOWER(F1834))),
ISNUMBER(FIND("clorexidina",LOWER(F1834))),
ISNUMBER(FIND("matizacao",LOWER(F1834))),
ISNUMBER(FIND("matização",LOWER(F1834))),
ISNUMBER(FIND("arredondamento",LOWER(F1834))),
ISNUMBER(FIND("remocao",LOWER(F1834))),
ISNUMBER(FIND("remoção",LOWER(F1834)))
),"Serviços extras",
IF(ISNUMBER(FIND("banho",LOWER(F1834))),"Banho","Loja")))</f>
        <v>Serviços extras</v>
      </c>
      <c r="AZ1834" s="1" t="str">
        <f>IF(ISBLANK(I1834),"", _xlfn.LET(_xlpm.Pedido,TRIM(D1834&amp;""),IF(_xlpm.Pedido&lt;&gt;"",_xlpm.Pedido&amp;" | "&amp;K1834,I1834&amp;" | "&amp;K1834&amp;" | "&amp;TEXT(AU1834,"0"))))</f>
        <v xml:space="preserve">5166 | </v>
      </c>
      <c r="BA1834" s="1" t="str">
        <f>IF(ISBLANK(I1834),"", _xlfn.LET(_xlpm.TipoServico,LOWER(H1834),IF(ISNUMBER(FIND("banho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4" s="1" t="str">
        <f>IF(ISBLANK(I1834),"", _xlfn.LET(
    _xlpm.Servico,TRIM(F1834&amp;""),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4" s="1">
        <f>IF(ISBLANK(B1834),"", IF(ISBLANK(R1834),Q1834*S1834,R1834*S1834))</f>
        <v>9</v>
      </c>
    </row>
    <row r="1835" spans="1:55" x14ac:dyDescent="0.3">
      <c r="A1835" t="s">
        <v>1</v>
      </c>
      <c r="B1835">
        <v>46109</v>
      </c>
      <c r="C1835" t="s">
        <v>27</v>
      </c>
      <c r="D1835">
        <v>5168</v>
      </c>
      <c r="E1835">
        <v>0</v>
      </c>
      <c r="F1835" t="s">
        <v>3</v>
      </c>
      <c r="H1835" t="s">
        <v>4</v>
      </c>
      <c r="I1835">
        <v>2872</v>
      </c>
      <c r="J1835" t="s">
        <v>23</v>
      </c>
      <c r="L1835">
        <v>73999906844</v>
      </c>
      <c r="N1835">
        <v>0</v>
      </c>
      <c r="O1835" t="s">
        <v>5</v>
      </c>
      <c r="P1835">
        <v>0</v>
      </c>
      <c r="Q1835">
        <v>70</v>
      </c>
      <c r="R1835">
        <v>70</v>
      </c>
      <c r="S1835">
        <v>1</v>
      </c>
      <c r="T1835">
        <v>70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 t="s">
        <v>6</v>
      </c>
      <c r="AG1835">
        <v>100</v>
      </c>
      <c r="AS1835" t="s">
        <v>7</v>
      </c>
      <c r="AU1835" s="2" t="str">
        <f>IF(ISBLANK(B1835),"", TEXT(B1835,"dddd, d \d\e mmmm \d\e aaaa"))</f>
        <v>sábado, 28 de março de 2026</v>
      </c>
      <c r="AX1835" s="1" t="str" cm="1">
        <f t="array" ref="AX1835">IFERROR(_xlfn.TEXTJOIN(", ",TRUE,_xlfn._xlws.SORT(_xlfn.UNIQUE(_xlfn._xlws.FILTER($K$2:$K$2889,($I$2:$I$2889=I1835)*($K$2:$K$2889&lt;&gt;""))))),"")</f>
        <v>Dom</v>
      </c>
      <c r="AY1835" s="1" t="str">
        <f>IF(ISBLANK(F1835),"", IF(OR(
ISNUMBER(FIND("escovacao",LOWER(F1835))),
ISNUMBER(FIND("escovação",LOWER(F1835))),
ISNUMBER(FIND("higiene bucal",LOWER(F1835))),
ISNUMBER(FIND("tosa",LOWER(F1835))),
ISNUMBER(FIND("hidratacao",LOWER(F1835))),
ISNUMBER(FIND("hidratação",LOWER(F1835))),
ISNUMBER(FIND("spa",LOWER(F1835))),
ISNUMBER(FIND("corte de unhas",LOWER(F1835))),
ISNUMBER(FIND("desembolo",LOWER(F1835))),
ISNUMBER(FIND("clorexidina",LOWER(F1835))),
ISNUMBER(FIND("matizacao",LOWER(F1835))),
ISNUMBER(FIND("matização",LOWER(F1835))),
ISNUMBER(FIND("arredondamento",LOWER(F1835))),
ISNUMBER(FIND("remocao",LOWER(F1835))),
ISNUMBER(FIND("remoção",LOWER(F1835)))
),"Serviços extras",
IF(ISNUMBER(FIND("banho",LOWER(F1835))),"Banho","Loja")))</f>
        <v>Loja</v>
      </c>
      <c r="AZ1835" s="1" t="str">
        <f>IF(ISBLANK(I1835),"", _xlfn.LET(_xlpm.Pedido,TRIM(D1835&amp;""),IF(_xlpm.Pedido&lt;&gt;"",_xlpm.Pedido&amp;" | "&amp;K1835,I1835&amp;" | "&amp;K1835&amp;" | "&amp;TEXT(AU1835,"0"))))</f>
        <v xml:space="preserve">5168 | </v>
      </c>
      <c r="BA1835" s="1" t="str">
        <f>IF(ISBLANK(I1835),"", _xlfn.LET(_xlpm.TipoServico,LOWER(H1835),IF(ISNUMBER(FIND("banho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5" s="1" t="str">
        <f>IF(ISBLANK(I1835),"", _xlfn.LET(
    _xlpm.Servico,TRIM(F1835&amp;""),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5" s="1">
        <f>IF(ISBLANK(B1835),"", IF(ISBLANK(R1835),Q1835*S1835,R1835*S1835))</f>
        <v>70</v>
      </c>
    </row>
    <row r="1836" spans="1:55" x14ac:dyDescent="0.3">
      <c r="A1836" t="s">
        <v>1</v>
      </c>
      <c r="B1836">
        <v>46109</v>
      </c>
      <c r="C1836" t="s">
        <v>27</v>
      </c>
      <c r="D1836">
        <v>5168</v>
      </c>
      <c r="E1836">
        <v>0</v>
      </c>
      <c r="F1836" t="s">
        <v>10</v>
      </c>
      <c r="H1836" t="s">
        <v>4</v>
      </c>
      <c r="I1836">
        <v>2872</v>
      </c>
      <c r="J1836" t="s">
        <v>23</v>
      </c>
      <c r="L1836">
        <v>73999906844</v>
      </c>
      <c r="N1836">
        <v>0</v>
      </c>
      <c r="O1836" t="s">
        <v>5</v>
      </c>
      <c r="P1836">
        <v>0</v>
      </c>
      <c r="Q1836">
        <v>9</v>
      </c>
      <c r="R1836">
        <v>9</v>
      </c>
      <c r="S1836">
        <v>1</v>
      </c>
      <c r="T1836">
        <v>9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 t="s">
        <v>6</v>
      </c>
      <c r="AG1836">
        <v>100</v>
      </c>
      <c r="AS1836" t="s">
        <v>7</v>
      </c>
      <c r="AU1836" s="2" t="str">
        <f>IF(ISBLANK(B1836),"", TEXT(B1836,"dddd, d \d\e mmmm \d\e aaaa"))</f>
        <v>sábado, 28 de março de 2026</v>
      </c>
      <c r="AX1836" s="1" t="str" cm="1">
        <f t="array" ref="AX1836">IFERROR(_xlfn.TEXTJOIN(", ",TRUE,_xlfn._xlws.SORT(_xlfn.UNIQUE(_xlfn._xlws.FILTER($K$2:$K$2889,($I$2:$I$2889=I1836)*($K$2:$K$2889&lt;&gt;""))))),"")</f>
        <v>Dom</v>
      </c>
      <c r="AY1836" s="1" t="str">
        <f>IF(ISBLANK(F1836),"", IF(OR(
ISNUMBER(FIND("escovacao",LOWER(F1836))),
ISNUMBER(FIND("escovação",LOWER(F1836))),
ISNUMBER(FIND("higiene bucal",LOWER(F1836))),
ISNUMBER(FIND("tosa",LOWER(F1836))),
ISNUMBER(FIND("hidratacao",LOWER(F1836))),
ISNUMBER(FIND("hidratação",LOWER(F1836))),
ISNUMBER(FIND("spa",LOWER(F1836))),
ISNUMBER(FIND("corte de unhas",LOWER(F1836))),
ISNUMBER(FIND("desembolo",LOWER(F1836))),
ISNUMBER(FIND("clorexidina",LOWER(F1836))),
ISNUMBER(FIND("matizacao",LOWER(F1836))),
ISNUMBER(FIND("matização",LOWER(F1836))),
ISNUMBER(FIND("arredondamento",LOWER(F1836))),
ISNUMBER(FIND("remocao",LOWER(F1836))),
ISNUMBER(FIND("remoção",LOWER(F1836)))
),"Serviços extras",
IF(ISNUMBER(FIND("banho",LOWER(F1836))),"Banho","Loja")))</f>
        <v>Serviços extras</v>
      </c>
      <c r="AZ1836" s="1" t="str">
        <f>IF(ISBLANK(I1836),"", _xlfn.LET(_xlpm.Pedido,TRIM(D1836&amp;""),IF(_xlpm.Pedido&lt;&gt;"",_xlpm.Pedido&amp;" | "&amp;K1836,I1836&amp;" | "&amp;K1836&amp;" | "&amp;TEXT(AU1836,"0"))))</f>
        <v xml:space="preserve">5168 | </v>
      </c>
      <c r="BA1836" s="1" t="str">
        <f>IF(ISBLANK(I1836),"", _xlfn.LET(_xlpm.TipoServico,LOWER(H1836),IF(ISNUMBER(FIND("banho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6" s="1" t="str">
        <f>IF(ISBLANK(I1836),"", _xlfn.LET(
    _xlpm.Servico,TRIM(F1836&amp;""),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6" s="1">
        <f>IF(ISBLANK(B1836),"", IF(ISBLANK(R1836),Q1836*S1836,R1836*S1836))</f>
        <v>9</v>
      </c>
    </row>
    <row r="1837" spans="1:55" x14ac:dyDescent="0.3">
      <c r="A1837" t="s">
        <v>1</v>
      </c>
      <c r="B1837">
        <v>46111</v>
      </c>
      <c r="C1837" t="s">
        <v>43</v>
      </c>
      <c r="D1837">
        <v>5170</v>
      </c>
      <c r="E1837">
        <v>0</v>
      </c>
      <c r="F1837" t="s">
        <v>3</v>
      </c>
      <c r="H1837" t="s">
        <v>4</v>
      </c>
      <c r="I1837">
        <v>2873</v>
      </c>
      <c r="J1837" t="s">
        <v>468</v>
      </c>
      <c r="L1837">
        <v>61981751582</v>
      </c>
      <c r="N1837">
        <v>0</v>
      </c>
      <c r="O1837" t="s">
        <v>5</v>
      </c>
      <c r="P1837">
        <v>0</v>
      </c>
      <c r="Q1837">
        <v>58</v>
      </c>
      <c r="R1837">
        <v>58</v>
      </c>
      <c r="S1837">
        <v>1</v>
      </c>
      <c r="T1837">
        <v>58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 t="s">
        <v>6</v>
      </c>
      <c r="AG1837">
        <v>0</v>
      </c>
      <c r="AS1837" t="s">
        <v>7</v>
      </c>
      <c r="AU1837" s="2" t="str">
        <f>IF(ISBLANK(B1837),"", TEXT(B1837,"dddd, d \d\e mmmm \d\e aaaa"))</f>
        <v>segunda-feira, 30 de março de 2026</v>
      </c>
      <c r="AX1837" s="1" t="str" cm="1">
        <f t="array" ref="AX1837">IFERROR(_xlfn.TEXTJOIN(", ",TRUE,_xlfn._xlws.SORT(_xlfn.UNIQUE(_xlfn._xlws.FILTER($K$2:$K$2889,($I$2:$I$2889=I1837)*($K$2:$K$2889&lt;&gt;""))))),"")</f>
        <v>Olivia</v>
      </c>
      <c r="AY1837" s="1" t="str">
        <f>IF(ISBLANK(F1837),"", IF(OR(
ISNUMBER(FIND("escovacao",LOWER(F1837))),
ISNUMBER(FIND("escovação",LOWER(F1837))),
ISNUMBER(FIND("higiene bucal",LOWER(F1837))),
ISNUMBER(FIND("tosa",LOWER(F1837))),
ISNUMBER(FIND("hidratacao",LOWER(F1837))),
ISNUMBER(FIND("hidratação",LOWER(F1837))),
ISNUMBER(FIND("spa",LOWER(F1837))),
ISNUMBER(FIND("corte de unhas",LOWER(F1837))),
ISNUMBER(FIND("desembolo",LOWER(F1837))),
ISNUMBER(FIND("clorexidina",LOWER(F1837))),
ISNUMBER(FIND("matizacao",LOWER(F1837))),
ISNUMBER(FIND("matização",LOWER(F1837))),
ISNUMBER(FIND("arredondamento",LOWER(F1837))),
ISNUMBER(FIND("remocao",LOWER(F1837))),
ISNUMBER(FIND("remoção",LOWER(F1837)))
),"Serviços extras",
IF(ISNUMBER(FIND("banho",LOWER(F1837))),"Banho","Loja")))</f>
        <v>Loja</v>
      </c>
      <c r="AZ1837" s="1" t="str">
        <f>IF(ISBLANK(I1837),"", _xlfn.LET(_xlpm.Pedido,TRIM(D1837&amp;""),IF(_xlpm.Pedido&lt;&gt;"",_xlpm.Pedido&amp;" | "&amp;K1837,I1837&amp;" | "&amp;K1837&amp;" | "&amp;TEXT(AU1837,"0"))))</f>
        <v xml:space="preserve">5170 | </v>
      </c>
      <c r="BA1837" s="1" t="str">
        <f>IF(ISBLANK(I1837),"", _xlfn.LET(_xlpm.TipoServico,LOWER(H1837),IF(ISNUMBER(FIND("banho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7" s="1" t="str">
        <f>IF(ISBLANK(I1837),"", _xlfn.LET(
    _xlpm.Servico,TRIM(F1837&amp;""),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7" s="1">
        <f>IF(ISBLANK(B1837),"", IF(ISBLANK(R1837),Q1837*S1837,R1837*S1837))</f>
        <v>58</v>
      </c>
    </row>
    <row r="1838" spans="1:55" x14ac:dyDescent="0.3">
      <c r="A1838" t="s">
        <v>1</v>
      </c>
      <c r="B1838">
        <v>46111</v>
      </c>
      <c r="C1838" t="s">
        <v>43</v>
      </c>
      <c r="D1838">
        <v>5171</v>
      </c>
      <c r="E1838">
        <v>0</v>
      </c>
      <c r="F1838" t="s">
        <v>3</v>
      </c>
      <c r="H1838" t="s">
        <v>4</v>
      </c>
      <c r="I1838">
        <v>2186</v>
      </c>
      <c r="J1838" t="s">
        <v>55</v>
      </c>
      <c r="L1838">
        <v>73991572562</v>
      </c>
      <c r="N1838">
        <v>0</v>
      </c>
      <c r="O1838" t="s">
        <v>5</v>
      </c>
      <c r="P1838">
        <v>0</v>
      </c>
      <c r="Q1838">
        <v>50</v>
      </c>
      <c r="R1838">
        <v>50</v>
      </c>
      <c r="S1838">
        <v>1</v>
      </c>
      <c r="T1838">
        <v>50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 t="s">
        <v>6</v>
      </c>
      <c r="AG1838">
        <v>120</v>
      </c>
      <c r="AS1838" t="s">
        <v>7</v>
      </c>
      <c r="AU1838" s="2" t="str">
        <f>IF(ISBLANK(B1838),"", TEXT(B1838,"dddd, d \d\e mmmm \d\e aaaa"))</f>
        <v>segunda-feira, 30 de março de 2026</v>
      </c>
      <c r="AX1838" s="1" t="str" cm="1">
        <f t="array" ref="AX1838">IFERROR(_xlfn.TEXTJOIN(", ",TRUE,_xlfn._xlws.SORT(_xlfn.UNIQUE(_xlfn._xlws.FILTER($K$2:$K$2889,($I$2:$I$2889=I1838)*($K$2:$K$2889&lt;&gt;""))))),"")</f>
        <v>Nina</v>
      </c>
      <c r="AY1838" s="1" t="str">
        <f>IF(ISBLANK(F1838),"", IF(OR(
ISNUMBER(FIND("escovacao",LOWER(F1838))),
ISNUMBER(FIND("escovação",LOWER(F1838))),
ISNUMBER(FIND("higiene bucal",LOWER(F1838))),
ISNUMBER(FIND("tosa",LOWER(F1838))),
ISNUMBER(FIND("hidratacao",LOWER(F1838))),
ISNUMBER(FIND("hidratação",LOWER(F1838))),
ISNUMBER(FIND("spa",LOWER(F1838))),
ISNUMBER(FIND("corte de unhas",LOWER(F1838))),
ISNUMBER(FIND("desembolo",LOWER(F1838))),
ISNUMBER(FIND("clorexidina",LOWER(F1838))),
ISNUMBER(FIND("matizacao",LOWER(F1838))),
ISNUMBER(FIND("matização",LOWER(F1838))),
ISNUMBER(FIND("arredondamento",LOWER(F1838))),
ISNUMBER(FIND("remocao",LOWER(F1838))),
ISNUMBER(FIND("remoção",LOWER(F1838)))
),"Serviços extras",
IF(ISNUMBER(FIND("banho",LOWER(F1838))),"Banho","Loja")))</f>
        <v>Loja</v>
      </c>
      <c r="AZ1838" s="1" t="str">
        <f>IF(ISBLANK(I1838),"", _xlfn.LET(_xlpm.Pedido,TRIM(D1838&amp;""),IF(_xlpm.Pedido&lt;&gt;"",_xlpm.Pedido&amp;" | "&amp;K1838,I1838&amp;" | "&amp;K1838&amp;" | "&amp;TEXT(AU1838,"0"))))</f>
        <v xml:space="preserve">5171 | </v>
      </c>
      <c r="BA1838" s="1" t="str">
        <f>IF(ISBLANK(I1838),"", _xlfn.LET(_xlpm.TipoServico,LOWER(H1838),IF(ISNUMBER(FIND("banho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8" s="1" t="str">
        <f>IF(ISBLANK(I1838),"", _xlfn.LET(
    _xlpm.Servico,TRIM(F1838&amp;""),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8" s="1">
        <f>IF(ISBLANK(B1838),"", IF(ISBLANK(R1838),Q1838*S1838,R1838*S1838))</f>
        <v>50</v>
      </c>
    </row>
    <row r="1839" spans="1:55" x14ac:dyDescent="0.3">
      <c r="A1839" t="s">
        <v>1</v>
      </c>
      <c r="B1839">
        <v>46111</v>
      </c>
      <c r="C1839" t="s">
        <v>43</v>
      </c>
      <c r="D1839">
        <v>5173</v>
      </c>
      <c r="E1839">
        <v>0</v>
      </c>
      <c r="F1839" t="s">
        <v>3</v>
      </c>
      <c r="H1839" t="s">
        <v>4</v>
      </c>
      <c r="I1839">
        <v>2327</v>
      </c>
      <c r="J1839" t="s">
        <v>532</v>
      </c>
      <c r="L1839">
        <v>73999999999</v>
      </c>
      <c r="N1839">
        <v>0</v>
      </c>
      <c r="O1839" t="s">
        <v>5</v>
      </c>
      <c r="P1839">
        <v>0</v>
      </c>
      <c r="Q1839">
        <v>50</v>
      </c>
      <c r="R1839">
        <v>50</v>
      </c>
      <c r="S1839">
        <v>1</v>
      </c>
      <c r="T1839">
        <v>50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 t="s">
        <v>6</v>
      </c>
      <c r="AG1839">
        <v>67</v>
      </c>
      <c r="AS1839" t="s">
        <v>7</v>
      </c>
      <c r="AU1839" s="2" t="str">
        <f>IF(ISBLANK(B1839),"", TEXT(B1839,"dddd, d \d\e mmmm \d\e aaaa"))</f>
        <v>segunda-feira, 30 de março de 2026</v>
      </c>
      <c r="AX1839" s="1" t="str" cm="1">
        <f t="array" ref="AX1839">IFERROR(_xlfn.TEXTJOIN(", ",TRUE,_xlfn._xlws.SORT(_xlfn.UNIQUE(_xlfn._xlws.FILTER($K$2:$K$2889,($I$2:$I$2889=I1839)*($K$2:$K$2889&lt;&gt;""))))),"")</f>
        <v>Toff</v>
      </c>
      <c r="AY1839" s="1" t="str">
        <f>IF(ISBLANK(F1839),"", IF(OR(
ISNUMBER(FIND("escovacao",LOWER(F1839))),
ISNUMBER(FIND("escovação",LOWER(F1839))),
ISNUMBER(FIND("higiene bucal",LOWER(F1839))),
ISNUMBER(FIND("tosa",LOWER(F1839))),
ISNUMBER(FIND("hidratacao",LOWER(F1839))),
ISNUMBER(FIND("hidratação",LOWER(F1839))),
ISNUMBER(FIND("spa",LOWER(F1839))),
ISNUMBER(FIND("corte de unhas",LOWER(F1839))),
ISNUMBER(FIND("desembolo",LOWER(F1839))),
ISNUMBER(FIND("clorexidina",LOWER(F1839))),
ISNUMBER(FIND("matizacao",LOWER(F1839))),
ISNUMBER(FIND("matização",LOWER(F1839))),
ISNUMBER(FIND("arredondamento",LOWER(F1839))),
ISNUMBER(FIND("remocao",LOWER(F1839))),
ISNUMBER(FIND("remoção",LOWER(F1839)))
),"Serviços extras",
IF(ISNUMBER(FIND("banho",LOWER(F1839))),"Banho","Loja")))</f>
        <v>Loja</v>
      </c>
      <c r="AZ1839" s="1" t="str">
        <f>IF(ISBLANK(I1839),"", _xlfn.LET(_xlpm.Pedido,TRIM(D1839&amp;""),IF(_xlpm.Pedido&lt;&gt;"",_xlpm.Pedido&amp;" | "&amp;K1839,I1839&amp;" | "&amp;K1839&amp;" | "&amp;TEXT(AU1839,"0"))))</f>
        <v xml:space="preserve">5173 | </v>
      </c>
      <c r="BA1839" s="1" t="str">
        <f>IF(ISBLANK(I1839),"", _xlfn.LET(_xlpm.TipoServico,LOWER(H1839),IF(ISNUMBER(FIND("banho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39" s="1" t="str">
        <f>IF(ISBLANK(I1839),"", _xlfn.LET(
    _xlpm.Servico,TRIM(F1839&amp;""),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39" s="1">
        <f>IF(ISBLANK(B1839),"", IF(ISBLANK(R1839),Q1839*S1839,R1839*S1839))</f>
        <v>50</v>
      </c>
    </row>
    <row r="1840" spans="1:55" x14ac:dyDescent="0.3">
      <c r="A1840" t="s">
        <v>1</v>
      </c>
      <c r="B1840">
        <v>46111</v>
      </c>
      <c r="C1840" t="s">
        <v>43</v>
      </c>
      <c r="D1840">
        <v>5173</v>
      </c>
      <c r="E1840">
        <v>0</v>
      </c>
      <c r="F1840" t="s">
        <v>10</v>
      </c>
      <c r="H1840" t="s">
        <v>4</v>
      </c>
      <c r="I1840">
        <v>2327</v>
      </c>
      <c r="J1840" t="s">
        <v>532</v>
      </c>
      <c r="L1840">
        <v>73999999999</v>
      </c>
      <c r="N1840">
        <v>0</v>
      </c>
      <c r="O1840" t="s">
        <v>5</v>
      </c>
      <c r="P1840">
        <v>0</v>
      </c>
      <c r="Q1840">
        <v>9</v>
      </c>
      <c r="R1840">
        <v>9</v>
      </c>
      <c r="S1840">
        <v>1</v>
      </c>
      <c r="T1840">
        <v>9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 t="s">
        <v>6</v>
      </c>
      <c r="AG1840">
        <v>67</v>
      </c>
      <c r="AS1840" t="s">
        <v>7</v>
      </c>
      <c r="AU1840" s="2" t="str">
        <f>IF(ISBLANK(B1840),"", TEXT(B1840,"dddd, d \d\e mmmm \d\e aaaa"))</f>
        <v>segunda-feira, 30 de março de 2026</v>
      </c>
      <c r="AX1840" s="1" t="str" cm="1">
        <f t="array" ref="AX1840">IFERROR(_xlfn.TEXTJOIN(", ",TRUE,_xlfn._xlws.SORT(_xlfn.UNIQUE(_xlfn._xlws.FILTER($K$2:$K$2889,($I$2:$I$2889=I1840)*($K$2:$K$2889&lt;&gt;""))))),"")</f>
        <v>Toff</v>
      </c>
      <c r="AY1840" s="1" t="str">
        <f>IF(ISBLANK(F1840),"", IF(OR(
ISNUMBER(FIND("escovacao",LOWER(F1840))),
ISNUMBER(FIND("escovação",LOWER(F1840))),
ISNUMBER(FIND("higiene bucal",LOWER(F1840))),
ISNUMBER(FIND("tosa",LOWER(F1840))),
ISNUMBER(FIND("hidratacao",LOWER(F1840))),
ISNUMBER(FIND("hidratação",LOWER(F1840))),
ISNUMBER(FIND("spa",LOWER(F1840))),
ISNUMBER(FIND("corte de unhas",LOWER(F1840))),
ISNUMBER(FIND("desembolo",LOWER(F1840))),
ISNUMBER(FIND("clorexidina",LOWER(F1840))),
ISNUMBER(FIND("matizacao",LOWER(F1840))),
ISNUMBER(FIND("matização",LOWER(F1840))),
ISNUMBER(FIND("arredondamento",LOWER(F1840))),
ISNUMBER(FIND("remocao",LOWER(F1840))),
ISNUMBER(FIND("remoção",LOWER(F1840)))
),"Serviços extras",
IF(ISNUMBER(FIND("banho",LOWER(F1840))),"Banho","Loja")))</f>
        <v>Serviços extras</v>
      </c>
      <c r="AZ1840" s="1" t="str">
        <f>IF(ISBLANK(I1840),"", _xlfn.LET(_xlpm.Pedido,TRIM(D1840&amp;""),IF(_xlpm.Pedido&lt;&gt;"",_xlpm.Pedido&amp;" | "&amp;K1840,I1840&amp;" | "&amp;K1840&amp;" | "&amp;TEXT(AU1840,"0"))))</f>
        <v xml:space="preserve">5173 | </v>
      </c>
      <c r="BA1840" s="1" t="str">
        <f>IF(ISBLANK(I1840),"", _xlfn.LET(_xlpm.TipoServico,LOWER(H1840),IF(ISNUMBER(FIND("banho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0" s="1" t="str">
        <f>IF(ISBLANK(I1840),"", _xlfn.LET(
    _xlpm.Servico,TRIM(F1840&amp;""),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0" s="1">
        <f>IF(ISBLANK(B1840),"", IF(ISBLANK(R1840),Q1840*S1840,R1840*S1840))</f>
        <v>9</v>
      </c>
    </row>
    <row r="1841" spans="1:55" x14ac:dyDescent="0.3">
      <c r="A1841" t="s">
        <v>1</v>
      </c>
      <c r="B1841">
        <v>46111</v>
      </c>
      <c r="C1841" t="s">
        <v>43</v>
      </c>
      <c r="D1841">
        <v>5176</v>
      </c>
      <c r="E1841">
        <v>0</v>
      </c>
      <c r="F1841" t="s">
        <v>3</v>
      </c>
      <c r="H1841" t="s">
        <v>4</v>
      </c>
      <c r="I1841">
        <v>2614</v>
      </c>
      <c r="J1841" t="s">
        <v>84</v>
      </c>
      <c r="L1841">
        <v>73999819943</v>
      </c>
      <c r="N1841">
        <v>0</v>
      </c>
      <c r="O1841" t="s">
        <v>5</v>
      </c>
      <c r="P1841">
        <v>0</v>
      </c>
      <c r="Q1841">
        <v>100</v>
      </c>
      <c r="R1841">
        <v>100</v>
      </c>
      <c r="S1841">
        <v>1</v>
      </c>
      <c r="T1841">
        <v>100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 t="s">
        <v>6</v>
      </c>
      <c r="AG1841">
        <v>134</v>
      </c>
      <c r="AS1841" t="s">
        <v>7</v>
      </c>
      <c r="AU1841" s="2" t="str">
        <f>IF(ISBLANK(B1841),"", TEXT(B1841,"dddd, d \d\e mmmm \d\e aaaa"))</f>
        <v>segunda-feira, 30 de março de 2026</v>
      </c>
      <c r="AX1841" s="1" t="str" cm="1">
        <f t="array" ref="AX1841">IFERROR(_xlfn.TEXTJOIN(", ",TRUE,_xlfn._xlws.SORT(_xlfn.UNIQUE(_xlfn._xlws.FILTER($K$2:$K$2889,($I$2:$I$2889=I1841)*($K$2:$K$2889&lt;&gt;""))))),"")</f>
        <v>Malu, Mel</v>
      </c>
      <c r="AY1841" s="1" t="str">
        <f>IF(ISBLANK(F1841),"", IF(OR(
ISNUMBER(FIND("escovacao",LOWER(F1841))),
ISNUMBER(FIND("escovação",LOWER(F1841))),
ISNUMBER(FIND("higiene bucal",LOWER(F1841))),
ISNUMBER(FIND("tosa",LOWER(F1841))),
ISNUMBER(FIND("hidratacao",LOWER(F1841))),
ISNUMBER(FIND("hidratação",LOWER(F1841))),
ISNUMBER(FIND("spa",LOWER(F1841))),
ISNUMBER(FIND("corte de unhas",LOWER(F1841))),
ISNUMBER(FIND("desembolo",LOWER(F1841))),
ISNUMBER(FIND("clorexidina",LOWER(F1841))),
ISNUMBER(FIND("matizacao",LOWER(F1841))),
ISNUMBER(FIND("matização",LOWER(F1841))),
ISNUMBER(FIND("arredondamento",LOWER(F1841))),
ISNUMBER(FIND("remocao",LOWER(F1841))),
ISNUMBER(FIND("remoção",LOWER(F1841)))
),"Serviços extras",
IF(ISNUMBER(FIND("banho",LOWER(F1841))),"Banho","Loja")))</f>
        <v>Loja</v>
      </c>
      <c r="AZ1841" s="1" t="str">
        <f>IF(ISBLANK(I1841),"", _xlfn.LET(_xlpm.Pedido,TRIM(D1841&amp;""),IF(_xlpm.Pedido&lt;&gt;"",_xlpm.Pedido&amp;" | "&amp;K1841,I1841&amp;" | "&amp;K1841&amp;" | "&amp;TEXT(AU1841,"0"))))</f>
        <v xml:space="preserve">5176 | </v>
      </c>
      <c r="BA1841" s="1" t="str">
        <f>IF(ISBLANK(I1841),"", _xlfn.LET(_xlpm.TipoServico,LOWER(H1841),IF(ISNUMBER(FIND("banho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1" s="1" t="str">
        <f>IF(ISBLANK(I1841),"", _xlfn.LET(
    _xlpm.Servico,TRIM(F1841&amp;""),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1" s="1">
        <f>IF(ISBLANK(B1841),"", IF(ISBLANK(R1841),Q1841*S1841,R1841*S1841))</f>
        <v>100</v>
      </c>
    </row>
    <row r="1842" spans="1:55" x14ac:dyDescent="0.3">
      <c r="A1842" t="s">
        <v>1</v>
      </c>
      <c r="B1842">
        <v>46111</v>
      </c>
      <c r="C1842" t="s">
        <v>43</v>
      </c>
      <c r="D1842">
        <v>5175</v>
      </c>
      <c r="E1842">
        <v>0</v>
      </c>
      <c r="F1842" t="s">
        <v>3</v>
      </c>
      <c r="H1842" t="s">
        <v>4</v>
      </c>
      <c r="I1842">
        <v>2263</v>
      </c>
      <c r="J1842" t="s">
        <v>246</v>
      </c>
      <c r="L1842">
        <v>73988806173</v>
      </c>
      <c r="N1842">
        <v>0</v>
      </c>
      <c r="O1842" t="s">
        <v>5</v>
      </c>
      <c r="P1842">
        <v>0</v>
      </c>
      <c r="Q1842">
        <v>50</v>
      </c>
      <c r="R1842">
        <v>50</v>
      </c>
      <c r="S1842">
        <v>1</v>
      </c>
      <c r="T1842">
        <v>50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 t="s">
        <v>6</v>
      </c>
      <c r="AG1842">
        <v>69</v>
      </c>
      <c r="AS1842" t="s">
        <v>7</v>
      </c>
      <c r="AU1842" s="2" t="str">
        <f>IF(ISBLANK(B1842),"", TEXT(B1842,"dddd, d \d\e mmmm \d\e aaaa"))</f>
        <v>segunda-feira, 30 de março de 2026</v>
      </c>
      <c r="AX1842" s="1" t="str" cm="1">
        <f t="array" ref="AX1842">IFERROR(_xlfn.TEXTJOIN(", ",TRUE,_xlfn._xlws.SORT(_xlfn.UNIQUE(_xlfn._xlws.FILTER($K$2:$K$2889,($I$2:$I$2889=I1842)*($K$2:$K$2889&lt;&gt;""))))),"")</f>
        <v>Theo</v>
      </c>
      <c r="AY1842" s="1" t="str">
        <f>IF(ISBLANK(F1842),"", IF(OR(
ISNUMBER(FIND("escovacao",LOWER(F1842))),
ISNUMBER(FIND("escovação",LOWER(F1842))),
ISNUMBER(FIND("higiene bucal",LOWER(F1842))),
ISNUMBER(FIND("tosa",LOWER(F1842))),
ISNUMBER(FIND("hidratacao",LOWER(F1842))),
ISNUMBER(FIND("hidratação",LOWER(F1842))),
ISNUMBER(FIND("spa",LOWER(F1842))),
ISNUMBER(FIND("corte de unhas",LOWER(F1842))),
ISNUMBER(FIND("desembolo",LOWER(F1842))),
ISNUMBER(FIND("clorexidina",LOWER(F1842))),
ISNUMBER(FIND("matizacao",LOWER(F1842))),
ISNUMBER(FIND("matização",LOWER(F1842))),
ISNUMBER(FIND("arredondamento",LOWER(F1842))),
ISNUMBER(FIND("remocao",LOWER(F1842))),
ISNUMBER(FIND("remoção",LOWER(F1842)))
),"Serviços extras",
IF(ISNUMBER(FIND("banho",LOWER(F1842))),"Banho","Loja")))</f>
        <v>Loja</v>
      </c>
      <c r="AZ1842" s="1" t="str">
        <f>IF(ISBLANK(I1842),"", _xlfn.LET(_xlpm.Pedido,TRIM(D1842&amp;""),IF(_xlpm.Pedido&lt;&gt;"",_xlpm.Pedido&amp;" | "&amp;K1842,I1842&amp;" | "&amp;K1842&amp;" | "&amp;TEXT(AU1842,"0"))))</f>
        <v xml:space="preserve">5175 | </v>
      </c>
      <c r="BA1842" s="1" t="str">
        <f>IF(ISBLANK(I1842),"", _xlfn.LET(_xlpm.TipoServico,LOWER(H1842),IF(ISNUMBER(FIND("banho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2" s="1" t="str">
        <f>IF(ISBLANK(I1842),"", _xlfn.LET(
    _xlpm.Servico,TRIM(F1842&amp;""),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2" s="1">
        <f>IF(ISBLANK(B1842),"", IF(ISBLANK(R1842),Q1842*S1842,R1842*S1842))</f>
        <v>50</v>
      </c>
    </row>
    <row r="1843" spans="1:55" x14ac:dyDescent="0.3">
      <c r="A1843" t="s">
        <v>1</v>
      </c>
      <c r="B1843">
        <v>46111</v>
      </c>
      <c r="C1843" t="s">
        <v>43</v>
      </c>
      <c r="D1843">
        <v>5177</v>
      </c>
      <c r="E1843">
        <v>0</v>
      </c>
      <c r="F1843" t="s">
        <v>3</v>
      </c>
      <c r="H1843" t="s">
        <v>4</v>
      </c>
      <c r="I1843">
        <v>2529</v>
      </c>
      <c r="J1843" t="s">
        <v>626</v>
      </c>
      <c r="L1843">
        <v>5573988301288</v>
      </c>
      <c r="N1843">
        <v>0</v>
      </c>
      <c r="O1843" t="s">
        <v>5</v>
      </c>
      <c r="P1843">
        <v>0</v>
      </c>
      <c r="Q1843">
        <v>50</v>
      </c>
      <c r="R1843">
        <v>50</v>
      </c>
      <c r="S1843">
        <v>1</v>
      </c>
      <c r="T1843">
        <v>50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 t="s">
        <v>6</v>
      </c>
      <c r="AG1843">
        <v>54</v>
      </c>
      <c r="AS1843" t="s">
        <v>7</v>
      </c>
      <c r="AU1843" s="2" t="str">
        <f>IF(ISBLANK(B1843),"", TEXT(B1843,"dddd, d \d\e mmmm \d\e aaaa"))</f>
        <v>segunda-feira, 30 de março de 2026</v>
      </c>
      <c r="AX1843" s="1" t="str" cm="1">
        <f t="array" ref="AX1843">IFERROR(_xlfn.TEXTJOIN(", ",TRUE,_xlfn._xlws.SORT(_xlfn.UNIQUE(_xlfn._xlws.FILTER($K$2:$K$2889,($I$2:$I$2889=I1843)*($K$2:$K$2889&lt;&gt;""))))),"")</f>
        <v>Loli</v>
      </c>
      <c r="AY1843" s="1" t="str">
        <f>IF(ISBLANK(F1843),"", IF(OR(
ISNUMBER(FIND("escovacao",LOWER(F1843))),
ISNUMBER(FIND("escovação",LOWER(F1843))),
ISNUMBER(FIND("higiene bucal",LOWER(F1843))),
ISNUMBER(FIND("tosa",LOWER(F1843))),
ISNUMBER(FIND("hidratacao",LOWER(F1843))),
ISNUMBER(FIND("hidratação",LOWER(F1843))),
ISNUMBER(FIND("spa",LOWER(F1843))),
ISNUMBER(FIND("corte de unhas",LOWER(F1843))),
ISNUMBER(FIND("desembolo",LOWER(F1843))),
ISNUMBER(FIND("clorexidina",LOWER(F1843))),
ISNUMBER(FIND("matizacao",LOWER(F1843))),
ISNUMBER(FIND("matização",LOWER(F1843))),
ISNUMBER(FIND("arredondamento",LOWER(F1843))),
ISNUMBER(FIND("remocao",LOWER(F1843))),
ISNUMBER(FIND("remoção",LOWER(F1843)))
),"Serviços extras",
IF(ISNUMBER(FIND("banho",LOWER(F1843))),"Banho","Loja")))</f>
        <v>Loja</v>
      </c>
      <c r="AZ1843" s="1" t="str">
        <f>IF(ISBLANK(I1843),"", _xlfn.LET(_xlpm.Pedido,TRIM(D1843&amp;""),IF(_xlpm.Pedido&lt;&gt;"",_xlpm.Pedido&amp;" | "&amp;K1843,I1843&amp;" | "&amp;K1843&amp;" | "&amp;TEXT(AU1843,"0"))))</f>
        <v xml:space="preserve">5177 | </v>
      </c>
      <c r="BA1843" s="1" t="str">
        <f>IF(ISBLANK(I1843),"", _xlfn.LET(_xlpm.TipoServico,LOWER(H1843),IF(ISNUMBER(FIND("banho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3" s="1" t="str">
        <f>IF(ISBLANK(I1843),"", _xlfn.LET(
    _xlpm.Servico,TRIM(F1843&amp;""),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3" s="1">
        <f>IF(ISBLANK(B1843),"", IF(ISBLANK(R1843),Q1843*S1843,R1843*S1843))</f>
        <v>50</v>
      </c>
    </row>
    <row r="1844" spans="1:55" x14ac:dyDescent="0.3">
      <c r="A1844" t="s">
        <v>1</v>
      </c>
      <c r="B1844">
        <v>46111</v>
      </c>
      <c r="C1844" t="s">
        <v>43</v>
      </c>
      <c r="D1844">
        <v>5178</v>
      </c>
      <c r="E1844">
        <v>0</v>
      </c>
      <c r="F1844" t="s">
        <v>3</v>
      </c>
      <c r="H1844" t="s">
        <v>4</v>
      </c>
      <c r="I1844">
        <v>2157</v>
      </c>
      <c r="J1844" t="s">
        <v>416</v>
      </c>
      <c r="L1844">
        <v>7399220787</v>
      </c>
      <c r="N1844">
        <v>0</v>
      </c>
      <c r="O1844" t="s">
        <v>5</v>
      </c>
      <c r="P1844">
        <v>0</v>
      </c>
      <c r="Q1844">
        <v>50</v>
      </c>
      <c r="R1844">
        <v>50</v>
      </c>
      <c r="S1844">
        <v>1</v>
      </c>
      <c r="T1844">
        <v>50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 t="s">
        <v>6</v>
      </c>
      <c r="AG1844">
        <v>130</v>
      </c>
      <c r="AS1844" t="s">
        <v>7</v>
      </c>
      <c r="AU1844" s="2" t="str">
        <f>IF(ISBLANK(B1844),"", TEXT(B1844,"dddd, d \d\e mmmm \d\e aaaa"))</f>
        <v>segunda-feira, 30 de março de 2026</v>
      </c>
      <c r="AX1844" s="1" t="str" cm="1">
        <f t="array" ref="AX1844">IFERROR(_xlfn.TEXTJOIN(", ",TRUE,_xlfn._xlws.SORT(_xlfn.UNIQUE(_xlfn._xlws.FILTER($K$2:$K$2889,($I$2:$I$2889=I1844)*($K$2:$K$2889&lt;&gt;""))))),"")</f>
        <v>Amora</v>
      </c>
      <c r="AY1844" s="1" t="str">
        <f>IF(ISBLANK(F1844),"", IF(OR(
ISNUMBER(FIND("escovacao",LOWER(F1844))),
ISNUMBER(FIND("escovação",LOWER(F1844))),
ISNUMBER(FIND("higiene bucal",LOWER(F1844))),
ISNUMBER(FIND("tosa",LOWER(F1844))),
ISNUMBER(FIND("hidratacao",LOWER(F1844))),
ISNUMBER(FIND("hidratação",LOWER(F1844))),
ISNUMBER(FIND("spa",LOWER(F1844))),
ISNUMBER(FIND("corte de unhas",LOWER(F1844))),
ISNUMBER(FIND("desembolo",LOWER(F1844))),
ISNUMBER(FIND("clorexidina",LOWER(F1844))),
ISNUMBER(FIND("matizacao",LOWER(F1844))),
ISNUMBER(FIND("matização",LOWER(F1844))),
ISNUMBER(FIND("arredondamento",LOWER(F1844))),
ISNUMBER(FIND("remocao",LOWER(F1844))),
ISNUMBER(FIND("remoção",LOWER(F1844)))
),"Serviços extras",
IF(ISNUMBER(FIND("banho",LOWER(F1844))),"Banho","Loja")))</f>
        <v>Loja</v>
      </c>
      <c r="AZ1844" s="1" t="str">
        <f>IF(ISBLANK(I1844),"", _xlfn.LET(_xlpm.Pedido,TRIM(D1844&amp;""),IF(_xlpm.Pedido&lt;&gt;"",_xlpm.Pedido&amp;" | "&amp;K1844,I1844&amp;" | "&amp;K1844&amp;" | "&amp;TEXT(AU1844,"0"))))</f>
        <v xml:space="preserve">5178 | </v>
      </c>
      <c r="BA1844" s="1" t="str">
        <f>IF(ISBLANK(I1844),"", _xlfn.LET(_xlpm.TipoServico,LOWER(H1844),IF(ISNUMBER(FIND("banho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4" s="1" t="str">
        <f>IF(ISBLANK(I1844),"", _xlfn.LET(
    _xlpm.Servico,TRIM(F1844&amp;""),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4" s="1">
        <f>IF(ISBLANK(B1844),"", IF(ISBLANK(R1844),Q1844*S1844,R1844*S1844))</f>
        <v>50</v>
      </c>
    </row>
    <row r="1845" spans="1:55" x14ac:dyDescent="0.3">
      <c r="A1845" t="s">
        <v>1</v>
      </c>
      <c r="B1845">
        <v>46111</v>
      </c>
      <c r="C1845" t="s">
        <v>43</v>
      </c>
      <c r="D1845">
        <v>5178</v>
      </c>
      <c r="E1845">
        <v>0</v>
      </c>
      <c r="F1845" t="s">
        <v>10</v>
      </c>
      <c r="H1845" t="s">
        <v>4</v>
      </c>
      <c r="I1845">
        <v>2157</v>
      </c>
      <c r="J1845" t="s">
        <v>416</v>
      </c>
      <c r="L1845">
        <v>7399220787</v>
      </c>
      <c r="N1845">
        <v>0</v>
      </c>
      <c r="O1845" t="s">
        <v>5</v>
      </c>
      <c r="P1845">
        <v>0</v>
      </c>
      <c r="Q1845">
        <v>9</v>
      </c>
      <c r="R1845">
        <v>9</v>
      </c>
      <c r="S1845">
        <v>1</v>
      </c>
      <c r="T1845">
        <v>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 t="s">
        <v>6</v>
      </c>
      <c r="AG1845">
        <v>130</v>
      </c>
      <c r="AS1845" t="s">
        <v>7</v>
      </c>
      <c r="AU1845" s="2" t="str">
        <f>IF(ISBLANK(B1845),"", TEXT(B1845,"dddd, d \d\e mmmm \d\e aaaa"))</f>
        <v>segunda-feira, 30 de março de 2026</v>
      </c>
      <c r="AX1845" s="1" t="str" cm="1">
        <f t="array" ref="AX1845">IFERROR(_xlfn.TEXTJOIN(", ",TRUE,_xlfn._xlws.SORT(_xlfn.UNIQUE(_xlfn._xlws.FILTER($K$2:$K$2889,($I$2:$I$2889=I1845)*($K$2:$K$2889&lt;&gt;""))))),"")</f>
        <v>Amora</v>
      </c>
      <c r="AY1845" s="1" t="str">
        <f>IF(ISBLANK(F1845),"", IF(OR(
ISNUMBER(FIND("escovacao",LOWER(F1845))),
ISNUMBER(FIND("escovação",LOWER(F1845))),
ISNUMBER(FIND("higiene bucal",LOWER(F1845))),
ISNUMBER(FIND("tosa",LOWER(F1845))),
ISNUMBER(FIND("hidratacao",LOWER(F1845))),
ISNUMBER(FIND("hidratação",LOWER(F1845))),
ISNUMBER(FIND("spa",LOWER(F1845))),
ISNUMBER(FIND("corte de unhas",LOWER(F1845))),
ISNUMBER(FIND("desembolo",LOWER(F1845))),
ISNUMBER(FIND("clorexidina",LOWER(F1845))),
ISNUMBER(FIND("matizacao",LOWER(F1845))),
ISNUMBER(FIND("matização",LOWER(F1845))),
ISNUMBER(FIND("arredondamento",LOWER(F1845))),
ISNUMBER(FIND("remocao",LOWER(F1845))),
ISNUMBER(FIND("remoção",LOWER(F1845)))
),"Serviços extras",
IF(ISNUMBER(FIND("banho",LOWER(F1845))),"Banho","Loja")))</f>
        <v>Serviços extras</v>
      </c>
      <c r="AZ1845" s="1" t="str">
        <f>IF(ISBLANK(I1845),"", _xlfn.LET(_xlpm.Pedido,TRIM(D1845&amp;""),IF(_xlpm.Pedido&lt;&gt;"",_xlpm.Pedido&amp;" | "&amp;K1845,I1845&amp;" | "&amp;K1845&amp;" | "&amp;TEXT(AU1845,"0"))))</f>
        <v xml:space="preserve">5178 | </v>
      </c>
      <c r="BA1845" s="1" t="str">
        <f>IF(ISBLANK(I1845),"", _xlfn.LET(_xlpm.TipoServico,LOWER(H1845),IF(ISNUMBER(FIND("banho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5" s="1" t="str">
        <f>IF(ISBLANK(I1845),"", _xlfn.LET(
    _xlpm.Servico,TRIM(F1845&amp;""),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5" s="1">
        <f>IF(ISBLANK(B1845),"", IF(ISBLANK(R1845),Q1845*S1845,R1845*S1845))</f>
        <v>9</v>
      </c>
    </row>
    <row r="1846" spans="1:55" x14ac:dyDescent="0.3">
      <c r="A1846" t="s">
        <v>1</v>
      </c>
      <c r="B1846">
        <v>46111</v>
      </c>
      <c r="C1846" t="s">
        <v>43</v>
      </c>
      <c r="D1846">
        <v>5179</v>
      </c>
      <c r="E1846">
        <v>0</v>
      </c>
      <c r="F1846" t="s">
        <v>3</v>
      </c>
      <c r="H1846" t="s">
        <v>4</v>
      </c>
      <c r="I1846">
        <v>2133</v>
      </c>
      <c r="J1846" t="s">
        <v>17</v>
      </c>
      <c r="L1846">
        <v>5571983825104</v>
      </c>
      <c r="N1846">
        <v>0</v>
      </c>
      <c r="O1846" t="s">
        <v>5</v>
      </c>
      <c r="P1846">
        <v>0</v>
      </c>
      <c r="Q1846">
        <v>50</v>
      </c>
      <c r="R1846">
        <v>50</v>
      </c>
      <c r="S1846">
        <v>1</v>
      </c>
      <c r="T1846">
        <v>50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 t="s">
        <v>6</v>
      </c>
      <c r="AG1846">
        <v>69</v>
      </c>
      <c r="AS1846" t="s">
        <v>7</v>
      </c>
      <c r="AU1846" s="2" t="str">
        <f>IF(ISBLANK(B1846),"", TEXT(B1846,"dddd, d \d\e mmmm \d\e aaaa"))</f>
        <v>segunda-feira, 30 de março de 2026</v>
      </c>
      <c r="AX1846" s="1" t="str" cm="1">
        <f t="array" ref="AX1846">IFERROR(_xlfn.TEXTJOIN(", ",TRUE,_xlfn._xlws.SORT(_xlfn.UNIQUE(_xlfn._xlws.FILTER($K$2:$K$2889,($I$2:$I$2889=I1846)*($K$2:$K$2889&lt;&gt;""))))),"")</f>
        <v>Amora, Loly, Nina, Zoe</v>
      </c>
      <c r="AY1846" s="1" t="str">
        <f>IF(ISBLANK(F1846),"", IF(OR(
ISNUMBER(FIND("escovacao",LOWER(F1846))),
ISNUMBER(FIND("escovação",LOWER(F1846))),
ISNUMBER(FIND("higiene bucal",LOWER(F1846))),
ISNUMBER(FIND("tosa",LOWER(F1846))),
ISNUMBER(FIND("hidratacao",LOWER(F1846))),
ISNUMBER(FIND("hidratação",LOWER(F1846))),
ISNUMBER(FIND("spa",LOWER(F1846))),
ISNUMBER(FIND("corte de unhas",LOWER(F1846))),
ISNUMBER(FIND("desembolo",LOWER(F1846))),
ISNUMBER(FIND("clorexidina",LOWER(F1846))),
ISNUMBER(FIND("matizacao",LOWER(F1846))),
ISNUMBER(FIND("matização",LOWER(F1846))),
ISNUMBER(FIND("arredondamento",LOWER(F1846))),
ISNUMBER(FIND("remocao",LOWER(F1846))),
ISNUMBER(FIND("remoção",LOWER(F1846)))
),"Serviços extras",
IF(ISNUMBER(FIND("banho",LOWER(F1846))),"Banho","Loja")))</f>
        <v>Loja</v>
      </c>
      <c r="AZ1846" s="1" t="str">
        <f>IF(ISBLANK(I1846),"", _xlfn.LET(_xlpm.Pedido,TRIM(D1846&amp;""),IF(_xlpm.Pedido&lt;&gt;"",_xlpm.Pedido&amp;" | "&amp;K1846,I1846&amp;" | "&amp;K1846&amp;" | "&amp;TEXT(AU1846,"0"))))</f>
        <v xml:space="preserve">5179 | </v>
      </c>
      <c r="BA1846" s="1" t="str">
        <f>IF(ISBLANK(I1846),"", _xlfn.LET(_xlpm.TipoServico,LOWER(H1846),IF(ISNUMBER(FIND("banho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6" s="1" t="str">
        <f>IF(ISBLANK(I1846),"", _xlfn.LET(
    _xlpm.Servico,TRIM(F1846&amp;""),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6" s="1">
        <f>IF(ISBLANK(B1846),"", IF(ISBLANK(R1846),Q1846*S1846,R1846*S1846))</f>
        <v>50</v>
      </c>
    </row>
    <row r="1847" spans="1:55" x14ac:dyDescent="0.3">
      <c r="A1847" t="s">
        <v>1</v>
      </c>
      <c r="B1847">
        <v>46112</v>
      </c>
      <c r="C1847" t="s">
        <v>46</v>
      </c>
      <c r="D1847">
        <v>5182</v>
      </c>
      <c r="E1847">
        <v>0</v>
      </c>
      <c r="F1847" t="s">
        <v>3</v>
      </c>
      <c r="H1847" t="s">
        <v>4</v>
      </c>
      <c r="I1847">
        <v>2297</v>
      </c>
      <c r="J1847" t="s">
        <v>8</v>
      </c>
      <c r="L1847">
        <v>73991083951</v>
      </c>
      <c r="N1847">
        <v>0</v>
      </c>
      <c r="O1847" t="s">
        <v>5</v>
      </c>
      <c r="P1847">
        <v>0</v>
      </c>
      <c r="Q1847">
        <v>50</v>
      </c>
      <c r="R1847">
        <v>50</v>
      </c>
      <c r="S1847">
        <v>1</v>
      </c>
      <c r="T1847">
        <v>50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 t="s">
        <v>6</v>
      </c>
      <c r="AG1847">
        <v>430</v>
      </c>
      <c r="AS1847" t="s">
        <v>7</v>
      </c>
      <c r="AU1847" s="2" t="str">
        <f>IF(ISBLANK(B1847),"", TEXT(B1847,"dddd, d \d\e mmmm \d\e aaaa"))</f>
        <v>terça-feira, 31 de março de 2026</v>
      </c>
      <c r="AX1847" s="1" t="str" cm="1">
        <f t="array" ref="AX1847">IFERROR(_xlfn.TEXTJOIN(", ",TRUE,_xlfn._xlws.SORT(_xlfn.UNIQUE(_xlfn._xlws.FILTER($K$2:$K$2889,($I$2:$I$2889=I1847)*($K$2:$K$2889&lt;&gt;""))))),"")</f>
        <v>Thor</v>
      </c>
      <c r="AY1847" s="1" t="str">
        <f>IF(ISBLANK(F1847),"", IF(OR(
ISNUMBER(FIND("escovacao",LOWER(F1847))),
ISNUMBER(FIND("escovação",LOWER(F1847))),
ISNUMBER(FIND("higiene bucal",LOWER(F1847))),
ISNUMBER(FIND("tosa",LOWER(F1847))),
ISNUMBER(FIND("hidratacao",LOWER(F1847))),
ISNUMBER(FIND("hidratação",LOWER(F1847))),
ISNUMBER(FIND("spa",LOWER(F1847))),
ISNUMBER(FIND("corte de unhas",LOWER(F1847))),
ISNUMBER(FIND("desembolo",LOWER(F1847))),
ISNUMBER(FIND("clorexidina",LOWER(F1847))),
ISNUMBER(FIND("matizacao",LOWER(F1847))),
ISNUMBER(FIND("matização",LOWER(F1847))),
ISNUMBER(FIND("arredondamento",LOWER(F1847))),
ISNUMBER(FIND("remocao",LOWER(F1847))),
ISNUMBER(FIND("remoção",LOWER(F1847)))
),"Serviços extras",
IF(ISNUMBER(FIND("banho",LOWER(F1847))),"Banho","Loja")))</f>
        <v>Loja</v>
      </c>
      <c r="AZ1847" s="1" t="str">
        <f>IF(ISBLANK(I1847),"", _xlfn.LET(_xlpm.Pedido,TRIM(D1847&amp;""),IF(_xlpm.Pedido&lt;&gt;"",_xlpm.Pedido&amp;" | "&amp;K1847,I1847&amp;" | "&amp;K1847&amp;" | "&amp;TEXT(AU1847,"0"))))</f>
        <v xml:space="preserve">5182 | </v>
      </c>
      <c r="BA1847" s="1" t="str">
        <f>IF(ISBLANK(I1847),"", _xlfn.LET(_xlpm.TipoServico,LOWER(H1847),IF(ISNUMBER(FIND("banho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7" s="1" t="str">
        <f>IF(ISBLANK(I1847),"", _xlfn.LET(
    _xlpm.Servico,TRIM(F1847&amp;""),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7" s="1">
        <f>IF(ISBLANK(B1847),"", IF(ISBLANK(R1847),Q1847*S1847,R1847*S1847))</f>
        <v>50</v>
      </c>
    </row>
    <row r="1848" spans="1:55" x14ac:dyDescent="0.3">
      <c r="A1848" t="s">
        <v>1</v>
      </c>
      <c r="B1848">
        <v>46112</v>
      </c>
      <c r="C1848" t="s">
        <v>46</v>
      </c>
      <c r="D1848">
        <v>5181</v>
      </c>
      <c r="E1848">
        <v>0</v>
      </c>
      <c r="F1848" t="s">
        <v>3</v>
      </c>
      <c r="H1848" t="s">
        <v>4</v>
      </c>
      <c r="I1848">
        <v>2714</v>
      </c>
      <c r="J1848" t="s">
        <v>394</v>
      </c>
      <c r="L1848">
        <v>73981699300</v>
      </c>
      <c r="N1848">
        <v>0</v>
      </c>
      <c r="O1848" t="s">
        <v>5</v>
      </c>
      <c r="P1848">
        <v>0</v>
      </c>
      <c r="Q1848">
        <v>50</v>
      </c>
      <c r="R1848">
        <v>50</v>
      </c>
      <c r="S1848">
        <v>1</v>
      </c>
      <c r="T1848">
        <v>50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 t="s">
        <v>6</v>
      </c>
      <c r="AG1848">
        <v>114</v>
      </c>
      <c r="AS1848" t="s">
        <v>7</v>
      </c>
      <c r="AU1848" s="2" t="str">
        <f>IF(ISBLANK(B1848),"", TEXT(B1848,"dddd, d \d\e mmmm \d\e aaaa"))</f>
        <v>terça-feira, 31 de março de 2026</v>
      </c>
      <c r="AX1848" s="1" t="str" cm="1">
        <f t="array" ref="AX1848">IFERROR(_xlfn.TEXTJOIN(", ",TRUE,_xlfn._xlws.SORT(_xlfn.UNIQUE(_xlfn._xlws.FILTER($K$2:$K$2889,($I$2:$I$2889=I1848)*($K$2:$K$2889&lt;&gt;""))))),"")</f>
        <v>Bella</v>
      </c>
      <c r="AY1848" s="1" t="str">
        <f>IF(ISBLANK(F1848),"", IF(OR(
ISNUMBER(FIND("escovacao",LOWER(F1848))),
ISNUMBER(FIND("escovação",LOWER(F1848))),
ISNUMBER(FIND("higiene bucal",LOWER(F1848))),
ISNUMBER(FIND("tosa",LOWER(F1848))),
ISNUMBER(FIND("hidratacao",LOWER(F1848))),
ISNUMBER(FIND("hidratação",LOWER(F1848))),
ISNUMBER(FIND("spa",LOWER(F1848))),
ISNUMBER(FIND("corte de unhas",LOWER(F1848))),
ISNUMBER(FIND("desembolo",LOWER(F1848))),
ISNUMBER(FIND("clorexidina",LOWER(F1848))),
ISNUMBER(FIND("matizacao",LOWER(F1848))),
ISNUMBER(FIND("matização",LOWER(F1848))),
ISNUMBER(FIND("arredondamento",LOWER(F1848))),
ISNUMBER(FIND("remocao",LOWER(F1848))),
ISNUMBER(FIND("remoção",LOWER(F1848)))
),"Serviços extras",
IF(ISNUMBER(FIND("banho",LOWER(F1848))),"Banho","Loja")))</f>
        <v>Loja</v>
      </c>
      <c r="AZ1848" s="1" t="str">
        <f>IF(ISBLANK(I1848),"", _xlfn.LET(_xlpm.Pedido,TRIM(D1848&amp;""),IF(_xlpm.Pedido&lt;&gt;"",_xlpm.Pedido&amp;" | "&amp;K1848,I1848&amp;" | "&amp;K1848&amp;" | "&amp;TEXT(AU1848,"0"))))</f>
        <v xml:space="preserve">5181 | </v>
      </c>
      <c r="BA1848" s="1" t="str">
        <f>IF(ISBLANK(I1848),"", _xlfn.LET(_xlpm.TipoServico,LOWER(H1848),IF(ISNUMBER(FIND("banho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8" s="1" t="str">
        <f>IF(ISBLANK(I1848),"", _xlfn.LET(
    _xlpm.Servico,TRIM(F1848&amp;""),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8" s="1">
        <f>IF(ISBLANK(B1848),"", IF(ISBLANK(R1848),Q1848*S1848,R1848*S1848))</f>
        <v>50</v>
      </c>
    </row>
    <row r="1849" spans="1:55" x14ac:dyDescent="0.3">
      <c r="A1849" t="s">
        <v>1</v>
      </c>
      <c r="B1849">
        <v>46112</v>
      </c>
      <c r="C1849" t="s">
        <v>46</v>
      </c>
      <c r="D1849">
        <v>5181</v>
      </c>
      <c r="E1849">
        <v>0</v>
      </c>
      <c r="F1849" t="s">
        <v>10</v>
      </c>
      <c r="H1849" t="s">
        <v>4</v>
      </c>
      <c r="I1849">
        <v>2714</v>
      </c>
      <c r="J1849" t="s">
        <v>394</v>
      </c>
      <c r="L1849">
        <v>73981699300</v>
      </c>
      <c r="N1849">
        <v>0</v>
      </c>
      <c r="O1849" t="s">
        <v>5</v>
      </c>
      <c r="P1849">
        <v>0</v>
      </c>
      <c r="Q1849">
        <v>9</v>
      </c>
      <c r="R1849">
        <v>9</v>
      </c>
      <c r="S1849">
        <v>1</v>
      </c>
      <c r="T1849">
        <v>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 t="s">
        <v>6</v>
      </c>
      <c r="AG1849">
        <v>114</v>
      </c>
      <c r="AS1849" t="s">
        <v>7</v>
      </c>
      <c r="AU1849" s="2" t="str">
        <f>IF(ISBLANK(B1849),"", TEXT(B1849,"dddd, d \d\e mmmm \d\e aaaa"))</f>
        <v>terça-feira, 31 de março de 2026</v>
      </c>
      <c r="AX1849" s="1" t="str" cm="1">
        <f t="array" ref="AX1849">IFERROR(_xlfn.TEXTJOIN(", ",TRUE,_xlfn._xlws.SORT(_xlfn.UNIQUE(_xlfn._xlws.FILTER($K$2:$K$2889,($I$2:$I$2889=I1849)*($K$2:$K$2889&lt;&gt;""))))),"")</f>
        <v>Bella</v>
      </c>
      <c r="AY1849" s="1" t="str">
        <f>IF(ISBLANK(F1849),"", IF(OR(
ISNUMBER(FIND("escovacao",LOWER(F1849))),
ISNUMBER(FIND("escovação",LOWER(F1849))),
ISNUMBER(FIND("higiene bucal",LOWER(F1849))),
ISNUMBER(FIND("tosa",LOWER(F1849))),
ISNUMBER(FIND("hidratacao",LOWER(F1849))),
ISNUMBER(FIND("hidratação",LOWER(F1849))),
ISNUMBER(FIND("spa",LOWER(F1849))),
ISNUMBER(FIND("corte de unhas",LOWER(F1849))),
ISNUMBER(FIND("desembolo",LOWER(F1849))),
ISNUMBER(FIND("clorexidina",LOWER(F1849))),
ISNUMBER(FIND("matizacao",LOWER(F1849))),
ISNUMBER(FIND("matização",LOWER(F1849))),
ISNUMBER(FIND("arredondamento",LOWER(F1849))),
ISNUMBER(FIND("remocao",LOWER(F1849))),
ISNUMBER(FIND("remoção",LOWER(F1849)))
),"Serviços extras",
IF(ISNUMBER(FIND("banho",LOWER(F1849))),"Banho","Loja")))</f>
        <v>Serviços extras</v>
      </c>
      <c r="AZ1849" s="1" t="str">
        <f>IF(ISBLANK(I1849),"", _xlfn.LET(_xlpm.Pedido,TRIM(D1849&amp;""),IF(_xlpm.Pedido&lt;&gt;"",_xlpm.Pedido&amp;" | "&amp;K1849,I1849&amp;" | "&amp;K1849&amp;" | "&amp;TEXT(AU1849,"0"))))</f>
        <v xml:space="preserve">5181 | </v>
      </c>
      <c r="BA1849" s="1" t="str">
        <f>IF(ISBLANK(I1849),"", _xlfn.LET(_xlpm.TipoServico,LOWER(H1849),IF(ISNUMBER(FIND("banho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49" s="1" t="str">
        <f>IF(ISBLANK(I1849),"", _xlfn.LET(
    _xlpm.Servico,TRIM(F1849&amp;""),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49" s="1">
        <f>IF(ISBLANK(B1849),"", IF(ISBLANK(R1849),Q1849*S1849,R1849*S1849))</f>
        <v>9</v>
      </c>
    </row>
    <row r="1850" spans="1:55" x14ac:dyDescent="0.3">
      <c r="A1850" t="s">
        <v>1</v>
      </c>
      <c r="B1850">
        <v>46112</v>
      </c>
      <c r="C1850" t="s">
        <v>46</v>
      </c>
      <c r="D1850">
        <v>5183</v>
      </c>
      <c r="E1850">
        <v>0</v>
      </c>
      <c r="F1850" t="s">
        <v>3</v>
      </c>
      <c r="H1850" t="s">
        <v>4</v>
      </c>
      <c r="I1850">
        <v>2123</v>
      </c>
      <c r="J1850" t="s">
        <v>23</v>
      </c>
      <c r="L1850">
        <v>73991374455</v>
      </c>
      <c r="N1850">
        <v>0</v>
      </c>
      <c r="O1850" t="s">
        <v>5</v>
      </c>
      <c r="P1850">
        <v>0</v>
      </c>
      <c r="Q1850">
        <v>58</v>
      </c>
      <c r="R1850">
        <v>58</v>
      </c>
      <c r="S1850">
        <v>1</v>
      </c>
      <c r="T1850">
        <v>58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 t="s">
        <v>6</v>
      </c>
      <c r="AG1850">
        <v>0</v>
      </c>
      <c r="AS1850" t="s">
        <v>7</v>
      </c>
      <c r="AU1850" s="2" t="str">
        <f>IF(ISBLANK(B1850),"", TEXT(B1850,"dddd, d \d\e mmmm \d\e aaaa"))</f>
        <v>terça-feira, 31 de março de 2026</v>
      </c>
      <c r="AX1850" s="1" t="str" cm="1">
        <f t="array" ref="AX1850">IFERROR(_xlfn.TEXTJOIN(", ",TRUE,_xlfn._xlws.SORT(_xlfn.UNIQUE(_xlfn._xlws.FILTER($K$2:$K$2889,($I$2:$I$2889=I1850)*($K$2:$K$2889&lt;&gt;""))))),"")</f>
        <v>Lucky</v>
      </c>
      <c r="AY1850" s="1" t="str">
        <f>IF(ISBLANK(F1850),"", IF(OR(
ISNUMBER(FIND("escovacao",LOWER(F1850))),
ISNUMBER(FIND("escovação",LOWER(F1850))),
ISNUMBER(FIND("higiene bucal",LOWER(F1850))),
ISNUMBER(FIND("tosa",LOWER(F1850))),
ISNUMBER(FIND("hidratacao",LOWER(F1850))),
ISNUMBER(FIND("hidratação",LOWER(F1850))),
ISNUMBER(FIND("spa",LOWER(F1850))),
ISNUMBER(FIND("corte de unhas",LOWER(F1850))),
ISNUMBER(FIND("desembolo",LOWER(F1850))),
ISNUMBER(FIND("clorexidina",LOWER(F1850))),
ISNUMBER(FIND("matizacao",LOWER(F1850))),
ISNUMBER(FIND("matização",LOWER(F1850))),
ISNUMBER(FIND("arredondamento",LOWER(F1850))),
ISNUMBER(FIND("remocao",LOWER(F1850))),
ISNUMBER(FIND("remoção",LOWER(F1850)))
),"Serviços extras",
IF(ISNUMBER(FIND("banho",LOWER(F1850))),"Banho","Loja")))</f>
        <v>Loja</v>
      </c>
      <c r="AZ1850" s="1" t="str">
        <f>IF(ISBLANK(I1850),"", _xlfn.LET(_xlpm.Pedido,TRIM(D1850&amp;""),IF(_xlpm.Pedido&lt;&gt;"",_xlpm.Pedido&amp;" | "&amp;K1850,I1850&amp;" | "&amp;K1850&amp;" | "&amp;TEXT(AU1850,"0"))))</f>
        <v xml:space="preserve">5183 | </v>
      </c>
      <c r="BA1850" s="1" t="str">
        <f>IF(ISBLANK(I1850),"", _xlfn.LET(_xlpm.TipoServico,LOWER(H1850),IF(ISNUMBER(FIND("banho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0" s="1" t="str">
        <f>IF(ISBLANK(I1850),"", _xlfn.LET(
    _xlpm.Servico,TRIM(F1850&amp;""),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0" s="1">
        <f>IF(ISBLANK(B1850),"", IF(ISBLANK(R1850),Q1850*S1850,R1850*S1850))</f>
        <v>58</v>
      </c>
    </row>
    <row r="1851" spans="1:55" x14ac:dyDescent="0.3">
      <c r="A1851" t="s">
        <v>1</v>
      </c>
      <c r="B1851">
        <v>46112</v>
      </c>
      <c r="C1851" t="s">
        <v>46</v>
      </c>
      <c r="D1851">
        <v>5184</v>
      </c>
      <c r="E1851">
        <v>0</v>
      </c>
      <c r="F1851" t="s">
        <v>3</v>
      </c>
      <c r="H1851" t="s">
        <v>4</v>
      </c>
      <c r="I1851">
        <v>2513</v>
      </c>
      <c r="J1851" t="s">
        <v>48</v>
      </c>
      <c r="L1851">
        <v>5573999917447</v>
      </c>
      <c r="N1851">
        <v>0</v>
      </c>
      <c r="O1851" t="s">
        <v>5</v>
      </c>
      <c r="P1851">
        <v>0</v>
      </c>
      <c r="Q1851">
        <v>100</v>
      </c>
      <c r="R1851">
        <v>100</v>
      </c>
      <c r="S1851">
        <v>1</v>
      </c>
      <c r="T1851">
        <v>100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 t="s">
        <v>6</v>
      </c>
      <c r="AG1851">
        <v>138</v>
      </c>
      <c r="AS1851" t="s">
        <v>7</v>
      </c>
      <c r="AU1851" s="2" t="str">
        <f>IF(ISBLANK(B1851),"", TEXT(B1851,"dddd, d \d\e mmmm \d\e aaaa"))</f>
        <v>terça-feira, 31 de março de 2026</v>
      </c>
      <c r="AX1851" s="1" t="str" cm="1">
        <f t="array" ref="AX1851">IFERROR(_xlfn.TEXTJOIN(", ",TRUE,_xlfn._xlws.SORT(_xlfn.UNIQUE(_xlfn._xlws.FILTER($K$2:$K$2889,($I$2:$I$2889=I1851)*($K$2:$K$2889&lt;&gt;""))))),"")</f>
        <v>Amora, Lulu</v>
      </c>
      <c r="AY1851" s="1" t="str">
        <f>IF(ISBLANK(F1851),"", IF(OR(
ISNUMBER(FIND("escovacao",LOWER(F1851))),
ISNUMBER(FIND("escovação",LOWER(F1851))),
ISNUMBER(FIND("higiene bucal",LOWER(F1851))),
ISNUMBER(FIND("tosa",LOWER(F1851))),
ISNUMBER(FIND("hidratacao",LOWER(F1851))),
ISNUMBER(FIND("hidratação",LOWER(F1851))),
ISNUMBER(FIND("spa",LOWER(F1851))),
ISNUMBER(FIND("corte de unhas",LOWER(F1851))),
ISNUMBER(FIND("desembolo",LOWER(F1851))),
ISNUMBER(FIND("clorexidina",LOWER(F1851))),
ISNUMBER(FIND("matizacao",LOWER(F1851))),
ISNUMBER(FIND("matização",LOWER(F1851))),
ISNUMBER(FIND("arredondamento",LOWER(F1851))),
ISNUMBER(FIND("remocao",LOWER(F1851))),
ISNUMBER(FIND("remoção",LOWER(F1851)))
),"Serviços extras",
IF(ISNUMBER(FIND("banho",LOWER(F1851))),"Banho","Loja")))</f>
        <v>Loja</v>
      </c>
      <c r="AZ1851" s="1" t="str">
        <f>IF(ISBLANK(I1851),"", _xlfn.LET(_xlpm.Pedido,TRIM(D1851&amp;""),IF(_xlpm.Pedido&lt;&gt;"",_xlpm.Pedido&amp;" | "&amp;K1851,I1851&amp;" | "&amp;K1851&amp;" | "&amp;TEXT(AU1851,"0"))))</f>
        <v xml:space="preserve">5184 | </v>
      </c>
      <c r="BA1851" s="1" t="str">
        <f>IF(ISBLANK(I1851),"", _xlfn.LET(_xlpm.TipoServico,LOWER(H1851),IF(ISNUMBER(FIND("banho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1" s="1" t="str">
        <f>IF(ISBLANK(I1851),"", _xlfn.LET(
    _xlpm.Servico,TRIM(F1851&amp;""),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1" s="1">
        <f>IF(ISBLANK(B1851),"", IF(ISBLANK(R1851),Q1851*S1851,R1851*S1851))</f>
        <v>100</v>
      </c>
    </row>
    <row r="1852" spans="1:55" x14ac:dyDescent="0.3">
      <c r="A1852" t="s">
        <v>1</v>
      </c>
      <c r="B1852">
        <v>46112</v>
      </c>
      <c r="C1852" t="s">
        <v>46</v>
      </c>
      <c r="D1852">
        <v>5185</v>
      </c>
      <c r="E1852">
        <v>0</v>
      </c>
      <c r="F1852" t="s">
        <v>3</v>
      </c>
      <c r="H1852" t="s">
        <v>4</v>
      </c>
      <c r="I1852">
        <v>2575</v>
      </c>
      <c r="J1852" t="s">
        <v>22</v>
      </c>
      <c r="L1852">
        <v>5566974007452</v>
      </c>
      <c r="N1852">
        <v>0</v>
      </c>
      <c r="O1852" t="s">
        <v>5</v>
      </c>
      <c r="P1852">
        <v>0</v>
      </c>
      <c r="Q1852">
        <v>50</v>
      </c>
      <c r="R1852">
        <v>50</v>
      </c>
      <c r="S1852">
        <v>1</v>
      </c>
      <c r="T1852">
        <v>50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 t="s">
        <v>6</v>
      </c>
      <c r="AG1852">
        <v>67</v>
      </c>
      <c r="AS1852" t="s">
        <v>7</v>
      </c>
      <c r="AU1852" s="2" t="str">
        <f>IF(ISBLANK(B1852),"", TEXT(B1852,"dddd, d \d\e mmmm \d\e aaaa"))</f>
        <v>terça-feira, 31 de março de 2026</v>
      </c>
      <c r="AX1852" s="1" t="str" cm="1">
        <f t="array" ref="AX1852">IFERROR(_xlfn.TEXTJOIN(", ",TRUE,_xlfn._xlws.SORT(_xlfn.UNIQUE(_xlfn._xlws.FILTER($K$2:$K$2889,($I$2:$I$2889=I1852)*($K$2:$K$2889&lt;&gt;""))))),"")</f>
        <v>Hachiko, Theo, Zoe</v>
      </c>
      <c r="AY1852" s="1" t="str">
        <f>IF(ISBLANK(F1852),"", IF(OR(
ISNUMBER(FIND("escovacao",LOWER(F1852))),
ISNUMBER(FIND("escovação",LOWER(F1852))),
ISNUMBER(FIND("higiene bucal",LOWER(F1852))),
ISNUMBER(FIND("tosa",LOWER(F1852))),
ISNUMBER(FIND("hidratacao",LOWER(F1852))),
ISNUMBER(FIND("hidratação",LOWER(F1852))),
ISNUMBER(FIND("spa",LOWER(F1852))),
ISNUMBER(FIND("corte de unhas",LOWER(F1852))),
ISNUMBER(FIND("desembolo",LOWER(F1852))),
ISNUMBER(FIND("clorexidina",LOWER(F1852))),
ISNUMBER(FIND("matizacao",LOWER(F1852))),
ISNUMBER(FIND("matização",LOWER(F1852))),
ISNUMBER(FIND("arredondamento",LOWER(F1852))),
ISNUMBER(FIND("remocao",LOWER(F1852))),
ISNUMBER(FIND("remoção",LOWER(F1852)))
),"Serviços extras",
IF(ISNUMBER(FIND("banho",LOWER(F1852))),"Banho","Loja")))</f>
        <v>Loja</v>
      </c>
      <c r="AZ1852" s="1" t="str">
        <f>IF(ISBLANK(I1852),"", _xlfn.LET(_xlpm.Pedido,TRIM(D1852&amp;""),IF(_xlpm.Pedido&lt;&gt;"",_xlpm.Pedido&amp;" | "&amp;K1852,I1852&amp;" | "&amp;K1852&amp;" | "&amp;TEXT(AU1852,"0"))))</f>
        <v xml:space="preserve">5185 | </v>
      </c>
      <c r="BA1852" s="1" t="str">
        <f>IF(ISBLANK(I1852),"", _xlfn.LET(_xlpm.TipoServico,LOWER(H1852),IF(ISNUMBER(FIND("banho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2" s="1" t="str">
        <f>IF(ISBLANK(I1852),"", _xlfn.LET(
    _xlpm.Servico,TRIM(F1852&amp;""),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2" s="1">
        <f>IF(ISBLANK(B1852),"", IF(ISBLANK(R1852),Q1852*S1852,R1852*S1852))</f>
        <v>50</v>
      </c>
    </row>
    <row r="1853" spans="1:55" x14ac:dyDescent="0.3">
      <c r="A1853" t="s">
        <v>1</v>
      </c>
      <c r="B1853">
        <v>46112</v>
      </c>
      <c r="C1853" t="s">
        <v>46</v>
      </c>
      <c r="D1853">
        <v>5185</v>
      </c>
      <c r="E1853">
        <v>0</v>
      </c>
      <c r="F1853" t="s">
        <v>10</v>
      </c>
      <c r="H1853" t="s">
        <v>4</v>
      </c>
      <c r="I1853">
        <v>2575</v>
      </c>
      <c r="J1853" t="s">
        <v>22</v>
      </c>
      <c r="L1853">
        <v>5566974007452</v>
      </c>
      <c r="N1853">
        <v>0</v>
      </c>
      <c r="O1853" t="s">
        <v>5</v>
      </c>
      <c r="P1853">
        <v>0</v>
      </c>
      <c r="Q1853">
        <v>9</v>
      </c>
      <c r="R1853">
        <v>9</v>
      </c>
      <c r="S1853">
        <v>1</v>
      </c>
      <c r="T1853">
        <v>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 t="s">
        <v>6</v>
      </c>
      <c r="AG1853">
        <v>67</v>
      </c>
      <c r="AS1853" t="s">
        <v>7</v>
      </c>
      <c r="AU1853" s="2" t="str">
        <f>IF(ISBLANK(B1853),"", TEXT(B1853,"dddd, d \d\e mmmm \d\e aaaa"))</f>
        <v>terça-feira, 31 de março de 2026</v>
      </c>
      <c r="AX1853" s="1" t="str" cm="1">
        <f t="array" ref="AX1853">IFERROR(_xlfn.TEXTJOIN(", ",TRUE,_xlfn._xlws.SORT(_xlfn.UNIQUE(_xlfn._xlws.FILTER($K$2:$K$2889,($I$2:$I$2889=I1853)*($K$2:$K$2889&lt;&gt;""))))),"")</f>
        <v>Hachiko, Theo, Zoe</v>
      </c>
      <c r="AY1853" s="1" t="str">
        <f>IF(ISBLANK(F1853),"", IF(OR(
ISNUMBER(FIND("escovacao",LOWER(F1853))),
ISNUMBER(FIND("escovação",LOWER(F1853))),
ISNUMBER(FIND("higiene bucal",LOWER(F1853))),
ISNUMBER(FIND("tosa",LOWER(F1853))),
ISNUMBER(FIND("hidratacao",LOWER(F1853))),
ISNUMBER(FIND("hidratação",LOWER(F1853))),
ISNUMBER(FIND("spa",LOWER(F1853))),
ISNUMBER(FIND("corte de unhas",LOWER(F1853))),
ISNUMBER(FIND("desembolo",LOWER(F1853))),
ISNUMBER(FIND("clorexidina",LOWER(F1853))),
ISNUMBER(FIND("matizacao",LOWER(F1853))),
ISNUMBER(FIND("matização",LOWER(F1853))),
ISNUMBER(FIND("arredondamento",LOWER(F1853))),
ISNUMBER(FIND("remocao",LOWER(F1853))),
ISNUMBER(FIND("remoção",LOWER(F1853)))
),"Serviços extras",
IF(ISNUMBER(FIND("banho",LOWER(F1853))),"Banho","Loja")))</f>
        <v>Serviços extras</v>
      </c>
      <c r="AZ1853" s="1" t="str">
        <f>IF(ISBLANK(I1853),"", _xlfn.LET(_xlpm.Pedido,TRIM(D1853&amp;""),IF(_xlpm.Pedido&lt;&gt;"",_xlpm.Pedido&amp;" | "&amp;K1853,I1853&amp;" | "&amp;K1853&amp;" | "&amp;TEXT(AU1853,"0"))))</f>
        <v xml:space="preserve">5185 | </v>
      </c>
      <c r="BA1853" s="1" t="str">
        <f>IF(ISBLANK(I1853),"", _xlfn.LET(_xlpm.TipoServico,LOWER(H1853),IF(ISNUMBER(FIND("banho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3" s="1" t="str">
        <f>IF(ISBLANK(I1853),"", _xlfn.LET(
    _xlpm.Servico,TRIM(F1853&amp;""),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3" s="1">
        <f>IF(ISBLANK(B1853),"", IF(ISBLANK(R1853),Q1853*S1853,R1853*S1853))</f>
        <v>9</v>
      </c>
    </row>
    <row r="1854" spans="1:55" x14ac:dyDescent="0.3">
      <c r="A1854" t="s">
        <v>1</v>
      </c>
      <c r="B1854">
        <v>46112</v>
      </c>
      <c r="C1854" t="s">
        <v>46</v>
      </c>
      <c r="D1854">
        <v>5186</v>
      </c>
      <c r="E1854">
        <v>0</v>
      </c>
      <c r="F1854" t="s">
        <v>3</v>
      </c>
      <c r="H1854" t="s">
        <v>4</v>
      </c>
      <c r="I1854">
        <v>2874</v>
      </c>
      <c r="J1854" t="s">
        <v>395</v>
      </c>
      <c r="L1854">
        <v>557391638555</v>
      </c>
      <c r="N1854">
        <v>0</v>
      </c>
      <c r="O1854" t="s">
        <v>5</v>
      </c>
      <c r="P1854">
        <v>0</v>
      </c>
      <c r="Q1854">
        <v>50</v>
      </c>
      <c r="R1854">
        <v>50</v>
      </c>
      <c r="S1854">
        <v>1</v>
      </c>
      <c r="T1854">
        <v>50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 t="s">
        <v>6</v>
      </c>
      <c r="AG1854">
        <v>79</v>
      </c>
      <c r="AS1854" t="s">
        <v>7</v>
      </c>
      <c r="AU1854" s="2" t="str">
        <f>IF(ISBLANK(B1854),"", TEXT(B1854,"dddd, d \d\e mmmm \d\e aaaa"))</f>
        <v>terça-feira, 31 de março de 2026</v>
      </c>
      <c r="AX1854" s="1" t="str" cm="1">
        <f t="array" ref="AX1854">IFERROR(_xlfn.TEXTJOIN(", ",TRUE,_xlfn._xlws.SORT(_xlfn.UNIQUE(_xlfn._xlws.FILTER($K$2:$K$2889,($I$2:$I$2889=I1854)*($K$2:$K$2889&lt;&gt;""))))),"")</f>
        <v>Apolo</v>
      </c>
      <c r="AY1854" s="1" t="str">
        <f>IF(ISBLANK(F1854),"", IF(OR(
ISNUMBER(FIND("escovacao",LOWER(F1854))),
ISNUMBER(FIND("escovação",LOWER(F1854))),
ISNUMBER(FIND("higiene bucal",LOWER(F1854))),
ISNUMBER(FIND("tosa",LOWER(F1854))),
ISNUMBER(FIND("hidratacao",LOWER(F1854))),
ISNUMBER(FIND("hidratação",LOWER(F1854))),
ISNUMBER(FIND("spa",LOWER(F1854))),
ISNUMBER(FIND("corte de unhas",LOWER(F1854))),
ISNUMBER(FIND("desembolo",LOWER(F1854))),
ISNUMBER(FIND("clorexidina",LOWER(F1854))),
ISNUMBER(FIND("matizacao",LOWER(F1854))),
ISNUMBER(FIND("matização",LOWER(F1854))),
ISNUMBER(FIND("arredondamento",LOWER(F1854))),
ISNUMBER(FIND("remocao",LOWER(F1854))),
ISNUMBER(FIND("remoção",LOWER(F1854)))
),"Serviços extras",
IF(ISNUMBER(FIND("banho",LOWER(F1854))),"Banho","Loja")))</f>
        <v>Loja</v>
      </c>
      <c r="AZ1854" s="1" t="str">
        <f>IF(ISBLANK(I1854),"", _xlfn.LET(_xlpm.Pedido,TRIM(D1854&amp;""),IF(_xlpm.Pedido&lt;&gt;"",_xlpm.Pedido&amp;" | "&amp;K1854,I1854&amp;" | "&amp;K1854&amp;" | "&amp;TEXT(AU1854,"0"))))</f>
        <v xml:space="preserve">5186 | </v>
      </c>
      <c r="BA1854" s="1" t="str">
        <f>IF(ISBLANK(I1854),"", _xlfn.LET(_xlpm.TipoServico,LOWER(H1854),IF(ISNUMBER(FIND("banho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4" s="1" t="str">
        <f>IF(ISBLANK(I1854),"", _xlfn.LET(
    _xlpm.Servico,TRIM(F1854&amp;""),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4" s="1">
        <f>IF(ISBLANK(B1854),"", IF(ISBLANK(R1854),Q1854*S1854,R1854*S1854))</f>
        <v>50</v>
      </c>
    </row>
    <row r="1855" spans="1:55" x14ac:dyDescent="0.3">
      <c r="A1855" t="s">
        <v>1</v>
      </c>
      <c r="B1855">
        <v>46112</v>
      </c>
      <c r="C1855" t="s">
        <v>46</v>
      </c>
      <c r="D1855">
        <v>5186</v>
      </c>
      <c r="E1855">
        <v>0</v>
      </c>
      <c r="F1855" t="s">
        <v>10</v>
      </c>
      <c r="H1855" t="s">
        <v>4</v>
      </c>
      <c r="I1855">
        <v>2874</v>
      </c>
      <c r="J1855" t="s">
        <v>395</v>
      </c>
      <c r="L1855">
        <v>557391638555</v>
      </c>
      <c r="N1855">
        <v>0</v>
      </c>
      <c r="O1855" t="s">
        <v>5</v>
      </c>
      <c r="P1855">
        <v>0</v>
      </c>
      <c r="Q1855">
        <v>9</v>
      </c>
      <c r="R1855">
        <v>9</v>
      </c>
      <c r="S1855">
        <v>1</v>
      </c>
      <c r="T1855">
        <v>9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 t="s">
        <v>6</v>
      </c>
      <c r="AG1855">
        <v>79</v>
      </c>
      <c r="AS1855" t="s">
        <v>7</v>
      </c>
      <c r="AU1855" s="2" t="str">
        <f>IF(ISBLANK(B1855),"", TEXT(B1855,"dddd, d \d\e mmmm \d\e aaaa"))</f>
        <v>terça-feira, 31 de março de 2026</v>
      </c>
      <c r="AX1855" s="1" t="str" cm="1">
        <f t="array" ref="AX1855">IFERROR(_xlfn.TEXTJOIN(", ",TRUE,_xlfn._xlws.SORT(_xlfn.UNIQUE(_xlfn._xlws.FILTER($K$2:$K$2889,($I$2:$I$2889=I1855)*($K$2:$K$2889&lt;&gt;""))))),"")</f>
        <v>Apolo</v>
      </c>
      <c r="AY1855" s="1" t="str">
        <f>IF(ISBLANK(F1855),"", IF(OR(
ISNUMBER(FIND("escovacao",LOWER(F1855))),
ISNUMBER(FIND("escovação",LOWER(F1855))),
ISNUMBER(FIND("higiene bucal",LOWER(F1855))),
ISNUMBER(FIND("tosa",LOWER(F1855))),
ISNUMBER(FIND("hidratacao",LOWER(F1855))),
ISNUMBER(FIND("hidratação",LOWER(F1855))),
ISNUMBER(FIND("spa",LOWER(F1855))),
ISNUMBER(FIND("corte de unhas",LOWER(F1855))),
ISNUMBER(FIND("desembolo",LOWER(F1855))),
ISNUMBER(FIND("clorexidina",LOWER(F1855))),
ISNUMBER(FIND("matizacao",LOWER(F1855))),
ISNUMBER(FIND("matização",LOWER(F1855))),
ISNUMBER(FIND("arredondamento",LOWER(F1855))),
ISNUMBER(FIND("remocao",LOWER(F1855))),
ISNUMBER(FIND("remoção",LOWER(F1855)))
),"Serviços extras",
IF(ISNUMBER(FIND("banho",LOWER(F1855))),"Banho","Loja")))</f>
        <v>Serviços extras</v>
      </c>
      <c r="AZ1855" s="1" t="str">
        <f>IF(ISBLANK(I1855),"", _xlfn.LET(_xlpm.Pedido,TRIM(D1855&amp;""),IF(_xlpm.Pedido&lt;&gt;"",_xlpm.Pedido&amp;" | "&amp;K1855,I1855&amp;" | "&amp;K1855&amp;" | "&amp;TEXT(AU1855,"0"))))</f>
        <v xml:space="preserve">5186 | </v>
      </c>
      <c r="BA1855" s="1" t="str">
        <f>IF(ISBLANK(I1855),"", _xlfn.LET(_xlpm.TipoServico,LOWER(H1855),IF(ISNUMBER(FIND("banho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5" s="1" t="str">
        <f>IF(ISBLANK(I1855),"", _xlfn.LET(
    _xlpm.Servico,TRIM(F1855&amp;""),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5" s="1">
        <f>IF(ISBLANK(B1855),"", IF(ISBLANK(R1855),Q1855*S1855,R1855*S1855))</f>
        <v>9</v>
      </c>
    </row>
    <row r="1856" spans="1:55" x14ac:dyDescent="0.3">
      <c r="A1856" t="s">
        <v>1</v>
      </c>
      <c r="B1856">
        <v>46112</v>
      </c>
      <c r="C1856" t="s">
        <v>46</v>
      </c>
      <c r="D1856">
        <v>5187</v>
      </c>
      <c r="E1856">
        <v>0</v>
      </c>
      <c r="F1856" t="s">
        <v>3</v>
      </c>
      <c r="H1856" t="s">
        <v>4</v>
      </c>
      <c r="I1856">
        <v>2844</v>
      </c>
      <c r="J1856" t="s">
        <v>472</v>
      </c>
      <c r="L1856">
        <v>5573988010714</v>
      </c>
      <c r="N1856">
        <v>0</v>
      </c>
      <c r="O1856" t="s">
        <v>5</v>
      </c>
      <c r="P1856">
        <v>0</v>
      </c>
      <c r="Q1856">
        <v>50</v>
      </c>
      <c r="R1856">
        <v>50</v>
      </c>
      <c r="S1856">
        <v>1</v>
      </c>
      <c r="T1856">
        <v>50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 t="s">
        <v>6</v>
      </c>
      <c r="AG1856">
        <v>157</v>
      </c>
      <c r="AS1856" t="s">
        <v>7</v>
      </c>
      <c r="AU1856" s="2" t="str">
        <f>IF(ISBLANK(B1856),"", TEXT(B1856,"dddd, d \d\e mmmm \d\e aaaa"))</f>
        <v>terça-feira, 31 de março de 2026</v>
      </c>
      <c r="AX1856" s="1" t="str" cm="1">
        <f t="array" ref="AX1856">IFERROR(_xlfn.TEXTJOIN(", ",TRUE,_xlfn._xlws.SORT(_xlfn.UNIQUE(_xlfn._xlws.FILTER($K$2:$K$2889,($I$2:$I$2889=I1856)*($K$2:$K$2889&lt;&gt;""))))),"")</f>
        <v>Bento</v>
      </c>
      <c r="AY1856" s="1" t="str">
        <f>IF(ISBLANK(F1856),"", IF(OR(
ISNUMBER(FIND("escovacao",LOWER(F1856))),
ISNUMBER(FIND("escovação",LOWER(F1856))),
ISNUMBER(FIND("higiene bucal",LOWER(F1856))),
ISNUMBER(FIND("tosa",LOWER(F1856))),
ISNUMBER(FIND("hidratacao",LOWER(F1856))),
ISNUMBER(FIND("hidratação",LOWER(F1856))),
ISNUMBER(FIND("spa",LOWER(F1856))),
ISNUMBER(FIND("corte de unhas",LOWER(F1856))),
ISNUMBER(FIND("desembolo",LOWER(F1856))),
ISNUMBER(FIND("clorexidina",LOWER(F1856))),
ISNUMBER(FIND("matizacao",LOWER(F1856))),
ISNUMBER(FIND("matização",LOWER(F1856))),
ISNUMBER(FIND("arredondamento",LOWER(F1856))),
ISNUMBER(FIND("remocao",LOWER(F1856))),
ISNUMBER(FIND("remoção",LOWER(F1856)))
),"Serviços extras",
IF(ISNUMBER(FIND("banho",LOWER(F1856))),"Banho","Loja")))</f>
        <v>Loja</v>
      </c>
      <c r="AZ1856" s="1" t="str">
        <f>IF(ISBLANK(I1856),"", _xlfn.LET(_xlpm.Pedido,TRIM(D1856&amp;""),IF(_xlpm.Pedido&lt;&gt;"",_xlpm.Pedido&amp;" | "&amp;K1856,I1856&amp;" | "&amp;K1856&amp;" | "&amp;TEXT(AU1856,"0"))))</f>
        <v xml:space="preserve">5187 | </v>
      </c>
      <c r="BA1856" s="1" t="str">
        <f>IF(ISBLANK(I1856),"", _xlfn.LET(_xlpm.TipoServico,LOWER(H1856),IF(ISNUMBER(FIND("banho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6" s="1" t="str">
        <f>IF(ISBLANK(I1856),"", _xlfn.LET(
    _xlpm.Servico,TRIM(F1856&amp;""),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6" s="1">
        <f>IF(ISBLANK(B1856),"", IF(ISBLANK(R1856),Q1856*S1856,R1856*S1856))</f>
        <v>50</v>
      </c>
    </row>
    <row r="1857" spans="1:55" x14ac:dyDescent="0.3">
      <c r="A1857" t="s">
        <v>1</v>
      </c>
      <c r="B1857">
        <v>46112</v>
      </c>
      <c r="C1857" t="s">
        <v>46</v>
      </c>
      <c r="D1857">
        <v>5187</v>
      </c>
      <c r="E1857">
        <v>0</v>
      </c>
      <c r="F1857" t="s">
        <v>10</v>
      </c>
      <c r="H1857" t="s">
        <v>4</v>
      </c>
      <c r="I1857">
        <v>2844</v>
      </c>
      <c r="J1857" t="s">
        <v>472</v>
      </c>
      <c r="L1857">
        <v>5573988010714</v>
      </c>
      <c r="N1857">
        <v>0</v>
      </c>
      <c r="O1857" t="s">
        <v>5</v>
      </c>
      <c r="P1857">
        <v>0</v>
      </c>
      <c r="Q1857">
        <v>9</v>
      </c>
      <c r="R1857">
        <v>9</v>
      </c>
      <c r="S1857">
        <v>1</v>
      </c>
      <c r="T1857">
        <v>9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 t="s">
        <v>6</v>
      </c>
      <c r="AG1857">
        <v>157</v>
      </c>
      <c r="AS1857" t="s">
        <v>7</v>
      </c>
      <c r="AU1857" s="2" t="str">
        <f>IF(ISBLANK(B1857),"", TEXT(B1857,"dddd, d \d\e mmmm \d\e aaaa"))</f>
        <v>terça-feira, 31 de março de 2026</v>
      </c>
      <c r="AX1857" s="1" t="str" cm="1">
        <f t="array" ref="AX1857">IFERROR(_xlfn.TEXTJOIN(", ",TRUE,_xlfn._xlws.SORT(_xlfn.UNIQUE(_xlfn._xlws.FILTER($K$2:$K$2889,($I$2:$I$2889=I1857)*($K$2:$K$2889&lt;&gt;""))))),"")</f>
        <v>Bento</v>
      </c>
      <c r="AY1857" s="1" t="str">
        <f>IF(ISBLANK(F1857),"", IF(OR(
ISNUMBER(FIND("escovacao",LOWER(F1857))),
ISNUMBER(FIND("escovação",LOWER(F1857))),
ISNUMBER(FIND("higiene bucal",LOWER(F1857))),
ISNUMBER(FIND("tosa",LOWER(F1857))),
ISNUMBER(FIND("hidratacao",LOWER(F1857))),
ISNUMBER(FIND("hidratação",LOWER(F1857))),
ISNUMBER(FIND("spa",LOWER(F1857))),
ISNUMBER(FIND("corte de unhas",LOWER(F1857))),
ISNUMBER(FIND("desembolo",LOWER(F1857))),
ISNUMBER(FIND("clorexidina",LOWER(F1857))),
ISNUMBER(FIND("matizacao",LOWER(F1857))),
ISNUMBER(FIND("matização",LOWER(F1857))),
ISNUMBER(FIND("arredondamento",LOWER(F1857))),
ISNUMBER(FIND("remocao",LOWER(F1857))),
ISNUMBER(FIND("remoção",LOWER(F1857)))
),"Serviços extras",
IF(ISNUMBER(FIND("banho",LOWER(F1857))),"Banho","Loja")))</f>
        <v>Serviços extras</v>
      </c>
      <c r="AZ1857" s="1" t="str">
        <f>IF(ISBLANK(I1857),"", _xlfn.LET(_xlpm.Pedido,TRIM(D1857&amp;""),IF(_xlpm.Pedido&lt;&gt;"",_xlpm.Pedido&amp;" | "&amp;K1857,I1857&amp;" | "&amp;K1857&amp;" | "&amp;TEXT(AU1857,"0"))))</f>
        <v xml:space="preserve">5187 | </v>
      </c>
      <c r="BA1857" s="1" t="str">
        <f>IF(ISBLANK(I1857),"", _xlfn.LET(_xlpm.TipoServico,LOWER(H1857),IF(ISNUMBER(FIND("banho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7" s="1" t="str">
        <f>IF(ISBLANK(I1857),"", _xlfn.LET(
    _xlpm.Servico,TRIM(F1857&amp;""),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7" s="1">
        <f>IF(ISBLANK(B1857),"", IF(ISBLANK(R1857),Q1857*S1857,R1857*S1857))</f>
        <v>9</v>
      </c>
    </row>
    <row r="1858" spans="1:55" x14ac:dyDescent="0.3">
      <c r="A1858" t="s">
        <v>1</v>
      </c>
      <c r="B1858">
        <v>46112</v>
      </c>
      <c r="C1858" t="s">
        <v>46</v>
      </c>
      <c r="D1858">
        <v>5188</v>
      </c>
      <c r="E1858">
        <v>0</v>
      </c>
      <c r="F1858" t="s">
        <v>3</v>
      </c>
      <c r="H1858" t="s">
        <v>4</v>
      </c>
      <c r="I1858">
        <v>2650</v>
      </c>
      <c r="J1858" t="s">
        <v>29</v>
      </c>
      <c r="L1858">
        <v>5562984662998</v>
      </c>
      <c r="N1858">
        <v>0</v>
      </c>
      <c r="O1858" t="s">
        <v>5</v>
      </c>
      <c r="P1858">
        <v>0</v>
      </c>
      <c r="Q1858">
        <v>100</v>
      </c>
      <c r="R1858">
        <v>100</v>
      </c>
      <c r="S1858">
        <v>1</v>
      </c>
      <c r="T1858">
        <v>100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 t="s">
        <v>6</v>
      </c>
      <c r="AG1858">
        <v>128</v>
      </c>
      <c r="AS1858" t="s">
        <v>7</v>
      </c>
      <c r="AU1858" s="2" t="str">
        <f>IF(ISBLANK(B1858),"", TEXT(B1858,"dddd, d \d\e mmmm \d\e aaaa"))</f>
        <v>terça-feira, 31 de março de 2026</v>
      </c>
      <c r="AX1858" s="1" t="str" cm="1">
        <f t="array" ref="AX1858">IFERROR(_xlfn.TEXTJOIN(", ",TRUE,_xlfn._xlws.SORT(_xlfn.UNIQUE(_xlfn._xlws.FILTER($K$2:$K$2889,($I$2:$I$2889=I1858)*($K$2:$K$2889&lt;&gt;""))))),"")</f>
        <v>Nala, Simba</v>
      </c>
      <c r="AY1858" s="1" t="str">
        <f>IF(ISBLANK(F1858),"", IF(OR(
ISNUMBER(FIND("escovacao",LOWER(F1858))),
ISNUMBER(FIND("escovação",LOWER(F1858))),
ISNUMBER(FIND("higiene bucal",LOWER(F1858))),
ISNUMBER(FIND("tosa",LOWER(F1858))),
ISNUMBER(FIND("hidratacao",LOWER(F1858))),
ISNUMBER(FIND("hidratação",LOWER(F1858))),
ISNUMBER(FIND("spa",LOWER(F1858))),
ISNUMBER(FIND("corte de unhas",LOWER(F1858))),
ISNUMBER(FIND("desembolo",LOWER(F1858))),
ISNUMBER(FIND("clorexidina",LOWER(F1858))),
ISNUMBER(FIND("matizacao",LOWER(F1858))),
ISNUMBER(FIND("matização",LOWER(F1858))),
ISNUMBER(FIND("arredondamento",LOWER(F1858))),
ISNUMBER(FIND("remocao",LOWER(F1858))),
ISNUMBER(FIND("remoção",LOWER(F1858)))
),"Serviços extras",
IF(ISNUMBER(FIND("banho",LOWER(F1858))),"Banho","Loja")))</f>
        <v>Loja</v>
      </c>
      <c r="AZ1858" s="1" t="str">
        <f>IF(ISBLANK(I1858),"", _xlfn.LET(_xlpm.Pedido,TRIM(D1858&amp;""),IF(_xlpm.Pedido&lt;&gt;"",_xlpm.Pedido&amp;" | "&amp;K1858,I1858&amp;" | "&amp;K1858&amp;" | "&amp;TEXT(AU1858,"0"))))</f>
        <v xml:space="preserve">5188 | </v>
      </c>
      <c r="BA1858" s="1" t="str">
        <f>IF(ISBLANK(I1858),"", _xlfn.LET(_xlpm.TipoServico,LOWER(H1858),IF(ISNUMBER(FIND("banho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8" s="1" t="str">
        <f>IF(ISBLANK(I1858),"", _xlfn.LET(
    _xlpm.Servico,TRIM(F1858&amp;""),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8" s="1">
        <f>IF(ISBLANK(B1858),"", IF(ISBLANK(R1858),Q1858*S1858,R1858*S1858))</f>
        <v>100</v>
      </c>
    </row>
    <row r="1859" spans="1:55" x14ac:dyDescent="0.3">
      <c r="A1859" t="s">
        <v>1</v>
      </c>
      <c r="B1859">
        <v>46112</v>
      </c>
      <c r="C1859" t="s">
        <v>46</v>
      </c>
      <c r="D1859">
        <v>5191</v>
      </c>
      <c r="E1859">
        <v>0</v>
      </c>
      <c r="F1859" t="s">
        <v>3</v>
      </c>
      <c r="H1859" t="s">
        <v>4</v>
      </c>
      <c r="I1859">
        <v>2138</v>
      </c>
      <c r="J1859" t="s">
        <v>19</v>
      </c>
      <c r="L1859">
        <v>73981226271</v>
      </c>
      <c r="N1859">
        <v>0</v>
      </c>
      <c r="O1859" t="s">
        <v>5</v>
      </c>
      <c r="P1859">
        <v>0</v>
      </c>
      <c r="Q1859">
        <v>50</v>
      </c>
      <c r="R1859">
        <v>50</v>
      </c>
      <c r="S1859">
        <v>1</v>
      </c>
      <c r="T1859">
        <v>50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 t="s">
        <v>6</v>
      </c>
      <c r="AG1859">
        <v>166</v>
      </c>
      <c r="AS1859" t="s">
        <v>7</v>
      </c>
      <c r="AU1859" s="2" t="str">
        <f>IF(ISBLANK(B1859),"", TEXT(B1859,"dddd, d \d\e mmmm \d\e aaaa"))</f>
        <v>terça-feira, 31 de março de 2026</v>
      </c>
      <c r="AX1859" s="1" t="str" cm="1">
        <f t="array" ref="AX1859">IFERROR(_xlfn.TEXTJOIN(", ",TRUE,_xlfn._xlws.SORT(_xlfn.UNIQUE(_xlfn._xlws.FILTER($K$2:$K$2889,($I$2:$I$2889=I1859)*($K$2:$K$2889&lt;&gt;""))))),"")</f>
        <v>Olaf</v>
      </c>
      <c r="AY1859" s="1" t="str">
        <f>IF(ISBLANK(F1859),"", IF(OR(
ISNUMBER(FIND("escovacao",LOWER(F1859))),
ISNUMBER(FIND("escovação",LOWER(F1859))),
ISNUMBER(FIND("higiene bucal",LOWER(F1859))),
ISNUMBER(FIND("tosa",LOWER(F1859))),
ISNUMBER(FIND("hidratacao",LOWER(F1859))),
ISNUMBER(FIND("hidratação",LOWER(F1859))),
ISNUMBER(FIND("spa",LOWER(F1859))),
ISNUMBER(FIND("corte de unhas",LOWER(F1859))),
ISNUMBER(FIND("desembolo",LOWER(F1859))),
ISNUMBER(FIND("clorexidina",LOWER(F1859))),
ISNUMBER(FIND("matizacao",LOWER(F1859))),
ISNUMBER(FIND("matização",LOWER(F1859))),
ISNUMBER(FIND("arredondamento",LOWER(F1859))),
ISNUMBER(FIND("remocao",LOWER(F1859))),
ISNUMBER(FIND("remoção",LOWER(F1859)))
),"Serviços extras",
IF(ISNUMBER(FIND("banho",LOWER(F1859))),"Banho","Loja")))</f>
        <v>Loja</v>
      </c>
      <c r="AZ1859" s="1" t="str">
        <f>IF(ISBLANK(I1859),"", _xlfn.LET(_xlpm.Pedido,TRIM(D1859&amp;""),IF(_xlpm.Pedido&lt;&gt;"",_xlpm.Pedido&amp;" | "&amp;K1859,I1859&amp;" | "&amp;K1859&amp;" | "&amp;TEXT(AU1859,"0"))))</f>
        <v xml:space="preserve">5191 | </v>
      </c>
      <c r="BA1859" s="1" t="str">
        <f>IF(ISBLANK(I1859),"", _xlfn.LET(_xlpm.TipoServico,LOWER(H1859),IF(ISNUMBER(FIND("banho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59" s="1" t="str">
        <f>IF(ISBLANK(I1859),"", _xlfn.LET(
    _xlpm.Servico,TRIM(F1859&amp;""),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59" s="1">
        <f>IF(ISBLANK(B1859),"", IF(ISBLANK(R1859),Q1859*S1859,R1859*S1859))</f>
        <v>50</v>
      </c>
    </row>
    <row r="1860" spans="1:55" x14ac:dyDescent="0.3">
      <c r="A1860" t="s">
        <v>1</v>
      </c>
      <c r="B1860">
        <v>46112</v>
      </c>
      <c r="C1860" t="s">
        <v>46</v>
      </c>
      <c r="D1860">
        <v>5191</v>
      </c>
      <c r="E1860">
        <v>0</v>
      </c>
      <c r="F1860" t="s">
        <v>10</v>
      </c>
      <c r="H1860" t="s">
        <v>4</v>
      </c>
      <c r="I1860">
        <v>2138</v>
      </c>
      <c r="J1860" t="s">
        <v>19</v>
      </c>
      <c r="L1860">
        <v>73981226271</v>
      </c>
      <c r="N1860">
        <v>0</v>
      </c>
      <c r="O1860" t="s">
        <v>5</v>
      </c>
      <c r="P1860">
        <v>0</v>
      </c>
      <c r="Q1860">
        <v>9</v>
      </c>
      <c r="R1860">
        <v>9</v>
      </c>
      <c r="S1860">
        <v>1</v>
      </c>
      <c r="T1860">
        <v>9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 t="s">
        <v>6</v>
      </c>
      <c r="AG1860">
        <v>166</v>
      </c>
      <c r="AS1860" t="s">
        <v>7</v>
      </c>
      <c r="AU1860" s="2" t="str">
        <f>IF(ISBLANK(B1860),"", TEXT(B1860,"dddd, d \d\e mmmm \d\e aaaa"))</f>
        <v>terça-feira, 31 de março de 2026</v>
      </c>
      <c r="AX1860" s="1" t="str" cm="1">
        <f t="array" ref="AX1860">IFERROR(_xlfn.TEXTJOIN(", ",TRUE,_xlfn._xlws.SORT(_xlfn.UNIQUE(_xlfn._xlws.FILTER($K$2:$K$2889,($I$2:$I$2889=I1860)*($K$2:$K$2889&lt;&gt;""))))),"")</f>
        <v>Olaf</v>
      </c>
      <c r="AY1860" s="1" t="str">
        <f>IF(ISBLANK(F1860),"", IF(OR(
ISNUMBER(FIND("escovacao",LOWER(F1860))),
ISNUMBER(FIND("escovação",LOWER(F1860))),
ISNUMBER(FIND("higiene bucal",LOWER(F1860))),
ISNUMBER(FIND("tosa",LOWER(F1860))),
ISNUMBER(FIND("hidratacao",LOWER(F1860))),
ISNUMBER(FIND("hidratação",LOWER(F1860))),
ISNUMBER(FIND("spa",LOWER(F1860))),
ISNUMBER(FIND("corte de unhas",LOWER(F1860))),
ISNUMBER(FIND("desembolo",LOWER(F1860))),
ISNUMBER(FIND("clorexidina",LOWER(F1860))),
ISNUMBER(FIND("matizacao",LOWER(F1860))),
ISNUMBER(FIND("matização",LOWER(F1860))),
ISNUMBER(FIND("arredondamento",LOWER(F1860))),
ISNUMBER(FIND("remocao",LOWER(F1860))),
ISNUMBER(FIND("remoção",LOWER(F1860)))
),"Serviços extras",
IF(ISNUMBER(FIND("banho",LOWER(F1860))),"Banho","Loja")))</f>
        <v>Serviços extras</v>
      </c>
      <c r="AZ1860" s="1" t="str">
        <f>IF(ISBLANK(I1860),"", _xlfn.LET(_xlpm.Pedido,TRIM(D1860&amp;""),IF(_xlpm.Pedido&lt;&gt;"",_xlpm.Pedido&amp;" | "&amp;K1860,I1860&amp;" | "&amp;K1860&amp;" | "&amp;TEXT(AU1860,"0"))))</f>
        <v xml:space="preserve">5191 | </v>
      </c>
      <c r="BA1860" s="1" t="str">
        <f>IF(ISBLANK(I1860),"", _xlfn.LET(_xlpm.TipoServico,LOWER(H1860),IF(ISNUMBER(FIND("banho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0" s="1" t="str">
        <f>IF(ISBLANK(I1860),"", _xlfn.LET(
    _xlpm.Servico,TRIM(F1860&amp;""),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0" s="1">
        <f>IF(ISBLANK(B1860),"", IF(ISBLANK(R1860),Q1860*S1860,R1860*S1860))</f>
        <v>9</v>
      </c>
    </row>
    <row r="1861" spans="1:55" x14ac:dyDescent="0.3">
      <c r="A1861" t="s">
        <v>1</v>
      </c>
      <c r="B1861">
        <v>46112</v>
      </c>
      <c r="C1861" t="s">
        <v>46</v>
      </c>
      <c r="D1861">
        <v>5192</v>
      </c>
      <c r="E1861">
        <v>0</v>
      </c>
      <c r="F1861" t="s">
        <v>3</v>
      </c>
      <c r="H1861" t="s">
        <v>4</v>
      </c>
      <c r="I1861">
        <v>2732</v>
      </c>
      <c r="J1861" t="s">
        <v>588</v>
      </c>
      <c r="L1861">
        <v>73981985004</v>
      </c>
      <c r="N1861">
        <v>0</v>
      </c>
      <c r="O1861" t="s">
        <v>5</v>
      </c>
      <c r="P1861">
        <v>0</v>
      </c>
      <c r="Q1861">
        <v>50</v>
      </c>
      <c r="R1861">
        <v>50</v>
      </c>
      <c r="S1861">
        <v>1</v>
      </c>
      <c r="T1861">
        <v>50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 t="s">
        <v>6</v>
      </c>
      <c r="AG1861">
        <v>97</v>
      </c>
      <c r="AS1861" t="s">
        <v>7</v>
      </c>
      <c r="AU1861" s="2" t="str">
        <f>IF(ISBLANK(B1861),"", TEXT(B1861,"dddd, d \d\e mmmm \d\e aaaa"))</f>
        <v>terça-feira, 31 de março de 2026</v>
      </c>
      <c r="AX1861" s="1" t="str" cm="1">
        <f t="array" ref="AX1861">IFERROR(_xlfn.TEXTJOIN(", ",TRUE,_xlfn._xlws.SORT(_xlfn.UNIQUE(_xlfn._xlws.FILTER($K$2:$K$2889,($I$2:$I$2889=I1861)*($K$2:$K$2889&lt;&gt;""))))),"")</f>
        <v>Lola</v>
      </c>
      <c r="AY1861" s="1" t="str">
        <f>IF(ISBLANK(F1861),"", IF(OR(
ISNUMBER(FIND("escovacao",LOWER(F1861))),
ISNUMBER(FIND("escovação",LOWER(F1861))),
ISNUMBER(FIND("higiene bucal",LOWER(F1861))),
ISNUMBER(FIND("tosa",LOWER(F1861))),
ISNUMBER(FIND("hidratacao",LOWER(F1861))),
ISNUMBER(FIND("hidratação",LOWER(F1861))),
ISNUMBER(FIND("spa",LOWER(F1861))),
ISNUMBER(FIND("corte de unhas",LOWER(F1861))),
ISNUMBER(FIND("desembolo",LOWER(F1861))),
ISNUMBER(FIND("clorexidina",LOWER(F1861))),
ISNUMBER(FIND("matizacao",LOWER(F1861))),
ISNUMBER(FIND("matização",LOWER(F1861))),
ISNUMBER(FIND("arredondamento",LOWER(F1861))),
ISNUMBER(FIND("remocao",LOWER(F1861))),
ISNUMBER(FIND("remoção",LOWER(F1861)))
),"Serviços extras",
IF(ISNUMBER(FIND("banho",LOWER(F1861))),"Banho","Loja")))</f>
        <v>Loja</v>
      </c>
      <c r="AZ1861" s="1" t="str">
        <f>IF(ISBLANK(I1861),"", _xlfn.LET(_xlpm.Pedido,TRIM(D1861&amp;""),IF(_xlpm.Pedido&lt;&gt;"",_xlpm.Pedido&amp;" | "&amp;K1861,I1861&amp;" | "&amp;K1861&amp;" | "&amp;TEXT(AU1861,"0"))))</f>
        <v xml:space="preserve">5192 | </v>
      </c>
      <c r="BA1861" s="1" t="str">
        <f>IF(ISBLANK(I1861),"", _xlfn.LET(_xlpm.TipoServico,LOWER(H1861),IF(ISNUMBER(FIND("banho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1" s="1" t="str">
        <f>IF(ISBLANK(I1861),"", _xlfn.LET(
    _xlpm.Servico,TRIM(F1861&amp;""),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1" s="1">
        <f>IF(ISBLANK(B1861),"", IF(ISBLANK(R1861),Q1861*S1861,R1861*S1861))</f>
        <v>50</v>
      </c>
    </row>
    <row r="1862" spans="1:55" x14ac:dyDescent="0.3">
      <c r="A1862" t="s">
        <v>1</v>
      </c>
      <c r="B1862">
        <v>46112</v>
      </c>
      <c r="C1862" t="s">
        <v>46</v>
      </c>
      <c r="D1862">
        <v>5192</v>
      </c>
      <c r="E1862">
        <v>0</v>
      </c>
      <c r="F1862" t="s">
        <v>10</v>
      </c>
      <c r="H1862" t="s">
        <v>4</v>
      </c>
      <c r="I1862">
        <v>2732</v>
      </c>
      <c r="J1862" t="s">
        <v>588</v>
      </c>
      <c r="L1862">
        <v>73981985004</v>
      </c>
      <c r="N1862">
        <v>0</v>
      </c>
      <c r="O1862" t="s">
        <v>5</v>
      </c>
      <c r="P1862">
        <v>0</v>
      </c>
      <c r="Q1862">
        <v>9</v>
      </c>
      <c r="R1862">
        <v>9</v>
      </c>
      <c r="S1862">
        <v>1</v>
      </c>
      <c r="T1862">
        <v>9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 t="s">
        <v>6</v>
      </c>
      <c r="AG1862">
        <v>97</v>
      </c>
      <c r="AS1862" t="s">
        <v>7</v>
      </c>
      <c r="AU1862" s="2" t="str">
        <f>IF(ISBLANK(B1862),"", TEXT(B1862,"dddd, d \d\e mmmm \d\e aaaa"))</f>
        <v>terça-feira, 31 de março de 2026</v>
      </c>
      <c r="AX1862" s="1" t="str" cm="1">
        <f t="array" ref="AX1862">IFERROR(_xlfn.TEXTJOIN(", ",TRUE,_xlfn._xlws.SORT(_xlfn.UNIQUE(_xlfn._xlws.FILTER($K$2:$K$2889,($I$2:$I$2889=I1862)*($K$2:$K$2889&lt;&gt;""))))),"")</f>
        <v>Lola</v>
      </c>
      <c r="AY1862" s="1" t="str">
        <f>IF(ISBLANK(F1862),"", IF(OR(
ISNUMBER(FIND("escovacao",LOWER(F1862))),
ISNUMBER(FIND("escovação",LOWER(F1862))),
ISNUMBER(FIND("higiene bucal",LOWER(F1862))),
ISNUMBER(FIND("tosa",LOWER(F1862))),
ISNUMBER(FIND("hidratacao",LOWER(F1862))),
ISNUMBER(FIND("hidratação",LOWER(F1862))),
ISNUMBER(FIND("spa",LOWER(F1862))),
ISNUMBER(FIND("corte de unhas",LOWER(F1862))),
ISNUMBER(FIND("desembolo",LOWER(F1862))),
ISNUMBER(FIND("clorexidina",LOWER(F1862))),
ISNUMBER(FIND("matizacao",LOWER(F1862))),
ISNUMBER(FIND("matização",LOWER(F1862))),
ISNUMBER(FIND("arredondamento",LOWER(F1862))),
ISNUMBER(FIND("remocao",LOWER(F1862))),
ISNUMBER(FIND("remoção",LOWER(F1862)))
),"Serviços extras",
IF(ISNUMBER(FIND("banho",LOWER(F1862))),"Banho","Loja")))</f>
        <v>Serviços extras</v>
      </c>
      <c r="AZ1862" s="1" t="str">
        <f>IF(ISBLANK(I1862),"", _xlfn.LET(_xlpm.Pedido,TRIM(D1862&amp;""),IF(_xlpm.Pedido&lt;&gt;"",_xlpm.Pedido&amp;" | "&amp;K1862,I1862&amp;" | "&amp;K1862&amp;" | "&amp;TEXT(AU1862,"0"))))</f>
        <v xml:space="preserve">5192 | </v>
      </c>
      <c r="BA1862" s="1" t="str">
        <f>IF(ISBLANK(I1862),"", _xlfn.LET(_xlpm.TipoServico,LOWER(H1862),IF(ISNUMBER(FIND("banho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2" s="1" t="str">
        <f>IF(ISBLANK(I1862),"", _xlfn.LET(
    _xlpm.Servico,TRIM(F1862&amp;""),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2" s="1">
        <f>IF(ISBLANK(B1862),"", IF(ISBLANK(R1862),Q1862*S1862,R1862*S1862))</f>
        <v>9</v>
      </c>
    </row>
    <row r="1863" spans="1:55" x14ac:dyDescent="0.3">
      <c r="A1863" t="s">
        <v>1</v>
      </c>
      <c r="B1863">
        <v>46113</v>
      </c>
      <c r="C1863" t="s">
        <v>53</v>
      </c>
      <c r="D1863">
        <v>5193</v>
      </c>
      <c r="F1863" t="s">
        <v>312</v>
      </c>
      <c r="H1863" t="s">
        <v>289</v>
      </c>
      <c r="I1863">
        <v>2618</v>
      </c>
      <c r="J1863" t="s">
        <v>132</v>
      </c>
      <c r="K1863" t="s">
        <v>136</v>
      </c>
      <c r="L1863">
        <v>5573999996017</v>
      </c>
      <c r="N1863">
        <v>0</v>
      </c>
      <c r="O1863" t="s">
        <v>5</v>
      </c>
      <c r="P1863">
        <v>0</v>
      </c>
      <c r="Q1863">
        <v>28</v>
      </c>
      <c r="R1863">
        <v>28</v>
      </c>
      <c r="S1863">
        <v>1</v>
      </c>
      <c r="T1863">
        <v>28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 t="s">
        <v>6</v>
      </c>
      <c r="AG1863">
        <v>291</v>
      </c>
      <c r="AU1863" s="2" t="str">
        <f>IF(ISBLANK(B1863),"", TEXT(B1863,"dddd, d \d\e mmmm \d\e aaaa"))</f>
        <v>quarta-feira, 1 de abril de 2026</v>
      </c>
      <c r="AX1863" s="1" t="str" cm="1">
        <f t="array" ref="AX1863">IFERROR(_xlfn.TEXTJOIN(", ",TRUE,_xlfn._xlws.SORT(_xlfn.UNIQUE(_xlfn._xlws.FILTER($K$2:$K$2889,($I$2:$I$2889=I1863)*($K$2:$K$2889&lt;&gt;""))))),"")</f>
        <v>Pepa, Salem</v>
      </c>
      <c r="AY1863" s="1" t="str">
        <f>IF(ISBLANK(F1863),"", IF(OR(
ISNUMBER(FIND("escovacao",LOWER(F1863))),
ISNUMBER(FIND("escovação",LOWER(F1863))),
ISNUMBER(FIND("higiene bucal",LOWER(F1863))),
ISNUMBER(FIND("tosa",LOWER(F1863))),
ISNUMBER(FIND("hidratacao",LOWER(F1863))),
ISNUMBER(FIND("hidratação",LOWER(F1863))),
ISNUMBER(FIND("spa",LOWER(F1863))),
ISNUMBER(FIND("corte de unhas",LOWER(F1863))),
ISNUMBER(FIND("desembolo",LOWER(F1863))),
ISNUMBER(FIND("clorexidina",LOWER(F1863))),
ISNUMBER(FIND("matizacao",LOWER(F1863))),
ISNUMBER(FIND("matização",LOWER(F1863))),
ISNUMBER(FIND("arredondamento",LOWER(F1863))),
ISNUMBER(FIND("remocao",LOWER(F1863))),
ISNUMBER(FIND("remoção",LOWER(F1863)))
),"Serviços extras",
IF(ISNUMBER(FIND("banho",LOWER(F1863))),"Banho","Loja")))</f>
        <v>Banho</v>
      </c>
      <c r="AZ1863" s="1" t="str">
        <f>IF(ISBLANK(I1863),"", _xlfn.LET(_xlpm.Pedido,TRIM(D1863&amp;""),IF(_xlpm.Pedido&lt;&gt;"",_xlpm.Pedido&amp;" | "&amp;K1863,I1863&amp;" | "&amp;K1863&amp;" | "&amp;TEXT(AU1863,"0"))))</f>
        <v>5193 | Pepa</v>
      </c>
      <c r="BA1863" s="1" t="str">
        <f>IF(ISBLANK(I1863),"", _xlfn.LET(_xlpm.TipoServico,LOWER(H1863),IF(ISNUMBER(FIND("banho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3" s="1" t="str">
        <f>IF(ISBLANK(I1863),"", _xlfn.LET(
    _xlpm.Servico,TRIM(F1863&amp;""),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3" s="1">
        <f>IF(ISBLANK(B1863),"", IF(ISBLANK(R1863),Q1863*S1863,R1863*S1863))</f>
        <v>28</v>
      </c>
    </row>
    <row r="1864" spans="1:55" x14ac:dyDescent="0.3">
      <c r="A1864" t="s">
        <v>1</v>
      </c>
      <c r="B1864">
        <v>46113</v>
      </c>
      <c r="C1864" t="s">
        <v>53</v>
      </c>
      <c r="D1864">
        <v>5193</v>
      </c>
      <c r="F1864" t="s">
        <v>313</v>
      </c>
      <c r="H1864" t="s">
        <v>289</v>
      </c>
      <c r="I1864">
        <v>2618</v>
      </c>
      <c r="J1864" t="s">
        <v>132</v>
      </c>
      <c r="K1864" t="s">
        <v>136</v>
      </c>
      <c r="L1864">
        <v>5573999996017</v>
      </c>
      <c r="N1864">
        <v>0</v>
      </c>
      <c r="O1864" t="s">
        <v>5</v>
      </c>
      <c r="P1864">
        <v>0</v>
      </c>
      <c r="Q1864">
        <v>4</v>
      </c>
      <c r="R1864">
        <v>4</v>
      </c>
      <c r="S1864">
        <v>1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 t="s">
        <v>6</v>
      </c>
      <c r="AG1864">
        <v>291</v>
      </c>
      <c r="AU1864" s="2" t="str">
        <f>IF(ISBLANK(B1864),"", TEXT(B1864,"dddd, d \d\e mmmm \d\e aaaa"))</f>
        <v>quarta-feira, 1 de abril de 2026</v>
      </c>
      <c r="AX1864" s="1" t="str" cm="1">
        <f t="array" ref="AX1864">IFERROR(_xlfn.TEXTJOIN(", ",TRUE,_xlfn._xlws.SORT(_xlfn.UNIQUE(_xlfn._xlws.FILTER($K$2:$K$2889,($I$2:$I$2889=I1864)*($K$2:$K$2889&lt;&gt;""))))),"")</f>
        <v>Pepa, Salem</v>
      </c>
      <c r="AY1864" s="1" t="str">
        <f>IF(ISBLANK(F1864),"", IF(OR(
ISNUMBER(FIND("escovacao",LOWER(F1864))),
ISNUMBER(FIND("escovação",LOWER(F1864))),
ISNUMBER(FIND("higiene bucal",LOWER(F1864))),
ISNUMBER(FIND("tosa",LOWER(F1864))),
ISNUMBER(FIND("hidratacao",LOWER(F1864))),
ISNUMBER(FIND("hidratação",LOWER(F1864))),
ISNUMBER(FIND("spa",LOWER(F1864))),
ISNUMBER(FIND("corte de unhas",LOWER(F1864))),
ISNUMBER(FIND("desembolo",LOWER(F1864))),
ISNUMBER(FIND("clorexidina",LOWER(F1864))),
ISNUMBER(FIND("matizacao",LOWER(F1864))),
ISNUMBER(FIND("matização",LOWER(F1864))),
ISNUMBER(FIND("arredondamento",LOWER(F1864))),
ISNUMBER(FIND("remocao",LOWER(F1864))),
ISNUMBER(FIND("remoção",LOWER(F1864)))
),"Serviços extras",
IF(ISNUMBER(FIND("banho",LOWER(F1864))),"Banho","Loja")))</f>
        <v>Serviços extras</v>
      </c>
      <c r="AZ1864" s="1" t="str">
        <f>IF(ISBLANK(I1864),"", _xlfn.LET(_xlpm.Pedido,TRIM(D1864&amp;""),IF(_xlpm.Pedido&lt;&gt;"",_xlpm.Pedido&amp;" | "&amp;K1864,I1864&amp;" | "&amp;K1864&amp;" | "&amp;TEXT(AU1864,"0"))))</f>
        <v>5193 | Pepa</v>
      </c>
      <c r="BA1864" s="1" t="str">
        <f>IF(ISBLANK(I1864),"", _xlfn.LET(_xlpm.TipoServico,LOWER(H1864),IF(ISNUMBER(FIND("banho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4" s="1" t="str">
        <f>IF(ISBLANK(I1864),"", _xlfn.LET(
    _xlpm.Servico,TRIM(F1864&amp;""),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4" s="1">
        <f>IF(ISBLANK(B1864),"", IF(ISBLANK(R1864),Q1864*S1864,R1864*S1864))</f>
        <v>4</v>
      </c>
    </row>
    <row r="1865" spans="1:55" x14ac:dyDescent="0.3">
      <c r="A1865" t="s">
        <v>1</v>
      </c>
      <c r="B1865">
        <v>46114</v>
      </c>
      <c r="C1865" t="s">
        <v>9</v>
      </c>
      <c r="D1865">
        <v>5206</v>
      </c>
      <c r="F1865" t="s">
        <v>312</v>
      </c>
      <c r="H1865" t="s">
        <v>289</v>
      </c>
      <c r="I1865">
        <v>2703</v>
      </c>
      <c r="J1865" t="s">
        <v>50</v>
      </c>
      <c r="K1865" t="s">
        <v>167</v>
      </c>
      <c r="L1865">
        <v>5573982528737</v>
      </c>
      <c r="N1865">
        <v>0</v>
      </c>
      <c r="O1865" t="s">
        <v>5</v>
      </c>
      <c r="P1865">
        <v>0</v>
      </c>
      <c r="Q1865">
        <v>28</v>
      </c>
      <c r="R1865">
        <v>28</v>
      </c>
      <c r="S1865">
        <v>1</v>
      </c>
      <c r="T1865">
        <v>28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 t="s">
        <v>6</v>
      </c>
      <c r="AG1865">
        <v>236</v>
      </c>
      <c r="AU1865" s="2" t="str">
        <f>IF(ISBLANK(B1865),"", TEXT(B1865,"dddd, d \d\e mmmm \d\e aaaa"))</f>
        <v>quinta-feira, 2 de abril de 2026</v>
      </c>
      <c r="AX1865" s="1" t="str" cm="1">
        <f t="array" ref="AX1865">IFERROR(_xlfn.TEXTJOIN(", ",TRUE,_xlfn._xlws.SORT(_xlfn.UNIQUE(_xlfn._xlws.FILTER($K$2:$K$2889,($I$2:$I$2889=I1865)*($K$2:$K$2889&lt;&gt;""))))),"")</f>
        <v>Lucky</v>
      </c>
      <c r="AY1865" s="1" t="str">
        <f>IF(ISBLANK(F1865),"", IF(OR(
ISNUMBER(FIND("escovacao",LOWER(F1865))),
ISNUMBER(FIND("escovação",LOWER(F1865))),
ISNUMBER(FIND("higiene bucal",LOWER(F1865))),
ISNUMBER(FIND("tosa",LOWER(F1865))),
ISNUMBER(FIND("hidratacao",LOWER(F1865))),
ISNUMBER(FIND("hidratação",LOWER(F1865))),
ISNUMBER(FIND("spa",LOWER(F1865))),
ISNUMBER(FIND("corte de unhas",LOWER(F1865))),
ISNUMBER(FIND("desembolo",LOWER(F1865))),
ISNUMBER(FIND("clorexidina",LOWER(F1865))),
ISNUMBER(FIND("matizacao",LOWER(F1865))),
ISNUMBER(FIND("matização",LOWER(F1865))),
ISNUMBER(FIND("arredondamento",LOWER(F1865))),
ISNUMBER(FIND("remocao",LOWER(F1865))),
ISNUMBER(FIND("remoção",LOWER(F1865)))
),"Serviços extras",
IF(ISNUMBER(FIND("banho",LOWER(F1865))),"Banho","Loja")))</f>
        <v>Banho</v>
      </c>
      <c r="AZ1865" s="1" t="str">
        <f>IF(ISBLANK(I1865),"", _xlfn.LET(_xlpm.Pedido,TRIM(D1865&amp;""),IF(_xlpm.Pedido&lt;&gt;"",_xlpm.Pedido&amp;" | "&amp;K1865,I1865&amp;" | "&amp;K1865&amp;" | "&amp;TEXT(AU1865,"0"))))</f>
        <v>5206 | Lucky</v>
      </c>
      <c r="BA1865" s="1" t="str">
        <f>IF(ISBLANK(I1865),"", _xlfn.LET(_xlpm.TipoServico,LOWER(H1865),IF(ISNUMBER(FIND("banho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5" s="1" t="str">
        <f>IF(ISBLANK(I1865),"", _xlfn.LET(
    _xlpm.Servico,TRIM(F1865&amp;""),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5" s="1">
        <f>IF(ISBLANK(B1865),"", IF(ISBLANK(R1865),Q1865*S1865,R1865*S1865))</f>
        <v>28</v>
      </c>
    </row>
    <row r="1866" spans="1:55" x14ac:dyDescent="0.3">
      <c r="A1866" t="s">
        <v>1</v>
      </c>
      <c r="B1866">
        <v>46114</v>
      </c>
      <c r="C1866" t="s">
        <v>9</v>
      </c>
      <c r="D1866">
        <v>5206</v>
      </c>
      <c r="F1866" t="s">
        <v>313</v>
      </c>
      <c r="H1866" t="s">
        <v>289</v>
      </c>
      <c r="I1866">
        <v>2703</v>
      </c>
      <c r="J1866" t="s">
        <v>50</v>
      </c>
      <c r="K1866" t="s">
        <v>167</v>
      </c>
      <c r="L1866">
        <v>5573982528737</v>
      </c>
      <c r="N1866">
        <v>0</v>
      </c>
      <c r="O1866" t="s">
        <v>5</v>
      </c>
      <c r="P1866">
        <v>0</v>
      </c>
      <c r="Q1866">
        <v>4</v>
      </c>
      <c r="R1866">
        <v>4</v>
      </c>
      <c r="S1866">
        <v>1</v>
      </c>
      <c r="T1866">
        <v>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 t="s">
        <v>6</v>
      </c>
      <c r="AG1866">
        <v>236</v>
      </c>
      <c r="AU1866" s="2" t="str">
        <f>IF(ISBLANK(B1866),"", TEXT(B1866,"dddd, d \d\e mmmm \d\e aaaa"))</f>
        <v>quinta-feira, 2 de abril de 2026</v>
      </c>
      <c r="AX1866" s="1" t="str" cm="1">
        <f t="array" ref="AX1866">IFERROR(_xlfn.TEXTJOIN(", ",TRUE,_xlfn._xlws.SORT(_xlfn.UNIQUE(_xlfn._xlws.FILTER($K$2:$K$2889,($I$2:$I$2889=I1866)*($K$2:$K$2889&lt;&gt;""))))),"")</f>
        <v>Lucky</v>
      </c>
      <c r="AY1866" s="1" t="str">
        <f>IF(ISBLANK(F1866),"", IF(OR(
ISNUMBER(FIND("escovacao",LOWER(F1866))),
ISNUMBER(FIND("escovação",LOWER(F1866))),
ISNUMBER(FIND("higiene bucal",LOWER(F1866))),
ISNUMBER(FIND("tosa",LOWER(F1866))),
ISNUMBER(FIND("hidratacao",LOWER(F1866))),
ISNUMBER(FIND("hidratação",LOWER(F1866))),
ISNUMBER(FIND("spa",LOWER(F1866))),
ISNUMBER(FIND("corte de unhas",LOWER(F1866))),
ISNUMBER(FIND("desembolo",LOWER(F1866))),
ISNUMBER(FIND("clorexidina",LOWER(F1866))),
ISNUMBER(FIND("matizacao",LOWER(F1866))),
ISNUMBER(FIND("matização",LOWER(F1866))),
ISNUMBER(FIND("arredondamento",LOWER(F1866))),
ISNUMBER(FIND("remocao",LOWER(F1866))),
ISNUMBER(FIND("remoção",LOWER(F1866)))
),"Serviços extras",
IF(ISNUMBER(FIND("banho",LOWER(F1866))),"Banho","Loja")))</f>
        <v>Serviços extras</v>
      </c>
      <c r="AZ1866" s="1" t="str">
        <f>IF(ISBLANK(I1866),"", _xlfn.LET(_xlpm.Pedido,TRIM(D1866&amp;""),IF(_xlpm.Pedido&lt;&gt;"",_xlpm.Pedido&amp;" | "&amp;K1866,I1866&amp;" | "&amp;K1866&amp;" | "&amp;TEXT(AU1866,"0"))))</f>
        <v>5206 | Lucky</v>
      </c>
      <c r="BA1866" s="1" t="str">
        <f>IF(ISBLANK(I1866),"", _xlfn.LET(_xlpm.TipoServico,LOWER(H1866),IF(ISNUMBER(FIND("banho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6" s="1" t="str">
        <f>IF(ISBLANK(I1866),"", _xlfn.LET(
    _xlpm.Servico,TRIM(F1866&amp;""),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6" s="1">
        <f>IF(ISBLANK(B1866),"", IF(ISBLANK(R1866),Q1866*S1866,R1866*S1866))</f>
        <v>4</v>
      </c>
    </row>
    <row r="1867" spans="1:55" x14ac:dyDescent="0.3">
      <c r="A1867" t="s">
        <v>1</v>
      </c>
      <c r="B1867">
        <v>46118</v>
      </c>
      <c r="C1867" t="s">
        <v>43</v>
      </c>
      <c r="D1867">
        <v>5227</v>
      </c>
      <c r="F1867" t="s">
        <v>312</v>
      </c>
      <c r="H1867" t="s">
        <v>289</v>
      </c>
      <c r="I1867">
        <v>2585</v>
      </c>
      <c r="J1867" t="s">
        <v>83</v>
      </c>
      <c r="K1867" t="s">
        <v>157</v>
      </c>
      <c r="L1867">
        <v>5573981669052</v>
      </c>
      <c r="N1867">
        <v>0</v>
      </c>
      <c r="O1867" t="s">
        <v>5</v>
      </c>
      <c r="P1867">
        <v>0</v>
      </c>
      <c r="Q1867">
        <v>28</v>
      </c>
      <c r="R1867">
        <v>28</v>
      </c>
      <c r="S1867">
        <v>1</v>
      </c>
      <c r="T1867">
        <v>28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 t="s">
        <v>6</v>
      </c>
      <c r="AG1867">
        <v>507</v>
      </c>
      <c r="AU1867" s="2" t="str">
        <f>IF(ISBLANK(B1867),"", TEXT(B1867,"dddd, d \d\e mmmm \d\e aaaa"))</f>
        <v>segunda-feira, 6 de abril de 2026</v>
      </c>
      <c r="AX1867" s="1" t="str" cm="1">
        <f t="array" ref="AX1867">IFERROR(_xlfn.TEXTJOIN(", ",TRUE,_xlfn._xlws.SORT(_xlfn.UNIQUE(_xlfn._xlws.FILTER($K$2:$K$2889,($I$2:$I$2889=I1867)*($K$2:$K$2889&lt;&gt;""))))),"")</f>
        <v>Dudu, Tata</v>
      </c>
      <c r="AY1867" s="1" t="str">
        <f>IF(ISBLANK(F1867),"", IF(OR(
ISNUMBER(FIND("escovacao",LOWER(F1867))),
ISNUMBER(FIND("escovação",LOWER(F1867))),
ISNUMBER(FIND("higiene bucal",LOWER(F1867))),
ISNUMBER(FIND("tosa",LOWER(F1867))),
ISNUMBER(FIND("hidratacao",LOWER(F1867))),
ISNUMBER(FIND("hidratação",LOWER(F1867))),
ISNUMBER(FIND("spa",LOWER(F1867))),
ISNUMBER(FIND("corte de unhas",LOWER(F1867))),
ISNUMBER(FIND("desembolo",LOWER(F1867))),
ISNUMBER(FIND("clorexidina",LOWER(F1867))),
ISNUMBER(FIND("matizacao",LOWER(F1867))),
ISNUMBER(FIND("matização",LOWER(F1867))),
ISNUMBER(FIND("arredondamento",LOWER(F1867))),
ISNUMBER(FIND("remocao",LOWER(F1867))),
ISNUMBER(FIND("remoção",LOWER(F1867)))
),"Serviços extras",
IF(ISNUMBER(FIND("banho",LOWER(F1867))),"Banho","Loja")))</f>
        <v>Banho</v>
      </c>
      <c r="AZ1867" s="1" t="str">
        <f>IF(ISBLANK(I1867),"", _xlfn.LET(_xlpm.Pedido,TRIM(D1867&amp;""),IF(_xlpm.Pedido&lt;&gt;"",_xlpm.Pedido&amp;" | "&amp;K1867,I1867&amp;" | "&amp;K1867&amp;" | "&amp;TEXT(AU1867,"0"))))</f>
        <v>5227 | Dudu</v>
      </c>
      <c r="BA1867" s="1" t="str">
        <f>IF(ISBLANK(I1867),"", _xlfn.LET(_xlpm.TipoServico,LOWER(H1867),IF(ISNUMBER(FIND("banho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7" s="1" t="str">
        <f>IF(ISBLANK(I1867),"", _xlfn.LET(
    _xlpm.Servico,TRIM(F1867&amp;""),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7" s="1">
        <f>IF(ISBLANK(B1867),"", IF(ISBLANK(R1867),Q1867*S1867,R1867*S1867))</f>
        <v>28</v>
      </c>
    </row>
    <row r="1868" spans="1:55" x14ac:dyDescent="0.3">
      <c r="A1868" t="s">
        <v>1</v>
      </c>
      <c r="B1868">
        <v>46118</v>
      </c>
      <c r="C1868" t="s">
        <v>43</v>
      </c>
      <c r="D1868">
        <v>5227</v>
      </c>
      <c r="F1868" t="s">
        <v>313</v>
      </c>
      <c r="H1868" t="s">
        <v>289</v>
      </c>
      <c r="I1868">
        <v>2585</v>
      </c>
      <c r="J1868" t="s">
        <v>83</v>
      </c>
      <c r="K1868" t="s">
        <v>157</v>
      </c>
      <c r="L1868">
        <v>5573981669052</v>
      </c>
      <c r="N1868">
        <v>0</v>
      </c>
      <c r="O1868" t="s">
        <v>5</v>
      </c>
      <c r="P1868">
        <v>0</v>
      </c>
      <c r="Q1868">
        <v>4</v>
      </c>
      <c r="R1868">
        <v>4</v>
      </c>
      <c r="S1868">
        <v>1</v>
      </c>
      <c r="T1868">
        <v>4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 t="s">
        <v>6</v>
      </c>
      <c r="AG1868">
        <v>507</v>
      </c>
      <c r="AU1868" s="2" t="str">
        <f>IF(ISBLANK(B1868),"", TEXT(B1868,"dddd, d \d\e mmmm \d\e aaaa"))</f>
        <v>segunda-feira, 6 de abril de 2026</v>
      </c>
      <c r="AX1868" s="1" t="str" cm="1">
        <f t="array" ref="AX1868">IFERROR(_xlfn.TEXTJOIN(", ",TRUE,_xlfn._xlws.SORT(_xlfn.UNIQUE(_xlfn._xlws.FILTER($K$2:$K$2889,($I$2:$I$2889=I1868)*($K$2:$K$2889&lt;&gt;""))))),"")</f>
        <v>Dudu, Tata</v>
      </c>
      <c r="AY1868" s="1" t="str">
        <f>IF(ISBLANK(F1868),"", IF(OR(
ISNUMBER(FIND("escovacao",LOWER(F1868))),
ISNUMBER(FIND("escovação",LOWER(F1868))),
ISNUMBER(FIND("higiene bucal",LOWER(F1868))),
ISNUMBER(FIND("tosa",LOWER(F1868))),
ISNUMBER(FIND("hidratacao",LOWER(F1868))),
ISNUMBER(FIND("hidratação",LOWER(F1868))),
ISNUMBER(FIND("spa",LOWER(F1868))),
ISNUMBER(FIND("corte de unhas",LOWER(F1868))),
ISNUMBER(FIND("desembolo",LOWER(F1868))),
ISNUMBER(FIND("clorexidina",LOWER(F1868))),
ISNUMBER(FIND("matizacao",LOWER(F1868))),
ISNUMBER(FIND("matização",LOWER(F1868))),
ISNUMBER(FIND("arredondamento",LOWER(F1868))),
ISNUMBER(FIND("remocao",LOWER(F1868))),
ISNUMBER(FIND("remoção",LOWER(F1868)))
),"Serviços extras",
IF(ISNUMBER(FIND("banho",LOWER(F1868))),"Banho","Loja")))</f>
        <v>Serviços extras</v>
      </c>
      <c r="AZ1868" s="1" t="str">
        <f>IF(ISBLANK(I1868),"", _xlfn.LET(_xlpm.Pedido,TRIM(D1868&amp;""),IF(_xlpm.Pedido&lt;&gt;"",_xlpm.Pedido&amp;" | "&amp;K1868,I1868&amp;" | "&amp;K1868&amp;" | "&amp;TEXT(AU1868,"0"))))</f>
        <v>5227 | Dudu</v>
      </c>
      <c r="BA1868" s="1" t="str">
        <f>IF(ISBLANK(I1868),"", _xlfn.LET(_xlpm.TipoServico,LOWER(H1868),IF(ISNUMBER(FIND("banho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8" s="1" t="str">
        <f>IF(ISBLANK(I1868),"", _xlfn.LET(
    _xlpm.Servico,TRIM(F1868&amp;""),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8" s="1">
        <f>IF(ISBLANK(B1868),"", IF(ISBLANK(R1868),Q1868*S1868,R1868*S1868))</f>
        <v>4</v>
      </c>
    </row>
    <row r="1869" spans="1:55" x14ac:dyDescent="0.3">
      <c r="A1869" t="s">
        <v>1</v>
      </c>
      <c r="B1869">
        <v>46118</v>
      </c>
      <c r="C1869" t="s">
        <v>43</v>
      </c>
      <c r="D1869">
        <v>5227</v>
      </c>
      <c r="F1869" t="s">
        <v>312</v>
      </c>
      <c r="H1869" t="s">
        <v>289</v>
      </c>
      <c r="I1869">
        <v>2585</v>
      </c>
      <c r="J1869" t="s">
        <v>83</v>
      </c>
      <c r="K1869" t="s">
        <v>156</v>
      </c>
      <c r="L1869">
        <v>5573981669052</v>
      </c>
      <c r="N1869">
        <v>0</v>
      </c>
      <c r="O1869" t="s">
        <v>5</v>
      </c>
      <c r="P1869">
        <v>0</v>
      </c>
      <c r="Q1869">
        <v>28</v>
      </c>
      <c r="R1869">
        <v>28</v>
      </c>
      <c r="S1869">
        <v>1</v>
      </c>
      <c r="T1869">
        <v>28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 t="s">
        <v>6</v>
      </c>
      <c r="AG1869">
        <v>507</v>
      </c>
      <c r="AU1869" s="2" t="str">
        <f>IF(ISBLANK(B1869),"", TEXT(B1869,"dddd, d \d\e mmmm \d\e aaaa"))</f>
        <v>segunda-feira, 6 de abril de 2026</v>
      </c>
      <c r="AX1869" s="1" t="str" cm="1">
        <f t="array" ref="AX1869">IFERROR(_xlfn.TEXTJOIN(", ",TRUE,_xlfn._xlws.SORT(_xlfn.UNIQUE(_xlfn._xlws.FILTER($K$2:$K$2889,($I$2:$I$2889=I1869)*($K$2:$K$2889&lt;&gt;""))))),"")</f>
        <v>Dudu, Tata</v>
      </c>
      <c r="AY1869" s="1" t="str">
        <f>IF(ISBLANK(F1869),"", IF(OR(
ISNUMBER(FIND("escovacao",LOWER(F1869))),
ISNUMBER(FIND("escovação",LOWER(F1869))),
ISNUMBER(FIND("higiene bucal",LOWER(F1869))),
ISNUMBER(FIND("tosa",LOWER(F1869))),
ISNUMBER(FIND("hidratacao",LOWER(F1869))),
ISNUMBER(FIND("hidratação",LOWER(F1869))),
ISNUMBER(FIND("spa",LOWER(F1869))),
ISNUMBER(FIND("corte de unhas",LOWER(F1869))),
ISNUMBER(FIND("desembolo",LOWER(F1869))),
ISNUMBER(FIND("clorexidina",LOWER(F1869))),
ISNUMBER(FIND("matizacao",LOWER(F1869))),
ISNUMBER(FIND("matização",LOWER(F1869))),
ISNUMBER(FIND("arredondamento",LOWER(F1869))),
ISNUMBER(FIND("remocao",LOWER(F1869))),
ISNUMBER(FIND("remoção",LOWER(F1869)))
),"Serviços extras",
IF(ISNUMBER(FIND("banho",LOWER(F1869))),"Banho","Loja")))</f>
        <v>Banho</v>
      </c>
      <c r="AZ1869" s="1" t="str">
        <f>IF(ISBLANK(I1869),"", _xlfn.LET(_xlpm.Pedido,TRIM(D1869&amp;""),IF(_xlpm.Pedido&lt;&gt;"",_xlpm.Pedido&amp;" | "&amp;K1869,I1869&amp;" | "&amp;K1869&amp;" | "&amp;TEXT(AU1869,"0"))))</f>
        <v>5227 | Tata</v>
      </c>
      <c r="BA1869" s="1" t="str">
        <f>IF(ISBLANK(I1869),"", _xlfn.LET(_xlpm.TipoServico,LOWER(H1869),IF(ISNUMBER(FIND("banho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69" s="1" t="str">
        <f>IF(ISBLANK(I1869),"", _xlfn.LET(
    _xlpm.Servico,TRIM(F1869&amp;""),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69" s="1">
        <f>IF(ISBLANK(B1869),"", IF(ISBLANK(R1869),Q1869*S1869,R1869*S1869))</f>
        <v>28</v>
      </c>
    </row>
    <row r="1870" spans="1:55" x14ac:dyDescent="0.3">
      <c r="A1870" t="s">
        <v>1</v>
      </c>
      <c r="B1870">
        <v>46118</v>
      </c>
      <c r="C1870" t="s">
        <v>43</v>
      </c>
      <c r="D1870">
        <v>5227</v>
      </c>
      <c r="F1870" t="s">
        <v>313</v>
      </c>
      <c r="H1870" t="s">
        <v>289</v>
      </c>
      <c r="I1870">
        <v>2585</v>
      </c>
      <c r="J1870" t="s">
        <v>83</v>
      </c>
      <c r="K1870" t="s">
        <v>156</v>
      </c>
      <c r="L1870">
        <v>5573981669052</v>
      </c>
      <c r="N1870">
        <v>0</v>
      </c>
      <c r="O1870" t="s">
        <v>5</v>
      </c>
      <c r="P1870">
        <v>0</v>
      </c>
      <c r="Q1870">
        <v>4</v>
      </c>
      <c r="R1870">
        <v>4</v>
      </c>
      <c r="S1870">
        <v>1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 t="s">
        <v>6</v>
      </c>
      <c r="AG1870">
        <v>507</v>
      </c>
      <c r="AU1870" s="2" t="str">
        <f>IF(ISBLANK(B1870),"", TEXT(B1870,"dddd, d \d\e mmmm \d\e aaaa"))</f>
        <v>segunda-feira, 6 de abril de 2026</v>
      </c>
      <c r="AX1870" s="1" t="str" cm="1">
        <f t="array" ref="AX1870">IFERROR(_xlfn.TEXTJOIN(", ",TRUE,_xlfn._xlws.SORT(_xlfn.UNIQUE(_xlfn._xlws.FILTER($K$2:$K$2889,($I$2:$I$2889=I1870)*($K$2:$K$2889&lt;&gt;""))))),"")</f>
        <v>Dudu, Tata</v>
      </c>
      <c r="AY1870" s="1" t="str">
        <f>IF(ISBLANK(F1870),"", IF(OR(
ISNUMBER(FIND("escovacao",LOWER(F1870))),
ISNUMBER(FIND("escovação",LOWER(F1870))),
ISNUMBER(FIND("higiene bucal",LOWER(F1870))),
ISNUMBER(FIND("tosa",LOWER(F1870))),
ISNUMBER(FIND("hidratacao",LOWER(F1870))),
ISNUMBER(FIND("hidratação",LOWER(F1870))),
ISNUMBER(FIND("spa",LOWER(F1870))),
ISNUMBER(FIND("corte de unhas",LOWER(F1870))),
ISNUMBER(FIND("desembolo",LOWER(F1870))),
ISNUMBER(FIND("clorexidina",LOWER(F1870))),
ISNUMBER(FIND("matizacao",LOWER(F1870))),
ISNUMBER(FIND("matização",LOWER(F1870))),
ISNUMBER(FIND("arredondamento",LOWER(F1870))),
ISNUMBER(FIND("remocao",LOWER(F1870))),
ISNUMBER(FIND("remoção",LOWER(F1870)))
),"Serviços extras",
IF(ISNUMBER(FIND("banho",LOWER(F1870))),"Banho","Loja")))</f>
        <v>Serviços extras</v>
      </c>
      <c r="AZ1870" s="1" t="str">
        <f>IF(ISBLANK(I1870),"", _xlfn.LET(_xlpm.Pedido,TRIM(D1870&amp;""),IF(_xlpm.Pedido&lt;&gt;"",_xlpm.Pedido&amp;" | "&amp;K1870,I1870&amp;" | "&amp;K1870&amp;" | "&amp;TEXT(AU1870,"0"))))</f>
        <v>5227 | Tata</v>
      </c>
      <c r="BA1870" s="1" t="str">
        <f>IF(ISBLANK(I1870),"", _xlfn.LET(_xlpm.TipoServico,LOWER(H1870),IF(ISNUMBER(FIND("banho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0" s="1" t="str">
        <f>IF(ISBLANK(I1870),"", _xlfn.LET(
    _xlpm.Servico,TRIM(F1870&amp;""),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0" s="1">
        <f>IF(ISBLANK(B1870),"", IF(ISBLANK(R1870),Q1870*S1870,R1870*S1870))</f>
        <v>4</v>
      </c>
    </row>
    <row r="1871" spans="1:55" x14ac:dyDescent="0.3">
      <c r="A1871" t="s">
        <v>11</v>
      </c>
      <c r="B1871">
        <v>46119</v>
      </c>
      <c r="C1871" t="s">
        <v>46</v>
      </c>
      <c r="D1871">
        <v>5234</v>
      </c>
      <c r="F1871" t="s">
        <v>308</v>
      </c>
      <c r="H1871" t="s">
        <v>176</v>
      </c>
      <c r="I1871">
        <v>2832</v>
      </c>
      <c r="J1871" t="s">
        <v>473</v>
      </c>
      <c r="K1871" t="s">
        <v>474</v>
      </c>
      <c r="L1871">
        <v>557388687699</v>
      </c>
      <c r="N1871">
        <v>0</v>
      </c>
      <c r="O1871" t="s">
        <v>5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 t="s">
        <v>6</v>
      </c>
      <c r="AG1871">
        <v>356</v>
      </c>
      <c r="AU1871" s="2" t="str">
        <f>IF(ISBLANK(B1871),"", TEXT(B1871,"dddd, d \d\e mmmm \d\e aaaa"))</f>
        <v>terça-feira, 7 de abril de 2026</v>
      </c>
      <c r="AX1871" s="1" t="str" cm="1">
        <f t="array" ref="AX1871">IFERROR(_xlfn.TEXTJOIN(", ",TRUE,_xlfn._xlws.SORT(_xlfn.UNIQUE(_xlfn._xlws.FILTER($K$2:$K$2889,($I$2:$I$2889=I1871)*($K$2:$K$2889&lt;&gt;""))))),"")</f>
        <v>Cristal, Gael</v>
      </c>
      <c r="AY1871" s="1" t="str">
        <f>IF(ISBLANK(F1871),"", IF(OR(
ISNUMBER(FIND("escovacao",LOWER(F1871))),
ISNUMBER(FIND("escovação",LOWER(F1871))),
ISNUMBER(FIND("higiene bucal",LOWER(F1871))),
ISNUMBER(FIND("tosa",LOWER(F1871))),
ISNUMBER(FIND("hidratacao",LOWER(F1871))),
ISNUMBER(FIND("hidratação",LOWER(F1871))),
ISNUMBER(FIND("spa",LOWER(F1871))),
ISNUMBER(FIND("corte de unhas",LOWER(F1871))),
ISNUMBER(FIND("desembolo",LOWER(F1871))),
ISNUMBER(FIND("clorexidina",LOWER(F1871))),
ISNUMBER(FIND("matizacao",LOWER(F1871))),
ISNUMBER(FIND("matização",LOWER(F1871))),
ISNUMBER(FIND("arredondamento",LOWER(F1871))),
ISNUMBER(FIND("remocao",LOWER(F1871))),
ISNUMBER(FIND("remoção",LOWER(F1871)))
),"Serviços extras",
IF(ISNUMBER(FIND("banho",LOWER(F1871))),"Banho","Loja")))</f>
        <v>Loja</v>
      </c>
      <c r="AZ1871" s="1" t="str">
        <f>IF(ISBLANK(I1871),"", _xlfn.LET(_xlpm.Pedido,TRIM(D1871&amp;""),IF(_xlpm.Pedido&lt;&gt;"",_xlpm.Pedido&amp;" | "&amp;K1871,I1871&amp;" | "&amp;K1871&amp;" | "&amp;TEXT(AU1871,"0"))))</f>
        <v>5234 | Gael</v>
      </c>
      <c r="BA1871" s="1" t="str">
        <f>IF(ISBLANK(I1871),"", _xlfn.LET(_xlpm.TipoServico,LOWER(H1871),IF(ISNUMBER(FIND("banho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1" s="1" t="str">
        <f>IF(ISBLANK(I1871),"", _xlfn.LET(
    _xlpm.Servico,TRIM(F1871&amp;""),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1" s="1">
        <f>IF(ISBLANK(B1871),"", IF(ISBLANK(R1871),Q1871*S1871,R1871*S1871))</f>
        <v>0</v>
      </c>
    </row>
    <row r="1872" spans="1:55" x14ac:dyDescent="0.3">
      <c r="A1872" t="s">
        <v>11</v>
      </c>
      <c r="B1872">
        <v>46123</v>
      </c>
      <c r="C1872" t="s">
        <v>27</v>
      </c>
      <c r="D1872">
        <v>5272</v>
      </c>
      <c r="F1872" t="s">
        <v>288</v>
      </c>
      <c r="H1872" t="s">
        <v>289</v>
      </c>
      <c r="I1872">
        <v>2582</v>
      </c>
      <c r="J1872" t="s">
        <v>139</v>
      </c>
      <c r="K1872" t="s">
        <v>140</v>
      </c>
      <c r="L1872">
        <v>73999819959</v>
      </c>
      <c r="N1872">
        <v>0</v>
      </c>
      <c r="O1872" t="s">
        <v>5</v>
      </c>
      <c r="P1872">
        <v>0</v>
      </c>
      <c r="Q1872">
        <v>672</v>
      </c>
      <c r="R1872">
        <v>672</v>
      </c>
      <c r="S1872">
        <v>1</v>
      </c>
      <c r="T1872">
        <v>672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 t="s">
        <v>6</v>
      </c>
      <c r="AG1872">
        <v>732</v>
      </c>
      <c r="AU1872" s="2" t="str">
        <f>IF(ISBLANK(B1872),"", TEXT(B1872,"dddd, d \d\e mmmm \d\e aaaa"))</f>
        <v>sábado, 11 de abril de 2026</v>
      </c>
      <c r="AX1872" s="1" t="str" cm="1">
        <f t="array" ref="AX1872">IFERROR(_xlfn.TEXTJOIN(", ",TRUE,_xlfn._xlws.SORT(_xlfn.UNIQUE(_xlfn._xlws.FILTER($K$2:$K$2889,($I$2:$I$2889=I1872)*($K$2:$K$2889&lt;&gt;""))))),"")</f>
        <v>Belinha, Lulu, Thor</v>
      </c>
      <c r="AY1872" s="1" t="str">
        <f>IF(ISBLANK(F1872),"", IF(OR(
ISNUMBER(FIND("escovacao",LOWER(F1872))),
ISNUMBER(FIND("escovação",LOWER(F1872))),
ISNUMBER(FIND("higiene bucal",LOWER(F1872))),
ISNUMBER(FIND("tosa",LOWER(F1872))),
ISNUMBER(FIND("hidratacao",LOWER(F1872))),
ISNUMBER(FIND("hidratação",LOWER(F1872))),
ISNUMBER(FIND("spa",LOWER(F1872))),
ISNUMBER(FIND("corte de unhas",LOWER(F1872))),
ISNUMBER(FIND("desembolo",LOWER(F1872))),
ISNUMBER(FIND("clorexidina",LOWER(F1872))),
ISNUMBER(FIND("matizacao",LOWER(F1872))),
ISNUMBER(FIND("matização",LOWER(F1872))),
ISNUMBER(FIND("arredondamento",LOWER(F1872))),
ISNUMBER(FIND("remocao",LOWER(F1872))),
ISNUMBER(FIND("remoção",LOWER(F1872)))
),"Serviços extras",
IF(ISNUMBER(FIND("banho",LOWER(F1872))),"Banho","Loja")))</f>
        <v>Banho</v>
      </c>
      <c r="AZ1872" s="1" t="str">
        <f>IF(ISBLANK(I1872),"", _xlfn.LET(_xlpm.Pedido,TRIM(D1872&amp;""),IF(_xlpm.Pedido&lt;&gt;"",_xlpm.Pedido&amp;" | "&amp;K1872,I1872&amp;" | "&amp;K1872&amp;" | "&amp;TEXT(AU1872,"0"))))</f>
        <v>5272 | Lulu</v>
      </c>
      <c r="BA1872" s="1" t="str">
        <f>IF(ISBLANK(I1872),"", _xlfn.LET(_xlpm.TipoServico,LOWER(H1872),IF(ISNUMBER(FIND("banho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2" s="1" t="str">
        <f>IF(ISBLANK(I1872),"", _xlfn.LET(
    _xlpm.Servico,TRIM(F1872&amp;""),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2" s="1">
        <f>IF(ISBLANK(B1872),"", IF(ISBLANK(R1872),Q1872*S1872,R1872*S1872))</f>
        <v>672</v>
      </c>
    </row>
    <row r="1873" spans="1:55" x14ac:dyDescent="0.3">
      <c r="A1873" t="s">
        <v>11</v>
      </c>
      <c r="B1873">
        <v>46123</v>
      </c>
      <c r="C1873" t="s">
        <v>27</v>
      </c>
      <c r="D1873">
        <v>5272</v>
      </c>
      <c r="F1873" t="s">
        <v>290</v>
      </c>
      <c r="H1873" t="s">
        <v>289</v>
      </c>
      <c r="I1873">
        <v>2582</v>
      </c>
      <c r="J1873" t="s">
        <v>139</v>
      </c>
      <c r="K1873" t="s">
        <v>140</v>
      </c>
      <c r="L1873">
        <v>73999819959</v>
      </c>
      <c r="N1873">
        <v>0</v>
      </c>
      <c r="O1873" t="s">
        <v>5</v>
      </c>
      <c r="P1873">
        <v>0</v>
      </c>
      <c r="Q1873">
        <v>60</v>
      </c>
      <c r="R1873">
        <v>60</v>
      </c>
      <c r="S1873">
        <v>1</v>
      </c>
      <c r="T1873">
        <v>60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 t="s">
        <v>6</v>
      </c>
      <c r="AG1873">
        <v>732</v>
      </c>
      <c r="AU1873" s="2" t="str">
        <f>IF(ISBLANK(B1873),"", TEXT(B1873,"dddd, d \d\e mmmm \d\e aaaa"))</f>
        <v>sábado, 11 de abril de 2026</v>
      </c>
      <c r="AX1873" s="1" t="str" cm="1">
        <f t="array" ref="AX1873">IFERROR(_xlfn.TEXTJOIN(", ",TRUE,_xlfn._xlws.SORT(_xlfn.UNIQUE(_xlfn._xlws.FILTER($K$2:$K$2889,($I$2:$I$2889=I1873)*($K$2:$K$2889&lt;&gt;""))))),"")</f>
        <v>Belinha, Lulu, Thor</v>
      </c>
      <c r="AY1873" s="1" t="str">
        <f>IF(ISBLANK(F1873),"", IF(OR(
ISNUMBER(FIND("escovacao",LOWER(F1873))),
ISNUMBER(FIND("escovação",LOWER(F1873))),
ISNUMBER(FIND("higiene bucal",LOWER(F1873))),
ISNUMBER(FIND("tosa",LOWER(F1873))),
ISNUMBER(FIND("hidratacao",LOWER(F1873))),
ISNUMBER(FIND("hidratação",LOWER(F1873))),
ISNUMBER(FIND("spa",LOWER(F1873))),
ISNUMBER(FIND("corte de unhas",LOWER(F1873))),
ISNUMBER(FIND("desembolo",LOWER(F1873))),
ISNUMBER(FIND("clorexidina",LOWER(F1873))),
ISNUMBER(FIND("matizacao",LOWER(F1873))),
ISNUMBER(FIND("matização",LOWER(F1873))),
ISNUMBER(FIND("arredondamento",LOWER(F1873))),
ISNUMBER(FIND("remocao",LOWER(F1873))),
ISNUMBER(FIND("remoção",LOWER(F1873)))
),"Serviços extras",
IF(ISNUMBER(FIND("banho",LOWER(F1873))),"Banho","Loja")))</f>
        <v>Serviços extras</v>
      </c>
      <c r="AZ1873" s="1" t="str">
        <f>IF(ISBLANK(I1873),"", _xlfn.LET(_xlpm.Pedido,TRIM(D1873&amp;""),IF(_xlpm.Pedido&lt;&gt;"",_xlpm.Pedido&amp;" | "&amp;K1873,I1873&amp;" | "&amp;K1873&amp;" | "&amp;TEXT(AU1873,"0"))))</f>
        <v>5272 | Lulu</v>
      </c>
      <c r="BA1873" s="1" t="str">
        <f>IF(ISBLANK(I1873),"", _xlfn.LET(_xlpm.TipoServico,LOWER(H1873),IF(ISNUMBER(FIND("banho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3" s="1" t="str">
        <f>IF(ISBLANK(I1873),"", _xlfn.LET(
    _xlpm.Servico,TRIM(F1873&amp;""),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3" s="1">
        <f>IF(ISBLANK(B1873),"", IF(ISBLANK(R1873),Q1873*S1873,R1873*S1873))</f>
        <v>60</v>
      </c>
    </row>
    <row r="1874" spans="1:55" x14ac:dyDescent="0.3">
      <c r="A1874" t="s">
        <v>11</v>
      </c>
      <c r="B1874">
        <v>46126</v>
      </c>
      <c r="C1874" t="s">
        <v>46</v>
      </c>
      <c r="D1874">
        <v>5298</v>
      </c>
      <c r="F1874" t="s">
        <v>288</v>
      </c>
      <c r="H1874" t="s">
        <v>289</v>
      </c>
      <c r="I1874">
        <v>2582</v>
      </c>
      <c r="J1874" t="s">
        <v>139</v>
      </c>
      <c r="L1874">
        <v>73999819959</v>
      </c>
      <c r="N1874">
        <v>0</v>
      </c>
      <c r="O1874" t="s">
        <v>5</v>
      </c>
      <c r="P1874">
        <v>0</v>
      </c>
      <c r="Q1874">
        <v>84</v>
      </c>
      <c r="R1874">
        <v>84</v>
      </c>
      <c r="S1874">
        <v>1</v>
      </c>
      <c r="T1874">
        <v>84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 t="s">
        <v>6</v>
      </c>
      <c r="AG1874">
        <v>588</v>
      </c>
      <c r="AU1874" s="2" t="str">
        <f>IF(ISBLANK(B1874),"", TEXT(B1874,"dddd, d \d\e mmmm \d\e aaaa"))</f>
        <v>terça-feira, 14 de abril de 2026</v>
      </c>
      <c r="AX1874" s="1" t="str" cm="1">
        <f t="array" ref="AX1874">IFERROR(_xlfn.TEXTJOIN(", ",TRUE,_xlfn._xlws.SORT(_xlfn.UNIQUE(_xlfn._xlws.FILTER($K$2:$K$2889,($I$2:$I$2889=I1874)*($K$2:$K$2889&lt;&gt;""))))),"")</f>
        <v>Belinha, Lulu, Thor</v>
      </c>
      <c r="AY1874" s="1" t="str">
        <f>IF(ISBLANK(F1874),"", IF(OR(
ISNUMBER(FIND("escovacao",LOWER(F1874))),
ISNUMBER(FIND("escovação",LOWER(F1874))),
ISNUMBER(FIND("higiene bucal",LOWER(F1874))),
ISNUMBER(FIND("tosa",LOWER(F1874))),
ISNUMBER(FIND("hidratacao",LOWER(F1874))),
ISNUMBER(FIND("hidratação",LOWER(F1874))),
ISNUMBER(FIND("spa",LOWER(F1874))),
ISNUMBER(FIND("corte de unhas",LOWER(F1874))),
ISNUMBER(FIND("desembolo",LOWER(F1874))),
ISNUMBER(FIND("clorexidina",LOWER(F1874))),
ISNUMBER(FIND("matizacao",LOWER(F1874))),
ISNUMBER(FIND("matização",LOWER(F1874))),
ISNUMBER(FIND("arredondamento",LOWER(F1874))),
ISNUMBER(FIND("remocao",LOWER(F1874))),
ISNUMBER(FIND("remoção",LOWER(F1874)))
),"Serviços extras",
IF(ISNUMBER(FIND("banho",LOWER(F1874))),"Banho","Loja")))</f>
        <v>Banho</v>
      </c>
      <c r="AZ1874" s="1" t="str">
        <f>IF(ISBLANK(I1874),"", _xlfn.LET(_xlpm.Pedido,TRIM(D1874&amp;""),IF(_xlpm.Pedido&lt;&gt;"",_xlpm.Pedido&amp;" | "&amp;K1874,I1874&amp;" | "&amp;K1874&amp;" | "&amp;TEXT(AU1874,"0"))))</f>
        <v xml:space="preserve">5298 | </v>
      </c>
      <c r="BA1874" s="1" t="str">
        <f>IF(ISBLANK(I1874),"", _xlfn.LET(_xlpm.TipoServico,LOWER(H1874),IF(ISNUMBER(FIND("banho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4" s="1" t="str">
        <f>IF(ISBLANK(I1874),"", _xlfn.LET(
    _xlpm.Servico,TRIM(F1874&amp;""),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4" s="1">
        <f>IF(ISBLANK(B1874),"", IF(ISBLANK(R1874),Q1874*S1874,R1874*S1874))</f>
        <v>84</v>
      </c>
    </row>
    <row r="1875" spans="1:55" x14ac:dyDescent="0.3">
      <c r="A1875" t="s">
        <v>11</v>
      </c>
      <c r="B1875">
        <v>46126</v>
      </c>
      <c r="C1875" t="s">
        <v>46</v>
      </c>
      <c r="D1875">
        <v>5298</v>
      </c>
      <c r="F1875" t="s">
        <v>290</v>
      </c>
      <c r="H1875" t="s">
        <v>289</v>
      </c>
      <c r="I1875">
        <v>2582</v>
      </c>
      <c r="J1875" t="s">
        <v>139</v>
      </c>
      <c r="L1875">
        <v>73999819959</v>
      </c>
      <c r="N1875">
        <v>0</v>
      </c>
      <c r="O1875" t="s">
        <v>5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 t="s">
        <v>6</v>
      </c>
      <c r="AG1875">
        <v>588</v>
      </c>
      <c r="AU1875" s="2" t="str">
        <f>IF(ISBLANK(B1875),"", TEXT(B1875,"dddd, d \d\e mmmm \d\e aaaa"))</f>
        <v>terça-feira, 14 de abril de 2026</v>
      </c>
      <c r="AX1875" s="1" t="str" cm="1">
        <f t="array" ref="AX1875">IFERROR(_xlfn.TEXTJOIN(", ",TRUE,_xlfn._xlws.SORT(_xlfn.UNIQUE(_xlfn._xlws.FILTER($K$2:$K$2889,($I$2:$I$2889=I1875)*($K$2:$K$2889&lt;&gt;""))))),"")</f>
        <v>Belinha, Lulu, Thor</v>
      </c>
      <c r="AY1875" s="1" t="str">
        <f>IF(ISBLANK(F1875),"", IF(OR(
ISNUMBER(FIND("escovacao",LOWER(F1875))),
ISNUMBER(FIND("escovação",LOWER(F1875))),
ISNUMBER(FIND("higiene bucal",LOWER(F1875))),
ISNUMBER(FIND("tosa",LOWER(F1875))),
ISNUMBER(FIND("hidratacao",LOWER(F1875))),
ISNUMBER(FIND("hidratação",LOWER(F1875))),
ISNUMBER(FIND("spa",LOWER(F1875))),
ISNUMBER(FIND("corte de unhas",LOWER(F1875))),
ISNUMBER(FIND("desembolo",LOWER(F1875))),
ISNUMBER(FIND("clorexidina",LOWER(F1875))),
ISNUMBER(FIND("matizacao",LOWER(F1875))),
ISNUMBER(FIND("matização",LOWER(F1875))),
ISNUMBER(FIND("arredondamento",LOWER(F1875))),
ISNUMBER(FIND("remocao",LOWER(F1875))),
ISNUMBER(FIND("remoção",LOWER(F1875)))
),"Serviços extras",
IF(ISNUMBER(FIND("banho",LOWER(F1875))),"Banho","Loja")))</f>
        <v>Serviços extras</v>
      </c>
      <c r="AZ1875" s="1" t="str">
        <f>IF(ISBLANK(I1875),"", _xlfn.LET(_xlpm.Pedido,TRIM(D1875&amp;""),IF(_xlpm.Pedido&lt;&gt;"",_xlpm.Pedido&amp;" | "&amp;K1875,I1875&amp;" | "&amp;K1875&amp;" | "&amp;TEXT(AU1875,"0"))))</f>
        <v xml:space="preserve">5298 | </v>
      </c>
      <c r="BA1875" s="1" t="str">
        <f>IF(ISBLANK(I1875),"", _xlfn.LET(_xlpm.TipoServico,LOWER(H1875),IF(ISNUMBER(FIND("banho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5" s="1" t="str">
        <f>IF(ISBLANK(I1875),"", _xlfn.LET(
    _xlpm.Servico,TRIM(F1875&amp;""),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5" s="1">
        <f>IF(ISBLANK(B1875),"", IF(ISBLANK(R1875),Q1875*S1875,R1875*S1875))</f>
        <v>0</v>
      </c>
    </row>
    <row r="1876" spans="1:55" x14ac:dyDescent="0.3">
      <c r="A1876" t="s">
        <v>1</v>
      </c>
      <c r="B1876">
        <v>46129</v>
      </c>
      <c r="C1876" t="s">
        <v>2</v>
      </c>
      <c r="D1876">
        <v>5325</v>
      </c>
      <c r="F1876" t="s">
        <v>312</v>
      </c>
      <c r="H1876" t="s">
        <v>289</v>
      </c>
      <c r="I1876">
        <v>2856</v>
      </c>
      <c r="J1876" t="s">
        <v>170</v>
      </c>
      <c r="K1876" t="s">
        <v>171</v>
      </c>
      <c r="L1876">
        <v>557398170181</v>
      </c>
      <c r="N1876">
        <v>0</v>
      </c>
      <c r="O1876" t="s">
        <v>5</v>
      </c>
      <c r="P1876">
        <v>0</v>
      </c>
      <c r="Q1876">
        <v>28</v>
      </c>
      <c r="R1876">
        <v>28</v>
      </c>
      <c r="S1876">
        <v>1</v>
      </c>
      <c r="T1876">
        <v>28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 t="s">
        <v>6</v>
      </c>
      <c r="AG1876">
        <v>236</v>
      </c>
      <c r="AU1876" s="2" t="str">
        <f>IF(ISBLANK(B1876),"", TEXT(B1876,"dddd, d \d\e mmmm \d\e aaaa"))</f>
        <v>sexta-feira, 17 de abril de 2026</v>
      </c>
      <c r="AX1876" s="1" t="str" cm="1">
        <f t="array" ref="AX1876">IFERROR(_xlfn.TEXTJOIN(", ",TRUE,_xlfn._xlws.SORT(_xlfn.UNIQUE(_xlfn._xlws.FILTER($K$2:$K$2889,($I$2:$I$2889=I1876)*($K$2:$K$2889&lt;&gt;""))))),"")</f>
        <v>Lua</v>
      </c>
      <c r="AY1876" s="1" t="str">
        <f>IF(ISBLANK(F1876),"", IF(OR(
ISNUMBER(FIND("escovacao",LOWER(F1876))),
ISNUMBER(FIND("escovação",LOWER(F1876))),
ISNUMBER(FIND("higiene bucal",LOWER(F1876))),
ISNUMBER(FIND("tosa",LOWER(F1876))),
ISNUMBER(FIND("hidratacao",LOWER(F1876))),
ISNUMBER(FIND("hidratação",LOWER(F1876))),
ISNUMBER(FIND("spa",LOWER(F1876))),
ISNUMBER(FIND("corte de unhas",LOWER(F1876))),
ISNUMBER(FIND("desembolo",LOWER(F1876))),
ISNUMBER(FIND("clorexidina",LOWER(F1876))),
ISNUMBER(FIND("matizacao",LOWER(F1876))),
ISNUMBER(FIND("matização",LOWER(F1876))),
ISNUMBER(FIND("arredondamento",LOWER(F1876))),
ISNUMBER(FIND("remocao",LOWER(F1876))),
ISNUMBER(FIND("remoção",LOWER(F1876)))
),"Serviços extras",
IF(ISNUMBER(FIND("banho",LOWER(F1876))),"Banho","Loja")))</f>
        <v>Banho</v>
      </c>
      <c r="AZ1876" s="1" t="str">
        <f>IF(ISBLANK(I1876),"", _xlfn.LET(_xlpm.Pedido,TRIM(D1876&amp;""),IF(_xlpm.Pedido&lt;&gt;"",_xlpm.Pedido&amp;" | "&amp;K1876,I1876&amp;" | "&amp;K1876&amp;" | "&amp;TEXT(AU1876,"0"))))</f>
        <v>5325 | Lua</v>
      </c>
      <c r="BA1876" s="1" t="str">
        <f>IF(ISBLANK(I1876),"", _xlfn.LET(_xlpm.TipoServico,LOWER(H1876),IF(ISNUMBER(FIND("banho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6" s="1" t="str">
        <f>IF(ISBLANK(I1876),"", _xlfn.LET(
    _xlpm.Servico,TRIM(F1876&amp;""),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6" s="1">
        <f>IF(ISBLANK(B1876),"", IF(ISBLANK(R1876),Q1876*S1876,R1876*S1876))</f>
        <v>28</v>
      </c>
    </row>
    <row r="1877" spans="1:55" x14ac:dyDescent="0.3">
      <c r="A1877" t="s">
        <v>1</v>
      </c>
      <c r="B1877">
        <v>46060</v>
      </c>
      <c r="C1877" t="s">
        <v>27</v>
      </c>
      <c r="D1877">
        <v>4758</v>
      </c>
      <c r="E1877">
        <v>0</v>
      </c>
      <c r="F1877" t="s">
        <v>31</v>
      </c>
      <c r="H1877" t="s">
        <v>4</v>
      </c>
      <c r="I1877">
        <v>2090</v>
      </c>
      <c r="J1877" t="s">
        <v>432</v>
      </c>
      <c r="L1877">
        <v>73981302600</v>
      </c>
      <c r="N1877">
        <v>0</v>
      </c>
      <c r="O1877" t="s">
        <v>5</v>
      </c>
      <c r="P1877">
        <v>0</v>
      </c>
      <c r="Q1877">
        <v>7</v>
      </c>
      <c r="R1877">
        <v>7</v>
      </c>
      <c r="S1877">
        <v>1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 t="s">
        <v>6</v>
      </c>
      <c r="AG1877">
        <v>7</v>
      </c>
      <c r="AU1877" s="2" t="str">
        <f>IF(ISBLANK(B1877),"", TEXT(B1877,"dddd, d \d\e mmmm \d\e aaaa"))</f>
        <v>sábado, 7 de fevereiro de 2026</v>
      </c>
      <c r="AX1877" s="1" t="str" cm="1">
        <f t="array" ref="AX1877">IFERROR(_xlfn.TEXTJOIN(", ",TRUE,_xlfn._xlws.SORT(_xlfn.UNIQUE(_xlfn._xlws.FILTER($K$2:$K$2889,($I$2:$I$2889=I1877)*($K$2:$K$2889&lt;&gt;""))))),"")</f>
        <v>Lulu</v>
      </c>
      <c r="AY1877" s="1" t="str">
        <f>IF(ISBLANK(F1877),"", IF(OR(
ISNUMBER(FIND("escovacao",LOWER(F1877))),
ISNUMBER(FIND("escovação",LOWER(F1877))),
ISNUMBER(FIND("higiene bucal",LOWER(F1877))),
ISNUMBER(FIND("tosa",LOWER(F1877))),
ISNUMBER(FIND("hidratacao",LOWER(F1877))),
ISNUMBER(FIND("hidratação",LOWER(F1877))),
ISNUMBER(FIND("spa",LOWER(F1877))),
ISNUMBER(FIND("corte de unhas",LOWER(F1877))),
ISNUMBER(FIND("desembolo",LOWER(F1877))),
ISNUMBER(FIND("clorexidina",LOWER(F1877))),
ISNUMBER(FIND("matizacao",LOWER(F1877))),
ISNUMBER(FIND("matização",LOWER(F1877))),
ISNUMBER(FIND("arredondamento",LOWER(F1877))),
ISNUMBER(FIND("remocao",LOWER(F1877))),
ISNUMBER(FIND("remoção",LOWER(F1877)))
),"Serviços extras",
IF(ISNUMBER(FIND("banho",LOWER(F1877))),"Banho","Loja")))</f>
        <v>Loja</v>
      </c>
      <c r="AZ1877" s="1" t="str">
        <f>IF(ISBLANK(I1877),"", _xlfn.LET(_xlpm.Pedido,TRIM(D1877&amp;""),IF(_xlpm.Pedido&lt;&gt;"",_xlpm.Pedido&amp;" | "&amp;K1877,I1877&amp;" | "&amp;K1877&amp;" | "&amp;TEXT(AU1877,"0"))))</f>
        <v xml:space="preserve">4758 | </v>
      </c>
      <c r="BA1877" s="1" t="str">
        <f>IF(ISBLANK(I1877),"", _xlfn.LET(_xlpm.TipoServico,LOWER(H1877),IF(ISNUMBER(FIND("banho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7" s="1" t="str">
        <f>IF(ISBLANK(I1877),"", _xlfn.LET(
    _xlpm.Servico,TRIM(F1877&amp;""),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7" s="1">
        <f>IF(ISBLANK(B1877),"", IF(ISBLANK(R1877),Q1877*S1877,R1877*S1877))</f>
        <v>7</v>
      </c>
    </row>
    <row r="1878" spans="1:55" x14ac:dyDescent="0.3">
      <c r="A1878" t="s">
        <v>1</v>
      </c>
      <c r="B1878">
        <v>46066</v>
      </c>
      <c r="C1878" t="s">
        <v>2</v>
      </c>
      <c r="D1878">
        <v>4807</v>
      </c>
      <c r="F1878" t="s">
        <v>313</v>
      </c>
      <c r="H1878" t="s">
        <v>289</v>
      </c>
      <c r="I1878">
        <v>2585</v>
      </c>
      <c r="J1878" t="s">
        <v>83</v>
      </c>
      <c r="K1878" t="s">
        <v>157</v>
      </c>
      <c r="L1878">
        <v>5573981669052</v>
      </c>
      <c r="N1878">
        <v>0</v>
      </c>
      <c r="O1878" t="s">
        <v>5</v>
      </c>
      <c r="P1878">
        <v>0</v>
      </c>
      <c r="Q1878">
        <v>20</v>
      </c>
      <c r="R1878">
        <v>20</v>
      </c>
      <c r="S1878">
        <v>1</v>
      </c>
      <c r="T1878">
        <v>20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 t="s">
        <v>6</v>
      </c>
      <c r="AG1878">
        <v>472</v>
      </c>
      <c r="AU1878" s="2" t="str">
        <f>IF(ISBLANK(B1878),"", TEXT(B1878,"dddd, d \d\e mmmm \d\e aaaa"))</f>
        <v>sexta-feira, 13 de fevereiro de 2026</v>
      </c>
      <c r="AX1878" s="1" t="str" cm="1">
        <f t="array" ref="AX1878">IFERROR(_xlfn.TEXTJOIN(", ",TRUE,_xlfn._xlws.SORT(_xlfn.UNIQUE(_xlfn._xlws.FILTER($K$2:$K$2889,($I$2:$I$2889=I1878)*($K$2:$K$2889&lt;&gt;""))))),"")</f>
        <v>Dudu, Tata</v>
      </c>
      <c r="AY1878" s="1" t="str">
        <f>IF(ISBLANK(F1878),"", IF(OR(
ISNUMBER(FIND("escovacao",LOWER(F1878))),
ISNUMBER(FIND("escovação",LOWER(F1878))),
ISNUMBER(FIND("higiene bucal",LOWER(F1878))),
ISNUMBER(FIND("tosa",LOWER(F1878))),
ISNUMBER(FIND("hidratacao",LOWER(F1878))),
ISNUMBER(FIND("hidratação",LOWER(F1878))),
ISNUMBER(FIND("spa",LOWER(F1878))),
ISNUMBER(FIND("corte de unhas",LOWER(F1878))),
ISNUMBER(FIND("desembolo",LOWER(F1878))),
ISNUMBER(FIND("clorexidina",LOWER(F1878))),
ISNUMBER(FIND("matizacao",LOWER(F1878))),
ISNUMBER(FIND("matização",LOWER(F1878))),
ISNUMBER(FIND("arredondamento",LOWER(F1878))),
ISNUMBER(FIND("remocao",LOWER(F1878))),
ISNUMBER(FIND("remoção",LOWER(F1878)))
),"Serviços extras",
IF(ISNUMBER(FIND("banho",LOWER(F1878))),"Banho","Loja")))</f>
        <v>Serviços extras</v>
      </c>
      <c r="AZ1878" s="1" t="str">
        <f>IF(ISBLANK(I1878),"", _xlfn.LET(_xlpm.Pedido,TRIM(D1878&amp;""),IF(_xlpm.Pedido&lt;&gt;"",_xlpm.Pedido&amp;" | "&amp;K1878,I1878&amp;" | "&amp;K1878&amp;" | "&amp;TEXT(AU1878,"0"))))</f>
        <v>4807 | Dudu</v>
      </c>
      <c r="BA1878" s="1" t="str">
        <f>IF(ISBLANK(I1878),"", _xlfn.LET(_xlpm.TipoServico,LOWER(H1878),IF(ISNUMBER(FIND("banho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8" s="1" t="str">
        <f>IF(ISBLANK(I1878),"", _xlfn.LET(
    _xlpm.Servico,TRIM(F1878&amp;""),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8" s="1">
        <f>IF(ISBLANK(B1878),"", IF(ISBLANK(R1878),Q1878*S1878,R1878*S1878))</f>
        <v>20</v>
      </c>
    </row>
    <row r="1879" spans="1:55" x14ac:dyDescent="0.3">
      <c r="A1879" t="s">
        <v>1</v>
      </c>
      <c r="B1879">
        <v>46066</v>
      </c>
      <c r="C1879" t="s">
        <v>2</v>
      </c>
      <c r="D1879">
        <v>4807</v>
      </c>
      <c r="F1879" t="s">
        <v>312</v>
      </c>
      <c r="H1879" t="s">
        <v>289</v>
      </c>
      <c r="I1879">
        <v>2585</v>
      </c>
      <c r="J1879" t="s">
        <v>83</v>
      </c>
      <c r="K1879" t="s">
        <v>157</v>
      </c>
      <c r="L1879">
        <v>5573981669052</v>
      </c>
      <c r="N1879">
        <v>0</v>
      </c>
      <c r="O1879" t="s">
        <v>5</v>
      </c>
      <c r="P1879">
        <v>0</v>
      </c>
      <c r="Q1879">
        <v>216</v>
      </c>
      <c r="R1879">
        <v>216</v>
      </c>
      <c r="S1879">
        <v>1</v>
      </c>
      <c r="T1879">
        <v>216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 t="s">
        <v>6</v>
      </c>
      <c r="AG1879">
        <v>472</v>
      </c>
      <c r="AU1879" s="2" t="str">
        <f>IF(ISBLANK(B1879),"", TEXT(B1879,"dddd, d \d\e mmmm \d\e aaaa"))</f>
        <v>sexta-feira, 13 de fevereiro de 2026</v>
      </c>
      <c r="AX1879" s="1" t="str" cm="1">
        <f t="array" ref="AX1879">IFERROR(_xlfn.TEXTJOIN(", ",TRUE,_xlfn._xlws.SORT(_xlfn.UNIQUE(_xlfn._xlws.FILTER($K$2:$K$2889,($I$2:$I$2889=I1879)*($K$2:$K$2889&lt;&gt;""))))),"")</f>
        <v>Dudu, Tata</v>
      </c>
      <c r="AY1879" s="1" t="str">
        <f>IF(ISBLANK(F1879),"", IF(OR(
ISNUMBER(FIND("escovacao",LOWER(F1879))),
ISNUMBER(FIND("escovação",LOWER(F1879))),
ISNUMBER(FIND("higiene bucal",LOWER(F1879))),
ISNUMBER(FIND("tosa",LOWER(F1879))),
ISNUMBER(FIND("hidratacao",LOWER(F1879))),
ISNUMBER(FIND("hidratação",LOWER(F1879))),
ISNUMBER(FIND("spa",LOWER(F1879))),
ISNUMBER(FIND("corte de unhas",LOWER(F1879))),
ISNUMBER(FIND("desembolo",LOWER(F1879))),
ISNUMBER(FIND("clorexidina",LOWER(F1879))),
ISNUMBER(FIND("matizacao",LOWER(F1879))),
ISNUMBER(FIND("matização",LOWER(F1879))),
ISNUMBER(FIND("arredondamento",LOWER(F1879))),
ISNUMBER(FIND("remocao",LOWER(F1879))),
ISNUMBER(FIND("remoção",LOWER(F1879)))
),"Serviços extras",
IF(ISNUMBER(FIND("banho",LOWER(F1879))),"Banho","Loja")))</f>
        <v>Banho</v>
      </c>
      <c r="AZ1879" s="1" t="str">
        <f>IF(ISBLANK(I1879),"", _xlfn.LET(_xlpm.Pedido,TRIM(D1879&amp;""),IF(_xlpm.Pedido&lt;&gt;"",_xlpm.Pedido&amp;" | "&amp;K1879,I1879&amp;" | "&amp;K1879&amp;" | "&amp;TEXT(AU1879,"0"))))</f>
        <v>4807 | Dudu</v>
      </c>
      <c r="BA1879" s="1" t="str">
        <f>IF(ISBLANK(I1879),"", _xlfn.LET(_xlpm.TipoServico,LOWER(H1879),IF(ISNUMBER(FIND("banho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79" s="1" t="str">
        <f>IF(ISBLANK(I1879),"", _xlfn.LET(
    _xlpm.Servico,TRIM(F1879&amp;""),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79" s="1">
        <f>IF(ISBLANK(B1879),"", IF(ISBLANK(R1879),Q1879*S1879,R1879*S1879))</f>
        <v>216</v>
      </c>
    </row>
    <row r="1880" spans="1:55" x14ac:dyDescent="0.3">
      <c r="A1880" t="s">
        <v>1</v>
      </c>
      <c r="B1880">
        <v>46066</v>
      </c>
      <c r="C1880" t="s">
        <v>2</v>
      </c>
      <c r="D1880">
        <v>4807</v>
      </c>
      <c r="F1880" t="s">
        <v>313</v>
      </c>
      <c r="H1880" t="s">
        <v>289</v>
      </c>
      <c r="I1880">
        <v>2585</v>
      </c>
      <c r="J1880" t="s">
        <v>83</v>
      </c>
      <c r="K1880" t="s">
        <v>156</v>
      </c>
      <c r="L1880">
        <v>5573981669052</v>
      </c>
      <c r="N1880">
        <v>0</v>
      </c>
      <c r="O1880" t="s">
        <v>5</v>
      </c>
      <c r="P1880">
        <v>0</v>
      </c>
      <c r="Q1880">
        <v>20</v>
      </c>
      <c r="R1880">
        <v>20</v>
      </c>
      <c r="S1880">
        <v>1</v>
      </c>
      <c r="T1880">
        <v>20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 t="s">
        <v>6</v>
      </c>
      <c r="AG1880">
        <v>472</v>
      </c>
      <c r="AU1880" s="2" t="str">
        <f>IF(ISBLANK(B1880),"", TEXT(B1880,"dddd, d \d\e mmmm \d\e aaaa"))</f>
        <v>sexta-feira, 13 de fevereiro de 2026</v>
      </c>
      <c r="AX1880" s="1" t="str" cm="1">
        <f t="array" ref="AX1880">IFERROR(_xlfn.TEXTJOIN(", ",TRUE,_xlfn._xlws.SORT(_xlfn.UNIQUE(_xlfn._xlws.FILTER($K$2:$K$2889,($I$2:$I$2889=I1880)*($K$2:$K$2889&lt;&gt;""))))),"")</f>
        <v>Dudu, Tata</v>
      </c>
      <c r="AY1880" s="1" t="str">
        <f>IF(ISBLANK(F1880),"", IF(OR(
ISNUMBER(FIND("escovacao",LOWER(F1880))),
ISNUMBER(FIND("escovação",LOWER(F1880))),
ISNUMBER(FIND("higiene bucal",LOWER(F1880))),
ISNUMBER(FIND("tosa",LOWER(F1880))),
ISNUMBER(FIND("hidratacao",LOWER(F1880))),
ISNUMBER(FIND("hidratação",LOWER(F1880))),
ISNUMBER(FIND("spa",LOWER(F1880))),
ISNUMBER(FIND("corte de unhas",LOWER(F1880))),
ISNUMBER(FIND("desembolo",LOWER(F1880))),
ISNUMBER(FIND("clorexidina",LOWER(F1880))),
ISNUMBER(FIND("matizacao",LOWER(F1880))),
ISNUMBER(FIND("matização",LOWER(F1880))),
ISNUMBER(FIND("arredondamento",LOWER(F1880))),
ISNUMBER(FIND("remocao",LOWER(F1880))),
ISNUMBER(FIND("remoção",LOWER(F1880)))
),"Serviços extras",
IF(ISNUMBER(FIND("banho",LOWER(F1880))),"Banho","Loja")))</f>
        <v>Serviços extras</v>
      </c>
      <c r="AZ1880" s="1" t="str">
        <f>IF(ISBLANK(I1880),"", _xlfn.LET(_xlpm.Pedido,TRIM(D1880&amp;""),IF(_xlpm.Pedido&lt;&gt;"",_xlpm.Pedido&amp;" | "&amp;K1880,I1880&amp;" | "&amp;K1880&amp;" | "&amp;TEXT(AU1880,"0"))))</f>
        <v>4807 | Tata</v>
      </c>
      <c r="BA1880" s="1" t="str">
        <f>IF(ISBLANK(I1880),"", _xlfn.LET(_xlpm.TipoServico,LOWER(H1880),IF(ISNUMBER(FIND("banho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0" s="1" t="str">
        <f>IF(ISBLANK(I1880),"", _xlfn.LET(
    _xlpm.Servico,TRIM(F1880&amp;""),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0" s="1">
        <f>IF(ISBLANK(B1880),"", IF(ISBLANK(R1880),Q1880*S1880,R1880*S1880))</f>
        <v>20</v>
      </c>
    </row>
    <row r="1881" spans="1:55" x14ac:dyDescent="0.3">
      <c r="A1881" t="s">
        <v>1</v>
      </c>
      <c r="B1881">
        <v>46066</v>
      </c>
      <c r="C1881" t="s">
        <v>2</v>
      </c>
      <c r="D1881">
        <v>4807</v>
      </c>
      <c r="F1881" t="s">
        <v>312</v>
      </c>
      <c r="H1881" t="s">
        <v>289</v>
      </c>
      <c r="I1881">
        <v>2585</v>
      </c>
      <c r="J1881" t="s">
        <v>83</v>
      </c>
      <c r="K1881" t="s">
        <v>156</v>
      </c>
      <c r="L1881">
        <v>5573981669052</v>
      </c>
      <c r="N1881">
        <v>0</v>
      </c>
      <c r="O1881" t="s">
        <v>5</v>
      </c>
      <c r="P1881">
        <v>0</v>
      </c>
      <c r="Q1881">
        <v>216</v>
      </c>
      <c r="R1881">
        <v>216</v>
      </c>
      <c r="S1881">
        <v>1</v>
      </c>
      <c r="T1881">
        <v>216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 t="s">
        <v>6</v>
      </c>
      <c r="AG1881">
        <v>472</v>
      </c>
      <c r="AU1881" s="2" t="str">
        <f>IF(ISBLANK(B1881),"", TEXT(B1881,"dddd, d \d\e mmmm \d\e aaaa"))</f>
        <v>sexta-feira, 13 de fevereiro de 2026</v>
      </c>
      <c r="AX1881" s="1" t="str" cm="1">
        <f t="array" ref="AX1881">IFERROR(_xlfn.TEXTJOIN(", ",TRUE,_xlfn._xlws.SORT(_xlfn.UNIQUE(_xlfn._xlws.FILTER($K$2:$K$2889,($I$2:$I$2889=I1881)*($K$2:$K$2889&lt;&gt;""))))),"")</f>
        <v>Dudu, Tata</v>
      </c>
      <c r="AY1881" s="1" t="str">
        <f>IF(ISBLANK(F1881),"", IF(OR(
ISNUMBER(FIND("escovacao",LOWER(F1881))),
ISNUMBER(FIND("escovação",LOWER(F1881))),
ISNUMBER(FIND("higiene bucal",LOWER(F1881))),
ISNUMBER(FIND("tosa",LOWER(F1881))),
ISNUMBER(FIND("hidratacao",LOWER(F1881))),
ISNUMBER(FIND("hidratação",LOWER(F1881))),
ISNUMBER(FIND("spa",LOWER(F1881))),
ISNUMBER(FIND("corte de unhas",LOWER(F1881))),
ISNUMBER(FIND("desembolo",LOWER(F1881))),
ISNUMBER(FIND("clorexidina",LOWER(F1881))),
ISNUMBER(FIND("matizacao",LOWER(F1881))),
ISNUMBER(FIND("matização",LOWER(F1881))),
ISNUMBER(FIND("arredondamento",LOWER(F1881))),
ISNUMBER(FIND("remocao",LOWER(F1881))),
ISNUMBER(FIND("remoção",LOWER(F1881)))
),"Serviços extras",
IF(ISNUMBER(FIND("banho",LOWER(F1881))),"Banho","Loja")))</f>
        <v>Banho</v>
      </c>
      <c r="AZ1881" s="1" t="str">
        <f>IF(ISBLANK(I1881),"", _xlfn.LET(_xlpm.Pedido,TRIM(D1881&amp;""),IF(_xlpm.Pedido&lt;&gt;"",_xlpm.Pedido&amp;" | "&amp;K1881,I1881&amp;" | "&amp;K1881&amp;" | "&amp;TEXT(AU1881,"0"))))</f>
        <v>4807 | Tata</v>
      </c>
      <c r="BA1881" s="1" t="str">
        <f>IF(ISBLANK(I1881),"", _xlfn.LET(_xlpm.TipoServico,LOWER(H1881),IF(ISNUMBER(FIND("banho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1" s="1" t="str">
        <f>IF(ISBLANK(I1881),"", _xlfn.LET(
    _xlpm.Servico,TRIM(F1881&amp;""),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1" s="1">
        <f>IF(ISBLANK(B1881),"", IF(ISBLANK(R1881),Q1881*S1881,R1881*S1881))</f>
        <v>216</v>
      </c>
    </row>
    <row r="1882" spans="1:55" x14ac:dyDescent="0.3">
      <c r="A1882" t="s">
        <v>1</v>
      </c>
      <c r="B1882">
        <v>46060</v>
      </c>
      <c r="C1882" t="s">
        <v>27</v>
      </c>
      <c r="D1882">
        <v>4751</v>
      </c>
      <c r="E1882">
        <v>0</v>
      </c>
      <c r="F1882" t="s">
        <v>628</v>
      </c>
      <c r="H1882" t="s">
        <v>4</v>
      </c>
      <c r="I1882">
        <v>2828</v>
      </c>
      <c r="J1882" t="s">
        <v>627</v>
      </c>
      <c r="L1882">
        <v>77988019019</v>
      </c>
      <c r="N1882">
        <v>0</v>
      </c>
      <c r="O1882" t="s">
        <v>5</v>
      </c>
      <c r="P1882">
        <v>0</v>
      </c>
      <c r="Q1882">
        <v>20</v>
      </c>
      <c r="R1882">
        <v>20</v>
      </c>
      <c r="S1882">
        <v>1</v>
      </c>
      <c r="T1882">
        <v>20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 t="s">
        <v>6</v>
      </c>
      <c r="AG1882">
        <v>124</v>
      </c>
      <c r="AU1882" s="2" t="str">
        <f>IF(ISBLANK(B1882),"", TEXT(B1882,"dddd, d \d\e mmmm \d\e aaaa"))</f>
        <v>sábado, 7 de fevereiro de 2026</v>
      </c>
      <c r="AX1882" s="1" t="str" cm="1">
        <f t="array" ref="AX1882">IFERROR(_xlfn.TEXTJOIN(", ",TRUE,_xlfn._xlws.SORT(_xlfn.UNIQUE(_xlfn._xlws.FILTER($K$2:$K$2889,($I$2:$I$2889=I1882)*($K$2:$K$2889&lt;&gt;""))))),"")</f>
        <v>Mel</v>
      </c>
      <c r="AY1882" s="1" t="str">
        <f>IF(ISBLANK(F1882),"", IF(OR(
ISNUMBER(FIND("escovacao",LOWER(F1882))),
ISNUMBER(FIND("escovação",LOWER(F1882))),
ISNUMBER(FIND("higiene bucal",LOWER(F1882))),
ISNUMBER(FIND("tosa",LOWER(F1882))),
ISNUMBER(FIND("hidratacao",LOWER(F1882))),
ISNUMBER(FIND("hidratação",LOWER(F1882))),
ISNUMBER(FIND("spa",LOWER(F1882))),
ISNUMBER(FIND("corte de unhas",LOWER(F1882))),
ISNUMBER(FIND("desembolo",LOWER(F1882))),
ISNUMBER(FIND("clorexidina",LOWER(F1882))),
ISNUMBER(FIND("matizacao",LOWER(F1882))),
ISNUMBER(FIND("matização",LOWER(F1882))),
ISNUMBER(FIND("arredondamento",LOWER(F1882))),
ISNUMBER(FIND("remocao",LOWER(F1882))),
ISNUMBER(FIND("remoção",LOWER(F1882)))
),"Serviços extras",
IF(ISNUMBER(FIND("banho",LOWER(F1882))),"Banho","Loja")))</f>
        <v>Loja</v>
      </c>
      <c r="AZ1882" s="1" t="str">
        <f>IF(ISBLANK(I1882),"", _xlfn.LET(_xlpm.Pedido,TRIM(D1882&amp;""),IF(_xlpm.Pedido&lt;&gt;"",_xlpm.Pedido&amp;" | "&amp;K1882,I1882&amp;" | "&amp;K1882&amp;" | "&amp;TEXT(AU1882,"0"))))</f>
        <v xml:space="preserve">4751 | </v>
      </c>
      <c r="BA1882" s="1" t="str">
        <f>IF(ISBLANK(I1882),"", _xlfn.LET(_xlpm.TipoServico,LOWER(H1882),IF(ISNUMBER(FIND("banho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2" s="1" t="str">
        <f>IF(ISBLANK(I1882),"", _xlfn.LET(
    _xlpm.Servico,TRIM(F1882&amp;""),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2" s="1">
        <f>IF(ISBLANK(B1882),"", IF(ISBLANK(R1882),Q1882*S1882,R1882*S1882))</f>
        <v>20</v>
      </c>
    </row>
    <row r="1883" spans="1:55" x14ac:dyDescent="0.3">
      <c r="A1883" t="s">
        <v>11</v>
      </c>
      <c r="B1883">
        <v>46072</v>
      </c>
      <c r="C1883" t="s">
        <v>9</v>
      </c>
      <c r="D1883">
        <v>4854</v>
      </c>
      <c r="F1883" t="s">
        <v>288</v>
      </c>
      <c r="H1883" t="s">
        <v>289</v>
      </c>
      <c r="I1883">
        <v>2592</v>
      </c>
      <c r="J1883" t="s">
        <v>142</v>
      </c>
      <c r="K1883" t="s">
        <v>143</v>
      </c>
      <c r="L1883">
        <v>73998066900</v>
      </c>
      <c r="N1883">
        <v>0</v>
      </c>
      <c r="O1883" t="s">
        <v>5</v>
      </c>
      <c r="P1883">
        <v>0</v>
      </c>
      <c r="Q1883">
        <v>612</v>
      </c>
      <c r="R1883">
        <v>612</v>
      </c>
      <c r="S1883">
        <v>1</v>
      </c>
      <c r="T1883">
        <v>612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 t="s">
        <v>6</v>
      </c>
      <c r="AG1883">
        <v>672</v>
      </c>
      <c r="AU1883" s="2" t="str">
        <f>IF(ISBLANK(B1883),"", TEXT(B1883,"dddd, d \d\e mmmm \d\e aaaa"))</f>
        <v>quinta-feira, 19 de fevereiro de 2026</v>
      </c>
      <c r="AX1883" s="1" t="str" cm="1">
        <f t="array" ref="AX1883">IFERROR(_xlfn.TEXTJOIN(", ",TRUE,_xlfn._xlws.SORT(_xlfn.UNIQUE(_xlfn._xlws.FILTER($K$2:$K$2889,($I$2:$I$2889=I1883)*($K$2:$K$2889&lt;&gt;""))))),"")</f>
        <v>Zeus</v>
      </c>
      <c r="AY1883" s="1" t="str">
        <f>IF(ISBLANK(F1883),"", IF(OR(
ISNUMBER(FIND("escovacao",LOWER(F1883))),
ISNUMBER(FIND("escovação",LOWER(F1883))),
ISNUMBER(FIND("higiene bucal",LOWER(F1883))),
ISNUMBER(FIND("tosa",LOWER(F1883))),
ISNUMBER(FIND("hidratacao",LOWER(F1883))),
ISNUMBER(FIND("hidratação",LOWER(F1883))),
ISNUMBER(FIND("spa",LOWER(F1883))),
ISNUMBER(FIND("corte de unhas",LOWER(F1883))),
ISNUMBER(FIND("desembolo",LOWER(F1883))),
ISNUMBER(FIND("clorexidina",LOWER(F1883))),
ISNUMBER(FIND("matizacao",LOWER(F1883))),
ISNUMBER(FIND("matização",LOWER(F1883))),
ISNUMBER(FIND("arredondamento",LOWER(F1883))),
ISNUMBER(FIND("remocao",LOWER(F1883))),
ISNUMBER(FIND("remoção",LOWER(F1883)))
),"Serviços extras",
IF(ISNUMBER(FIND("banho",LOWER(F1883))),"Banho","Loja")))</f>
        <v>Banho</v>
      </c>
      <c r="AZ1883" s="1" t="str">
        <f>IF(ISBLANK(I1883),"", _xlfn.LET(_xlpm.Pedido,TRIM(D1883&amp;""),IF(_xlpm.Pedido&lt;&gt;"",_xlpm.Pedido&amp;" | "&amp;K1883,I1883&amp;" | "&amp;K1883&amp;" | "&amp;TEXT(AU1883,"0"))))</f>
        <v>4854 | Zeus</v>
      </c>
      <c r="BA1883" s="1" t="str">
        <f>IF(ISBLANK(I1883),"", _xlfn.LET(_xlpm.TipoServico,LOWER(H1883),IF(ISNUMBER(FIND("banho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3" s="1" t="str">
        <f>IF(ISBLANK(I1883),"", _xlfn.LET(
    _xlpm.Servico,TRIM(F1883&amp;""),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3" s="1">
        <f>IF(ISBLANK(B1883),"", IF(ISBLANK(R1883),Q1883*S1883,R1883*S1883))</f>
        <v>612</v>
      </c>
    </row>
    <row r="1884" spans="1:55" x14ac:dyDescent="0.3">
      <c r="A1884" t="s">
        <v>11</v>
      </c>
      <c r="B1884">
        <v>46072</v>
      </c>
      <c r="C1884" t="s">
        <v>9</v>
      </c>
      <c r="D1884">
        <v>4854</v>
      </c>
      <c r="F1884" t="s">
        <v>290</v>
      </c>
      <c r="H1884" t="s">
        <v>289</v>
      </c>
      <c r="I1884">
        <v>2592</v>
      </c>
      <c r="J1884" t="s">
        <v>142</v>
      </c>
      <c r="K1884" t="s">
        <v>143</v>
      </c>
      <c r="L1884">
        <v>73998066900</v>
      </c>
      <c r="N1884">
        <v>0</v>
      </c>
      <c r="O1884" t="s">
        <v>5</v>
      </c>
      <c r="P1884">
        <v>0</v>
      </c>
      <c r="Q1884">
        <v>60</v>
      </c>
      <c r="R1884">
        <v>60</v>
      </c>
      <c r="S1884">
        <v>1</v>
      </c>
      <c r="T1884">
        <v>60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 t="s">
        <v>6</v>
      </c>
      <c r="AG1884">
        <v>672</v>
      </c>
      <c r="AU1884" s="2" t="str">
        <f>IF(ISBLANK(B1884),"", TEXT(B1884,"dddd, d \d\e mmmm \d\e aaaa"))</f>
        <v>quinta-feira, 19 de fevereiro de 2026</v>
      </c>
      <c r="AX1884" s="1" t="str" cm="1">
        <f t="array" ref="AX1884">IFERROR(_xlfn.TEXTJOIN(", ",TRUE,_xlfn._xlws.SORT(_xlfn.UNIQUE(_xlfn._xlws.FILTER($K$2:$K$2889,($I$2:$I$2889=I1884)*($K$2:$K$2889&lt;&gt;""))))),"")</f>
        <v>Zeus</v>
      </c>
      <c r="AY1884" s="1" t="str">
        <f>IF(ISBLANK(F1884),"", IF(OR(
ISNUMBER(FIND("escovacao",LOWER(F1884))),
ISNUMBER(FIND("escovação",LOWER(F1884))),
ISNUMBER(FIND("higiene bucal",LOWER(F1884))),
ISNUMBER(FIND("tosa",LOWER(F1884))),
ISNUMBER(FIND("hidratacao",LOWER(F1884))),
ISNUMBER(FIND("hidratação",LOWER(F1884))),
ISNUMBER(FIND("spa",LOWER(F1884))),
ISNUMBER(FIND("corte de unhas",LOWER(F1884))),
ISNUMBER(FIND("desembolo",LOWER(F1884))),
ISNUMBER(FIND("clorexidina",LOWER(F1884))),
ISNUMBER(FIND("matizacao",LOWER(F1884))),
ISNUMBER(FIND("matização",LOWER(F1884))),
ISNUMBER(FIND("arredondamento",LOWER(F1884))),
ISNUMBER(FIND("remocao",LOWER(F1884))),
ISNUMBER(FIND("remoção",LOWER(F1884)))
),"Serviços extras",
IF(ISNUMBER(FIND("banho",LOWER(F1884))),"Banho","Loja")))</f>
        <v>Serviços extras</v>
      </c>
      <c r="AZ1884" s="1" t="str">
        <f>IF(ISBLANK(I1884),"", _xlfn.LET(_xlpm.Pedido,TRIM(D1884&amp;""),IF(_xlpm.Pedido&lt;&gt;"",_xlpm.Pedido&amp;" | "&amp;K1884,I1884&amp;" | "&amp;K1884&amp;" | "&amp;TEXT(AU1884,"0"))))</f>
        <v>4854 | Zeus</v>
      </c>
      <c r="BA1884" s="1" t="str">
        <f>IF(ISBLANK(I1884),"", _xlfn.LET(_xlpm.TipoServico,LOWER(H1884),IF(ISNUMBER(FIND("banho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4" s="1" t="str">
        <f>IF(ISBLANK(I1884),"", _xlfn.LET(
    _xlpm.Servico,TRIM(F1884&amp;""),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4" s="1">
        <f>IF(ISBLANK(B1884),"", IF(ISBLANK(R1884),Q1884*S1884,R1884*S1884))</f>
        <v>60</v>
      </c>
    </row>
    <row r="1885" spans="1:55" x14ac:dyDescent="0.3">
      <c r="A1885" t="s">
        <v>1</v>
      </c>
      <c r="B1885">
        <v>46080</v>
      </c>
      <c r="C1885" t="s">
        <v>2</v>
      </c>
      <c r="D1885">
        <v>4909</v>
      </c>
      <c r="F1885" t="s">
        <v>312</v>
      </c>
      <c r="H1885" t="s">
        <v>289</v>
      </c>
      <c r="I1885">
        <v>2238</v>
      </c>
      <c r="J1885" t="s">
        <v>44</v>
      </c>
      <c r="K1885" t="s">
        <v>138</v>
      </c>
      <c r="L1885">
        <v>73988224982</v>
      </c>
      <c r="N1885">
        <v>0</v>
      </c>
      <c r="O1885" t="s">
        <v>5</v>
      </c>
      <c r="P1885">
        <v>0</v>
      </c>
      <c r="Q1885">
        <v>216</v>
      </c>
      <c r="R1885">
        <v>216</v>
      </c>
      <c r="S1885">
        <v>1</v>
      </c>
      <c r="T1885">
        <v>216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 t="s">
        <v>6</v>
      </c>
      <c r="AG1885">
        <v>236</v>
      </c>
      <c r="AU1885" s="2" t="str">
        <f>IF(ISBLANK(B1885),"", TEXT(B1885,"dddd, d \d\e mmmm \d\e aaaa"))</f>
        <v>sexta-feira, 27 de fevereiro de 2026</v>
      </c>
      <c r="AX1885" s="1" t="str" cm="1">
        <f t="array" ref="AX1885">IFERROR(_xlfn.TEXTJOIN(", ",TRUE,_xlfn._xlws.SORT(_xlfn.UNIQUE(_xlfn._xlws.FILTER($K$2:$K$2889,($I$2:$I$2889=I1885)*($K$2:$K$2889&lt;&gt;""))))),"")</f>
        <v>Baden</v>
      </c>
      <c r="AY1885" s="1" t="str">
        <f>IF(ISBLANK(F1885),"", IF(OR(
ISNUMBER(FIND("escovacao",LOWER(F1885))),
ISNUMBER(FIND("escovação",LOWER(F1885))),
ISNUMBER(FIND("higiene bucal",LOWER(F1885))),
ISNUMBER(FIND("tosa",LOWER(F1885))),
ISNUMBER(FIND("hidratacao",LOWER(F1885))),
ISNUMBER(FIND("hidratação",LOWER(F1885))),
ISNUMBER(FIND("spa",LOWER(F1885))),
ISNUMBER(FIND("corte de unhas",LOWER(F1885))),
ISNUMBER(FIND("desembolo",LOWER(F1885))),
ISNUMBER(FIND("clorexidina",LOWER(F1885))),
ISNUMBER(FIND("matizacao",LOWER(F1885))),
ISNUMBER(FIND("matização",LOWER(F1885))),
ISNUMBER(FIND("arredondamento",LOWER(F1885))),
ISNUMBER(FIND("remocao",LOWER(F1885))),
ISNUMBER(FIND("remoção",LOWER(F1885)))
),"Serviços extras",
IF(ISNUMBER(FIND("banho",LOWER(F1885))),"Banho","Loja")))</f>
        <v>Banho</v>
      </c>
      <c r="AZ1885" s="1" t="str">
        <f>IF(ISBLANK(I1885),"", _xlfn.LET(_xlpm.Pedido,TRIM(D1885&amp;""),IF(_xlpm.Pedido&lt;&gt;"",_xlpm.Pedido&amp;" | "&amp;K1885,I1885&amp;" | "&amp;K1885&amp;" | "&amp;TEXT(AU1885,"0"))))</f>
        <v>4909 | Baden</v>
      </c>
      <c r="BA1885" s="1" t="str">
        <f>IF(ISBLANK(I1885),"", _xlfn.LET(_xlpm.TipoServico,LOWER(H1885),IF(ISNUMBER(FIND("banho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5" s="1" t="str">
        <f>IF(ISBLANK(I1885),"", _xlfn.LET(
    _xlpm.Servico,TRIM(F1885&amp;""),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5" s="1">
        <f>IF(ISBLANK(B1885),"", IF(ISBLANK(R1885),Q1885*S1885,R1885*S1885))</f>
        <v>216</v>
      </c>
    </row>
    <row r="1886" spans="1:55" x14ac:dyDescent="0.3">
      <c r="A1886" t="s">
        <v>1</v>
      </c>
      <c r="B1886">
        <v>46080</v>
      </c>
      <c r="C1886" t="s">
        <v>2</v>
      </c>
      <c r="D1886">
        <v>4909</v>
      </c>
      <c r="F1886" t="s">
        <v>313</v>
      </c>
      <c r="H1886" t="s">
        <v>289</v>
      </c>
      <c r="I1886">
        <v>2238</v>
      </c>
      <c r="J1886" t="s">
        <v>44</v>
      </c>
      <c r="K1886" t="s">
        <v>138</v>
      </c>
      <c r="L1886">
        <v>73988224982</v>
      </c>
      <c r="N1886">
        <v>0</v>
      </c>
      <c r="O1886" t="s">
        <v>5</v>
      </c>
      <c r="P1886">
        <v>0</v>
      </c>
      <c r="Q1886">
        <v>20</v>
      </c>
      <c r="R1886">
        <v>20</v>
      </c>
      <c r="S1886">
        <v>1</v>
      </c>
      <c r="T1886">
        <v>20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 t="s">
        <v>6</v>
      </c>
      <c r="AG1886">
        <v>236</v>
      </c>
      <c r="AU1886" s="2" t="str">
        <f>IF(ISBLANK(B1886),"", TEXT(B1886,"dddd, d \d\e mmmm \d\e aaaa"))</f>
        <v>sexta-feira, 27 de fevereiro de 2026</v>
      </c>
      <c r="AX1886" s="1" t="str" cm="1">
        <f t="array" ref="AX1886">IFERROR(_xlfn.TEXTJOIN(", ",TRUE,_xlfn._xlws.SORT(_xlfn.UNIQUE(_xlfn._xlws.FILTER($K$2:$K$2889,($I$2:$I$2889=I1886)*($K$2:$K$2889&lt;&gt;""))))),"")</f>
        <v>Baden</v>
      </c>
      <c r="AY1886" s="1" t="str">
        <f>IF(ISBLANK(F1886),"", IF(OR(
ISNUMBER(FIND("escovacao",LOWER(F1886))),
ISNUMBER(FIND("escovação",LOWER(F1886))),
ISNUMBER(FIND("higiene bucal",LOWER(F1886))),
ISNUMBER(FIND("tosa",LOWER(F1886))),
ISNUMBER(FIND("hidratacao",LOWER(F1886))),
ISNUMBER(FIND("hidratação",LOWER(F1886))),
ISNUMBER(FIND("spa",LOWER(F1886))),
ISNUMBER(FIND("corte de unhas",LOWER(F1886))),
ISNUMBER(FIND("desembolo",LOWER(F1886))),
ISNUMBER(FIND("clorexidina",LOWER(F1886))),
ISNUMBER(FIND("matizacao",LOWER(F1886))),
ISNUMBER(FIND("matização",LOWER(F1886))),
ISNUMBER(FIND("arredondamento",LOWER(F1886))),
ISNUMBER(FIND("remocao",LOWER(F1886))),
ISNUMBER(FIND("remoção",LOWER(F1886)))
),"Serviços extras",
IF(ISNUMBER(FIND("banho",LOWER(F1886))),"Banho","Loja")))</f>
        <v>Serviços extras</v>
      </c>
      <c r="AZ1886" s="1" t="str">
        <f>IF(ISBLANK(I1886),"", _xlfn.LET(_xlpm.Pedido,TRIM(D1886&amp;""),IF(_xlpm.Pedido&lt;&gt;"",_xlpm.Pedido&amp;" | "&amp;K1886,I1886&amp;" | "&amp;K1886&amp;" | "&amp;TEXT(AU1886,"0"))))</f>
        <v>4909 | Baden</v>
      </c>
      <c r="BA1886" s="1" t="str">
        <f>IF(ISBLANK(I1886),"", _xlfn.LET(_xlpm.TipoServico,LOWER(H1886),IF(ISNUMBER(FIND("banho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6" s="1" t="str">
        <f>IF(ISBLANK(I1886),"", _xlfn.LET(
    _xlpm.Servico,TRIM(F1886&amp;""),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6" s="1">
        <f>IF(ISBLANK(B1886),"", IF(ISBLANK(R1886),Q1886*S1886,R1886*S1886))</f>
        <v>20</v>
      </c>
    </row>
    <row r="1887" spans="1:55" x14ac:dyDescent="0.3">
      <c r="A1887" t="s">
        <v>1</v>
      </c>
      <c r="B1887">
        <v>46083</v>
      </c>
      <c r="C1887" t="s">
        <v>43</v>
      </c>
      <c r="D1887">
        <v>4929</v>
      </c>
      <c r="F1887" t="s">
        <v>288</v>
      </c>
      <c r="H1887" t="s">
        <v>289</v>
      </c>
      <c r="I1887">
        <v>2582</v>
      </c>
      <c r="J1887" t="s">
        <v>139</v>
      </c>
      <c r="K1887" t="s">
        <v>140</v>
      </c>
      <c r="L1887">
        <v>73999819959</v>
      </c>
      <c r="N1887">
        <v>0</v>
      </c>
      <c r="O1887" t="s">
        <v>5</v>
      </c>
      <c r="P1887">
        <v>0</v>
      </c>
      <c r="Q1887">
        <v>612</v>
      </c>
      <c r="R1887">
        <v>612</v>
      </c>
      <c r="S1887">
        <v>1</v>
      </c>
      <c r="T1887">
        <v>612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 t="s">
        <v>6</v>
      </c>
      <c r="AG1887">
        <v>798</v>
      </c>
      <c r="AU1887" s="2" t="str">
        <f>IF(ISBLANK(B1887),"", TEXT(B1887,"dddd, d \d\e mmmm \d\e aaaa"))</f>
        <v>segunda-feira, 2 de março de 2026</v>
      </c>
      <c r="AX1887" s="1" t="str" cm="1">
        <f t="array" ref="AX1887">IFERROR(_xlfn.TEXTJOIN(", ",TRUE,_xlfn._xlws.SORT(_xlfn.UNIQUE(_xlfn._xlws.FILTER($K$2:$K$2889,($I$2:$I$2889=I1887)*($K$2:$K$2889&lt;&gt;""))))),"")</f>
        <v>Belinha, Lulu, Thor</v>
      </c>
      <c r="AY1887" s="1" t="str">
        <f>IF(ISBLANK(F1887),"", IF(OR(
ISNUMBER(FIND("escovacao",LOWER(F1887))),
ISNUMBER(FIND("escovação",LOWER(F1887))),
ISNUMBER(FIND("higiene bucal",LOWER(F1887))),
ISNUMBER(FIND("tosa",LOWER(F1887))),
ISNUMBER(FIND("hidratacao",LOWER(F1887))),
ISNUMBER(FIND("hidratação",LOWER(F1887))),
ISNUMBER(FIND("spa",LOWER(F1887))),
ISNUMBER(FIND("corte de unhas",LOWER(F1887))),
ISNUMBER(FIND("desembolo",LOWER(F1887))),
ISNUMBER(FIND("clorexidina",LOWER(F1887))),
ISNUMBER(FIND("matizacao",LOWER(F1887))),
ISNUMBER(FIND("matização",LOWER(F1887))),
ISNUMBER(FIND("arredondamento",LOWER(F1887))),
ISNUMBER(FIND("remocao",LOWER(F1887))),
ISNUMBER(FIND("remoção",LOWER(F1887)))
),"Serviços extras",
IF(ISNUMBER(FIND("banho",LOWER(F1887))),"Banho","Loja")))</f>
        <v>Banho</v>
      </c>
      <c r="AZ1887" s="1" t="str">
        <f>IF(ISBLANK(I1887),"", _xlfn.LET(_xlpm.Pedido,TRIM(D1887&amp;""),IF(_xlpm.Pedido&lt;&gt;"",_xlpm.Pedido&amp;" | "&amp;K1887,I1887&amp;" | "&amp;K1887&amp;" | "&amp;TEXT(AU1887,"0"))))</f>
        <v>4929 | Lulu</v>
      </c>
      <c r="BA1887" s="1" t="str">
        <f>IF(ISBLANK(I1887),"", _xlfn.LET(_xlpm.TipoServico,LOWER(H1887),IF(ISNUMBER(FIND("banho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7" s="1" t="str">
        <f>IF(ISBLANK(I1887),"", _xlfn.LET(
    _xlpm.Servico,TRIM(F1887&amp;""),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7" s="1">
        <f>IF(ISBLANK(B1887),"", IF(ISBLANK(R1887),Q1887*S1887,R1887*S1887))</f>
        <v>612</v>
      </c>
    </row>
    <row r="1888" spans="1:55" x14ac:dyDescent="0.3">
      <c r="A1888" t="s">
        <v>1</v>
      </c>
      <c r="B1888">
        <v>46083</v>
      </c>
      <c r="C1888" t="s">
        <v>43</v>
      </c>
      <c r="D1888">
        <v>4929</v>
      </c>
      <c r="F1888" t="s">
        <v>290</v>
      </c>
      <c r="H1888" t="s">
        <v>289</v>
      </c>
      <c r="I1888">
        <v>2582</v>
      </c>
      <c r="J1888" t="s">
        <v>139</v>
      </c>
      <c r="K1888" t="s">
        <v>140</v>
      </c>
      <c r="L1888">
        <v>73999819959</v>
      </c>
      <c r="N1888">
        <v>0</v>
      </c>
      <c r="O1888" t="s">
        <v>5</v>
      </c>
      <c r="P1888">
        <v>0</v>
      </c>
      <c r="Q1888">
        <v>60</v>
      </c>
      <c r="R1888">
        <v>60</v>
      </c>
      <c r="S1888">
        <v>1</v>
      </c>
      <c r="T1888">
        <v>60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 t="s">
        <v>6</v>
      </c>
      <c r="AG1888">
        <v>798</v>
      </c>
      <c r="AU1888" s="2" t="str">
        <f>IF(ISBLANK(B1888),"", TEXT(B1888,"dddd, d \d\e mmmm \d\e aaaa"))</f>
        <v>segunda-feira, 2 de março de 2026</v>
      </c>
      <c r="AX1888" s="1" t="str" cm="1">
        <f t="array" ref="AX1888">IFERROR(_xlfn.TEXTJOIN(", ",TRUE,_xlfn._xlws.SORT(_xlfn.UNIQUE(_xlfn._xlws.FILTER($K$2:$K$2889,($I$2:$I$2889=I1888)*($K$2:$K$2889&lt;&gt;""))))),"")</f>
        <v>Belinha, Lulu, Thor</v>
      </c>
      <c r="AY1888" s="1" t="str">
        <f>IF(ISBLANK(F1888),"", IF(OR(
ISNUMBER(FIND("escovacao",LOWER(F1888))),
ISNUMBER(FIND("escovação",LOWER(F1888))),
ISNUMBER(FIND("higiene bucal",LOWER(F1888))),
ISNUMBER(FIND("tosa",LOWER(F1888))),
ISNUMBER(FIND("hidratacao",LOWER(F1888))),
ISNUMBER(FIND("hidratação",LOWER(F1888))),
ISNUMBER(FIND("spa",LOWER(F1888))),
ISNUMBER(FIND("corte de unhas",LOWER(F1888))),
ISNUMBER(FIND("desembolo",LOWER(F1888))),
ISNUMBER(FIND("clorexidina",LOWER(F1888))),
ISNUMBER(FIND("matizacao",LOWER(F1888))),
ISNUMBER(FIND("matização",LOWER(F1888))),
ISNUMBER(FIND("arredondamento",LOWER(F1888))),
ISNUMBER(FIND("remocao",LOWER(F1888))),
ISNUMBER(FIND("remoção",LOWER(F1888)))
),"Serviços extras",
IF(ISNUMBER(FIND("banho",LOWER(F1888))),"Banho","Loja")))</f>
        <v>Serviços extras</v>
      </c>
      <c r="AZ1888" s="1" t="str">
        <f>IF(ISBLANK(I1888),"", _xlfn.LET(_xlpm.Pedido,TRIM(D1888&amp;""),IF(_xlpm.Pedido&lt;&gt;"",_xlpm.Pedido&amp;" | "&amp;K1888,I1888&amp;" | "&amp;K1888&amp;" | "&amp;TEXT(AU1888,"0"))))</f>
        <v>4929 | Lulu</v>
      </c>
      <c r="BA1888" s="1" t="str">
        <f>IF(ISBLANK(I1888),"", _xlfn.LET(_xlpm.TipoServico,LOWER(H1888),IF(ISNUMBER(FIND("banho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8" s="1" t="str">
        <f>IF(ISBLANK(I1888),"", _xlfn.LET(
    _xlpm.Servico,TRIM(F1888&amp;""),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8" s="1">
        <f>IF(ISBLANK(B1888),"", IF(ISBLANK(R1888),Q1888*S1888,R1888*S1888))</f>
        <v>60</v>
      </c>
    </row>
    <row r="1889" spans="1:55" x14ac:dyDescent="0.3">
      <c r="A1889" t="s">
        <v>1</v>
      </c>
      <c r="B1889">
        <v>46094</v>
      </c>
      <c r="C1889" t="s">
        <v>2</v>
      </c>
      <c r="D1889">
        <v>5038</v>
      </c>
      <c r="F1889" t="s">
        <v>288</v>
      </c>
      <c r="H1889" t="s">
        <v>289</v>
      </c>
      <c r="I1889">
        <v>2601</v>
      </c>
      <c r="J1889" t="s">
        <v>15</v>
      </c>
      <c r="K1889" t="s">
        <v>165</v>
      </c>
      <c r="L1889">
        <v>73991119077</v>
      </c>
      <c r="N1889">
        <v>0</v>
      </c>
      <c r="O1889" t="s">
        <v>5</v>
      </c>
      <c r="P1889">
        <v>0</v>
      </c>
      <c r="Q1889">
        <v>5</v>
      </c>
      <c r="R1889">
        <v>5</v>
      </c>
      <c r="S1889">
        <v>1</v>
      </c>
      <c r="T1889">
        <v>5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 t="s">
        <v>6</v>
      </c>
      <c r="AG1889">
        <v>735</v>
      </c>
      <c r="AU1889" s="2" t="str">
        <f>IF(ISBLANK(B1889),"", TEXT(B1889,"dddd, d \d\e mmmm \d\e aaaa"))</f>
        <v>sexta-feira, 13 de março de 2026</v>
      </c>
      <c r="AX1889" s="1" t="str" cm="1">
        <f t="array" ref="AX1889">IFERROR(_xlfn.TEXTJOIN(", ",TRUE,_xlfn._xlws.SORT(_xlfn.UNIQUE(_xlfn._xlws.FILTER($K$2:$K$2889,($I$2:$I$2889=I1889)*($K$2:$K$2889&lt;&gt;""))))),"")</f>
        <v>Dora, Tito</v>
      </c>
      <c r="AY1889" s="1" t="str">
        <f>IF(ISBLANK(F1889),"", IF(OR(
ISNUMBER(FIND("escovacao",LOWER(F1889))),
ISNUMBER(FIND("escovação",LOWER(F1889))),
ISNUMBER(FIND("higiene bucal",LOWER(F1889))),
ISNUMBER(FIND("tosa",LOWER(F1889))),
ISNUMBER(FIND("hidratacao",LOWER(F1889))),
ISNUMBER(FIND("hidratação",LOWER(F1889))),
ISNUMBER(FIND("spa",LOWER(F1889))),
ISNUMBER(FIND("corte de unhas",LOWER(F1889))),
ISNUMBER(FIND("desembolo",LOWER(F1889))),
ISNUMBER(FIND("clorexidina",LOWER(F1889))),
ISNUMBER(FIND("matizacao",LOWER(F1889))),
ISNUMBER(FIND("matização",LOWER(F1889))),
ISNUMBER(FIND("arredondamento",LOWER(F1889))),
ISNUMBER(FIND("remocao",LOWER(F1889))),
ISNUMBER(FIND("remoção",LOWER(F1889)))
),"Serviços extras",
IF(ISNUMBER(FIND("banho",LOWER(F1889))),"Banho","Loja")))</f>
        <v>Banho</v>
      </c>
      <c r="AZ1889" s="1" t="str">
        <f>IF(ISBLANK(I1889),"", _xlfn.LET(_xlpm.Pedido,TRIM(D1889&amp;""),IF(_xlpm.Pedido&lt;&gt;"",_xlpm.Pedido&amp;" | "&amp;K1889,I1889&amp;" | "&amp;K1889&amp;" | "&amp;TEXT(AU1889,"0"))))</f>
        <v>5038 | Dora</v>
      </c>
      <c r="BA1889" s="1" t="str">
        <f>IF(ISBLANK(I1889),"", _xlfn.LET(_xlpm.TipoServico,LOWER(H1889),IF(ISNUMBER(FIND("banho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89" s="1" t="str">
        <f>IF(ISBLANK(I1889),"", _xlfn.LET(
    _xlpm.Servico,TRIM(F1889&amp;""),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89" s="1">
        <f>IF(ISBLANK(B1889),"", IF(ISBLANK(R1889),Q1889*S1889,R1889*S1889))</f>
        <v>5</v>
      </c>
    </row>
    <row r="1890" spans="1:55" x14ac:dyDescent="0.3">
      <c r="A1890" t="s">
        <v>1</v>
      </c>
      <c r="B1890">
        <v>46094</v>
      </c>
      <c r="C1890" t="s">
        <v>2</v>
      </c>
      <c r="D1890">
        <v>5038</v>
      </c>
      <c r="F1890" t="s">
        <v>290</v>
      </c>
      <c r="H1890" t="s">
        <v>289</v>
      </c>
      <c r="I1890">
        <v>2601</v>
      </c>
      <c r="J1890" t="s">
        <v>15</v>
      </c>
      <c r="K1890" t="s">
        <v>165</v>
      </c>
      <c r="L1890">
        <v>73991119077</v>
      </c>
      <c r="N1890">
        <v>0</v>
      </c>
      <c r="O1890" t="s">
        <v>5</v>
      </c>
      <c r="P1890">
        <v>0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 t="s">
        <v>6</v>
      </c>
      <c r="AG1890">
        <v>735</v>
      </c>
      <c r="AU1890" s="2" t="str">
        <f>IF(ISBLANK(B1890),"", TEXT(B1890,"dddd, d \d\e mmmm \d\e aaaa"))</f>
        <v>sexta-feira, 13 de março de 2026</v>
      </c>
      <c r="AX1890" s="1" t="str" cm="1">
        <f t="array" ref="AX1890">IFERROR(_xlfn.TEXTJOIN(", ",TRUE,_xlfn._xlws.SORT(_xlfn.UNIQUE(_xlfn._xlws.FILTER($K$2:$K$2889,($I$2:$I$2889=I1890)*($K$2:$K$2889&lt;&gt;""))))),"")</f>
        <v>Dora, Tito</v>
      </c>
      <c r="AY1890" s="1" t="str">
        <f>IF(ISBLANK(F1890),"", IF(OR(
ISNUMBER(FIND("escovacao",LOWER(F1890))),
ISNUMBER(FIND("escovação",LOWER(F1890))),
ISNUMBER(FIND("higiene bucal",LOWER(F1890))),
ISNUMBER(FIND("tosa",LOWER(F1890))),
ISNUMBER(FIND("hidratacao",LOWER(F1890))),
ISNUMBER(FIND("hidratação",LOWER(F1890))),
ISNUMBER(FIND("spa",LOWER(F1890))),
ISNUMBER(FIND("corte de unhas",LOWER(F1890))),
ISNUMBER(FIND("desembolo",LOWER(F1890))),
ISNUMBER(FIND("clorexidina",LOWER(F1890))),
ISNUMBER(FIND("matizacao",LOWER(F1890))),
ISNUMBER(FIND("matização",LOWER(F1890))),
ISNUMBER(FIND("arredondamento",LOWER(F1890))),
ISNUMBER(FIND("remocao",LOWER(F1890))),
ISNUMBER(FIND("remoção",LOWER(F1890)))
),"Serviços extras",
IF(ISNUMBER(FIND("banho",LOWER(F1890))),"Banho","Loja")))</f>
        <v>Serviços extras</v>
      </c>
      <c r="AZ1890" s="1" t="str">
        <f>IF(ISBLANK(I1890),"", _xlfn.LET(_xlpm.Pedido,TRIM(D1890&amp;""),IF(_xlpm.Pedido&lt;&gt;"",_xlpm.Pedido&amp;" | "&amp;K1890,I1890&amp;" | "&amp;K1890&amp;" | "&amp;TEXT(AU1890,"0"))))</f>
        <v>5038 | Dora</v>
      </c>
      <c r="BA1890" s="1" t="str">
        <f>IF(ISBLANK(I1890),"", _xlfn.LET(_xlpm.TipoServico,LOWER(H1890),IF(ISNUMBER(FIND("banho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0" s="1" t="str">
        <f>IF(ISBLANK(I1890),"", _xlfn.LET(
    _xlpm.Servico,TRIM(F1890&amp;""),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90" s="1">
        <f>IF(ISBLANK(B1890),"", IF(ISBLANK(R1890),Q1890*S1890,R1890*S1890))</f>
        <v>1</v>
      </c>
    </row>
    <row r="1891" spans="1:55" x14ac:dyDescent="0.3">
      <c r="A1891" t="s">
        <v>1</v>
      </c>
      <c r="B1891">
        <v>46088</v>
      </c>
      <c r="C1891" t="s">
        <v>27</v>
      </c>
      <c r="D1891">
        <v>4987</v>
      </c>
      <c r="F1891" t="s">
        <v>288</v>
      </c>
      <c r="H1891" t="s">
        <v>289</v>
      </c>
      <c r="I1891">
        <v>2592</v>
      </c>
      <c r="J1891" t="s">
        <v>142</v>
      </c>
      <c r="K1891" t="s">
        <v>143</v>
      </c>
      <c r="L1891">
        <v>73998066900</v>
      </c>
      <c r="N1891">
        <v>0</v>
      </c>
      <c r="O1891" t="s">
        <v>5</v>
      </c>
      <c r="P1891">
        <v>0</v>
      </c>
      <c r="Q1891">
        <v>528</v>
      </c>
      <c r="R1891">
        <v>528</v>
      </c>
      <c r="S1891">
        <v>1</v>
      </c>
      <c r="T1891">
        <v>528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 t="s">
        <v>6</v>
      </c>
      <c r="AG1891">
        <v>528</v>
      </c>
      <c r="AU1891" s="2" t="str">
        <f>IF(ISBLANK(B1891),"", TEXT(B1891,"dddd, d \d\e mmmm \d\e aaaa"))</f>
        <v>sábado, 7 de março de 2026</v>
      </c>
      <c r="AX1891" s="1" t="str" cm="1">
        <f t="array" ref="AX1891">IFERROR(_xlfn.TEXTJOIN(", ",TRUE,_xlfn._xlws.SORT(_xlfn.UNIQUE(_xlfn._xlws.FILTER($K$2:$K$2889,($I$2:$I$2889=I1891)*($K$2:$K$2889&lt;&gt;""))))),"")</f>
        <v>Zeus</v>
      </c>
      <c r="AY1891" s="1" t="str">
        <f>IF(ISBLANK(F1891),"", IF(OR(
ISNUMBER(FIND("escovacao",LOWER(F1891))),
ISNUMBER(FIND("escovação",LOWER(F1891))),
ISNUMBER(FIND("higiene bucal",LOWER(F1891))),
ISNUMBER(FIND("tosa",LOWER(F1891))),
ISNUMBER(FIND("hidratacao",LOWER(F1891))),
ISNUMBER(FIND("hidratação",LOWER(F1891))),
ISNUMBER(FIND("spa",LOWER(F1891))),
ISNUMBER(FIND("corte de unhas",LOWER(F1891))),
ISNUMBER(FIND("desembolo",LOWER(F1891))),
ISNUMBER(FIND("clorexidina",LOWER(F1891))),
ISNUMBER(FIND("matizacao",LOWER(F1891))),
ISNUMBER(FIND("matização",LOWER(F1891))),
ISNUMBER(FIND("arredondamento",LOWER(F1891))),
ISNUMBER(FIND("remocao",LOWER(F1891))),
ISNUMBER(FIND("remoção",LOWER(F1891)))
),"Serviços extras",
IF(ISNUMBER(FIND("banho",LOWER(F1891))),"Banho","Loja")))</f>
        <v>Banho</v>
      </c>
      <c r="AZ1891" s="1" t="str">
        <f>IF(ISBLANK(I1891),"", _xlfn.LET(_xlpm.Pedido,TRIM(D1891&amp;""),IF(_xlpm.Pedido&lt;&gt;"",_xlpm.Pedido&amp;" | "&amp;K1891,I1891&amp;" | "&amp;K1891&amp;" | "&amp;TEXT(AU1891,"0"))))</f>
        <v>4987 | Zeus</v>
      </c>
      <c r="BA1891" s="1" t="str">
        <f>IF(ISBLANK(I1891),"", _xlfn.LET(_xlpm.TipoServico,LOWER(H1891),IF(ISNUMBER(FIND("banho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1" s="1" t="str">
        <f>IF(ISBLANK(I1891),"", _xlfn.LET(
    _xlpm.Servico,TRIM(F1891&amp;""),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91" s="1">
        <f>IF(ISBLANK(B1891),"", IF(ISBLANK(R1891),Q1891*S1891,R1891*S1891))</f>
        <v>528</v>
      </c>
    </row>
    <row r="1892" spans="1:55" x14ac:dyDescent="0.3">
      <c r="A1892" t="s">
        <v>1</v>
      </c>
      <c r="B1892">
        <v>46088</v>
      </c>
      <c r="C1892" t="s">
        <v>27</v>
      </c>
      <c r="D1892">
        <v>4987</v>
      </c>
      <c r="F1892" t="s">
        <v>290</v>
      </c>
      <c r="H1892" t="s">
        <v>289</v>
      </c>
      <c r="I1892">
        <v>2592</v>
      </c>
      <c r="J1892" t="s">
        <v>142</v>
      </c>
      <c r="K1892" t="s">
        <v>143</v>
      </c>
      <c r="L1892">
        <v>73998066900</v>
      </c>
      <c r="N1892">
        <v>0</v>
      </c>
      <c r="O1892" t="s">
        <v>5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 t="s">
        <v>6</v>
      </c>
      <c r="AG1892">
        <v>528</v>
      </c>
      <c r="AU1892" s="2" t="str">
        <f>IF(ISBLANK(B1892),"", TEXT(B1892,"dddd, d \d\e mmmm \d\e aaaa"))</f>
        <v>sábado, 7 de março de 2026</v>
      </c>
      <c r="AX1892" s="1" t="str" cm="1">
        <f t="array" ref="AX1892">IFERROR(_xlfn.TEXTJOIN(", ",TRUE,_xlfn._xlws.SORT(_xlfn.UNIQUE(_xlfn._xlws.FILTER($K$2:$K$2889,($I$2:$I$2889=I1892)*($K$2:$K$2889&lt;&gt;""))))),"")</f>
        <v>Zeus</v>
      </c>
      <c r="AY1892" s="1" t="str">
        <f>IF(ISBLANK(F1892),"", IF(OR(
ISNUMBER(FIND("escovacao",LOWER(F1892))),
ISNUMBER(FIND("escovação",LOWER(F1892))),
ISNUMBER(FIND("higiene bucal",LOWER(F1892))),
ISNUMBER(FIND("tosa",LOWER(F1892))),
ISNUMBER(FIND("hidratacao",LOWER(F1892))),
ISNUMBER(FIND("hidratação",LOWER(F1892))),
ISNUMBER(FIND("spa",LOWER(F1892))),
ISNUMBER(FIND("corte de unhas",LOWER(F1892))),
ISNUMBER(FIND("desembolo",LOWER(F1892))),
ISNUMBER(FIND("clorexidina",LOWER(F1892))),
ISNUMBER(FIND("matizacao",LOWER(F1892))),
ISNUMBER(FIND("matização",LOWER(F1892))),
ISNUMBER(FIND("arredondamento",LOWER(F1892))),
ISNUMBER(FIND("remocao",LOWER(F1892))),
ISNUMBER(FIND("remoção",LOWER(F1892)))
),"Serviços extras",
IF(ISNUMBER(FIND("banho",LOWER(F1892))),"Banho","Loja")))</f>
        <v>Serviços extras</v>
      </c>
      <c r="AZ1892" s="1" t="str">
        <f>IF(ISBLANK(I1892),"", _xlfn.LET(_xlpm.Pedido,TRIM(D1892&amp;""),IF(_xlpm.Pedido&lt;&gt;"",_xlpm.Pedido&amp;" | "&amp;K1892,I1892&amp;" | "&amp;K1892&amp;" | "&amp;TEXT(AU1892,"0"))))</f>
        <v>4987 | Zeus</v>
      </c>
      <c r="BA1892" s="1" t="str">
        <f>IF(ISBLANK(I1892),"", _xlfn.LET(_xlpm.TipoServico,LOWER(H1892),IF(ISNUMBER(FIND("banho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2" s="1" t="str">
        <f>IF(ISBLANK(I1892),"", _xlfn.LET(
    _xlpm.Servico,TRIM(F1892&amp;""),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92" s="1">
        <f>IF(ISBLANK(B1892),"", IF(ISBLANK(R1892),Q1892*S1892,R1892*S1892))</f>
        <v>0</v>
      </c>
    </row>
    <row r="1893" spans="1:55" x14ac:dyDescent="0.3">
      <c r="A1893" t="s">
        <v>11</v>
      </c>
      <c r="B1893">
        <v>46092</v>
      </c>
      <c r="C1893" t="s">
        <v>53</v>
      </c>
      <c r="D1893">
        <v>5020</v>
      </c>
      <c r="F1893" t="s">
        <v>308</v>
      </c>
      <c r="H1893" t="s">
        <v>176</v>
      </c>
      <c r="I1893">
        <v>2857</v>
      </c>
      <c r="J1893" t="s">
        <v>476</v>
      </c>
      <c r="K1893" t="s">
        <v>171</v>
      </c>
      <c r="L1893">
        <v>557391237734</v>
      </c>
      <c r="N1893">
        <v>0</v>
      </c>
      <c r="O1893" t="s">
        <v>5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 t="s">
        <v>6</v>
      </c>
      <c r="AG1893">
        <v>239</v>
      </c>
      <c r="AU1893" s="2" t="str">
        <f>IF(ISBLANK(B1893),"", TEXT(B1893,"dddd, d \d\e mmmm \d\e aaaa"))</f>
        <v>quarta-feira, 11 de março de 2026</v>
      </c>
      <c r="AX1893" s="1" t="str" cm="1">
        <f t="array" ref="AX1893">IFERROR(_xlfn.TEXTJOIN(", ",TRUE,_xlfn._xlws.SORT(_xlfn.UNIQUE(_xlfn._xlws.FILTER($K$2:$K$2889,($I$2:$I$2889=I1893)*($K$2:$K$2889&lt;&gt;""))))),"")</f>
        <v>Lua</v>
      </c>
      <c r="AY1893" s="1" t="str">
        <f>IF(ISBLANK(F1893),"", IF(OR(
ISNUMBER(FIND("escovacao",LOWER(F1893))),
ISNUMBER(FIND("escovação",LOWER(F1893))),
ISNUMBER(FIND("higiene bucal",LOWER(F1893))),
ISNUMBER(FIND("tosa",LOWER(F1893))),
ISNUMBER(FIND("hidratacao",LOWER(F1893))),
ISNUMBER(FIND("hidratação",LOWER(F1893))),
ISNUMBER(FIND("spa",LOWER(F1893))),
ISNUMBER(FIND("corte de unhas",LOWER(F1893))),
ISNUMBER(FIND("desembolo",LOWER(F1893))),
ISNUMBER(FIND("clorexidina",LOWER(F1893))),
ISNUMBER(FIND("matizacao",LOWER(F1893))),
ISNUMBER(FIND("matização",LOWER(F1893))),
ISNUMBER(FIND("arredondamento",LOWER(F1893))),
ISNUMBER(FIND("remocao",LOWER(F1893))),
ISNUMBER(FIND("remoção",LOWER(F1893)))
),"Serviços extras",
IF(ISNUMBER(FIND("banho",LOWER(F1893))),"Banho","Loja")))</f>
        <v>Loja</v>
      </c>
      <c r="AZ1893" s="1" t="str">
        <f>IF(ISBLANK(I1893),"", _xlfn.LET(_xlpm.Pedido,TRIM(D1893&amp;""),IF(_xlpm.Pedido&lt;&gt;"",_xlpm.Pedido&amp;" | "&amp;K1893,I1893&amp;" | "&amp;K1893&amp;" | "&amp;TEXT(AU1893,"0"))))</f>
        <v>5020 | Lua</v>
      </c>
      <c r="BA1893" s="1" t="str">
        <f>IF(ISBLANK(I1893),"", _xlfn.LET(_xlpm.TipoServico,LOWER(H1893),IF(ISNUMBER(FIND("banho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3" s="1" t="str">
        <f>IF(ISBLANK(I1893),"", _xlfn.LET(
    _xlpm.Servico,TRIM(F1893&amp;""),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93" s="1">
        <f>IF(ISBLANK(B1893),"", IF(ISBLANK(R1893),Q1893*S1893,R1893*S1893))</f>
        <v>0</v>
      </c>
    </row>
    <row r="1894" spans="1:55" x14ac:dyDescent="0.3">
      <c r="A1894" t="s">
        <v>1</v>
      </c>
      <c r="B1894">
        <v>46097</v>
      </c>
      <c r="C1894" t="s">
        <v>43</v>
      </c>
      <c r="D1894">
        <v>5058</v>
      </c>
      <c r="F1894" t="s">
        <v>312</v>
      </c>
      <c r="H1894" t="s">
        <v>289</v>
      </c>
      <c r="I1894">
        <v>2238</v>
      </c>
      <c r="J1894" t="s">
        <v>44</v>
      </c>
      <c r="K1894" t="s">
        <v>138</v>
      </c>
      <c r="L1894">
        <v>73988224982</v>
      </c>
      <c r="N1894">
        <v>0</v>
      </c>
      <c r="O1894" t="s">
        <v>5</v>
      </c>
      <c r="P1894">
        <v>0</v>
      </c>
      <c r="Q1894">
        <v>16</v>
      </c>
      <c r="R1894">
        <v>16</v>
      </c>
      <c r="S1894">
        <v>1</v>
      </c>
      <c r="T1894">
        <v>16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 t="s">
        <v>6</v>
      </c>
      <c r="AG1894">
        <v>216</v>
      </c>
      <c r="AU1894" s="2" t="str">
        <f>IF(ISBLANK(B1894),"", TEXT(B1894,"dddd, d \d\e mmmm \d\e aaaa"))</f>
        <v>segunda-feira, 16 de março de 2026</v>
      </c>
      <c r="AX1894" s="1" t="str" cm="1">
        <f t="array" ref="AX1894">IFERROR(_xlfn.TEXTJOIN(", ",TRUE,_xlfn._xlws.SORT(_xlfn.UNIQUE(_xlfn._xlws.FILTER($K$2:$K$2889,($I$2:$I$2889=I1894)*($K$2:$K$2889&lt;&gt;""))))),"")</f>
        <v>Baden</v>
      </c>
      <c r="AY1894" s="1" t="str">
        <f>IF(ISBLANK(F1894),"", IF(OR(
ISNUMBER(FIND("escovacao",LOWER(F1894))),
ISNUMBER(FIND("escovação",LOWER(F1894))),
ISNUMBER(FIND("higiene bucal",LOWER(F1894))),
ISNUMBER(FIND("tosa",LOWER(F1894))),
ISNUMBER(FIND("hidratacao",LOWER(F1894))),
ISNUMBER(FIND("hidratação",LOWER(F1894))),
ISNUMBER(FIND("spa",LOWER(F1894))),
ISNUMBER(FIND("corte de unhas",LOWER(F1894))),
ISNUMBER(FIND("desembolo",LOWER(F1894))),
ISNUMBER(FIND("clorexidina",LOWER(F1894))),
ISNUMBER(FIND("matizacao",LOWER(F1894))),
ISNUMBER(FIND("matização",LOWER(F1894))),
ISNUMBER(FIND("arredondamento",LOWER(F1894))),
ISNUMBER(FIND("remocao",LOWER(F1894))),
ISNUMBER(FIND("remoção",LOWER(F1894)))
),"Serviços extras",
IF(ISNUMBER(FIND("banho",LOWER(F1894))),"Banho","Loja")))</f>
        <v>Banho</v>
      </c>
      <c r="AZ1894" s="1" t="str">
        <f>IF(ISBLANK(I1894),"", _xlfn.LET(_xlpm.Pedido,TRIM(D1894&amp;""),IF(_xlpm.Pedido&lt;&gt;"",_xlpm.Pedido&amp;" | "&amp;K1894,I1894&amp;" | "&amp;K1894&amp;" | "&amp;TEXT(AU1894,"0"))))</f>
        <v>5058 | Baden</v>
      </c>
      <c r="BA1894" s="1" t="str">
        <f>IF(ISBLANK(I1894),"", _xlfn.LET(_xlpm.TipoServico,LOWER(H1894),IF(ISNUMBER(FIND("banho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4" s="1" t="str">
        <f>IF(ISBLANK(I1894),"", _xlfn.LET(
    _xlpm.Servico,TRIM(F1894&amp;""),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94" s="1">
        <f>IF(ISBLANK(B1894),"", IF(ISBLANK(R1894),Q1894*S1894,R1894*S1894))</f>
        <v>16</v>
      </c>
    </row>
    <row r="1895" spans="1:55" x14ac:dyDescent="0.3">
      <c r="A1895" t="s">
        <v>1</v>
      </c>
      <c r="B1895">
        <v>46097</v>
      </c>
      <c r="C1895" t="s">
        <v>43</v>
      </c>
      <c r="D1895">
        <v>5058</v>
      </c>
      <c r="F1895" t="s">
        <v>313</v>
      </c>
      <c r="H1895" t="s">
        <v>289</v>
      </c>
      <c r="I1895">
        <v>2238</v>
      </c>
      <c r="J1895" t="s">
        <v>44</v>
      </c>
      <c r="K1895" t="s">
        <v>138</v>
      </c>
      <c r="L1895">
        <v>73988224982</v>
      </c>
      <c r="N1895">
        <v>0</v>
      </c>
      <c r="O1895" t="s">
        <v>5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 t="s">
        <v>6</v>
      </c>
      <c r="AG1895">
        <v>216</v>
      </c>
      <c r="AU1895" s="2" t="str">
        <f>IF(ISBLANK(B1895),"", TEXT(B1895,"dddd, d \d\e mmmm \d\e aaaa"))</f>
        <v>segunda-feira, 16 de março de 2026</v>
      </c>
      <c r="AX1895" s="1" t="str" cm="1">
        <f t="array" ref="AX1895">IFERROR(_xlfn.TEXTJOIN(", ",TRUE,_xlfn._xlws.SORT(_xlfn.UNIQUE(_xlfn._xlws.FILTER($K$2:$K$2889,($I$2:$I$2889=I1895)*($K$2:$K$2889&lt;&gt;""))))),"")</f>
        <v>Baden</v>
      </c>
      <c r="AY1895" s="1" t="str">
        <f>IF(ISBLANK(F1895),"", IF(OR(
ISNUMBER(FIND("escovacao",LOWER(F1895))),
ISNUMBER(FIND("escovação",LOWER(F1895))),
ISNUMBER(FIND("higiene bucal",LOWER(F1895))),
ISNUMBER(FIND("tosa",LOWER(F1895))),
ISNUMBER(FIND("hidratacao",LOWER(F1895))),
ISNUMBER(FIND("hidratação",LOWER(F1895))),
ISNUMBER(FIND("spa",LOWER(F1895))),
ISNUMBER(FIND("corte de unhas",LOWER(F1895))),
ISNUMBER(FIND("desembolo",LOWER(F1895))),
ISNUMBER(FIND("clorexidina",LOWER(F1895))),
ISNUMBER(FIND("matizacao",LOWER(F1895))),
ISNUMBER(FIND("matização",LOWER(F1895))),
ISNUMBER(FIND("arredondamento",LOWER(F1895))),
ISNUMBER(FIND("remocao",LOWER(F1895))),
ISNUMBER(FIND("remoção",LOWER(F1895)))
),"Serviços extras",
IF(ISNUMBER(FIND("banho",LOWER(F1895))),"Banho","Loja")))</f>
        <v>Serviços extras</v>
      </c>
      <c r="AZ1895" s="1" t="str">
        <f>IF(ISBLANK(I1895),"", _xlfn.LET(_xlpm.Pedido,TRIM(D1895&amp;""),IF(_xlpm.Pedido&lt;&gt;"",_xlpm.Pedido&amp;" | "&amp;K1895,I1895&amp;" | "&amp;K1895&amp;" | "&amp;TEXT(AU1895,"0"))))</f>
        <v>5058 | Baden</v>
      </c>
      <c r="BA1895" s="1" t="str">
        <f>IF(ISBLANK(I1895),"", _xlfn.LET(_xlpm.TipoServico,LOWER(H1895),IF(ISNUMBER(FIND("banho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5" s="1" t="str">
        <f>IF(ISBLANK(I1895),"", _xlfn.LET(
    _xlpm.Servico,TRIM(F1895&amp;""),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95" s="1">
        <f>IF(ISBLANK(B1895),"", IF(ISBLANK(R1895),Q1895*S1895,R1895*S1895))</f>
        <v>0</v>
      </c>
    </row>
    <row r="1896" spans="1:55" x14ac:dyDescent="0.3">
      <c r="A1896" t="s">
        <v>1</v>
      </c>
      <c r="B1896">
        <v>46099</v>
      </c>
      <c r="C1896" t="s">
        <v>53</v>
      </c>
      <c r="D1896">
        <v>5073</v>
      </c>
      <c r="F1896" t="s">
        <v>288</v>
      </c>
      <c r="H1896" t="s">
        <v>289</v>
      </c>
      <c r="I1896">
        <v>2555</v>
      </c>
      <c r="J1896" t="s">
        <v>52</v>
      </c>
      <c r="K1896" t="s">
        <v>152</v>
      </c>
      <c r="L1896">
        <v>5573991323671</v>
      </c>
      <c r="N1896">
        <v>0</v>
      </c>
      <c r="O1896" t="s">
        <v>5</v>
      </c>
      <c r="P1896">
        <v>0</v>
      </c>
      <c r="Q1896">
        <v>7</v>
      </c>
      <c r="R1896">
        <v>7</v>
      </c>
      <c r="S1896">
        <v>1</v>
      </c>
      <c r="T1896">
        <v>7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 t="s">
        <v>6</v>
      </c>
      <c r="AG1896">
        <v>732</v>
      </c>
      <c r="AU1896" s="2" t="str">
        <f>IF(ISBLANK(B1896),"", TEXT(B1896,"dddd, d \d\e mmmm \d\e aaaa"))</f>
        <v>quarta-feira, 18 de março de 2026</v>
      </c>
      <c r="AX1896" s="1" t="str" cm="1">
        <f t="array" ref="AX1896">IFERROR(_xlfn.TEXTJOIN(", ",TRUE,_xlfn._xlws.SORT(_xlfn.UNIQUE(_xlfn._xlws.FILTER($K$2:$K$2889,($I$2:$I$2889=I1896)*($K$2:$K$2889&lt;&gt;""))))),"")</f>
        <v>Gus</v>
      </c>
      <c r="AY1896" s="1" t="str">
        <f>IF(ISBLANK(F1896),"", IF(OR(
ISNUMBER(FIND("escovacao",LOWER(F1896))),
ISNUMBER(FIND("escovação",LOWER(F1896))),
ISNUMBER(FIND("higiene bucal",LOWER(F1896))),
ISNUMBER(FIND("tosa",LOWER(F1896))),
ISNUMBER(FIND("hidratacao",LOWER(F1896))),
ISNUMBER(FIND("hidratação",LOWER(F1896))),
ISNUMBER(FIND("spa",LOWER(F1896))),
ISNUMBER(FIND("corte de unhas",LOWER(F1896))),
ISNUMBER(FIND("desembolo",LOWER(F1896))),
ISNUMBER(FIND("clorexidina",LOWER(F1896))),
ISNUMBER(FIND("matizacao",LOWER(F1896))),
ISNUMBER(FIND("matização",LOWER(F1896))),
ISNUMBER(FIND("arredondamento",LOWER(F1896))),
ISNUMBER(FIND("remocao",LOWER(F1896))),
ISNUMBER(FIND("remoção",LOWER(F1896)))
),"Serviços extras",
IF(ISNUMBER(FIND("banho",LOWER(F1896))),"Banho","Loja")))</f>
        <v>Banho</v>
      </c>
      <c r="AZ1896" s="1" t="str">
        <f>IF(ISBLANK(I1896),"", _xlfn.LET(_xlpm.Pedido,TRIM(D1896&amp;""),IF(_xlpm.Pedido&lt;&gt;"",_xlpm.Pedido&amp;" | "&amp;K1896,I1896&amp;" | "&amp;K1896&amp;" | "&amp;TEXT(AU1896,"0"))))</f>
        <v>5073 | Gus</v>
      </c>
      <c r="BA1896" s="1" t="str">
        <f>IF(ISBLANK(I1896),"", _xlfn.LET(_xlpm.TipoServico,LOWER(H1896),IF(ISNUMBER(FIND("banho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6" s="1" t="str">
        <f>IF(ISBLANK(I1896),"", _xlfn.LET(
    _xlpm.Servico,TRIM(F1896&amp;""),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96" s="1">
        <f>IF(ISBLANK(B1896),"", IF(ISBLANK(R1896),Q1896*S1896,R1896*S1896))</f>
        <v>7</v>
      </c>
    </row>
    <row r="1897" spans="1:55" x14ac:dyDescent="0.3">
      <c r="A1897" t="s">
        <v>1</v>
      </c>
      <c r="B1897">
        <v>46099</v>
      </c>
      <c r="C1897" t="s">
        <v>53</v>
      </c>
      <c r="D1897">
        <v>5073</v>
      </c>
      <c r="F1897" t="s">
        <v>290</v>
      </c>
      <c r="H1897" t="s">
        <v>289</v>
      </c>
      <c r="I1897">
        <v>2555</v>
      </c>
      <c r="J1897" t="s">
        <v>52</v>
      </c>
      <c r="K1897" t="s">
        <v>152</v>
      </c>
      <c r="L1897">
        <v>5573991323671</v>
      </c>
      <c r="N1897">
        <v>0</v>
      </c>
      <c r="O1897" t="s">
        <v>5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 t="s">
        <v>6</v>
      </c>
      <c r="AG1897">
        <v>732</v>
      </c>
      <c r="AU1897" s="2" t="str">
        <f>IF(ISBLANK(B1897),"", TEXT(B1897,"dddd, d \d\e mmmm \d\e aaaa"))</f>
        <v>quarta-feira, 18 de março de 2026</v>
      </c>
      <c r="AX1897" s="1" t="str" cm="1">
        <f t="array" ref="AX1897">IFERROR(_xlfn.TEXTJOIN(", ",TRUE,_xlfn._xlws.SORT(_xlfn.UNIQUE(_xlfn._xlws.FILTER($K$2:$K$2889,($I$2:$I$2889=I1897)*($K$2:$K$2889&lt;&gt;""))))),"")</f>
        <v>Gus</v>
      </c>
      <c r="AY1897" s="1" t="str">
        <f>IF(ISBLANK(F1897),"", IF(OR(
ISNUMBER(FIND("escovacao",LOWER(F1897))),
ISNUMBER(FIND("escovação",LOWER(F1897))),
ISNUMBER(FIND("higiene bucal",LOWER(F1897))),
ISNUMBER(FIND("tosa",LOWER(F1897))),
ISNUMBER(FIND("hidratacao",LOWER(F1897))),
ISNUMBER(FIND("hidratação",LOWER(F1897))),
ISNUMBER(FIND("spa",LOWER(F1897))),
ISNUMBER(FIND("corte de unhas",LOWER(F1897))),
ISNUMBER(FIND("desembolo",LOWER(F1897))),
ISNUMBER(FIND("clorexidina",LOWER(F1897))),
ISNUMBER(FIND("matizacao",LOWER(F1897))),
ISNUMBER(FIND("matização",LOWER(F1897))),
ISNUMBER(FIND("arredondamento",LOWER(F1897))),
ISNUMBER(FIND("remocao",LOWER(F1897))),
ISNUMBER(FIND("remoção",LOWER(F1897)))
),"Serviços extras",
IF(ISNUMBER(FIND("banho",LOWER(F1897))),"Banho","Loja")))</f>
        <v>Serviços extras</v>
      </c>
      <c r="AZ1897" s="1" t="str">
        <f>IF(ISBLANK(I1897),"", _xlfn.LET(_xlpm.Pedido,TRIM(D1897&amp;""),IF(_xlpm.Pedido&lt;&gt;"",_xlpm.Pedido&amp;" | "&amp;K1897,I1897&amp;" | "&amp;K1897&amp;" | "&amp;TEXT(AU1897,"0"))))</f>
        <v>5073 | Gus</v>
      </c>
      <c r="BA1897" s="1" t="str">
        <f>IF(ISBLANK(I1897),"", _xlfn.LET(_xlpm.TipoServico,LOWER(H1897),IF(ISNUMBER(FIND("banho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7" s="1" t="str">
        <f>IF(ISBLANK(I1897),"", _xlfn.LET(
    _xlpm.Servico,TRIM(F1897&amp;""),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97" s="1">
        <f>IF(ISBLANK(B1897),"", IF(ISBLANK(R1897),Q1897*S1897,R1897*S1897))</f>
        <v>0</v>
      </c>
    </row>
    <row r="1898" spans="1:55" x14ac:dyDescent="0.3">
      <c r="A1898" t="s">
        <v>1</v>
      </c>
      <c r="B1898">
        <v>46099</v>
      </c>
      <c r="C1898" t="s">
        <v>53</v>
      </c>
      <c r="D1898">
        <v>5073</v>
      </c>
      <c r="F1898" t="s">
        <v>314</v>
      </c>
      <c r="H1898" t="s">
        <v>289</v>
      </c>
      <c r="I1898">
        <v>2555</v>
      </c>
      <c r="J1898" t="s">
        <v>52</v>
      </c>
      <c r="K1898" t="s">
        <v>152</v>
      </c>
      <c r="L1898">
        <v>5573991323671</v>
      </c>
      <c r="N1898">
        <v>0</v>
      </c>
      <c r="O1898" t="s">
        <v>5</v>
      </c>
      <c r="P1898">
        <v>0</v>
      </c>
      <c r="Q1898">
        <v>120</v>
      </c>
      <c r="R1898">
        <v>120</v>
      </c>
      <c r="S1898">
        <v>1</v>
      </c>
      <c r="T1898">
        <v>120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 t="s">
        <v>6</v>
      </c>
      <c r="AG1898">
        <v>732</v>
      </c>
      <c r="AU1898" s="2" t="str">
        <f>IF(ISBLANK(B1898),"", TEXT(B1898,"dddd, d \d\e mmmm \d\e aaaa"))</f>
        <v>quarta-feira, 18 de março de 2026</v>
      </c>
      <c r="AX1898" s="1" t="str" cm="1">
        <f t="array" ref="AX1898">IFERROR(_xlfn.TEXTJOIN(", ",TRUE,_xlfn._xlws.SORT(_xlfn.UNIQUE(_xlfn._xlws.FILTER($K$2:$K$2889,($I$2:$I$2889=I1898)*($K$2:$K$2889&lt;&gt;""))))),"")</f>
        <v>Gus</v>
      </c>
      <c r="AY1898" s="1" t="str">
        <f>IF(ISBLANK(F1898),"", IF(OR(
ISNUMBER(FIND("escovacao",LOWER(F1898))),
ISNUMBER(FIND("escovação",LOWER(F1898))),
ISNUMBER(FIND("higiene bucal",LOWER(F1898))),
ISNUMBER(FIND("tosa",LOWER(F1898))),
ISNUMBER(FIND("hidratacao",LOWER(F1898))),
ISNUMBER(FIND("hidratação",LOWER(F1898))),
ISNUMBER(FIND("spa",LOWER(F1898))),
ISNUMBER(FIND("corte de unhas",LOWER(F1898))),
ISNUMBER(FIND("desembolo",LOWER(F1898))),
ISNUMBER(FIND("clorexidina",LOWER(F1898))),
ISNUMBER(FIND("matizacao",LOWER(F1898))),
ISNUMBER(FIND("matização",LOWER(F1898))),
ISNUMBER(FIND("arredondamento",LOWER(F1898))),
ISNUMBER(FIND("remocao",LOWER(F1898))),
ISNUMBER(FIND("remoção",LOWER(F1898)))
),"Serviços extras",
IF(ISNUMBER(FIND("banho",LOWER(F1898))),"Banho","Loja")))</f>
        <v>Serviços extras</v>
      </c>
      <c r="AZ1898" s="1" t="str">
        <f>IF(ISBLANK(I1898),"", _xlfn.LET(_xlpm.Pedido,TRIM(D1898&amp;""),IF(_xlpm.Pedido&lt;&gt;"",_xlpm.Pedido&amp;" | "&amp;K1898,I1898&amp;" | "&amp;K1898&amp;" | "&amp;TEXT(AU1898,"0"))))</f>
        <v>5073 | Gus</v>
      </c>
      <c r="BA1898" s="1" t="str">
        <f>IF(ISBLANK(I1898),"", _xlfn.LET(_xlpm.TipoServico,LOWER(H1898),IF(ISNUMBER(FIND("banho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8" s="1" t="str">
        <f>IF(ISBLANK(I1898),"", _xlfn.LET(
    _xlpm.Servico,TRIM(F1898&amp;""),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pacote de hidratacao P</v>
      </c>
      <c r="BC1898" s="1">
        <f>IF(ISBLANK(B1898),"", IF(ISBLANK(R1898),Q1898*S1898,R1898*S1898))</f>
        <v>120</v>
      </c>
    </row>
    <row r="1899" spans="1:55" x14ac:dyDescent="0.3">
      <c r="A1899" t="s">
        <v>1</v>
      </c>
      <c r="B1899">
        <v>46099</v>
      </c>
      <c r="C1899" t="s">
        <v>53</v>
      </c>
      <c r="D1899">
        <v>5074</v>
      </c>
      <c r="F1899" t="s">
        <v>288</v>
      </c>
      <c r="H1899" t="s">
        <v>289</v>
      </c>
      <c r="I1899">
        <v>2190</v>
      </c>
      <c r="J1899" t="s">
        <v>54</v>
      </c>
      <c r="K1899" t="s">
        <v>145</v>
      </c>
      <c r="L1899">
        <v>7391145661</v>
      </c>
      <c r="N1899">
        <v>0</v>
      </c>
      <c r="O1899" t="s">
        <v>5</v>
      </c>
      <c r="P1899">
        <v>0</v>
      </c>
      <c r="Q1899">
        <v>7</v>
      </c>
      <c r="R1899">
        <v>7</v>
      </c>
      <c r="S1899">
        <v>1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 t="s">
        <v>6</v>
      </c>
      <c r="AG1899">
        <v>655</v>
      </c>
      <c r="AU1899" s="2" t="str">
        <f>IF(ISBLANK(B1899),"", TEXT(B1899,"dddd, d \d\e mmmm \d\e aaaa"))</f>
        <v>quarta-feira, 18 de março de 2026</v>
      </c>
      <c r="AX1899" s="1" t="str" cm="1">
        <f t="array" ref="AX1899">IFERROR(_xlfn.TEXTJOIN(", ",TRUE,_xlfn._xlws.SORT(_xlfn.UNIQUE(_xlfn._xlws.FILTER($K$2:$K$2889,($I$2:$I$2889=I1899)*($K$2:$K$2889&lt;&gt;""))))),"")</f>
        <v>Doralice, Maria Ricota</v>
      </c>
      <c r="AY1899" s="1" t="str">
        <f>IF(ISBLANK(F1899),"", IF(OR(
ISNUMBER(FIND("escovacao",LOWER(F1899))),
ISNUMBER(FIND("escovação",LOWER(F1899))),
ISNUMBER(FIND("higiene bucal",LOWER(F1899))),
ISNUMBER(FIND("tosa",LOWER(F1899))),
ISNUMBER(FIND("hidratacao",LOWER(F1899))),
ISNUMBER(FIND("hidratação",LOWER(F1899))),
ISNUMBER(FIND("spa",LOWER(F1899))),
ISNUMBER(FIND("corte de unhas",LOWER(F1899))),
ISNUMBER(FIND("desembolo",LOWER(F1899))),
ISNUMBER(FIND("clorexidina",LOWER(F1899))),
ISNUMBER(FIND("matizacao",LOWER(F1899))),
ISNUMBER(FIND("matização",LOWER(F1899))),
ISNUMBER(FIND("arredondamento",LOWER(F1899))),
ISNUMBER(FIND("remocao",LOWER(F1899))),
ISNUMBER(FIND("remoção",LOWER(F1899)))
),"Serviços extras",
IF(ISNUMBER(FIND("banho",LOWER(F1899))),"Banho","Loja")))</f>
        <v>Banho</v>
      </c>
      <c r="AZ1899" s="1" t="str">
        <f>IF(ISBLANK(I1899),"", _xlfn.LET(_xlpm.Pedido,TRIM(D1899&amp;""),IF(_xlpm.Pedido&lt;&gt;"",_xlpm.Pedido&amp;" | "&amp;K1899,I1899&amp;" | "&amp;K1899&amp;" | "&amp;TEXT(AU1899,"0"))))</f>
        <v>5074 | Maria Ricota</v>
      </c>
      <c r="BA1899" s="1" t="str">
        <f>IF(ISBLANK(I1899),"", _xlfn.LET(_xlpm.TipoServico,LOWER(H1899),IF(ISNUMBER(FIND("banho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899" s="1" t="str">
        <f>IF(ISBLANK(I1899),"", _xlfn.LET(
    _xlpm.Servico,TRIM(F1899&amp;""),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899" s="1">
        <f>IF(ISBLANK(B1899),"", IF(ISBLANK(R1899),Q1899*S1899,R1899*S1899))</f>
        <v>7</v>
      </c>
    </row>
    <row r="1900" spans="1:55" x14ac:dyDescent="0.3">
      <c r="A1900" t="s">
        <v>1</v>
      </c>
      <c r="B1900">
        <v>46099</v>
      </c>
      <c r="C1900" t="s">
        <v>53</v>
      </c>
      <c r="D1900">
        <v>5074</v>
      </c>
      <c r="F1900" t="s">
        <v>290</v>
      </c>
      <c r="H1900" t="s">
        <v>289</v>
      </c>
      <c r="I1900">
        <v>2190</v>
      </c>
      <c r="J1900" t="s">
        <v>54</v>
      </c>
      <c r="K1900" t="s">
        <v>145</v>
      </c>
      <c r="L1900">
        <v>7391145661</v>
      </c>
      <c r="N1900">
        <v>0</v>
      </c>
      <c r="O1900" t="s">
        <v>5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 t="s">
        <v>6</v>
      </c>
      <c r="AG1900">
        <v>655</v>
      </c>
      <c r="AU1900" s="2" t="str">
        <f>IF(ISBLANK(B1900),"", TEXT(B1900,"dddd, d \d\e mmmm \d\e aaaa"))</f>
        <v>quarta-feira, 18 de março de 2026</v>
      </c>
      <c r="AX1900" s="1" t="str" cm="1">
        <f t="array" ref="AX1900">IFERROR(_xlfn.TEXTJOIN(", ",TRUE,_xlfn._xlws.SORT(_xlfn.UNIQUE(_xlfn._xlws.FILTER($K$2:$K$2889,($I$2:$I$2889=I1900)*($K$2:$K$2889&lt;&gt;""))))),"")</f>
        <v>Doralice, Maria Ricota</v>
      </c>
      <c r="AY1900" s="1" t="str">
        <f>IF(ISBLANK(F1900),"", IF(OR(
ISNUMBER(FIND("escovacao",LOWER(F1900))),
ISNUMBER(FIND("escovação",LOWER(F1900))),
ISNUMBER(FIND("higiene bucal",LOWER(F1900))),
ISNUMBER(FIND("tosa",LOWER(F1900))),
ISNUMBER(FIND("hidratacao",LOWER(F1900))),
ISNUMBER(FIND("hidratação",LOWER(F1900))),
ISNUMBER(FIND("spa",LOWER(F1900))),
ISNUMBER(FIND("corte de unhas",LOWER(F1900))),
ISNUMBER(FIND("desembolo",LOWER(F1900))),
ISNUMBER(FIND("clorexidina",LOWER(F1900))),
ISNUMBER(FIND("matizacao",LOWER(F1900))),
ISNUMBER(FIND("matização",LOWER(F1900))),
ISNUMBER(FIND("arredondamento",LOWER(F1900))),
ISNUMBER(FIND("remocao",LOWER(F1900))),
ISNUMBER(FIND("remoção",LOWER(F1900)))
),"Serviços extras",
IF(ISNUMBER(FIND("banho",LOWER(F1900))),"Banho","Loja")))</f>
        <v>Serviços extras</v>
      </c>
      <c r="AZ1900" s="1" t="str">
        <f>IF(ISBLANK(I1900),"", _xlfn.LET(_xlpm.Pedido,TRIM(D1900&amp;""),IF(_xlpm.Pedido&lt;&gt;"",_xlpm.Pedido&amp;" | "&amp;K1900,I1900&amp;" | "&amp;K1900&amp;" | "&amp;TEXT(AU1900,"0"))))</f>
        <v>5074 | Maria Ricota</v>
      </c>
      <c r="BA1900" s="1" t="str">
        <f>IF(ISBLANK(I1900),"", _xlfn.LET(_xlpm.TipoServico,LOWER(H1900),IF(ISNUMBER(FIND("banho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0" s="1" t="str">
        <f>IF(ISBLANK(I1900),"", _xlfn.LET(
    _xlpm.Servico,TRIM(F1900&amp;""),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0" s="1">
        <f>IF(ISBLANK(B1900),"", IF(ISBLANK(R1900),Q1900*S1900,R1900*S1900))</f>
        <v>0</v>
      </c>
    </row>
    <row r="1901" spans="1:55" x14ac:dyDescent="0.3">
      <c r="A1901" t="s">
        <v>1</v>
      </c>
      <c r="B1901">
        <v>46100</v>
      </c>
      <c r="C1901" t="s">
        <v>9</v>
      </c>
      <c r="D1901">
        <v>5081</v>
      </c>
      <c r="F1901" t="s">
        <v>629</v>
      </c>
      <c r="H1901" t="s">
        <v>289</v>
      </c>
      <c r="I1901">
        <v>2716</v>
      </c>
      <c r="J1901" t="s">
        <v>60</v>
      </c>
      <c r="K1901" t="s">
        <v>168</v>
      </c>
      <c r="L1901">
        <v>73981320220</v>
      </c>
      <c r="N1901">
        <v>0</v>
      </c>
      <c r="O1901" t="s">
        <v>5</v>
      </c>
      <c r="P1901">
        <v>0</v>
      </c>
      <c r="Q1901">
        <v>336</v>
      </c>
      <c r="R1901">
        <v>336</v>
      </c>
      <c r="S1901">
        <v>1</v>
      </c>
      <c r="T1901">
        <v>336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 t="s">
        <v>6</v>
      </c>
      <c r="AG1901">
        <v>2352</v>
      </c>
      <c r="AU1901" s="2" t="str">
        <f>IF(ISBLANK(B1901),"", TEXT(B1901,"dddd, d \d\e mmmm \d\e aaaa"))</f>
        <v>quinta-feira, 19 de março de 2026</v>
      </c>
      <c r="AX1901" s="1" t="str" cm="1">
        <f t="array" ref="AX1901">IFERROR(_xlfn.TEXTJOIN(", ",TRUE,_xlfn._xlws.SORT(_xlfn.UNIQUE(_xlfn._xlws.FILTER($K$2:$K$2889,($I$2:$I$2889=I1901)*($K$2:$K$2889&lt;&gt;""))))),"")</f>
        <v>Kiki, Lua, Lupy</v>
      </c>
      <c r="AY1901" s="1" t="str">
        <f>IF(ISBLANK(F1901),"", IF(OR(
ISNUMBER(FIND("escovacao",LOWER(F1901))),
ISNUMBER(FIND("escovação",LOWER(F1901))),
ISNUMBER(FIND("higiene bucal",LOWER(F1901))),
ISNUMBER(FIND("tosa",LOWER(F1901))),
ISNUMBER(FIND("hidratacao",LOWER(F1901))),
ISNUMBER(FIND("hidratação",LOWER(F1901))),
ISNUMBER(FIND("spa",LOWER(F1901))),
ISNUMBER(FIND("corte de unhas",LOWER(F1901))),
ISNUMBER(FIND("desembolo",LOWER(F1901))),
ISNUMBER(FIND("clorexidina",LOWER(F1901))),
ISNUMBER(FIND("matizacao",LOWER(F1901))),
ISNUMBER(FIND("matização",LOWER(F1901))),
ISNUMBER(FIND("arredondamento",LOWER(F1901))),
ISNUMBER(FIND("remocao",LOWER(F1901))),
ISNUMBER(FIND("remoção",LOWER(F1901)))
),"Serviços extras",
IF(ISNUMBER(FIND("banho",LOWER(F1901))),"Banho","Loja")))</f>
        <v>Banho</v>
      </c>
      <c r="AZ1901" s="1" t="str">
        <f>IF(ISBLANK(I1901),"", _xlfn.LET(_xlpm.Pedido,TRIM(D1901&amp;""),IF(_xlpm.Pedido&lt;&gt;"",_xlpm.Pedido&amp;" | "&amp;K1901,I1901&amp;" | "&amp;K1901&amp;" | "&amp;TEXT(AU1901,"0"))))</f>
        <v>5081 | Kiki</v>
      </c>
      <c r="BA1901" s="1" t="str">
        <f>IF(ISBLANK(I1901),"", _xlfn.LET(_xlpm.TipoServico,LOWER(H1901),IF(ISNUMBER(FIND("banho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1" s="1" t="str">
        <f>IF(ISBLANK(I1901),"", _xlfn.LET(
    _xlpm.Servico,TRIM(F1901&amp;""),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1" s="1">
        <f>IF(ISBLANK(B1901),"", IF(ISBLANK(R1901),Q1901*S1901,R1901*S1901))</f>
        <v>336</v>
      </c>
    </row>
    <row r="1902" spans="1:55" x14ac:dyDescent="0.3">
      <c r="A1902" t="s">
        <v>11</v>
      </c>
      <c r="B1902">
        <v>46100</v>
      </c>
      <c r="C1902" t="s">
        <v>9</v>
      </c>
      <c r="D1902">
        <v>5081</v>
      </c>
      <c r="F1902" t="s">
        <v>630</v>
      </c>
      <c r="H1902" t="s">
        <v>289</v>
      </c>
      <c r="I1902">
        <v>2716</v>
      </c>
      <c r="J1902" t="s">
        <v>60</v>
      </c>
      <c r="K1902" t="s">
        <v>168</v>
      </c>
      <c r="L1902">
        <v>73981320220</v>
      </c>
      <c r="N1902">
        <v>0</v>
      </c>
      <c r="O1902" t="s">
        <v>5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 t="s">
        <v>6</v>
      </c>
      <c r="AG1902">
        <v>2352</v>
      </c>
      <c r="AU1902" s="2" t="str">
        <f>IF(ISBLANK(B1902),"", TEXT(B1902,"dddd, d \d\e mmmm \d\e aaaa"))</f>
        <v>quinta-feira, 19 de março de 2026</v>
      </c>
      <c r="AX1902" s="1" t="str" cm="1">
        <f t="array" ref="AX1902">IFERROR(_xlfn.TEXTJOIN(", ",TRUE,_xlfn._xlws.SORT(_xlfn.UNIQUE(_xlfn._xlws.FILTER($K$2:$K$2889,($I$2:$I$2889=I1902)*($K$2:$K$2889&lt;&gt;""))))),"")</f>
        <v>Kiki, Lua, Lupy</v>
      </c>
      <c r="AY1902" s="1" t="str">
        <f>IF(ISBLANK(F1902),"", IF(OR(
ISNUMBER(FIND("escovacao",LOWER(F1902))),
ISNUMBER(FIND("escovação",LOWER(F1902))),
ISNUMBER(FIND("higiene bucal",LOWER(F1902))),
ISNUMBER(FIND("tosa",LOWER(F1902))),
ISNUMBER(FIND("hidratacao",LOWER(F1902))),
ISNUMBER(FIND("hidratação",LOWER(F1902))),
ISNUMBER(FIND("spa",LOWER(F1902))),
ISNUMBER(FIND("corte de unhas",LOWER(F1902))),
ISNUMBER(FIND("desembolo",LOWER(F1902))),
ISNUMBER(FIND("clorexidina",LOWER(F1902))),
ISNUMBER(FIND("matizacao",LOWER(F1902))),
ISNUMBER(FIND("matização",LOWER(F1902))),
ISNUMBER(FIND("arredondamento",LOWER(F1902))),
ISNUMBER(FIND("remocao",LOWER(F1902))),
ISNUMBER(FIND("remoção",LOWER(F1902)))
),"Serviços extras",
IF(ISNUMBER(FIND("banho",LOWER(F1902))),"Banho","Loja")))</f>
        <v>Serviços extras</v>
      </c>
      <c r="AZ1902" s="1" t="str">
        <f>IF(ISBLANK(I1902),"", _xlfn.LET(_xlpm.Pedido,TRIM(D1902&amp;""),IF(_xlpm.Pedido&lt;&gt;"",_xlpm.Pedido&amp;" | "&amp;K1902,I1902&amp;" | "&amp;K1902&amp;" | "&amp;TEXT(AU1902,"0"))))</f>
        <v>5081 | Kiki</v>
      </c>
      <c r="BA1902" s="1" t="str">
        <f>IF(ISBLANK(I1902),"", _xlfn.LET(_xlpm.TipoServico,LOWER(H1902),IF(ISNUMBER(FIND("banho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2" s="1" t="str">
        <f>IF(ISBLANK(I1902),"", _xlfn.LET(
    _xlpm.Servico,TRIM(F1902&amp;""),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2" s="1">
        <f>IF(ISBLANK(B1902),"", IF(ISBLANK(R1902),Q1902*S1902,R1902*S1902))</f>
        <v>0</v>
      </c>
    </row>
    <row r="1903" spans="1:55" x14ac:dyDescent="0.3">
      <c r="A1903" t="s">
        <v>11</v>
      </c>
      <c r="B1903">
        <v>46100</v>
      </c>
      <c r="C1903" t="s">
        <v>9</v>
      </c>
      <c r="D1903">
        <v>5083</v>
      </c>
      <c r="F1903" t="s">
        <v>288</v>
      </c>
      <c r="H1903" t="s">
        <v>289</v>
      </c>
      <c r="I1903">
        <v>2809</v>
      </c>
      <c r="J1903" t="s">
        <v>148</v>
      </c>
      <c r="K1903" t="s">
        <v>149</v>
      </c>
      <c r="L1903">
        <v>557399216789</v>
      </c>
      <c r="N1903">
        <v>0</v>
      </c>
      <c r="O1903" t="s">
        <v>5</v>
      </c>
      <c r="P1903">
        <v>0</v>
      </c>
      <c r="Q1903">
        <v>612</v>
      </c>
      <c r="R1903">
        <v>612</v>
      </c>
      <c r="S1903">
        <v>1</v>
      </c>
      <c r="T1903">
        <v>612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 t="s">
        <v>6</v>
      </c>
      <c r="AG1903">
        <v>687</v>
      </c>
      <c r="AU1903" s="2" t="str">
        <f>IF(ISBLANK(B1903),"", TEXT(B1903,"dddd, d \d\e mmmm \d\e aaaa"))</f>
        <v>quinta-feira, 19 de março de 2026</v>
      </c>
      <c r="AX1903" s="1" t="str" cm="1">
        <f t="array" ref="AX1903">IFERROR(_xlfn.TEXTJOIN(", ",TRUE,_xlfn._xlws.SORT(_xlfn.UNIQUE(_xlfn._xlws.FILTER($K$2:$K$2889,($I$2:$I$2889=I1903)*($K$2:$K$2889&lt;&gt;""))))),"")</f>
        <v>Bela, Lara</v>
      </c>
      <c r="AY1903" s="1" t="str">
        <f>IF(ISBLANK(F1903),"", IF(OR(
ISNUMBER(FIND("escovacao",LOWER(F1903))),
ISNUMBER(FIND("escovação",LOWER(F1903))),
ISNUMBER(FIND("higiene bucal",LOWER(F1903))),
ISNUMBER(FIND("tosa",LOWER(F1903))),
ISNUMBER(FIND("hidratacao",LOWER(F1903))),
ISNUMBER(FIND("hidratação",LOWER(F1903))),
ISNUMBER(FIND("spa",LOWER(F1903))),
ISNUMBER(FIND("corte de unhas",LOWER(F1903))),
ISNUMBER(FIND("desembolo",LOWER(F1903))),
ISNUMBER(FIND("clorexidina",LOWER(F1903))),
ISNUMBER(FIND("matizacao",LOWER(F1903))),
ISNUMBER(FIND("matização",LOWER(F1903))),
ISNUMBER(FIND("arredondamento",LOWER(F1903))),
ISNUMBER(FIND("remocao",LOWER(F1903))),
ISNUMBER(FIND("remoção",LOWER(F1903)))
),"Serviços extras",
IF(ISNUMBER(FIND("banho",LOWER(F1903))),"Banho","Loja")))</f>
        <v>Banho</v>
      </c>
      <c r="AZ1903" s="1" t="str">
        <f>IF(ISBLANK(I1903),"", _xlfn.LET(_xlpm.Pedido,TRIM(D1903&amp;""),IF(_xlpm.Pedido&lt;&gt;"",_xlpm.Pedido&amp;" | "&amp;K1903,I1903&amp;" | "&amp;K1903&amp;" | "&amp;TEXT(AU1903,"0"))))</f>
        <v>5083 | Bela</v>
      </c>
      <c r="BA1903" s="1" t="str">
        <f>IF(ISBLANK(I1903),"", _xlfn.LET(_xlpm.TipoServico,LOWER(H1903),IF(ISNUMBER(FIND("banho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3" s="1" t="str">
        <f>IF(ISBLANK(I1903),"", _xlfn.LET(
    _xlpm.Servico,TRIM(F1903&amp;""),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3" s="1">
        <f>IF(ISBLANK(B1903),"", IF(ISBLANK(R1903),Q1903*S1903,R1903*S1903))</f>
        <v>612</v>
      </c>
    </row>
    <row r="1904" spans="1:55" x14ac:dyDescent="0.3">
      <c r="A1904" t="s">
        <v>11</v>
      </c>
      <c r="B1904">
        <v>46100</v>
      </c>
      <c r="C1904" t="s">
        <v>9</v>
      </c>
      <c r="D1904">
        <v>5083</v>
      </c>
      <c r="F1904" t="s">
        <v>290</v>
      </c>
      <c r="H1904" t="s">
        <v>289</v>
      </c>
      <c r="I1904">
        <v>2809</v>
      </c>
      <c r="J1904" t="s">
        <v>148</v>
      </c>
      <c r="K1904" t="s">
        <v>149</v>
      </c>
      <c r="L1904">
        <v>557399216789</v>
      </c>
      <c r="N1904">
        <v>0</v>
      </c>
      <c r="O1904" t="s">
        <v>5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 t="s">
        <v>6</v>
      </c>
      <c r="AG1904">
        <v>687</v>
      </c>
      <c r="AU1904" s="2" t="str">
        <f>IF(ISBLANK(B1904),"", TEXT(B1904,"dddd, d \d\e mmmm \d\e aaaa"))</f>
        <v>quinta-feira, 19 de março de 2026</v>
      </c>
      <c r="AX1904" s="1" t="str" cm="1">
        <f t="array" ref="AX1904">IFERROR(_xlfn.TEXTJOIN(", ",TRUE,_xlfn._xlws.SORT(_xlfn.UNIQUE(_xlfn._xlws.FILTER($K$2:$K$2889,($I$2:$I$2889=I1904)*($K$2:$K$2889&lt;&gt;""))))),"")</f>
        <v>Bela, Lara</v>
      </c>
      <c r="AY1904" s="1" t="str">
        <f>IF(ISBLANK(F1904),"", IF(OR(
ISNUMBER(FIND("escovacao",LOWER(F1904))),
ISNUMBER(FIND("escovação",LOWER(F1904))),
ISNUMBER(FIND("higiene bucal",LOWER(F1904))),
ISNUMBER(FIND("tosa",LOWER(F1904))),
ISNUMBER(FIND("hidratacao",LOWER(F1904))),
ISNUMBER(FIND("hidratação",LOWER(F1904))),
ISNUMBER(FIND("spa",LOWER(F1904))),
ISNUMBER(FIND("corte de unhas",LOWER(F1904))),
ISNUMBER(FIND("desembolo",LOWER(F1904))),
ISNUMBER(FIND("clorexidina",LOWER(F1904))),
ISNUMBER(FIND("matizacao",LOWER(F1904))),
ISNUMBER(FIND("matização",LOWER(F1904))),
ISNUMBER(FIND("arredondamento",LOWER(F1904))),
ISNUMBER(FIND("remocao",LOWER(F1904))),
ISNUMBER(FIND("remoção",LOWER(F1904)))
),"Serviços extras",
IF(ISNUMBER(FIND("banho",LOWER(F1904))),"Banho","Loja")))</f>
        <v>Serviços extras</v>
      </c>
      <c r="AZ1904" s="1" t="str">
        <f>IF(ISBLANK(I1904),"", _xlfn.LET(_xlpm.Pedido,TRIM(D1904&amp;""),IF(_xlpm.Pedido&lt;&gt;"",_xlpm.Pedido&amp;" | "&amp;K1904,I1904&amp;" | "&amp;K1904&amp;" | "&amp;TEXT(AU1904,"0"))))</f>
        <v>5083 | Bela</v>
      </c>
      <c r="BA1904" s="1" t="str">
        <f>IF(ISBLANK(I1904),"", _xlfn.LET(_xlpm.TipoServico,LOWER(H1904),IF(ISNUMBER(FIND("banho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4" s="1" t="str">
        <f>IF(ISBLANK(I1904),"", _xlfn.LET(
    _xlpm.Servico,TRIM(F1904&amp;""),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4" s="1">
        <f>IF(ISBLANK(B1904),"", IF(ISBLANK(R1904),Q1904*S1904,R1904*S1904))</f>
        <v>0</v>
      </c>
    </row>
    <row r="1905" spans="1:55" x14ac:dyDescent="0.3">
      <c r="A1905" t="s">
        <v>1</v>
      </c>
      <c r="B1905">
        <v>46101</v>
      </c>
      <c r="C1905" t="s">
        <v>2</v>
      </c>
      <c r="D1905">
        <v>5101</v>
      </c>
      <c r="F1905" t="s">
        <v>336</v>
      </c>
      <c r="H1905" t="s">
        <v>289</v>
      </c>
      <c r="I1905">
        <v>2264</v>
      </c>
      <c r="J1905" t="s">
        <v>153</v>
      </c>
      <c r="K1905" t="s">
        <v>154</v>
      </c>
      <c r="L1905">
        <v>7391180113</v>
      </c>
      <c r="N1905">
        <v>0</v>
      </c>
      <c r="O1905" t="s">
        <v>5</v>
      </c>
      <c r="P1905">
        <v>0</v>
      </c>
      <c r="Q1905">
        <v>168</v>
      </c>
      <c r="R1905">
        <v>168</v>
      </c>
      <c r="S1905">
        <v>1</v>
      </c>
      <c r="T1905">
        <v>168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 t="s">
        <v>6</v>
      </c>
      <c r="AG1905">
        <v>1200</v>
      </c>
      <c r="AU1905" s="2" t="str">
        <f>IF(ISBLANK(B1905),"", TEXT(B1905,"dddd, d \d\e mmmm \d\e aaaa"))</f>
        <v>sexta-feira, 20 de março de 2026</v>
      </c>
      <c r="AX1905" s="1" t="str" cm="1">
        <f t="array" ref="AX1905">IFERROR(_xlfn.TEXTJOIN(", ",TRUE,_xlfn._xlws.SORT(_xlfn.UNIQUE(_xlfn._xlws.FILTER($K$2:$K$2889,($I$2:$I$2889=I1905)*($K$2:$K$2889&lt;&gt;""))))),"")</f>
        <v>Zoe</v>
      </c>
      <c r="AY1905" s="1" t="str">
        <f>IF(ISBLANK(F1905),"", IF(OR(
ISNUMBER(FIND("escovacao",LOWER(F1905))),
ISNUMBER(FIND("escovação",LOWER(F1905))),
ISNUMBER(FIND("higiene bucal",LOWER(F1905))),
ISNUMBER(FIND("tosa",LOWER(F1905))),
ISNUMBER(FIND("hidratacao",LOWER(F1905))),
ISNUMBER(FIND("hidratação",LOWER(F1905))),
ISNUMBER(FIND("spa",LOWER(F1905))),
ISNUMBER(FIND("corte de unhas",LOWER(F1905))),
ISNUMBER(FIND("desembolo",LOWER(F1905))),
ISNUMBER(FIND("clorexidina",LOWER(F1905))),
ISNUMBER(FIND("matizacao",LOWER(F1905))),
ISNUMBER(FIND("matização",LOWER(F1905))),
ISNUMBER(FIND("arredondamento",LOWER(F1905))),
ISNUMBER(FIND("remocao",LOWER(F1905))),
ISNUMBER(FIND("remoção",LOWER(F1905)))
),"Serviços extras",
IF(ISNUMBER(FIND("banho",LOWER(F1905))),"Banho","Loja")))</f>
        <v>Banho</v>
      </c>
      <c r="AZ1905" s="1" t="str">
        <f>IF(ISBLANK(I1905),"", _xlfn.LET(_xlpm.Pedido,TRIM(D1905&amp;""),IF(_xlpm.Pedido&lt;&gt;"",_xlpm.Pedido&amp;" | "&amp;K1905,I1905&amp;" | "&amp;K1905&amp;" | "&amp;TEXT(AU1905,"0"))))</f>
        <v>5101 | Zoe</v>
      </c>
      <c r="BA1905" s="1" t="str">
        <f>IF(ISBLANK(I1905),"", _xlfn.LET(_xlpm.TipoServico,LOWER(H1905),IF(ISNUMBER(FIND("banho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5" s="1" t="str">
        <f>IF(ISBLANK(I1905),"", _xlfn.LET(
    _xlpm.Servico,TRIM(F1905&amp;""),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5" s="1">
        <f>IF(ISBLANK(B1905),"", IF(ISBLANK(R1905),Q1905*S1905,R1905*S1905))</f>
        <v>168</v>
      </c>
    </row>
    <row r="1906" spans="1:55" x14ac:dyDescent="0.3">
      <c r="A1906" t="s">
        <v>1</v>
      </c>
      <c r="B1906">
        <v>46101</v>
      </c>
      <c r="C1906" t="s">
        <v>2</v>
      </c>
      <c r="D1906">
        <v>5098</v>
      </c>
      <c r="F1906" t="s">
        <v>312</v>
      </c>
      <c r="H1906" t="s">
        <v>289</v>
      </c>
      <c r="I1906">
        <v>2779</v>
      </c>
      <c r="J1906" t="s">
        <v>70</v>
      </c>
      <c r="K1906" t="s">
        <v>155</v>
      </c>
      <c r="L1906">
        <v>557388388068</v>
      </c>
      <c r="N1906">
        <v>0</v>
      </c>
      <c r="O1906" t="s">
        <v>5</v>
      </c>
      <c r="P1906">
        <v>0</v>
      </c>
      <c r="Q1906">
        <v>28</v>
      </c>
      <c r="R1906">
        <v>28</v>
      </c>
      <c r="S1906">
        <v>1</v>
      </c>
      <c r="T1906">
        <v>28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 t="s">
        <v>6</v>
      </c>
      <c r="AG1906">
        <v>216</v>
      </c>
      <c r="AU1906" s="2" t="str">
        <f>IF(ISBLANK(B1906),"", TEXT(B1906,"dddd, d \d\e mmmm \d\e aaaa"))</f>
        <v>sexta-feira, 20 de março de 2026</v>
      </c>
      <c r="AX1906" s="1" t="str" cm="1">
        <f t="array" ref="AX1906">IFERROR(_xlfn.TEXTJOIN(", ",TRUE,_xlfn._xlws.SORT(_xlfn.UNIQUE(_xlfn._xlws.FILTER($K$2:$K$2889,($I$2:$I$2889=I1906)*($K$2:$K$2889&lt;&gt;""))))),"")</f>
        <v>Mel</v>
      </c>
      <c r="AY1906" s="1" t="str">
        <f>IF(ISBLANK(F1906),"", IF(OR(
ISNUMBER(FIND("escovacao",LOWER(F1906))),
ISNUMBER(FIND("escovação",LOWER(F1906))),
ISNUMBER(FIND("higiene bucal",LOWER(F1906))),
ISNUMBER(FIND("tosa",LOWER(F1906))),
ISNUMBER(FIND("hidratacao",LOWER(F1906))),
ISNUMBER(FIND("hidratação",LOWER(F1906))),
ISNUMBER(FIND("spa",LOWER(F1906))),
ISNUMBER(FIND("corte de unhas",LOWER(F1906))),
ISNUMBER(FIND("desembolo",LOWER(F1906))),
ISNUMBER(FIND("clorexidina",LOWER(F1906))),
ISNUMBER(FIND("matizacao",LOWER(F1906))),
ISNUMBER(FIND("matização",LOWER(F1906))),
ISNUMBER(FIND("arredondamento",LOWER(F1906))),
ISNUMBER(FIND("remocao",LOWER(F1906))),
ISNUMBER(FIND("remoção",LOWER(F1906)))
),"Serviços extras",
IF(ISNUMBER(FIND("banho",LOWER(F1906))),"Banho","Loja")))</f>
        <v>Banho</v>
      </c>
      <c r="AZ1906" s="1" t="str">
        <f>IF(ISBLANK(I1906),"", _xlfn.LET(_xlpm.Pedido,TRIM(D1906&amp;""),IF(_xlpm.Pedido&lt;&gt;"",_xlpm.Pedido&amp;" | "&amp;K1906,I1906&amp;" | "&amp;K1906&amp;" | "&amp;TEXT(AU1906,"0"))))</f>
        <v>5098 | Mel</v>
      </c>
      <c r="BA1906" s="1" t="str">
        <f>IF(ISBLANK(I1906),"", _xlfn.LET(_xlpm.TipoServico,LOWER(H1906),IF(ISNUMBER(FIND("banho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6" s="1" t="str">
        <f>IF(ISBLANK(I1906),"", _xlfn.LET(
    _xlpm.Servico,TRIM(F1906&amp;""),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6" s="1">
        <f>IF(ISBLANK(B1906),"", IF(ISBLANK(R1906),Q1906*S1906,R1906*S1906))</f>
        <v>28</v>
      </c>
    </row>
    <row r="1907" spans="1:55" x14ac:dyDescent="0.3">
      <c r="A1907" t="s">
        <v>1</v>
      </c>
      <c r="B1907">
        <v>46101</v>
      </c>
      <c r="C1907" t="s">
        <v>2</v>
      </c>
      <c r="D1907">
        <v>5098</v>
      </c>
      <c r="F1907" t="s">
        <v>313</v>
      </c>
      <c r="H1907" t="s">
        <v>289</v>
      </c>
      <c r="I1907">
        <v>2779</v>
      </c>
      <c r="J1907" t="s">
        <v>70</v>
      </c>
      <c r="K1907" t="s">
        <v>155</v>
      </c>
      <c r="L1907">
        <v>557388388068</v>
      </c>
      <c r="N1907">
        <v>0</v>
      </c>
      <c r="O1907" t="s">
        <v>5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 t="s">
        <v>6</v>
      </c>
      <c r="AG1907">
        <v>216</v>
      </c>
      <c r="AU1907" s="2" t="str">
        <f>IF(ISBLANK(B1907),"", TEXT(B1907,"dddd, d \d\e mmmm \d\e aaaa"))</f>
        <v>sexta-feira, 20 de março de 2026</v>
      </c>
      <c r="AX1907" s="1" t="str" cm="1">
        <f t="array" ref="AX1907">IFERROR(_xlfn.TEXTJOIN(", ",TRUE,_xlfn._xlws.SORT(_xlfn.UNIQUE(_xlfn._xlws.FILTER($K$2:$K$2889,($I$2:$I$2889=I1907)*($K$2:$K$2889&lt;&gt;""))))),"")</f>
        <v>Mel</v>
      </c>
      <c r="AY1907" s="1" t="str">
        <f>IF(ISBLANK(F1907),"", IF(OR(
ISNUMBER(FIND("escovacao",LOWER(F1907))),
ISNUMBER(FIND("escovação",LOWER(F1907))),
ISNUMBER(FIND("higiene bucal",LOWER(F1907))),
ISNUMBER(FIND("tosa",LOWER(F1907))),
ISNUMBER(FIND("hidratacao",LOWER(F1907))),
ISNUMBER(FIND("hidratação",LOWER(F1907))),
ISNUMBER(FIND("spa",LOWER(F1907))),
ISNUMBER(FIND("corte de unhas",LOWER(F1907))),
ISNUMBER(FIND("desembolo",LOWER(F1907))),
ISNUMBER(FIND("clorexidina",LOWER(F1907))),
ISNUMBER(FIND("matizacao",LOWER(F1907))),
ISNUMBER(FIND("matização",LOWER(F1907))),
ISNUMBER(FIND("arredondamento",LOWER(F1907))),
ISNUMBER(FIND("remocao",LOWER(F1907))),
ISNUMBER(FIND("remoção",LOWER(F1907)))
),"Serviços extras",
IF(ISNUMBER(FIND("banho",LOWER(F1907))),"Banho","Loja")))</f>
        <v>Serviços extras</v>
      </c>
      <c r="AZ1907" s="1" t="str">
        <f>IF(ISBLANK(I1907),"", _xlfn.LET(_xlpm.Pedido,TRIM(D1907&amp;""),IF(_xlpm.Pedido&lt;&gt;"",_xlpm.Pedido&amp;" | "&amp;K1907,I1907&amp;" | "&amp;K1907&amp;" | "&amp;TEXT(AU1907,"0"))))</f>
        <v>5098 | Mel</v>
      </c>
      <c r="BA1907" s="1" t="str">
        <f>IF(ISBLANK(I1907),"", _xlfn.LET(_xlpm.TipoServico,LOWER(H1907),IF(ISNUMBER(FIND("banho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7" s="1" t="str">
        <f>IF(ISBLANK(I1907),"", _xlfn.LET(
    _xlpm.Servico,TRIM(F1907&amp;""),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7" s="1">
        <f>IF(ISBLANK(B1907),"", IF(ISBLANK(R1907),Q1907*S1907,R1907*S1907))</f>
        <v>0</v>
      </c>
    </row>
    <row r="1908" spans="1:55" x14ac:dyDescent="0.3">
      <c r="A1908" t="s">
        <v>1</v>
      </c>
      <c r="B1908">
        <v>46104</v>
      </c>
      <c r="C1908" t="s">
        <v>43</v>
      </c>
      <c r="D1908">
        <v>5112</v>
      </c>
      <c r="F1908" t="s">
        <v>288</v>
      </c>
      <c r="H1908" t="s">
        <v>289</v>
      </c>
      <c r="I1908">
        <v>2652</v>
      </c>
      <c r="J1908" t="s">
        <v>66</v>
      </c>
      <c r="K1908" t="s">
        <v>166</v>
      </c>
      <c r="L1908">
        <v>5527998872070</v>
      </c>
      <c r="N1908">
        <v>0</v>
      </c>
      <c r="O1908" t="s">
        <v>5</v>
      </c>
      <c r="P1908">
        <v>0</v>
      </c>
      <c r="Q1908">
        <v>7</v>
      </c>
      <c r="R1908">
        <v>7</v>
      </c>
      <c r="S1908">
        <v>1</v>
      </c>
      <c r="T1908">
        <v>7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 t="s">
        <v>6</v>
      </c>
      <c r="AG1908">
        <v>612</v>
      </c>
      <c r="AU1908" s="2" t="str">
        <f>IF(ISBLANK(B1908),"", TEXT(B1908,"dddd, d \d\e mmmm \d\e aaaa"))</f>
        <v>segunda-feira, 23 de março de 2026</v>
      </c>
      <c r="AX1908" s="1" t="str" cm="1">
        <f t="array" ref="AX1908">IFERROR(_xlfn.TEXTJOIN(", ",TRUE,_xlfn._xlws.SORT(_xlfn.UNIQUE(_xlfn._xlws.FILTER($K$2:$K$2889,($I$2:$I$2889=I1908)*($K$2:$K$2889&lt;&gt;""))))),"")</f>
        <v>Mileide</v>
      </c>
      <c r="AY1908" s="1" t="str">
        <f>IF(ISBLANK(F1908),"", IF(OR(
ISNUMBER(FIND("escovacao",LOWER(F1908))),
ISNUMBER(FIND("escovação",LOWER(F1908))),
ISNUMBER(FIND("higiene bucal",LOWER(F1908))),
ISNUMBER(FIND("tosa",LOWER(F1908))),
ISNUMBER(FIND("hidratacao",LOWER(F1908))),
ISNUMBER(FIND("hidratação",LOWER(F1908))),
ISNUMBER(FIND("spa",LOWER(F1908))),
ISNUMBER(FIND("corte de unhas",LOWER(F1908))),
ISNUMBER(FIND("desembolo",LOWER(F1908))),
ISNUMBER(FIND("clorexidina",LOWER(F1908))),
ISNUMBER(FIND("matizacao",LOWER(F1908))),
ISNUMBER(FIND("matização",LOWER(F1908))),
ISNUMBER(FIND("arredondamento",LOWER(F1908))),
ISNUMBER(FIND("remocao",LOWER(F1908))),
ISNUMBER(FIND("remoção",LOWER(F1908)))
),"Serviços extras",
IF(ISNUMBER(FIND("banho",LOWER(F1908))),"Banho","Loja")))</f>
        <v>Banho</v>
      </c>
      <c r="AZ1908" s="1" t="str">
        <f>IF(ISBLANK(I1908),"", _xlfn.LET(_xlpm.Pedido,TRIM(D1908&amp;""),IF(_xlpm.Pedido&lt;&gt;"",_xlpm.Pedido&amp;" | "&amp;K1908,I1908&amp;" | "&amp;K1908&amp;" | "&amp;TEXT(AU1908,"0"))))</f>
        <v>5112 | Mileide</v>
      </c>
      <c r="BA1908" s="1" t="str">
        <f>IF(ISBLANK(I1908),"", _xlfn.LET(_xlpm.TipoServico,LOWER(H1908),IF(ISNUMBER(FIND("banho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8" s="1" t="str">
        <f>IF(ISBLANK(I1908),"", _xlfn.LET(
    _xlpm.Servico,TRIM(F1908&amp;""),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8" s="1">
        <f>IF(ISBLANK(B1908),"", IF(ISBLANK(R1908),Q1908*S1908,R1908*S1908))</f>
        <v>7</v>
      </c>
    </row>
    <row r="1909" spans="1:55" x14ac:dyDescent="0.3">
      <c r="A1909" t="s">
        <v>1</v>
      </c>
      <c r="B1909">
        <v>46104</v>
      </c>
      <c r="C1909" t="s">
        <v>43</v>
      </c>
      <c r="D1909">
        <v>5112</v>
      </c>
      <c r="F1909" t="s">
        <v>290</v>
      </c>
      <c r="H1909" t="s">
        <v>289</v>
      </c>
      <c r="I1909">
        <v>2652</v>
      </c>
      <c r="J1909" t="s">
        <v>66</v>
      </c>
      <c r="K1909" t="s">
        <v>166</v>
      </c>
      <c r="L1909">
        <v>5527998872070</v>
      </c>
      <c r="N1909">
        <v>0</v>
      </c>
      <c r="O1909" t="s">
        <v>5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 t="s">
        <v>6</v>
      </c>
      <c r="AG1909">
        <v>612</v>
      </c>
      <c r="AU1909" s="2" t="str">
        <f>IF(ISBLANK(B1909),"", TEXT(B1909,"dddd, d \d\e mmmm \d\e aaaa"))</f>
        <v>segunda-feira, 23 de março de 2026</v>
      </c>
      <c r="AX1909" s="1" t="str" cm="1">
        <f t="array" ref="AX1909">IFERROR(_xlfn.TEXTJOIN(", ",TRUE,_xlfn._xlws.SORT(_xlfn.UNIQUE(_xlfn._xlws.FILTER($K$2:$K$2889,($I$2:$I$2889=I1909)*($K$2:$K$2889&lt;&gt;""))))),"")</f>
        <v>Mileide</v>
      </c>
      <c r="AY1909" s="1" t="str">
        <f>IF(ISBLANK(F1909),"", IF(OR(
ISNUMBER(FIND("escovacao",LOWER(F1909))),
ISNUMBER(FIND("escovação",LOWER(F1909))),
ISNUMBER(FIND("higiene bucal",LOWER(F1909))),
ISNUMBER(FIND("tosa",LOWER(F1909))),
ISNUMBER(FIND("hidratacao",LOWER(F1909))),
ISNUMBER(FIND("hidratação",LOWER(F1909))),
ISNUMBER(FIND("spa",LOWER(F1909))),
ISNUMBER(FIND("corte de unhas",LOWER(F1909))),
ISNUMBER(FIND("desembolo",LOWER(F1909))),
ISNUMBER(FIND("clorexidina",LOWER(F1909))),
ISNUMBER(FIND("matizacao",LOWER(F1909))),
ISNUMBER(FIND("matização",LOWER(F1909))),
ISNUMBER(FIND("arredondamento",LOWER(F1909))),
ISNUMBER(FIND("remocao",LOWER(F1909))),
ISNUMBER(FIND("remoção",LOWER(F1909)))
),"Serviços extras",
IF(ISNUMBER(FIND("banho",LOWER(F1909))),"Banho","Loja")))</f>
        <v>Serviços extras</v>
      </c>
      <c r="AZ1909" s="1" t="str">
        <f>IF(ISBLANK(I1909),"", _xlfn.LET(_xlpm.Pedido,TRIM(D1909&amp;""),IF(_xlpm.Pedido&lt;&gt;"",_xlpm.Pedido&amp;" | "&amp;K1909,I1909&amp;" | "&amp;K1909&amp;" | "&amp;TEXT(AU1909,"0"))))</f>
        <v>5112 | Mileide</v>
      </c>
      <c r="BA1909" s="1" t="str">
        <f>IF(ISBLANK(I1909),"", _xlfn.LET(_xlpm.TipoServico,LOWER(H1909),IF(ISNUMBER(FIND("banho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09" s="1" t="str">
        <f>IF(ISBLANK(I1909),"", _xlfn.LET(
    _xlpm.Servico,TRIM(F1909&amp;""),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09" s="1">
        <f>IF(ISBLANK(B1909),"", IF(ISBLANK(R1909),Q1909*S1909,R1909*S1909))</f>
        <v>0</v>
      </c>
    </row>
    <row r="1910" spans="1:55" x14ac:dyDescent="0.3">
      <c r="A1910" t="s">
        <v>1</v>
      </c>
      <c r="B1910">
        <v>46104</v>
      </c>
      <c r="C1910" t="s">
        <v>43</v>
      </c>
      <c r="D1910">
        <v>5118</v>
      </c>
      <c r="F1910" t="s">
        <v>336</v>
      </c>
      <c r="H1910" t="s">
        <v>289</v>
      </c>
      <c r="I1910">
        <v>2240</v>
      </c>
      <c r="J1910" t="s">
        <v>45</v>
      </c>
      <c r="K1910" t="s">
        <v>144</v>
      </c>
      <c r="L1910">
        <v>7391948647</v>
      </c>
      <c r="N1910">
        <v>0</v>
      </c>
      <c r="O1910" t="s">
        <v>5</v>
      </c>
      <c r="P1910">
        <v>0</v>
      </c>
      <c r="Q1910">
        <v>168</v>
      </c>
      <c r="R1910">
        <v>168</v>
      </c>
      <c r="S1910">
        <v>1</v>
      </c>
      <c r="T1910">
        <v>168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 t="s">
        <v>6</v>
      </c>
      <c r="AG1910">
        <v>1200</v>
      </c>
      <c r="AU1910" s="2" t="str">
        <f>IF(ISBLANK(B1910),"", TEXT(B1910,"dddd, d \d\e mmmm \d\e aaaa"))</f>
        <v>segunda-feira, 23 de março de 2026</v>
      </c>
      <c r="AX1910" s="1" t="str" cm="1">
        <f t="array" ref="AX1910">IFERROR(_xlfn.TEXTJOIN(", ",TRUE,_xlfn._xlws.SORT(_xlfn.UNIQUE(_xlfn._xlws.FILTER($K$2:$K$2889,($I$2:$I$2889=I1910)*($K$2:$K$2889&lt;&gt;""))))),"")</f>
        <v>Luna</v>
      </c>
      <c r="AY1910" s="1" t="str">
        <f>IF(ISBLANK(F1910),"", IF(OR(
ISNUMBER(FIND("escovacao",LOWER(F1910))),
ISNUMBER(FIND("escovação",LOWER(F1910))),
ISNUMBER(FIND("higiene bucal",LOWER(F1910))),
ISNUMBER(FIND("tosa",LOWER(F1910))),
ISNUMBER(FIND("hidratacao",LOWER(F1910))),
ISNUMBER(FIND("hidratação",LOWER(F1910))),
ISNUMBER(FIND("spa",LOWER(F1910))),
ISNUMBER(FIND("corte de unhas",LOWER(F1910))),
ISNUMBER(FIND("desembolo",LOWER(F1910))),
ISNUMBER(FIND("clorexidina",LOWER(F1910))),
ISNUMBER(FIND("matizacao",LOWER(F1910))),
ISNUMBER(FIND("matização",LOWER(F1910))),
ISNUMBER(FIND("arredondamento",LOWER(F1910))),
ISNUMBER(FIND("remocao",LOWER(F1910))),
ISNUMBER(FIND("remoção",LOWER(F1910)))
),"Serviços extras",
IF(ISNUMBER(FIND("banho",LOWER(F1910))),"Banho","Loja")))</f>
        <v>Banho</v>
      </c>
      <c r="AZ1910" s="1" t="str">
        <f>IF(ISBLANK(I1910),"", _xlfn.LET(_xlpm.Pedido,TRIM(D1910&amp;""),IF(_xlpm.Pedido&lt;&gt;"",_xlpm.Pedido&amp;" | "&amp;K1910,I1910&amp;" | "&amp;K1910&amp;" | "&amp;TEXT(AU1910,"0"))))</f>
        <v>5118 | Luna</v>
      </c>
      <c r="BA1910" s="1" t="str">
        <f>IF(ISBLANK(I1910),"", _xlfn.LET(_xlpm.TipoServico,LOWER(H1910),IF(ISNUMBER(FIND("banho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10" s="1" t="str">
        <f>IF(ISBLANK(I1910),"", _xlfn.LET(
    _xlpm.Servico,TRIM(F1910&amp;""),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10" s="1">
        <f>IF(ISBLANK(B1910),"", IF(ISBLANK(R1910),Q1910*S1910,R1910*S1910))</f>
        <v>168</v>
      </c>
    </row>
    <row r="1911" spans="1:55" x14ac:dyDescent="0.3">
      <c r="A1911" t="s">
        <v>1</v>
      </c>
      <c r="B1911">
        <v>46104</v>
      </c>
      <c r="C1911" t="s">
        <v>43</v>
      </c>
      <c r="D1911">
        <v>5118</v>
      </c>
      <c r="F1911" t="s">
        <v>631</v>
      </c>
      <c r="H1911" t="s">
        <v>289</v>
      </c>
      <c r="I1911">
        <v>2240</v>
      </c>
      <c r="J1911" t="s">
        <v>45</v>
      </c>
      <c r="K1911" t="s">
        <v>144</v>
      </c>
      <c r="L1911">
        <v>7391948647</v>
      </c>
      <c r="N1911">
        <v>0</v>
      </c>
      <c r="O1911" t="s">
        <v>5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 t="s">
        <v>6</v>
      </c>
      <c r="AG1911">
        <v>1200</v>
      </c>
      <c r="AU1911" s="2" t="str">
        <f>IF(ISBLANK(B1911),"", TEXT(B1911,"dddd, d \d\e mmmm \d\e aaaa"))</f>
        <v>segunda-feira, 23 de março de 2026</v>
      </c>
      <c r="AX1911" s="1" t="str" cm="1">
        <f t="array" ref="AX1911">IFERROR(_xlfn.TEXTJOIN(", ",TRUE,_xlfn._xlws.SORT(_xlfn.UNIQUE(_xlfn._xlws.FILTER($K$2:$K$2889,($I$2:$I$2889=I1911)*($K$2:$K$2889&lt;&gt;""))))),"")</f>
        <v>Luna</v>
      </c>
      <c r="AY1911" s="1" t="str">
        <f>IF(ISBLANK(F1911),"", IF(OR(
ISNUMBER(FIND("escovacao",LOWER(F1911))),
ISNUMBER(FIND("escovação",LOWER(F1911))),
ISNUMBER(FIND("higiene bucal",LOWER(F1911))),
ISNUMBER(FIND("tosa",LOWER(F1911))),
ISNUMBER(FIND("hidratacao",LOWER(F1911))),
ISNUMBER(FIND("hidratação",LOWER(F1911))),
ISNUMBER(FIND("spa",LOWER(F1911))),
ISNUMBER(FIND("corte de unhas",LOWER(F1911))),
ISNUMBER(FIND("desembolo",LOWER(F1911))),
ISNUMBER(FIND("clorexidina",LOWER(F1911))),
ISNUMBER(FIND("matizacao",LOWER(F1911))),
ISNUMBER(FIND("matização",LOWER(F1911))),
ISNUMBER(FIND("arredondamento",LOWER(F1911))),
ISNUMBER(FIND("remocao",LOWER(F1911))),
ISNUMBER(FIND("remoção",LOWER(F1911)))
),"Serviços extras",
IF(ISNUMBER(FIND("banho",LOWER(F1911))),"Banho","Loja")))</f>
        <v>Serviços extras</v>
      </c>
      <c r="AZ1911" s="1" t="str">
        <f>IF(ISBLANK(I1911),"", _xlfn.LET(_xlpm.Pedido,TRIM(D1911&amp;""),IF(_xlpm.Pedido&lt;&gt;"",_xlpm.Pedido&amp;" | "&amp;K1911,I1911&amp;" | "&amp;K1911&amp;" | "&amp;TEXT(AU1911,"0"))))</f>
        <v>5118 | Luna</v>
      </c>
      <c r="BA1911" s="1" t="str">
        <f>IF(ISBLANK(I1911),"", _xlfn.LET(_xlpm.TipoServico,LOWER(H1911),IF(ISNUMBER(FIND("banho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11" s="1" t="str">
        <f>IF(ISBLANK(I1911),"", _xlfn.LET(
    _xlpm.Servico,TRIM(F1911&amp;""),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brinde</v>
      </c>
      <c r="BC1911" s="1">
        <f>IF(ISBLANK(B1911),"", IF(ISBLANK(R1911),Q1911*S1911,R1911*S1911))</f>
        <v>0</v>
      </c>
    </row>
    <row r="1912" spans="1:55" x14ac:dyDescent="0.3">
      <c r="A1912" t="s">
        <v>11</v>
      </c>
      <c r="B1912">
        <v>46106</v>
      </c>
      <c r="C1912" t="s">
        <v>53</v>
      </c>
      <c r="D1912">
        <v>5134</v>
      </c>
      <c r="F1912" t="s">
        <v>313</v>
      </c>
      <c r="H1912" t="s">
        <v>289</v>
      </c>
      <c r="I1912">
        <v>2748</v>
      </c>
      <c r="J1912" t="s">
        <v>78</v>
      </c>
      <c r="K1912" t="s">
        <v>175</v>
      </c>
      <c r="L1912">
        <v>557381467397</v>
      </c>
      <c r="N1912">
        <v>0</v>
      </c>
      <c r="O1912" t="s">
        <v>5</v>
      </c>
      <c r="P1912">
        <v>0</v>
      </c>
      <c r="Q1912">
        <v>20</v>
      </c>
      <c r="R1912">
        <v>20</v>
      </c>
      <c r="S1912">
        <v>1</v>
      </c>
      <c r="T1912">
        <v>20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 t="s">
        <v>6</v>
      </c>
      <c r="AG1912">
        <v>396.8</v>
      </c>
      <c r="AU1912" s="2" t="str">
        <f>IF(ISBLANK(B1912),"", TEXT(B1912,"dddd, d \d\e mmmm \d\e aaaa"))</f>
        <v>quarta-feira, 25 de março de 2026</v>
      </c>
      <c r="AX1912" s="1" t="str" cm="1">
        <f t="array" ref="AX1912">IFERROR(_xlfn.TEXTJOIN(", ",TRUE,_xlfn._xlws.SORT(_xlfn.UNIQUE(_xlfn._xlws.FILTER($K$2:$K$2889,($I$2:$I$2889=I1912)*($K$2:$K$2889&lt;&gt;""))))),"")</f>
        <v>Pipo</v>
      </c>
      <c r="AY1912" s="1" t="str">
        <f>IF(ISBLANK(F1912),"", IF(OR(
ISNUMBER(FIND("escovacao",LOWER(F1912))),
ISNUMBER(FIND("escovação",LOWER(F1912))),
ISNUMBER(FIND("higiene bucal",LOWER(F1912))),
ISNUMBER(FIND("tosa",LOWER(F1912))),
ISNUMBER(FIND("hidratacao",LOWER(F1912))),
ISNUMBER(FIND("hidratação",LOWER(F1912))),
ISNUMBER(FIND("spa",LOWER(F1912))),
ISNUMBER(FIND("corte de unhas",LOWER(F1912))),
ISNUMBER(FIND("desembolo",LOWER(F1912))),
ISNUMBER(FIND("clorexidina",LOWER(F1912))),
ISNUMBER(FIND("matizacao",LOWER(F1912))),
ISNUMBER(FIND("matização",LOWER(F1912))),
ISNUMBER(FIND("arredondamento",LOWER(F1912))),
ISNUMBER(FIND("remocao",LOWER(F1912))),
ISNUMBER(FIND("remoção",LOWER(F1912)))
),"Serviços extras",
IF(ISNUMBER(FIND("banho",LOWER(F1912))),"Banho","Loja")))</f>
        <v>Serviços extras</v>
      </c>
      <c r="AZ1912" s="1" t="str">
        <f>IF(ISBLANK(I1912),"", _xlfn.LET(_xlpm.Pedido,TRIM(D1912&amp;""),IF(_xlpm.Pedido&lt;&gt;"",_xlpm.Pedido&amp;" | "&amp;K1912,I1912&amp;" | "&amp;K1912&amp;" | "&amp;TEXT(AU1912,"0"))))</f>
        <v>5134 | Pipo</v>
      </c>
      <c r="BA1912" s="1" t="str">
        <f>IF(ISBLANK(I1912),"", _xlfn.LET(_xlpm.TipoServico,LOWER(H1912),IF(ISNUMBER(FIND("banho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12" s="1" t="str">
        <f>IF(ISBLANK(I1912),"", _xlfn.LET(
    _xlpm.Servico,TRIM(F1912&amp;""),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12" s="1">
        <f>IF(ISBLANK(B1912),"", IF(ISBLANK(R1912),Q1912*S1912,R1912*S1912))</f>
        <v>20</v>
      </c>
    </row>
    <row r="1913" spans="1:55" x14ac:dyDescent="0.3">
      <c r="A1913" t="s">
        <v>11</v>
      </c>
      <c r="B1913">
        <v>46106</v>
      </c>
      <c r="C1913" t="s">
        <v>53</v>
      </c>
      <c r="D1913">
        <v>5134</v>
      </c>
      <c r="F1913" t="s">
        <v>312</v>
      </c>
      <c r="H1913" t="s">
        <v>289</v>
      </c>
      <c r="I1913">
        <v>2748</v>
      </c>
      <c r="J1913" t="s">
        <v>78</v>
      </c>
      <c r="K1913" t="s">
        <v>175</v>
      </c>
      <c r="L1913">
        <v>557381467397</v>
      </c>
      <c r="N1913">
        <v>0</v>
      </c>
      <c r="O1913" t="s">
        <v>5</v>
      </c>
      <c r="P1913">
        <v>0</v>
      </c>
      <c r="Q1913">
        <v>16</v>
      </c>
      <c r="R1913">
        <v>16</v>
      </c>
      <c r="S1913">
        <v>1</v>
      </c>
      <c r="T1913">
        <v>16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 t="s">
        <v>6</v>
      </c>
      <c r="AG1913">
        <v>396.8</v>
      </c>
      <c r="AU1913" s="2" t="str">
        <f>IF(ISBLANK(B1913),"", TEXT(B1913,"dddd, d \d\e mmmm \d\e aaaa"))</f>
        <v>quarta-feira, 25 de março de 2026</v>
      </c>
      <c r="AX1913" s="1" t="str" cm="1">
        <f t="array" ref="AX1913">IFERROR(_xlfn.TEXTJOIN(", ",TRUE,_xlfn._xlws.SORT(_xlfn.UNIQUE(_xlfn._xlws.FILTER($K$2:$K$2889,($I$2:$I$2889=I1913)*($K$2:$K$2889&lt;&gt;""))))),"")</f>
        <v>Pipo</v>
      </c>
      <c r="AY1913" s="1" t="str">
        <f>IF(ISBLANK(F1913),"", IF(OR(
ISNUMBER(FIND("escovacao",LOWER(F1913))),
ISNUMBER(FIND("escovação",LOWER(F1913))),
ISNUMBER(FIND("higiene bucal",LOWER(F1913))),
ISNUMBER(FIND("tosa",LOWER(F1913))),
ISNUMBER(FIND("hidratacao",LOWER(F1913))),
ISNUMBER(FIND("hidratação",LOWER(F1913))),
ISNUMBER(FIND("spa",LOWER(F1913))),
ISNUMBER(FIND("corte de unhas",LOWER(F1913))),
ISNUMBER(FIND("desembolo",LOWER(F1913))),
ISNUMBER(FIND("clorexidina",LOWER(F1913))),
ISNUMBER(FIND("matizacao",LOWER(F1913))),
ISNUMBER(FIND("matização",LOWER(F1913))),
ISNUMBER(FIND("arredondamento",LOWER(F1913))),
ISNUMBER(FIND("remocao",LOWER(F1913))),
ISNUMBER(FIND("remoção",LOWER(F1913)))
),"Serviços extras",
IF(ISNUMBER(FIND("banho",LOWER(F1913))),"Banho","Loja")))</f>
        <v>Banho</v>
      </c>
      <c r="AZ1913" s="1" t="str">
        <f>IF(ISBLANK(I1913),"", _xlfn.LET(_xlpm.Pedido,TRIM(D1913&amp;""),IF(_xlpm.Pedido&lt;&gt;"",_xlpm.Pedido&amp;" | "&amp;K1913,I1913&amp;" | "&amp;K1913&amp;" | "&amp;TEXT(AU1913,"0"))))</f>
        <v>5134 | Pipo</v>
      </c>
      <c r="BA1913" s="1" t="str">
        <f>IF(ISBLANK(I1913),"", _xlfn.LET(_xlpm.TipoServico,LOWER(H1913),IF(ISNUMBER(FIND("banho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13" s="1" t="str">
        <f>IF(ISBLANK(I1913),"", _xlfn.LET(
    _xlpm.Servico,TRIM(F1913&amp;""),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13" s="1">
        <f>IF(ISBLANK(B1913),"", IF(ISBLANK(R1913),Q1913*S1913,R1913*S1913))</f>
        <v>16</v>
      </c>
    </row>
    <row r="1914" spans="1:55" x14ac:dyDescent="0.3">
      <c r="A1914" t="s">
        <v>1</v>
      </c>
      <c r="B1914">
        <v>46108</v>
      </c>
      <c r="C1914" t="s">
        <v>2</v>
      </c>
      <c r="D1914">
        <v>5146</v>
      </c>
      <c r="F1914" t="s">
        <v>312</v>
      </c>
      <c r="H1914" t="s">
        <v>289</v>
      </c>
      <c r="I1914">
        <v>2853</v>
      </c>
      <c r="J1914" t="s">
        <v>36</v>
      </c>
      <c r="K1914" t="s">
        <v>161</v>
      </c>
      <c r="L1914">
        <v>557399845575</v>
      </c>
      <c r="N1914">
        <v>0</v>
      </c>
      <c r="O1914" t="s">
        <v>5</v>
      </c>
      <c r="P1914">
        <v>0</v>
      </c>
      <c r="Q1914">
        <v>28</v>
      </c>
      <c r="R1914">
        <v>28</v>
      </c>
      <c r="S1914">
        <v>1</v>
      </c>
      <c r="T1914">
        <v>28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 t="s">
        <v>6</v>
      </c>
      <c r="AG1914">
        <v>336</v>
      </c>
      <c r="AU1914" s="2" t="str">
        <f>IF(ISBLANK(B1914),"", TEXT(B1914,"dddd, d \d\e mmmm \d\e aaaa"))</f>
        <v>sexta-feira, 27 de março de 2026</v>
      </c>
      <c r="AX1914" s="1" t="str" cm="1">
        <f t="array" ref="AX1914">IFERROR(_xlfn.TEXTJOIN(", ",TRUE,_xlfn._xlws.SORT(_xlfn.UNIQUE(_xlfn._xlws.FILTER($K$2:$K$2889,($I$2:$I$2889=I1914)*($K$2:$K$2889&lt;&gt;""))))),"")</f>
        <v>Charlotte</v>
      </c>
      <c r="AY1914" s="1" t="str">
        <f>IF(ISBLANK(F1914),"", IF(OR(
ISNUMBER(FIND("escovacao",LOWER(F1914))),
ISNUMBER(FIND("escovação",LOWER(F1914))),
ISNUMBER(FIND("higiene bucal",LOWER(F1914))),
ISNUMBER(FIND("tosa",LOWER(F1914))),
ISNUMBER(FIND("hidratacao",LOWER(F1914))),
ISNUMBER(FIND("hidratação",LOWER(F1914))),
ISNUMBER(FIND("spa",LOWER(F1914))),
ISNUMBER(FIND("corte de unhas",LOWER(F1914))),
ISNUMBER(FIND("desembolo",LOWER(F1914))),
ISNUMBER(FIND("clorexidina",LOWER(F1914))),
ISNUMBER(FIND("matizacao",LOWER(F1914))),
ISNUMBER(FIND("matização",LOWER(F1914))),
ISNUMBER(FIND("arredondamento",LOWER(F1914))),
ISNUMBER(FIND("remocao",LOWER(F1914))),
ISNUMBER(FIND("remoção",LOWER(F1914)))
),"Serviços extras",
IF(ISNUMBER(FIND("banho",LOWER(F1914))),"Banho","Loja")))</f>
        <v>Banho</v>
      </c>
      <c r="AZ1914" s="1" t="str">
        <f>IF(ISBLANK(I1914),"", _xlfn.LET(_xlpm.Pedido,TRIM(D1914&amp;""),IF(_xlpm.Pedido&lt;&gt;"",_xlpm.Pedido&amp;" | "&amp;K1914,I1914&amp;" | "&amp;K1914&amp;" | "&amp;TEXT(AU1914,"0"))))</f>
        <v>5146 | Charlotte</v>
      </c>
      <c r="BA1914" s="1" t="str">
        <f>IF(ISBLANK(I1914),"", _xlfn.LET(_xlpm.TipoServico,LOWER(H1914),IF(ISNUMBER(FIND("banho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14" s="1" t="str">
        <f>IF(ISBLANK(I1914),"", _xlfn.LET(
    _xlpm.Servico,TRIM(F1914&amp;""),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14" s="1">
        <f>IF(ISBLANK(B1914),"", IF(ISBLANK(R1914),Q1914*S1914,R1914*S1914))</f>
        <v>28</v>
      </c>
    </row>
    <row r="1915" spans="1:55" x14ac:dyDescent="0.3">
      <c r="A1915" t="s">
        <v>1</v>
      </c>
      <c r="B1915">
        <v>46108</v>
      </c>
      <c r="C1915" t="s">
        <v>2</v>
      </c>
      <c r="D1915">
        <v>5146</v>
      </c>
      <c r="F1915" t="s">
        <v>314</v>
      </c>
      <c r="H1915" t="s">
        <v>289</v>
      </c>
      <c r="I1915">
        <v>2853</v>
      </c>
      <c r="J1915" t="s">
        <v>36</v>
      </c>
      <c r="K1915" t="s">
        <v>161</v>
      </c>
      <c r="L1915">
        <v>557399845575</v>
      </c>
      <c r="N1915">
        <v>0</v>
      </c>
      <c r="O1915" t="s">
        <v>5</v>
      </c>
      <c r="P1915">
        <v>0</v>
      </c>
      <c r="Q1915">
        <v>120</v>
      </c>
      <c r="R1915">
        <v>120</v>
      </c>
      <c r="S1915">
        <v>1</v>
      </c>
      <c r="T1915">
        <v>120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 t="s">
        <v>6</v>
      </c>
      <c r="AG1915">
        <v>336</v>
      </c>
      <c r="AU1915" s="2" t="str">
        <f>IF(ISBLANK(B1915),"", TEXT(B1915,"dddd, d \d\e mmmm \d\e aaaa"))</f>
        <v>sexta-feira, 27 de março de 2026</v>
      </c>
      <c r="AX1915" s="1" t="str" cm="1">
        <f t="array" ref="AX1915">IFERROR(_xlfn.TEXTJOIN(", ",TRUE,_xlfn._xlws.SORT(_xlfn.UNIQUE(_xlfn._xlws.FILTER($K$2:$K$2889,($I$2:$I$2889=I1915)*($K$2:$K$2889&lt;&gt;""))))),"")</f>
        <v>Charlotte</v>
      </c>
      <c r="AY1915" s="1" t="str">
        <f>IF(ISBLANK(F1915),"", IF(OR(
ISNUMBER(FIND("escovacao",LOWER(F1915))),
ISNUMBER(FIND("escovação",LOWER(F1915))),
ISNUMBER(FIND("higiene bucal",LOWER(F1915))),
ISNUMBER(FIND("tosa",LOWER(F1915))),
ISNUMBER(FIND("hidratacao",LOWER(F1915))),
ISNUMBER(FIND("hidratação",LOWER(F1915))),
ISNUMBER(FIND("spa",LOWER(F1915))),
ISNUMBER(FIND("corte de unhas",LOWER(F1915))),
ISNUMBER(FIND("desembolo",LOWER(F1915))),
ISNUMBER(FIND("clorexidina",LOWER(F1915))),
ISNUMBER(FIND("matizacao",LOWER(F1915))),
ISNUMBER(FIND("matização",LOWER(F1915))),
ISNUMBER(FIND("arredondamento",LOWER(F1915))),
ISNUMBER(FIND("remocao",LOWER(F1915))),
ISNUMBER(FIND("remoção",LOWER(F1915)))
),"Serviços extras",
IF(ISNUMBER(FIND("banho",LOWER(F1915))),"Banho","Loja")))</f>
        <v>Serviços extras</v>
      </c>
      <c r="AZ1915" s="1" t="str">
        <f>IF(ISBLANK(I1915),"", _xlfn.LET(_xlpm.Pedido,TRIM(D1915&amp;""),IF(_xlpm.Pedido&lt;&gt;"",_xlpm.Pedido&amp;" | "&amp;K1915,I1915&amp;" | "&amp;K1915&amp;" | "&amp;TEXT(AU1915,"0"))))</f>
        <v>5146 | Charlotte</v>
      </c>
      <c r="BA1915" s="1" t="str">
        <f>IF(ISBLANK(I1915),"", _xlfn.LET(_xlpm.TipoServico,LOWER(H1915),IF(ISNUMBER(FIND("banho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15" s="1" t="str">
        <f>IF(ISBLANK(I1915),"", _xlfn.LET(
    _xlpm.Servico,TRIM(F1915&amp;""),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pacote de hidratacao P</v>
      </c>
      <c r="BC1915" s="1">
        <f>IF(ISBLANK(B1915),"", IF(ISBLANK(R1915),Q1915*S1915,R1915*S1915))</f>
        <v>120</v>
      </c>
    </row>
    <row r="1916" spans="1:55" x14ac:dyDescent="0.3">
      <c r="A1916" t="s">
        <v>1</v>
      </c>
      <c r="B1916">
        <v>46108</v>
      </c>
      <c r="C1916" t="s">
        <v>2</v>
      </c>
      <c r="D1916">
        <v>5153</v>
      </c>
      <c r="E1916">
        <v>0</v>
      </c>
      <c r="F1916" t="s">
        <v>31</v>
      </c>
      <c r="H1916" t="s">
        <v>4</v>
      </c>
      <c r="I1916">
        <v>2616</v>
      </c>
      <c r="J1916" t="s">
        <v>14</v>
      </c>
      <c r="L1916">
        <v>5573988996862</v>
      </c>
      <c r="N1916">
        <v>0</v>
      </c>
      <c r="O1916" t="s">
        <v>5</v>
      </c>
      <c r="P1916">
        <v>0</v>
      </c>
      <c r="Q1916">
        <v>7</v>
      </c>
      <c r="R1916">
        <v>7</v>
      </c>
      <c r="S1916">
        <v>1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 t="s">
        <v>6</v>
      </c>
      <c r="AG1916">
        <v>284</v>
      </c>
      <c r="AU1916" s="2" t="str">
        <f>IF(ISBLANK(B1916),"", TEXT(B1916,"dddd, d \d\e mmmm \d\e aaaa"))</f>
        <v>sexta-feira, 27 de março de 2026</v>
      </c>
      <c r="AX1916" s="1" t="str" cm="1">
        <f t="array" ref="AX1916">IFERROR(_xlfn.TEXTJOIN(", ",TRUE,_xlfn._xlws.SORT(_xlfn.UNIQUE(_xlfn._xlws.FILTER($K$2:$K$2889,($I$2:$I$2889=I1916)*($K$2:$K$2889&lt;&gt;""))))),"")</f>
        <v>Amora, Aquiles, Enzo, Jade, Jorge</v>
      </c>
      <c r="AY1916" s="1" t="str">
        <f>IF(ISBLANK(F1916),"", IF(OR(
ISNUMBER(FIND("escovacao",LOWER(F1916))),
ISNUMBER(FIND("escovação",LOWER(F1916))),
ISNUMBER(FIND("higiene bucal",LOWER(F1916))),
ISNUMBER(FIND("tosa",LOWER(F1916))),
ISNUMBER(FIND("hidratacao",LOWER(F1916))),
ISNUMBER(FIND("hidratação",LOWER(F1916))),
ISNUMBER(FIND("spa",LOWER(F1916))),
ISNUMBER(FIND("corte de unhas",LOWER(F1916))),
ISNUMBER(FIND("desembolo",LOWER(F1916))),
ISNUMBER(FIND("clorexidina",LOWER(F1916))),
ISNUMBER(FIND("matizacao",LOWER(F1916))),
ISNUMBER(FIND("matização",LOWER(F1916))),
ISNUMBER(FIND("arredondamento",LOWER(F1916))),
ISNUMBER(FIND("remocao",LOWER(F1916))),
ISNUMBER(FIND("remoção",LOWER(F1916)))
),"Serviços extras",
IF(ISNUMBER(FIND("banho",LOWER(F1916))),"Banho","Loja")))</f>
        <v>Loja</v>
      </c>
      <c r="AZ1916" s="1" t="str">
        <f>IF(ISBLANK(I1916),"", _xlfn.LET(_xlpm.Pedido,TRIM(D1916&amp;""),IF(_xlpm.Pedido&lt;&gt;"",_xlpm.Pedido&amp;" | "&amp;K1916,I1916&amp;" | "&amp;K1916&amp;" | "&amp;TEXT(AU1916,"0"))))</f>
        <v xml:space="preserve">5153 | </v>
      </c>
      <c r="BA1916" s="1" t="str">
        <f>IF(ISBLANK(I1916),"", _xlfn.LET(_xlpm.TipoServico,LOWER(H1916),IF(ISNUMBER(FIND("banho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16" s="1" t="str">
        <f>IF(ISBLANK(I1916),"", _xlfn.LET(
    _xlpm.Servico,TRIM(F1916&amp;""),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16" s="1">
        <f>IF(ISBLANK(B1916),"", IF(ISBLANK(R1916),Q1916*S1916,R1916*S1916))</f>
        <v>7</v>
      </c>
    </row>
    <row r="1917" spans="1:55" x14ac:dyDescent="0.3">
      <c r="A1917" t="s">
        <v>1</v>
      </c>
      <c r="B1917">
        <v>46112</v>
      </c>
      <c r="C1917" t="s">
        <v>46</v>
      </c>
      <c r="D1917">
        <v>5189</v>
      </c>
      <c r="E1917">
        <v>0</v>
      </c>
      <c r="F1917" t="s">
        <v>632</v>
      </c>
      <c r="H1917" t="s">
        <v>4</v>
      </c>
      <c r="I1917">
        <v>2664</v>
      </c>
      <c r="J1917" t="s">
        <v>66</v>
      </c>
      <c r="L1917">
        <v>5573999220082</v>
      </c>
      <c r="N1917">
        <v>0</v>
      </c>
      <c r="O1917" t="s">
        <v>5</v>
      </c>
      <c r="P1917">
        <v>0</v>
      </c>
      <c r="Q1917">
        <v>15</v>
      </c>
      <c r="R1917">
        <v>15</v>
      </c>
      <c r="S1917">
        <v>1</v>
      </c>
      <c r="T1917">
        <v>15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 t="s">
        <v>6</v>
      </c>
      <c r="AG1917">
        <v>547.70000000000005</v>
      </c>
      <c r="AU1917" s="2" t="str">
        <f>IF(ISBLANK(B1917),"", TEXT(B1917,"dddd, d \d\e mmmm \d\e aaaa"))</f>
        <v>terça-feira, 31 de março de 2026</v>
      </c>
      <c r="AX1917" s="1" t="str" cm="1">
        <f t="array" ref="AX1917">IFERROR(_xlfn.TEXTJOIN(", ",TRUE,_xlfn._xlws.SORT(_xlfn.UNIQUE(_xlfn._xlws.FILTER($K$2:$K$2889,($I$2:$I$2889=I1917)*($K$2:$K$2889&lt;&gt;""))))),"")</f>
        <v>Cecci</v>
      </c>
      <c r="AY1917" s="1" t="str">
        <f>IF(ISBLANK(F1917),"", IF(OR(
ISNUMBER(FIND("escovacao",LOWER(F1917))),
ISNUMBER(FIND("escovação",LOWER(F1917))),
ISNUMBER(FIND("higiene bucal",LOWER(F1917))),
ISNUMBER(FIND("tosa",LOWER(F1917))),
ISNUMBER(FIND("hidratacao",LOWER(F1917))),
ISNUMBER(FIND("hidratação",LOWER(F1917))),
ISNUMBER(FIND("spa",LOWER(F1917))),
ISNUMBER(FIND("corte de unhas",LOWER(F1917))),
ISNUMBER(FIND("desembolo",LOWER(F1917))),
ISNUMBER(FIND("clorexidina",LOWER(F1917))),
ISNUMBER(FIND("matizacao",LOWER(F1917))),
ISNUMBER(FIND("matização",LOWER(F1917))),
ISNUMBER(FIND("arredondamento",LOWER(F1917))),
ISNUMBER(FIND("remocao",LOWER(F1917))),
ISNUMBER(FIND("remoção",LOWER(F1917)))
),"Serviços extras",
IF(ISNUMBER(FIND("banho",LOWER(F1917))),"Banho","Loja")))</f>
        <v>Loja</v>
      </c>
      <c r="AZ1917" s="1" t="str">
        <f>IF(ISBLANK(I1917),"", _xlfn.LET(_xlpm.Pedido,TRIM(D1917&amp;""),IF(_xlpm.Pedido&lt;&gt;"",_xlpm.Pedido&amp;" | "&amp;K1917,I1917&amp;" | "&amp;K1917&amp;" | "&amp;TEXT(AU1917,"0"))))</f>
        <v xml:space="preserve">5189 | </v>
      </c>
      <c r="BA1917" s="1" t="str">
        <f>IF(ISBLANK(I1917),"", _xlfn.LET(_xlpm.TipoServico,LOWER(H1917),IF(ISNUMBER(FIND("banho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1917" s="1" t="str">
        <f>IF(ISBLANK(I1917),"", _xlfn.LET(
    _xlpm.Servico,TRIM(F1917&amp;""),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17" s="1">
        <f>IF(ISBLANK(B1917),"", IF(ISBLANK(R1917),Q1917*S1917,R1917*S1917))</f>
        <v>15</v>
      </c>
    </row>
    <row r="1918" spans="1:55" x14ac:dyDescent="0.3">
      <c r="A1918" t="s">
        <v>141</v>
      </c>
      <c r="B1918">
        <v>46129</v>
      </c>
      <c r="C1918" t="s">
        <v>2</v>
      </c>
      <c r="D1918">
        <v>5323</v>
      </c>
      <c r="F1918" t="s">
        <v>146</v>
      </c>
      <c r="H1918" t="s">
        <v>276</v>
      </c>
      <c r="I1918">
        <v>2535</v>
      </c>
      <c r="J1918" t="s">
        <v>608</v>
      </c>
      <c r="K1918" t="s">
        <v>167</v>
      </c>
      <c r="L1918">
        <v>87981211800</v>
      </c>
      <c r="N1918">
        <v>0</v>
      </c>
      <c r="O1918" t="s">
        <v>5</v>
      </c>
      <c r="P1918">
        <v>0</v>
      </c>
      <c r="Q1918">
        <v>12</v>
      </c>
      <c r="R1918">
        <v>12</v>
      </c>
      <c r="S1918">
        <v>1</v>
      </c>
      <c r="T1918">
        <v>12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 t="s">
        <v>6</v>
      </c>
      <c r="AG1918">
        <v>74</v>
      </c>
      <c r="AK1918" t="s">
        <v>187</v>
      </c>
      <c r="AU1918" s="2" t="str">
        <f>IF(ISBLANK(B1918),"", TEXT(B1918,"dddd, d \d\e mmmm \d\e aaaa"))</f>
        <v>sexta-feira, 17 de abril de 2026</v>
      </c>
      <c r="AX1918" s="1" t="str" cm="1">
        <f t="array" ref="AX1918">IFERROR(_xlfn.TEXTJOIN(", ",TRUE,_xlfn._xlws.SORT(_xlfn.UNIQUE(_xlfn._xlws.FILTER($K$2:$K$2889,($I$2:$I$2889=I1918)*($K$2:$K$2889&lt;&gt;""))))),"")</f>
        <v>Lucky</v>
      </c>
      <c r="AY1918" s="1" t="str">
        <f>IF(ISBLANK(F1918),"", IF(OR(
ISNUMBER(FIND("escovacao",LOWER(F1918))),
ISNUMBER(FIND("escovação",LOWER(F1918))),
ISNUMBER(FIND("higiene bucal",LOWER(F1918))),
ISNUMBER(FIND("tosa",LOWER(F1918))),
ISNUMBER(FIND("hidratacao",LOWER(F1918))),
ISNUMBER(FIND("hidratação",LOWER(F1918))),
ISNUMBER(FIND("spa",LOWER(F1918))),
ISNUMBER(FIND("corte de unhas",LOWER(F1918))),
ISNUMBER(FIND("desembolo",LOWER(F1918))),
ISNUMBER(FIND("clorexidina",LOWER(F1918))),
ISNUMBER(FIND("matizacao",LOWER(F1918))),
ISNUMBER(FIND("matização",LOWER(F1918))),
ISNUMBER(FIND("arredondamento",LOWER(F1918))),
ISNUMBER(FIND("remocao",LOWER(F1918))),
ISNUMBER(FIND("remoção",LOWER(F1918)))
),"Serviços extras",
IF(ISNUMBER(FIND("banho",LOWER(F1918))),"Banho","Loja")))</f>
        <v>Serviços extras</v>
      </c>
      <c r="AZ1918" s="1" t="str">
        <f>IF(ISBLANK(I1918),"", _xlfn.LET(_xlpm.Pedido,TRIM(D1918&amp;""),IF(_xlpm.Pedido&lt;&gt;"",_xlpm.Pedido&amp;" | "&amp;K1918,I1918&amp;" | "&amp;K1918&amp;" | "&amp;TEXT(AU1918,"0"))))</f>
        <v>5323 | Lucky</v>
      </c>
      <c r="BA1918" s="1" t="str">
        <f>IF(ISBLANK(I1918),"", _xlfn.LET(_xlpm.TipoServico,LOWER(H1918),IF(ISNUMBER(FIND("banho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18" s="1" t="str">
        <f>IF(ISBLANK(I1918),"", _xlfn.LET(
    _xlpm.Servico,TRIM(F1918&amp;""),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18" s="1">
        <f>IF(ISBLANK(B1918),"", IF(ISBLANK(R1918),Q1918*S1918,R1918*S1918))</f>
        <v>12</v>
      </c>
    </row>
    <row r="1919" spans="1:55" x14ac:dyDescent="0.3">
      <c r="A1919" t="s">
        <v>141</v>
      </c>
      <c r="B1919">
        <v>46129</v>
      </c>
      <c r="C1919" t="s">
        <v>2</v>
      </c>
      <c r="D1919">
        <v>5329</v>
      </c>
      <c r="F1919" t="s">
        <v>146</v>
      </c>
      <c r="H1919" t="s">
        <v>276</v>
      </c>
      <c r="I1919">
        <v>2450</v>
      </c>
      <c r="J1919" t="s">
        <v>517</v>
      </c>
      <c r="K1919" t="s">
        <v>412</v>
      </c>
      <c r="L1919">
        <v>73991999669</v>
      </c>
      <c r="N1919">
        <v>0</v>
      </c>
      <c r="O1919" t="s">
        <v>5</v>
      </c>
      <c r="P1919">
        <v>0</v>
      </c>
      <c r="Q1919">
        <v>12</v>
      </c>
      <c r="R1919">
        <v>12</v>
      </c>
      <c r="S1919">
        <v>1</v>
      </c>
      <c r="T1919">
        <v>12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 t="s">
        <v>6</v>
      </c>
      <c r="AG1919">
        <v>209</v>
      </c>
      <c r="AU1919" s="2" t="str">
        <f>IF(ISBLANK(B1919),"", TEXT(B1919,"dddd, d \d\e mmmm \d\e aaaa"))</f>
        <v>sexta-feira, 17 de abril de 2026</v>
      </c>
      <c r="AX1919" s="1" t="str" cm="1">
        <f t="array" ref="AX1919">IFERROR(_xlfn.TEXTJOIN(", ",TRUE,_xlfn._xlws.SORT(_xlfn.UNIQUE(_xlfn._xlws.FILTER($K$2:$K$2889,($I$2:$I$2889=I1919)*($K$2:$K$2889&lt;&gt;""))))),"")</f>
        <v>Loly</v>
      </c>
      <c r="AY1919" s="1" t="str">
        <f>IF(ISBLANK(F1919),"", IF(OR(
ISNUMBER(FIND("escovacao",LOWER(F1919))),
ISNUMBER(FIND("escovação",LOWER(F1919))),
ISNUMBER(FIND("higiene bucal",LOWER(F1919))),
ISNUMBER(FIND("tosa",LOWER(F1919))),
ISNUMBER(FIND("hidratacao",LOWER(F1919))),
ISNUMBER(FIND("hidratação",LOWER(F1919))),
ISNUMBER(FIND("spa",LOWER(F1919))),
ISNUMBER(FIND("corte de unhas",LOWER(F1919))),
ISNUMBER(FIND("desembolo",LOWER(F1919))),
ISNUMBER(FIND("clorexidina",LOWER(F1919))),
ISNUMBER(FIND("matizacao",LOWER(F1919))),
ISNUMBER(FIND("matização",LOWER(F1919))),
ISNUMBER(FIND("arredondamento",LOWER(F1919))),
ISNUMBER(FIND("remocao",LOWER(F1919))),
ISNUMBER(FIND("remoção",LOWER(F1919)))
),"Serviços extras",
IF(ISNUMBER(FIND("banho",LOWER(F1919))),"Banho","Loja")))</f>
        <v>Serviços extras</v>
      </c>
      <c r="AZ1919" s="1" t="str">
        <f>IF(ISBLANK(I1919),"", _xlfn.LET(_xlpm.Pedido,TRIM(D1919&amp;""),IF(_xlpm.Pedido&lt;&gt;"",_xlpm.Pedido&amp;" | "&amp;K1919,I1919&amp;" | "&amp;K1919&amp;" | "&amp;TEXT(AU1919,"0"))))</f>
        <v>5329 | Loly</v>
      </c>
      <c r="BA1919" s="1" t="str">
        <f>IF(ISBLANK(I1919),"", _xlfn.LET(_xlpm.TipoServico,LOWER(H1919),IF(ISNUMBER(FIND("banho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19" s="1" t="str">
        <f>IF(ISBLANK(I1919),"", _xlfn.LET(
    _xlpm.Servico,TRIM(F1919&amp;""),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19" s="1">
        <f>IF(ISBLANK(B1919),"", IF(ISBLANK(R1919),Q1919*S1919,R1919*S1919))</f>
        <v>12</v>
      </c>
    </row>
    <row r="1920" spans="1:55" x14ac:dyDescent="0.3">
      <c r="A1920" t="s">
        <v>133</v>
      </c>
      <c r="B1920">
        <v>46080</v>
      </c>
      <c r="C1920" t="s">
        <v>2</v>
      </c>
      <c r="D1920">
        <v>4912</v>
      </c>
      <c r="F1920" t="s">
        <v>146</v>
      </c>
      <c r="H1920" t="s">
        <v>276</v>
      </c>
      <c r="I1920">
        <v>2450</v>
      </c>
      <c r="J1920" t="s">
        <v>517</v>
      </c>
      <c r="K1920" t="s">
        <v>412</v>
      </c>
      <c r="L1920">
        <v>73991999669</v>
      </c>
      <c r="N1920">
        <v>0</v>
      </c>
      <c r="O1920" t="s">
        <v>5</v>
      </c>
      <c r="P1920">
        <v>0</v>
      </c>
      <c r="Q1920">
        <v>12</v>
      </c>
      <c r="R1920">
        <v>12</v>
      </c>
      <c r="S1920">
        <v>1</v>
      </c>
      <c r="T1920">
        <v>12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 t="s">
        <v>6</v>
      </c>
      <c r="AG1920">
        <v>79</v>
      </c>
      <c r="AU1920" s="2" t="str">
        <f>IF(ISBLANK(B1920),"", TEXT(B1920,"dddd, d \d\e mmmm \d\e aaaa"))</f>
        <v>sexta-feira, 27 de fevereiro de 2026</v>
      </c>
      <c r="AX1920" s="1" t="str" cm="1">
        <f t="array" ref="AX1920">IFERROR(_xlfn.TEXTJOIN(", ",TRUE,_xlfn._xlws.SORT(_xlfn.UNIQUE(_xlfn._xlws.FILTER($K$2:$K$2889,($I$2:$I$2889=I1920)*($K$2:$K$2889&lt;&gt;""))))),"")</f>
        <v>Loly</v>
      </c>
      <c r="AY1920" s="1" t="str">
        <f>IF(ISBLANK(F1920),"", IF(OR(
ISNUMBER(FIND("escovacao",LOWER(F1920))),
ISNUMBER(FIND("escovação",LOWER(F1920))),
ISNUMBER(FIND("higiene bucal",LOWER(F1920))),
ISNUMBER(FIND("tosa",LOWER(F1920))),
ISNUMBER(FIND("hidratacao",LOWER(F1920))),
ISNUMBER(FIND("hidratação",LOWER(F1920))),
ISNUMBER(FIND("spa",LOWER(F1920))),
ISNUMBER(FIND("corte de unhas",LOWER(F1920))),
ISNUMBER(FIND("desembolo",LOWER(F1920))),
ISNUMBER(FIND("clorexidina",LOWER(F1920))),
ISNUMBER(FIND("matizacao",LOWER(F1920))),
ISNUMBER(FIND("matização",LOWER(F1920))),
ISNUMBER(FIND("arredondamento",LOWER(F1920))),
ISNUMBER(FIND("remocao",LOWER(F1920))),
ISNUMBER(FIND("remoção",LOWER(F1920)))
),"Serviços extras",
IF(ISNUMBER(FIND("banho",LOWER(F1920))),"Banho","Loja")))</f>
        <v>Serviços extras</v>
      </c>
      <c r="AZ1920" s="1" t="str">
        <f>IF(ISBLANK(I1920),"", _xlfn.LET(_xlpm.Pedido,TRIM(D1920&amp;""),IF(_xlpm.Pedido&lt;&gt;"",_xlpm.Pedido&amp;" | "&amp;K1920,I1920&amp;" | "&amp;K1920&amp;" | "&amp;TEXT(AU1920,"0"))))</f>
        <v>4912 | Loly</v>
      </c>
      <c r="BA1920" s="1" t="str">
        <f>IF(ISBLANK(I1920),"", _xlfn.LET(_xlpm.TipoServico,LOWER(H1920),IF(ISNUMBER(FIND("banho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0" s="1" t="str">
        <f>IF(ISBLANK(I1920),"", _xlfn.LET(
    _xlpm.Servico,TRIM(F1920&amp;""),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20" s="1">
        <f>IF(ISBLANK(B1920),"", IF(ISBLANK(R1920),Q1920*S1920,R1920*S1920))</f>
        <v>12</v>
      </c>
    </row>
    <row r="1921" spans="1:55" x14ac:dyDescent="0.3">
      <c r="A1921" t="s">
        <v>133</v>
      </c>
      <c r="B1921">
        <v>46129</v>
      </c>
      <c r="C1921" t="s">
        <v>2</v>
      </c>
      <c r="D1921">
        <v>5333</v>
      </c>
      <c r="F1921" t="s">
        <v>146</v>
      </c>
      <c r="H1921" t="s">
        <v>276</v>
      </c>
      <c r="I1921">
        <v>2744</v>
      </c>
      <c r="J1921" t="s">
        <v>26</v>
      </c>
      <c r="K1921" t="s">
        <v>633</v>
      </c>
      <c r="L1921">
        <v>557391004995</v>
      </c>
      <c r="N1921">
        <v>0</v>
      </c>
      <c r="O1921" t="s">
        <v>5</v>
      </c>
      <c r="P1921">
        <v>0</v>
      </c>
      <c r="Q1921">
        <v>12</v>
      </c>
      <c r="R1921">
        <v>12</v>
      </c>
      <c r="S1921">
        <v>1</v>
      </c>
      <c r="T1921">
        <v>12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 t="s">
        <v>6</v>
      </c>
      <c r="AG1921">
        <v>0</v>
      </c>
      <c r="AU1921" s="2" t="str">
        <f>IF(ISBLANK(B1921),"", TEXT(B1921,"dddd, d \d\e mmmm \d\e aaaa"))</f>
        <v>sexta-feira, 17 de abril de 2026</v>
      </c>
      <c r="AX1921" s="1" t="str" cm="1">
        <f t="array" ref="AX1921">IFERROR(_xlfn.TEXTJOIN(", ",TRUE,_xlfn._xlws.SORT(_xlfn.UNIQUE(_xlfn._xlws.FILTER($K$2:$K$2889,($I$2:$I$2889=I1921)*($K$2:$K$2889&lt;&gt;""))))),"")</f>
        <v>Guizo</v>
      </c>
      <c r="AY1921" s="1" t="str">
        <f>IF(ISBLANK(F1921),"", IF(OR(
ISNUMBER(FIND("escovacao",LOWER(F1921))),
ISNUMBER(FIND("escovação",LOWER(F1921))),
ISNUMBER(FIND("higiene bucal",LOWER(F1921))),
ISNUMBER(FIND("tosa",LOWER(F1921))),
ISNUMBER(FIND("hidratacao",LOWER(F1921))),
ISNUMBER(FIND("hidratação",LOWER(F1921))),
ISNUMBER(FIND("spa",LOWER(F1921))),
ISNUMBER(FIND("corte de unhas",LOWER(F1921))),
ISNUMBER(FIND("desembolo",LOWER(F1921))),
ISNUMBER(FIND("clorexidina",LOWER(F1921))),
ISNUMBER(FIND("matizacao",LOWER(F1921))),
ISNUMBER(FIND("matização",LOWER(F1921))),
ISNUMBER(FIND("arredondamento",LOWER(F1921))),
ISNUMBER(FIND("remocao",LOWER(F1921))),
ISNUMBER(FIND("remoção",LOWER(F1921)))
),"Serviços extras",
IF(ISNUMBER(FIND("banho",LOWER(F1921))),"Banho","Loja")))</f>
        <v>Serviços extras</v>
      </c>
      <c r="AZ1921" s="1" t="str">
        <f>IF(ISBLANK(I1921),"", _xlfn.LET(_xlpm.Pedido,TRIM(D1921&amp;""),IF(_xlpm.Pedido&lt;&gt;"",_xlpm.Pedido&amp;" | "&amp;K1921,I1921&amp;" | "&amp;K1921&amp;" | "&amp;TEXT(AU1921,"0"))))</f>
        <v>5333 | Guizo</v>
      </c>
      <c r="BA1921" s="1" t="str">
        <f>IF(ISBLANK(I1921),"", _xlfn.LET(_xlpm.TipoServico,LOWER(H1921),IF(ISNUMBER(FIND("banho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1" s="1" t="str">
        <f>IF(ISBLANK(I1921),"", _xlfn.LET(
    _xlpm.Servico,TRIM(F1921&amp;""),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21" s="1">
        <f>IF(ISBLANK(B1921),"", IF(ISBLANK(R1921),Q1921*S1921,R1921*S1921))</f>
        <v>12</v>
      </c>
    </row>
    <row r="1922" spans="1:55" x14ac:dyDescent="0.3">
      <c r="A1922" t="s">
        <v>11</v>
      </c>
      <c r="B1922">
        <v>46083</v>
      </c>
      <c r="C1922" t="s">
        <v>43</v>
      </c>
      <c r="D1922">
        <v>4935</v>
      </c>
      <c r="F1922" t="s">
        <v>146</v>
      </c>
      <c r="H1922" t="s">
        <v>276</v>
      </c>
      <c r="I1922">
        <v>2849</v>
      </c>
      <c r="J1922" t="s">
        <v>634</v>
      </c>
      <c r="K1922" t="s">
        <v>635</v>
      </c>
      <c r="L1922">
        <v>557381754116</v>
      </c>
      <c r="N1922">
        <v>0</v>
      </c>
      <c r="O1922" t="s">
        <v>5</v>
      </c>
      <c r="P1922">
        <v>0</v>
      </c>
      <c r="Q1922">
        <v>12</v>
      </c>
      <c r="R1922">
        <v>12</v>
      </c>
      <c r="S1922">
        <v>1</v>
      </c>
      <c r="T1922">
        <v>12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 t="s">
        <v>6</v>
      </c>
      <c r="AG1922">
        <v>0</v>
      </c>
      <c r="AU1922" s="2" t="str">
        <f>IF(ISBLANK(B1922),"", TEXT(B1922,"dddd, d \d\e mmmm \d\e aaaa"))</f>
        <v>segunda-feira, 2 de março de 2026</v>
      </c>
      <c r="AX1922" s="1" t="str" cm="1">
        <f t="array" ref="AX1922">IFERROR(_xlfn.TEXTJOIN(", ",TRUE,_xlfn._xlws.SORT(_xlfn.UNIQUE(_xlfn._xlws.FILTER($K$2:$K$2889,($I$2:$I$2889=I1922)*($K$2:$K$2889&lt;&gt;""))))),"")</f>
        <v>Luk</v>
      </c>
      <c r="AY1922" s="1" t="str">
        <f>IF(ISBLANK(F1922),"", IF(OR(
ISNUMBER(FIND("escovacao",LOWER(F1922))),
ISNUMBER(FIND("escovação",LOWER(F1922))),
ISNUMBER(FIND("higiene bucal",LOWER(F1922))),
ISNUMBER(FIND("tosa",LOWER(F1922))),
ISNUMBER(FIND("hidratacao",LOWER(F1922))),
ISNUMBER(FIND("hidratação",LOWER(F1922))),
ISNUMBER(FIND("spa",LOWER(F1922))),
ISNUMBER(FIND("corte de unhas",LOWER(F1922))),
ISNUMBER(FIND("desembolo",LOWER(F1922))),
ISNUMBER(FIND("clorexidina",LOWER(F1922))),
ISNUMBER(FIND("matizacao",LOWER(F1922))),
ISNUMBER(FIND("matização",LOWER(F1922))),
ISNUMBER(FIND("arredondamento",LOWER(F1922))),
ISNUMBER(FIND("remocao",LOWER(F1922))),
ISNUMBER(FIND("remoção",LOWER(F1922)))
),"Serviços extras",
IF(ISNUMBER(FIND("banho",LOWER(F1922))),"Banho","Loja")))</f>
        <v>Serviços extras</v>
      </c>
      <c r="AZ1922" s="1" t="str">
        <f>IF(ISBLANK(I1922),"", _xlfn.LET(_xlpm.Pedido,TRIM(D1922&amp;""),IF(_xlpm.Pedido&lt;&gt;"",_xlpm.Pedido&amp;" | "&amp;K1922,I1922&amp;" | "&amp;K1922&amp;" | "&amp;TEXT(AU1922,"0"))))</f>
        <v>4935 | Luk</v>
      </c>
      <c r="BA1922" s="1" t="str">
        <f>IF(ISBLANK(I1922),"", _xlfn.LET(_xlpm.TipoServico,LOWER(H1922),IF(ISNUMBER(FIND("banho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2" s="1" t="str">
        <f>IF(ISBLANK(I1922),"", _xlfn.LET(
    _xlpm.Servico,TRIM(F1922&amp;""),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22" s="1">
        <f>IF(ISBLANK(B1922),"", IF(ISBLANK(R1922),Q1922*S1922,R1922*S1922))</f>
        <v>12</v>
      </c>
    </row>
    <row r="1923" spans="1:55" x14ac:dyDescent="0.3">
      <c r="A1923" t="s">
        <v>141</v>
      </c>
      <c r="B1923">
        <v>46085</v>
      </c>
      <c r="C1923" t="s">
        <v>53</v>
      </c>
      <c r="D1923">
        <v>4948</v>
      </c>
      <c r="F1923" t="s">
        <v>183</v>
      </c>
      <c r="H1923" t="s">
        <v>276</v>
      </c>
      <c r="I1923">
        <v>2796</v>
      </c>
      <c r="J1923" t="s">
        <v>550</v>
      </c>
      <c r="K1923" t="s">
        <v>182</v>
      </c>
      <c r="L1923">
        <v>73991722422</v>
      </c>
      <c r="N1923">
        <v>0</v>
      </c>
      <c r="O1923" t="s">
        <v>5</v>
      </c>
      <c r="P1923">
        <v>0</v>
      </c>
      <c r="Q1923">
        <v>63</v>
      </c>
      <c r="R1923">
        <v>63</v>
      </c>
      <c r="S1923">
        <v>1</v>
      </c>
      <c r="T1923">
        <v>63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 t="s">
        <v>6</v>
      </c>
      <c r="AG1923">
        <v>112</v>
      </c>
      <c r="AU1923" s="2" t="str">
        <f>IF(ISBLANK(B1923),"", TEXT(B1923,"dddd, d \d\e mmmm \d\e aaaa"))</f>
        <v>quarta-feira, 4 de março de 2026</v>
      </c>
      <c r="AX1923" s="1" t="str" cm="1">
        <f t="array" ref="AX1923">IFERROR(_xlfn.TEXTJOIN(", ",TRUE,_xlfn._xlws.SORT(_xlfn.UNIQUE(_xlfn._xlws.FILTER($K$2:$K$2889,($I$2:$I$2889=I1923)*($K$2:$K$2889&lt;&gt;""))))),"")</f>
        <v>Amora</v>
      </c>
      <c r="AY1923" s="1" t="str">
        <f>IF(ISBLANK(F1923),"", IF(OR(
ISNUMBER(FIND("escovacao",LOWER(F1923))),
ISNUMBER(FIND("escovação",LOWER(F1923))),
ISNUMBER(FIND("higiene bucal",LOWER(F1923))),
ISNUMBER(FIND("tosa",LOWER(F1923))),
ISNUMBER(FIND("hidratacao",LOWER(F1923))),
ISNUMBER(FIND("hidratação",LOWER(F1923))),
ISNUMBER(FIND("spa",LOWER(F1923))),
ISNUMBER(FIND("corte de unhas",LOWER(F1923))),
ISNUMBER(FIND("desembolo",LOWER(F1923))),
ISNUMBER(FIND("clorexidina",LOWER(F1923))),
ISNUMBER(FIND("matizacao",LOWER(F1923))),
ISNUMBER(FIND("matização",LOWER(F1923))),
ISNUMBER(FIND("arredondamento",LOWER(F1923))),
ISNUMBER(FIND("remocao",LOWER(F1923))),
ISNUMBER(FIND("remoção",LOWER(F1923)))
),"Serviços extras",
IF(ISNUMBER(FIND("banho",LOWER(F1923))),"Banho","Loja")))</f>
        <v>Serviços extras</v>
      </c>
      <c r="AZ1923" s="1" t="str">
        <f>IF(ISBLANK(I1923),"", _xlfn.LET(_xlpm.Pedido,TRIM(D1923&amp;""),IF(_xlpm.Pedido&lt;&gt;"",_xlpm.Pedido&amp;" | "&amp;K1923,I1923&amp;" | "&amp;K1923&amp;" | "&amp;TEXT(AU1923,"0"))))</f>
        <v>4948 | Amora</v>
      </c>
      <c r="BA1923" s="1" t="str">
        <f>IF(ISBLANK(I1923),"", _xlfn.LET(_xlpm.TipoServico,LOWER(H1923),IF(ISNUMBER(FIND("banho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3" s="1" t="str">
        <f>IF(ISBLANK(I1923),"", _xlfn.LET(
    _xlpm.Servico,TRIM(F1923&amp;""),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23" s="1">
        <f>IF(ISBLANK(B1923),"", IF(ISBLANK(R1923),Q1923*S1923,R1923*S1923))</f>
        <v>63</v>
      </c>
    </row>
    <row r="1924" spans="1:55" x14ac:dyDescent="0.3">
      <c r="A1924" t="s">
        <v>133</v>
      </c>
      <c r="B1924">
        <v>46088</v>
      </c>
      <c r="C1924" t="s">
        <v>27</v>
      </c>
      <c r="D1924">
        <v>4983</v>
      </c>
      <c r="F1924" t="s">
        <v>146</v>
      </c>
      <c r="H1924" t="s">
        <v>276</v>
      </c>
      <c r="I1924">
        <v>2418</v>
      </c>
      <c r="J1924" t="s">
        <v>636</v>
      </c>
      <c r="K1924" t="s">
        <v>182</v>
      </c>
      <c r="L1924">
        <v>73999976960</v>
      </c>
      <c r="N1924">
        <v>0</v>
      </c>
      <c r="O1924" t="s">
        <v>5</v>
      </c>
      <c r="P1924">
        <v>0</v>
      </c>
      <c r="Q1924">
        <v>12</v>
      </c>
      <c r="R1924">
        <v>12</v>
      </c>
      <c r="S1924">
        <v>1</v>
      </c>
      <c r="T1924">
        <v>12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 t="s">
        <v>6</v>
      </c>
      <c r="AG1924">
        <v>45</v>
      </c>
      <c r="AU1924" s="2" t="str">
        <f>IF(ISBLANK(B1924),"", TEXT(B1924,"dddd, d \d\e mmmm \d\e aaaa"))</f>
        <v>sábado, 7 de março de 2026</v>
      </c>
      <c r="AX1924" s="1" t="str" cm="1">
        <f t="array" ref="AX1924">IFERROR(_xlfn.TEXTJOIN(", ",TRUE,_xlfn._xlws.SORT(_xlfn.UNIQUE(_xlfn._xlws.FILTER($K$2:$K$2889,($I$2:$I$2889=I1924)*($K$2:$K$2889&lt;&gt;""))))),"")</f>
        <v>Amora</v>
      </c>
      <c r="AY1924" s="1" t="str">
        <f>IF(ISBLANK(F1924),"", IF(OR(
ISNUMBER(FIND("escovacao",LOWER(F1924))),
ISNUMBER(FIND("escovação",LOWER(F1924))),
ISNUMBER(FIND("higiene bucal",LOWER(F1924))),
ISNUMBER(FIND("tosa",LOWER(F1924))),
ISNUMBER(FIND("hidratacao",LOWER(F1924))),
ISNUMBER(FIND("hidratação",LOWER(F1924))),
ISNUMBER(FIND("spa",LOWER(F1924))),
ISNUMBER(FIND("corte de unhas",LOWER(F1924))),
ISNUMBER(FIND("desembolo",LOWER(F1924))),
ISNUMBER(FIND("clorexidina",LOWER(F1924))),
ISNUMBER(FIND("matizacao",LOWER(F1924))),
ISNUMBER(FIND("matização",LOWER(F1924))),
ISNUMBER(FIND("arredondamento",LOWER(F1924))),
ISNUMBER(FIND("remocao",LOWER(F1924))),
ISNUMBER(FIND("remoção",LOWER(F1924)))
),"Serviços extras",
IF(ISNUMBER(FIND("banho",LOWER(F1924))),"Banho","Loja")))</f>
        <v>Serviços extras</v>
      </c>
      <c r="AZ1924" s="1" t="str">
        <f>IF(ISBLANK(I1924),"", _xlfn.LET(_xlpm.Pedido,TRIM(D1924&amp;""),IF(_xlpm.Pedido&lt;&gt;"",_xlpm.Pedido&amp;" | "&amp;K1924,I1924&amp;" | "&amp;K1924&amp;" | "&amp;TEXT(AU1924,"0"))))</f>
        <v>4983 | Amora</v>
      </c>
      <c r="BA1924" s="1" t="str">
        <f>IF(ISBLANK(I1924),"", _xlfn.LET(_xlpm.TipoServico,LOWER(H1924),IF(ISNUMBER(FIND("banho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4" s="1" t="str">
        <f>IF(ISBLANK(I1924),"", _xlfn.LET(
    _xlpm.Servico,TRIM(F1924&amp;""),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24" s="1">
        <f>IF(ISBLANK(B1924),"", IF(ISBLANK(R1924),Q1924*S1924,R1924*S1924))</f>
        <v>12</v>
      </c>
    </row>
    <row r="1925" spans="1:55" x14ac:dyDescent="0.3">
      <c r="A1925" t="s">
        <v>133</v>
      </c>
      <c r="B1925">
        <v>46088</v>
      </c>
      <c r="C1925" t="s">
        <v>27</v>
      </c>
      <c r="D1925">
        <v>4983</v>
      </c>
      <c r="F1925" t="s">
        <v>162</v>
      </c>
      <c r="H1925" t="s">
        <v>276</v>
      </c>
      <c r="I1925">
        <v>2418</v>
      </c>
      <c r="J1925" t="s">
        <v>636</v>
      </c>
      <c r="K1925" t="s">
        <v>182</v>
      </c>
      <c r="L1925">
        <v>73999976960</v>
      </c>
      <c r="N1925">
        <v>0</v>
      </c>
      <c r="O1925" t="s">
        <v>5</v>
      </c>
      <c r="P1925">
        <v>0</v>
      </c>
      <c r="Q1925">
        <v>35</v>
      </c>
      <c r="R1925">
        <v>35</v>
      </c>
      <c r="S1925">
        <v>1</v>
      </c>
      <c r="T1925">
        <v>35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 t="s">
        <v>6</v>
      </c>
      <c r="AG1925">
        <v>45</v>
      </c>
      <c r="AU1925" s="2" t="str">
        <f>IF(ISBLANK(B1925),"", TEXT(B1925,"dddd, d \d\e mmmm \d\e aaaa"))</f>
        <v>sábado, 7 de março de 2026</v>
      </c>
      <c r="AX1925" s="1" t="str" cm="1">
        <f t="array" ref="AX1925">IFERROR(_xlfn.TEXTJOIN(", ",TRUE,_xlfn._xlws.SORT(_xlfn.UNIQUE(_xlfn._xlws.FILTER($K$2:$K$2889,($I$2:$I$2889=I1925)*($K$2:$K$2889&lt;&gt;""))))),"")</f>
        <v>Amora</v>
      </c>
      <c r="AY1925" s="1" t="str">
        <f>IF(ISBLANK(F1925),"", IF(OR(
ISNUMBER(FIND("escovacao",LOWER(F1925))),
ISNUMBER(FIND("escovação",LOWER(F1925))),
ISNUMBER(FIND("higiene bucal",LOWER(F1925))),
ISNUMBER(FIND("tosa",LOWER(F1925))),
ISNUMBER(FIND("hidratacao",LOWER(F1925))),
ISNUMBER(FIND("hidratação",LOWER(F1925))),
ISNUMBER(FIND("spa",LOWER(F1925))),
ISNUMBER(FIND("corte de unhas",LOWER(F1925))),
ISNUMBER(FIND("desembolo",LOWER(F1925))),
ISNUMBER(FIND("clorexidina",LOWER(F1925))),
ISNUMBER(FIND("matizacao",LOWER(F1925))),
ISNUMBER(FIND("matização",LOWER(F1925))),
ISNUMBER(FIND("arredondamento",LOWER(F1925))),
ISNUMBER(FIND("remocao",LOWER(F1925))),
ISNUMBER(FIND("remoção",LOWER(F1925)))
),"Serviços extras",
IF(ISNUMBER(FIND("banho",LOWER(F1925))),"Banho","Loja")))</f>
        <v>Serviços extras</v>
      </c>
      <c r="AZ1925" s="1" t="str">
        <f>IF(ISBLANK(I1925),"", _xlfn.LET(_xlpm.Pedido,TRIM(D1925&amp;""),IF(_xlpm.Pedido&lt;&gt;"",_xlpm.Pedido&amp;" | "&amp;K1925,I1925&amp;" | "&amp;K1925&amp;" | "&amp;TEXT(AU1925,"0"))))</f>
        <v>4983 | Amora</v>
      </c>
      <c r="BA1925" s="1" t="str">
        <f>IF(ISBLANK(I1925),"", _xlfn.LET(_xlpm.TipoServico,LOWER(H1925),IF(ISNUMBER(FIND("banho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5" s="1" t="str">
        <f>IF(ISBLANK(I1925),"", _xlfn.LET(
    _xlpm.Servico,TRIM(F1925&amp;""),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925" s="1">
        <f>IF(ISBLANK(B1925),"", IF(ISBLANK(R1925),Q1925*S1925,R1925*S1925))</f>
        <v>35</v>
      </c>
    </row>
    <row r="1926" spans="1:55" x14ac:dyDescent="0.3">
      <c r="A1926" t="s">
        <v>133</v>
      </c>
      <c r="B1926">
        <v>46099</v>
      </c>
      <c r="C1926" t="s">
        <v>53</v>
      </c>
      <c r="D1926">
        <v>5075</v>
      </c>
      <c r="F1926" t="s">
        <v>275</v>
      </c>
      <c r="H1926" t="s">
        <v>276</v>
      </c>
      <c r="I1926">
        <v>2190</v>
      </c>
      <c r="J1926" t="s">
        <v>54</v>
      </c>
      <c r="K1926" t="s">
        <v>145</v>
      </c>
      <c r="L1926">
        <v>7391145661</v>
      </c>
      <c r="N1926">
        <v>0</v>
      </c>
      <c r="O1926" t="s">
        <v>5</v>
      </c>
      <c r="P1926">
        <v>0</v>
      </c>
      <c r="Q1926">
        <v>35</v>
      </c>
      <c r="R1926">
        <v>35</v>
      </c>
      <c r="S1926">
        <v>1</v>
      </c>
      <c r="T1926">
        <v>35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  <c r="AE1926">
        <v>0</v>
      </c>
      <c r="AF1926" t="s">
        <v>6</v>
      </c>
      <c r="AG1926">
        <v>70</v>
      </c>
      <c r="AU1926" s="2" t="str">
        <f>IF(ISBLANK(B1926),"", TEXT(B1926,"dddd, d \d\e mmmm \d\e aaaa"))</f>
        <v>quarta-feira, 18 de março de 2026</v>
      </c>
      <c r="AX1926" s="1" t="str" cm="1">
        <f t="array" ref="AX1926">IFERROR(_xlfn.TEXTJOIN(", ",TRUE,_xlfn._xlws.SORT(_xlfn.UNIQUE(_xlfn._xlws.FILTER($K$2:$K$2889,($I$2:$I$2889=I1926)*($K$2:$K$2889&lt;&gt;""))))),"")</f>
        <v>Doralice, Maria Ricota</v>
      </c>
      <c r="AY1926" s="1" t="str">
        <f>IF(ISBLANK(F1926),"", IF(OR(
ISNUMBER(FIND("escovacao",LOWER(F1926))),
ISNUMBER(FIND("escovação",LOWER(F1926))),
ISNUMBER(FIND("higiene bucal",LOWER(F1926))),
ISNUMBER(FIND("tosa",LOWER(F1926))),
ISNUMBER(FIND("hidratacao",LOWER(F1926))),
ISNUMBER(FIND("hidratação",LOWER(F1926))),
ISNUMBER(FIND("spa",LOWER(F1926))),
ISNUMBER(FIND("corte de unhas",LOWER(F1926))),
ISNUMBER(FIND("desembolo",LOWER(F1926))),
ISNUMBER(FIND("clorexidina",LOWER(F1926))),
ISNUMBER(FIND("matizacao",LOWER(F1926))),
ISNUMBER(FIND("matização",LOWER(F1926))),
ISNUMBER(FIND("arredondamento",LOWER(F1926))),
ISNUMBER(FIND("remocao",LOWER(F1926))),
ISNUMBER(FIND("remoção",LOWER(F1926)))
),"Serviços extras",
IF(ISNUMBER(FIND("banho",LOWER(F1926))),"Banho","Loja")))</f>
        <v>Serviços extras</v>
      </c>
      <c r="AZ1926" s="1" t="str">
        <f>IF(ISBLANK(I1926),"", _xlfn.LET(_xlpm.Pedido,TRIM(D1926&amp;""),IF(_xlpm.Pedido&lt;&gt;"",_xlpm.Pedido&amp;" | "&amp;K1926,I1926&amp;" | "&amp;K1926&amp;" | "&amp;TEXT(AU1926,"0"))))</f>
        <v>5075 | Maria Ricota</v>
      </c>
      <c r="BA1926" s="1" t="str">
        <f>IF(ISBLANK(I1926),"", _xlfn.LET(_xlpm.TipoServico,LOWER(H1926),IF(ISNUMBER(FIND("banho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6" s="1" t="str">
        <f>IF(ISBLANK(I1926),"", _xlfn.LET(
    _xlpm.Servico,TRIM(F1926&amp;""),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26" s="1">
        <f>IF(ISBLANK(B1926),"", IF(ISBLANK(R1926),Q1926*S1926,R1926*S1926))</f>
        <v>35</v>
      </c>
    </row>
    <row r="1927" spans="1:55" x14ac:dyDescent="0.3">
      <c r="A1927" t="s">
        <v>11</v>
      </c>
      <c r="B1927">
        <v>46108</v>
      </c>
      <c r="C1927" t="s">
        <v>2</v>
      </c>
      <c r="D1927">
        <v>5156</v>
      </c>
      <c r="F1927" t="s">
        <v>146</v>
      </c>
      <c r="H1927" t="s">
        <v>276</v>
      </c>
      <c r="I1927">
        <v>2871</v>
      </c>
      <c r="J1927" t="s">
        <v>577</v>
      </c>
      <c r="K1927" t="s">
        <v>167</v>
      </c>
      <c r="L1927">
        <v>557391452363</v>
      </c>
      <c r="N1927">
        <v>0</v>
      </c>
      <c r="O1927" t="s">
        <v>5</v>
      </c>
      <c r="P1927">
        <v>0</v>
      </c>
      <c r="Q1927">
        <v>12</v>
      </c>
      <c r="R1927">
        <v>12</v>
      </c>
      <c r="S1927">
        <v>1</v>
      </c>
      <c r="T1927">
        <v>12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 t="s">
        <v>6</v>
      </c>
      <c r="AG1927">
        <v>0</v>
      </c>
      <c r="AU1927" s="2" t="str">
        <f>IF(ISBLANK(B1927),"", TEXT(B1927,"dddd, d \d\e mmmm \d\e aaaa"))</f>
        <v>sexta-feira, 27 de março de 2026</v>
      </c>
      <c r="AX1927" s="1" t="str" cm="1">
        <f t="array" ref="AX1927">IFERROR(_xlfn.TEXTJOIN(", ",TRUE,_xlfn._xlws.SORT(_xlfn.UNIQUE(_xlfn._xlws.FILTER($K$2:$K$2889,($I$2:$I$2889=I1927)*($K$2:$K$2889&lt;&gt;""))))),"")</f>
        <v>Ben, Lucky</v>
      </c>
      <c r="AY1927" s="1" t="str">
        <f>IF(ISBLANK(F1927),"", IF(OR(
ISNUMBER(FIND("escovacao",LOWER(F1927))),
ISNUMBER(FIND("escovação",LOWER(F1927))),
ISNUMBER(FIND("higiene bucal",LOWER(F1927))),
ISNUMBER(FIND("tosa",LOWER(F1927))),
ISNUMBER(FIND("hidratacao",LOWER(F1927))),
ISNUMBER(FIND("hidratação",LOWER(F1927))),
ISNUMBER(FIND("spa",LOWER(F1927))),
ISNUMBER(FIND("corte de unhas",LOWER(F1927))),
ISNUMBER(FIND("desembolo",LOWER(F1927))),
ISNUMBER(FIND("clorexidina",LOWER(F1927))),
ISNUMBER(FIND("matizacao",LOWER(F1927))),
ISNUMBER(FIND("matização",LOWER(F1927))),
ISNUMBER(FIND("arredondamento",LOWER(F1927))),
ISNUMBER(FIND("remocao",LOWER(F1927))),
ISNUMBER(FIND("remoção",LOWER(F1927)))
),"Serviços extras",
IF(ISNUMBER(FIND("banho",LOWER(F1927))),"Banho","Loja")))</f>
        <v>Serviços extras</v>
      </c>
      <c r="AZ1927" s="1" t="str">
        <f>IF(ISBLANK(I1927),"", _xlfn.LET(_xlpm.Pedido,TRIM(D1927&amp;""),IF(_xlpm.Pedido&lt;&gt;"",_xlpm.Pedido&amp;" | "&amp;K1927,I1927&amp;" | "&amp;K1927&amp;" | "&amp;TEXT(AU1927,"0"))))</f>
        <v>5156 | Lucky</v>
      </c>
      <c r="BA1927" s="1" t="str">
        <f>IF(ISBLANK(I1927),"", _xlfn.LET(_xlpm.TipoServico,LOWER(H1927),IF(ISNUMBER(FIND("banho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7" s="1" t="str">
        <f>IF(ISBLANK(I1927),"", _xlfn.LET(
    _xlpm.Servico,TRIM(F1927&amp;""),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27" s="1">
        <f>IF(ISBLANK(B1927),"", IF(ISBLANK(R1927),Q1927*S1927,R1927*S1927))</f>
        <v>12</v>
      </c>
    </row>
    <row r="1928" spans="1:55" x14ac:dyDescent="0.3">
      <c r="A1928" t="s">
        <v>133</v>
      </c>
      <c r="B1928">
        <v>46108</v>
      </c>
      <c r="C1928" t="s">
        <v>2</v>
      </c>
      <c r="D1928">
        <v>5156</v>
      </c>
      <c r="F1928" t="s">
        <v>146</v>
      </c>
      <c r="H1928" t="s">
        <v>276</v>
      </c>
      <c r="I1928">
        <v>2871</v>
      </c>
      <c r="J1928" t="s">
        <v>577</v>
      </c>
      <c r="K1928" t="s">
        <v>637</v>
      </c>
      <c r="L1928">
        <v>557391452363</v>
      </c>
      <c r="N1928">
        <v>0</v>
      </c>
      <c r="O1928" t="s">
        <v>5</v>
      </c>
      <c r="P1928">
        <v>0</v>
      </c>
      <c r="Q1928">
        <v>12</v>
      </c>
      <c r="R1928">
        <v>12</v>
      </c>
      <c r="S1928">
        <v>1</v>
      </c>
      <c r="T1928">
        <v>12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 t="s">
        <v>6</v>
      </c>
      <c r="AG1928">
        <v>0</v>
      </c>
      <c r="AU1928" s="2" t="str">
        <f>IF(ISBLANK(B1928),"", TEXT(B1928,"dddd, d \d\e mmmm \d\e aaaa"))</f>
        <v>sexta-feira, 27 de março de 2026</v>
      </c>
      <c r="AX1928" s="1" t="str" cm="1">
        <f t="array" ref="AX1928">IFERROR(_xlfn.TEXTJOIN(", ",TRUE,_xlfn._xlws.SORT(_xlfn.UNIQUE(_xlfn._xlws.FILTER($K$2:$K$2889,($I$2:$I$2889=I1928)*($K$2:$K$2889&lt;&gt;""))))),"")</f>
        <v>Ben, Lucky</v>
      </c>
      <c r="AY1928" s="1" t="str">
        <f>IF(ISBLANK(F1928),"", IF(OR(
ISNUMBER(FIND("escovacao",LOWER(F1928))),
ISNUMBER(FIND("escovação",LOWER(F1928))),
ISNUMBER(FIND("higiene bucal",LOWER(F1928))),
ISNUMBER(FIND("tosa",LOWER(F1928))),
ISNUMBER(FIND("hidratacao",LOWER(F1928))),
ISNUMBER(FIND("hidratação",LOWER(F1928))),
ISNUMBER(FIND("spa",LOWER(F1928))),
ISNUMBER(FIND("corte de unhas",LOWER(F1928))),
ISNUMBER(FIND("desembolo",LOWER(F1928))),
ISNUMBER(FIND("clorexidina",LOWER(F1928))),
ISNUMBER(FIND("matizacao",LOWER(F1928))),
ISNUMBER(FIND("matização",LOWER(F1928))),
ISNUMBER(FIND("arredondamento",LOWER(F1928))),
ISNUMBER(FIND("remocao",LOWER(F1928))),
ISNUMBER(FIND("remoção",LOWER(F1928)))
),"Serviços extras",
IF(ISNUMBER(FIND("banho",LOWER(F1928))),"Banho","Loja")))</f>
        <v>Serviços extras</v>
      </c>
      <c r="AZ1928" s="1" t="str">
        <f>IF(ISBLANK(I1928),"", _xlfn.LET(_xlpm.Pedido,TRIM(D1928&amp;""),IF(_xlpm.Pedido&lt;&gt;"",_xlpm.Pedido&amp;" | "&amp;K1928,I1928&amp;" | "&amp;K1928&amp;" | "&amp;TEXT(AU1928,"0"))))</f>
        <v>5156 | Ben</v>
      </c>
      <c r="BA1928" s="1" t="str">
        <f>IF(ISBLANK(I1928),"", _xlfn.LET(_xlpm.TipoServico,LOWER(H1928),IF(ISNUMBER(FIND("banho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8" s="1" t="str">
        <f>IF(ISBLANK(I1928),"", _xlfn.LET(
    _xlpm.Servico,TRIM(F1928&amp;""),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28" s="1">
        <f>IF(ISBLANK(B1928),"", IF(ISBLANK(R1928),Q1928*S1928,R1928*S1928))</f>
        <v>12</v>
      </c>
    </row>
    <row r="1929" spans="1:55" x14ac:dyDescent="0.3">
      <c r="A1929" t="s">
        <v>133</v>
      </c>
      <c r="B1929">
        <v>46118</v>
      </c>
      <c r="C1929" t="s">
        <v>43</v>
      </c>
      <c r="D1929">
        <v>5227</v>
      </c>
      <c r="F1929" t="s">
        <v>275</v>
      </c>
      <c r="H1929" t="s">
        <v>276</v>
      </c>
      <c r="I1929">
        <v>2585</v>
      </c>
      <c r="J1929" t="s">
        <v>83</v>
      </c>
      <c r="K1929" t="s">
        <v>156</v>
      </c>
      <c r="L1929">
        <v>5573981669052</v>
      </c>
      <c r="N1929">
        <v>0</v>
      </c>
      <c r="O1929" t="s">
        <v>5</v>
      </c>
      <c r="P1929">
        <v>0</v>
      </c>
      <c r="Q1929">
        <v>35</v>
      </c>
      <c r="R1929">
        <v>35</v>
      </c>
      <c r="S1929">
        <v>1</v>
      </c>
      <c r="T1929">
        <v>35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 t="s">
        <v>6</v>
      </c>
      <c r="AG1929">
        <v>507</v>
      </c>
      <c r="AU1929" s="2" t="str">
        <f>IF(ISBLANK(B1929),"", TEXT(B1929,"dddd, d \d\e mmmm \d\e aaaa"))</f>
        <v>segunda-feira, 6 de abril de 2026</v>
      </c>
      <c r="AX1929" s="1" t="str" cm="1">
        <f t="array" ref="AX1929">IFERROR(_xlfn.TEXTJOIN(", ",TRUE,_xlfn._xlws.SORT(_xlfn.UNIQUE(_xlfn._xlws.FILTER($K$2:$K$2889,($I$2:$I$2889=I1929)*($K$2:$K$2889&lt;&gt;""))))),"")</f>
        <v>Dudu, Tata</v>
      </c>
      <c r="AY1929" s="1" t="str">
        <f>IF(ISBLANK(F1929),"", IF(OR(
ISNUMBER(FIND("escovacao",LOWER(F1929))),
ISNUMBER(FIND("escovação",LOWER(F1929))),
ISNUMBER(FIND("higiene bucal",LOWER(F1929))),
ISNUMBER(FIND("tosa",LOWER(F1929))),
ISNUMBER(FIND("hidratacao",LOWER(F1929))),
ISNUMBER(FIND("hidratação",LOWER(F1929))),
ISNUMBER(FIND("spa",LOWER(F1929))),
ISNUMBER(FIND("corte de unhas",LOWER(F1929))),
ISNUMBER(FIND("desembolo",LOWER(F1929))),
ISNUMBER(FIND("clorexidina",LOWER(F1929))),
ISNUMBER(FIND("matizacao",LOWER(F1929))),
ISNUMBER(FIND("matização",LOWER(F1929))),
ISNUMBER(FIND("arredondamento",LOWER(F1929))),
ISNUMBER(FIND("remocao",LOWER(F1929))),
ISNUMBER(FIND("remoção",LOWER(F1929)))
),"Serviços extras",
IF(ISNUMBER(FIND("banho",LOWER(F1929))),"Banho","Loja")))</f>
        <v>Serviços extras</v>
      </c>
      <c r="AZ1929" s="1" t="str">
        <f>IF(ISBLANK(I1929),"", _xlfn.LET(_xlpm.Pedido,TRIM(D1929&amp;""),IF(_xlpm.Pedido&lt;&gt;"",_xlpm.Pedido&amp;" | "&amp;K1929,I1929&amp;" | "&amp;K1929&amp;" | "&amp;TEXT(AU1929,"0"))))</f>
        <v>5227 | Tata</v>
      </c>
      <c r="BA1929" s="1" t="str">
        <f>IF(ISBLANK(I1929),"", _xlfn.LET(_xlpm.TipoServico,LOWER(H1929),IF(ISNUMBER(FIND("banho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29" s="1" t="str">
        <f>IF(ISBLANK(I1929),"", _xlfn.LET(
    _xlpm.Servico,TRIM(F1929&amp;""),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29" s="1">
        <f>IF(ISBLANK(B1929),"", IF(ISBLANK(R1929),Q1929*S1929,R1929*S1929))</f>
        <v>35</v>
      </c>
    </row>
    <row r="1930" spans="1:55" x14ac:dyDescent="0.3">
      <c r="A1930" t="s">
        <v>133</v>
      </c>
      <c r="B1930">
        <v>46125</v>
      </c>
      <c r="C1930" t="s">
        <v>43</v>
      </c>
      <c r="D1930">
        <v>5286</v>
      </c>
      <c r="F1930" t="s">
        <v>275</v>
      </c>
      <c r="H1930" t="s">
        <v>276</v>
      </c>
      <c r="I1930">
        <v>2585</v>
      </c>
      <c r="J1930" t="s">
        <v>83</v>
      </c>
      <c r="K1930" t="s">
        <v>156</v>
      </c>
      <c r="L1930">
        <v>5573981669052</v>
      </c>
      <c r="N1930">
        <v>0</v>
      </c>
      <c r="O1930" t="s">
        <v>5</v>
      </c>
      <c r="P1930">
        <v>0</v>
      </c>
      <c r="Q1930">
        <v>35</v>
      </c>
      <c r="R1930">
        <v>35</v>
      </c>
      <c r="S1930">
        <v>1</v>
      </c>
      <c r="T1930">
        <v>35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 t="s">
        <v>6</v>
      </c>
      <c r="AG1930">
        <v>35</v>
      </c>
      <c r="AU1930" s="2" t="str">
        <f>IF(ISBLANK(B1930),"", TEXT(B1930,"dddd, d \d\e mmmm \d\e aaaa"))</f>
        <v>segunda-feira, 13 de abril de 2026</v>
      </c>
      <c r="AX1930" s="1" t="str" cm="1">
        <f t="array" ref="AX1930">IFERROR(_xlfn.TEXTJOIN(", ",TRUE,_xlfn._xlws.SORT(_xlfn.UNIQUE(_xlfn._xlws.FILTER($K$2:$K$2889,($I$2:$I$2889=I1930)*($K$2:$K$2889&lt;&gt;""))))),"")</f>
        <v>Dudu, Tata</v>
      </c>
      <c r="AY1930" s="1" t="str">
        <f>IF(ISBLANK(F1930),"", IF(OR(
ISNUMBER(FIND("escovacao",LOWER(F1930))),
ISNUMBER(FIND("escovação",LOWER(F1930))),
ISNUMBER(FIND("higiene bucal",LOWER(F1930))),
ISNUMBER(FIND("tosa",LOWER(F1930))),
ISNUMBER(FIND("hidratacao",LOWER(F1930))),
ISNUMBER(FIND("hidratação",LOWER(F1930))),
ISNUMBER(FIND("spa",LOWER(F1930))),
ISNUMBER(FIND("corte de unhas",LOWER(F1930))),
ISNUMBER(FIND("desembolo",LOWER(F1930))),
ISNUMBER(FIND("clorexidina",LOWER(F1930))),
ISNUMBER(FIND("matizacao",LOWER(F1930))),
ISNUMBER(FIND("matização",LOWER(F1930))),
ISNUMBER(FIND("arredondamento",LOWER(F1930))),
ISNUMBER(FIND("remocao",LOWER(F1930))),
ISNUMBER(FIND("remoção",LOWER(F1930)))
),"Serviços extras",
IF(ISNUMBER(FIND("banho",LOWER(F1930))),"Banho","Loja")))</f>
        <v>Serviços extras</v>
      </c>
      <c r="AZ1930" s="1" t="str">
        <f>IF(ISBLANK(I1930),"", _xlfn.LET(_xlpm.Pedido,TRIM(D1930&amp;""),IF(_xlpm.Pedido&lt;&gt;"",_xlpm.Pedido&amp;" | "&amp;K1930,I1930&amp;" | "&amp;K1930&amp;" | "&amp;TEXT(AU1930,"0"))))</f>
        <v>5286 | Tata</v>
      </c>
      <c r="BA1930" s="1" t="str">
        <f>IF(ISBLANK(I1930),"", _xlfn.LET(_xlpm.TipoServico,LOWER(H1930),IF(ISNUMBER(FIND("banho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0" s="1" t="str">
        <f>IF(ISBLANK(I1930),"", _xlfn.LET(
    _xlpm.Servico,TRIM(F1930&amp;""),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30" s="1">
        <f>IF(ISBLANK(B1930),"", IF(ISBLANK(R1930),Q1930*S1930,R1930*S1930))</f>
        <v>35</v>
      </c>
    </row>
    <row r="1931" spans="1:55" x14ac:dyDescent="0.3">
      <c r="A1931" t="s">
        <v>11</v>
      </c>
      <c r="B1931">
        <v>46123</v>
      </c>
      <c r="C1931" t="s">
        <v>27</v>
      </c>
      <c r="D1931">
        <v>5269</v>
      </c>
      <c r="F1931" t="s">
        <v>137</v>
      </c>
      <c r="H1931" t="s">
        <v>276</v>
      </c>
      <c r="I1931">
        <v>2748</v>
      </c>
      <c r="J1931" t="s">
        <v>78</v>
      </c>
      <c r="K1931" t="s">
        <v>175</v>
      </c>
      <c r="L1931">
        <v>557381467397</v>
      </c>
      <c r="N1931">
        <v>0</v>
      </c>
      <c r="O1931" t="s">
        <v>5</v>
      </c>
      <c r="P1931">
        <v>0</v>
      </c>
      <c r="Q1931">
        <v>5</v>
      </c>
      <c r="R1931">
        <v>5</v>
      </c>
      <c r="S1931">
        <v>1</v>
      </c>
      <c r="T1931">
        <v>5</v>
      </c>
      <c r="U1931">
        <v>0</v>
      </c>
      <c r="V1931">
        <v>0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 t="s">
        <v>6</v>
      </c>
      <c r="AG1931">
        <v>103.9</v>
      </c>
      <c r="AU1931" s="2" t="str">
        <f>IF(ISBLANK(B1931),"", TEXT(B1931,"dddd, d \d\e mmmm \d\e aaaa"))</f>
        <v>sábado, 11 de abril de 2026</v>
      </c>
      <c r="AX1931" s="1" t="str" cm="1">
        <f t="array" ref="AX1931">IFERROR(_xlfn.TEXTJOIN(", ",TRUE,_xlfn._xlws.SORT(_xlfn.UNIQUE(_xlfn._xlws.FILTER($K$2:$K$2889,($I$2:$I$2889=I1931)*($K$2:$K$2889&lt;&gt;""))))),"")</f>
        <v>Pipo</v>
      </c>
      <c r="AY1931" s="1" t="str">
        <f>IF(ISBLANK(F1931),"", IF(OR(
ISNUMBER(FIND("escovacao",LOWER(F1931))),
ISNUMBER(FIND("escovação",LOWER(F1931))),
ISNUMBER(FIND("higiene bucal",LOWER(F1931))),
ISNUMBER(FIND("tosa",LOWER(F1931))),
ISNUMBER(FIND("hidratacao",LOWER(F1931))),
ISNUMBER(FIND("hidratação",LOWER(F1931))),
ISNUMBER(FIND("spa",LOWER(F1931))),
ISNUMBER(FIND("corte de unhas",LOWER(F1931))),
ISNUMBER(FIND("desembolo",LOWER(F1931))),
ISNUMBER(FIND("clorexidina",LOWER(F1931))),
ISNUMBER(FIND("matizacao",LOWER(F1931))),
ISNUMBER(FIND("matização",LOWER(F1931))),
ISNUMBER(FIND("arredondamento",LOWER(F1931))),
ISNUMBER(FIND("remocao",LOWER(F1931))),
ISNUMBER(FIND("remoção",LOWER(F1931)))
),"Serviços extras",
IF(ISNUMBER(FIND("banho",LOWER(F1931))),"Banho","Loja")))</f>
        <v>Serviços extras</v>
      </c>
      <c r="AZ1931" s="1" t="str">
        <f>IF(ISBLANK(I1931),"", _xlfn.LET(_xlpm.Pedido,TRIM(D1931&amp;""),IF(_xlpm.Pedido&lt;&gt;"",_xlpm.Pedido&amp;" | "&amp;K1931,I1931&amp;" | "&amp;K1931&amp;" | "&amp;TEXT(AU1931,"0"))))</f>
        <v>5269 | Pipo</v>
      </c>
      <c r="BA1931" s="1" t="str">
        <f>IF(ISBLANK(I1931),"", _xlfn.LET(_xlpm.TipoServico,LOWER(H1931),IF(ISNUMBER(FIND("banho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1" s="1" t="str">
        <f>IF(ISBLANK(I1931),"", _xlfn.LET(
    _xlpm.Servico,TRIM(F1931&amp;""),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31" s="1">
        <f>IF(ISBLANK(B1931),"", IF(ISBLANK(R1931),Q1931*S1931,R1931*S1931))</f>
        <v>5</v>
      </c>
    </row>
    <row r="1932" spans="1:55" x14ac:dyDescent="0.3">
      <c r="A1932" t="s">
        <v>172</v>
      </c>
      <c r="B1932">
        <v>46130</v>
      </c>
      <c r="C1932" t="s">
        <v>27</v>
      </c>
      <c r="D1932">
        <v>5342</v>
      </c>
      <c r="F1932" t="s">
        <v>146</v>
      </c>
      <c r="H1932" t="s">
        <v>276</v>
      </c>
      <c r="I1932">
        <v>2360</v>
      </c>
      <c r="J1932" t="s">
        <v>58</v>
      </c>
      <c r="K1932" t="s">
        <v>638</v>
      </c>
      <c r="L1932">
        <v>71991341139</v>
      </c>
      <c r="N1932">
        <v>0</v>
      </c>
      <c r="O1932" t="s">
        <v>5</v>
      </c>
      <c r="P1932">
        <v>0</v>
      </c>
      <c r="Q1932">
        <v>12</v>
      </c>
      <c r="R1932">
        <v>12</v>
      </c>
      <c r="S1932">
        <v>1</v>
      </c>
      <c r="T1932">
        <v>12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 t="s">
        <v>6</v>
      </c>
      <c r="AG1932">
        <v>74</v>
      </c>
      <c r="AU1932" s="2" t="str">
        <f>IF(ISBLANK(B1932),"", TEXT(B1932,"dddd, d \d\e mmmm \d\e aaaa"))</f>
        <v>sábado, 18 de abril de 2026</v>
      </c>
      <c r="AX1932" s="1" t="str" cm="1">
        <f t="array" ref="AX1932">IFERROR(_xlfn.TEXTJOIN(", ",TRUE,_xlfn._xlws.SORT(_xlfn.UNIQUE(_xlfn._xlws.FILTER($K$2:$K$2889,($I$2:$I$2889=I1932)*($K$2:$K$2889&lt;&gt;""))))),"")</f>
        <v>Cookie</v>
      </c>
      <c r="AY1932" s="1" t="str">
        <f>IF(ISBLANK(F1932),"", IF(OR(
ISNUMBER(FIND("escovacao",LOWER(F1932))),
ISNUMBER(FIND("escovação",LOWER(F1932))),
ISNUMBER(FIND("higiene bucal",LOWER(F1932))),
ISNUMBER(FIND("tosa",LOWER(F1932))),
ISNUMBER(FIND("hidratacao",LOWER(F1932))),
ISNUMBER(FIND("hidratação",LOWER(F1932))),
ISNUMBER(FIND("spa",LOWER(F1932))),
ISNUMBER(FIND("corte de unhas",LOWER(F1932))),
ISNUMBER(FIND("desembolo",LOWER(F1932))),
ISNUMBER(FIND("clorexidina",LOWER(F1932))),
ISNUMBER(FIND("matizacao",LOWER(F1932))),
ISNUMBER(FIND("matização",LOWER(F1932))),
ISNUMBER(FIND("arredondamento",LOWER(F1932))),
ISNUMBER(FIND("remocao",LOWER(F1932))),
ISNUMBER(FIND("remoção",LOWER(F1932)))
),"Serviços extras",
IF(ISNUMBER(FIND("banho",LOWER(F1932))),"Banho","Loja")))</f>
        <v>Serviços extras</v>
      </c>
      <c r="AZ1932" s="1" t="str">
        <f>IF(ISBLANK(I1932),"", _xlfn.LET(_xlpm.Pedido,TRIM(D1932&amp;""),IF(_xlpm.Pedido&lt;&gt;"",_xlpm.Pedido&amp;" | "&amp;K1932,I1932&amp;" | "&amp;K1932&amp;" | "&amp;TEXT(AU1932,"0"))))</f>
        <v>5342 | Cookie</v>
      </c>
      <c r="BA1932" s="1" t="str">
        <f>IF(ISBLANK(I1932),"", _xlfn.LET(_xlpm.TipoServico,LOWER(H1932),IF(ISNUMBER(FIND("banho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2" s="1" t="str">
        <f>IF(ISBLANK(I1932),"", _xlfn.LET(
    _xlpm.Servico,TRIM(F1932&amp;""),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32" s="1">
        <f>IF(ISBLANK(B1932),"", IF(ISBLANK(R1932),Q1932*S1932,R1932*S1932))</f>
        <v>12</v>
      </c>
    </row>
    <row r="1933" spans="1:55" x14ac:dyDescent="0.3">
      <c r="A1933" t="s">
        <v>141</v>
      </c>
      <c r="B1933">
        <v>46130</v>
      </c>
      <c r="C1933" t="s">
        <v>27</v>
      </c>
      <c r="D1933">
        <v>5350</v>
      </c>
      <c r="F1933" t="s">
        <v>275</v>
      </c>
      <c r="H1933" t="s">
        <v>276</v>
      </c>
      <c r="I1933">
        <v>2190</v>
      </c>
      <c r="J1933" t="s">
        <v>54</v>
      </c>
      <c r="K1933" t="s">
        <v>145</v>
      </c>
      <c r="L1933">
        <v>7391145661</v>
      </c>
      <c r="N1933">
        <v>0</v>
      </c>
      <c r="O1933" t="s">
        <v>5</v>
      </c>
      <c r="P1933">
        <v>0</v>
      </c>
      <c r="Q1933">
        <v>35</v>
      </c>
      <c r="R1933">
        <v>35</v>
      </c>
      <c r="S1933">
        <v>1</v>
      </c>
      <c r="T1933">
        <v>35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 t="s">
        <v>6</v>
      </c>
      <c r="AG1933">
        <v>70</v>
      </c>
      <c r="AU1933" s="2" t="str">
        <f>IF(ISBLANK(B1933),"", TEXT(B1933,"dddd, d \d\e mmmm \d\e aaaa"))</f>
        <v>sábado, 18 de abril de 2026</v>
      </c>
      <c r="AX1933" s="1" t="str" cm="1">
        <f t="array" ref="AX1933">IFERROR(_xlfn.TEXTJOIN(", ",TRUE,_xlfn._xlws.SORT(_xlfn.UNIQUE(_xlfn._xlws.FILTER($K$2:$K$2889,($I$2:$I$2889=I1933)*($K$2:$K$2889&lt;&gt;""))))),"")</f>
        <v>Doralice, Maria Ricota</v>
      </c>
      <c r="AY1933" s="1" t="str">
        <f>IF(ISBLANK(F1933),"", IF(OR(
ISNUMBER(FIND("escovacao",LOWER(F1933))),
ISNUMBER(FIND("escovação",LOWER(F1933))),
ISNUMBER(FIND("higiene bucal",LOWER(F1933))),
ISNUMBER(FIND("tosa",LOWER(F1933))),
ISNUMBER(FIND("hidratacao",LOWER(F1933))),
ISNUMBER(FIND("hidratação",LOWER(F1933))),
ISNUMBER(FIND("spa",LOWER(F1933))),
ISNUMBER(FIND("corte de unhas",LOWER(F1933))),
ISNUMBER(FIND("desembolo",LOWER(F1933))),
ISNUMBER(FIND("clorexidina",LOWER(F1933))),
ISNUMBER(FIND("matizacao",LOWER(F1933))),
ISNUMBER(FIND("matização",LOWER(F1933))),
ISNUMBER(FIND("arredondamento",LOWER(F1933))),
ISNUMBER(FIND("remocao",LOWER(F1933))),
ISNUMBER(FIND("remoção",LOWER(F1933)))
),"Serviços extras",
IF(ISNUMBER(FIND("banho",LOWER(F1933))),"Banho","Loja")))</f>
        <v>Serviços extras</v>
      </c>
      <c r="AZ1933" s="1" t="str">
        <f>IF(ISBLANK(I1933),"", _xlfn.LET(_xlpm.Pedido,TRIM(D1933&amp;""),IF(_xlpm.Pedido&lt;&gt;"",_xlpm.Pedido&amp;" | "&amp;K1933,I1933&amp;" | "&amp;K1933&amp;" | "&amp;TEXT(AU1933,"0"))))</f>
        <v>5350 | Maria Ricota</v>
      </c>
      <c r="BA1933" s="1" t="str">
        <f>IF(ISBLANK(I1933),"", _xlfn.LET(_xlpm.TipoServico,LOWER(H1933),IF(ISNUMBER(FIND("banho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3" s="1" t="str">
        <f>IF(ISBLANK(I1933),"", _xlfn.LET(
    _xlpm.Servico,TRIM(F1933&amp;""),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33" s="1">
        <f>IF(ISBLANK(B1933),"", IF(ISBLANK(R1933),Q1933*S1933,R1933*S1933))</f>
        <v>35</v>
      </c>
    </row>
    <row r="1934" spans="1:55" x14ac:dyDescent="0.3">
      <c r="A1934" t="s">
        <v>141</v>
      </c>
      <c r="B1934">
        <v>46137</v>
      </c>
      <c r="C1934" t="s">
        <v>27</v>
      </c>
      <c r="D1934">
        <v>5398</v>
      </c>
      <c r="F1934" t="s">
        <v>303</v>
      </c>
      <c r="H1934" t="s">
        <v>276</v>
      </c>
      <c r="I1934">
        <v>2582</v>
      </c>
      <c r="J1934" t="s">
        <v>139</v>
      </c>
      <c r="K1934" t="s">
        <v>639</v>
      </c>
      <c r="L1934">
        <v>73999819959</v>
      </c>
      <c r="N1934">
        <v>0</v>
      </c>
      <c r="O1934" t="s">
        <v>5</v>
      </c>
      <c r="P1934">
        <v>0</v>
      </c>
      <c r="Q1934">
        <v>50</v>
      </c>
      <c r="R1934">
        <v>50</v>
      </c>
      <c r="S1934">
        <v>1</v>
      </c>
      <c r="T1934">
        <v>50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 t="s">
        <v>6</v>
      </c>
      <c r="AG1934">
        <v>50</v>
      </c>
      <c r="AU1934" s="2" t="str">
        <f>IF(ISBLANK(B1934),"", TEXT(B1934,"dddd, d \d\e mmmm \d\e aaaa"))</f>
        <v>sábado, 25 de abril de 2026</v>
      </c>
      <c r="AX1934" s="1" t="str" cm="1">
        <f t="array" ref="AX1934">IFERROR(_xlfn.TEXTJOIN(", ",TRUE,_xlfn._xlws.SORT(_xlfn.UNIQUE(_xlfn._xlws.FILTER($K$2:$K$2889,($I$2:$I$2889=I1934)*($K$2:$K$2889&lt;&gt;""))))),"")</f>
        <v>Belinha, Lulu, Thor</v>
      </c>
      <c r="AY1934" s="1" t="str">
        <f>IF(ISBLANK(F1934),"", IF(OR(
ISNUMBER(FIND("escovacao",LOWER(F1934))),
ISNUMBER(FIND("escovação",LOWER(F1934))),
ISNUMBER(FIND("higiene bucal",LOWER(F1934))),
ISNUMBER(FIND("tosa",LOWER(F1934))),
ISNUMBER(FIND("hidratacao",LOWER(F1934))),
ISNUMBER(FIND("hidratação",LOWER(F1934))),
ISNUMBER(FIND("spa",LOWER(F1934))),
ISNUMBER(FIND("corte de unhas",LOWER(F1934))),
ISNUMBER(FIND("desembolo",LOWER(F1934))),
ISNUMBER(FIND("clorexidina",LOWER(F1934))),
ISNUMBER(FIND("matizacao",LOWER(F1934))),
ISNUMBER(FIND("matização",LOWER(F1934))),
ISNUMBER(FIND("arredondamento",LOWER(F1934))),
ISNUMBER(FIND("remocao",LOWER(F1934))),
ISNUMBER(FIND("remoção",LOWER(F1934)))
),"Serviços extras",
IF(ISNUMBER(FIND("banho",LOWER(F1934))),"Banho","Loja")))</f>
        <v>Serviços extras</v>
      </c>
      <c r="AZ1934" s="1" t="str">
        <f>IF(ISBLANK(I1934),"", _xlfn.LET(_xlpm.Pedido,TRIM(D1934&amp;""),IF(_xlpm.Pedido&lt;&gt;"",_xlpm.Pedido&amp;" | "&amp;K1934,I1934&amp;" | "&amp;K1934&amp;" | "&amp;TEXT(AU1934,"0"))))</f>
        <v>5398 | Belinha</v>
      </c>
      <c r="BA1934" s="1" t="str">
        <f>IF(ISBLANK(I1934),"", _xlfn.LET(_xlpm.TipoServico,LOWER(H1934),IF(ISNUMBER(FIND("banho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4" s="1" t="str">
        <f>IF(ISBLANK(I1934),"", _xlfn.LET(
    _xlpm.Servico,TRIM(F1934&amp;""),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34" s="1">
        <f>IF(ISBLANK(B1934),"", IF(ISBLANK(R1934),Q1934*S1934,R1934*S1934))</f>
        <v>50</v>
      </c>
    </row>
    <row r="1935" spans="1:55" x14ac:dyDescent="0.3">
      <c r="A1935" t="s">
        <v>178</v>
      </c>
      <c r="B1935">
        <v>46065</v>
      </c>
      <c r="C1935" t="s">
        <v>9</v>
      </c>
      <c r="D1935">
        <v>4784</v>
      </c>
      <c r="F1935" t="s">
        <v>275</v>
      </c>
      <c r="H1935" t="s">
        <v>276</v>
      </c>
      <c r="I1935">
        <v>2345</v>
      </c>
      <c r="J1935" t="s">
        <v>150</v>
      </c>
      <c r="K1935" t="s">
        <v>151</v>
      </c>
      <c r="L1935">
        <v>557399619681</v>
      </c>
      <c r="N1935">
        <v>0</v>
      </c>
      <c r="O1935" t="s">
        <v>5</v>
      </c>
      <c r="P1935">
        <v>0</v>
      </c>
      <c r="Q1935">
        <v>35</v>
      </c>
      <c r="R1935">
        <v>35</v>
      </c>
      <c r="S1935">
        <v>1</v>
      </c>
      <c r="T1935">
        <v>35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 t="s">
        <v>6</v>
      </c>
      <c r="AG1935">
        <v>47</v>
      </c>
      <c r="AU1935" s="2" t="str">
        <f>IF(ISBLANK(B1935),"", TEXT(B1935,"dddd, d \d\e mmmm \d\e aaaa"))</f>
        <v>quinta-feira, 12 de fevereiro de 2026</v>
      </c>
      <c r="AX1935" s="1" t="str" cm="1">
        <f t="array" ref="AX1935">IFERROR(_xlfn.TEXTJOIN(", ",TRUE,_xlfn._xlws.SORT(_xlfn.UNIQUE(_xlfn._xlws.FILTER($K$2:$K$2889,($I$2:$I$2889=I1935)*($K$2:$K$2889&lt;&gt;""))))),"")</f>
        <v>Dindi</v>
      </c>
      <c r="AY1935" s="1" t="str">
        <f>IF(ISBLANK(F1935),"", IF(OR(
ISNUMBER(FIND("escovacao",LOWER(F1935))),
ISNUMBER(FIND("escovação",LOWER(F1935))),
ISNUMBER(FIND("higiene bucal",LOWER(F1935))),
ISNUMBER(FIND("tosa",LOWER(F1935))),
ISNUMBER(FIND("hidratacao",LOWER(F1935))),
ISNUMBER(FIND("hidratação",LOWER(F1935))),
ISNUMBER(FIND("spa",LOWER(F1935))),
ISNUMBER(FIND("corte de unhas",LOWER(F1935))),
ISNUMBER(FIND("desembolo",LOWER(F1935))),
ISNUMBER(FIND("clorexidina",LOWER(F1935))),
ISNUMBER(FIND("matizacao",LOWER(F1935))),
ISNUMBER(FIND("matização",LOWER(F1935))),
ISNUMBER(FIND("arredondamento",LOWER(F1935))),
ISNUMBER(FIND("remocao",LOWER(F1935))),
ISNUMBER(FIND("remoção",LOWER(F1935)))
),"Serviços extras",
IF(ISNUMBER(FIND("banho",LOWER(F1935))),"Banho","Loja")))</f>
        <v>Serviços extras</v>
      </c>
      <c r="AZ1935" s="1" t="str">
        <f>IF(ISBLANK(I1935),"", _xlfn.LET(_xlpm.Pedido,TRIM(D1935&amp;""),IF(_xlpm.Pedido&lt;&gt;"",_xlpm.Pedido&amp;" | "&amp;K1935,I1935&amp;" | "&amp;K1935&amp;" | "&amp;TEXT(AU1935,"0"))))</f>
        <v>4784 | Dindi</v>
      </c>
      <c r="BA1935" s="1" t="str">
        <f>IF(ISBLANK(I1935),"", _xlfn.LET(_xlpm.TipoServico,LOWER(H1935),IF(ISNUMBER(FIND("banho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5" s="1" t="str">
        <f>IF(ISBLANK(I1935),"", _xlfn.LET(
    _xlpm.Servico,TRIM(F1935&amp;""),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35" s="1">
        <f>IF(ISBLANK(B1935),"", IF(ISBLANK(R1935),Q1935*S1935,R1935*S1935))</f>
        <v>35</v>
      </c>
    </row>
    <row r="1936" spans="1:55" x14ac:dyDescent="0.3">
      <c r="A1936" t="s">
        <v>178</v>
      </c>
      <c r="B1936">
        <v>46065</v>
      </c>
      <c r="C1936" t="s">
        <v>9</v>
      </c>
      <c r="D1936">
        <v>4784</v>
      </c>
      <c r="F1936" t="s">
        <v>304</v>
      </c>
      <c r="H1936" t="s">
        <v>276</v>
      </c>
      <c r="I1936">
        <v>2345</v>
      </c>
      <c r="J1936" t="s">
        <v>150</v>
      </c>
      <c r="K1936" t="s">
        <v>151</v>
      </c>
      <c r="L1936">
        <v>557399619681</v>
      </c>
      <c r="N1936">
        <v>0</v>
      </c>
      <c r="O1936" t="s">
        <v>5</v>
      </c>
      <c r="P1936">
        <v>0</v>
      </c>
      <c r="Q1936">
        <v>12</v>
      </c>
      <c r="R1936">
        <v>12</v>
      </c>
      <c r="S1936">
        <v>1</v>
      </c>
      <c r="T1936">
        <v>12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 t="s">
        <v>6</v>
      </c>
      <c r="AG1936">
        <v>47</v>
      </c>
      <c r="AU1936" s="2" t="str">
        <f>IF(ISBLANK(B1936),"", TEXT(B1936,"dddd, d \d\e mmmm \d\e aaaa"))</f>
        <v>quinta-feira, 12 de fevereiro de 2026</v>
      </c>
      <c r="AX1936" s="1" t="str" cm="1">
        <f t="array" ref="AX1936">IFERROR(_xlfn.TEXTJOIN(", ",TRUE,_xlfn._xlws.SORT(_xlfn.UNIQUE(_xlfn._xlws.FILTER($K$2:$K$2889,($I$2:$I$2889=I1936)*($K$2:$K$2889&lt;&gt;""))))),"")</f>
        <v>Dindi</v>
      </c>
      <c r="AY1936" s="1" t="str">
        <f>IF(ISBLANK(F1936),"", IF(OR(
ISNUMBER(FIND("escovacao",LOWER(F1936))),
ISNUMBER(FIND("escovação",LOWER(F1936))),
ISNUMBER(FIND("higiene bucal",LOWER(F1936))),
ISNUMBER(FIND("tosa",LOWER(F1936))),
ISNUMBER(FIND("hidratacao",LOWER(F1936))),
ISNUMBER(FIND("hidratação",LOWER(F1936))),
ISNUMBER(FIND("spa",LOWER(F1936))),
ISNUMBER(FIND("corte de unhas",LOWER(F1936))),
ISNUMBER(FIND("desembolo",LOWER(F1936))),
ISNUMBER(FIND("clorexidina",LOWER(F1936))),
ISNUMBER(FIND("matizacao",LOWER(F1936))),
ISNUMBER(FIND("matização",LOWER(F1936))),
ISNUMBER(FIND("arredondamento",LOWER(F1936))),
ISNUMBER(FIND("remocao",LOWER(F1936))),
ISNUMBER(FIND("remoção",LOWER(F1936)))
),"Serviços extras",
IF(ISNUMBER(FIND("banho",LOWER(F1936))),"Banho","Loja")))</f>
        <v>Serviços extras</v>
      </c>
      <c r="AZ1936" s="1" t="str">
        <f>IF(ISBLANK(I1936),"", _xlfn.LET(_xlpm.Pedido,TRIM(D1936&amp;""),IF(_xlpm.Pedido&lt;&gt;"",_xlpm.Pedido&amp;" | "&amp;K1936,I1936&amp;" | "&amp;K1936&amp;" | "&amp;TEXT(AU1936,"0"))))</f>
        <v>4784 | Dindi</v>
      </c>
      <c r="BA1936" s="1" t="str">
        <f>IF(ISBLANK(I1936),"", _xlfn.LET(_xlpm.TipoServico,LOWER(H1936),IF(ISNUMBER(FIND("banho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6" s="1" t="str">
        <f>IF(ISBLANK(I1936),"", _xlfn.LET(
    _xlpm.Servico,TRIM(F1936&amp;""),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36" s="1">
        <f>IF(ISBLANK(B1936),"", IF(ISBLANK(R1936),Q1936*S1936,R1936*S1936))</f>
        <v>12</v>
      </c>
    </row>
    <row r="1937" spans="1:55" x14ac:dyDescent="0.3">
      <c r="A1937" t="s">
        <v>133</v>
      </c>
      <c r="B1937">
        <v>46057</v>
      </c>
      <c r="C1937" t="s">
        <v>53</v>
      </c>
      <c r="D1937">
        <v>4723</v>
      </c>
      <c r="F1937" t="s">
        <v>183</v>
      </c>
      <c r="H1937" t="s">
        <v>276</v>
      </c>
      <c r="I1937">
        <v>2262</v>
      </c>
      <c r="J1937" t="s">
        <v>613</v>
      </c>
      <c r="K1937" t="s">
        <v>640</v>
      </c>
      <c r="L1937">
        <v>557391191687</v>
      </c>
      <c r="N1937">
        <v>0</v>
      </c>
      <c r="O1937" t="s">
        <v>5</v>
      </c>
      <c r="P1937">
        <v>0</v>
      </c>
      <c r="Q1937">
        <v>63</v>
      </c>
      <c r="R1937">
        <v>63</v>
      </c>
      <c r="S1937">
        <v>1</v>
      </c>
      <c r="T1937">
        <v>63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 t="s">
        <v>6</v>
      </c>
      <c r="AG1937">
        <v>209</v>
      </c>
      <c r="AU1937" s="2" t="str">
        <f>IF(ISBLANK(B1937),"", TEXT(B1937,"dddd, d \d\e mmmm \d\e aaaa"))</f>
        <v>quarta-feira, 4 de fevereiro de 2026</v>
      </c>
      <c r="AX1937" s="1" t="str" cm="1">
        <f t="array" ref="AX1937">IFERROR(_xlfn.TEXTJOIN(", ",TRUE,_xlfn._xlws.SORT(_xlfn.UNIQUE(_xlfn._xlws.FILTER($K$2:$K$2889,($I$2:$I$2889=I1937)*($K$2:$K$2889&lt;&gt;""))))),"")</f>
        <v>Cacau, Milka</v>
      </c>
      <c r="AY1937" s="1" t="str">
        <f>IF(ISBLANK(F1937),"", IF(OR(
ISNUMBER(FIND("escovacao",LOWER(F1937))),
ISNUMBER(FIND("escovação",LOWER(F1937))),
ISNUMBER(FIND("higiene bucal",LOWER(F1937))),
ISNUMBER(FIND("tosa",LOWER(F1937))),
ISNUMBER(FIND("hidratacao",LOWER(F1937))),
ISNUMBER(FIND("hidratação",LOWER(F1937))),
ISNUMBER(FIND("spa",LOWER(F1937))),
ISNUMBER(FIND("corte de unhas",LOWER(F1937))),
ISNUMBER(FIND("desembolo",LOWER(F1937))),
ISNUMBER(FIND("clorexidina",LOWER(F1937))),
ISNUMBER(FIND("matizacao",LOWER(F1937))),
ISNUMBER(FIND("matização",LOWER(F1937))),
ISNUMBER(FIND("arredondamento",LOWER(F1937))),
ISNUMBER(FIND("remocao",LOWER(F1937))),
ISNUMBER(FIND("remoção",LOWER(F1937)))
),"Serviços extras",
IF(ISNUMBER(FIND("banho",LOWER(F1937))),"Banho","Loja")))</f>
        <v>Serviços extras</v>
      </c>
      <c r="AZ1937" s="1" t="str">
        <f>IF(ISBLANK(I1937),"", _xlfn.LET(_xlpm.Pedido,TRIM(D1937&amp;""),IF(_xlpm.Pedido&lt;&gt;"",_xlpm.Pedido&amp;" | "&amp;K1937,I1937&amp;" | "&amp;K1937&amp;" | "&amp;TEXT(AU1937,"0"))))</f>
        <v>4723 | Milka</v>
      </c>
      <c r="BA1937" s="1" t="str">
        <f>IF(ISBLANK(I1937),"", _xlfn.LET(_xlpm.TipoServico,LOWER(H1937),IF(ISNUMBER(FIND("banho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7" s="1" t="str">
        <f>IF(ISBLANK(I1937),"", _xlfn.LET(
    _xlpm.Servico,TRIM(F1937&amp;""),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37" s="1">
        <f>IF(ISBLANK(B1937),"", IF(ISBLANK(R1937),Q1937*S1937,R1937*S1937))</f>
        <v>63</v>
      </c>
    </row>
    <row r="1938" spans="1:55" x14ac:dyDescent="0.3">
      <c r="A1938" t="s">
        <v>178</v>
      </c>
      <c r="B1938">
        <v>46057</v>
      </c>
      <c r="C1938" t="s">
        <v>53</v>
      </c>
      <c r="D1938">
        <v>4723</v>
      </c>
      <c r="F1938" t="s">
        <v>146</v>
      </c>
      <c r="H1938" t="s">
        <v>276</v>
      </c>
      <c r="I1938">
        <v>2262</v>
      </c>
      <c r="J1938" t="s">
        <v>613</v>
      </c>
      <c r="K1938" t="s">
        <v>356</v>
      </c>
      <c r="L1938">
        <v>557391191687</v>
      </c>
      <c r="N1938">
        <v>0</v>
      </c>
      <c r="O1938" t="s">
        <v>5</v>
      </c>
      <c r="P1938">
        <v>0</v>
      </c>
      <c r="Q1938">
        <v>12</v>
      </c>
      <c r="R1938">
        <v>12</v>
      </c>
      <c r="S1938">
        <v>1</v>
      </c>
      <c r="T1938">
        <v>12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 t="s">
        <v>6</v>
      </c>
      <c r="AG1938">
        <v>209</v>
      </c>
      <c r="AU1938" s="2" t="str">
        <f>IF(ISBLANK(B1938),"", TEXT(B1938,"dddd, d \d\e mmmm \d\e aaaa"))</f>
        <v>quarta-feira, 4 de fevereiro de 2026</v>
      </c>
      <c r="AX1938" s="1" t="str" cm="1">
        <f t="array" ref="AX1938">IFERROR(_xlfn.TEXTJOIN(", ",TRUE,_xlfn._xlws.SORT(_xlfn.UNIQUE(_xlfn._xlws.FILTER($K$2:$K$2889,($I$2:$I$2889=I1938)*($K$2:$K$2889&lt;&gt;""))))),"")</f>
        <v>Cacau, Milka</v>
      </c>
      <c r="AY1938" s="1" t="str">
        <f>IF(ISBLANK(F1938),"", IF(OR(
ISNUMBER(FIND("escovacao",LOWER(F1938))),
ISNUMBER(FIND("escovação",LOWER(F1938))),
ISNUMBER(FIND("higiene bucal",LOWER(F1938))),
ISNUMBER(FIND("tosa",LOWER(F1938))),
ISNUMBER(FIND("hidratacao",LOWER(F1938))),
ISNUMBER(FIND("hidratação",LOWER(F1938))),
ISNUMBER(FIND("spa",LOWER(F1938))),
ISNUMBER(FIND("corte de unhas",LOWER(F1938))),
ISNUMBER(FIND("desembolo",LOWER(F1938))),
ISNUMBER(FIND("clorexidina",LOWER(F1938))),
ISNUMBER(FIND("matizacao",LOWER(F1938))),
ISNUMBER(FIND("matização",LOWER(F1938))),
ISNUMBER(FIND("arredondamento",LOWER(F1938))),
ISNUMBER(FIND("remocao",LOWER(F1938))),
ISNUMBER(FIND("remoção",LOWER(F1938)))
),"Serviços extras",
IF(ISNUMBER(FIND("banho",LOWER(F1938))),"Banho","Loja")))</f>
        <v>Serviços extras</v>
      </c>
      <c r="AZ1938" s="1" t="str">
        <f>IF(ISBLANK(I1938),"", _xlfn.LET(_xlpm.Pedido,TRIM(D1938&amp;""),IF(_xlpm.Pedido&lt;&gt;"",_xlpm.Pedido&amp;" | "&amp;K1938,I1938&amp;" | "&amp;K1938&amp;" | "&amp;TEXT(AU1938,"0"))))</f>
        <v>4723 | Cacau</v>
      </c>
      <c r="BA1938" s="1" t="str">
        <f>IF(ISBLANK(I1938),"", _xlfn.LET(_xlpm.TipoServico,LOWER(H1938),IF(ISNUMBER(FIND("banho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8" s="1" t="str">
        <f>IF(ISBLANK(I1938),"", _xlfn.LET(
    _xlpm.Servico,TRIM(F1938&amp;""),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38" s="1">
        <f>IF(ISBLANK(B1938),"", IF(ISBLANK(R1938),Q1938*S1938,R1938*S1938))</f>
        <v>12</v>
      </c>
    </row>
    <row r="1939" spans="1:55" x14ac:dyDescent="0.3">
      <c r="A1939" t="s">
        <v>133</v>
      </c>
      <c r="B1939">
        <v>46067</v>
      </c>
      <c r="C1939" t="s">
        <v>27</v>
      </c>
      <c r="D1939">
        <v>4817</v>
      </c>
      <c r="F1939" t="s">
        <v>641</v>
      </c>
      <c r="H1939" t="s">
        <v>276</v>
      </c>
      <c r="I1939">
        <v>2647</v>
      </c>
      <c r="J1939" t="s">
        <v>158</v>
      </c>
      <c r="K1939" t="s">
        <v>160</v>
      </c>
      <c r="L1939">
        <v>5573991627455</v>
      </c>
      <c r="N1939">
        <v>0</v>
      </c>
      <c r="O1939" t="s">
        <v>5</v>
      </c>
      <c r="P1939">
        <v>0</v>
      </c>
      <c r="Q1939">
        <v>35</v>
      </c>
      <c r="R1939">
        <v>35</v>
      </c>
      <c r="S1939">
        <v>1</v>
      </c>
      <c r="T1939">
        <v>35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 t="s">
        <v>6</v>
      </c>
      <c r="AG1939">
        <v>50</v>
      </c>
      <c r="AU1939" s="2" t="str">
        <f>IF(ISBLANK(B1939),"", TEXT(B1939,"dddd, d \d\e mmmm \d\e aaaa"))</f>
        <v>sábado, 14 de fevereiro de 2026</v>
      </c>
      <c r="AX1939" s="1" t="str" cm="1">
        <f t="array" ref="AX1939">IFERROR(_xlfn.TEXTJOIN(", ",TRUE,_xlfn._xlws.SORT(_xlfn.UNIQUE(_xlfn._xlws.FILTER($K$2:$K$2889,($I$2:$I$2889=I1939)*($K$2:$K$2889&lt;&gt;""))))),"")</f>
        <v>Fred</v>
      </c>
      <c r="AY1939" s="1" t="str">
        <f>IF(ISBLANK(F1939),"", IF(OR(
ISNUMBER(FIND("escovacao",LOWER(F1939))),
ISNUMBER(FIND("escovação",LOWER(F1939))),
ISNUMBER(FIND("higiene bucal",LOWER(F1939))),
ISNUMBER(FIND("tosa",LOWER(F1939))),
ISNUMBER(FIND("hidratacao",LOWER(F1939))),
ISNUMBER(FIND("hidratação",LOWER(F1939))),
ISNUMBER(FIND("spa",LOWER(F1939))),
ISNUMBER(FIND("corte de unhas",LOWER(F1939))),
ISNUMBER(FIND("desembolo",LOWER(F1939))),
ISNUMBER(FIND("clorexidina",LOWER(F1939))),
ISNUMBER(FIND("matizacao",LOWER(F1939))),
ISNUMBER(FIND("matização",LOWER(F1939))),
ISNUMBER(FIND("arredondamento",LOWER(F1939))),
ISNUMBER(FIND("remocao",LOWER(F1939))),
ISNUMBER(FIND("remoção",LOWER(F1939)))
),"Serviços extras",
IF(ISNUMBER(FIND("banho",LOWER(F1939))),"Banho","Loja")))</f>
        <v>Serviços extras</v>
      </c>
      <c r="AZ1939" s="1" t="str">
        <f>IF(ISBLANK(I1939),"", _xlfn.LET(_xlpm.Pedido,TRIM(D1939&amp;""),IF(_xlpm.Pedido&lt;&gt;"",_xlpm.Pedido&amp;" | "&amp;K1939,I1939&amp;" | "&amp;K1939&amp;" | "&amp;TEXT(AU1939,"0"))))</f>
        <v>4817 | Fred</v>
      </c>
      <c r="BA1939" s="1" t="str">
        <f>IF(ISBLANK(I1939),"", _xlfn.LET(_xlpm.TipoServico,LOWER(H1939),IF(ISNUMBER(FIND("banho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39" s="1" t="str">
        <f>IF(ISBLANK(I1939),"", _xlfn.LET(
    _xlpm.Servico,TRIM(F1939&amp;""),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4 M curto</v>
      </c>
      <c r="BC1939" s="1">
        <f>IF(ISBLANK(B1939),"", IF(ISBLANK(R1939),Q1939*S1939,R1939*S1939))</f>
        <v>35</v>
      </c>
    </row>
    <row r="1940" spans="1:55" x14ac:dyDescent="0.3">
      <c r="A1940" t="s">
        <v>133</v>
      </c>
      <c r="B1940">
        <v>46067</v>
      </c>
      <c r="C1940" t="s">
        <v>27</v>
      </c>
      <c r="D1940">
        <v>4817</v>
      </c>
      <c r="F1940" t="s">
        <v>642</v>
      </c>
      <c r="H1940" t="s">
        <v>276</v>
      </c>
      <c r="I1940">
        <v>2647</v>
      </c>
      <c r="J1940" t="s">
        <v>158</v>
      </c>
      <c r="K1940" t="s">
        <v>160</v>
      </c>
      <c r="L1940">
        <v>5573991627455</v>
      </c>
      <c r="N1940">
        <v>0</v>
      </c>
      <c r="O1940" t="s">
        <v>5</v>
      </c>
      <c r="P1940">
        <v>0</v>
      </c>
      <c r="Q1940">
        <v>15</v>
      </c>
      <c r="R1940">
        <v>15</v>
      </c>
      <c r="S1940">
        <v>1</v>
      </c>
      <c r="T1940">
        <v>15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 t="s">
        <v>6</v>
      </c>
      <c r="AG1940">
        <v>50</v>
      </c>
      <c r="AU1940" s="2" t="str">
        <f>IF(ISBLANK(B1940),"", TEXT(B1940,"dddd, d \d\e mmmm \d\e aaaa"))</f>
        <v>sábado, 14 de fevereiro de 2026</v>
      </c>
      <c r="AX1940" s="1" t="str" cm="1">
        <f t="array" ref="AX1940">IFERROR(_xlfn.TEXTJOIN(", ",TRUE,_xlfn._xlws.SORT(_xlfn.UNIQUE(_xlfn._xlws.FILTER($K$2:$K$2889,($I$2:$I$2889=I1940)*($K$2:$K$2889&lt;&gt;""))))),"")</f>
        <v>Fred</v>
      </c>
      <c r="AY1940" s="1" t="str">
        <f>IF(ISBLANK(F1940),"", IF(OR(
ISNUMBER(FIND("escovacao",LOWER(F1940))),
ISNUMBER(FIND("escovação",LOWER(F1940))),
ISNUMBER(FIND("higiene bucal",LOWER(F1940))),
ISNUMBER(FIND("tosa",LOWER(F1940))),
ISNUMBER(FIND("hidratacao",LOWER(F1940))),
ISNUMBER(FIND("hidratação",LOWER(F1940))),
ISNUMBER(FIND("spa",LOWER(F1940))),
ISNUMBER(FIND("corte de unhas",LOWER(F1940))),
ISNUMBER(FIND("desembolo",LOWER(F1940))),
ISNUMBER(FIND("clorexidina",LOWER(F1940))),
ISNUMBER(FIND("matizacao",LOWER(F1940))),
ISNUMBER(FIND("matização",LOWER(F1940))),
ISNUMBER(FIND("arredondamento",LOWER(F1940))),
ISNUMBER(FIND("remocao",LOWER(F1940))),
ISNUMBER(FIND("remoção",LOWER(F1940)))
),"Serviços extras",
IF(ISNUMBER(FIND("banho",LOWER(F1940))),"Banho","Loja")))</f>
        <v>Serviços extras</v>
      </c>
      <c r="AZ1940" s="1" t="str">
        <f>IF(ISBLANK(I1940),"", _xlfn.LET(_xlpm.Pedido,TRIM(D1940&amp;""),IF(_xlpm.Pedido&lt;&gt;"",_xlpm.Pedido&amp;" | "&amp;K1940,I1940&amp;" | "&amp;K1940&amp;" | "&amp;TEXT(AU1940,"0"))))</f>
        <v>4817 | Fred</v>
      </c>
      <c r="BA1940" s="1" t="str">
        <f>IF(ISBLANK(I1940),"", _xlfn.LET(_xlpm.TipoServico,LOWER(H1940),IF(ISNUMBER(FIND("banho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0" s="1" t="str">
        <f>IF(ISBLANK(I1940),"", _xlfn.LET(
    _xlpm.Servico,TRIM(F1940&amp;""),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40" s="1">
        <f>IF(ISBLANK(B1940),"", IF(ISBLANK(R1940),Q1940*S1940,R1940*S1940))</f>
        <v>15</v>
      </c>
    </row>
    <row r="1941" spans="1:55" x14ac:dyDescent="0.3">
      <c r="A1941" t="s">
        <v>133</v>
      </c>
      <c r="B1941">
        <v>46077</v>
      </c>
      <c r="C1941" t="s">
        <v>46</v>
      </c>
      <c r="D1941">
        <v>4885</v>
      </c>
      <c r="F1941" t="s">
        <v>183</v>
      </c>
      <c r="H1941" t="s">
        <v>276</v>
      </c>
      <c r="I1941">
        <v>2575</v>
      </c>
      <c r="J1941" t="s">
        <v>22</v>
      </c>
      <c r="K1941" t="s">
        <v>154</v>
      </c>
      <c r="L1941">
        <v>5566974007452</v>
      </c>
      <c r="N1941">
        <v>0</v>
      </c>
      <c r="O1941" t="s">
        <v>5</v>
      </c>
      <c r="P1941">
        <v>0</v>
      </c>
      <c r="Q1941">
        <v>63</v>
      </c>
      <c r="R1941">
        <v>63</v>
      </c>
      <c r="S1941">
        <v>1</v>
      </c>
      <c r="T1941">
        <v>63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 t="s">
        <v>6</v>
      </c>
      <c r="AG1941">
        <v>161.9</v>
      </c>
      <c r="AU1941" s="2" t="str">
        <f>IF(ISBLANK(B1941),"", TEXT(B1941,"dddd, d \d\e mmmm \d\e aaaa"))</f>
        <v>terça-feira, 24 de fevereiro de 2026</v>
      </c>
      <c r="AX1941" s="1" t="str" cm="1">
        <f t="array" ref="AX1941">IFERROR(_xlfn.TEXTJOIN(", ",TRUE,_xlfn._xlws.SORT(_xlfn.UNIQUE(_xlfn._xlws.FILTER($K$2:$K$2889,($I$2:$I$2889=I1941)*($K$2:$K$2889&lt;&gt;""))))),"")</f>
        <v>Hachiko, Theo, Zoe</v>
      </c>
      <c r="AY1941" s="1" t="str">
        <f>IF(ISBLANK(F1941),"", IF(OR(
ISNUMBER(FIND("escovacao",LOWER(F1941))),
ISNUMBER(FIND("escovação",LOWER(F1941))),
ISNUMBER(FIND("higiene bucal",LOWER(F1941))),
ISNUMBER(FIND("tosa",LOWER(F1941))),
ISNUMBER(FIND("hidratacao",LOWER(F1941))),
ISNUMBER(FIND("hidratação",LOWER(F1941))),
ISNUMBER(FIND("spa",LOWER(F1941))),
ISNUMBER(FIND("corte de unhas",LOWER(F1941))),
ISNUMBER(FIND("desembolo",LOWER(F1941))),
ISNUMBER(FIND("clorexidina",LOWER(F1941))),
ISNUMBER(FIND("matizacao",LOWER(F1941))),
ISNUMBER(FIND("matização",LOWER(F1941))),
ISNUMBER(FIND("arredondamento",LOWER(F1941))),
ISNUMBER(FIND("remocao",LOWER(F1941))),
ISNUMBER(FIND("remoção",LOWER(F1941)))
),"Serviços extras",
IF(ISNUMBER(FIND("banho",LOWER(F1941))),"Banho","Loja")))</f>
        <v>Serviços extras</v>
      </c>
      <c r="AZ1941" s="1" t="str">
        <f>IF(ISBLANK(I1941),"", _xlfn.LET(_xlpm.Pedido,TRIM(D1941&amp;""),IF(_xlpm.Pedido&lt;&gt;"",_xlpm.Pedido&amp;" | "&amp;K1941,I1941&amp;" | "&amp;K1941&amp;" | "&amp;TEXT(AU1941,"0"))))</f>
        <v>4885 | Zoe</v>
      </c>
      <c r="BA1941" s="1" t="str">
        <f>IF(ISBLANK(I1941),"", _xlfn.LET(_xlpm.TipoServico,LOWER(H1941),IF(ISNUMBER(FIND("banho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1" s="1" t="str">
        <f>IF(ISBLANK(I1941),"", _xlfn.LET(
    _xlpm.Servico,TRIM(F1941&amp;""),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41" s="1">
        <f>IF(ISBLANK(B1941),"", IF(ISBLANK(R1941),Q1941*S1941,R1941*S1941))</f>
        <v>63</v>
      </c>
    </row>
    <row r="1942" spans="1:55" x14ac:dyDescent="0.3">
      <c r="A1942" t="s">
        <v>133</v>
      </c>
      <c r="B1942">
        <v>46079</v>
      </c>
      <c r="C1942" t="s">
        <v>9</v>
      </c>
      <c r="D1942">
        <v>4905</v>
      </c>
      <c r="F1942" t="s">
        <v>454</v>
      </c>
      <c r="H1942" t="s">
        <v>276</v>
      </c>
      <c r="I1942">
        <v>2585</v>
      </c>
      <c r="J1942" t="s">
        <v>83</v>
      </c>
      <c r="K1942" t="s">
        <v>156</v>
      </c>
      <c r="L1942">
        <v>5573981669052</v>
      </c>
      <c r="N1942">
        <v>0</v>
      </c>
      <c r="O1942" t="s">
        <v>5</v>
      </c>
      <c r="P1942">
        <v>0</v>
      </c>
      <c r="Q1942">
        <v>30</v>
      </c>
      <c r="R1942">
        <v>30</v>
      </c>
      <c r="S1942">
        <v>1</v>
      </c>
      <c r="T1942">
        <v>30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 t="s">
        <v>6</v>
      </c>
      <c r="AG1942">
        <v>100</v>
      </c>
      <c r="AU1942" s="2" t="str">
        <f>IF(ISBLANK(B1942),"", TEXT(B1942,"dddd, d \d\e mmmm \d\e aaaa"))</f>
        <v>quinta-feira, 26 de fevereiro de 2026</v>
      </c>
      <c r="AX1942" s="1" t="str" cm="1">
        <f t="array" ref="AX1942">IFERROR(_xlfn.TEXTJOIN(", ",TRUE,_xlfn._xlws.SORT(_xlfn.UNIQUE(_xlfn._xlws.FILTER($K$2:$K$2889,($I$2:$I$2889=I1942)*($K$2:$K$2889&lt;&gt;""))))),"")</f>
        <v>Dudu, Tata</v>
      </c>
      <c r="AY1942" s="1" t="str">
        <f>IF(ISBLANK(F1942),"", IF(OR(
ISNUMBER(FIND("escovacao",LOWER(F1942))),
ISNUMBER(FIND("escovação",LOWER(F1942))),
ISNUMBER(FIND("higiene bucal",LOWER(F1942))),
ISNUMBER(FIND("tosa",LOWER(F1942))),
ISNUMBER(FIND("hidratacao",LOWER(F1942))),
ISNUMBER(FIND("hidratação",LOWER(F1942))),
ISNUMBER(FIND("spa",LOWER(F1942))),
ISNUMBER(FIND("corte de unhas",LOWER(F1942))),
ISNUMBER(FIND("desembolo",LOWER(F1942))),
ISNUMBER(FIND("clorexidina",LOWER(F1942))),
ISNUMBER(FIND("matizacao",LOWER(F1942))),
ISNUMBER(FIND("matização",LOWER(F1942))),
ISNUMBER(FIND("arredondamento",LOWER(F1942))),
ISNUMBER(FIND("remocao",LOWER(F1942))),
ISNUMBER(FIND("remoção",LOWER(F1942)))
),"Serviços extras",
IF(ISNUMBER(FIND("banho",LOWER(F1942))),"Banho","Loja")))</f>
        <v>Serviços extras</v>
      </c>
      <c r="AZ1942" s="1" t="str">
        <f>IF(ISBLANK(I1942),"", _xlfn.LET(_xlpm.Pedido,TRIM(D1942&amp;""),IF(_xlpm.Pedido&lt;&gt;"",_xlpm.Pedido&amp;" | "&amp;K1942,I1942&amp;" | "&amp;K1942&amp;" | "&amp;TEXT(AU1942,"0"))))</f>
        <v>4905 | Tata</v>
      </c>
      <c r="BA1942" s="1" t="str">
        <f>IF(ISBLANK(I1942),"", _xlfn.LET(_xlpm.TipoServico,LOWER(H1942),IF(ISNUMBER(FIND("banho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2" s="1" t="str">
        <f>IF(ISBLANK(I1942),"", _xlfn.LET(
    _xlpm.Servico,TRIM(F1942&amp;""),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42" s="1">
        <f>IF(ISBLANK(B1942),"", IF(ISBLANK(R1942),Q1942*S1942,R1942*S1942))</f>
        <v>30</v>
      </c>
    </row>
    <row r="1943" spans="1:55" x14ac:dyDescent="0.3">
      <c r="A1943" t="s">
        <v>133</v>
      </c>
      <c r="B1943">
        <v>46079</v>
      </c>
      <c r="C1943" t="s">
        <v>9</v>
      </c>
      <c r="D1943">
        <v>4905</v>
      </c>
      <c r="F1943" t="s">
        <v>275</v>
      </c>
      <c r="H1943" t="s">
        <v>276</v>
      </c>
      <c r="I1943">
        <v>2585</v>
      </c>
      <c r="J1943" t="s">
        <v>83</v>
      </c>
      <c r="K1943" t="s">
        <v>156</v>
      </c>
      <c r="L1943">
        <v>5573981669052</v>
      </c>
      <c r="N1943">
        <v>0</v>
      </c>
      <c r="O1943" t="s">
        <v>5</v>
      </c>
      <c r="P1943">
        <v>0</v>
      </c>
      <c r="Q1943">
        <v>35</v>
      </c>
      <c r="R1943">
        <v>35</v>
      </c>
      <c r="S1943">
        <v>1</v>
      </c>
      <c r="T1943">
        <v>35</v>
      </c>
      <c r="U1943">
        <v>0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 t="s">
        <v>6</v>
      </c>
      <c r="AG1943">
        <v>100</v>
      </c>
      <c r="AU1943" s="2" t="str">
        <f>IF(ISBLANK(B1943),"", TEXT(B1943,"dddd, d \d\e mmmm \d\e aaaa"))</f>
        <v>quinta-feira, 26 de fevereiro de 2026</v>
      </c>
      <c r="AX1943" s="1" t="str" cm="1">
        <f t="array" ref="AX1943">IFERROR(_xlfn.TEXTJOIN(", ",TRUE,_xlfn._xlws.SORT(_xlfn.UNIQUE(_xlfn._xlws.FILTER($K$2:$K$2889,($I$2:$I$2889=I1943)*($K$2:$K$2889&lt;&gt;""))))),"")</f>
        <v>Dudu, Tata</v>
      </c>
      <c r="AY1943" s="1" t="str">
        <f>IF(ISBLANK(F1943),"", IF(OR(
ISNUMBER(FIND("escovacao",LOWER(F1943))),
ISNUMBER(FIND("escovação",LOWER(F1943))),
ISNUMBER(FIND("higiene bucal",LOWER(F1943))),
ISNUMBER(FIND("tosa",LOWER(F1943))),
ISNUMBER(FIND("hidratacao",LOWER(F1943))),
ISNUMBER(FIND("hidratação",LOWER(F1943))),
ISNUMBER(FIND("spa",LOWER(F1943))),
ISNUMBER(FIND("corte de unhas",LOWER(F1943))),
ISNUMBER(FIND("desembolo",LOWER(F1943))),
ISNUMBER(FIND("clorexidina",LOWER(F1943))),
ISNUMBER(FIND("matizacao",LOWER(F1943))),
ISNUMBER(FIND("matização",LOWER(F1943))),
ISNUMBER(FIND("arredondamento",LOWER(F1943))),
ISNUMBER(FIND("remocao",LOWER(F1943))),
ISNUMBER(FIND("remoção",LOWER(F1943)))
),"Serviços extras",
IF(ISNUMBER(FIND("banho",LOWER(F1943))),"Banho","Loja")))</f>
        <v>Serviços extras</v>
      </c>
      <c r="AZ1943" s="1" t="str">
        <f>IF(ISBLANK(I1943),"", _xlfn.LET(_xlpm.Pedido,TRIM(D1943&amp;""),IF(_xlpm.Pedido&lt;&gt;"",_xlpm.Pedido&amp;" | "&amp;K1943,I1943&amp;" | "&amp;K1943&amp;" | "&amp;TEXT(AU1943,"0"))))</f>
        <v>4905 | Tata</v>
      </c>
      <c r="BA1943" s="1" t="str">
        <f>IF(ISBLANK(I1943),"", _xlfn.LET(_xlpm.TipoServico,LOWER(H1943),IF(ISNUMBER(FIND("banho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3" s="1" t="str">
        <f>IF(ISBLANK(I1943),"", _xlfn.LET(
    _xlpm.Servico,TRIM(F1943&amp;""),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43" s="1">
        <f>IF(ISBLANK(B1943),"", IF(ISBLANK(R1943),Q1943*S1943,R1943*S1943))</f>
        <v>35</v>
      </c>
    </row>
    <row r="1944" spans="1:55" x14ac:dyDescent="0.3">
      <c r="A1944" t="s">
        <v>11</v>
      </c>
      <c r="B1944">
        <v>46079</v>
      </c>
      <c r="C1944" t="s">
        <v>9</v>
      </c>
      <c r="D1944">
        <v>4905</v>
      </c>
      <c r="F1944" t="s">
        <v>275</v>
      </c>
      <c r="H1944" t="s">
        <v>276</v>
      </c>
      <c r="I1944">
        <v>2585</v>
      </c>
      <c r="J1944" t="s">
        <v>83</v>
      </c>
      <c r="K1944" t="s">
        <v>157</v>
      </c>
      <c r="L1944">
        <v>5573981669052</v>
      </c>
      <c r="N1944">
        <v>0</v>
      </c>
      <c r="O1944" t="s">
        <v>5</v>
      </c>
      <c r="P1944">
        <v>0</v>
      </c>
      <c r="Q1944">
        <v>35</v>
      </c>
      <c r="R1944">
        <v>35</v>
      </c>
      <c r="S1944">
        <v>1</v>
      </c>
      <c r="T1944">
        <v>35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 t="s">
        <v>6</v>
      </c>
      <c r="AG1944">
        <v>100</v>
      </c>
      <c r="AU1944" s="2" t="str">
        <f>IF(ISBLANK(B1944),"", TEXT(B1944,"dddd, d \d\e mmmm \d\e aaaa"))</f>
        <v>quinta-feira, 26 de fevereiro de 2026</v>
      </c>
      <c r="AX1944" s="1" t="str" cm="1">
        <f t="array" ref="AX1944">IFERROR(_xlfn.TEXTJOIN(", ",TRUE,_xlfn._xlws.SORT(_xlfn.UNIQUE(_xlfn._xlws.FILTER($K$2:$K$2889,($I$2:$I$2889=I1944)*($K$2:$K$2889&lt;&gt;""))))),"")</f>
        <v>Dudu, Tata</v>
      </c>
      <c r="AY1944" s="1" t="str">
        <f>IF(ISBLANK(F1944),"", IF(OR(
ISNUMBER(FIND("escovacao",LOWER(F1944))),
ISNUMBER(FIND("escovação",LOWER(F1944))),
ISNUMBER(FIND("higiene bucal",LOWER(F1944))),
ISNUMBER(FIND("tosa",LOWER(F1944))),
ISNUMBER(FIND("hidratacao",LOWER(F1944))),
ISNUMBER(FIND("hidratação",LOWER(F1944))),
ISNUMBER(FIND("spa",LOWER(F1944))),
ISNUMBER(FIND("corte de unhas",LOWER(F1944))),
ISNUMBER(FIND("desembolo",LOWER(F1944))),
ISNUMBER(FIND("clorexidina",LOWER(F1944))),
ISNUMBER(FIND("matizacao",LOWER(F1944))),
ISNUMBER(FIND("matização",LOWER(F1944))),
ISNUMBER(FIND("arredondamento",LOWER(F1944))),
ISNUMBER(FIND("remocao",LOWER(F1944))),
ISNUMBER(FIND("remoção",LOWER(F1944)))
),"Serviços extras",
IF(ISNUMBER(FIND("banho",LOWER(F1944))),"Banho","Loja")))</f>
        <v>Serviços extras</v>
      </c>
      <c r="AZ1944" s="1" t="str">
        <f>IF(ISBLANK(I1944),"", _xlfn.LET(_xlpm.Pedido,TRIM(D1944&amp;""),IF(_xlpm.Pedido&lt;&gt;"",_xlpm.Pedido&amp;" | "&amp;K1944,I1944&amp;" | "&amp;K1944&amp;" | "&amp;TEXT(AU1944,"0"))))</f>
        <v>4905 | Dudu</v>
      </c>
      <c r="BA1944" s="1" t="str">
        <f>IF(ISBLANK(I1944),"", _xlfn.LET(_xlpm.TipoServico,LOWER(H1944),IF(ISNUMBER(FIND("banho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4" s="1" t="str">
        <f>IF(ISBLANK(I1944),"", _xlfn.LET(
    _xlpm.Servico,TRIM(F1944&amp;""),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44" s="1">
        <f>IF(ISBLANK(B1944),"", IF(ISBLANK(R1944),Q1944*S1944,R1944*S1944))</f>
        <v>35</v>
      </c>
    </row>
    <row r="1945" spans="1:55" x14ac:dyDescent="0.3">
      <c r="A1945" t="s">
        <v>11</v>
      </c>
      <c r="B1945">
        <v>46080</v>
      </c>
      <c r="C1945" t="s">
        <v>2</v>
      </c>
      <c r="D1945">
        <v>4917</v>
      </c>
      <c r="F1945" t="s">
        <v>146</v>
      </c>
      <c r="H1945" t="s">
        <v>276</v>
      </c>
      <c r="I1945">
        <v>2513</v>
      </c>
      <c r="J1945" t="s">
        <v>48</v>
      </c>
      <c r="K1945" t="s">
        <v>140</v>
      </c>
      <c r="L1945">
        <v>5573999917447</v>
      </c>
      <c r="N1945">
        <v>0</v>
      </c>
      <c r="O1945" t="s">
        <v>5</v>
      </c>
      <c r="P1945">
        <v>0</v>
      </c>
      <c r="Q1945">
        <v>12</v>
      </c>
      <c r="R1945">
        <v>12</v>
      </c>
      <c r="S1945">
        <v>1</v>
      </c>
      <c r="T1945">
        <v>12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 t="s">
        <v>6</v>
      </c>
      <c r="AG1945">
        <v>138</v>
      </c>
      <c r="AU1945" s="2" t="str">
        <f>IF(ISBLANK(B1945),"", TEXT(B1945,"dddd, d \d\e mmmm \d\e aaaa"))</f>
        <v>sexta-feira, 27 de fevereiro de 2026</v>
      </c>
      <c r="AX1945" s="1" t="str" cm="1">
        <f t="array" ref="AX1945">IFERROR(_xlfn.TEXTJOIN(", ",TRUE,_xlfn._xlws.SORT(_xlfn.UNIQUE(_xlfn._xlws.FILTER($K$2:$K$2889,($I$2:$I$2889=I1945)*($K$2:$K$2889&lt;&gt;""))))),"")</f>
        <v>Amora, Lulu</v>
      </c>
      <c r="AY1945" s="1" t="str">
        <f>IF(ISBLANK(F1945),"", IF(OR(
ISNUMBER(FIND("escovacao",LOWER(F1945))),
ISNUMBER(FIND("escovação",LOWER(F1945))),
ISNUMBER(FIND("higiene bucal",LOWER(F1945))),
ISNUMBER(FIND("tosa",LOWER(F1945))),
ISNUMBER(FIND("hidratacao",LOWER(F1945))),
ISNUMBER(FIND("hidratação",LOWER(F1945))),
ISNUMBER(FIND("spa",LOWER(F1945))),
ISNUMBER(FIND("corte de unhas",LOWER(F1945))),
ISNUMBER(FIND("desembolo",LOWER(F1945))),
ISNUMBER(FIND("clorexidina",LOWER(F1945))),
ISNUMBER(FIND("matizacao",LOWER(F1945))),
ISNUMBER(FIND("matização",LOWER(F1945))),
ISNUMBER(FIND("arredondamento",LOWER(F1945))),
ISNUMBER(FIND("remocao",LOWER(F1945))),
ISNUMBER(FIND("remoção",LOWER(F1945)))
),"Serviços extras",
IF(ISNUMBER(FIND("banho",LOWER(F1945))),"Banho","Loja")))</f>
        <v>Serviços extras</v>
      </c>
      <c r="AZ1945" s="1" t="str">
        <f>IF(ISBLANK(I1945),"", _xlfn.LET(_xlpm.Pedido,TRIM(D1945&amp;""),IF(_xlpm.Pedido&lt;&gt;"",_xlpm.Pedido&amp;" | "&amp;K1945,I1945&amp;" | "&amp;K1945&amp;" | "&amp;TEXT(AU1945,"0"))))</f>
        <v>4917 | Lulu</v>
      </c>
      <c r="BA1945" s="1" t="str">
        <f>IF(ISBLANK(I1945),"", _xlfn.LET(_xlpm.TipoServico,LOWER(H1945),IF(ISNUMBER(FIND("banho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5" s="1" t="str">
        <f>IF(ISBLANK(I1945),"", _xlfn.LET(
    _xlpm.Servico,TRIM(F1945&amp;""),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45" s="1">
        <f>IF(ISBLANK(B1945),"", IF(ISBLANK(R1945),Q1945*S1945,R1945*S1945))</f>
        <v>12</v>
      </c>
    </row>
    <row r="1946" spans="1:55" x14ac:dyDescent="0.3">
      <c r="A1946" t="s">
        <v>133</v>
      </c>
      <c r="B1946">
        <v>46113</v>
      </c>
      <c r="C1946" t="s">
        <v>53</v>
      </c>
      <c r="D1946">
        <v>5199</v>
      </c>
      <c r="F1946" t="s">
        <v>146</v>
      </c>
      <c r="H1946" t="s">
        <v>276</v>
      </c>
      <c r="I1946">
        <v>2703</v>
      </c>
      <c r="J1946" t="s">
        <v>50</v>
      </c>
      <c r="K1946" t="s">
        <v>167</v>
      </c>
      <c r="L1946">
        <v>5573982528737</v>
      </c>
      <c r="N1946">
        <v>0</v>
      </c>
      <c r="O1946" t="s">
        <v>5</v>
      </c>
      <c r="P1946">
        <v>0</v>
      </c>
      <c r="Q1946">
        <v>12</v>
      </c>
      <c r="R1946">
        <v>12</v>
      </c>
      <c r="S1946">
        <v>1</v>
      </c>
      <c r="T1946">
        <v>12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 t="s">
        <v>6</v>
      </c>
      <c r="AG1946">
        <v>84</v>
      </c>
      <c r="AU1946" s="2" t="str">
        <f>IF(ISBLANK(B1946),"", TEXT(B1946,"dddd, d \d\e mmmm \d\e aaaa"))</f>
        <v>quarta-feira, 1 de abril de 2026</v>
      </c>
      <c r="AX1946" s="1" t="str" cm="1">
        <f t="array" ref="AX1946">IFERROR(_xlfn.TEXTJOIN(", ",TRUE,_xlfn._xlws.SORT(_xlfn.UNIQUE(_xlfn._xlws.FILTER($K$2:$K$2889,($I$2:$I$2889=I1946)*($K$2:$K$2889&lt;&gt;""))))),"")</f>
        <v>Lucky</v>
      </c>
      <c r="AY1946" s="1" t="str">
        <f>IF(ISBLANK(F1946),"", IF(OR(
ISNUMBER(FIND("escovacao",LOWER(F1946))),
ISNUMBER(FIND("escovação",LOWER(F1946))),
ISNUMBER(FIND("higiene bucal",LOWER(F1946))),
ISNUMBER(FIND("tosa",LOWER(F1946))),
ISNUMBER(FIND("hidratacao",LOWER(F1946))),
ISNUMBER(FIND("hidratação",LOWER(F1946))),
ISNUMBER(FIND("spa",LOWER(F1946))),
ISNUMBER(FIND("corte de unhas",LOWER(F1946))),
ISNUMBER(FIND("desembolo",LOWER(F1946))),
ISNUMBER(FIND("clorexidina",LOWER(F1946))),
ISNUMBER(FIND("matizacao",LOWER(F1946))),
ISNUMBER(FIND("matização",LOWER(F1946))),
ISNUMBER(FIND("arredondamento",LOWER(F1946))),
ISNUMBER(FIND("remocao",LOWER(F1946))),
ISNUMBER(FIND("remoção",LOWER(F1946)))
),"Serviços extras",
IF(ISNUMBER(FIND("banho",LOWER(F1946))),"Banho","Loja")))</f>
        <v>Serviços extras</v>
      </c>
      <c r="AZ1946" s="1" t="str">
        <f>IF(ISBLANK(I1946),"", _xlfn.LET(_xlpm.Pedido,TRIM(D1946&amp;""),IF(_xlpm.Pedido&lt;&gt;"",_xlpm.Pedido&amp;" | "&amp;K1946,I1946&amp;" | "&amp;K1946&amp;" | "&amp;TEXT(AU1946,"0"))))</f>
        <v>5199 | Lucky</v>
      </c>
      <c r="BA1946" s="1" t="str">
        <f>IF(ISBLANK(I1946),"", _xlfn.LET(_xlpm.TipoServico,LOWER(H1946),IF(ISNUMBER(FIND("banho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6" s="1" t="str">
        <f>IF(ISBLANK(I1946),"", _xlfn.LET(
    _xlpm.Servico,TRIM(F1946&amp;""),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46" s="1">
        <f>IF(ISBLANK(B1946),"", IF(ISBLANK(R1946),Q1946*S1946,R1946*S1946))</f>
        <v>12</v>
      </c>
    </row>
    <row r="1947" spans="1:55" x14ac:dyDescent="0.3">
      <c r="A1947" t="s">
        <v>141</v>
      </c>
      <c r="B1947">
        <v>46114</v>
      </c>
      <c r="C1947" t="s">
        <v>9</v>
      </c>
      <c r="D1947">
        <v>5213</v>
      </c>
      <c r="F1947" t="s">
        <v>303</v>
      </c>
      <c r="H1947" t="s">
        <v>276</v>
      </c>
      <c r="I1947">
        <v>2701</v>
      </c>
      <c r="J1947" t="s">
        <v>73</v>
      </c>
      <c r="K1947" t="s">
        <v>155</v>
      </c>
      <c r="L1947">
        <v>73981729966</v>
      </c>
      <c r="N1947">
        <v>0</v>
      </c>
      <c r="O1947" t="s">
        <v>5</v>
      </c>
      <c r="P1947">
        <v>0</v>
      </c>
      <c r="Q1947">
        <v>50</v>
      </c>
      <c r="R1947">
        <v>50</v>
      </c>
      <c r="S1947">
        <v>1</v>
      </c>
      <c r="T1947">
        <v>50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 t="s">
        <v>6</v>
      </c>
      <c r="AG1947">
        <v>194</v>
      </c>
      <c r="AU1947" s="2" t="str">
        <f>IF(ISBLANK(B1947),"", TEXT(B1947,"dddd, d \d\e mmmm \d\e aaaa"))</f>
        <v>quinta-feira, 2 de abril de 2026</v>
      </c>
      <c r="AX1947" s="1" t="str" cm="1">
        <f t="array" ref="AX1947">IFERROR(_xlfn.TEXTJOIN(", ",TRUE,_xlfn._xlws.SORT(_xlfn.UNIQUE(_xlfn._xlws.FILTER($K$2:$K$2889,($I$2:$I$2889=I1947)*($K$2:$K$2889&lt;&gt;""))))),"")</f>
        <v>Lis, Mel</v>
      </c>
      <c r="AY1947" s="1" t="str">
        <f>IF(ISBLANK(F1947),"", IF(OR(
ISNUMBER(FIND("escovacao",LOWER(F1947))),
ISNUMBER(FIND("escovação",LOWER(F1947))),
ISNUMBER(FIND("higiene bucal",LOWER(F1947))),
ISNUMBER(FIND("tosa",LOWER(F1947))),
ISNUMBER(FIND("hidratacao",LOWER(F1947))),
ISNUMBER(FIND("hidratação",LOWER(F1947))),
ISNUMBER(FIND("spa",LOWER(F1947))),
ISNUMBER(FIND("corte de unhas",LOWER(F1947))),
ISNUMBER(FIND("desembolo",LOWER(F1947))),
ISNUMBER(FIND("clorexidina",LOWER(F1947))),
ISNUMBER(FIND("matizacao",LOWER(F1947))),
ISNUMBER(FIND("matização",LOWER(F1947))),
ISNUMBER(FIND("arredondamento",LOWER(F1947))),
ISNUMBER(FIND("remocao",LOWER(F1947))),
ISNUMBER(FIND("remoção",LOWER(F1947)))
),"Serviços extras",
IF(ISNUMBER(FIND("banho",LOWER(F1947))),"Banho","Loja")))</f>
        <v>Serviços extras</v>
      </c>
      <c r="AZ1947" s="1" t="str">
        <f>IF(ISBLANK(I1947),"", _xlfn.LET(_xlpm.Pedido,TRIM(D1947&amp;""),IF(_xlpm.Pedido&lt;&gt;"",_xlpm.Pedido&amp;" | "&amp;K1947,I1947&amp;" | "&amp;K1947&amp;" | "&amp;TEXT(AU1947,"0"))))</f>
        <v>5213 | Mel</v>
      </c>
      <c r="BA1947" s="1" t="str">
        <f>IF(ISBLANK(I1947),"", _xlfn.LET(_xlpm.TipoServico,LOWER(H1947),IF(ISNUMBER(FIND("banho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7" s="1" t="str">
        <f>IF(ISBLANK(I1947),"", _xlfn.LET(
    _xlpm.Servico,TRIM(F1947&amp;""),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47" s="1">
        <f>IF(ISBLANK(B1947),"", IF(ISBLANK(R1947),Q1947*S1947,R1947*S1947))</f>
        <v>50</v>
      </c>
    </row>
    <row r="1948" spans="1:55" x14ac:dyDescent="0.3">
      <c r="A1948" t="s">
        <v>1</v>
      </c>
      <c r="B1948">
        <v>46114</v>
      </c>
      <c r="C1948" t="s">
        <v>9</v>
      </c>
      <c r="D1948">
        <v>5218</v>
      </c>
      <c r="F1948" t="s">
        <v>159</v>
      </c>
      <c r="H1948" t="s">
        <v>276</v>
      </c>
      <c r="I1948">
        <v>2709</v>
      </c>
      <c r="J1948" t="s">
        <v>643</v>
      </c>
      <c r="K1948" t="s">
        <v>644</v>
      </c>
      <c r="L1948">
        <v>7391408707</v>
      </c>
      <c r="N1948">
        <v>0</v>
      </c>
      <c r="O1948" t="s">
        <v>5</v>
      </c>
      <c r="P1948">
        <v>0</v>
      </c>
      <c r="Q1948">
        <v>75</v>
      </c>
      <c r="R1948">
        <v>75</v>
      </c>
      <c r="S1948">
        <v>1</v>
      </c>
      <c r="T1948">
        <v>75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 t="s">
        <v>6</v>
      </c>
      <c r="AG1948">
        <v>90</v>
      </c>
      <c r="AU1948" s="2" t="str">
        <f>IF(ISBLANK(B1948),"", TEXT(B1948,"dddd, d \d\e mmmm \d\e aaaa"))</f>
        <v>quinta-feira, 2 de abril de 2026</v>
      </c>
      <c r="AX1948" s="1" t="str" cm="1">
        <f t="array" ref="AX1948">IFERROR(_xlfn.TEXTJOIN(", ",TRUE,_xlfn._xlws.SORT(_xlfn.UNIQUE(_xlfn._xlws.FILTER($K$2:$K$2889,($I$2:$I$2889=I1948)*($K$2:$K$2889&lt;&gt;""))))),"")</f>
        <v>Cora</v>
      </c>
      <c r="AY1948" s="1" t="str">
        <f>IF(ISBLANK(F1948),"", IF(OR(
ISNUMBER(FIND("escovacao",LOWER(F1948))),
ISNUMBER(FIND("escovação",LOWER(F1948))),
ISNUMBER(FIND("higiene bucal",LOWER(F1948))),
ISNUMBER(FIND("tosa",LOWER(F1948))),
ISNUMBER(FIND("hidratacao",LOWER(F1948))),
ISNUMBER(FIND("hidratação",LOWER(F1948))),
ISNUMBER(FIND("spa",LOWER(F1948))),
ISNUMBER(FIND("corte de unhas",LOWER(F1948))),
ISNUMBER(FIND("desembolo",LOWER(F1948))),
ISNUMBER(FIND("clorexidina",LOWER(F1948))),
ISNUMBER(FIND("matizacao",LOWER(F1948))),
ISNUMBER(FIND("matização",LOWER(F1948))),
ISNUMBER(FIND("arredondamento",LOWER(F1948))),
ISNUMBER(FIND("remocao",LOWER(F1948))),
ISNUMBER(FIND("remoção",LOWER(F1948)))
),"Serviços extras",
IF(ISNUMBER(FIND("banho",LOWER(F1948))),"Banho","Loja")))</f>
        <v>Banho</v>
      </c>
      <c r="AZ1948" s="1" t="str">
        <f>IF(ISBLANK(I1948),"", _xlfn.LET(_xlpm.Pedido,TRIM(D1948&amp;""),IF(_xlpm.Pedido&lt;&gt;"",_xlpm.Pedido&amp;" | "&amp;K1948,I1948&amp;" | "&amp;K1948&amp;" | "&amp;TEXT(AU1948,"0"))))</f>
        <v>5218 | Cora</v>
      </c>
      <c r="BA1948" s="1" t="str">
        <f>IF(ISBLANK(I1948),"", _xlfn.LET(_xlpm.TipoServico,LOWER(H1948),IF(ISNUMBER(FIND("banho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8" s="1" t="str">
        <f>IF(ISBLANK(I1948),"", _xlfn.LET(
    _xlpm.Servico,TRIM(F1948&amp;""),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1948" s="1">
        <f>IF(ISBLANK(B1948),"", IF(ISBLANK(R1948),Q1948*S1948,R1948*S1948))</f>
        <v>75</v>
      </c>
    </row>
    <row r="1949" spans="1:55" x14ac:dyDescent="0.3">
      <c r="A1949" t="s">
        <v>1</v>
      </c>
      <c r="B1949">
        <v>46114</v>
      </c>
      <c r="C1949" t="s">
        <v>9</v>
      </c>
      <c r="D1949">
        <v>5218</v>
      </c>
      <c r="F1949" t="s">
        <v>642</v>
      </c>
      <c r="H1949" t="s">
        <v>276</v>
      </c>
      <c r="I1949">
        <v>2709</v>
      </c>
      <c r="J1949" t="s">
        <v>643</v>
      </c>
      <c r="K1949" t="s">
        <v>644</v>
      </c>
      <c r="L1949">
        <v>7391408707</v>
      </c>
      <c r="N1949">
        <v>0</v>
      </c>
      <c r="O1949" t="s">
        <v>5</v>
      </c>
      <c r="P1949">
        <v>0</v>
      </c>
      <c r="Q1949">
        <v>15</v>
      </c>
      <c r="R1949">
        <v>15</v>
      </c>
      <c r="S1949">
        <v>1</v>
      </c>
      <c r="T1949">
        <v>15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 t="s">
        <v>6</v>
      </c>
      <c r="AG1949">
        <v>90</v>
      </c>
      <c r="AU1949" s="2" t="str">
        <f>IF(ISBLANK(B1949),"", TEXT(B1949,"dddd, d \d\e mmmm \d\e aaaa"))</f>
        <v>quinta-feira, 2 de abril de 2026</v>
      </c>
      <c r="AX1949" s="1" t="str" cm="1">
        <f t="array" ref="AX1949">IFERROR(_xlfn.TEXTJOIN(", ",TRUE,_xlfn._xlws.SORT(_xlfn.UNIQUE(_xlfn._xlws.FILTER($K$2:$K$2889,($I$2:$I$2889=I1949)*($K$2:$K$2889&lt;&gt;""))))),"")</f>
        <v>Cora</v>
      </c>
      <c r="AY1949" s="1" t="str">
        <f>IF(ISBLANK(F1949),"", IF(OR(
ISNUMBER(FIND("escovacao",LOWER(F1949))),
ISNUMBER(FIND("escovação",LOWER(F1949))),
ISNUMBER(FIND("higiene bucal",LOWER(F1949))),
ISNUMBER(FIND("tosa",LOWER(F1949))),
ISNUMBER(FIND("hidratacao",LOWER(F1949))),
ISNUMBER(FIND("hidratação",LOWER(F1949))),
ISNUMBER(FIND("spa",LOWER(F1949))),
ISNUMBER(FIND("corte de unhas",LOWER(F1949))),
ISNUMBER(FIND("desembolo",LOWER(F1949))),
ISNUMBER(FIND("clorexidina",LOWER(F1949))),
ISNUMBER(FIND("matizacao",LOWER(F1949))),
ISNUMBER(FIND("matização",LOWER(F1949))),
ISNUMBER(FIND("arredondamento",LOWER(F1949))),
ISNUMBER(FIND("remocao",LOWER(F1949))),
ISNUMBER(FIND("remoção",LOWER(F1949)))
),"Serviços extras",
IF(ISNUMBER(FIND("banho",LOWER(F1949))),"Banho","Loja")))</f>
        <v>Serviços extras</v>
      </c>
      <c r="AZ1949" s="1" t="str">
        <f>IF(ISBLANK(I1949),"", _xlfn.LET(_xlpm.Pedido,TRIM(D1949&amp;""),IF(_xlpm.Pedido&lt;&gt;"",_xlpm.Pedido&amp;" | "&amp;K1949,I1949&amp;" | "&amp;K1949&amp;" | "&amp;TEXT(AU1949,"0"))))</f>
        <v>5218 | Cora</v>
      </c>
      <c r="BA1949" s="1" t="str">
        <f>IF(ISBLANK(I1949),"", _xlfn.LET(_xlpm.TipoServico,LOWER(H1949),IF(ISNUMBER(FIND("banho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49" s="1" t="str">
        <f>IF(ISBLANK(I1949),"", _xlfn.LET(
    _xlpm.Servico,TRIM(F1949&amp;""),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49" s="1">
        <f>IF(ISBLANK(B1949),"", IF(ISBLANK(R1949),Q1949*S1949,R1949*S1949))</f>
        <v>15</v>
      </c>
    </row>
    <row r="1950" spans="1:55" x14ac:dyDescent="0.3">
      <c r="A1950" t="s">
        <v>141</v>
      </c>
      <c r="B1950">
        <v>46119</v>
      </c>
      <c r="C1950" t="s">
        <v>46</v>
      </c>
      <c r="D1950">
        <v>5230</v>
      </c>
      <c r="F1950" t="s">
        <v>291</v>
      </c>
      <c r="H1950" t="s">
        <v>276</v>
      </c>
      <c r="I1950">
        <v>2584</v>
      </c>
      <c r="J1950" t="s">
        <v>598</v>
      </c>
      <c r="K1950" t="s">
        <v>155</v>
      </c>
      <c r="L1950">
        <v>5573991579426</v>
      </c>
      <c r="N1950">
        <v>0</v>
      </c>
      <c r="O1950" t="s">
        <v>5</v>
      </c>
      <c r="P1950">
        <v>0</v>
      </c>
      <c r="Q1950">
        <v>43</v>
      </c>
      <c r="R1950">
        <v>43</v>
      </c>
      <c r="S1950">
        <v>1</v>
      </c>
      <c r="T1950">
        <v>43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 t="s">
        <v>6</v>
      </c>
      <c r="AG1950">
        <v>105</v>
      </c>
      <c r="AU1950" s="2" t="str">
        <f>IF(ISBLANK(B1950),"", TEXT(B1950,"dddd, d \d\e mmmm \d\e aaaa"))</f>
        <v>terça-feira, 7 de abril de 2026</v>
      </c>
      <c r="AX1950" s="1" t="str" cm="1">
        <f t="array" ref="AX1950">IFERROR(_xlfn.TEXTJOIN(", ",TRUE,_xlfn._xlws.SORT(_xlfn.UNIQUE(_xlfn._xlws.FILTER($K$2:$K$2889,($I$2:$I$2889=I1950)*($K$2:$K$2889&lt;&gt;""))))),"")</f>
        <v>Mel</v>
      </c>
      <c r="AY1950" s="1" t="str">
        <f>IF(ISBLANK(F1950),"", IF(OR(
ISNUMBER(FIND("escovacao",LOWER(F1950))),
ISNUMBER(FIND("escovação",LOWER(F1950))),
ISNUMBER(FIND("higiene bucal",LOWER(F1950))),
ISNUMBER(FIND("tosa",LOWER(F1950))),
ISNUMBER(FIND("hidratacao",LOWER(F1950))),
ISNUMBER(FIND("hidratação",LOWER(F1950))),
ISNUMBER(FIND("spa",LOWER(F1950))),
ISNUMBER(FIND("corte de unhas",LOWER(F1950))),
ISNUMBER(FIND("desembolo",LOWER(F1950))),
ISNUMBER(FIND("clorexidina",LOWER(F1950))),
ISNUMBER(FIND("matizacao",LOWER(F1950))),
ISNUMBER(FIND("matização",LOWER(F1950))),
ISNUMBER(FIND("arredondamento",LOWER(F1950))),
ISNUMBER(FIND("remocao",LOWER(F1950))),
ISNUMBER(FIND("remoção",LOWER(F1950)))
),"Serviços extras",
IF(ISNUMBER(FIND("banho",LOWER(F1950))),"Banho","Loja")))</f>
        <v>Serviços extras</v>
      </c>
      <c r="AZ1950" s="1" t="str">
        <f>IF(ISBLANK(I1950),"", _xlfn.LET(_xlpm.Pedido,TRIM(D1950&amp;""),IF(_xlpm.Pedido&lt;&gt;"",_xlpm.Pedido&amp;" | "&amp;K1950,I1950&amp;" | "&amp;K1950&amp;" | "&amp;TEXT(AU1950,"0"))))</f>
        <v>5230 | Mel</v>
      </c>
      <c r="BA1950" s="1" t="str">
        <f>IF(ISBLANK(I1950),"", _xlfn.LET(_xlpm.TipoServico,LOWER(H1950),IF(ISNUMBER(FIND("banho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0" s="1" t="str">
        <f>IF(ISBLANK(I1950),"", _xlfn.LET(
    _xlpm.Servico,TRIM(F1950&amp;""),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50" s="1">
        <f>IF(ISBLANK(B1950),"", IF(ISBLANK(R1950),Q1950*S1950,R1950*S1950))</f>
        <v>43</v>
      </c>
    </row>
    <row r="1951" spans="1:55" x14ac:dyDescent="0.3">
      <c r="A1951" t="s">
        <v>141</v>
      </c>
      <c r="B1951">
        <v>46120</v>
      </c>
      <c r="C1951" t="s">
        <v>53</v>
      </c>
      <c r="D1951">
        <v>5248</v>
      </c>
      <c r="F1951" t="s">
        <v>275</v>
      </c>
      <c r="H1951" t="s">
        <v>276</v>
      </c>
      <c r="I1951">
        <v>2616</v>
      </c>
      <c r="J1951" t="s">
        <v>14</v>
      </c>
      <c r="K1951" t="s">
        <v>645</v>
      </c>
      <c r="L1951">
        <v>5573988996862</v>
      </c>
      <c r="N1951">
        <v>0</v>
      </c>
      <c r="O1951" t="s">
        <v>5</v>
      </c>
      <c r="P1951">
        <v>0</v>
      </c>
      <c r="Q1951">
        <v>35</v>
      </c>
      <c r="R1951">
        <v>35</v>
      </c>
      <c r="S1951">
        <v>1</v>
      </c>
      <c r="T1951">
        <v>35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 t="s">
        <v>6</v>
      </c>
      <c r="AG1951">
        <v>405</v>
      </c>
      <c r="AU1951" s="2" t="str">
        <f>IF(ISBLANK(B1951),"", TEXT(B1951,"dddd, d \d\e mmmm \d\e aaaa"))</f>
        <v>quarta-feira, 8 de abril de 2026</v>
      </c>
      <c r="AX1951" s="1" t="str" cm="1">
        <f t="array" ref="AX1951">IFERROR(_xlfn.TEXTJOIN(", ",TRUE,_xlfn._xlws.SORT(_xlfn.UNIQUE(_xlfn._xlws.FILTER($K$2:$K$2889,($I$2:$I$2889=I1951)*($K$2:$K$2889&lt;&gt;""))))),"")</f>
        <v>Amora, Aquiles, Enzo, Jade, Jorge</v>
      </c>
      <c r="AY1951" s="1" t="str">
        <f>IF(ISBLANK(F1951),"", IF(OR(
ISNUMBER(FIND("escovacao",LOWER(F1951))),
ISNUMBER(FIND("escovação",LOWER(F1951))),
ISNUMBER(FIND("higiene bucal",LOWER(F1951))),
ISNUMBER(FIND("tosa",LOWER(F1951))),
ISNUMBER(FIND("hidratacao",LOWER(F1951))),
ISNUMBER(FIND("hidratação",LOWER(F1951))),
ISNUMBER(FIND("spa",LOWER(F1951))),
ISNUMBER(FIND("corte de unhas",LOWER(F1951))),
ISNUMBER(FIND("desembolo",LOWER(F1951))),
ISNUMBER(FIND("clorexidina",LOWER(F1951))),
ISNUMBER(FIND("matizacao",LOWER(F1951))),
ISNUMBER(FIND("matização",LOWER(F1951))),
ISNUMBER(FIND("arredondamento",LOWER(F1951))),
ISNUMBER(FIND("remocao",LOWER(F1951))),
ISNUMBER(FIND("remoção",LOWER(F1951)))
),"Serviços extras",
IF(ISNUMBER(FIND("banho",LOWER(F1951))),"Banho","Loja")))</f>
        <v>Serviços extras</v>
      </c>
      <c r="AZ1951" s="1" t="str">
        <f>IF(ISBLANK(I1951),"", _xlfn.LET(_xlpm.Pedido,TRIM(D1951&amp;""),IF(_xlpm.Pedido&lt;&gt;"",_xlpm.Pedido&amp;" | "&amp;K1951,I1951&amp;" | "&amp;K1951&amp;" | "&amp;TEXT(AU1951,"0"))))</f>
        <v>5248 | Jorge</v>
      </c>
      <c r="BA1951" s="1" t="str">
        <f>IF(ISBLANK(I1951),"", _xlfn.LET(_xlpm.TipoServico,LOWER(H1951),IF(ISNUMBER(FIND("banho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1" s="1" t="str">
        <f>IF(ISBLANK(I1951),"", _xlfn.LET(
    _xlpm.Servico,TRIM(F1951&amp;""),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51" s="1">
        <f>IF(ISBLANK(B1951),"", IF(ISBLANK(R1951),Q1951*S1951,R1951*S1951))</f>
        <v>35</v>
      </c>
    </row>
    <row r="1952" spans="1:55" x14ac:dyDescent="0.3">
      <c r="A1952" t="s">
        <v>133</v>
      </c>
      <c r="B1952">
        <v>46120</v>
      </c>
      <c r="C1952" t="s">
        <v>53</v>
      </c>
      <c r="D1952">
        <v>5248</v>
      </c>
      <c r="F1952" t="s">
        <v>146</v>
      </c>
      <c r="H1952" t="s">
        <v>276</v>
      </c>
      <c r="I1952">
        <v>2616</v>
      </c>
      <c r="J1952" t="s">
        <v>14</v>
      </c>
      <c r="K1952" t="s">
        <v>179</v>
      </c>
      <c r="L1952">
        <v>5573988996862</v>
      </c>
      <c r="N1952">
        <v>0</v>
      </c>
      <c r="O1952" t="s">
        <v>5</v>
      </c>
      <c r="P1952">
        <v>0</v>
      </c>
      <c r="Q1952">
        <v>12</v>
      </c>
      <c r="R1952">
        <v>12</v>
      </c>
      <c r="S1952">
        <v>1</v>
      </c>
      <c r="T1952">
        <v>12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 t="s">
        <v>6</v>
      </c>
      <c r="AG1952">
        <v>405</v>
      </c>
      <c r="AU1952" s="2" t="str">
        <f>IF(ISBLANK(B1952),"", TEXT(B1952,"dddd, d \d\e mmmm \d\e aaaa"))</f>
        <v>quarta-feira, 8 de abril de 2026</v>
      </c>
      <c r="AX1952" s="1" t="str" cm="1">
        <f t="array" ref="AX1952">IFERROR(_xlfn.TEXTJOIN(", ",TRUE,_xlfn._xlws.SORT(_xlfn.UNIQUE(_xlfn._xlws.FILTER($K$2:$K$2889,($I$2:$I$2889=I1952)*($K$2:$K$2889&lt;&gt;""))))),"")</f>
        <v>Amora, Aquiles, Enzo, Jade, Jorge</v>
      </c>
      <c r="AY1952" s="1" t="str">
        <f>IF(ISBLANK(F1952),"", IF(OR(
ISNUMBER(FIND("escovacao",LOWER(F1952))),
ISNUMBER(FIND("escovação",LOWER(F1952))),
ISNUMBER(FIND("higiene bucal",LOWER(F1952))),
ISNUMBER(FIND("tosa",LOWER(F1952))),
ISNUMBER(FIND("hidratacao",LOWER(F1952))),
ISNUMBER(FIND("hidratação",LOWER(F1952))),
ISNUMBER(FIND("spa",LOWER(F1952))),
ISNUMBER(FIND("corte de unhas",LOWER(F1952))),
ISNUMBER(FIND("desembolo",LOWER(F1952))),
ISNUMBER(FIND("clorexidina",LOWER(F1952))),
ISNUMBER(FIND("matizacao",LOWER(F1952))),
ISNUMBER(FIND("matização",LOWER(F1952))),
ISNUMBER(FIND("arredondamento",LOWER(F1952))),
ISNUMBER(FIND("remocao",LOWER(F1952))),
ISNUMBER(FIND("remoção",LOWER(F1952)))
),"Serviços extras",
IF(ISNUMBER(FIND("banho",LOWER(F1952))),"Banho","Loja")))</f>
        <v>Serviços extras</v>
      </c>
      <c r="AZ1952" s="1" t="str">
        <f>IF(ISBLANK(I1952),"", _xlfn.LET(_xlpm.Pedido,TRIM(D1952&amp;""),IF(_xlpm.Pedido&lt;&gt;"",_xlpm.Pedido&amp;" | "&amp;K1952,I1952&amp;" | "&amp;K1952&amp;" | "&amp;TEXT(AU1952,"0"))))</f>
        <v>5248 | Enzo</v>
      </c>
      <c r="BA1952" s="1" t="str">
        <f>IF(ISBLANK(I1952),"", _xlfn.LET(_xlpm.TipoServico,LOWER(H1952),IF(ISNUMBER(FIND("banho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2" s="1" t="str">
        <f>IF(ISBLANK(I1952),"", _xlfn.LET(
    _xlpm.Servico,TRIM(F1952&amp;""),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52" s="1">
        <f>IF(ISBLANK(B1952),"", IF(ISBLANK(R1952),Q1952*S1952,R1952*S1952))</f>
        <v>12</v>
      </c>
    </row>
    <row r="1953" spans="1:55" x14ac:dyDescent="0.3">
      <c r="A1953" t="s">
        <v>133</v>
      </c>
      <c r="B1953">
        <v>46120</v>
      </c>
      <c r="C1953" t="s">
        <v>53</v>
      </c>
      <c r="D1953">
        <v>5248</v>
      </c>
      <c r="F1953" t="s">
        <v>146</v>
      </c>
      <c r="H1953" t="s">
        <v>276</v>
      </c>
      <c r="I1953">
        <v>2616</v>
      </c>
      <c r="J1953" t="s">
        <v>14</v>
      </c>
      <c r="K1953" t="s">
        <v>182</v>
      </c>
      <c r="L1953">
        <v>5573988996862</v>
      </c>
      <c r="N1953">
        <v>0</v>
      </c>
      <c r="O1953" t="s">
        <v>5</v>
      </c>
      <c r="P1953">
        <v>0</v>
      </c>
      <c r="Q1953">
        <v>12</v>
      </c>
      <c r="R1953">
        <v>12</v>
      </c>
      <c r="S1953">
        <v>1</v>
      </c>
      <c r="T1953">
        <v>12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 t="s">
        <v>6</v>
      </c>
      <c r="AG1953">
        <v>405</v>
      </c>
      <c r="AU1953" s="2" t="str">
        <f>IF(ISBLANK(B1953),"", TEXT(B1953,"dddd, d \d\e mmmm \d\e aaaa"))</f>
        <v>quarta-feira, 8 de abril de 2026</v>
      </c>
      <c r="AX1953" s="1" t="str" cm="1">
        <f t="array" ref="AX1953">IFERROR(_xlfn.TEXTJOIN(", ",TRUE,_xlfn._xlws.SORT(_xlfn.UNIQUE(_xlfn._xlws.FILTER($K$2:$K$2889,($I$2:$I$2889=I1953)*($K$2:$K$2889&lt;&gt;""))))),"")</f>
        <v>Amora, Aquiles, Enzo, Jade, Jorge</v>
      </c>
      <c r="AY1953" s="1" t="str">
        <f>IF(ISBLANK(F1953),"", IF(OR(
ISNUMBER(FIND("escovacao",LOWER(F1953))),
ISNUMBER(FIND("escovação",LOWER(F1953))),
ISNUMBER(FIND("higiene bucal",LOWER(F1953))),
ISNUMBER(FIND("tosa",LOWER(F1953))),
ISNUMBER(FIND("hidratacao",LOWER(F1953))),
ISNUMBER(FIND("hidratação",LOWER(F1953))),
ISNUMBER(FIND("spa",LOWER(F1953))),
ISNUMBER(FIND("corte de unhas",LOWER(F1953))),
ISNUMBER(FIND("desembolo",LOWER(F1953))),
ISNUMBER(FIND("clorexidina",LOWER(F1953))),
ISNUMBER(FIND("matizacao",LOWER(F1953))),
ISNUMBER(FIND("matização",LOWER(F1953))),
ISNUMBER(FIND("arredondamento",LOWER(F1953))),
ISNUMBER(FIND("remocao",LOWER(F1953))),
ISNUMBER(FIND("remoção",LOWER(F1953)))
),"Serviços extras",
IF(ISNUMBER(FIND("banho",LOWER(F1953))),"Banho","Loja")))</f>
        <v>Serviços extras</v>
      </c>
      <c r="AZ1953" s="1" t="str">
        <f>IF(ISBLANK(I1953),"", _xlfn.LET(_xlpm.Pedido,TRIM(D1953&amp;""),IF(_xlpm.Pedido&lt;&gt;"",_xlpm.Pedido&amp;" | "&amp;K1953,I1953&amp;" | "&amp;K1953&amp;" | "&amp;TEXT(AU1953,"0"))))</f>
        <v>5248 | Amora</v>
      </c>
      <c r="BA1953" s="1" t="str">
        <f>IF(ISBLANK(I1953),"", _xlfn.LET(_xlpm.TipoServico,LOWER(H1953),IF(ISNUMBER(FIND("banho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3" s="1" t="str">
        <f>IF(ISBLANK(I1953),"", _xlfn.LET(
    _xlpm.Servico,TRIM(F1953&amp;""),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53" s="1">
        <f>IF(ISBLANK(B1953),"", IF(ISBLANK(R1953),Q1953*S1953,R1953*S1953))</f>
        <v>12</v>
      </c>
    </row>
    <row r="1954" spans="1:55" x14ac:dyDescent="0.3">
      <c r="A1954" t="s">
        <v>11</v>
      </c>
      <c r="B1954">
        <v>46120</v>
      </c>
      <c r="C1954" t="s">
        <v>53</v>
      </c>
      <c r="D1954">
        <v>5248</v>
      </c>
      <c r="F1954" t="s">
        <v>146</v>
      </c>
      <c r="H1954" t="s">
        <v>276</v>
      </c>
      <c r="I1954">
        <v>2616</v>
      </c>
      <c r="J1954" t="s">
        <v>14</v>
      </c>
      <c r="K1954" t="s">
        <v>646</v>
      </c>
      <c r="L1954">
        <v>5573988996862</v>
      </c>
      <c r="N1954">
        <v>0</v>
      </c>
      <c r="O1954" t="s">
        <v>5</v>
      </c>
      <c r="P1954">
        <v>0</v>
      </c>
      <c r="Q1954">
        <v>12</v>
      </c>
      <c r="R1954">
        <v>12</v>
      </c>
      <c r="S1954">
        <v>1</v>
      </c>
      <c r="T1954">
        <v>12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 t="s">
        <v>6</v>
      </c>
      <c r="AG1954">
        <v>405</v>
      </c>
      <c r="AU1954" s="2" t="str">
        <f>IF(ISBLANK(B1954),"", TEXT(B1954,"dddd, d \d\e mmmm \d\e aaaa"))</f>
        <v>quarta-feira, 8 de abril de 2026</v>
      </c>
      <c r="AX1954" s="1" t="str" cm="1">
        <f t="array" ref="AX1954">IFERROR(_xlfn.TEXTJOIN(", ",TRUE,_xlfn._xlws.SORT(_xlfn.UNIQUE(_xlfn._xlws.FILTER($K$2:$K$2889,($I$2:$I$2889=I1954)*($K$2:$K$2889&lt;&gt;""))))),"")</f>
        <v>Amora, Aquiles, Enzo, Jade, Jorge</v>
      </c>
      <c r="AY1954" s="1" t="str">
        <f>IF(ISBLANK(F1954),"", IF(OR(
ISNUMBER(FIND("escovacao",LOWER(F1954))),
ISNUMBER(FIND("escovação",LOWER(F1954))),
ISNUMBER(FIND("higiene bucal",LOWER(F1954))),
ISNUMBER(FIND("tosa",LOWER(F1954))),
ISNUMBER(FIND("hidratacao",LOWER(F1954))),
ISNUMBER(FIND("hidratação",LOWER(F1954))),
ISNUMBER(FIND("spa",LOWER(F1954))),
ISNUMBER(FIND("corte de unhas",LOWER(F1954))),
ISNUMBER(FIND("desembolo",LOWER(F1954))),
ISNUMBER(FIND("clorexidina",LOWER(F1954))),
ISNUMBER(FIND("matizacao",LOWER(F1954))),
ISNUMBER(FIND("matização",LOWER(F1954))),
ISNUMBER(FIND("arredondamento",LOWER(F1954))),
ISNUMBER(FIND("remocao",LOWER(F1954))),
ISNUMBER(FIND("remoção",LOWER(F1954)))
),"Serviços extras",
IF(ISNUMBER(FIND("banho",LOWER(F1954))),"Banho","Loja")))</f>
        <v>Serviços extras</v>
      </c>
      <c r="AZ1954" s="1" t="str">
        <f>IF(ISBLANK(I1954),"", _xlfn.LET(_xlpm.Pedido,TRIM(D1954&amp;""),IF(_xlpm.Pedido&lt;&gt;"",_xlpm.Pedido&amp;" | "&amp;K1954,I1954&amp;" | "&amp;K1954&amp;" | "&amp;TEXT(AU1954,"0"))))</f>
        <v>5248 | Aquiles</v>
      </c>
      <c r="BA1954" s="1" t="str">
        <f>IF(ISBLANK(I1954),"", _xlfn.LET(_xlpm.TipoServico,LOWER(H1954),IF(ISNUMBER(FIND("banho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4" s="1" t="str">
        <f>IF(ISBLANK(I1954),"", _xlfn.LET(
    _xlpm.Servico,TRIM(F1954&amp;""),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54" s="1">
        <f>IF(ISBLANK(B1954),"", IF(ISBLANK(R1954),Q1954*S1954,R1954*S1954))</f>
        <v>12</v>
      </c>
    </row>
    <row r="1955" spans="1:55" x14ac:dyDescent="0.3">
      <c r="A1955" t="s">
        <v>141</v>
      </c>
      <c r="B1955">
        <v>46120</v>
      </c>
      <c r="C1955" t="s">
        <v>53</v>
      </c>
      <c r="D1955">
        <v>5248</v>
      </c>
      <c r="F1955" t="s">
        <v>146</v>
      </c>
      <c r="H1955" t="s">
        <v>276</v>
      </c>
      <c r="I1955">
        <v>2616</v>
      </c>
      <c r="J1955" t="s">
        <v>14</v>
      </c>
      <c r="K1955" t="s">
        <v>645</v>
      </c>
      <c r="L1955">
        <v>5573988996862</v>
      </c>
      <c r="N1955">
        <v>0</v>
      </c>
      <c r="O1955" t="s">
        <v>5</v>
      </c>
      <c r="P1955">
        <v>0</v>
      </c>
      <c r="Q1955">
        <v>12</v>
      </c>
      <c r="R1955">
        <v>12</v>
      </c>
      <c r="S1955">
        <v>1</v>
      </c>
      <c r="T1955">
        <v>12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 t="s">
        <v>6</v>
      </c>
      <c r="AG1955">
        <v>405</v>
      </c>
      <c r="AU1955" s="2" t="str">
        <f>IF(ISBLANK(B1955),"", TEXT(B1955,"dddd, d \d\e mmmm \d\e aaaa"))</f>
        <v>quarta-feira, 8 de abril de 2026</v>
      </c>
      <c r="AX1955" s="1" t="str" cm="1">
        <f t="array" ref="AX1955">IFERROR(_xlfn.TEXTJOIN(", ",TRUE,_xlfn._xlws.SORT(_xlfn.UNIQUE(_xlfn._xlws.FILTER($K$2:$K$2889,($I$2:$I$2889=I1955)*($K$2:$K$2889&lt;&gt;""))))),"")</f>
        <v>Amora, Aquiles, Enzo, Jade, Jorge</v>
      </c>
      <c r="AY1955" s="1" t="str">
        <f>IF(ISBLANK(F1955),"", IF(OR(
ISNUMBER(FIND("escovacao",LOWER(F1955))),
ISNUMBER(FIND("escovação",LOWER(F1955))),
ISNUMBER(FIND("higiene bucal",LOWER(F1955))),
ISNUMBER(FIND("tosa",LOWER(F1955))),
ISNUMBER(FIND("hidratacao",LOWER(F1955))),
ISNUMBER(FIND("hidratação",LOWER(F1955))),
ISNUMBER(FIND("spa",LOWER(F1955))),
ISNUMBER(FIND("corte de unhas",LOWER(F1955))),
ISNUMBER(FIND("desembolo",LOWER(F1955))),
ISNUMBER(FIND("clorexidina",LOWER(F1955))),
ISNUMBER(FIND("matizacao",LOWER(F1955))),
ISNUMBER(FIND("matização",LOWER(F1955))),
ISNUMBER(FIND("arredondamento",LOWER(F1955))),
ISNUMBER(FIND("remocao",LOWER(F1955))),
ISNUMBER(FIND("remoção",LOWER(F1955)))
),"Serviços extras",
IF(ISNUMBER(FIND("banho",LOWER(F1955))),"Banho","Loja")))</f>
        <v>Serviços extras</v>
      </c>
      <c r="AZ1955" s="1" t="str">
        <f>IF(ISBLANK(I1955),"", _xlfn.LET(_xlpm.Pedido,TRIM(D1955&amp;""),IF(_xlpm.Pedido&lt;&gt;"",_xlpm.Pedido&amp;" | "&amp;K1955,I1955&amp;" | "&amp;K1955&amp;" | "&amp;TEXT(AU1955,"0"))))</f>
        <v>5248 | Jorge</v>
      </c>
      <c r="BA1955" s="1" t="str">
        <f>IF(ISBLANK(I1955),"", _xlfn.LET(_xlpm.TipoServico,LOWER(H1955),IF(ISNUMBER(FIND("banho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5" s="1" t="str">
        <f>IF(ISBLANK(I1955),"", _xlfn.LET(
    _xlpm.Servico,TRIM(F1955&amp;""),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55" s="1">
        <f>IF(ISBLANK(B1955),"", IF(ISBLANK(R1955),Q1955*S1955,R1955*S1955))</f>
        <v>12</v>
      </c>
    </row>
    <row r="1956" spans="1:55" x14ac:dyDescent="0.3">
      <c r="A1956" t="s">
        <v>133</v>
      </c>
      <c r="B1956">
        <v>46120</v>
      </c>
      <c r="C1956" t="s">
        <v>53</v>
      </c>
      <c r="D1956">
        <v>5248</v>
      </c>
      <c r="F1956" t="s">
        <v>146</v>
      </c>
      <c r="H1956" t="s">
        <v>276</v>
      </c>
      <c r="I1956">
        <v>2616</v>
      </c>
      <c r="J1956" t="s">
        <v>14</v>
      </c>
      <c r="K1956" t="s">
        <v>647</v>
      </c>
      <c r="L1956">
        <v>5573988996862</v>
      </c>
      <c r="N1956">
        <v>0</v>
      </c>
      <c r="O1956" t="s">
        <v>5</v>
      </c>
      <c r="P1956">
        <v>0</v>
      </c>
      <c r="Q1956">
        <v>12</v>
      </c>
      <c r="R1956">
        <v>12</v>
      </c>
      <c r="S1956">
        <v>1</v>
      </c>
      <c r="T1956">
        <v>12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 t="s">
        <v>6</v>
      </c>
      <c r="AG1956">
        <v>405</v>
      </c>
      <c r="AU1956" s="2" t="str">
        <f>IF(ISBLANK(B1956),"", TEXT(B1956,"dddd, d \d\e mmmm \d\e aaaa"))</f>
        <v>quarta-feira, 8 de abril de 2026</v>
      </c>
      <c r="AX1956" s="1" t="str" cm="1">
        <f t="array" ref="AX1956">IFERROR(_xlfn.TEXTJOIN(", ",TRUE,_xlfn._xlws.SORT(_xlfn.UNIQUE(_xlfn._xlws.FILTER($K$2:$K$2889,($I$2:$I$2889=I1956)*($K$2:$K$2889&lt;&gt;""))))),"")</f>
        <v>Amora, Aquiles, Enzo, Jade, Jorge</v>
      </c>
      <c r="AY1956" s="1" t="str">
        <f>IF(ISBLANK(F1956),"", IF(OR(
ISNUMBER(FIND("escovacao",LOWER(F1956))),
ISNUMBER(FIND("escovação",LOWER(F1956))),
ISNUMBER(FIND("higiene bucal",LOWER(F1956))),
ISNUMBER(FIND("tosa",LOWER(F1956))),
ISNUMBER(FIND("hidratacao",LOWER(F1956))),
ISNUMBER(FIND("hidratação",LOWER(F1956))),
ISNUMBER(FIND("spa",LOWER(F1956))),
ISNUMBER(FIND("corte de unhas",LOWER(F1956))),
ISNUMBER(FIND("desembolo",LOWER(F1956))),
ISNUMBER(FIND("clorexidina",LOWER(F1956))),
ISNUMBER(FIND("matizacao",LOWER(F1956))),
ISNUMBER(FIND("matização",LOWER(F1956))),
ISNUMBER(FIND("arredondamento",LOWER(F1956))),
ISNUMBER(FIND("remocao",LOWER(F1956))),
ISNUMBER(FIND("remoção",LOWER(F1956)))
),"Serviços extras",
IF(ISNUMBER(FIND("banho",LOWER(F1956))),"Banho","Loja")))</f>
        <v>Serviços extras</v>
      </c>
      <c r="AZ1956" s="1" t="str">
        <f>IF(ISBLANK(I1956),"", _xlfn.LET(_xlpm.Pedido,TRIM(D1956&amp;""),IF(_xlpm.Pedido&lt;&gt;"",_xlpm.Pedido&amp;" | "&amp;K1956,I1956&amp;" | "&amp;K1956&amp;" | "&amp;TEXT(AU1956,"0"))))</f>
        <v>5248 | Jade</v>
      </c>
      <c r="BA1956" s="1" t="str">
        <f>IF(ISBLANK(I1956),"", _xlfn.LET(_xlpm.TipoServico,LOWER(H1956),IF(ISNUMBER(FIND("banho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6" s="1" t="str">
        <f>IF(ISBLANK(I1956),"", _xlfn.LET(
    _xlpm.Servico,TRIM(F1956&amp;""),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56" s="1">
        <f>IF(ISBLANK(B1956),"", IF(ISBLANK(R1956),Q1956*S1956,R1956*S1956))</f>
        <v>12</v>
      </c>
    </row>
    <row r="1957" spans="1:55" x14ac:dyDescent="0.3">
      <c r="A1957" t="s">
        <v>141</v>
      </c>
      <c r="B1957">
        <v>46122</v>
      </c>
      <c r="C1957" t="s">
        <v>2</v>
      </c>
      <c r="D1957">
        <v>5255</v>
      </c>
      <c r="F1957" t="s">
        <v>146</v>
      </c>
      <c r="H1957" t="s">
        <v>276</v>
      </c>
      <c r="I1957">
        <v>2236</v>
      </c>
      <c r="J1957" t="s">
        <v>49</v>
      </c>
      <c r="K1957" t="s">
        <v>648</v>
      </c>
      <c r="L1957">
        <v>7382579001</v>
      </c>
      <c r="N1957">
        <v>0</v>
      </c>
      <c r="O1957" t="s">
        <v>5</v>
      </c>
      <c r="P1957">
        <v>0</v>
      </c>
      <c r="Q1957">
        <v>12</v>
      </c>
      <c r="R1957">
        <v>12</v>
      </c>
      <c r="S1957">
        <v>1</v>
      </c>
      <c r="T1957">
        <v>12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 t="s">
        <v>6</v>
      </c>
      <c r="AG1957">
        <v>84</v>
      </c>
      <c r="AU1957" s="2" t="str">
        <f>IF(ISBLANK(B1957),"", TEXT(B1957,"dddd, d \d\e mmmm \d\e aaaa"))</f>
        <v>sexta-feira, 10 de abril de 2026</v>
      </c>
      <c r="AX1957" s="1" t="str" cm="1">
        <f t="array" ref="AX1957">IFERROR(_xlfn.TEXTJOIN(", ",TRUE,_xlfn._xlws.SORT(_xlfn.UNIQUE(_xlfn._xlws.FILTER($K$2:$K$2889,($I$2:$I$2889=I1957)*($K$2:$K$2889&lt;&gt;""))))),"")</f>
        <v>Ares</v>
      </c>
      <c r="AY1957" s="1" t="str">
        <f>IF(ISBLANK(F1957),"", IF(OR(
ISNUMBER(FIND("escovacao",LOWER(F1957))),
ISNUMBER(FIND("escovação",LOWER(F1957))),
ISNUMBER(FIND("higiene bucal",LOWER(F1957))),
ISNUMBER(FIND("tosa",LOWER(F1957))),
ISNUMBER(FIND("hidratacao",LOWER(F1957))),
ISNUMBER(FIND("hidratação",LOWER(F1957))),
ISNUMBER(FIND("spa",LOWER(F1957))),
ISNUMBER(FIND("corte de unhas",LOWER(F1957))),
ISNUMBER(FIND("desembolo",LOWER(F1957))),
ISNUMBER(FIND("clorexidina",LOWER(F1957))),
ISNUMBER(FIND("matizacao",LOWER(F1957))),
ISNUMBER(FIND("matização",LOWER(F1957))),
ISNUMBER(FIND("arredondamento",LOWER(F1957))),
ISNUMBER(FIND("remocao",LOWER(F1957))),
ISNUMBER(FIND("remoção",LOWER(F1957)))
),"Serviços extras",
IF(ISNUMBER(FIND("banho",LOWER(F1957))),"Banho","Loja")))</f>
        <v>Serviços extras</v>
      </c>
      <c r="AZ1957" s="1" t="str">
        <f>IF(ISBLANK(I1957),"", _xlfn.LET(_xlpm.Pedido,TRIM(D1957&amp;""),IF(_xlpm.Pedido&lt;&gt;"",_xlpm.Pedido&amp;" | "&amp;K1957,I1957&amp;" | "&amp;K1957&amp;" | "&amp;TEXT(AU1957,"0"))))</f>
        <v>5255 | Ares</v>
      </c>
      <c r="BA1957" s="1" t="str">
        <f>IF(ISBLANK(I1957),"", _xlfn.LET(_xlpm.TipoServico,LOWER(H1957),IF(ISNUMBER(FIND("banho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7" s="1" t="str">
        <f>IF(ISBLANK(I1957),"", _xlfn.LET(
    _xlpm.Servico,TRIM(F1957&amp;""),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57" s="1">
        <f>IF(ISBLANK(B1957),"", IF(ISBLANK(R1957),Q1957*S1957,R1957*S1957))</f>
        <v>12</v>
      </c>
    </row>
    <row r="1958" spans="1:55" x14ac:dyDescent="0.3">
      <c r="A1958" t="s">
        <v>141</v>
      </c>
      <c r="B1958">
        <v>46123</v>
      </c>
      <c r="C1958" t="s">
        <v>27</v>
      </c>
      <c r="D1958">
        <v>5275</v>
      </c>
      <c r="F1958" t="s">
        <v>146</v>
      </c>
      <c r="H1958" t="s">
        <v>276</v>
      </c>
      <c r="I1958">
        <v>2633</v>
      </c>
      <c r="J1958" t="s">
        <v>18</v>
      </c>
      <c r="K1958" t="s">
        <v>649</v>
      </c>
      <c r="L1958">
        <v>5573991255180</v>
      </c>
      <c r="N1958">
        <v>0</v>
      </c>
      <c r="O1958" t="s">
        <v>5</v>
      </c>
      <c r="P1958">
        <v>0</v>
      </c>
      <c r="Q1958">
        <v>12</v>
      </c>
      <c r="R1958">
        <v>12</v>
      </c>
      <c r="S1958">
        <v>1</v>
      </c>
      <c r="T1958">
        <v>12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 t="s">
        <v>6</v>
      </c>
      <c r="AG1958">
        <v>148</v>
      </c>
      <c r="AU1958" s="2" t="str">
        <f>IF(ISBLANK(B1958),"", TEXT(B1958,"dddd, d \d\e mmmm \d\e aaaa"))</f>
        <v>sábado, 11 de abril de 2026</v>
      </c>
      <c r="AX1958" s="1" t="str" cm="1">
        <f t="array" ref="AX1958">IFERROR(_xlfn.TEXTJOIN(", ",TRUE,_xlfn._xlws.SORT(_xlfn.UNIQUE(_xlfn._xlws.FILTER($K$2:$K$2889,($I$2:$I$2889=I1958)*($K$2:$K$2889&lt;&gt;""))))),"")</f>
        <v>Flora, Loli</v>
      </c>
      <c r="AY1958" s="1" t="str">
        <f>IF(ISBLANK(F1958),"", IF(OR(
ISNUMBER(FIND("escovacao",LOWER(F1958))),
ISNUMBER(FIND("escovação",LOWER(F1958))),
ISNUMBER(FIND("higiene bucal",LOWER(F1958))),
ISNUMBER(FIND("tosa",LOWER(F1958))),
ISNUMBER(FIND("hidratacao",LOWER(F1958))),
ISNUMBER(FIND("hidratação",LOWER(F1958))),
ISNUMBER(FIND("spa",LOWER(F1958))),
ISNUMBER(FIND("corte de unhas",LOWER(F1958))),
ISNUMBER(FIND("desembolo",LOWER(F1958))),
ISNUMBER(FIND("clorexidina",LOWER(F1958))),
ISNUMBER(FIND("matizacao",LOWER(F1958))),
ISNUMBER(FIND("matização",LOWER(F1958))),
ISNUMBER(FIND("arredondamento",LOWER(F1958))),
ISNUMBER(FIND("remocao",LOWER(F1958))),
ISNUMBER(FIND("remoção",LOWER(F1958)))
),"Serviços extras",
IF(ISNUMBER(FIND("banho",LOWER(F1958))),"Banho","Loja")))</f>
        <v>Serviços extras</v>
      </c>
      <c r="AZ1958" s="1" t="str">
        <f>IF(ISBLANK(I1958),"", _xlfn.LET(_xlpm.Pedido,TRIM(D1958&amp;""),IF(_xlpm.Pedido&lt;&gt;"",_xlpm.Pedido&amp;" | "&amp;K1958,I1958&amp;" | "&amp;K1958&amp;" | "&amp;TEXT(AU1958,"0"))))</f>
        <v>5275 | Loli</v>
      </c>
      <c r="BA1958" s="1" t="str">
        <f>IF(ISBLANK(I1958),"", _xlfn.LET(_xlpm.TipoServico,LOWER(H1958),IF(ISNUMBER(FIND("banho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8" s="1" t="str">
        <f>IF(ISBLANK(I1958),"", _xlfn.LET(
    _xlpm.Servico,TRIM(F1958&amp;""),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58" s="1">
        <f>IF(ISBLANK(B1958),"", IF(ISBLANK(R1958),Q1958*S1958,R1958*S1958))</f>
        <v>12</v>
      </c>
    </row>
    <row r="1959" spans="1:55" x14ac:dyDescent="0.3">
      <c r="A1959" t="s">
        <v>11</v>
      </c>
      <c r="B1959">
        <v>46123</v>
      </c>
      <c r="C1959" t="s">
        <v>27</v>
      </c>
      <c r="D1959">
        <v>5270</v>
      </c>
      <c r="F1959" t="s">
        <v>146</v>
      </c>
      <c r="H1959" t="s">
        <v>276</v>
      </c>
      <c r="I1959">
        <v>2884</v>
      </c>
      <c r="J1959" t="s">
        <v>650</v>
      </c>
      <c r="K1959" t="s">
        <v>155</v>
      </c>
      <c r="L1959">
        <v>557391791351</v>
      </c>
      <c r="N1959">
        <v>0</v>
      </c>
      <c r="O1959" t="s">
        <v>5</v>
      </c>
      <c r="P1959">
        <v>0</v>
      </c>
      <c r="Q1959">
        <v>12</v>
      </c>
      <c r="R1959">
        <v>12</v>
      </c>
      <c r="S1959">
        <v>1</v>
      </c>
      <c r="T1959">
        <v>12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 t="s">
        <v>6</v>
      </c>
      <c r="AG1959">
        <v>84</v>
      </c>
      <c r="AU1959" s="2" t="str">
        <f>IF(ISBLANK(B1959),"", TEXT(B1959,"dddd, d \d\e mmmm \d\e aaaa"))</f>
        <v>sábado, 11 de abril de 2026</v>
      </c>
      <c r="AX1959" s="1" t="str" cm="1">
        <f t="array" ref="AX1959">IFERROR(_xlfn.TEXTJOIN(", ",TRUE,_xlfn._xlws.SORT(_xlfn.UNIQUE(_xlfn._xlws.FILTER($K$2:$K$2889,($I$2:$I$2889=I1959)*($K$2:$K$2889&lt;&gt;""))))),"")</f>
        <v>Mel</v>
      </c>
      <c r="AY1959" s="1" t="str">
        <f>IF(ISBLANK(F1959),"", IF(OR(
ISNUMBER(FIND("escovacao",LOWER(F1959))),
ISNUMBER(FIND("escovação",LOWER(F1959))),
ISNUMBER(FIND("higiene bucal",LOWER(F1959))),
ISNUMBER(FIND("tosa",LOWER(F1959))),
ISNUMBER(FIND("hidratacao",LOWER(F1959))),
ISNUMBER(FIND("hidratação",LOWER(F1959))),
ISNUMBER(FIND("spa",LOWER(F1959))),
ISNUMBER(FIND("corte de unhas",LOWER(F1959))),
ISNUMBER(FIND("desembolo",LOWER(F1959))),
ISNUMBER(FIND("clorexidina",LOWER(F1959))),
ISNUMBER(FIND("matizacao",LOWER(F1959))),
ISNUMBER(FIND("matização",LOWER(F1959))),
ISNUMBER(FIND("arredondamento",LOWER(F1959))),
ISNUMBER(FIND("remocao",LOWER(F1959))),
ISNUMBER(FIND("remoção",LOWER(F1959)))
),"Serviços extras",
IF(ISNUMBER(FIND("banho",LOWER(F1959))),"Banho","Loja")))</f>
        <v>Serviços extras</v>
      </c>
      <c r="AZ1959" s="1" t="str">
        <f>IF(ISBLANK(I1959),"", _xlfn.LET(_xlpm.Pedido,TRIM(D1959&amp;""),IF(_xlpm.Pedido&lt;&gt;"",_xlpm.Pedido&amp;" | "&amp;K1959,I1959&amp;" | "&amp;K1959&amp;" | "&amp;TEXT(AU1959,"0"))))</f>
        <v>5270 | Mel</v>
      </c>
      <c r="BA1959" s="1" t="str">
        <f>IF(ISBLANK(I1959),"", _xlfn.LET(_xlpm.TipoServico,LOWER(H1959),IF(ISNUMBER(FIND("banho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59" s="1" t="str">
        <f>IF(ISBLANK(I1959),"", _xlfn.LET(
    _xlpm.Servico,TRIM(F1959&amp;""),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59" s="1">
        <f>IF(ISBLANK(B1959),"", IF(ISBLANK(R1959),Q1959*S1959,R1959*S1959))</f>
        <v>12</v>
      </c>
    </row>
    <row r="1960" spans="1:55" x14ac:dyDescent="0.3">
      <c r="A1960" t="s">
        <v>133</v>
      </c>
      <c r="B1960">
        <v>46127</v>
      </c>
      <c r="C1960" t="s">
        <v>53</v>
      </c>
      <c r="D1960">
        <v>5306</v>
      </c>
      <c r="F1960" t="s">
        <v>146</v>
      </c>
      <c r="H1960" t="s">
        <v>276</v>
      </c>
      <c r="I1960">
        <v>2600</v>
      </c>
      <c r="J1960" t="s">
        <v>62</v>
      </c>
      <c r="K1960" t="s">
        <v>315</v>
      </c>
      <c r="L1960">
        <v>5573981633691</v>
      </c>
      <c r="N1960">
        <v>0</v>
      </c>
      <c r="O1960" t="s">
        <v>5</v>
      </c>
      <c r="P1960">
        <v>0</v>
      </c>
      <c r="Q1960">
        <v>12</v>
      </c>
      <c r="R1960">
        <v>12</v>
      </c>
      <c r="S1960">
        <v>1</v>
      </c>
      <c r="T1960">
        <v>12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 t="s">
        <v>6</v>
      </c>
      <c r="AG1960">
        <v>550</v>
      </c>
      <c r="AU1960" s="2" t="str">
        <f>IF(ISBLANK(B1960),"", TEXT(B1960,"dddd, d \d\e mmmm \d\e aaaa"))</f>
        <v>quarta-feira, 15 de abril de 2026</v>
      </c>
      <c r="AX1960" s="1" t="str" cm="1">
        <f t="array" ref="AX1960">IFERROR(_xlfn.TEXTJOIN(", ",TRUE,_xlfn._xlws.SORT(_xlfn.UNIQUE(_xlfn._xlws.FILTER($K$2:$K$2889,($I$2:$I$2889=I1960)*($K$2:$K$2889&lt;&gt;""))))),"")</f>
        <v>Bella</v>
      </c>
      <c r="AY1960" s="1" t="str">
        <f>IF(ISBLANK(F1960),"", IF(OR(
ISNUMBER(FIND("escovacao",LOWER(F1960))),
ISNUMBER(FIND("escovação",LOWER(F1960))),
ISNUMBER(FIND("higiene bucal",LOWER(F1960))),
ISNUMBER(FIND("tosa",LOWER(F1960))),
ISNUMBER(FIND("hidratacao",LOWER(F1960))),
ISNUMBER(FIND("hidratação",LOWER(F1960))),
ISNUMBER(FIND("spa",LOWER(F1960))),
ISNUMBER(FIND("corte de unhas",LOWER(F1960))),
ISNUMBER(FIND("desembolo",LOWER(F1960))),
ISNUMBER(FIND("clorexidina",LOWER(F1960))),
ISNUMBER(FIND("matizacao",LOWER(F1960))),
ISNUMBER(FIND("matização",LOWER(F1960))),
ISNUMBER(FIND("arredondamento",LOWER(F1960))),
ISNUMBER(FIND("remocao",LOWER(F1960))),
ISNUMBER(FIND("remoção",LOWER(F1960)))
),"Serviços extras",
IF(ISNUMBER(FIND("banho",LOWER(F1960))),"Banho","Loja")))</f>
        <v>Serviços extras</v>
      </c>
      <c r="AZ1960" s="1" t="str">
        <f>IF(ISBLANK(I1960),"", _xlfn.LET(_xlpm.Pedido,TRIM(D1960&amp;""),IF(_xlpm.Pedido&lt;&gt;"",_xlpm.Pedido&amp;" | "&amp;K1960,I1960&amp;" | "&amp;K1960&amp;" | "&amp;TEXT(AU1960,"0"))))</f>
        <v>5306 | Bella</v>
      </c>
      <c r="BA1960" s="1" t="str">
        <f>IF(ISBLANK(I1960),"", _xlfn.LET(_xlpm.TipoServico,LOWER(H1960),IF(ISNUMBER(FIND("banho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0" s="1" t="str">
        <f>IF(ISBLANK(I1960),"", _xlfn.LET(
    _xlpm.Servico,TRIM(F1960&amp;""),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60" s="1">
        <f>IF(ISBLANK(B1960),"", IF(ISBLANK(R1960),Q1960*S1960,R1960*S1960))</f>
        <v>12</v>
      </c>
    </row>
    <row r="1961" spans="1:55" x14ac:dyDescent="0.3">
      <c r="A1961" t="s">
        <v>141</v>
      </c>
      <c r="B1961">
        <v>46127</v>
      </c>
      <c r="C1961" t="s">
        <v>53</v>
      </c>
      <c r="D1961">
        <v>5308</v>
      </c>
      <c r="F1961" t="s">
        <v>183</v>
      </c>
      <c r="H1961" t="s">
        <v>276</v>
      </c>
      <c r="I1961">
        <v>2616</v>
      </c>
      <c r="J1961" t="s">
        <v>14</v>
      </c>
      <c r="K1961" t="s">
        <v>645</v>
      </c>
      <c r="L1961">
        <v>5573988996862</v>
      </c>
      <c r="N1961">
        <v>0</v>
      </c>
      <c r="O1961" t="s">
        <v>5</v>
      </c>
      <c r="P1961">
        <v>0</v>
      </c>
      <c r="Q1961">
        <v>63</v>
      </c>
      <c r="R1961">
        <v>63</v>
      </c>
      <c r="S1961">
        <v>1</v>
      </c>
      <c r="T1961">
        <v>63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 t="s">
        <v>6</v>
      </c>
      <c r="AG1961">
        <v>160</v>
      </c>
      <c r="AU1961" s="2" t="str">
        <f>IF(ISBLANK(B1961),"", TEXT(B1961,"dddd, d \d\e mmmm \d\e aaaa"))</f>
        <v>quarta-feira, 15 de abril de 2026</v>
      </c>
      <c r="AX1961" s="1" t="str" cm="1">
        <f t="array" ref="AX1961">IFERROR(_xlfn.TEXTJOIN(", ",TRUE,_xlfn._xlws.SORT(_xlfn.UNIQUE(_xlfn._xlws.FILTER($K$2:$K$2889,($I$2:$I$2889=I1961)*($K$2:$K$2889&lt;&gt;""))))),"")</f>
        <v>Amora, Aquiles, Enzo, Jade, Jorge</v>
      </c>
      <c r="AY1961" s="1" t="str">
        <f>IF(ISBLANK(F1961),"", IF(OR(
ISNUMBER(FIND("escovacao",LOWER(F1961))),
ISNUMBER(FIND("escovação",LOWER(F1961))),
ISNUMBER(FIND("higiene bucal",LOWER(F1961))),
ISNUMBER(FIND("tosa",LOWER(F1961))),
ISNUMBER(FIND("hidratacao",LOWER(F1961))),
ISNUMBER(FIND("hidratação",LOWER(F1961))),
ISNUMBER(FIND("spa",LOWER(F1961))),
ISNUMBER(FIND("corte de unhas",LOWER(F1961))),
ISNUMBER(FIND("desembolo",LOWER(F1961))),
ISNUMBER(FIND("clorexidina",LOWER(F1961))),
ISNUMBER(FIND("matizacao",LOWER(F1961))),
ISNUMBER(FIND("matização",LOWER(F1961))),
ISNUMBER(FIND("arredondamento",LOWER(F1961))),
ISNUMBER(FIND("remocao",LOWER(F1961))),
ISNUMBER(FIND("remoção",LOWER(F1961)))
),"Serviços extras",
IF(ISNUMBER(FIND("banho",LOWER(F1961))),"Banho","Loja")))</f>
        <v>Serviços extras</v>
      </c>
      <c r="AZ1961" s="1" t="str">
        <f>IF(ISBLANK(I1961),"", _xlfn.LET(_xlpm.Pedido,TRIM(D1961&amp;""),IF(_xlpm.Pedido&lt;&gt;"",_xlpm.Pedido&amp;" | "&amp;K1961,I1961&amp;" | "&amp;K1961&amp;" | "&amp;TEXT(AU1961,"0"))))</f>
        <v>5308 | Jorge</v>
      </c>
      <c r="BA1961" s="1" t="str">
        <f>IF(ISBLANK(I1961),"", _xlfn.LET(_xlpm.TipoServico,LOWER(H1961),IF(ISNUMBER(FIND("banho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1" s="1" t="str">
        <f>IF(ISBLANK(I1961),"", _xlfn.LET(
    _xlpm.Servico,TRIM(F1961&amp;""),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61" s="1">
        <f>IF(ISBLANK(B1961),"", IF(ISBLANK(R1961),Q1961*S1961,R1961*S1961))</f>
        <v>63</v>
      </c>
    </row>
    <row r="1962" spans="1:55" x14ac:dyDescent="0.3">
      <c r="A1962" t="s">
        <v>133</v>
      </c>
      <c r="B1962">
        <v>46127</v>
      </c>
      <c r="C1962" t="s">
        <v>53</v>
      </c>
      <c r="D1962">
        <v>5308</v>
      </c>
      <c r="F1962" t="s">
        <v>162</v>
      </c>
      <c r="H1962" t="s">
        <v>276</v>
      </c>
      <c r="I1962">
        <v>2616</v>
      </c>
      <c r="J1962" t="s">
        <v>14</v>
      </c>
      <c r="K1962" t="s">
        <v>645</v>
      </c>
      <c r="L1962">
        <v>5573988996862</v>
      </c>
      <c r="N1962">
        <v>0</v>
      </c>
      <c r="O1962" t="s">
        <v>5</v>
      </c>
      <c r="P1962">
        <v>0</v>
      </c>
      <c r="Q1962">
        <v>35</v>
      </c>
      <c r="R1962">
        <v>35</v>
      </c>
      <c r="S1962">
        <v>1</v>
      </c>
      <c r="T1962">
        <v>35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 t="s">
        <v>6</v>
      </c>
      <c r="AG1962">
        <v>160</v>
      </c>
      <c r="AU1962" s="2" t="str">
        <f>IF(ISBLANK(B1962),"", TEXT(B1962,"dddd, d \d\e mmmm \d\e aaaa"))</f>
        <v>quarta-feira, 15 de abril de 2026</v>
      </c>
      <c r="AX1962" s="1" t="str" cm="1">
        <f t="array" ref="AX1962">IFERROR(_xlfn.TEXTJOIN(", ",TRUE,_xlfn._xlws.SORT(_xlfn.UNIQUE(_xlfn._xlws.FILTER($K$2:$K$2889,($I$2:$I$2889=I1962)*($K$2:$K$2889&lt;&gt;""))))),"")</f>
        <v>Amora, Aquiles, Enzo, Jade, Jorge</v>
      </c>
      <c r="AY1962" s="1" t="str">
        <f>IF(ISBLANK(F1962),"", IF(OR(
ISNUMBER(FIND("escovacao",LOWER(F1962))),
ISNUMBER(FIND("escovação",LOWER(F1962))),
ISNUMBER(FIND("higiene bucal",LOWER(F1962))),
ISNUMBER(FIND("tosa",LOWER(F1962))),
ISNUMBER(FIND("hidratacao",LOWER(F1962))),
ISNUMBER(FIND("hidratação",LOWER(F1962))),
ISNUMBER(FIND("spa",LOWER(F1962))),
ISNUMBER(FIND("corte de unhas",LOWER(F1962))),
ISNUMBER(FIND("desembolo",LOWER(F1962))),
ISNUMBER(FIND("clorexidina",LOWER(F1962))),
ISNUMBER(FIND("matizacao",LOWER(F1962))),
ISNUMBER(FIND("matização",LOWER(F1962))),
ISNUMBER(FIND("arredondamento",LOWER(F1962))),
ISNUMBER(FIND("remocao",LOWER(F1962))),
ISNUMBER(FIND("remoção",LOWER(F1962)))
),"Serviços extras",
IF(ISNUMBER(FIND("banho",LOWER(F1962))),"Banho","Loja")))</f>
        <v>Serviços extras</v>
      </c>
      <c r="AZ1962" s="1" t="str">
        <f>IF(ISBLANK(I1962),"", _xlfn.LET(_xlpm.Pedido,TRIM(D1962&amp;""),IF(_xlpm.Pedido&lt;&gt;"",_xlpm.Pedido&amp;" | "&amp;K1962,I1962&amp;" | "&amp;K1962&amp;" | "&amp;TEXT(AU1962,"0"))))</f>
        <v>5308 | Jorge</v>
      </c>
      <c r="BA1962" s="1" t="str">
        <f>IF(ISBLANK(I1962),"", _xlfn.LET(_xlpm.TipoServico,LOWER(H1962),IF(ISNUMBER(FIND("banho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2" s="1" t="str">
        <f>IF(ISBLANK(I1962),"", _xlfn.LET(
    _xlpm.Servico,TRIM(F1962&amp;""),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962" s="1">
        <f>IF(ISBLANK(B1962),"", IF(ISBLANK(R1962),Q1962*S1962,R1962*S1962))</f>
        <v>35</v>
      </c>
    </row>
    <row r="1963" spans="1:55" x14ac:dyDescent="0.3">
      <c r="A1963" t="s">
        <v>133</v>
      </c>
      <c r="B1963">
        <v>46129</v>
      </c>
      <c r="C1963" t="s">
        <v>2</v>
      </c>
      <c r="D1963">
        <v>5339</v>
      </c>
      <c r="F1963" t="s">
        <v>303</v>
      </c>
      <c r="H1963" t="s">
        <v>276</v>
      </c>
      <c r="I1963">
        <v>2701</v>
      </c>
      <c r="J1963" t="s">
        <v>73</v>
      </c>
      <c r="K1963" t="s">
        <v>155</v>
      </c>
      <c r="L1963">
        <v>73981729966</v>
      </c>
      <c r="N1963">
        <v>0</v>
      </c>
      <c r="O1963" t="s">
        <v>5</v>
      </c>
      <c r="P1963">
        <v>0</v>
      </c>
      <c r="Q1963">
        <v>50</v>
      </c>
      <c r="R1963">
        <v>50</v>
      </c>
      <c r="S1963">
        <v>1</v>
      </c>
      <c r="T1963">
        <v>50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 t="s">
        <v>6</v>
      </c>
      <c r="AG1963">
        <v>210</v>
      </c>
      <c r="AU1963" s="2" t="str">
        <f>IF(ISBLANK(B1963),"", TEXT(B1963,"dddd, d \d\e mmmm \d\e aaaa"))</f>
        <v>sexta-feira, 17 de abril de 2026</v>
      </c>
      <c r="AX1963" s="1" t="str" cm="1">
        <f t="array" ref="AX1963">IFERROR(_xlfn.TEXTJOIN(", ",TRUE,_xlfn._xlws.SORT(_xlfn.UNIQUE(_xlfn._xlws.FILTER($K$2:$K$2889,($I$2:$I$2889=I1963)*($K$2:$K$2889&lt;&gt;""))))),"")</f>
        <v>Lis, Mel</v>
      </c>
      <c r="AY1963" s="1" t="str">
        <f>IF(ISBLANK(F1963),"", IF(OR(
ISNUMBER(FIND("escovacao",LOWER(F1963))),
ISNUMBER(FIND("escovação",LOWER(F1963))),
ISNUMBER(FIND("higiene bucal",LOWER(F1963))),
ISNUMBER(FIND("tosa",LOWER(F1963))),
ISNUMBER(FIND("hidratacao",LOWER(F1963))),
ISNUMBER(FIND("hidratação",LOWER(F1963))),
ISNUMBER(FIND("spa",LOWER(F1963))),
ISNUMBER(FIND("corte de unhas",LOWER(F1963))),
ISNUMBER(FIND("desembolo",LOWER(F1963))),
ISNUMBER(FIND("clorexidina",LOWER(F1963))),
ISNUMBER(FIND("matizacao",LOWER(F1963))),
ISNUMBER(FIND("matização",LOWER(F1963))),
ISNUMBER(FIND("arredondamento",LOWER(F1963))),
ISNUMBER(FIND("remocao",LOWER(F1963))),
ISNUMBER(FIND("remoção",LOWER(F1963)))
),"Serviços extras",
IF(ISNUMBER(FIND("banho",LOWER(F1963))),"Banho","Loja")))</f>
        <v>Serviços extras</v>
      </c>
      <c r="AZ1963" s="1" t="str">
        <f>IF(ISBLANK(I1963),"", _xlfn.LET(_xlpm.Pedido,TRIM(D1963&amp;""),IF(_xlpm.Pedido&lt;&gt;"",_xlpm.Pedido&amp;" | "&amp;K1963,I1963&amp;" | "&amp;K1963&amp;" | "&amp;TEXT(AU1963,"0"))))</f>
        <v>5339 | Mel</v>
      </c>
      <c r="BA1963" s="1" t="str">
        <f>IF(ISBLANK(I1963),"", _xlfn.LET(_xlpm.TipoServico,LOWER(H1963),IF(ISNUMBER(FIND("banho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3" s="1" t="str">
        <f>IF(ISBLANK(I1963),"", _xlfn.LET(
    _xlpm.Servico,TRIM(F1963&amp;""),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63" s="1">
        <f>IF(ISBLANK(B1963),"", IF(ISBLANK(R1963),Q1963*S1963,R1963*S1963))</f>
        <v>50</v>
      </c>
    </row>
    <row r="1964" spans="1:55" x14ac:dyDescent="0.3">
      <c r="A1964" t="s">
        <v>133</v>
      </c>
      <c r="B1964">
        <v>46129</v>
      </c>
      <c r="C1964" t="s">
        <v>2</v>
      </c>
      <c r="D1964">
        <v>5339</v>
      </c>
      <c r="F1964" t="s">
        <v>275</v>
      </c>
      <c r="H1964" t="s">
        <v>276</v>
      </c>
      <c r="I1964">
        <v>2701</v>
      </c>
      <c r="J1964" t="s">
        <v>73</v>
      </c>
      <c r="K1964" t="s">
        <v>155</v>
      </c>
      <c r="L1964">
        <v>73981729966</v>
      </c>
      <c r="N1964">
        <v>0</v>
      </c>
      <c r="O1964" t="s">
        <v>5</v>
      </c>
      <c r="P1964">
        <v>0</v>
      </c>
      <c r="Q1964">
        <v>35</v>
      </c>
      <c r="R1964">
        <v>35</v>
      </c>
      <c r="S1964">
        <v>1</v>
      </c>
      <c r="T1964">
        <v>35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 t="s">
        <v>6</v>
      </c>
      <c r="AG1964">
        <v>210</v>
      </c>
      <c r="AU1964" s="2" t="str">
        <f>IF(ISBLANK(B1964),"", TEXT(B1964,"dddd, d \d\e mmmm \d\e aaaa"))</f>
        <v>sexta-feira, 17 de abril de 2026</v>
      </c>
      <c r="AX1964" s="1" t="str" cm="1">
        <f t="array" ref="AX1964">IFERROR(_xlfn.TEXTJOIN(", ",TRUE,_xlfn._xlws.SORT(_xlfn.UNIQUE(_xlfn._xlws.FILTER($K$2:$K$2889,($I$2:$I$2889=I1964)*($K$2:$K$2889&lt;&gt;""))))),"")</f>
        <v>Lis, Mel</v>
      </c>
      <c r="AY1964" s="1" t="str">
        <f>IF(ISBLANK(F1964),"", IF(OR(
ISNUMBER(FIND("escovacao",LOWER(F1964))),
ISNUMBER(FIND("escovação",LOWER(F1964))),
ISNUMBER(FIND("higiene bucal",LOWER(F1964))),
ISNUMBER(FIND("tosa",LOWER(F1964))),
ISNUMBER(FIND("hidratacao",LOWER(F1964))),
ISNUMBER(FIND("hidratação",LOWER(F1964))),
ISNUMBER(FIND("spa",LOWER(F1964))),
ISNUMBER(FIND("corte de unhas",LOWER(F1964))),
ISNUMBER(FIND("desembolo",LOWER(F1964))),
ISNUMBER(FIND("clorexidina",LOWER(F1964))),
ISNUMBER(FIND("matizacao",LOWER(F1964))),
ISNUMBER(FIND("matização",LOWER(F1964))),
ISNUMBER(FIND("arredondamento",LOWER(F1964))),
ISNUMBER(FIND("remocao",LOWER(F1964))),
ISNUMBER(FIND("remoção",LOWER(F1964)))
),"Serviços extras",
IF(ISNUMBER(FIND("banho",LOWER(F1964))),"Banho","Loja")))</f>
        <v>Serviços extras</v>
      </c>
      <c r="AZ1964" s="1" t="str">
        <f>IF(ISBLANK(I1964),"", _xlfn.LET(_xlpm.Pedido,TRIM(D1964&amp;""),IF(_xlpm.Pedido&lt;&gt;"",_xlpm.Pedido&amp;" | "&amp;K1964,I1964&amp;" | "&amp;K1964&amp;" | "&amp;TEXT(AU1964,"0"))))</f>
        <v>5339 | Mel</v>
      </c>
      <c r="BA1964" s="1" t="str">
        <f>IF(ISBLANK(I1964),"", _xlfn.LET(_xlpm.TipoServico,LOWER(H1964),IF(ISNUMBER(FIND("banho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4" s="1" t="str">
        <f>IF(ISBLANK(I1964),"", _xlfn.LET(
    _xlpm.Servico,TRIM(F1964&amp;""),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64" s="1">
        <f>IF(ISBLANK(B1964),"", IF(ISBLANK(R1964),Q1964*S1964,R1964*S1964))</f>
        <v>35</v>
      </c>
    </row>
    <row r="1965" spans="1:55" x14ac:dyDescent="0.3">
      <c r="A1965" t="s">
        <v>172</v>
      </c>
      <c r="B1965">
        <v>46130</v>
      </c>
      <c r="C1965" t="s">
        <v>27</v>
      </c>
      <c r="D1965">
        <v>5343</v>
      </c>
      <c r="F1965" t="s">
        <v>146</v>
      </c>
      <c r="H1965" t="s">
        <v>276</v>
      </c>
      <c r="I1965">
        <v>2891</v>
      </c>
      <c r="J1965" t="s">
        <v>612</v>
      </c>
      <c r="K1965" t="s">
        <v>651</v>
      </c>
      <c r="L1965">
        <v>557398274058</v>
      </c>
      <c r="N1965">
        <v>0</v>
      </c>
      <c r="O1965" t="s">
        <v>5</v>
      </c>
      <c r="P1965">
        <v>0</v>
      </c>
      <c r="Q1965">
        <v>12</v>
      </c>
      <c r="R1965">
        <v>12</v>
      </c>
      <c r="S1965">
        <v>1</v>
      </c>
      <c r="T1965">
        <v>12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 t="s">
        <v>6</v>
      </c>
      <c r="AG1965">
        <v>74</v>
      </c>
      <c r="AU1965" s="2" t="str">
        <f>IF(ISBLANK(B1965),"", TEXT(B1965,"dddd, d \d\e mmmm \d\e aaaa"))</f>
        <v>sábado, 18 de abril de 2026</v>
      </c>
      <c r="AX1965" s="1" t="str" cm="1">
        <f t="array" ref="AX1965">IFERROR(_xlfn.TEXTJOIN(", ",TRUE,_xlfn._xlws.SORT(_xlfn.UNIQUE(_xlfn._xlws.FILTER($K$2:$K$2889,($I$2:$I$2889=I1965)*($K$2:$K$2889&lt;&gt;""))))),"")</f>
        <v>Megh</v>
      </c>
      <c r="AY1965" s="1" t="str">
        <f>IF(ISBLANK(F1965),"", IF(OR(
ISNUMBER(FIND("escovacao",LOWER(F1965))),
ISNUMBER(FIND("escovação",LOWER(F1965))),
ISNUMBER(FIND("higiene bucal",LOWER(F1965))),
ISNUMBER(FIND("tosa",LOWER(F1965))),
ISNUMBER(FIND("hidratacao",LOWER(F1965))),
ISNUMBER(FIND("hidratação",LOWER(F1965))),
ISNUMBER(FIND("spa",LOWER(F1965))),
ISNUMBER(FIND("corte de unhas",LOWER(F1965))),
ISNUMBER(FIND("desembolo",LOWER(F1965))),
ISNUMBER(FIND("clorexidina",LOWER(F1965))),
ISNUMBER(FIND("matizacao",LOWER(F1965))),
ISNUMBER(FIND("matização",LOWER(F1965))),
ISNUMBER(FIND("arredondamento",LOWER(F1965))),
ISNUMBER(FIND("remocao",LOWER(F1965))),
ISNUMBER(FIND("remoção",LOWER(F1965)))
),"Serviços extras",
IF(ISNUMBER(FIND("banho",LOWER(F1965))),"Banho","Loja")))</f>
        <v>Serviços extras</v>
      </c>
      <c r="AZ1965" s="1" t="str">
        <f>IF(ISBLANK(I1965),"", _xlfn.LET(_xlpm.Pedido,TRIM(D1965&amp;""),IF(_xlpm.Pedido&lt;&gt;"",_xlpm.Pedido&amp;" | "&amp;K1965,I1965&amp;" | "&amp;K1965&amp;" | "&amp;TEXT(AU1965,"0"))))</f>
        <v>5343 | Megh</v>
      </c>
      <c r="BA1965" s="1" t="str">
        <f>IF(ISBLANK(I1965),"", _xlfn.LET(_xlpm.TipoServico,LOWER(H1965),IF(ISNUMBER(FIND("banho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5" s="1" t="str">
        <f>IF(ISBLANK(I1965),"", _xlfn.LET(
    _xlpm.Servico,TRIM(F1965&amp;""),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65" s="1">
        <f>IF(ISBLANK(B1965),"", IF(ISBLANK(R1965),Q1965*S1965,R1965*S1965))</f>
        <v>12</v>
      </c>
    </row>
    <row r="1966" spans="1:55" x14ac:dyDescent="0.3">
      <c r="A1966" t="s">
        <v>172</v>
      </c>
      <c r="B1966">
        <v>46139</v>
      </c>
      <c r="C1966" t="s">
        <v>43</v>
      </c>
      <c r="D1966">
        <v>5410</v>
      </c>
      <c r="F1966" t="s">
        <v>146</v>
      </c>
      <c r="H1966" t="s">
        <v>276</v>
      </c>
      <c r="I1966">
        <v>2494</v>
      </c>
      <c r="J1966" t="s">
        <v>621</v>
      </c>
      <c r="K1966" t="s">
        <v>652</v>
      </c>
      <c r="L1966">
        <v>7391674444</v>
      </c>
      <c r="N1966">
        <v>0</v>
      </c>
      <c r="O1966" t="s">
        <v>5</v>
      </c>
      <c r="P1966">
        <v>0</v>
      </c>
      <c r="Q1966">
        <v>12</v>
      </c>
      <c r="R1966">
        <v>12</v>
      </c>
      <c r="S1966">
        <v>1</v>
      </c>
      <c r="T1966">
        <v>12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 t="s">
        <v>6</v>
      </c>
      <c r="AG1966">
        <v>119</v>
      </c>
      <c r="AU1966" s="2" t="str">
        <f>IF(ISBLANK(B1966),"", TEXT(B1966,"dddd, d \d\e mmmm \d\e aaaa"))</f>
        <v>segunda-feira, 27 de abril de 2026</v>
      </c>
      <c r="AX1966" s="1" t="str" cm="1">
        <f t="array" ref="AX1966">IFERROR(_xlfn.TEXTJOIN(", ",TRUE,_xlfn._xlws.SORT(_xlfn.UNIQUE(_xlfn._xlws.FILTER($K$2:$K$2889,($I$2:$I$2889=I1966)*($K$2:$K$2889&lt;&gt;""))))),"")</f>
        <v>Kyara</v>
      </c>
      <c r="AY1966" s="1" t="str">
        <f>IF(ISBLANK(F1966),"", IF(OR(
ISNUMBER(FIND("escovacao",LOWER(F1966))),
ISNUMBER(FIND("escovação",LOWER(F1966))),
ISNUMBER(FIND("higiene bucal",LOWER(F1966))),
ISNUMBER(FIND("tosa",LOWER(F1966))),
ISNUMBER(FIND("hidratacao",LOWER(F1966))),
ISNUMBER(FIND("hidratação",LOWER(F1966))),
ISNUMBER(FIND("spa",LOWER(F1966))),
ISNUMBER(FIND("corte de unhas",LOWER(F1966))),
ISNUMBER(FIND("desembolo",LOWER(F1966))),
ISNUMBER(FIND("clorexidina",LOWER(F1966))),
ISNUMBER(FIND("matizacao",LOWER(F1966))),
ISNUMBER(FIND("matização",LOWER(F1966))),
ISNUMBER(FIND("arredondamento",LOWER(F1966))),
ISNUMBER(FIND("remocao",LOWER(F1966))),
ISNUMBER(FIND("remoção",LOWER(F1966)))
),"Serviços extras",
IF(ISNUMBER(FIND("banho",LOWER(F1966))),"Banho","Loja")))</f>
        <v>Serviços extras</v>
      </c>
      <c r="AZ1966" s="1" t="str">
        <f>IF(ISBLANK(I1966),"", _xlfn.LET(_xlpm.Pedido,TRIM(D1966&amp;""),IF(_xlpm.Pedido&lt;&gt;"",_xlpm.Pedido&amp;" | "&amp;K1966,I1966&amp;" | "&amp;K1966&amp;" | "&amp;TEXT(AU1966,"0"))))</f>
        <v>5410 | Kyara</v>
      </c>
      <c r="BA1966" s="1" t="str">
        <f>IF(ISBLANK(I1966),"", _xlfn.LET(_xlpm.TipoServico,LOWER(H1966),IF(ISNUMBER(FIND("banho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6" s="1" t="str">
        <f>IF(ISBLANK(I1966),"", _xlfn.LET(
    _xlpm.Servico,TRIM(F1966&amp;""),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66" s="1">
        <f>IF(ISBLANK(B1966),"", IF(ISBLANK(R1966),Q1966*S1966,R1966*S1966))</f>
        <v>12</v>
      </c>
    </row>
    <row r="1967" spans="1:55" x14ac:dyDescent="0.3">
      <c r="A1967" t="s">
        <v>172</v>
      </c>
      <c r="B1967">
        <v>46139</v>
      </c>
      <c r="C1967" t="s">
        <v>43</v>
      </c>
      <c r="D1967">
        <v>5410</v>
      </c>
      <c r="F1967" t="s">
        <v>275</v>
      </c>
      <c r="H1967" t="s">
        <v>276</v>
      </c>
      <c r="I1967">
        <v>2494</v>
      </c>
      <c r="J1967" t="s">
        <v>621</v>
      </c>
      <c r="K1967" t="s">
        <v>652</v>
      </c>
      <c r="L1967">
        <v>7391674444</v>
      </c>
      <c r="N1967">
        <v>0</v>
      </c>
      <c r="O1967" t="s">
        <v>5</v>
      </c>
      <c r="P1967">
        <v>0</v>
      </c>
      <c r="Q1967">
        <v>35</v>
      </c>
      <c r="R1967">
        <v>35</v>
      </c>
      <c r="S1967">
        <v>1</v>
      </c>
      <c r="T1967">
        <v>35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 t="s">
        <v>6</v>
      </c>
      <c r="AG1967">
        <v>119</v>
      </c>
      <c r="AU1967" s="2" t="str">
        <f>IF(ISBLANK(B1967),"", TEXT(B1967,"dddd, d \d\e mmmm \d\e aaaa"))</f>
        <v>segunda-feira, 27 de abril de 2026</v>
      </c>
      <c r="AX1967" s="1" t="str" cm="1">
        <f t="array" ref="AX1967">IFERROR(_xlfn.TEXTJOIN(", ",TRUE,_xlfn._xlws.SORT(_xlfn.UNIQUE(_xlfn._xlws.FILTER($K$2:$K$2889,($I$2:$I$2889=I1967)*($K$2:$K$2889&lt;&gt;""))))),"")</f>
        <v>Kyara</v>
      </c>
      <c r="AY1967" s="1" t="str">
        <f>IF(ISBLANK(F1967),"", IF(OR(
ISNUMBER(FIND("escovacao",LOWER(F1967))),
ISNUMBER(FIND("escovação",LOWER(F1967))),
ISNUMBER(FIND("higiene bucal",LOWER(F1967))),
ISNUMBER(FIND("tosa",LOWER(F1967))),
ISNUMBER(FIND("hidratacao",LOWER(F1967))),
ISNUMBER(FIND("hidratação",LOWER(F1967))),
ISNUMBER(FIND("spa",LOWER(F1967))),
ISNUMBER(FIND("corte de unhas",LOWER(F1967))),
ISNUMBER(FIND("desembolo",LOWER(F1967))),
ISNUMBER(FIND("clorexidina",LOWER(F1967))),
ISNUMBER(FIND("matizacao",LOWER(F1967))),
ISNUMBER(FIND("matização",LOWER(F1967))),
ISNUMBER(FIND("arredondamento",LOWER(F1967))),
ISNUMBER(FIND("remocao",LOWER(F1967))),
ISNUMBER(FIND("remoção",LOWER(F1967)))
),"Serviços extras",
IF(ISNUMBER(FIND("banho",LOWER(F1967))),"Banho","Loja")))</f>
        <v>Serviços extras</v>
      </c>
      <c r="AZ1967" s="1" t="str">
        <f>IF(ISBLANK(I1967),"", _xlfn.LET(_xlpm.Pedido,TRIM(D1967&amp;""),IF(_xlpm.Pedido&lt;&gt;"",_xlpm.Pedido&amp;" | "&amp;K1967,I1967&amp;" | "&amp;K1967&amp;" | "&amp;TEXT(AU1967,"0"))))</f>
        <v>5410 | Kyara</v>
      </c>
      <c r="BA1967" s="1" t="str">
        <f>IF(ISBLANK(I1967),"", _xlfn.LET(_xlpm.TipoServico,LOWER(H1967),IF(ISNUMBER(FIND("banho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7" s="1" t="str">
        <f>IF(ISBLANK(I1967),"", _xlfn.LET(
    _xlpm.Servico,TRIM(F1967&amp;""),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67" s="1">
        <f>IF(ISBLANK(B1967),"", IF(ISBLANK(R1967),Q1967*S1967,R1967*S1967))</f>
        <v>35</v>
      </c>
    </row>
    <row r="1968" spans="1:55" x14ac:dyDescent="0.3">
      <c r="A1968" t="s">
        <v>11</v>
      </c>
      <c r="B1968">
        <v>46055</v>
      </c>
      <c r="C1968" t="s">
        <v>43</v>
      </c>
      <c r="D1968">
        <v>4696</v>
      </c>
      <c r="F1968" t="s">
        <v>183</v>
      </c>
      <c r="H1968" t="s">
        <v>276</v>
      </c>
      <c r="I1968">
        <v>2815</v>
      </c>
      <c r="J1968" t="s">
        <v>656</v>
      </c>
      <c r="K1968" t="s">
        <v>411</v>
      </c>
      <c r="L1968">
        <v>557388457178</v>
      </c>
      <c r="N1968">
        <v>0</v>
      </c>
      <c r="O1968" t="s">
        <v>5</v>
      </c>
      <c r="P1968">
        <v>0</v>
      </c>
      <c r="Q1968">
        <v>63</v>
      </c>
      <c r="R1968">
        <v>63</v>
      </c>
      <c r="S1968">
        <v>1</v>
      </c>
      <c r="T1968">
        <v>63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 t="s">
        <v>6</v>
      </c>
      <c r="AG1968">
        <v>170</v>
      </c>
      <c r="AU1968" s="2" t="str">
        <f>IF(ISBLANK(B1968),"", TEXT(B1968,"dddd, d \d\e mmmm \d\e aaaa"))</f>
        <v>segunda-feira, 2 de fevereiro de 2026</v>
      </c>
      <c r="AX1968" s="1" t="str" cm="1">
        <f t="array" ref="AX1968">IFERROR(_xlfn.TEXTJOIN(", ",TRUE,_xlfn._xlws.SORT(_xlfn.UNIQUE(_xlfn._xlws.FILTER($K$2:$K$2889,($I$2:$I$2889=I1968)*($K$2:$K$2889&lt;&gt;""))))),"")</f>
        <v>Max</v>
      </c>
      <c r="AY1968" s="1" t="str">
        <f>IF(ISBLANK(F1968),"", IF(OR(
ISNUMBER(FIND("escovacao",LOWER(F1968))),
ISNUMBER(FIND("escovação",LOWER(F1968))),
ISNUMBER(FIND("higiene bucal",LOWER(F1968))),
ISNUMBER(FIND("tosa",LOWER(F1968))),
ISNUMBER(FIND("hidratacao",LOWER(F1968))),
ISNUMBER(FIND("hidratação",LOWER(F1968))),
ISNUMBER(FIND("spa",LOWER(F1968))),
ISNUMBER(FIND("corte de unhas",LOWER(F1968))),
ISNUMBER(FIND("desembolo",LOWER(F1968))),
ISNUMBER(FIND("clorexidina",LOWER(F1968))),
ISNUMBER(FIND("matizacao",LOWER(F1968))),
ISNUMBER(FIND("matização",LOWER(F1968))),
ISNUMBER(FIND("arredondamento",LOWER(F1968))),
ISNUMBER(FIND("remocao",LOWER(F1968))),
ISNUMBER(FIND("remoção",LOWER(F1968)))
),"Serviços extras",
IF(ISNUMBER(FIND("banho",LOWER(F1968))),"Banho","Loja")))</f>
        <v>Serviços extras</v>
      </c>
      <c r="AZ1968" s="1" t="str">
        <f>IF(ISBLANK(I1968),"", _xlfn.LET(_xlpm.Pedido,TRIM(D1968&amp;""),IF(_xlpm.Pedido&lt;&gt;"",_xlpm.Pedido&amp;" | "&amp;K1968,I1968&amp;" | "&amp;K1968&amp;" | "&amp;TEXT(AU1968,"0"))))</f>
        <v>4696 | Max</v>
      </c>
      <c r="BA1968" s="1" t="str">
        <f>IF(ISBLANK(I1968),"", _xlfn.LET(_xlpm.TipoServico,LOWER(H1968),IF(ISNUMBER(FIND("banho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8" s="1" t="str">
        <f>IF(ISBLANK(I1968),"", _xlfn.LET(
    _xlpm.Servico,TRIM(F1968&amp;""),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68" s="1">
        <f>IF(ISBLANK(B1968),"", IF(ISBLANK(R1968),Q1968*S1968,R1968*S1968))</f>
        <v>63</v>
      </c>
    </row>
    <row r="1969" spans="1:55" x14ac:dyDescent="0.3">
      <c r="A1969" t="s">
        <v>133</v>
      </c>
      <c r="B1969">
        <v>46055</v>
      </c>
      <c r="C1969" t="s">
        <v>43</v>
      </c>
      <c r="D1969">
        <v>4696</v>
      </c>
      <c r="F1969" t="s">
        <v>303</v>
      </c>
      <c r="H1969" t="s">
        <v>276</v>
      </c>
      <c r="I1969">
        <v>2815</v>
      </c>
      <c r="J1969" t="s">
        <v>656</v>
      </c>
      <c r="K1969" t="s">
        <v>411</v>
      </c>
      <c r="L1969">
        <v>557388457178</v>
      </c>
      <c r="N1969">
        <v>0</v>
      </c>
      <c r="O1969" t="s">
        <v>5</v>
      </c>
      <c r="P1969">
        <v>0</v>
      </c>
      <c r="Q1969">
        <v>50</v>
      </c>
      <c r="R1969">
        <v>50</v>
      </c>
      <c r="S1969">
        <v>1</v>
      </c>
      <c r="T1969">
        <v>50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 t="s">
        <v>6</v>
      </c>
      <c r="AG1969">
        <v>170</v>
      </c>
      <c r="AU1969" s="2" t="str">
        <f>IF(ISBLANK(B1969),"", TEXT(B1969,"dddd, d \d\e mmmm \d\e aaaa"))</f>
        <v>segunda-feira, 2 de fevereiro de 2026</v>
      </c>
      <c r="AX1969" s="1" t="str" cm="1">
        <f t="array" ref="AX1969">IFERROR(_xlfn.TEXTJOIN(", ",TRUE,_xlfn._xlws.SORT(_xlfn.UNIQUE(_xlfn._xlws.FILTER($K$2:$K$2889,($I$2:$I$2889=I1969)*($K$2:$K$2889&lt;&gt;""))))),"")</f>
        <v>Max</v>
      </c>
      <c r="AY1969" s="1" t="str">
        <f>IF(ISBLANK(F1969),"", IF(OR(
ISNUMBER(FIND("escovacao",LOWER(F1969))),
ISNUMBER(FIND("escovação",LOWER(F1969))),
ISNUMBER(FIND("higiene bucal",LOWER(F1969))),
ISNUMBER(FIND("tosa",LOWER(F1969))),
ISNUMBER(FIND("hidratacao",LOWER(F1969))),
ISNUMBER(FIND("hidratação",LOWER(F1969))),
ISNUMBER(FIND("spa",LOWER(F1969))),
ISNUMBER(FIND("corte de unhas",LOWER(F1969))),
ISNUMBER(FIND("desembolo",LOWER(F1969))),
ISNUMBER(FIND("clorexidina",LOWER(F1969))),
ISNUMBER(FIND("matizacao",LOWER(F1969))),
ISNUMBER(FIND("matização",LOWER(F1969))),
ISNUMBER(FIND("arredondamento",LOWER(F1969))),
ISNUMBER(FIND("remocao",LOWER(F1969))),
ISNUMBER(FIND("remoção",LOWER(F1969)))
),"Serviços extras",
IF(ISNUMBER(FIND("banho",LOWER(F1969))),"Banho","Loja")))</f>
        <v>Serviços extras</v>
      </c>
      <c r="AZ1969" s="1" t="str">
        <f>IF(ISBLANK(I1969),"", _xlfn.LET(_xlpm.Pedido,TRIM(D1969&amp;""),IF(_xlpm.Pedido&lt;&gt;"",_xlpm.Pedido&amp;" | "&amp;K1969,I1969&amp;" | "&amp;K1969&amp;" | "&amp;TEXT(AU1969,"0"))))</f>
        <v>4696 | Max</v>
      </c>
      <c r="BA1969" s="1" t="str">
        <f>IF(ISBLANK(I1969),"", _xlfn.LET(_xlpm.TipoServico,LOWER(H1969),IF(ISNUMBER(FIND("banho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69" s="1" t="str">
        <f>IF(ISBLANK(I1969),"", _xlfn.LET(
    _xlpm.Servico,TRIM(F1969&amp;""),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69" s="1">
        <f>IF(ISBLANK(B1969),"", IF(ISBLANK(R1969),Q1969*S1969,R1969*S1969))</f>
        <v>50</v>
      </c>
    </row>
    <row r="1970" spans="1:55" x14ac:dyDescent="0.3">
      <c r="A1970" t="s">
        <v>141</v>
      </c>
      <c r="B1970">
        <v>46064</v>
      </c>
      <c r="C1970" t="s">
        <v>53</v>
      </c>
      <c r="D1970">
        <v>4782</v>
      </c>
      <c r="F1970" t="s">
        <v>183</v>
      </c>
      <c r="H1970" t="s">
        <v>276</v>
      </c>
      <c r="I1970">
        <v>2703</v>
      </c>
      <c r="J1970" t="s">
        <v>50</v>
      </c>
      <c r="K1970" t="s">
        <v>167</v>
      </c>
      <c r="L1970">
        <v>5573982528737</v>
      </c>
      <c r="N1970">
        <v>0</v>
      </c>
      <c r="O1970" t="s">
        <v>5</v>
      </c>
      <c r="P1970">
        <v>0</v>
      </c>
      <c r="Q1970">
        <v>63</v>
      </c>
      <c r="R1970">
        <v>63</v>
      </c>
      <c r="S1970">
        <v>1</v>
      </c>
      <c r="T1970">
        <v>63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 t="s">
        <v>6</v>
      </c>
      <c r="AG1970">
        <v>120</v>
      </c>
      <c r="AU1970" s="2" t="str">
        <f>IF(ISBLANK(B1970),"", TEXT(B1970,"dddd, d \d\e mmmm \d\e aaaa"))</f>
        <v>quarta-feira, 11 de fevereiro de 2026</v>
      </c>
      <c r="AX1970" s="1" t="str" cm="1">
        <f t="array" ref="AX1970">IFERROR(_xlfn.TEXTJOIN(", ",TRUE,_xlfn._xlws.SORT(_xlfn.UNIQUE(_xlfn._xlws.FILTER($K$2:$K$2889,($I$2:$I$2889=I1970)*($K$2:$K$2889&lt;&gt;""))))),"")</f>
        <v>Lucky</v>
      </c>
      <c r="AY1970" s="1" t="str">
        <f>IF(ISBLANK(F1970),"", IF(OR(
ISNUMBER(FIND("escovacao",LOWER(F1970))),
ISNUMBER(FIND("escovação",LOWER(F1970))),
ISNUMBER(FIND("higiene bucal",LOWER(F1970))),
ISNUMBER(FIND("tosa",LOWER(F1970))),
ISNUMBER(FIND("hidratacao",LOWER(F1970))),
ISNUMBER(FIND("hidratação",LOWER(F1970))),
ISNUMBER(FIND("spa",LOWER(F1970))),
ISNUMBER(FIND("corte de unhas",LOWER(F1970))),
ISNUMBER(FIND("desembolo",LOWER(F1970))),
ISNUMBER(FIND("clorexidina",LOWER(F1970))),
ISNUMBER(FIND("matizacao",LOWER(F1970))),
ISNUMBER(FIND("matização",LOWER(F1970))),
ISNUMBER(FIND("arredondamento",LOWER(F1970))),
ISNUMBER(FIND("remocao",LOWER(F1970))),
ISNUMBER(FIND("remoção",LOWER(F1970)))
),"Serviços extras",
IF(ISNUMBER(FIND("banho",LOWER(F1970))),"Banho","Loja")))</f>
        <v>Serviços extras</v>
      </c>
      <c r="AZ1970" s="1" t="str">
        <f>IF(ISBLANK(I1970),"", _xlfn.LET(_xlpm.Pedido,TRIM(D1970&amp;""),IF(_xlpm.Pedido&lt;&gt;"",_xlpm.Pedido&amp;" | "&amp;K1970,I1970&amp;" | "&amp;K1970&amp;" | "&amp;TEXT(AU1970,"0"))))</f>
        <v>4782 | Lucky</v>
      </c>
      <c r="BA1970" s="1" t="str">
        <f>IF(ISBLANK(I1970),"", _xlfn.LET(_xlpm.TipoServico,LOWER(H1970),IF(ISNUMBER(FIND("banho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0" s="1" t="str">
        <f>IF(ISBLANK(I1970),"", _xlfn.LET(
    _xlpm.Servico,TRIM(F1970&amp;""),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70" s="1">
        <f>IF(ISBLANK(B1970),"", IF(ISBLANK(R1970),Q1970*S1970,R1970*S1970))</f>
        <v>63</v>
      </c>
    </row>
    <row r="1971" spans="1:55" x14ac:dyDescent="0.3">
      <c r="A1971" t="s">
        <v>178</v>
      </c>
      <c r="B1971">
        <v>46059</v>
      </c>
      <c r="C1971" t="s">
        <v>2</v>
      </c>
      <c r="D1971">
        <v>4745</v>
      </c>
      <c r="F1971" t="s">
        <v>275</v>
      </c>
      <c r="H1971" t="s">
        <v>276</v>
      </c>
      <c r="I1971">
        <v>2701</v>
      </c>
      <c r="J1971" t="s">
        <v>73</v>
      </c>
      <c r="K1971" t="s">
        <v>657</v>
      </c>
      <c r="L1971">
        <v>73981729966</v>
      </c>
      <c r="N1971">
        <v>0</v>
      </c>
      <c r="O1971" t="s">
        <v>5</v>
      </c>
      <c r="P1971">
        <v>0</v>
      </c>
      <c r="Q1971">
        <v>35</v>
      </c>
      <c r="R1971">
        <v>35</v>
      </c>
      <c r="S1971">
        <v>1</v>
      </c>
      <c r="T1971">
        <v>35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 t="s">
        <v>6</v>
      </c>
      <c r="AG1971">
        <v>184</v>
      </c>
      <c r="AU1971" s="2" t="str">
        <f>IF(ISBLANK(B1971),"", TEXT(B1971,"dddd, d \d\e mmmm \d\e aaaa"))</f>
        <v>sexta-feira, 6 de fevereiro de 2026</v>
      </c>
      <c r="AX1971" s="1" t="str" cm="1">
        <f t="array" ref="AX1971">IFERROR(_xlfn.TEXTJOIN(", ",TRUE,_xlfn._xlws.SORT(_xlfn.UNIQUE(_xlfn._xlws.FILTER($K$2:$K$2889,($I$2:$I$2889=I1971)*($K$2:$K$2889&lt;&gt;""))))),"")</f>
        <v>Lis, Mel</v>
      </c>
      <c r="AY1971" s="1" t="str">
        <f>IF(ISBLANK(F1971),"", IF(OR(
ISNUMBER(FIND("escovacao",LOWER(F1971))),
ISNUMBER(FIND("escovação",LOWER(F1971))),
ISNUMBER(FIND("higiene bucal",LOWER(F1971))),
ISNUMBER(FIND("tosa",LOWER(F1971))),
ISNUMBER(FIND("hidratacao",LOWER(F1971))),
ISNUMBER(FIND("hidratação",LOWER(F1971))),
ISNUMBER(FIND("spa",LOWER(F1971))),
ISNUMBER(FIND("corte de unhas",LOWER(F1971))),
ISNUMBER(FIND("desembolo",LOWER(F1971))),
ISNUMBER(FIND("clorexidina",LOWER(F1971))),
ISNUMBER(FIND("matizacao",LOWER(F1971))),
ISNUMBER(FIND("matização",LOWER(F1971))),
ISNUMBER(FIND("arredondamento",LOWER(F1971))),
ISNUMBER(FIND("remocao",LOWER(F1971))),
ISNUMBER(FIND("remoção",LOWER(F1971)))
),"Serviços extras",
IF(ISNUMBER(FIND("banho",LOWER(F1971))),"Banho","Loja")))</f>
        <v>Serviços extras</v>
      </c>
      <c r="AZ1971" s="1" t="str">
        <f>IF(ISBLANK(I1971),"", _xlfn.LET(_xlpm.Pedido,TRIM(D1971&amp;""),IF(_xlpm.Pedido&lt;&gt;"",_xlpm.Pedido&amp;" | "&amp;K1971,I1971&amp;" | "&amp;K1971&amp;" | "&amp;TEXT(AU1971,"0"))))</f>
        <v>4745 | Lis</v>
      </c>
      <c r="BA1971" s="1" t="str">
        <f>IF(ISBLANK(I1971),"", _xlfn.LET(_xlpm.TipoServico,LOWER(H1971),IF(ISNUMBER(FIND("banho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1" s="1" t="str">
        <f>IF(ISBLANK(I1971),"", _xlfn.LET(
    _xlpm.Servico,TRIM(F1971&amp;""),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71" s="1">
        <f>IF(ISBLANK(B1971),"", IF(ISBLANK(R1971),Q1971*S1971,R1971*S1971))</f>
        <v>35</v>
      </c>
    </row>
    <row r="1972" spans="1:55" x14ac:dyDescent="0.3">
      <c r="A1972" t="s">
        <v>178</v>
      </c>
      <c r="B1972">
        <v>46059</v>
      </c>
      <c r="C1972" t="s">
        <v>2</v>
      </c>
      <c r="D1972">
        <v>4745</v>
      </c>
      <c r="F1972" t="s">
        <v>275</v>
      </c>
      <c r="H1972" t="s">
        <v>276</v>
      </c>
      <c r="I1972">
        <v>2701</v>
      </c>
      <c r="J1972" t="s">
        <v>73</v>
      </c>
      <c r="K1972" t="s">
        <v>155</v>
      </c>
      <c r="L1972">
        <v>73981729966</v>
      </c>
      <c r="N1972">
        <v>0</v>
      </c>
      <c r="O1972" t="s">
        <v>5</v>
      </c>
      <c r="P1972">
        <v>0</v>
      </c>
      <c r="Q1972">
        <v>35</v>
      </c>
      <c r="R1972">
        <v>35</v>
      </c>
      <c r="S1972">
        <v>1</v>
      </c>
      <c r="T1972">
        <v>35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 t="s">
        <v>6</v>
      </c>
      <c r="AG1972">
        <v>184</v>
      </c>
      <c r="AU1972" s="2" t="str">
        <f>IF(ISBLANK(B1972),"", TEXT(B1972,"dddd, d \d\e mmmm \d\e aaaa"))</f>
        <v>sexta-feira, 6 de fevereiro de 2026</v>
      </c>
      <c r="AX1972" s="1" t="str" cm="1">
        <f t="array" ref="AX1972">IFERROR(_xlfn.TEXTJOIN(", ",TRUE,_xlfn._xlws.SORT(_xlfn.UNIQUE(_xlfn._xlws.FILTER($K$2:$K$2889,($I$2:$I$2889=I1972)*($K$2:$K$2889&lt;&gt;""))))),"")</f>
        <v>Lis, Mel</v>
      </c>
      <c r="AY1972" s="1" t="str">
        <f>IF(ISBLANK(F1972),"", IF(OR(
ISNUMBER(FIND("escovacao",LOWER(F1972))),
ISNUMBER(FIND("escovação",LOWER(F1972))),
ISNUMBER(FIND("higiene bucal",LOWER(F1972))),
ISNUMBER(FIND("tosa",LOWER(F1972))),
ISNUMBER(FIND("hidratacao",LOWER(F1972))),
ISNUMBER(FIND("hidratação",LOWER(F1972))),
ISNUMBER(FIND("spa",LOWER(F1972))),
ISNUMBER(FIND("corte de unhas",LOWER(F1972))),
ISNUMBER(FIND("desembolo",LOWER(F1972))),
ISNUMBER(FIND("clorexidina",LOWER(F1972))),
ISNUMBER(FIND("matizacao",LOWER(F1972))),
ISNUMBER(FIND("matização",LOWER(F1972))),
ISNUMBER(FIND("arredondamento",LOWER(F1972))),
ISNUMBER(FIND("remocao",LOWER(F1972))),
ISNUMBER(FIND("remoção",LOWER(F1972)))
),"Serviços extras",
IF(ISNUMBER(FIND("banho",LOWER(F1972))),"Banho","Loja")))</f>
        <v>Serviços extras</v>
      </c>
      <c r="AZ1972" s="1" t="str">
        <f>IF(ISBLANK(I1972),"", _xlfn.LET(_xlpm.Pedido,TRIM(D1972&amp;""),IF(_xlpm.Pedido&lt;&gt;"",_xlpm.Pedido&amp;" | "&amp;K1972,I1972&amp;" | "&amp;K1972&amp;" | "&amp;TEXT(AU1972,"0"))))</f>
        <v>4745 | Mel</v>
      </c>
      <c r="BA1972" s="1" t="str">
        <f>IF(ISBLANK(I1972),"", _xlfn.LET(_xlpm.TipoServico,LOWER(H1972),IF(ISNUMBER(FIND("banho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2" s="1" t="str">
        <f>IF(ISBLANK(I1972),"", _xlfn.LET(
    _xlpm.Servico,TRIM(F1972&amp;""),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72" s="1">
        <f>IF(ISBLANK(B1972),"", IF(ISBLANK(R1972),Q1972*S1972,R1972*S1972))</f>
        <v>35</v>
      </c>
    </row>
    <row r="1973" spans="1:55" x14ac:dyDescent="0.3">
      <c r="A1973" t="s">
        <v>141</v>
      </c>
      <c r="B1973">
        <v>46065</v>
      </c>
      <c r="C1973" t="s">
        <v>9</v>
      </c>
      <c r="D1973">
        <v>4793</v>
      </c>
      <c r="F1973" t="s">
        <v>159</v>
      </c>
      <c r="H1973" t="s">
        <v>276</v>
      </c>
      <c r="I1973">
        <v>2709</v>
      </c>
      <c r="J1973" t="s">
        <v>643</v>
      </c>
      <c r="K1973" t="s">
        <v>644</v>
      </c>
      <c r="L1973">
        <v>7391408707</v>
      </c>
      <c r="N1973">
        <v>0</v>
      </c>
      <c r="O1973" t="s">
        <v>5</v>
      </c>
      <c r="P1973">
        <v>0</v>
      </c>
      <c r="Q1973">
        <v>65</v>
      </c>
      <c r="R1973">
        <v>65</v>
      </c>
      <c r="S1973">
        <v>1</v>
      </c>
      <c r="T1973">
        <v>65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 t="s">
        <v>6</v>
      </c>
      <c r="AG1973">
        <v>125</v>
      </c>
      <c r="AU1973" s="2" t="str">
        <f>IF(ISBLANK(B1973),"", TEXT(B1973,"dddd, d \d\e mmmm \d\e aaaa"))</f>
        <v>quinta-feira, 12 de fevereiro de 2026</v>
      </c>
      <c r="AX1973" s="1" t="str" cm="1">
        <f t="array" ref="AX1973">IFERROR(_xlfn.TEXTJOIN(", ",TRUE,_xlfn._xlws.SORT(_xlfn.UNIQUE(_xlfn._xlws.FILTER($K$2:$K$2889,($I$2:$I$2889=I1973)*($K$2:$K$2889&lt;&gt;""))))),"")</f>
        <v>Cora</v>
      </c>
      <c r="AY1973" s="1" t="str">
        <f>IF(ISBLANK(F1973),"", IF(OR(
ISNUMBER(FIND("escovacao",LOWER(F1973))),
ISNUMBER(FIND("escovação",LOWER(F1973))),
ISNUMBER(FIND("higiene bucal",LOWER(F1973))),
ISNUMBER(FIND("tosa",LOWER(F1973))),
ISNUMBER(FIND("hidratacao",LOWER(F1973))),
ISNUMBER(FIND("hidratação",LOWER(F1973))),
ISNUMBER(FIND("spa",LOWER(F1973))),
ISNUMBER(FIND("corte de unhas",LOWER(F1973))),
ISNUMBER(FIND("desembolo",LOWER(F1973))),
ISNUMBER(FIND("clorexidina",LOWER(F1973))),
ISNUMBER(FIND("matizacao",LOWER(F1973))),
ISNUMBER(FIND("matização",LOWER(F1973))),
ISNUMBER(FIND("arredondamento",LOWER(F1973))),
ISNUMBER(FIND("remocao",LOWER(F1973))),
ISNUMBER(FIND("remoção",LOWER(F1973)))
),"Serviços extras",
IF(ISNUMBER(FIND("banho",LOWER(F1973))),"Banho","Loja")))</f>
        <v>Banho</v>
      </c>
      <c r="AZ1973" s="1" t="str">
        <f>IF(ISBLANK(I1973),"", _xlfn.LET(_xlpm.Pedido,TRIM(D1973&amp;""),IF(_xlpm.Pedido&lt;&gt;"",_xlpm.Pedido&amp;" | "&amp;K1973,I1973&amp;" | "&amp;K1973&amp;" | "&amp;TEXT(AU1973,"0"))))</f>
        <v>4793 | Cora</v>
      </c>
      <c r="BA1973" s="1" t="str">
        <f>IF(ISBLANK(I1973),"", _xlfn.LET(_xlpm.TipoServico,LOWER(H1973),IF(ISNUMBER(FIND("banho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3" s="1" t="str">
        <f>IF(ISBLANK(I1973),"", _xlfn.LET(
    _xlpm.Servico,TRIM(F1973&amp;""),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1973" s="1">
        <f>IF(ISBLANK(B1973),"", IF(ISBLANK(R1973),Q1973*S1973,R1973*S1973))</f>
        <v>65</v>
      </c>
    </row>
    <row r="1974" spans="1:55" x14ac:dyDescent="0.3">
      <c r="A1974" t="s">
        <v>141</v>
      </c>
      <c r="B1974">
        <v>46065</v>
      </c>
      <c r="C1974" t="s">
        <v>9</v>
      </c>
      <c r="D1974">
        <v>4793</v>
      </c>
      <c r="F1974" t="s">
        <v>641</v>
      </c>
      <c r="H1974" t="s">
        <v>276</v>
      </c>
      <c r="I1974">
        <v>2709</v>
      </c>
      <c r="J1974" t="s">
        <v>643</v>
      </c>
      <c r="K1974" t="s">
        <v>644</v>
      </c>
      <c r="L1974">
        <v>7391408707</v>
      </c>
      <c r="N1974">
        <v>0</v>
      </c>
      <c r="O1974" t="s">
        <v>5</v>
      </c>
      <c r="P1974">
        <v>0</v>
      </c>
      <c r="Q1974">
        <v>35</v>
      </c>
      <c r="R1974">
        <v>35</v>
      </c>
      <c r="S1974">
        <v>1</v>
      </c>
      <c r="T1974">
        <v>35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 t="s">
        <v>6</v>
      </c>
      <c r="AG1974">
        <v>125</v>
      </c>
      <c r="AU1974" s="2" t="str">
        <f>IF(ISBLANK(B1974),"", TEXT(B1974,"dddd, d \d\e mmmm \d\e aaaa"))</f>
        <v>quinta-feira, 12 de fevereiro de 2026</v>
      </c>
      <c r="AX1974" s="1" t="str" cm="1">
        <f t="array" ref="AX1974">IFERROR(_xlfn.TEXTJOIN(", ",TRUE,_xlfn._xlws.SORT(_xlfn.UNIQUE(_xlfn._xlws.FILTER($K$2:$K$2889,($I$2:$I$2889=I1974)*($K$2:$K$2889&lt;&gt;""))))),"")</f>
        <v>Cora</v>
      </c>
      <c r="AY1974" s="1" t="str">
        <f>IF(ISBLANK(F1974),"", IF(OR(
ISNUMBER(FIND("escovacao",LOWER(F1974))),
ISNUMBER(FIND("escovação",LOWER(F1974))),
ISNUMBER(FIND("higiene bucal",LOWER(F1974))),
ISNUMBER(FIND("tosa",LOWER(F1974))),
ISNUMBER(FIND("hidratacao",LOWER(F1974))),
ISNUMBER(FIND("hidratação",LOWER(F1974))),
ISNUMBER(FIND("spa",LOWER(F1974))),
ISNUMBER(FIND("corte de unhas",LOWER(F1974))),
ISNUMBER(FIND("desembolo",LOWER(F1974))),
ISNUMBER(FIND("clorexidina",LOWER(F1974))),
ISNUMBER(FIND("matizacao",LOWER(F1974))),
ISNUMBER(FIND("matização",LOWER(F1974))),
ISNUMBER(FIND("arredondamento",LOWER(F1974))),
ISNUMBER(FIND("remocao",LOWER(F1974))),
ISNUMBER(FIND("remoção",LOWER(F1974)))
),"Serviços extras",
IF(ISNUMBER(FIND("banho",LOWER(F1974))),"Banho","Loja")))</f>
        <v>Serviços extras</v>
      </c>
      <c r="AZ1974" s="1" t="str">
        <f>IF(ISBLANK(I1974),"", _xlfn.LET(_xlpm.Pedido,TRIM(D1974&amp;""),IF(_xlpm.Pedido&lt;&gt;"",_xlpm.Pedido&amp;" | "&amp;K1974,I1974&amp;" | "&amp;K1974&amp;" | "&amp;TEXT(AU1974,"0"))))</f>
        <v>4793 | Cora</v>
      </c>
      <c r="BA1974" s="1" t="str">
        <f>IF(ISBLANK(I1974),"", _xlfn.LET(_xlpm.TipoServico,LOWER(H1974),IF(ISNUMBER(FIND("banho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4" s="1" t="str">
        <f>IF(ISBLANK(I1974),"", _xlfn.LET(
    _xlpm.Servico,TRIM(F1974&amp;""),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4 M curto</v>
      </c>
      <c r="BC1974" s="1">
        <f>IF(ISBLANK(B1974),"", IF(ISBLANK(R1974),Q1974*S1974,R1974*S1974))</f>
        <v>35</v>
      </c>
    </row>
    <row r="1975" spans="1:55" x14ac:dyDescent="0.3">
      <c r="A1975" t="s">
        <v>141</v>
      </c>
      <c r="B1975">
        <v>46065</v>
      </c>
      <c r="C1975" t="s">
        <v>9</v>
      </c>
      <c r="D1975">
        <v>4793</v>
      </c>
      <c r="F1975" t="s">
        <v>642</v>
      </c>
      <c r="H1975" t="s">
        <v>276</v>
      </c>
      <c r="I1975">
        <v>2709</v>
      </c>
      <c r="J1975" t="s">
        <v>643</v>
      </c>
      <c r="K1975" t="s">
        <v>644</v>
      </c>
      <c r="L1975">
        <v>7391408707</v>
      </c>
      <c r="N1975">
        <v>0</v>
      </c>
      <c r="O1975" t="s">
        <v>5</v>
      </c>
      <c r="P1975">
        <v>0</v>
      </c>
      <c r="Q1975">
        <v>15</v>
      </c>
      <c r="R1975">
        <v>15</v>
      </c>
      <c r="S1975">
        <v>1</v>
      </c>
      <c r="T1975">
        <v>15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 t="s">
        <v>6</v>
      </c>
      <c r="AG1975">
        <v>125</v>
      </c>
      <c r="AU1975" s="2" t="str">
        <f>IF(ISBLANK(B1975),"", TEXT(B1975,"dddd, d \d\e mmmm \d\e aaaa"))</f>
        <v>quinta-feira, 12 de fevereiro de 2026</v>
      </c>
      <c r="AX1975" s="1" t="str" cm="1">
        <f t="array" ref="AX1975">IFERROR(_xlfn.TEXTJOIN(", ",TRUE,_xlfn._xlws.SORT(_xlfn.UNIQUE(_xlfn._xlws.FILTER($K$2:$K$2889,($I$2:$I$2889=I1975)*($K$2:$K$2889&lt;&gt;""))))),"")</f>
        <v>Cora</v>
      </c>
      <c r="AY1975" s="1" t="str">
        <f>IF(ISBLANK(F1975),"", IF(OR(
ISNUMBER(FIND("escovacao",LOWER(F1975))),
ISNUMBER(FIND("escovação",LOWER(F1975))),
ISNUMBER(FIND("higiene bucal",LOWER(F1975))),
ISNUMBER(FIND("tosa",LOWER(F1975))),
ISNUMBER(FIND("hidratacao",LOWER(F1975))),
ISNUMBER(FIND("hidratação",LOWER(F1975))),
ISNUMBER(FIND("spa",LOWER(F1975))),
ISNUMBER(FIND("corte de unhas",LOWER(F1975))),
ISNUMBER(FIND("desembolo",LOWER(F1975))),
ISNUMBER(FIND("clorexidina",LOWER(F1975))),
ISNUMBER(FIND("matizacao",LOWER(F1975))),
ISNUMBER(FIND("matização",LOWER(F1975))),
ISNUMBER(FIND("arredondamento",LOWER(F1975))),
ISNUMBER(FIND("remocao",LOWER(F1975))),
ISNUMBER(FIND("remoção",LOWER(F1975)))
),"Serviços extras",
IF(ISNUMBER(FIND("banho",LOWER(F1975))),"Banho","Loja")))</f>
        <v>Serviços extras</v>
      </c>
      <c r="AZ1975" s="1" t="str">
        <f>IF(ISBLANK(I1975),"", _xlfn.LET(_xlpm.Pedido,TRIM(D1975&amp;""),IF(_xlpm.Pedido&lt;&gt;"",_xlpm.Pedido&amp;" | "&amp;K1975,I1975&amp;" | "&amp;K1975&amp;" | "&amp;TEXT(AU1975,"0"))))</f>
        <v>4793 | Cora</v>
      </c>
      <c r="BA1975" s="1" t="str">
        <f>IF(ISBLANK(I1975),"", _xlfn.LET(_xlpm.TipoServico,LOWER(H1975),IF(ISNUMBER(FIND("banho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5" s="1" t="str">
        <f>IF(ISBLANK(I1975),"", _xlfn.LET(
    _xlpm.Servico,TRIM(F1975&amp;""),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75" s="1">
        <f>IF(ISBLANK(B1975),"", IF(ISBLANK(R1975),Q1975*S1975,R1975*S1975))</f>
        <v>15</v>
      </c>
    </row>
    <row r="1976" spans="1:55" x14ac:dyDescent="0.3">
      <c r="A1976" t="s">
        <v>178</v>
      </c>
      <c r="B1976">
        <v>46062</v>
      </c>
      <c r="C1976" t="s">
        <v>43</v>
      </c>
      <c r="D1976">
        <v>4767</v>
      </c>
      <c r="F1976" t="s">
        <v>146</v>
      </c>
      <c r="H1976" t="s">
        <v>276</v>
      </c>
      <c r="I1976">
        <v>2832</v>
      </c>
      <c r="J1976" t="s">
        <v>473</v>
      </c>
      <c r="K1976" t="s">
        <v>474</v>
      </c>
      <c r="L1976">
        <v>557388687699</v>
      </c>
      <c r="N1976">
        <v>0</v>
      </c>
      <c r="O1976" t="s">
        <v>5</v>
      </c>
      <c r="P1976">
        <v>0</v>
      </c>
      <c r="Q1976">
        <v>12</v>
      </c>
      <c r="R1976">
        <v>12</v>
      </c>
      <c r="S1976">
        <v>1</v>
      </c>
      <c r="T1976">
        <v>12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 t="s">
        <v>6</v>
      </c>
      <c r="AG1976">
        <v>253</v>
      </c>
      <c r="AU1976" s="2" t="str">
        <f>IF(ISBLANK(B1976),"", TEXT(B1976,"dddd, d \d\e mmmm \d\e aaaa"))</f>
        <v>segunda-feira, 9 de fevereiro de 2026</v>
      </c>
      <c r="AX1976" s="1" t="str" cm="1">
        <f t="array" ref="AX1976">IFERROR(_xlfn.TEXTJOIN(", ",TRUE,_xlfn._xlws.SORT(_xlfn.UNIQUE(_xlfn._xlws.FILTER($K$2:$K$2889,($I$2:$I$2889=I1976)*($K$2:$K$2889&lt;&gt;""))))),"")</f>
        <v>Cristal, Gael</v>
      </c>
      <c r="AY1976" s="1" t="str">
        <f>IF(ISBLANK(F1976),"", IF(OR(
ISNUMBER(FIND("escovacao",LOWER(F1976))),
ISNUMBER(FIND("escovação",LOWER(F1976))),
ISNUMBER(FIND("higiene bucal",LOWER(F1976))),
ISNUMBER(FIND("tosa",LOWER(F1976))),
ISNUMBER(FIND("hidratacao",LOWER(F1976))),
ISNUMBER(FIND("hidratação",LOWER(F1976))),
ISNUMBER(FIND("spa",LOWER(F1976))),
ISNUMBER(FIND("corte de unhas",LOWER(F1976))),
ISNUMBER(FIND("desembolo",LOWER(F1976))),
ISNUMBER(FIND("clorexidina",LOWER(F1976))),
ISNUMBER(FIND("matizacao",LOWER(F1976))),
ISNUMBER(FIND("matização",LOWER(F1976))),
ISNUMBER(FIND("arredondamento",LOWER(F1976))),
ISNUMBER(FIND("remocao",LOWER(F1976))),
ISNUMBER(FIND("remoção",LOWER(F1976)))
),"Serviços extras",
IF(ISNUMBER(FIND("banho",LOWER(F1976))),"Banho","Loja")))</f>
        <v>Serviços extras</v>
      </c>
      <c r="AZ1976" s="1" t="str">
        <f>IF(ISBLANK(I1976),"", _xlfn.LET(_xlpm.Pedido,TRIM(D1976&amp;""),IF(_xlpm.Pedido&lt;&gt;"",_xlpm.Pedido&amp;" | "&amp;K1976,I1976&amp;" | "&amp;K1976&amp;" | "&amp;TEXT(AU1976,"0"))))</f>
        <v>4767 | Gael</v>
      </c>
      <c r="BA1976" s="1" t="str">
        <f>IF(ISBLANK(I1976),"", _xlfn.LET(_xlpm.TipoServico,LOWER(H1976),IF(ISNUMBER(FIND("banho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6" s="1" t="str">
        <f>IF(ISBLANK(I1976),"", _xlfn.LET(
    _xlpm.Servico,TRIM(F1976&amp;""),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76" s="1">
        <f>IF(ISBLANK(B1976),"", IF(ISBLANK(R1976),Q1976*S1976,R1976*S1976))</f>
        <v>12</v>
      </c>
    </row>
    <row r="1977" spans="1:55" x14ac:dyDescent="0.3">
      <c r="A1977" t="s">
        <v>133</v>
      </c>
      <c r="B1977">
        <v>46062</v>
      </c>
      <c r="C1977" t="s">
        <v>43</v>
      </c>
      <c r="D1977">
        <v>4767</v>
      </c>
      <c r="F1977" t="s">
        <v>146</v>
      </c>
      <c r="H1977" t="s">
        <v>276</v>
      </c>
      <c r="I1977">
        <v>2832</v>
      </c>
      <c r="J1977" t="s">
        <v>473</v>
      </c>
      <c r="K1977" t="s">
        <v>347</v>
      </c>
      <c r="L1977">
        <v>557388687699</v>
      </c>
      <c r="N1977">
        <v>0</v>
      </c>
      <c r="O1977" t="s">
        <v>5</v>
      </c>
      <c r="P1977">
        <v>0</v>
      </c>
      <c r="Q1977">
        <v>12</v>
      </c>
      <c r="R1977">
        <v>12</v>
      </c>
      <c r="S1977">
        <v>1</v>
      </c>
      <c r="T1977">
        <v>12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 t="s">
        <v>6</v>
      </c>
      <c r="AG1977">
        <v>253</v>
      </c>
      <c r="AU1977" s="2" t="str">
        <f>IF(ISBLANK(B1977),"", TEXT(B1977,"dddd, d \d\e mmmm \d\e aaaa"))</f>
        <v>segunda-feira, 9 de fevereiro de 2026</v>
      </c>
      <c r="AX1977" s="1" t="str" cm="1">
        <f t="array" ref="AX1977">IFERROR(_xlfn.TEXTJOIN(", ",TRUE,_xlfn._xlws.SORT(_xlfn.UNIQUE(_xlfn._xlws.FILTER($K$2:$K$2889,($I$2:$I$2889=I1977)*($K$2:$K$2889&lt;&gt;""))))),"")</f>
        <v>Cristal, Gael</v>
      </c>
      <c r="AY1977" s="1" t="str">
        <f>IF(ISBLANK(F1977),"", IF(OR(
ISNUMBER(FIND("escovacao",LOWER(F1977))),
ISNUMBER(FIND("escovação",LOWER(F1977))),
ISNUMBER(FIND("higiene bucal",LOWER(F1977))),
ISNUMBER(FIND("tosa",LOWER(F1977))),
ISNUMBER(FIND("hidratacao",LOWER(F1977))),
ISNUMBER(FIND("hidratação",LOWER(F1977))),
ISNUMBER(FIND("spa",LOWER(F1977))),
ISNUMBER(FIND("corte de unhas",LOWER(F1977))),
ISNUMBER(FIND("desembolo",LOWER(F1977))),
ISNUMBER(FIND("clorexidina",LOWER(F1977))),
ISNUMBER(FIND("matizacao",LOWER(F1977))),
ISNUMBER(FIND("matização",LOWER(F1977))),
ISNUMBER(FIND("arredondamento",LOWER(F1977))),
ISNUMBER(FIND("remocao",LOWER(F1977))),
ISNUMBER(FIND("remoção",LOWER(F1977)))
),"Serviços extras",
IF(ISNUMBER(FIND("banho",LOWER(F1977))),"Banho","Loja")))</f>
        <v>Serviços extras</v>
      </c>
      <c r="AZ1977" s="1" t="str">
        <f>IF(ISBLANK(I1977),"", _xlfn.LET(_xlpm.Pedido,TRIM(D1977&amp;""),IF(_xlpm.Pedido&lt;&gt;"",_xlpm.Pedido&amp;" | "&amp;K1977,I1977&amp;" | "&amp;K1977&amp;" | "&amp;TEXT(AU1977,"0"))))</f>
        <v>4767 | Cristal</v>
      </c>
      <c r="BA1977" s="1" t="str">
        <f>IF(ISBLANK(I1977),"", _xlfn.LET(_xlpm.TipoServico,LOWER(H1977),IF(ISNUMBER(FIND("banho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7" s="1" t="str">
        <f>IF(ISBLANK(I1977),"", _xlfn.LET(
    _xlpm.Servico,TRIM(F1977&amp;""),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77" s="1">
        <f>IF(ISBLANK(B1977),"", IF(ISBLANK(R1977),Q1977*S1977,R1977*S1977))</f>
        <v>12</v>
      </c>
    </row>
    <row r="1978" spans="1:55" x14ac:dyDescent="0.3">
      <c r="A1978" t="s">
        <v>141</v>
      </c>
      <c r="B1978">
        <v>46062</v>
      </c>
      <c r="C1978" t="s">
        <v>43</v>
      </c>
      <c r="D1978">
        <v>4765</v>
      </c>
      <c r="F1978" t="s">
        <v>292</v>
      </c>
      <c r="H1978" t="s">
        <v>276</v>
      </c>
      <c r="I1978">
        <v>2236</v>
      </c>
      <c r="J1978" t="s">
        <v>49</v>
      </c>
      <c r="K1978" t="s">
        <v>648</v>
      </c>
      <c r="L1978">
        <v>7382579001</v>
      </c>
      <c r="N1978">
        <v>0</v>
      </c>
      <c r="O1978" t="s">
        <v>5</v>
      </c>
      <c r="P1978">
        <v>0</v>
      </c>
      <c r="Q1978">
        <v>93</v>
      </c>
      <c r="R1978">
        <v>93</v>
      </c>
      <c r="S1978">
        <v>1</v>
      </c>
      <c r="T1978">
        <v>93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 t="s">
        <v>6</v>
      </c>
      <c r="AG1978">
        <v>150</v>
      </c>
      <c r="AU1978" s="2" t="str">
        <f>IF(ISBLANK(B1978),"", TEXT(B1978,"dddd, d \d\e mmmm \d\e aaaa"))</f>
        <v>segunda-feira, 9 de fevereiro de 2026</v>
      </c>
      <c r="AX1978" s="1" t="str" cm="1">
        <f t="array" ref="AX1978">IFERROR(_xlfn.TEXTJOIN(", ",TRUE,_xlfn._xlws.SORT(_xlfn.UNIQUE(_xlfn._xlws.FILTER($K$2:$K$2889,($I$2:$I$2889=I1978)*($K$2:$K$2889&lt;&gt;""))))),"")</f>
        <v>Ares</v>
      </c>
      <c r="AY1978" s="1" t="str">
        <f>IF(ISBLANK(F1978),"", IF(OR(
ISNUMBER(FIND("escovacao",LOWER(F1978))),
ISNUMBER(FIND("escovação",LOWER(F1978))),
ISNUMBER(FIND("higiene bucal",LOWER(F1978))),
ISNUMBER(FIND("tosa",LOWER(F1978))),
ISNUMBER(FIND("hidratacao",LOWER(F1978))),
ISNUMBER(FIND("hidratação",LOWER(F1978))),
ISNUMBER(FIND("spa",LOWER(F1978))),
ISNUMBER(FIND("corte de unhas",LOWER(F1978))),
ISNUMBER(FIND("desembolo",LOWER(F1978))),
ISNUMBER(FIND("clorexidina",LOWER(F1978))),
ISNUMBER(FIND("matizacao",LOWER(F1978))),
ISNUMBER(FIND("matização",LOWER(F1978))),
ISNUMBER(FIND("arredondamento",LOWER(F1978))),
ISNUMBER(FIND("remocao",LOWER(F1978))),
ISNUMBER(FIND("remoção",LOWER(F1978)))
),"Serviços extras",
IF(ISNUMBER(FIND("banho",LOWER(F1978))),"Banho","Loja")))</f>
        <v>Serviços extras</v>
      </c>
      <c r="AZ1978" s="1" t="str">
        <f>IF(ISBLANK(I1978),"", _xlfn.LET(_xlpm.Pedido,TRIM(D1978&amp;""),IF(_xlpm.Pedido&lt;&gt;"",_xlpm.Pedido&amp;" | "&amp;K1978,I1978&amp;" | "&amp;K1978&amp;" | "&amp;TEXT(AU1978,"0"))))</f>
        <v>4765 | Ares</v>
      </c>
      <c r="BA1978" s="1" t="str">
        <f>IF(ISBLANK(I1978),"", _xlfn.LET(_xlpm.TipoServico,LOWER(H1978),IF(ISNUMBER(FIND("banho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8" s="1" t="str">
        <f>IF(ISBLANK(I1978),"", _xlfn.LET(
    _xlpm.Servico,TRIM(F1978&amp;""),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78" s="1">
        <f>IF(ISBLANK(B1978),"", IF(ISBLANK(R1978),Q1978*S1978,R1978*S1978))</f>
        <v>93</v>
      </c>
    </row>
    <row r="1979" spans="1:55" x14ac:dyDescent="0.3">
      <c r="A1979" t="s">
        <v>178</v>
      </c>
      <c r="B1979">
        <v>46063</v>
      </c>
      <c r="C1979" t="s">
        <v>46</v>
      </c>
      <c r="D1979">
        <v>4773</v>
      </c>
      <c r="F1979" t="s">
        <v>275</v>
      </c>
      <c r="H1979" t="s">
        <v>276</v>
      </c>
      <c r="I1979">
        <v>2600</v>
      </c>
      <c r="J1979" t="s">
        <v>62</v>
      </c>
      <c r="K1979" t="s">
        <v>315</v>
      </c>
      <c r="L1979">
        <v>5573981633691</v>
      </c>
      <c r="N1979">
        <v>0</v>
      </c>
      <c r="O1979" t="s">
        <v>5</v>
      </c>
      <c r="P1979">
        <v>0</v>
      </c>
      <c r="Q1979">
        <v>35</v>
      </c>
      <c r="R1979">
        <v>35</v>
      </c>
      <c r="S1979">
        <v>1</v>
      </c>
      <c r="T1979">
        <v>35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 t="s">
        <v>6</v>
      </c>
      <c r="AG1979">
        <v>102</v>
      </c>
      <c r="AU1979" s="2" t="str">
        <f>IF(ISBLANK(B1979),"", TEXT(B1979,"dddd, d \d\e mmmm \d\e aaaa"))</f>
        <v>terça-feira, 10 de fevereiro de 2026</v>
      </c>
      <c r="AX1979" s="1" t="str" cm="1">
        <f t="array" ref="AX1979">IFERROR(_xlfn.TEXTJOIN(", ",TRUE,_xlfn._xlws.SORT(_xlfn.UNIQUE(_xlfn._xlws.FILTER($K$2:$K$2889,($I$2:$I$2889=I1979)*($K$2:$K$2889&lt;&gt;""))))),"")</f>
        <v>Bella</v>
      </c>
      <c r="AY1979" s="1" t="str">
        <f>IF(ISBLANK(F1979),"", IF(OR(
ISNUMBER(FIND("escovacao",LOWER(F1979))),
ISNUMBER(FIND("escovação",LOWER(F1979))),
ISNUMBER(FIND("higiene bucal",LOWER(F1979))),
ISNUMBER(FIND("tosa",LOWER(F1979))),
ISNUMBER(FIND("hidratacao",LOWER(F1979))),
ISNUMBER(FIND("hidratação",LOWER(F1979))),
ISNUMBER(FIND("spa",LOWER(F1979))),
ISNUMBER(FIND("corte de unhas",LOWER(F1979))),
ISNUMBER(FIND("desembolo",LOWER(F1979))),
ISNUMBER(FIND("clorexidina",LOWER(F1979))),
ISNUMBER(FIND("matizacao",LOWER(F1979))),
ISNUMBER(FIND("matização",LOWER(F1979))),
ISNUMBER(FIND("arredondamento",LOWER(F1979))),
ISNUMBER(FIND("remocao",LOWER(F1979))),
ISNUMBER(FIND("remoção",LOWER(F1979)))
),"Serviços extras",
IF(ISNUMBER(FIND("banho",LOWER(F1979))),"Banho","Loja")))</f>
        <v>Serviços extras</v>
      </c>
      <c r="AZ1979" s="1" t="str">
        <f>IF(ISBLANK(I1979),"", _xlfn.LET(_xlpm.Pedido,TRIM(D1979&amp;""),IF(_xlpm.Pedido&lt;&gt;"",_xlpm.Pedido&amp;" | "&amp;K1979,I1979&amp;" | "&amp;K1979&amp;" | "&amp;TEXT(AU1979,"0"))))</f>
        <v>4773 | Bella</v>
      </c>
      <c r="BA1979" s="1" t="str">
        <f>IF(ISBLANK(I1979),"", _xlfn.LET(_xlpm.TipoServico,LOWER(H1979),IF(ISNUMBER(FIND("banho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79" s="1" t="str">
        <f>IF(ISBLANK(I1979),"", _xlfn.LET(
    _xlpm.Servico,TRIM(F1979&amp;""),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79" s="1">
        <f>IF(ISBLANK(B1979),"", IF(ISBLANK(R1979),Q1979*S1979,R1979*S1979))</f>
        <v>35</v>
      </c>
    </row>
    <row r="1980" spans="1:55" x14ac:dyDescent="0.3">
      <c r="A1980" t="s">
        <v>133</v>
      </c>
      <c r="B1980">
        <v>46057</v>
      </c>
      <c r="C1980" t="s">
        <v>53</v>
      </c>
      <c r="D1980">
        <v>4718</v>
      </c>
      <c r="F1980" t="s">
        <v>372</v>
      </c>
      <c r="H1980" t="s">
        <v>276</v>
      </c>
      <c r="I1980">
        <v>2554</v>
      </c>
      <c r="J1980" t="s">
        <v>658</v>
      </c>
      <c r="K1980" t="s">
        <v>471</v>
      </c>
      <c r="L1980">
        <v>5511972825612</v>
      </c>
      <c r="N1980">
        <v>0</v>
      </c>
      <c r="O1980" t="s">
        <v>5</v>
      </c>
      <c r="P1980">
        <v>0</v>
      </c>
      <c r="Q1980">
        <v>15</v>
      </c>
      <c r="R1980">
        <v>15</v>
      </c>
      <c r="S1980">
        <v>1</v>
      </c>
      <c r="T1980">
        <v>15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 t="s">
        <v>6</v>
      </c>
      <c r="AG1980">
        <v>72</v>
      </c>
      <c r="AU1980" s="2" t="str">
        <f>IF(ISBLANK(B1980),"", TEXT(B1980,"dddd, d \d\e mmmm \d\e aaaa"))</f>
        <v>quarta-feira, 4 de fevereiro de 2026</v>
      </c>
      <c r="AX1980" s="1" t="str" cm="1">
        <f t="array" ref="AX1980">IFERROR(_xlfn.TEXTJOIN(", ",TRUE,_xlfn._xlws.SORT(_xlfn.UNIQUE(_xlfn._xlws.FILTER($K$2:$K$2889,($I$2:$I$2889=I1980)*($K$2:$K$2889&lt;&gt;""))))),"")</f>
        <v>Thor</v>
      </c>
      <c r="AY1980" s="1" t="str">
        <f>IF(ISBLANK(F1980),"", IF(OR(
ISNUMBER(FIND("escovacao",LOWER(F1980))),
ISNUMBER(FIND("escovação",LOWER(F1980))),
ISNUMBER(FIND("higiene bucal",LOWER(F1980))),
ISNUMBER(FIND("tosa",LOWER(F1980))),
ISNUMBER(FIND("hidratacao",LOWER(F1980))),
ISNUMBER(FIND("hidratação",LOWER(F1980))),
ISNUMBER(FIND("spa",LOWER(F1980))),
ISNUMBER(FIND("corte de unhas",LOWER(F1980))),
ISNUMBER(FIND("desembolo",LOWER(F1980))),
ISNUMBER(FIND("clorexidina",LOWER(F1980))),
ISNUMBER(FIND("matizacao",LOWER(F1980))),
ISNUMBER(FIND("matização",LOWER(F1980))),
ISNUMBER(FIND("arredondamento",LOWER(F1980))),
ISNUMBER(FIND("remocao",LOWER(F1980))),
ISNUMBER(FIND("remoção",LOWER(F1980)))
),"Serviços extras",
IF(ISNUMBER(FIND("banho",LOWER(F1980))),"Banho","Loja")))</f>
        <v>Serviços extras</v>
      </c>
      <c r="AZ1980" s="1" t="str">
        <f>IF(ISBLANK(I1980),"", _xlfn.LET(_xlpm.Pedido,TRIM(D1980&amp;""),IF(_xlpm.Pedido&lt;&gt;"",_xlpm.Pedido&amp;" | "&amp;K1980,I1980&amp;" | "&amp;K1980&amp;" | "&amp;TEXT(AU1980,"0"))))</f>
        <v>4718 | Thor</v>
      </c>
      <c r="BA1980" s="1" t="str">
        <f>IF(ISBLANK(I1980),"", _xlfn.LET(_xlpm.TipoServico,LOWER(H1980),IF(ISNUMBER(FIND("banho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0" s="1" t="str">
        <f>IF(ISBLANK(I1980),"", _xlfn.LET(
    _xlpm.Servico,TRIM(F1980&amp;""),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80" s="1">
        <f>IF(ISBLANK(B1980),"", IF(ISBLANK(R1980),Q1980*S1980,R1980*S1980))</f>
        <v>15</v>
      </c>
    </row>
    <row r="1981" spans="1:55" x14ac:dyDescent="0.3">
      <c r="A1981" t="s">
        <v>178</v>
      </c>
      <c r="B1981">
        <v>46067</v>
      </c>
      <c r="C1981" t="s">
        <v>27</v>
      </c>
      <c r="D1981">
        <v>4825</v>
      </c>
      <c r="F1981" t="s">
        <v>275</v>
      </c>
      <c r="H1981" t="s">
        <v>276</v>
      </c>
      <c r="I1981">
        <v>2839</v>
      </c>
      <c r="J1981" t="s">
        <v>548</v>
      </c>
      <c r="K1981" t="s">
        <v>356</v>
      </c>
      <c r="L1981">
        <v>557399126780</v>
      </c>
      <c r="N1981">
        <v>0</v>
      </c>
      <c r="O1981" t="s">
        <v>5</v>
      </c>
      <c r="P1981">
        <v>0</v>
      </c>
      <c r="Q1981">
        <v>35</v>
      </c>
      <c r="R1981">
        <v>35</v>
      </c>
      <c r="S1981">
        <v>1</v>
      </c>
      <c r="T1981">
        <v>35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 t="s">
        <v>6</v>
      </c>
      <c r="AG1981">
        <v>334</v>
      </c>
      <c r="AU1981" s="2" t="str">
        <f>IF(ISBLANK(B1981),"", TEXT(B1981,"dddd, d \d\e mmmm \d\e aaaa"))</f>
        <v>sábado, 14 de fevereiro de 2026</v>
      </c>
      <c r="AX1981" s="1" t="str" cm="1">
        <f t="array" ref="AX1981">IFERROR(_xlfn.TEXTJOIN(", ",TRUE,_xlfn._xlws.SORT(_xlfn.UNIQUE(_xlfn._xlws.FILTER($K$2:$K$2889,($I$2:$I$2889=I1981)*($K$2:$K$2889&lt;&gt;""))))),"")</f>
        <v>Amora, Cacau</v>
      </c>
      <c r="AY1981" s="1" t="str">
        <f>IF(ISBLANK(F1981),"", IF(OR(
ISNUMBER(FIND("escovacao",LOWER(F1981))),
ISNUMBER(FIND("escovação",LOWER(F1981))),
ISNUMBER(FIND("higiene bucal",LOWER(F1981))),
ISNUMBER(FIND("tosa",LOWER(F1981))),
ISNUMBER(FIND("hidratacao",LOWER(F1981))),
ISNUMBER(FIND("hidratação",LOWER(F1981))),
ISNUMBER(FIND("spa",LOWER(F1981))),
ISNUMBER(FIND("corte de unhas",LOWER(F1981))),
ISNUMBER(FIND("desembolo",LOWER(F1981))),
ISNUMBER(FIND("clorexidina",LOWER(F1981))),
ISNUMBER(FIND("matizacao",LOWER(F1981))),
ISNUMBER(FIND("matização",LOWER(F1981))),
ISNUMBER(FIND("arredondamento",LOWER(F1981))),
ISNUMBER(FIND("remocao",LOWER(F1981))),
ISNUMBER(FIND("remoção",LOWER(F1981)))
),"Serviços extras",
IF(ISNUMBER(FIND("banho",LOWER(F1981))),"Banho","Loja")))</f>
        <v>Serviços extras</v>
      </c>
      <c r="AZ1981" s="1" t="str">
        <f>IF(ISBLANK(I1981),"", _xlfn.LET(_xlpm.Pedido,TRIM(D1981&amp;""),IF(_xlpm.Pedido&lt;&gt;"",_xlpm.Pedido&amp;" | "&amp;K1981,I1981&amp;" | "&amp;K1981&amp;" | "&amp;TEXT(AU1981,"0"))))</f>
        <v>4825 | Cacau</v>
      </c>
      <c r="BA1981" s="1" t="str">
        <f>IF(ISBLANK(I1981),"", _xlfn.LET(_xlpm.TipoServico,LOWER(H1981),IF(ISNUMBER(FIND("banho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1" s="1" t="str">
        <f>IF(ISBLANK(I1981),"", _xlfn.LET(
    _xlpm.Servico,TRIM(F1981&amp;""),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81" s="1">
        <f>IF(ISBLANK(B1981),"", IF(ISBLANK(R1981),Q1981*S1981,R1981*S1981))</f>
        <v>35</v>
      </c>
    </row>
    <row r="1982" spans="1:55" x14ac:dyDescent="0.3">
      <c r="A1982" t="s">
        <v>141</v>
      </c>
      <c r="B1982">
        <v>46067</v>
      </c>
      <c r="C1982" t="s">
        <v>27</v>
      </c>
      <c r="D1982">
        <v>4825</v>
      </c>
      <c r="F1982" t="s">
        <v>275</v>
      </c>
      <c r="H1982" t="s">
        <v>276</v>
      </c>
      <c r="I1982">
        <v>2839</v>
      </c>
      <c r="J1982" t="s">
        <v>548</v>
      </c>
      <c r="K1982" t="s">
        <v>182</v>
      </c>
      <c r="L1982">
        <v>557399126780</v>
      </c>
      <c r="N1982">
        <v>0</v>
      </c>
      <c r="O1982" t="s">
        <v>5</v>
      </c>
      <c r="P1982">
        <v>0</v>
      </c>
      <c r="Q1982">
        <v>35</v>
      </c>
      <c r="R1982">
        <v>35</v>
      </c>
      <c r="S1982">
        <v>1</v>
      </c>
      <c r="T1982">
        <v>35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 t="s">
        <v>6</v>
      </c>
      <c r="AG1982">
        <v>334</v>
      </c>
      <c r="AU1982" s="2" t="str">
        <f>IF(ISBLANK(B1982),"", TEXT(B1982,"dddd, d \d\e mmmm \d\e aaaa"))</f>
        <v>sábado, 14 de fevereiro de 2026</v>
      </c>
      <c r="AX1982" s="1" t="str" cm="1">
        <f t="array" ref="AX1982">IFERROR(_xlfn.TEXTJOIN(", ",TRUE,_xlfn._xlws.SORT(_xlfn.UNIQUE(_xlfn._xlws.FILTER($K$2:$K$2889,($I$2:$I$2889=I1982)*($K$2:$K$2889&lt;&gt;""))))),"")</f>
        <v>Amora, Cacau</v>
      </c>
      <c r="AY1982" s="1" t="str">
        <f>IF(ISBLANK(F1982),"", IF(OR(
ISNUMBER(FIND("escovacao",LOWER(F1982))),
ISNUMBER(FIND("escovação",LOWER(F1982))),
ISNUMBER(FIND("higiene bucal",LOWER(F1982))),
ISNUMBER(FIND("tosa",LOWER(F1982))),
ISNUMBER(FIND("hidratacao",LOWER(F1982))),
ISNUMBER(FIND("hidratação",LOWER(F1982))),
ISNUMBER(FIND("spa",LOWER(F1982))),
ISNUMBER(FIND("corte de unhas",LOWER(F1982))),
ISNUMBER(FIND("desembolo",LOWER(F1982))),
ISNUMBER(FIND("clorexidina",LOWER(F1982))),
ISNUMBER(FIND("matizacao",LOWER(F1982))),
ISNUMBER(FIND("matização",LOWER(F1982))),
ISNUMBER(FIND("arredondamento",LOWER(F1982))),
ISNUMBER(FIND("remocao",LOWER(F1982))),
ISNUMBER(FIND("remoção",LOWER(F1982)))
),"Serviços extras",
IF(ISNUMBER(FIND("banho",LOWER(F1982))),"Banho","Loja")))</f>
        <v>Serviços extras</v>
      </c>
      <c r="AZ1982" s="1" t="str">
        <f>IF(ISBLANK(I1982),"", _xlfn.LET(_xlpm.Pedido,TRIM(D1982&amp;""),IF(_xlpm.Pedido&lt;&gt;"",_xlpm.Pedido&amp;" | "&amp;K1982,I1982&amp;" | "&amp;K1982&amp;" | "&amp;TEXT(AU1982,"0"))))</f>
        <v>4825 | Amora</v>
      </c>
      <c r="BA1982" s="1" t="str">
        <f>IF(ISBLANK(I1982),"", _xlfn.LET(_xlpm.TipoServico,LOWER(H1982),IF(ISNUMBER(FIND("banho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2" s="1" t="str">
        <f>IF(ISBLANK(I1982),"", _xlfn.LET(
    _xlpm.Servico,TRIM(F1982&amp;""),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82" s="1">
        <f>IF(ISBLANK(B1982),"", IF(ISBLANK(R1982),Q1982*S1982,R1982*S1982))</f>
        <v>35</v>
      </c>
    </row>
    <row r="1983" spans="1:55" x14ac:dyDescent="0.3">
      <c r="A1983" t="s">
        <v>133</v>
      </c>
      <c r="B1983">
        <v>46069</v>
      </c>
      <c r="C1983" t="s">
        <v>43</v>
      </c>
      <c r="D1983">
        <v>4834</v>
      </c>
      <c r="F1983" t="s">
        <v>146</v>
      </c>
      <c r="H1983" t="s">
        <v>276</v>
      </c>
      <c r="I1983">
        <v>2817</v>
      </c>
      <c r="J1983" t="s">
        <v>659</v>
      </c>
      <c r="K1983" t="s">
        <v>660</v>
      </c>
      <c r="L1983">
        <v>557382577878</v>
      </c>
      <c r="N1983">
        <v>0</v>
      </c>
      <c r="O1983" t="s">
        <v>5</v>
      </c>
      <c r="P1983">
        <v>0</v>
      </c>
      <c r="Q1983">
        <v>12</v>
      </c>
      <c r="R1983">
        <v>12</v>
      </c>
      <c r="S1983">
        <v>1</v>
      </c>
      <c r="T1983">
        <v>12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 t="s">
        <v>6</v>
      </c>
      <c r="AG1983">
        <v>116</v>
      </c>
      <c r="AU1983" s="2" t="str">
        <f>IF(ISBLANK(B1983),"", TEXT(B1983,"dddd, d \d\e mmmm \d\e aaaa"))</f>
        <v>segunda-feira, 16 de fevereiro de 2026</v>
      </c>
      <c r="AX1983" s="1" t="str" cm="1">
        <f t="array" ref="AX1983">IFERROR(_xlfn.TEXTJOIN(", ",TRUE,_xlfn._xlws.SORT(_xlfn.UNIQUE(_xlfn._xlws.FILTER($K$2:$K$2889,($I$2:$I$2889=I1983)*($K$2:$K$2889&lt;&gt;""))))),"")</f>
        <v>Baruck</v>
      </c>
      <c r="AY1983" s="1" t="str">
        <f>IF(ISBLANK(F1983),"", IF(OR(
ISNUMBER(FIND("escovacao",LOWER(F1983))),
ISNUMBER(FIND("escovação",LOWER(F1983))),
ISNUMBER(FIND("higiene bucal",LOWER(F1983))),
ISNUMBER(FIND("tosa",LOWER(F1983))),
ISNUMBER(FIND("hidratacao",LOWER(F1983))),
ISNUMBER(FIND("hidratação",LOWER(F1983))),
ISNUMBER(FIND("spa",LOWER(F1983))),
ISNUMBER(FIND("corte de unhas",LOWER(F1983))),
ISNUMBER(FIND("desembolo",LOWER(F1983))),
ISNUMBER(FIND("clorexidina",LOWER(F1983))),
ISNUMBER(FIND("matizacao",LOWER(F1983))),
ISNUMBER(FIND("matização",LOWER(F1983))),
ISNUMBER(FIND("arredondamento",LOWER(F1983))),
ISNUMBER(FIND("remocao",LOWER(F1983))),
ISNUMBER(FIND("remoção",LOWER(F1983)))
),"Serviços extras",
IF(ISNUMBER(FIND("banho",LOWER(F1983))),"Banho","Loja")))</f>
        <v>Serviços extras</v>
      </c>
      <c r="AZ1983" s="1" t="str">
        <f>IF(ISBLANK(I1983),"", _xlfn.LET(_xlpm.Pedido,TRIM(D1983&amp;""),IF(_xlpm.Pedido&lt;&gt;"",_xlpm.Pedido&amp;" | "&amp;K1983,I1983&amp;" | "&amp;K1983&amp;" | "&amp;TEXT(AU1983,"0"))))</f>
        <v>4834 | Baruck</v>
      </c>
      <c r="BA1983" s="1" t="str">
        <f>IF(ISBLANK(I1983),"", _xlfn.LET(_xlpm.TipoServico,LOWER(H1983),IF(ISNUMBER(FIND("banho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3" s="1" t="str">
        <f>IF(ISBLANK(I1983),"", _xlfn.LET(
    _xlpm.Servico,TRIM(F1983&amp;""),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83" s="1">
        <f>IF(ISBLANK(B1983),"", IF(ISBLANK(R1983),Q1983*S1983,R1983*S1983))</f>
        <v>12</v>
      </c>
    </row>
    <row r="1984" spans="1:55" x14ac:dyDescent="0.3">
      <c r="A1984" t="s">
        <v>133</v>
      </c>
      <c r="B1984">
        <v>46069</v>
      </c>
      <c r="C1984" t="s">
        <v>43</v>
      </c>
      <c r="D1984">
        <v>4834</v>
      </c>
      <c r="F1984" t="s">
        <v>162</v>
      </c>
      <c r="H1984" t="s">
        <v>276</v>
      </c>
      <c r="I1984">
        <v>2817</v>
      </c>
      <c r="J1984" t="s">
        <v>659</v>
      </c>
      <c r="K1984" t="s">
        <v>660</v>
      </c>
      <c r="L1984">
        <v>557382577878</v>
      </c>
      <c r="N1984">
        <v>0</v>
      </c>
      <c r="O1984" t="s">
        <v>5</v>
      </c>
      <c r="P1984">
        <v>0</v>
      </c>
      <c r="Q1984">
        <v>35</v>
      </c>
      <c r="R1984">
        <v>35</v>
      </c>
      <c r="S1984">
        <v>1</v>
      </c>
      <c r="T1984">
        <v>35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 t="s">
        <v>6</v>
      </c>
      <c r="AG1984">
        <v>116</v>
      </c>
      <c r="AU1984" s="2" t="str">
        <f>IF(ISBLANK(B1984),"", TEXT(B1984,"dddd, d \d\e mmmm \d\e aaaa"))</f>
        <v>segunda-feira, 16 de fevereiro de 2026</v>
      </c>
      <c r="AX1984" s="1" t="str" cm="1">
        <f t="array" ref="AX1984">IFERROR(_xlfn.TEXTJOIN(", ",TRUE,_xlfn._xlws.SORT(_xlfn.UNIQUE(_xlfn._xlws.FILTER($K$2:$K$2889,($I$2:$I$2889=I1984)*($K$2:$K$2889&lt;&gt;""))))),"")</f>
        <v>Baruck</v>
      </c>
      <c r="AY1984" s="1" t="str">
        <f>IF(ISBLANK(F1984),"", IF(OR(
ISNUMBER(FIND("escovacao",LOWER(F1984))),
ISNUMBER(FIND("escovação",LOWER(F1984))),
ISNUMBER(FIND("higiene bucal",LOWER(F1984))),
ISNUMBER(FIND("tosa",LOWER(F1984))),
ISNUMBER(FIND("hidratacao",LOWER(F1984))),
ISNUMBER(FIND("hidratação",LOWER(F1984))),
ISNUMBER(FIND("spa",LOWER(F1984))),
ISNUMBER(FIND("corte de unhas",LOWER(F1984))),
ISNUMBER(FIND("desembolo",LOWER(F1984))),
ISNUMBER(FIND("clorexidina",LOWER(F1984))),
ISNUMBER(FIND("matizacao",LOWER(F1984))),
ISNUMBER(FIND("matização",LOWER(F1984))),
ISNUMBER(FIND("arredondamento",LOWER(F1984))),
ISNUMBER(FIND("remocao",LOWER(F1984))),
ISNUMBER(FIND("remoção",LOWER(F1984)))
),"Serviços extras",
IF(ISNUMBER(FIND("banho",LOWER(F1984))),"Banho","Loja")))</f>
        <v>Serviços extras</v>
      </c>
      <c r="AZ1984" s="1" t="str">
        <f>IF(ISBLANK(I1984),"", _xlfn.LET(_xlpm.Pedido,TRIM(D1984&amp;""),IF(_xlpm.Pedido&lt;&gt;"",_xlpm.Pedido&amp;" | "&amp;K1984,I1984&amp;" | "&amp;K1984&amp;" | "&amp;TEXT(AU1984,"0"))))</f>
        <v>4834 | Baruck</v>
      </c>
      <c r="BA1984" s="1" t="str">
        <f>IF(ISBLANK(I1984),"", _xlfn.LET(_xlpm.TipoServico,LOWER(H1984),IF(ISNUMBER(FIND("banho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4" s="1" t="str">
        <f>IF(ISBLANK(I1984),"", _xlfn.LET(
    _xlpm.Servico,TRIM(F1984&amp;""),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984" s="1">
        <f>IF(ISBLANK(B1984),"", IF(ISBLANK(R1984),Q1984*S1984,R1984*S1984))</f>
        <v>35</v>
      </c>
    </row>
    <row r="1985" spans="1:55" x14ac:dyDescent="0.3">
      <c r="A1985" t="s">
        <v>133</v>
      </c>
      <c r="B1985">
        <v>46069</v>
      </c>
      <c r="C1985" t="s">
        <v>43</v>
      </c>
      <c r="D1985">
        <v>4834</v>
      </c>
      <c r="F1985" t="s">
        <v>304</v>
      </c>
      <c r="H1985" t="s">
        <v>276</v>
      </c>
      <c r="I1985">
        <v>2817</v>
      </c>
      <c r="J1985" t="s">
        <v>659</v>
      </c>
      <c r="K1985" t="s">
        <v>660</v>
      </c>
      <c r="L1985">
        <v>557382577878</v>
      </c>
      <c r="N1985">
        <v>0</v>
      </c>
      <c r="O1985" t="s">
        <v>5</v>
      </c>
      <c r="P1985">
        <v>0</v>
      </c>
      <c r="Q1985">
        <v>12</v>
      </c>
      <c r="R1985">
        <v>12</v>
      </c>
      <c r="S1985">
        <v>1</v>
      </c>
      <c r="T1985">
        <v>12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 t="s">
        <v>6</v>
      </c>
      <c r="AG1985">
        <v>116</v>
      </c>
      <c r="AU1985" s="2" t="str">
        <f>IF(ISBLANK(B1985),"", TEXT(B1985,"dddd, d \d\e mmmm \d\e aaaa"))</f>
        <v>segunda-feira, 16 de fevereiro de 2026</v>
      </c>
      <c r="AX1985" s="1" t="str" cm="1">
        <f t="array" ref="AX1985">IFERROR(_xlfn.TEXTJOIN(", ",TRUE,_xlfn._xlws.SORT(_xlfn.UNIQUE(_xlfn._xlws.FILTER($K$2:$K$2889,($I$2:$I$2889=I1985)*($K$2:$K$2889&lt;&gt;""))))),"")</f>
        <v>Baruck</v>
      </c>
      <c r="AY1985" s="1" t="str">
        <f>IF(ISBLANK(F1985),"", IF(OR(
ISNUMBER(FIND("escovacao",LOWER(F1985))),
ISNUMBER(FIND("escovação",LOWER(F1985))),
ISNUMBER(FIND("higiene bucal",LOWER(F1985))),
ISNUMBER(FIND("tosa",LOWER(F1985))),
ISNUMBER(FIND("hidratacao",LOWER(F1985))),
ISNUMBER(FIND("hidratação",LOWER(F1985))),
ISNUMBER(FIND("spa",LOWER(F1985))),
ISNUMBER(FIND("corte de unhas",LOWER(F1985))),
ISNUMBER(FIND("desembolo",LOWER(F1985))),
ISNUMBER(FIND("clorexidina",LOWER(F1985))),
ISNUMBER(FIND("matizacao",LOWER(F1985))),
ISNUMBER(FIND("matização",LOWER(F1985))),
ISNUMBER(FIND("arredondamento",LOWER(F1985))),
ISNUMBER(FIND("remocao",LOWER(F1985))),
ISNUMBER(FIND("remoção",LOWER(F1985)))
),"Serviços extras",
IF(ISNUMBER(FIND("banho",LOWER(F1985))),"Banho","Loja")))</f>
        <v>Serviços extras</v>
      </c>
      <c r="AZ1985" s="1" t="str">
        <f>IF(ISBLANK(I1985),"", _xlfn.LET(_xlpm.Pedido,TRIM(D1985&amp;""),IF(_xlpm.Pedido&lt;&gt;"",_xlpm.Pedido&amp;" | "&amp;K1985,I1985&amp;" | "&amp;K1985&amp;" | "&amp;TEXT(AU1985,"0"))))</f>
        <v>4834 | Baruck</v>
      </c>
      <c r="BA1985" s="1" t="str">
        <f>IF(ISBLANK(I1985),"", _xlfn.LET(_xlpm.TipoServico,LOWER(H1985),IF(ISNUMBER(FIND("banho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5" s="1" t="str">
        <f>IF(ISBLANK(I1985),"", _xlfn.LET(
    _xlpm.Servico,TRIM(F1985&amp;""),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85" s="1">
        <f>IF(ISBLANK(B1985),"", IF(ISBLANK(R1985),Q1985*S1985,R1985*S1985))</f>
        <v>12</v>
      </c>
    </row>
    <row r="1986" spans="1:55" x14ac:dyDescent="0.3">
      <c r="A1986" t="s">
        <v>133</v>
      </c>
      <c r="B1986">
        <v>46073</v>
      </c>
      <c r="C1986" t="s">
        <v>2</v>
      </c>
      <c r="D1986">
        <v>4862</v>
      </c>
      <c r="F1986" t="s">
        <v>146</v>
      </c>
      <c r="H1986" t="s">
        <v>276</v>
      </c>
      <c r="I1986">
        <v>2327</v>
      </c>
      <c r="J1986" t="s">
        <v>532</v>
      </c>
      <c r="K1986" t="s">
        <v>661</v>
      </c>
      <c r="L1986">
        <v>73999999999</v>
      </c>
      <c r="N1986">
        <v>0</v>
      </c>
      <c r="O1986" t="s">
        <v>5</v>
      </c>
      <c r="P1986">
        <v>0</v>
      </c>
      <c r="Q1986">
        <v>12</v>
      </c>
      <c r="R1986">
        <v>12</v>
      </c>
      <c r="S1986">
        <v>1</v>
      </c>
      <c r="T1986">
        <v>12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 t="s">
        <v>6</v>
      </c>
      <c r="AG1986">
        <v>79</v>
      </c>
      <c r="AU1986" s="2" t="str">
        <f>IF(ISBLANK(B1986),"", TEXT(B1986,"dddd, d \d\e mmmm \d\e aaaa"))</f>
        <v>sexta-feira, 20 de fevereiro de 2026</v>
      </c>
      <c r="AX1986" s="1" t="str" cm="1">
        <f t="array" ref="AX1986">IFERROR(_xlfn.TEXTJOIN(", ",TRUE,_xlfn._xlws.SORT(_xlfn.UNIQUE(_xlfn._xlws.FILTER($K$2:$K$2889,($I$2:$I$2889=I1986)*($K$2:$K$2889&lt;&gt;""))))),"")</f>
        <v>Toff</v>
      </c>
      <c r="AY1986" s="1" t="str">
        <f>IF(ISBLANK(F1986),"", IF(OR(
ISNUMBER(FIND("escovacao",LOWER(F1986))),
ISNUMBER(FIND("escovação",LOWER(F1986))),
ISNUMBER(FIND("higiene bucal",LOWER(F1986))),
ISNUMBER(FIND("tosa",LOWER(F1986))),
ISNUMBER(FIND("hidratacao",LOWER(F1986))),
ISNUMBER(FIND("hidratação",LOWER(F1986))),
ISNUMBER(FIND("spa",LOWER(F1986))),
ISNUMBER(FIND("corte de unhas",LOWER(F1986))),
ISNUMBER(FIND("desembolo",LOWER(F1986))),
ISNUMBER(FIND("clorexidina",LOWER(F1986))),
ISNUMBER(FIND("matizacao",LOWER(F1986))),
ISNUMBER(FIND("matização",LOWER(F1986))),
ISNUMBER(FIND("arredondamento",LOWER(F1986))),
ISNUMBER(FIND("remocao",LOWER(F1986))),
ISNUMBER(FIND("remoção",LOWER(F1986)))
),"Serviços extras",
IF(ISNUMBER(FIND("banho",LOWER(F1986))),"Banho","Loja")))</f>
        <v>Serviços extras</v>
      </c>
      <c r="AZ1986" s="1" t="str">
        <f>IF(ISBLANK(I1986),"", _xlfn.LET(_xlpm.Pedido,TRIM(D1986&amp;""),IF(_xlpm.Pedido&lt;&gt;"",_xlpm.Pedido&amp;" | "&amp;K1986,I1986&amp;" | "&amp;K1986&amp;" | "&amp;TEXT(AU1986,"0"))))</f>
        <v>4862 | Toff</v>
      </c>
      <c r="BA1986" s="1" t="str">
        <f>IF(ISBLANK(I1986),"", _xlfn.LET(_xlpm.TipoServico,LOWER(H1986),IF(ISNUMBER(FIND("banho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6" s="1" t="str">
        <f>IF(ISBLANK(I1986),"", _xlfn.LET(
    _xlpm.Servico,TRIM(F1986&amp;""),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86" s="1">
        <f>IF(ISBLANK(B1986),"", IF(ISBLANK(R1986),Q1986*S1986,R1986*S1986))</f>
        <v>12</v>
      </c>
    </row>
    <row r="1987" spans="1:55" x14ac:dyDescent="0.3">
      <c r="A1987" t="s">
        <v>11</v>
      </c>
      <c r="B1987">
        <v>46079</v>
      </c>
      <c r="C1987" t="s">
        <v>9</v>
      </c>
      <c r="D1987">
        <v>4900</v>
      </c>
      <c r="F1987" t="s">
        <v>146</v>
      </c>
      <c r="H1987" t="s">
        <v>276</v>
      </c>
      <c r="I1987">
        <v>2236</v>
      </c>
      <c r="J1987" t="s">
        <v>49</v>
      </c>
      <c r="K1987" t="s">
        <v>648</v>
      </c>
      <c r="L1987">
        <v>7382579001</v>
      </c>
      <c r="N1987">
        <v>0</v>
      </c>
      <c r="O1987" t="s">
        <v>5</v>
      </c>
      <c r="P1987">
        <v>0</v>
      </c>
      <c r="Q1987">
        <v>12</v>
      </c>
      <c r="R1987">
        <v>12</v>
      </c>
      <c r="S1987">
        <v>1</v>
      </c>
      <c r="T1987">
        <v>12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 t="s">
        <v>6</v>
      </c>
      <c r="AG1987">
        <v>79</v>
      </c>
      <c r="AU1987" s="2" t="str">
        <f>IF(ISBLANK(B1987),"", TEXT(B1987,"dddd, d \d\e mmmm \d\e aaaa"))</f>
        <v>quinta-feira, 26 de fevereiro de 2026</v>
      </c>
      <c r="AX1987" s="1" t="str" cm="1">
        <f t="array" ref="AX1987">IFERROR(_xlfn.TEXTJOIN(", ",TRUE,_xlfn._xlws.SORT(_xlfn.UNIQUE(_xlfn._xlws.FILTER($K$2:$K$2889,($I$2:$I$2889=I1987)*($K$2:$K$2889&lt;&gt;""))))),"")</f>
        <v>Ares</v>
      </c>
      <c r="AY1987" s="1" t="str">
        <f>IF(ISBLANK(F1987),"", IF(OR(
ISNUMBER(FIND("escovacao",LOWER(F1987))),
ISNUMBER(FIND("escovação",LOWER(F1987))),
ISNUMBER(FIND("higiene bucal",LOWER(F1987))),
ISNUMBER(FIND("tosa",LOWER(F1987))),
ISNUMBER(FIND("hidratacao",LOWER(F1987))),
ISNUMBER(FIND("hidratação",LOWER(F1987))),
ISNUMBER(FIND("spa",LOWER(F1987))),
ISNUMBER(FIND("corte de unhas",LOWER(F1987))),
ISNUMBER(FIND("desembolo",LOWER(F1987))),
ISNUMBER(FIND("clorexidina",LOWER(F1987))),
ISNUMBER(FIND("matizacao",LOWER(F1987))),
ISNUMBER(FIND("matização",LOWER(F1987))),
ISNUMBER(FIND("arredondamento",LOWER(F1987))),
ISNUMBER(FIND("remocao",LOWER(F1987))),
ISNUMBER(FIND("remoção",LOWER(F1987)))
),"Serviços extras",
IF(ISNUMBER(FIND("banho",LOWER(F1987))),"Banho","Loja")))</f>
        <v>Serviços extras</v>
      </c>
      <c r="AZ1987" s="1" t="str">
        <f>IF(ISBLANK(I1987),"", _xlfn.LET(_xlpm.Pedido,TRIM(D1987&amp;""),IF(_xlpm.Pedido&lt;&gt;"",_xlpm.Pedido&amp;" | "&amp;K1987,I1987&amp;" | "&amp;K1987&amp;" | "&amp;TEXT(AU1987,"0"))))</f>
        <v>4900 | Ares</v>
      </c>
      <c r="BA1987" s="1" t="str">
        <f>IF(ISBLANK(I1987),"", _xlfn.LET(_xlpm.TipoServico,LOWER(H1987),IF(ISNUMBER(FIND("banho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7" s="1" t="str">
        <f>IF(ISBLANK(I1987),"", _xlfn.LET(
    _xlpm.Servico,TRIM(F1987&amp;""),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87" s="1">
        <f>IF(ISBLANK(B1987),"", IF(ISBLANK(R1987),Q1987*S1987,R1987*S1987))</f>
        <v>12</v>
      </c>
    </row>
    <row r="1988" spans="1:55" x14ac:dyDescent="0.3">
      <c r="A1988" t="s">
        <v>11</v>
      </c>
      <c r="B1988">
        <v>46079</v>
      </c>
      <c r="C1988" t="s">
        <v>9</v>
      </c>
      <c r="D1988">
        <v>4901</v>
      </c>
      <c r="F1988" t="s">
        <v>282</v>
      </c>
      <c r="H1988" t="s">
        <v>276</v>
      </c>
      <c r="I1988">
        <v>2600</v>
      </c>
      <c r="J1988" t="s">
        <v>62</v>
      </c>
      <c r="K1988" t="s">
        <v>315</v>
      </c>
      <c r="L1988">
        <v>5573981633691</v>
      </c>
      <c r="N1988">
        <v>0</v>
      </c>
      <c r="O1988" t="s">
        <v>5</v>
      </c>
      <c r="P1988">
        <v>0</v>
      </c>
      <c r="Q1988">
        <v>35</v>
      </c>
      <c r="R1988">
        <v>35</v>
      </c>
      <c r="S1988">
        <v>1</v>
      </c>
      <c r="T1988">
        <v>35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 t="s">
        <v>6</v>
      </c>
      <c r="AG1988">
        <v>102</v>
      </c>
      <c r="AU1988" s="2" t="str">
        <f>IF(ISBLANK(B1988),"", TEXT(B1988,"dddd, d \d\e mmmm \d\e aaaa"))</f>
        <v>quinta-feira, 26 de fevereiro de 2026</v>
      </c>
      <c r="AX1988" s="1" t="str" cm="1">
        <f t="array" ref="AX1988">IFERROR(_xlfn.TEXTJOIN(", ",TRUE,_xlfn._xlws.SORT(_xlfn.UNIQUE(_xlfn._xlws.FILTER($K$2:$K$2889,($I$2:$I$2889=I1988)*($K$2:$K$2889&lt;&gt;""))))),"")</f>
        <v>Bella</v>
      </c>
      <c r="AY1988" s="1" t="str">
        <f>IF(ISBLANK(F1988),"", IF(OR(
ISNUMBER(FIND("escovacao",LOWER(F1988))),
ISNUMBER(FIND("escovação",LOWER(F1988))),
ISNUMBER(FIND("higiene bucal",LOWER(F1988))),
ISNUMBER(FIND("tosa",LOWER(F1988))),
ISNUMBER(FIND("hidratacao",LOWER(F1988))),
ISNUMBER(FIND("hidratação",LOWER(F1988))),
ISNUMBER(FIND("spa",LOWER(F1988))),
ISNUMBER(FIND("corte de unhas",LOWER(F1988))),
ISNUMBER(FIND("desembolo",LOWER(F1988))),
ISNUMBER(FIND("clorexidina",LOWER(F1988))),
ISNUMBER(FIND("matizacao",LOWER(F1988))),
ISNUMBER(FIND("matização",LOWER(F1988))),
ISNUMBER(FIND("arredondamento",LOWER(F1988))),
ISNUMBER(FIND("remocao",LOWER(F1988))),
ISNUMBER(FIND("remoção",LOWER(F1988)))
),"Serviços extras",
IF(ISNUMBER(FIND("banho",LOWER(F1988))),"Banho","Loja")))</f>
        <v>Serviços extras</v>
      </c>
      <c r="AZ1988" s="1" t="str">
        <f>IF(ISBLANK(I1988),"", _xlfn.LET(_xlpm.Pedido,TRIM(D1988&amp;""),IF(_xlpm.Pedido&lt;&gt;"",_xlpm.Pedido&amp;" | "&amp;K1988,I1988&amp;" | "&amp;K1988&amp;" | "&amp;TEXT(AU1988,"0"))))</f>
        <v>4901 | Bella</v>
      </c>
      <c r="BA1988" s="1" t="str">
        <f>IF(ISBLANK(I1988),"", _xlfn.LET(_xlpm.TipoServico,LOWER(H1988),IF(ISNUMBER(FIND("banho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8" s="1" t="str">
        <f>IF(ISBLANK(I1988),"", _xlfn.LET(
    _xlpm.Servico,TRIM(F1988&amp;""),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1988" s="1">
        <f>IF(ISBLANK(B1988),"", IF(ISBLANK(R1988),Q1988*S1988,R1988*S1988))</f>
        <v>35</v>
      </c>
    </row>
    <row r="1989" spans="1:55" x14ac:dyDescent="0.3">
      <c r="A1989" t="s">
        <v>133</v>
      </c>
      <c r="B1989">
        <v>46086</v>
      </c>
      <c r="C1989" t="s">
        <v>9</v>
      </c>
      <c r="D1989">
        <v>4959</v>
      </c>
      <c r="F1989" t="s">
        <v>282</v>
      </c>
      <c r="H1989" t="s">
        <v>276</v>
      </c>
      <c r="I1989">
        <v>2701</v>
      </c>
      <c r="J1989" t="s">
        <v>73</v>
      </c>
      <c r="K1989" t="s">
        <v>657</v>
      </c>
      <c r="L1989">
        <v>73981729966</v>
      </c>
      <c r="N1989">
        <v>0</v>
      </c>
      <c r="O1989" t="s">
        <v>5</v>
      </c>
      <c r="P1989">
        <v>0</v>
      </c>
      <c r="Q1989">
        <v>35</v>
      </c>
      <c r="R1989">
        <v>35</v>
      </c>
      <c r="S1989">
        <v>1</v>
      </c>
      <c r="T1989">
        <v>35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 t="s">
        <v>6</v>
      </c>
      <c r="AG1989">
        <v>184</v>
      </c>
      <c r="AU1989" s="2" t="str">
        <f>IF(ISBLANK(B1989),"", TEXT(B1989,"dddd, d \d\e mmmm \d\e aaaa"))</f>
        <v>quinta-feira, 5 de março de 2026</v>
      </c>
      <c r="AX1989" s="1" t="str" cm="1">
        <f t="array" ref="AX1989">IFERROR(_xlfn.TEXTJOIN(", ",TRUE,_xlfn._xlws.SORT(_xlfn.UNIQUE(_xlfn._xlws.FILTER($K$2:$K$2889,($I$2:$I$2889=I1989)*($K$2:$K$2889&lt;&gt;""))))),"")</f>
        <v>Lis, Mel</v>
      </c>
      <c r="AY1989" s="1" t="str">
        <f>IF(ISBLANK(F1989),"", IF(OR(
ISNUMBER(FIND("escovacao",LOWER(F1989))),
ISNUMBER(FIND("escovação",LOWER(F1989))),
ISNUMBER(FIND("higiene bucal",LOWER(F1989))),
ISNUMBER(FIND("tosa",LOWER(F1989))),
ISNUMBER(FIND("hidratacao",LOWER(F1989))),
ISNUMBER(FIND("hidratação",LOWER(F1989))),
ISNUMBER(FIND("spa",LOWER(F1989))),
ISNUMBER(FIND("corte de unhas",LOWER(F1989))),
ISNUMBER(FIND("desembolo",LOWER(F1989))),
ISNUMBER(FIND("clorexidina",LOWER(F1989))),
ISNUMBER(FIND("matizacao",LOWER(F1989))),
ISNUMBER(FIND("matização",LOWER(F1989))),
ISNUMBER(FIND("arredondamento",LOWER(F1989))),
ISNUMBER(FIND("remocao",LOWER(F1989))),
ISNUMBER(FIND("remoção",LOWER(F1989)))
),"Serviços extras",
IF(ISNUMBER(FIND("banho",LOWER(F1989))),"Banho","Loja")))</f>
        <v>Serviços extras</v>
      </c>
      <c r="AZ1989" s="1" t="str">
        <f>IF(ISBLANK(I1989),"", _xlfn.LET(_xlpm.Pedido,TRIM(D1989&amp;""),IF(_xlpm.Pedido&lt;&gt;"",_xlpm.Pedido&amp;" | "&amp;K1989,I1989&amp;" | "&amp;K1989&amp;" | "&amp;TEXT(AU1989,"0"))))</f>
        <v>4959 | Lis</v>
      </c>
      <c r="BA1989" s="1" t="str">
        <f>IF(ISBLANK(I1989),"", _xlfn.LET(_xlpm.TipoServico,LOWER(H1989),IF(ISNUMBER(FIND("banho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89" s="1" t="str">
        <f>IF(ISBLANK(I1989),"", _xlfn.LET(
    _xlpm.Servico,TRIM(F1989&amp;""),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1989" s="1">
        <f>IF(ISBLANK(B1989),"", IF(ISBLANK(R1989),Q1989*S1989,R1989*S1989))</f>
        <v>35</v>
      </c>
    </row>
    <row r="1990" spans="1:55" x14ac:dyDescent="0.3">
      <c r="A1990" t="s">
        <v>133</v>
      </c>
      <c r="B1990">
        <v>46086</v>
      </c>
      <c r="C1990" t="s">
        <v>9</v>
      </c>
      <c r="D1990">
        <v>4959</v>
      </c>
      <c r="F1990" t="s">
        <v>282</v>
      </c>
      <c r="H1990" t="s">
        <v>276</v>
      </c>
      <c r="I1990">
        <v>2701</v>
      </c>
      <c r="J1990" t="s">
        <v>73</v>
      </c>
      <c r="K1990" t="s">
        <v>155</v>
      </c>
      <c r="L1990">
        <v>73981729966</v>
      </c>
      <c r="N1990">
        <v>0</v>
      </c>
      <c r="O1990" t="s">
        <v>5</v>
      </c>
      <c r="P1990">
        <v>0</v>
      </c>
      <c r="Q1990">
        <v>35</v>
      </c>
      <c r="R1990">
        <v>35</v>
      </c>
      <c r="S1990">
        <v>1</v>
      </c>
      <c r="T1990">
        <v>35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 t="s">
        <v>6</v>
      </c>
      <c r="AG1990">
        <v>184</v>
      </c>
      <c r="AU1990" s="2" t="str">
        <f>IF(ISBLANK(B1990),"", TEXT(B1990,"dddd, d \d\e mmmm \d\e aaaa"))</f>
        <v>quinta-feira, 5 de março de 2026</v>
      </c>
      <c r="AX1990" s="1" t="str" cm="1">
        <f t="array" ref="AX1990">IFERROR(_xlfn.TEXTJOIN(", ",TRUE,_xlfn._xlws.SORT(_xlfn.UNIQUE(_xlfn._xlws.FILTER($K$2:$K$2889,($I$2:$I$2889=I1990)*($K$2:$K$2889&lt;&gt;""))))),"")</f>
        <v>Lis, Mel</v>
      </c>
      <c r="AY1990" s="1" t="str">
        <f>IF(ISBLANK(F1990),"", IF(OR(
ISNUMBER(FIND("escovacao",LOWER(F1990))),
ISNUMBER(FIND("escovação",LOWER(F1990))),
ISNUMBER(FIND("higiene bucal",LOWER(F1990))),
ISNUMBER(FIND("tosa",LOWER(F1990))),
ISNUMBER(FIND("hidratacao",LOWER(F1990))),
ISNUMBER(FIND("hidratação",LOWER(F1990))),
ISNUMBER(FIND("spa",LOWER(F1990))),
ISNUMBER(FIND("corte de unhas",LOWER(F1990))),
ISNUMBER(FIND("desembolo",LOWER(F1990))),
ISNUMBER(FIND("clorexidina",LOWER(F1990))),
ISNUMBER(FIND("matizacao",LOWER(F1990))),
ISNUMBER(FIND("matização",LOWER(F1990))),
ISNUMBER(FIND("arredondamento",LOWER(F1990))),
ISNUMBER(FIND("remocao",LOWER(F1990))),
ISNUMBER(FIND("remoção",LOWER(F1990)))
),"Serviços extras",
IF(ISNUMBER(FIND("banho",LOWER(F1990))),"Banho","Loja")))</f>
        <v>Serviços extras</v>
      </c>
      <c r="AZ1990" s="1" t="str">
        <f>IF(ISBLANK(I1990),"", _xlfn.LET(_xlpm.Pedido,TRIM(D1990&amp;""),IF(_xlpm.Pedido&lt;&gt;"",_xlpm.Pedido&amp;" | "&amp;K1990,I1990&amp;" | "&amp;K1990&amp;" | "&amp;TEXT(AU1990,"0"))))</f>
        <v>4959 | Mel</v>
      </c>
      <c r="BA1990" s="1" t="str">
        <f>IF(ISBLANK(I1990),"", _xlfn.LET(_xlpm.TipoServico,LOWER(H1990),IF(ISNUMBER(FIND("banho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0" s="1" t="str">
        <f>IF(ISBLANK(I1990),"", _xlfn.LET(
    _xlpm.Servico,TRIM(F1990&amp;""),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1990" s="1">
        <f>IF(ISBLANK(B1990),"", IF(ISBLANK(R1990),Q1990*S1990,R1990*S1990))</f>
        <v>35</v>
      </c>
    </row>
    <row r="1991" spans="1:55" x14ac:dyDescent="0.3">
      <c r="A1991" t="s">
        <v>141</v>
      </c>
      <c r="B1991">
        <v>46088</v>
      </c>
      <c r="C1991" t="s">
        <v>27</v>
      </c>
      <c r="D1991">
        <v>4986</v>
      </c>
      <c r="F1991" t="s">
        <v>146</v>
      </c>
      <c r="H1991" t="s">
        <v>276</v>
      </c>
      <c r="I1991">
        <v>2108</v>
      </c>
      <c r="J1991" t="s">
        <v>437</v>
      </c>
      <c r="K1991" t="s">
        <v>444</v>
      </c>
      <c r="L1991">
        <v>73991061033</v>
      </c>
      <c r="N1991">
        <v>0</v>
      </c>
      <c r="O1991" t="s">
        <v>5</v>
      </c>
      <c r="P1991">
        <v>0</v>
      </c>
      <c r="Q1991">
        <v>12</v>
      </c>
      <c r="R1991">
        <v>12</v>
      </c>
      <c r="S1991">
        <v>1</v>
      </c>
      <c r="T1991">
        <v>12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 t="s">
        <v>6</v>
      </c>
      <c r="AG1991">
        <v>114</v>
      </c>
      <c r="AU1991" s="2" t="str">
        <f>IF(ISBLANK(B1991),"", TEXT(B1991,"dddd, d \d\e mmmm \d\e aaaa"))</f>
        <v>sábado, 7 de março de 2026</v>
      </c>
      <c r="AX1991" s="1" t="str" cm="1">
        <f t="array" ref="AX1991">IFERROR(_xlfn.TEXTJOIN(", ",TRUE,_xlfn._xlws.SORT(_xlfn.UNIQUE(_xlfn._xlws.FILTER($K$2:$K$2889,($I$2:$I$2889=I1991)*($K$2:$K$2889&lt;&gt;""))))),"")</f>
        <v>Amora, Maya</v>
      </c>
      <c r="AY1991" s="1" t="str">
        <f>IF(ISBLANK(F1991),"", IF(OR(
ISNUMBER(FIND("escovacao",LOWER(F1991))),
ISNUMBER(FIND("escovação",LOWER(F1991))),
ISNUMBER(FIND("higiene bucal",LOWER(F1991))),
ISNUMBER(FIND("tosa",LOWER(F1991))),
ISNUMBER(FIND("hidratacao",LOWER(F1991))),
ISNUMBER(FIND("hidratação",LOWER(F1991))),
ISNUMBER(FIND("spa",LOWER(F1991))),
ISNUMBER(FIND("corte de unhas",LOWER(F1991))),
ISNUMBER(FIND("desembolo",LOWER(F1991))),
ISNUMBER(FIND("clorexidina",LOWER(F1991))),
ISNUMBER(FIND("matizacao",LOWER(F1991))),
ISNUMBER(FIND("matização",LOWER(F1991))),
ISNUMBER(FIND("arredondamento",LOWER(F1991))),
ISNUMBER(FIND("remocao",LOWER(F1991))),
ISNUMBER(FIND("remoção",LOWER(F1991)))
),"Serviços extras",
IF(ISNUMBER(FIND("banho",LOWER(F1991))),"Banho","Loja")))</f>
        <v>Serviços extras</v>
      </c>
      <c r="AZ1991" s="1" t="str">
        <f>IF(ISBLANK(I1991),"", _xlfn.LET(_xlpm.Pedido,TRIM(D1991&amp;""),IF(_xlpm.Pedido&lt;&gt;"",_xlpm.Pedido&amp;" | "&amp;K1991,I1991&amp;" | "&amp;K1991&amp;" | "&amp;TEXT(AU1991,"0"))))</f>
        <v>4986 | Maya</v>
      </c>
      <c r="BA1991" s="1" t="str">
        <f>IF(ISBLANK(I1991),"", _xlfn.LET(_xlpm.TipoServico,LOWER(H1991),IF(ISNUMBER(FIND("banho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1" s="1" t="str">
        <f>IF(ISBLANK(I1991),"", _xlfn.LET(
    _xlpm.Servico,TRIM(F1991&amp;""),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91" s="1">
        <f>IF(ISBLANK(B1991),"", IF(ISBLANK(R1991),Q1991*S1991,R1991*S1991))</f>
        <v>12</v>
      </c>
    </row>
    <row r="1992" spans="1:55" x14ac:dyDescent="0.3">
      <c r="A1992" t="s">
        <v>141</v>
      </c>
      <c r="B1992">
        <v>46088</v>
      </c>
      <c r="C1992" t="s">
        <v>27</v>
      </c>
      <c r="D1992">
        <v>4986</v>
      </c>
      <c r="F1992" t="s">
        <v>162</v>
      </c>
      <c r="H1992" t="s">
        <v>276</v>
      </c>
      <c r="I1992">
        <v>2108</v>
      </c>
      <c r="J1992" t="s">
        <v>437</v>
      </c>
      <c r="K1992" t="s">
        <v>444</v>
      </c>
      <c r="L1992">
        <v>73991061033</v>
      </c>
      <c r="N1992">
        <v>0</v>
      </c>
      <c r="O1992" t="s">
        <v>5</v>
      </c>
      <c r="P1992">
        <v>0</v>
      </c>
      <c r="Q1992">
        <v>35</v>
      </c>
      <c r="R1992">
        <v>35</v>
      </c>
      <c r="S1992">
        <v>1</v>
      </c>
      <c r="T1992">
        <v>35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 t="s">
        <v>6</v>
      </c>
      <c r="AG1992">
        <v>114</v>
      </c>
      <c r="AU1992" s="2" t="str">
        <f>IF(ISBLANK(B1992),"", TEXT(B1992,"dddd, d \d\e mmmm \d\e aaaa"))</f>
        <v>sábado, 7 de março de 2026</v>
      </c>
      <c r="AX1992" s="1" t="str" cm="1">
        <f t="array" ref="AX1992">IFERROR(_xlfn.TEXTJOIN(", ",TRUE,_xlfn._xlws.SORT(_xlfn.UNIQUE(_xlfn._xlws.FILTER($K$2:$K$2889,($I$2:$I$2889=I1992)*($K$2:$K$2889&lt;&gt;""))))),"")</f>
        <v>Amora, Maya</v>
      </c>
      <c r="AY1992" s="1" t="str">
        <f>IF(ISBLANK(F1992),"", IF(OR(
ISNUMBER(FIND("escovacao",LOWER(F1992))),
ISNUMBER(FIND("escovação",LOWER(F1992))),
ISNUMBER(FIND("higiene bucal",LOWER(F1992))),
ISNUMBER(FIND("tosa",LOWER(F1992))),
ISNUMBER(FIND("hidratacao",LOWER(F1992))),
ISNUMBER(FIND("hidratação",LOWER(F1992))),
ISNUMBER(FIND("spa",LOWER(F1992))),
ISNUMBER(FIND("corte de unhas",LOWER(F1992))),
ISNUMBER(FIND("desembolo",LOWER(F1992))),
ISNUMBER(FIND("clorexidina",LOWER(F1992))),
ISNUMBER(FIND("matizacao",LOWER(F1992))),
ISNUMBER(FIND("matização",LOWER(F1992))),
ISNUMBER(FIND("arredondamento",LOWER(F1992))),
ISNUMBER(FIND("remocao",LOWER(F1992))),
ISNUMBER(FIND("remoção",LOWER(F1992)))
),"Serviços extras",
IF(ISNUMBER(FIND("banho",LOWER(F1992))),"Banho","Loja")))</f>
        <v>Serviços extras</v>
      </c>
      <c r="AZ1992" s="1" t="str">
        <f>IF(ISBLANK(I1992),"", _xlfn.LET(_xlpm.Pedido,TRIM(D1992&amp;""),IF(_xlpm.Pedido&lt;&gt;"",_xlpm.Pedido&amp;" | "&amp;K1992,I1992&amp;" | "&amp;K1992&amp;" | "&amp;TEXT(AU1992,"0"))))</f>
        <v>4986 | Maya</v>
      </c>
      <c r="BA1992" s="1" t="str">
        <f>IF(ISBLANK(I1992),"", _xlfn.LET(_xlpm.TipoServico,LOWER(H1992),IF(ISNUMBER(FIND("banho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2" s="1" t="str">
        <f>IF(ISBLANK(I1992),"", _xlfn.LET(
    _xlpm.Servico,TRIM(F1992&amp;""),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1992" s="1">
        <f>IF(ISBLANK(B1992),"", IF(ISBLANK(R1992),Q1992*S1992,R1992*S1992))</f>
        <v>35</v>
      </c>
    </row>
    <row r="1993" spans="1:55" x14ac:dyDescent="0.3">
      <c r="A1993" t="s">
        <v>133</v>
      </c>
      <c r="B1993">
        <v>46085</v>
      </c>
      <c r="C1993" t="s">
        <v>53</v>
      </c>
      <c r="D1993">
        <v>4955</v>
      </c>
      <c r="F1993" t="s">
        <v>146</v>
      </c>
      <c r="H1993" t="s">
        <v>276</v>
      </c>
      <c r="I1993">
        <v>2600</v>
      </c>
      <c r="J1993" t="s">
        <v>62</v>
      </c>
      <c r="K1993" t="s">
        <v>315</v>
      </c>
      <c r="L1993">
        <v>5573981633691</v>
      </c>
      <c r="N1993">
        <v>0</v>
      </c>
      <c r="O1993" t="s">
        <v>5</v>
      </c>
      <c r="P1993">
        <v>0</v>
      </c>
      <c r="Q1993">
        <v>12</v>
      </c>
      <c r="R1993">
        <v>12</v>
      </c>
      <c r="S1993">
        <v>1</v>
      </c>
      <c r="T1993">
        <v>12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 t="s">
        <v>6</v>
      </c>
      <c r="AG1993">
        <v>79</v>
      </c>
      <c r="AU1993" s="2" t="str">
        <f>IF(ISBLANK(B1993),"", TEXT(B1993,"dddd, d \d\e mmmm \d\e aaaa"))</f>
        <v>quarta-feira, 4 de março de 2026</v>
      </c>
      <c r="AX1993" s="1" t="str" cm="1">
        <f t="array" ref="AX1993">IFERROR(_xlfn.TEXTJOIN(", ",TRUE,_xlfn._xlws.SORT(_xlfn.UNIQUE(_xlfn._xlws.FILTER($K$2:$K$2889,($I$2:$I$2889=I1993)*($K$2:$K$2889&lt;&gt;""))))),"")</f>
        <v>Bella</v>
      </c>
      <c r="AY1993" s="1" t="str">
        <f>IF(ISBLANK(F1993),"", IF(OR(
ISNUMBER(FIND("escovacao",LOWER(F1993))),
ISNUMBER(FIND("escovação",LOWER(F1993))),
ISNUMBER(FIND("higiene bucal",LOWER(F1993))),
ISNUMBER(FIND("tosa",LOWER(F1993))),
ISNUMBER(FIND("hidratacao",LOWER(F1993))),
ISNUMBER(FIND("hidratação",LOWER(F1993))),
ISNUMBER(FIND("spa",LOWER(F1993))),
ISNUMBER(FIND("corte de unhas",LOWER(F1993))),
ISNUMBER(FIND("desembolo",LOWER(F1993))),
ISNUMBER(FIND("clorexidina",LOWER(F1993))),
ISNUMBER(FIND("matizacao",LOWER(F1993))),
ISNUMBER(FIND("matização",LOWER(F1993))),
ISNUMBER(FIND("arredondamento",LOWER(F1993))),
ISNUMBER(FIND("remocao",LOWER(F1993))),
ISNUMBER(FIND("remoção",LOWER(F1993)))
),"Serviços extras",
IF(ISNUMBER(FIND("banho",LOWER(F1993))),"Banho","Loja")))</f>
        <v>Serviços extras</v>
      </c>
      <c r="AZ1993" s="1" t="str">
        <f>IF(ISBLANK(I1993),"", _xlfn.LET(_xlpm.Pedido,TRIM(D1993&amp;""),IF(_xlpm.Pedido&lt;&gt;"",_xlpm.Pedido&amp;" | "&amp;K1993,I1993&amp;" | "&amp;K1993&amp;" | "&amp;TEXT(AU1993,"0"))))</f>
        <v>4955 | Bella</v>
      </c>
      <c r="BA1993" s="1" t="str">
        <f>IF(ISBLANK(I1993),"", _xlfn.LET(_xlpm.TipoServico,LOWER(H1993),IF(ISNUMBER(FIND("banho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3" s="1" t="str">
        <f>IF(ISBLANK(I1993),"", _xlfn.LET(
    _xlpm.Servico,TRIM(F1993&amp;""),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93" s="1">
        <f>IF(ISBLANK(B1993),"", IF(ISBLANK(R1993),Q1993*S1993,R1993*S1993))</f>
        <v>12</v>
      </c>
    </row>
    <row r="1994" spans="1:55" x14ac:dyDescent="0.3">
      <c r="A1994" t="s">
        <v>141</v>
      </c>
      <c r="B1994">
        <v>46093</v>
      </c>
      <c r="C1994" t="s">
        <v>9</v>
      </c>
      <c r="D1994">
        <v>5017</v>
      </c>
      <c r="F1994" t="s">
        <v>183</v>
      </c>
      <c r="H1994" t="s">
        <v>276</v>
      </c>
      <c r="I1994">
        <v>2600</v>
      </c>
      <c r="J1994" t="s">
        <v>62</v>
      </c>
      <c r="K1994" t="s">
        <v>315</v>
      </c>
      <c r="L1994">
        <v>5573981633691</v>
      </c>
      <c r="N1994">
        <v>0</v>
      </c>
      <c r="O1994" t="s">
        <v>5</v>
      </c>
      <c r="P1994">
        <v>0</v>
      </c>
      <c r="Q1994">
        <v>63</v>
      </c>
      <c r="R1994">
        <v>63</v>
      </c>
      <c r="S1994">
        <v>1</v>
      </c>
      <c r="T1994">
        <v>63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 t="s">
        <v>6</v>
      </c>
      <c r="AG1994">
        <v>130</v>
      </c>
      <c r="AU1994" s="2" t="str">
        <f>IF(ISBLANK(B1994),"", TEXT(B1994,"dddd, d \d\e mmmm \d\e aaaa"))</f>
        <v>quinta-feira, 12 de março de 2026</v>
      </c>
      <c r="AX1994" s="1" t="str" cm="1">
        <f t="array" ref="AX1994">IFERROR(_xlfn.TEXTJOIN(", ",TRUE,_xlfn._xlws.SORT(_xlfn.UNIQUE(_xlfn._xlws.FILTER($K$2:$K$2889,($I$2:$I$2889=I1994)*($K$2:$K$2889&lt;&gt;""))))),"")</f>
        <v>Bella</v>
      </c>
      <c r="AY1994" s="1" t="str">
        <f>IF(ISBLANK(F1994),"", IF(OR(
ISNUMBER(FIND("escovacao",LOWER(F1994))),
ISNUMBER(FIND("escovação",LOWER(F1994))),
ISNUMBER(FIND("higiene bucal",LOWER(F1994))),
ISNUMBER(FIND("tosa",LOWER(F1994))),
ISNUMBER(FIND("hidratacao",LOWER(F1994))),
ISNUMBER(FIND("hidratação",LOWER(F1994))),
ISNUMBER(FIND("spa",LOWER(F1994))),
ISNUMBER(FIND("corte de unhas",LOWER(F1994))),
ISNUMBER(FIND("desembolo",LOWER(F1994))),
ISNUMBER(FIND("clorexidina",LOWER(F1994))),
ISNUMBER(FIND("matizacao",LOWER(F1994))),
ISNUMBER(FIND("matização",LOWER(F1994))),
ISNUMBER(FIND("arredondamento",LOWER(F1994))),
ISNUMBER(FIND("remocao",LOWER(F1994))),
ISNUMBER(FIND("remoção",LOWER(F1994)))
),"Serviços extras",
IF(ISNUMBER(FIND("banho",LOWER(F1994))),"Banho","Loja")))</f>
        <v>Serviços extras</v>
      </c>
      <c r="AZ1994" s="1" t="str">
        <f>IF(ISBLANK(I1994),"", _xlfn.LET(_xlpm.Pedido,TRIM(D1994&amp;""),IF(_xlpm.Pedido&lt;&gt;"",_xlpm.Pedido&amp;" | "&amp;K1994,I1994&amp;" | "&amp;K1994&amp;" | "&amp;TEXT(AU1994,"0"))))</f>
        <v>5017 | Bella</v>
      </c>
      <c r="BA1994" s="1" t="str">
        <f>IF(ISBLANK(I1994),"", _xlfn.LET(_xlpm.TipoServico,LOWER(H1994),IF(ISNUMBER(FIND("banho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4" s="1" t="str">
        <f>IF(ISBLANK(I1994),"", _xlfn.LET(
    _xlpm.Servico,TRIM(F1994&amp;""),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94" s="1">
        <f>IF(ISBLANK(B1994),"", IF(ISBLANK(R1994),Q1994*S1994,R1994*S1994))</f>
        <v>63</v>
      </c>
    </row>
    <row r="1995" spans="1:55" x14ac:dyDescent="0.3">
      <c r="A1995" t="s">
        <v>141</v>
      </c>
      <c r="B1995">
        <v>46091</v>
      </c>
      <c r="C1995" t="s">
        <v>46</v>
      </c>
      <c r="D1995">
        <v>5008</v>
      </c>
      <c r="F1995" t="s">
        <v>354</v>
      </c>
      <c r="H1995" t="s">
        <v>276</v>
      </c>
      <c r="I1995">
        <v>2344</v>
      </c>
      <c r="J1995" t="s">
        <v>580</v>
      </c>
      <c r="K1995" t="s">
        <v>430</v>
      </c>
      <c r="L1995">
        <v>73988088892</v>
      </c>
      <c r="N1995">
        <v>0</v>
      </c>
      <c r="O1995" t="s">
        <v>5</v>
      </c>
      <c r="P1995">
        <v>0</v>
      </c>
      <c r="Q1995">
        <v>20</v>
      </c>
      <c r="R1995">
        <v>20</v>
      </c>
      <c r="S1995">
        <v>1</v>
      </c>
      <c r="T1995">
        <v>20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 t="s">
        <v>6</v>
      </c>
      <c r="AG1995">
        <v>20</v>
      </c>
      <c r="AU1995" s="2" t="str">
        <f>IF(ISBLANK(B1995),"", TEXT(B1995,"dddd, d \d\e mmmm \d\e aaaa"))</f>
        <v>terça-feira, 10 de março de 2026</v>
      </c>
      <c r="AX1995" s="1" t="str" cm="1">
        <f t="array" ref="AX1995">IFERROR(_xlfn.TEXTJOIN(", ",TRUE,_xlfn._xlws.SORT(_xlfn.UNIQUE(_xlfn._xlws.FILTER($K$2:$K$2889,($I$2:$I$2889=I1995)*($K$2:$K$2889&lt;&gt;""))))),"")</f>
        <v>Pandora</v>
      </c>
      <c r="AY1995" s="1" t="str">
        <f>IF(ISBLANK(F1995),"", IF(OR(
ISNUMBER(FIND("escovacao",LOWER(F1995))),
ISNUMBER(FIND("escovação",LOWER(F1995))),
ISNUMBER(FIND("higiene bucal",LOWER(F1995))),
ISNUMBER(FIND("tosa",LOWER(F1995))),
ISNUMBER(FIND("hidratacao",LOWER(F1995))),
ISNUMBER(FIND("hidratação",LOWER(F1995))),
ISNUMBER(FIND("spa",LOWER(F1995))),
ISNUMBER(FIND("corte de unhas",LOWER(F1995))),
ISNUMBER(FIND("desembolo",LOWER(F1995))),
ISNUMBER(FIND("clorexidina",LOWER(F1995))),
ISNUMBER(FIND("matizacao",LOWER(F1995))),
ISNUMBER(FIND("matização",LOWER(F1995))),
ISNUMBER(FIND("arredondamento",LOWER(F1995))),
ISNUMBER(FIND("remocao",LOWER(F1995))),
ISNUMBER(FIND("remoção",LOWER(F1995)))
),"Serviços extras",
IF(ISNUMBER(FIND("banho",LOWER(F1995))),"Banho","Loja")))</f>
        <v>Serviços extras</v>
      </c>
      <c r="AZ1995" s="1" t="str">
        <f>IF(ISBLANK(I1995),"", _xlfn.LET(_xlpm.Pedido,TRIM(D1995&amp;""),IF(_xlpm.Pedido&lt;&gt;"",_xlpm.Pedido&amp;" | "&amp;K1995,I1995&amp;" | "&amp;K1995&amp;" | "&amp;TEXT(AU1995,"0"))))</f>
        <v>5008 | Pandora</v>
      </c>
      <c r="BA1995" s="1" t="str">
        <f>IF(ISBLANK(I1995),"", _xlfn.LET(_xlpm.TipoServico,LOWER(H1995),IF(ISNUMBER(FIND("banho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5" s="1" t="str">
        <f>IF(ISBLANK(I1995),"", _xlfn.LET(
    _xlpm.Servico,TRIM(F1995&amp;""),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95" s="1">
        <f>IF(ISBLANK(B1995),"", IF(ISBLANK(R1995),Q1995*S1995,R1995*S1995))</f>
        <v>20</v>
      </c>
    </row>
    <row r="1996" spans="1:55" x14ac:dyDescent="0.3">
      <c r="A1996" t="s">
        <v>141</v>
      </c>
      <c r="B1996">
        <v>46097</v>
      </c>
      <c r="C1996" t="s">
        <v>43</v>
      </c>
      <c r="D1996">
        <v>5061</v>
      </c>
      <c r="F1996" t="s">
        <v>461</v>
      </c>
      <c r="H1996" t="s">
        <v>276</v>
      </c>
      <c r="I1996">
        <v>2616</v>
      </c>
      <c r="J1996" t="s">
        <v>14</v>
      </c>
      <c r="K1996" t="s">
        <v>182</v>
      </c>
      <c r="L1996">
        <v>5573988996862</v>
      </c>
      <c r="N1996">
        <v>0</v>
      </c>
      <c r="O1996" t="s">
        <v>5</v>
      </c>
      <c r="P1996">
        <v>0</v>
      </c>
      <c r="Q1996">
        <v>50</v>
      </c>
      <c r="R1996">
        <v>50</v>
      </c>
      <c r="S1996">
        <v>1</v>
      </c>
      <c r="T1996">
        <v>50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 t="s">
        <v>6</v>
      </c>
      <c r="AG1996">
        <v>335</v>
      </c>
      <c r="AU1996" s="2" t="str">
        <f>IF(ISBLANK(B1996),"", TEXT(B1996,"dddd, d \d\e mmmm \d\e aaaa"))</f>
        <v>segunda-feira, 16 de março de 2026</v>
      </c>
      <c r="AX1996" s="1" t="str" cm="1">
        <f t="array" ref="AX1996">IFERROR(_xlfn.TEXTJOIN(", ",TRUE,_xlfn._xlws.SORT(_xlfn.UNIQUE(_xlfn._xlws.FILTER($K$2:$K$2889,($I$2:$I$2889=I1996)*($K$2:$K$2889&lt;&gt;""))))),"")</f>
        <v>Amora, Aquiles, Enzo, Jade, Jorge</v>
      </c>
      <c r="AY1996" s="1" t="str">
        <f>IF(ISBLANK(F1996),"", IF(OR(
ISNUMBER(FIND("escovacao",LOWER(F1996))),
ISNUMBER(FIND("escovação",LOWER(F1996))),
ISNUMBER(FIND("higiene bucal",LOWER(F1996))),
ISNUMBER(FIND("tosa",LOWER(F1996))),
ISNUMBER(FIND("hidratacao",LOWER(F1996))),
ISNUMBER(FIND("hidratação",LOWER(F1996))),
ISNUMBER(FIND("spa",LOWER(F1996))),
ISNUMBER(FIND("corte de unhas",LOWER(F1996))),
ISNUMBER(FIND("desembolo",LOWER(F1996))),
ISNUMBER(FIND("clorexidina",LOWER(F1996))),
ISNUMBER(FIND("matizacao",LOWER(F1996))),
ISNUMBER(FIND("matização",LOWER(F1996))),
ISNUMBER(FIND("arredondamento",LOWER(F1996))),
ISNUMBER(FIND("remocao",LOWER(F1996))),
ISNUMBER(FIND("remoção",LOWER(F1996)))
),"Serviços extras",
IF(ISNUMBER(FIND("banho",LOWER(F1996))),"Banho","Loja")))</f>
        <v>Serviços extras</v>
      </c>
      <c r="AZ1996" s="1" t="str">
        <f>IF(ISBLANK(I1996),"", _xlfn.LET(_xlpm.Pedido,TRIM(D1996&amp;""),IF(_xlpm.Pedido&lt;&gt;"",_xlpm.Pedido&amp;" | "&amp;K1996,I1996&amp;" | "&amp;K1996&amp;" | "&amp;TEXT(AU1996,"0"))))</f>
        <v>5061 | Amora</v>
      </c>
      <c r="BA1996" s="1" t="str">
        <f>IF(ISBLANK(I1996),"", _xlfn.LET(_xlpm.TipoServico,LOWER(H1996),IF(ISNUMBER(FIND("banho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6" s="1" t="str">
        <f>IF(ISBLANK(I1996),"", _xlfn.LET(
    _xlpm.Servico,TRIM(F1996&amp;""),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96" s="1">
        <f>IF(ISBLANK(B1996),"", IF(ISBLANK(R1996),Q1996*S1996,R1996*S1996))</f>
        <v>50</v>
      </c>
    </row>
    <row r="1997" spans="1:55" x14ac:dyDescent="0.3">
      <c r="A1997" t="s">
        <v>141</v>
      </c>
      <c r="B1997">
        <v>46098</v>
      </c>
      <c r="C1997" t="s">
        <v>46</v>
      </c>
      <c r="D1997">
        <v>5066</v>
      </c>
      <c r="F1997" t="s">
        <v>146</v>
      </c>
      <c r="H1997" t="s">
        <v>276</v>
      </c>
      <c r="I1997">
        <v>2236</v>
      </c>
      <c r="J1997" t="s">
        <v>49</v>
      </c>
      <c r="K1997" t="s">
        <v>648</v>
      </c>
      <c r="L1997">
        <v>7382579001</v>
      </c>
      <c r="N1997">
        <v>0</v>
      </c>
      <c r="O1997" t="s">
        <v>5</v>
      </c>
      <c r="P1997">
        <v>0</v>
      </c>
      <c r="Q1997">
        <v>12</v>
      </c>
      <c r="R1997">
        <v>12</v>
      </c>
      <c r="S1997">
        <v>1</v>
      </c>
      <c r="T1997">
        <v>12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 t="s">
        <v>6</v>
      </c>
      <c r="AG1997">
        <v>80</v>
      </c>
      <c r="AU1997" s="2" t="str">
        <f>IF(ISBLANK(B1997),"", TEXT(B1997,"dddd, d \d\e mmmm \d\e aaaa"))</f>
        <v>terça-feira, 17 de março de 2026</v>
      </c>
      <c r="AX1997" s="1" t="str" cm="1">
        <f t="array" ref="AX1997">IFERROR(_xlfn.TEXTJOIN(", ",TRUE,_xlfn._xlws.SORT(_xlfn.UNIQUE(_xlfn._xlws.FILTER($K$2:$K$2889,($I$2:$I$2889=I1997)*($K$2:$K$2889&lt;&gt;""))))),"")</f>
        <v>Ares</v>
      </c>
      <c r="AY1997" s="1" t="str">
        <f>IF(ISBLANK(F1997),"", IF(OR(
ISNUMBER(FIND("escovacao",LOWER(F1997))),
ISNUMBER(FIND("escovação",LOWER(F1997))),
ISNUMBER(FIND("higiene bucal",LOWER(F1997))),
ISNUMBER(FIND("tosa",LOWER(F1997))),
ISNUMBER(FIND("hidratacao",LOWER(F1997))),
ISNUMBER(FIND("hidratação",LOWER(F1997))),
ISNUMBER(FIND("spa",LOWER(F1997))),
ISNUMBER(FIND("corte de unhas",LOWER(F1997))),
ISNUMBER(FIND("desembolo",LOWER(F1997))),
ISNUMBER(FIND("clorexidina",LOWER(F1997))),
ISNUMBER(FIND("matizacao",LOWER(F1997))),
ISNUMBER(FIND("matização",LOWER(F1997))),
ISNUMBER(FIND("arredondamento",LOWER(F1997))),
ISNUMBER(FIND("remocao",LOWER(F1997))),
ISNUMBER(FIND("remoção",LOWER(F1997)))
),"Serviços extras",
IF(ISNUMBER(FIND("banho",LOWER(F1997))),"Banho","Loja")))</f>
        <v>Serviços extras</v>
      </c>
      <c r="AZ1997" s="1" t="str">
        <f>IF(ISBLANK(I1997),"", _xlfn.LET(_xlpm.Pedido,TRIM(D1997&amp;""),IF(_xlpm.Pedido&lt;&gt;"",_xlpm.Pedido&amp;" | "&amp;K1997,I1997&amp;" | "&amp;K1997&amp;" | "&amp;TEXT(AU1997,"0"))))</f>
        <v>5066 | Ares</v>
      </c>
      <c r="BA1997" s="1" t="str">
        <f>IF(ISBLANK(I1997),"", _xlfn.LET(_xlpm.TipoServico,LOWER(H1997),IF(ISNUMBER(FIND("banho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7" s="1" t="str">
        <f>IF(ISBLANK(I1997),"", _xlfn.LET(
    _xlpm.Servico,TRIM(F1997&amp;""),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1997" s="1">
        <f>IF(ISBLANK(B1997),"", IF(ISBLANK(R1997),Q1997*S1997,R1997*S1997))</f>
        <v>12</v>
      </c>
    </row>
    <row r="1998" spans="1:55" x14ac:dyDescent="0.3">
      <c r="A1998" t="s">
        <v>133</v>
      </c>
      <c r="B1998">
        <v>46101</v>
      </c>
      <c r="C1998" t="s">
        <v>2</v>
      </c>
      <c r="D1998">
        <v>5102</v>
      </c>
      <c r="F1998" t="s">
        <v>275</v>
      </c>
      <c r="H1998" t="s">
        <v>276</v>
      </c>
      <c r="I1998">
        <v>2701</v>
      </c>
      <c r="J1998" t="s">
        <v>73</v>
      </c>
      <c r="K1998" t="s">
        <v>657</v>
      </c>
      <c r="L1998">
        <v>73981729966</v>
      </c>
      <c r="N1998">
        <v>0</v>
      </c>
      <c r="O1998" t="s">
        <v>5</v>
      </c>
      <c r="P1998">
        <v>0</v>
      </c>
      <c r="Q1998">
        <v>35</v>
      </c>
      <c r="R1998">
        <v>35</v>
      </c>
      <c r="S1998">
        <v>1</v>
      </c>
      <c r="T1998">
        <v>35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 t="s">
        <v>6</v>
      </c>
      <c r="AG1998">
        <v>208</v>
      </c>
      <c r="AU1998" s="2" t="str">
        <f>IF(ISBLANK(B1998),"", TEXT(B1998,"dddd, d \d\e mmmm \d\e aaaa"))</f>
        <v>sexta-feira, 20 de março de 2026</v>
      </c>
      <c r="AX1998" s="1" t="str" cm="1">
        <f t="array" ref="AX1998">IFERROR(_xlfn.TEXTJOIN(", ",TRUE,_xlfn._xlws.SORT(_xlfn.UNIQUE(_xlfn._xlws.FILTER($K$2:$K$2889,($I$2:$I$2889=I1998)*($K$2:$K$2889&lt;&gt;""))))),"")</f>
        <v>Lis, Mel</v>
      </c>
      <c r="AY1998" s="1" t="str">
        <f>IF(ISBLANK(F1998),"", IF(OR(
ISNUMBER(FIND("escovacao",LOWER(F1998))),
ISNUMBER(FIND("escovação",LOWER(F1998))),
ISNUMBER(FIND("higiene bucal",LOWER(F1998))),
ISNUMBER(FIND("tosa",LOWER(F1998))),
ISNUMBER(FIND("hidratacao",LOWER(F1998))),
ISNUMBER(FIND("hidratação",LOWER(F1998))),
ISNUMBER(FIND("spa",LOWER(F1998))),
ISNUMBER(FIND("corte de unhas",LOWER(F1998))),
ISNUMBER(FIND("desembolo",LOWER(F1998))),
ISNUMBER(FIND("clorexidina",LOWER(F1998))),
ISNUMBER(FIND("matizacao",LOWER(F1998))),
ISNUMBER(FIND("matização",LOWER(F1998))),
ISNUMBER(FIND("arredondamento",LOWER(F1998))),
ISNUMBER(FIND("remocao",LOWER(F1998))),
ISNUMBER(FIND("remoção",LOWER(F1998)))
),"Serviços extras",
IF(ISNUMBER(FIND("banho",LOWER(F1998))),"Banho","Loja")))</f>
        <v>Serviços extras</v>
      </c>
      <c r="AZ1998" s="1" t="str">
        <f>IF(ISBLANK(I1998),"", _xlfn.LET(_xlpm.Pedido,TRIM(D1998&amp;""),IF(_xlpm.Pedido&lt;&gt;"",_xlpm.Pedido&amp;" | "&amp;K1998,I1998&amp;" | "&amp;K1998&amp;" | "&amp;TEXT(AU1998,"0"))))</f>
        <v>5102 | Lis</v>
      </c>
      <c r="BA1998" s="1" t="str">
        <f>IF(ISBLANK(I1998),"", _xlfn.LET(_xlpm.TipoServico,LOWER(H1998),IF(ISNUMBER(FIND("banho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8" s="1" t="str">
        <f>IF(ISBLANK(I1998),"", _xlfn.LET(
    _xlpm.Servico,TRIM(F1998&amp;""),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98" s="1">
        <f>IF(ISBLANK(B1998),"", IF(ISBLANK(R1998),Q1998*S1998,R1998*S1998))</f>
        <v>35</v>
      </c>
    </row>
    <row r="1999" spans="1:55" x14ac:dyDescent="0.3">
      <c r="A1999" t="s">
        <v>133</v>
      </c>
      <c r="B1999">
        <v>46101</v>
      </c>
      <c r="C1999" t="s">
        <v>2</v>
      </c>
      <c r="D1999">
        <v>5102</v>
      </c>
      <c r="F1999" t="s">
        <v>275</v>
      </c>
      <c r="H1999" t="s">
        <v>276</v>
      </c>
      <c r="I1999">
        <v>2701</v>
      </c>
      <c r="J1999" t="s">
        <v>73</v>
      </c>
      <c r="K1999" t="s">
        <v>155</v>
      </c>
      <c r="L1999">
        <v>73981729966</v>
      </c>
      <c r="N1999">
        <v>0</v>
      </c>
      <c r="O1999" t="s">
        <v>5</v>
      </c>
      <c r="P1999">
        <v>0</v>
      </c>
      <c r="Q1999">
        <v>35</v>
      </c>
      <c r="R1999">
        <v>35</v>
      </c>
      <c r="S1999">
        <v>1</v>
      </c>
      <c r="T1999">
        <v>35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 t="s">
        <v>6</v>
      </c>
      <c r="AG1999">
        <v>208</v>
      </c>
      <c r="AU1999" s="2" t="str">
        <f>IF(ISBLANK(B1999),"", TEXT(B1999,"dddd, d \d\e mmmm \d\e aaaa"))</f>
        <v>sexta-feira, 20 de março de 2026</v>
      </c>
      <c r="AX1999" s="1" t="str" cm="1">
        <f t="array" ref="AX1999">IFERROR(_xlfn.TEXTJOIN(", ",TRUE,_xlfn._xlws.SORT(_xlfn.UNIQUE(_xlfn._xlws.FILTER($K$2:$K$2889,($I$2:$I$2889=I1999)*($K$2:$K$2889&lt;&gt;""))))),"")</f>
        <v>Lis, Mel</v>
      </c>
      <c r="AY1999" s="1" t="str">
        <f>IF(ISBLANK(F1999),"", IF(OR(
ISNUMBER(FIND("escovacao",LOWER(F1999))),
ISNUMBER(FIND("escovação",LOWER(F1999))),
ISNUMBER(FIND("higiene bucal",LOWER(F1999))),
ISNUMBER(FIND("tosa",LOWER(F1999))),
ISNUMBER(FIND("hidratacao",LOWER(F1999))),
ISNUMBER(FIND("hidratação",LOWER(F1999))),
ISNUMBER(FIND("spa",LOWER(F1999))),
ISNUMBER(FIND("corte de unhas",LOWER(F1999))),
ISNUMBER(FIND("desembolo",LOWER(F1999))),
ISNUMBER(FIND("clorexidina",LOWER(F1999))),
ISNUMBER(FIND("matizacao",LOWER(F1999))),
ISNUMBER(FIND("matização",LOWER(F1999))),
ISNUMBER(FIND("arredondamento",LOWER(F1999))),
ISNUMBER(FIND("remocao",LOWER(F1999))),
ISNUMBER(FIND("remoção",LOWER(F1999)))
),"Serviços extras",
IF(ISNUMBER(FIND("banho",LOWER(F1999))),"Banho","Loja")))</f>
        <v>Serviços extras</v>
      </c>
      <c r="AZ1999" s="1" t="str">
        <f>IF(ISBLANK(I1999),"", _xlfn.LET(_xlpm.Pedido,TRIM(D1999&amp;""),IF(_xlpm.Pedido&lt;&gt;"",_xlpm.Pedido&amp;" | "&amp;K1999,I1999&amp;" | "&amp;K1999&amp;" | "&amp;TEXT(AU1999,"0"))))</f>
        <v>5102 | Mel</v>
      </c>
      <c r="BA1999" s="1" t="str">
        <f>IF(ISBLANK(I1999),"", _xlfn.LET(_xlpm.TipoServico,LOWER(H1999),IF(ISNUMBER(FIND("banho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1999" s="1" t="str">
        <f>IF(ISBLANK(I1999),"", _xlfn.LET(
    _xlpm.Servico,TRIM(F1999&amp;""),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1999" s="1">
        <f>IF(ISBLANK(B1999),"", IF(ISBLANK(R1999),Q1999*S1999,R1999*S1999))</f>
        <v>35</v>
      </c>
    </row>
    <row r="2000" spans="1:55" x14ac:dyDescent="0.3">
      <c r="A2000" t="s">
        <v>133</v>
      </c>
      <c r="B2000">
        <v>46101</v>
      </c>
      <c r="C2000" t="s">
        <v>2</v>
      </c>
      <c r="D2000">
        <v>5102</v>
      </c>
      <c r="F2000" t="s">
        <v>146</v>
      </c>
      <c r="H2000" t="s">
        <v>276</v>
      </c>
      <c r="I2000">
        <v>2701</v>
      </c>
      <c r="J2000" t="s">
        <v>73</v>
      </c>
      <c r="K2000" t="s">
        <v>155</v>
      </c>
      <c r="L2000">
        <v>73981729966</v>
      </c>
      <c r="N2000">
        <v>0</v>
      </c>
      <c r="O2000" t="s">
        <v>5</v>
      </c>
      <c r="P2000">
        <v>0</v>
      </c>
      <c r="Q2000">
        <v>12</v>
      </c>
      <c r="R2000">
        <v>12</v>
      </c>
      <c r="S2000">
        <v>1</v>
      </c>
      <c r="T2000">
        <v>12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 t="s">
        <v>6</v>
      </c>
      <c r="AG2000">
        <v>208</v>
      </c>
      <c r="AU2000" s="2" t="str">
        <f>IF(ISBLANK(B2000),"", TEXT(B2000,"dddd, d \d\e mmmm \d\e aaaa"))</f>
        <v>sexta-feira, 20 de março de 2026</v>
      </c>
      <c r="AX2000" s="1" t="str" cm="1">
        <f t="array" ref="AX2000">IFERROR(_xlfn.TEXTJOIN(", ",TRUE,_xlfn._xlws.SORT(_xlfn.UNIQUE(_xlfn._xlws.FILTER($K$2:$K$2889,($I$2:$I$2889=I2000)*($K$2:$K$2889&lt;&gt;""))))),"")</f>
        <v>Lis, Mel</v>
      </c>
      <c r="AY2000" s="1" t="str">
        <f>IF(ISBLANK(F2000),"", IF(OR(
ISNUMBER(FIND("escovacao",LOWER(F2000))),
ISNUMBER(FIND("escovação",LOWER(F2000))),
ISNUMBER(FIND("higiene bucal",LOWER(F2000))),
ISNUMBER(FIND("tosa",LOWER(F2000))),
ISNUMBER(FIND("hidratacao",LOWER(F2000))),
ISNUMBER(FIND("hidratação",LOWER(F2000))),
ISNUMBER(FIND("spa",LOWER(F2000))),
ISNUMBER(FIND("corte de unhas",LOWER(F2000))),
ISNUMBER(FIND("desembolo",LOWER(F2000))),
ISNUMBER(FIND("clorexidina",LOWER(F2000))),
ISNUMBER(FIND("matizacao",LOWER(F2000))),
ISNUMBER(FIND("matização",LOWER(F2000))),
ISNUMBER(FIND("arredondamento",LOWER(F2000))),
ISNUMBER(FIND("remocao",LOWER(F2000))),
ISNUMBER(FIND("remoção",LOWER(F2000)))
),"Serviços extras",
IF(ISNUMBER(FIND("banho",LOWER(F2000))),"Banho","Loja")))</f>
        <v>Serviços extras</v>
      </c>
      <c r="AZ2000" s="1" t="str">
        <f>IF(ISBLANK(I2000),"", _xlfn.LET(_xlpm.Pedido,TRIM(D2000&amp;""),IF(_xlpm.Pedido&lt;&gt;"",_xlpm.Pedido&amp;" | "&amp;K2000,I2000&amp;" | "&amp;K2000&amp;" | "&amp;TEXT(AU2000,"0"))))</f>
        <v>5102 | Mel</v>
      </c>
      <c r="BA2000" s="1" t="str">
        <f>IF(ISBLANK(I2000),"", _xlfn.LET(_xlpm.TipoServico,LOWER(H2000),IF(ISNUMBER(FIND("banho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0" s="1" t="str">
        <f>IF(ISBLANK(I2000),"", _xlfn.LET(
    _xlpm.Servico,TRIM(F2000&amp;""),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00" s="1">
        <f>IF(ISBLANK(B2000),"", IF(ISBLANK(R2000),Q2000*S2000,R2000*S2000))</f>
        <v>12</v>
      </c>
    </row>
    <row r="2001" spans="1:55" x14ac:dyDescent="0.3">
      <c r="A2001" t="s">
        <v>133</v>
      </c>
      <c r="B2001">
        <v>46101</v>
      </c>
      <c r="C2001" t="s">
        <v>2</v>
      </c>
      <c r="D2001">
        <v>5102</v>
      </c>
      <c r="F2001" t="s">
        <v>146</v>
      </c>
      <c r="H2001" t="s">
        <v>276</v>
      </c>
      <c r="I2001">
        <v>2701</v>
      </c>
      <c r="J2001" t="s">
        <v>73</v>
      </c>
      <c r="K2001" t="s">
        <v>657</v>
      </c>
      <c r="L2001">
        <v>73981729966</v>
      </c>
      <c r="N2001">
        <v>0</v>
      </c>
      <c r="O2001" t="s">
        <v>5</v>
      </c>
      <c r="P2001">
        <v>0</v>
      </c>
      <c r="Q2001">
        <v>12</v>
      </c>
      <c r="R2001">
        <v>12</v>
      </c>
      <c r="S2001">
        <v>1</v>
      </c>
      <c r="T2001">
        <v>12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 t="s">
        <v>6</v>
      </c>
      <c r="AG2001">
        <v>208</v>
      </c>
      <c r="AU2001" s="2" t="str">
        <f>IF(ISBLANK(B2001),"", TEXT(B2001,"dddd, d \d\e mmmm \d\e aaaa"))</f>
        <v>sexta-feira, 20 de março de 2026</v>
      </c>
      <c r="AX2001" s="1" t="str" cm="1">
        <f t="array" ref="AX2001">IFERROR(_xlfn.TEXTJOIN(", ",TRUE,_xlfn._xlws.SORT(_xlfn.UNIQUE(_xlfn._xlws.FILTER($K$2:$K$2889,($I$2:$I$2889=I2001)*($K$2:$K$2889&lt;&gt;""))))),"")</f>
        <v>Lis, Mel</v>
      </c>
      <c r="AY2001" s="1" t="str">
        <f>IF(ISBLANK(F2001),"", IF(OR(
ISNUMBER(FIND("escovacao",LOWER(F2001))),
ISNUMBER(FIND("escovação",LOWER(F2001))),
ISNUMBER(FIND("higiene bucal",LOWER(F2001))),
ISNUMBER(FIND("tosa",LOWER(F2001))),
ISNUMBER(FIND("hidratacao",LOWER(F2001))),
ISNUMBER(FIND("hidratação",LOWER(F2001))),
ISNUMBER(FIND("spa",LOWER(F2001))),
ISNUMBER(FIND("corte de unhas",LOWER(F2001))),
ISNUMBER(FIND("desembolo",LOWER(F2001))),
ISNUMBER(FIND("clorexidina",LOWER(F2001))),
ISNUMBER(FIND("matizacao",LOWER(F2001))),
ISNUMBER(FIND("matização",LOWER(F2001))),
ISNUMBER(FIND("arredondamento",LOWER(F2001))),
ISNUMBER(FIND("remocao",LOWER(F2001))),
ISNUMBER(FIND("remoção",LOWER(F2001)))
),"Serviços extras",
IF(ISNUMBER(FIND("banho",LOWER(F2001))),"Banho","Loja")))</f>
        <v>Serviços extras</v>
      </c>
      <c r="AZ2001" s="1" t="str">
        <f>IF(ISBLANK(I2001),"", _xlfn.LET(_xlpm.Pedido,TRIM(D2001&amp;""),IF(_xlpm.Pedido&lt;&gt;"",_xlpm.Pedido&amp;" | "&amp;K2001,I2001&amp;" | "&amp;K2001&amp;" | "&amp;TEXT(AU2001,"0"))))</f>
        <v>5102 | Lis</v>
      </c>
      <c r="BA2001" s="1" t="str">
        <f>IF(ISBLANK(I2001),"", _xlfn.LET(_xlpm.TipoServico,LOWER(H2001),IF(ISNUMBER(FIND("banho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1" s="1" t="str">
        <f>IF(ISBLANK(I2001),"", _xlfn.LET(
    _xlpm.Servico,TRIM(F2001&amp;""),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01" s="1">
        <f>IF(ISBLANK(B2001),"", IF(ISBLANK(R2001),Q2001*S2001,R2001*S2001))</f>
        <v>12</v>
      </c>
    </row>
    <row r="2002" spans="1:55" x14ac:dyDescent="0.3">
      <c r="A2002" t="s">
        <v>11</v>
      </c>
      <c r="B2002">
        <v>46105</v>
      </c>
      <c r="C2002" t="s">
        <v>46</v>
      </c>
      <c r="D2002">
        <v>5124</v>
      </c>
      <c r="F2002" t="s">
        <v>146</v>
      </c>
      <c r="H2002" t="s">
        <v>276</v>
      </c>
      <c r="I2002">
        <v>2389</v>
      </c>
      <c r="J2002" t="s">
        <v>52</v>
      </c>
      <c r="K2002" t="s">
        <v>662</v>
      </c>
      <c r="L2002">
        <v>5573998418685</v>
      </c>
      <c r="N2002">
        <v>0</v>
      </c>
      <c r="O2002" t="s">
        <v>5</v>
      </c>
      <c r="P2002">
        <v>0</v>
      </c>
      <c r="Q2002">
        <v>12</v>
      </c>
      <c r="R2002">
        <v>12</v>
      </c>
      <c r="S2002">
        <v>1</v>
      </c>
      <c r="T2002">
        <v>12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 t="s">
        <v>6</v>
      </c>
      <c r="AG2002">
        <v>79</v>
      </c>
      <c r="AU2002" s="2" t="str">
        <f>IF(ISBLANK(B2002),"", TEXT(B2002,"dddd, d \d\e mmmm \d\e aaaa"))</f>
        <v>terça-feira, 24 de março de 2026</v>
      </c>
      <c r="AX2002" s="1" t="str" cm="1">
        <f t="array" ref="AX2002">IFERROR(_xlfn.TEXTJOIN(", ",TRUE,_xlfn._xlws.SORT(_xlfn.UNIQUE(_xlfn._xlws.FILTER($K$2:$K$2889,($I$2:$I$2889=I2002)*($K$2:$K$2889&lt;&gt;""))))),"")</f>
        <v>Nicolas</v>
      </c>
      <c r="AY2002" s="1" t="str">
        <f>IF(ISBLANK(F2002),"", IF(OR(
ISNUMBER(FIND("escovacao",LOWER(F2002))),
ISNUMBER(FIND("escovação",LOWER(F2002))),
ISNUMBER(FIND("higiene bucal",LOWER(F2002))),
ISNUMBER(FIND("tosa",LOWER(F2002))),
ISNUMBER(FIND("hidratacao",LOWER(F2002))),
ISNUMBER(FIND("hidratação",LOWER(F2002))),
ISNUMBER(FIND("spa",LOWER(F2002))),
ISNUMBER(FIND("corte de unhas",LOWER(F2002))),
ISNUMBER(FIND("desembolo",LOWER(F2002))),
ISNUMBER(FIND("clorexidina",LOWER(F2002))),
ISNUMBER(FIND("matizacao",LOWER(F2002))),
ISNUMBER(FIND("matização",LOWER(F2002))),
ISNUMBER(FIND("arredondamento",LOWER(F2002))),
ISNUMBER(FIND("remocao",LOWER(F2002))),
ISNUMBER(FIND("remoção",LOWER(F2002)))
),"Serviços extras",
IF(ISNUMBER(FIND("banho",LOWER(F2002))),"Banho","Loja")))</f>
        <v>Serviços extras</v>
      </c>
      <c r="AZ2002" s="1" t="str">
        <f>IF(ISBLANK(I2002),"", _xlfn.LET(_xlpm.Pedido,TRIM(D2002&amp;""),IF(_xlpm.Pedido&lt;&gt;"",_xlpm.Pedido&amp;" | "&amp;K2002,I2002&amp;" | "&amp;K2002&amp;" | "&amp;TEXT(AU2002,"0"))))</f>
        <v>5124 | Nicolas</v>
      </c>
      <c r="BA2002" s="1" t="str">
        <f>IF(ISBLANK(I2002),"", _xlfn.LET(_xlpm.TipoServico,LOWER(H2002),IF(ISNUMBER(FIND("banho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2" s="1" t="str">
        <f>IF(ISBLANK(I2002),"", _xlfn.LET(
    _xlpm.Servico,TRIM(F2002&amp;""),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02" s="1">
        <f>IF(ISBLANK(B2002),"", IF(ISBLANK(R2002),Q2002*S2002,R2002*S2002))</f>
        <v>12</v>
      </c>
    </row>
    <row r="2003" spans="1:55" x14ac:dyDescent="0.3">
      <c r="A2003" t="s">
        <v>141</v>
      </c>
      <c r="B2003">
        <v>46113</v>
      </c>
      <c r="C2003" t="s">
        <v>53</v>
      </c>
      <c r="D2003">
        <v>5202</v>
      </c>
      <c r="F2003" t="s">
        <v>193</v>
      </c>
      <c r="H2003" t="s">
        <v>276</v>
      </c>
      <c r="I2003">
        <v>2876</v>
      </c>
      <c r="J2003" t="s">
        <v>592</v>
      </c>
      <c r="K2003" t="s">
        <v>663</v>
      </c>
      <c r="L2003">
        <v>557388665803</v>
      </c>
      <c r="N2003">
        <v>0</v>
      </c>
      <c r="O2003" t="s">
        <v>5</v>
      </c>
      <c r="P2003">
        <v>0</v>
      </c>
      <c r="Q2003">
        <v>7</v>
      </c>
      <c r="R2003">
        <v>7</v>
      </c>
      <c r="S2003">
        <v>1</v>
      </c>
      <c r="T2003">
        <v>7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 t="s">
        <v>6</v>
      </c>
      <c r="AG2003">
        <v>85</v>
      </c>
      <c r="AU2003" s="2" t="str">
        <f>IF(ISBLANK(B2003),"", TEXT(B2003,"dddd, d \d\e mmmm \d\e aaaa"))</f>
        <v>quarta-feira, 1 de abril de 2026</v>
      </c>
      <c r="AX2003" s="1" t="str" cm="1">
        <f t="array" ref="AX2003">IFERROR(_xlfn.TEXTJOIN(", ",TRUE,_xlfn._xlws.SORT(_xlfn.UNIQUE(_xlfn._xlws.FILTER($K$2:$K$2889,($I$2:$I$2889=I2003)*($K$2:$K$2889&lt;&gt;""))))),"")</f>
        <v>Ragna</v>
      </c>
      <c r="AY2003" s="1" t="str">
        <f>IF(ISBLANK(F2003),"", IF(OR(
ISNUMBER(FIND("escovacao",LOWER(F2003))),
ISNUMBER(FIND("escovação",LOWER(F2003))),
ISNUMBER(FIND("higiene bucal",LOWER(F2003))),
ISNUMBER(FIND("tosa",LOWER(F2003))),
ISNUMBER(FIND("hidratacao",LOWER(F2003))),
ISNUMBER(FIND("hidratação",LOWER(F2003))),
ISNUMBER(FIND("spa",LOWER(F2003))),
ISNUMBER(FIND("corte de unhas",LOWER(F2003))),
ISNUMBER(FIND("desembolo",LOWER(F2003))),
ISNUMBER(FIND("clorexidina",LOWER(F2003))),
ISNUMBER(FIND("matizacao",LOWER(F2003))),
ISNUMBER(FIND("matização",LOWER(F2003))),
ISNUMBER(FIND("arredondamento",LOWER(F2003))),
ISNUMBER(FIND("remocao",LOWER(F2003))),
ISNUMBER(FIND("remoção",LOWER(F2003)))
),"Serviços extras",
IF(ISNUMBER(FIND("banho",LOWER(F2003))),"Banho","Loja")))</f>
        <v>Banho</v>
      </c>
      <c r="AZ2003" s="1" t="str">
        <f>IF(ISBLANK(I2003),"", _xlfn.LET(_xlpm.Pedido,TRIM(D2003&amp;""),IF(_xlpm.Pedido&lt;&gt;"",_xlpm.Pedido&amp;" | "&amp;K2003,I2003&amp;" | "&amp;K2003&amp;" | "&amp;TEXT(AU2003,"0"))))</f>
        <v>5202 | Ragna</v>
      </c>
      <c r="BA2003" s="1" t="str">
        <f>IF(ISBLANK(I2003),"", _xlfn.LET(_xlpm.TipoServico,LOWER(H2003),IF(ISNUMBER(FIND("banho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3" s="1" t="str">
        <f>IF(ISBLANK(I2003),"", _xlfn.LET(
    _xlpm.Servico,TRIM(F2003&amp;""),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003" s="1">
        <f>IF(ISBLANK(B2003),"", IF(ISBLANK(R2003),Q2003*S2003,R2003*S2003))</f>
        <v>7</v>
      </c>
    </row>
    <row r="2004" spans="1:55" x14ac:dyDescent="0.3">
      <c r="A2004" t="s">
        <v>133</v>
      </c>
      <c r="B2004">
        <v>46120</v>
      </c>
      <c r="C2004" t="s">
        <v>53</v>
      </c>
      <c r="D2004">
        <v>5244</v>
      </c>
      <c r="F2004" t="s">
        <v>159</v>
      </c>
      <c r="H2004" t="s">
        <v>276</v>
      </c>
      <c r="I2004">
        <v>2546</v>
      </c>
      <c r="J2004" t="s">
        <v>359</v>
      </c>
      <c r="K2004" t="s">
        <v>664</v>
      </c>
      <c r="L2004">
        <v>73988081729</v>
      </c>
      <c r="N2004">
        <v>0</v>
      </c>
      <c r="O2004" t="s">
        <v>5</v>
      </c>
      <c r="P2004">
        <v>0</v>
      </c>
      <c r="Q2004">
        <v>7</v>
      </c>
      <c r="R2004">
        <v>7</v>
      </c>
      <c r="S2004">
        <v>1</v>
      </c>
      <c r="T2004">
        <v>7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 t="s">
        <v>6</v>
      </c>
      <c r="AG2004">
        <v>108.5</v>
      </c>
      <c r="AU2004" s="2" t="str">
        <f>IF(ISBLANK(B2004),"", TEXT(B2004,"dddd, d \d\e mmmm \d\e aaaa"))</f>
        <v>quarta-feira, 8 de abril de 2026</v>
      </c>
      <c r="AX2004" s="1" t="str" cm="1">
        <f t="array" ref="AX2004">IFERROR(_xlfn.TEXTJOIN(", ",TRUE,_xlfn._xlws.SORT(_xlfn.UNIQUE(_xlfn._xlws.FILTER($K$2:$K$2889,($I$2:$I$2889=I2004)*($K$2:$K$2889&lt;&gt;""))))),"")</f>
        <v>Amendoa, Cacau, Nolah</v>
      </c>
      <c r="AY2004" s="1" t="str">
        <f>IF(ISBLANK(F2004),"", IF(OR(
ISNUMBER(FIND("escovacao",LOWER(F2004))),
ISNUMBER(FIND("escovação",LOWER(F2004))),
ISNUMBER(FIND("higiene bucal",LOWER(F2004))),
ISNUMBER(FIND("tosa",LOWER(F2004))),
ISNUMBER(FIND("hidratacao",LOWER(F2004))),
ISNUMBER(FIND("hidratação",LOWER(F2004))),
ISNUMBER(FIND("spa",LOWER(F2004))),
ISNUMBER(FIND("corte de unhas",LOWER(F2004))),
ISNUMBER(FIND("desembolo",LOWER(F2004))),
ISNUMBER(FIND("clorexidina",LOWER(F2004))),
ISNUMBER(FIND("matizacao",LOWER(F2004))),
ISNUMBER(FIND("matização",LOWER(F2004))),
ISNUMBER(FIND("arredondamento",LOWER(F2004))),
ISNUMBER(FIND("remocao",LOWER(F2004))),
ISNUMBER(FIND("remoção",LOWER(F2004)))
),"Serviços extras",
IF(ISNUMBER(FIND("banho",LOWER(F2004))),"Banho","Loja")))</f>
        <v>Banho</v>
      </c>
      <c r="AZ2004" s="1" t="str">
        <f>IF(ISBLANK(I2004),"", _xlfn.LET(_xlpm.Pedido,TRIM(D2004&amp;""),IF(_xlpm.Pedido&lt;&gt;"",_xlpm.Pedido&amp;" | "&amp;K2004,I2004&amp;" | "&amp;K2004&amp;" | "&amp;TEXT(AU2004,"0"))))</f>
        <v>5244 | Nolah</v>
      </c>
      <c r="BA2004" s="1" t="str">
        <f>IF(ISBLANK(I2004),"", _xlfn.LET(_xlpm.TipoServico,LOWER(H2004),IF(ISNUMBER(FIND("banho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4" s="1" t="str">
        <f>IF(ISBLANK(I2004),"", _xlfn.LET(
    _xlpm.Servico,TRIM(F2004&amp;""),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004" s="1">
        <f>IF(ISBLANK(B2004),"", IF(ISBLANK(R2004),Q2004*S2004,R2004*S2004))</f>
        <v>7</v>
      </c>
    </row>
    <row r="2005" spans="1:55" x14ac:dyDescent="0.3">
      <c r="A2005" t="s">
        <v>133</v>
      </c>
      <c r="B2005">
        <v>46114</v>
      </c>
      <c r="C2005" t="s">
        <v>9</v>
      </c>
      <c r="D2005">
        <v>5204</v>
      </c>
      <c r="F2005" t="s">
        <v>275</v>
      </c>
      <c r="H2005" t="s">
        <v>276</v>
      </c>
      <c r="I2005">
        <v>2809</v>
      </c>
      <c r="J2005" t="s">
        <v>148</v>
      </c>
      <c r="K2005" t="s">
        <v>149</v>
      </c>
      <c r="L2005">
        <v>557399216789</v>
      </c>
      <c r="N2005">
        <v>0</v>
      </c>
      <c r="O2005" t="s">
        <v>5</v>
      </c>
      <c r="P2005">
        <v>0</v>
      </c>
      <c r="Q2005">
        <v>35</v>
      </c>
      <c r="R2005">
        <v>35</v>
      </c>
      <c r="S2005">
        <v>1</v>
      </c>
      <c r="T2005">
        <v>35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 t="s">
        <v>6</v>
      </c>
      <c r="AG2005">
        <v>145</v>
      </c>
      <c r="AU2005" s="2" t="str">
        <f>IF(ISBLANK(B2005),"", TEXT(B2005,"dddd, d \d\e mmmm \d\e aaaa"))</f>
        <v>quinta-feira, 2 de abril de 2026</v>
      </c>
      <c r="AX2005" s="1" t="str" cm="1">
        <f t="array" ref="AX2005">IFERROR(_xlfn.TEXTJOIN(", ",TRUE,_xlfn._xlws.SORT(_xlfn.UNIQUE(_xlfn._xlws.FILTER($K$2:$K$2889,($I$2:$I$2889=I2005)*($K$2:$K$2889&lt;&gt;""))))),"")</f>
        <v>Bela, Lara</v>
      </c>
      <c r="AY2005" s="1" t="str">
        <f>IF(ISBLANK(F2005),"", IF(OR(
ISNUMBER(FIND("escovacao",LOWER(F2005))),
ISNUMBER(FIND("escovação",LOWER(F2005))),
ISNUMBER(FIND("higiene bucal",LOWER(F2005))),
ISNUMBER(FIND("tosa",LOWER(F2005))),
ISNUMBER(FIND("hidratacao",LOWER(F2005))),
ISNUMBER(FIND("hidratação",LOWER(F2005))),
ISNUMBER(FIND("spa",LOWER(F2005))),
ISNUMBER(FIND("corte de unhas",LOWER(F2005))),
ISNUMBER(FIND("desembolo",LOWER(F2005))),
ISNUMBER(FIND("clorexidina",LOWER(F2005))),
ISNUMBER(FIND("matizacao",LOWER(F2005))),
ISNUMBER(FIND("matização",LOWER(F2005))),
ISNUMBER(FIND("arredondamento",LOWER(F2005))),
ISNUMBER(FIND("remocao",LOWER(F2005))),
ISNUMBER(FIND("remoção",LOWER(F2005)))
),"Serviços extras",
IF(ISNUMBER(FIND("banho",LOWER(F2005))),"Banho","Loja")))</f>
        <v>Serviços extras</v>
      </c>
      <c r="AZ2005" s="1" t="str">
        <f>IF(ISBLANK(I2005),"", _xlfn.LET(_xlpm.Pedido,TRIM(D2005&amp;""),IF(_xlpm.Pedido&lt;&gt;"",_xlpm.Pedido&amp;" | "&amp;K2005,I2005&amp;" | "&amp;K2005&amp;" | "&amp;TEXT(AU2005,"0"))))</f>
        <v>5204 | Bela</v>
      </c>
      <c r="BA2005" s="1" t="str">
        <f>IF(ISBLANK(I2005),"", _xlfn.LET(_xlpm.TipoServico,LOWER(H2005),IF(ISNUMBER(FIND("banho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5" s="1" t="str">
        <f>IF(ISBLANK(I2005),"", _xlfn.LET(
    _xlpm.Servico,TRIM(F2005&amp;""),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05" s="1">
        <f>IF(ISBLANK(B2005),"", IF(ISBLANK(R2005),Q2005*S2005,R2005*S2005))</f>
        <v>35</v>
      </c>
    </row>
    <row r="2006" spans="1:55" x14ac:dyDescent="0.3">
      <c r="A2006" t="s">
        <v>1</v>
      </c>
      <c r="B2006">
        <v>46114</v>
      </c>
      <c r="C2006" t="s">
        <v>9</v>
      </c>
      <c r="D2006">
        <v>5219</v>
      </c>
      <c r="F2006" t="s">
        <v>146</v>
      </c>
      <c r="H2006" t="s">
        <v>276</v>
      </c>
      <c r="I2006">
        <v>2374</v>
      </c>
      <c r="J2006" t="s">
        <v>39</v>
      </c>
      <c r="K2006" t="s">
        <v>665</v>
      </c>
      <c r="L2006">
        <v>71984259778</v>
      </c>
      <c r="N2006">
        <v>0</v>
      </c>
      <c r="O2006" t="s">
        <v>5</v>
      </c>
      <c r="P2006">
        <v>0</v>
      </c>
      <c r="Q2006">
        <v>12</v>
      </c>
      <c r="R2006">
        <v>12</v>
      </c>
      <c r="S2006">
        <v>1</v>
      </c>
      <c r="T2006">
        <v>12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 t="s">
        <v>6</v>
      </c>
      <c r="AG2006">
        <v>74</v>
      </c>
      <c r="AU2006" s="2" t="str">
        <f>IF(ISBLANK(B2006),"", TEXT(B2006,"dddd, d \d\e mmmm \d\e aaaa"))</f>
        <v>quinta-feira, 2 de abril de 2026</v>
      </c>
      <c r="AX2006" s="1" t="str" cm="1">
        <f t="array" ref="AX2006">IFERROR(_xlfn.TEXTJOIN(", ",TRUE,_xlfn._xlws.SORT(_xlfn.UNIQUE(_xlfn._xlws.FILTER($K$2:$K$2889,($I$2:$I$2889=I2006)*($K$2:$K$2889&lt;&gt;""))))),"")</f>
        <v>Malu</v>
      </c>
      <c r="AY2006" s="1" t="str">
        <f>IF(ISBLANK(F2006),"", IF(OR(
ISNUMBER(FIND("escovacao",LOWER(F2006))),
ISNUMBER(FIND("escovação",LOWER(F2006))),
ISNUMBER(FIND("higiene bucal",LOWER(F2006))),
ISNUMBER(FIND("tosa",LOWER(F2006))),
ISNUMBER(FIND("hidratacao",LOWER(F2006))),
ISNUMBER(FIND("hidratação",LOWER(F2006))),
ISNUMBER(FIND("spa",LOWER(F2006))),
ISNUMBER(FIND("corte de unhas",LOWER(F2006))),
ISNUMBER(FIND("desembolo",LOWER(F2006))),
ISNUMBER(FIND("clorexidina",LOWER(F2006))),
ISNUMBER(FIND("matizacao",LOWER(F2006))),
ISNUMBER(FIND("matização",LOWER(F2006))),
ISNUMBER(FIND("arredondamento",LOWER(F2006))),
ISNUMBER(FIND("remocao",LOWER(F2006))),
ISNUMBER(FIND("remoção",LOWER(F2006)))
),"Serviços extras",
IF(ISNUMBER(FIND("banho",LOWER(F2006))),"Banho","Loja")))</f>
        <v>Serviços extras</v>
      </c>
      <c r="AZ2006" s="1" t="str">
        <f>IF(ISBLANK(I2006),"", _xlfn.LET(_xlpm.Pedido,TRIM(D2006&amp;""),IF(_xlpm.Pedido&lt;&gt;"",_xlpm.Pedido&amp;" | "&amp;K2006,I2006&amp;" | "&amp;K2006&amp;" | "&amp;TEXT(AU2006,"0"))))</f>
        <v>5219 | Malu</v>
      </c>
      <c r="BA2006" s="1" t="str">
        <f>IF(ISBLANK(I2006),"", _xlfn.LET(_xlpm.TipoServico,LOWER(H2006),IF(ISNUMBER(FIND("banho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6" s="1" t="str">
        <f>IF(ISBLANK(I2006),"", _xlfn.LET(
    _xlpm.Servico,TRIM(F2006&amp;""),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06" s="1">
        <f>IF(ISBLANK(B2006),"", IF(ISBLANK(R2006),Q2006*S2006,R2006*S2006))</f>
        <v>12</v>
      </c>
    </row>
    <row r="2007" spans="1:55" x14ac:dyDescent="0.3">
      <c r="A2007" t="s">
        <v>141</v>
      </c>
      <c r="B2007">
        <v>46118</v>
      </c>
      <c r="C2007" t="s">
        <v>43</v>
      </c>
      <c r="D2007">
        <v>5228</v>
      </c>
      <c r="F2007" t="s">
        <v>291</v>
      </c>
      <c r="H2007" t="s">
        <v>276</v>
      </c>
      <c r="I2007">
        <v>2879</v>
      </c>
      <c r="J2007" t="s">
        <v>594</v>
      </c>
      <c r="K2007" t="s">
        <v>666</v>
      </c>
      <c r="N2007">
        <v>0</v>
      </c>
      <c r="O2007" t="s">
        <v>5</v>
      </c>
      <c r="P2007">
        <v>0</v>
      </c>
      <c r="Q2007">
        <v>43</v>
      </c>
      <c r="R2007">
        <v>43</v>
      </c>
      <c r="S2007">
        <v>1</v>
      </c>
      <c r="T2007">
        <v>43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 t="s">
        <v>6</v>
      </c>
      <c r="AG2007">
        <v>105</v>
      </c>
      <c r="AU2007" s="2" t="str">
        <f>IF(ISBLANK(B2007),"", TEXT(B2007,"dddd, d \d\e mmmm \d\e aaaa"))</f>
        <v>segunda-feira, 6 de abril de 2026</v>
      </c>
      <c r="AX2007" s="1" t="str" cm="1">
        <f t="array" ref="AX2007">IFERROR(_xlfn.TEXTJOIN(", ",TRUE,_xlfn._xlws.SORT(_xlfn.UNIQUE(_xlfn._xlws.FILTER($K$2:$K$2889,($I$2:$I$2889=I2007)*($K$2:$K$2889&lt;&gt;""))))),"")</f>
        <v>Piroca</v>
      </c>
      <c r="AY2007" s="1" t="str">
        <f>IF(ISBLANK(F2007),"", IF(OR(
ISNUMBER(FIND("escovacao",LOWER(F2007))),
ISNUMBER(FIND("escovação",LOWER(F2007))),
ISNUMBER(FIND("higiene bucal",LOWER(F2007))),
ISNUMBER(FIND("tosa",LOWER(F2007))),
ISNUMBER(FIND("hidratacao",LOWER(F2007))),
ISNUMBER(FIND("hidratação",LOWER(F2007))),
ISNUMBER(FIND("spa",LOWER(F2007))),
ISNUMBER(FIND("corte de unhas",LOWER(F2007))),
ISNUMBER(FIND("desembolo",LOWER(F2007))),
ISNUMBER(FIND("clorexidina",LOWER(F2007))),
ISNUMBER(FIND("matizacao",LOWER(F2007))),
ISNUMBER(FIND("matização",LOWER(F2007))),
ISNUMBER(FIND("arredondamento",LOWER(F2007))),
ISNUMBER(FIND("remocao",LOWER(F2007))),
ISNUMBER(FIND("remoção",LOWER(F2007)))
),"Serviços extras",
IF(ISNUMBER(FIND("banho",LOWER(F2007))),"Banho","Loja")))</f>
        <v>Serviços extras</v>
      </c>
      <c r="AZ2007" s="1" t="str">
        <f>IF(ISBLANK(I2007),"", _xlfn.LET(_xlpm.Pedido,TRIM(D2007&amp;""),IF(_xlpm.Pedido&lt;&gt;"",_xlpm.Pedido&amp;" | "&amp;K2007,I2007&amp;" | "&amp;K2007&amp;" | "&amp;TEXT(AU2007,"0"))))</f>
        <v>5228 | Piroca</v>
      </c>
      <c r="BA2007" s="1" t="str">
        <f>IF(ISBLANK(I2007),"", _xlfn.LET(_xlpm.TipoServico,LOWER(H2007),IF(ISNUMBER(FIND("banho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7" s="1" t="str">
        <f>IF(ISBLANK(I2007),"", _xlfn.LET(
    _xlpm.Servico,TRIM(F2007&amp;""),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07" s="1">
        <f>IF(ISBLANK(B2007),"", IF(ISBLANK(R2007),Q2007*S2007,R2007*S2007))</f>
        <v>43</v>
      </c>
    </row>
    <row r="2008" spans="1:55" x14ac:dyDescent="0.3">
      <c r="A2008" t="s">
        <v>141</v>
      </c>
      <c r="B2008">
        <v>46120</v>
      </c>
      <c r="C2008" t="s">
        <v>53</v>
      </c>
      <c r="D2008">
        <v>5247</v>
      </c>
      <c r="F2008" t="s">
        <v>146</v>
      </c>
      <c r="H2008" t="s">
        <v>276</v>
      </c>
      <c r="I2008">
        <v>2881</v>
      </c>
      <c r="J2008" t="s">
        <v>602</v>
      </c>
      <c r="K2008" t="s">
        <v>667</v>
      </c>
      <c r="L2008">
        <v>5524992692096</v>
      </c>
      <c r="N2008">
        <v>0</v>
      </c>
      <c r="O2008" t="s">
        <v>5</v>
      </c>
      <c r="P2008">
        <v>0</v>
      </c>
      <c r="Q2008">
        <v>12</v>
      </c>
      <c r="R2008">
        <v>12</v>
      </c>
      <c r="S2008">
        <v>1</v>
      </c>
      <c r="T2008">
        <v>12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 t="s">
        <v>6</v>
      </c>
      <c r="AG2008">
        <v>84</v>
      </c>
      <c r="AU2008" s="2" t="str">
        <f>IF(ISBLANK(B2008),"", TEXT(B2008,"dddd, d \d\e mmmm \d\e aaaa"))</f>
        <v>quarta-feira, 8 de abril de 2026</v>
      </c>
      <c r="AX2008" s="1" t="str" cm="1">
        <f t="array" ref="AX2008">IFERROR(_xlfn.TEXTJOIN(", ",TRUE,_xlfn._xlws.SORT(_xlfn.UNIQUE(_xlfn._xlws.FILTER($K$2:$K$2889,($I$2:$I$2889=I2008)*($K$2:$K$2889&lt;&gt;""))))),"")</f>
        <v>Luma</v>
      </c>
      <c r="AY2008" s="1" t="str">
        <f>IF(ISBLANK(F2008),"", IF(OR(
ISNUMBER(FIND("escovacao",LOWER(F2008))),
ISNUMBER(FIND("escovação",LOWER(F2008))),
ISNUMBER(FIND("higiene bucal",LOWER(F2008))),
ISNUMBER(FIND("tosa",LOWER(F2008))),
ISNUMBER(FIND("hidratacao",LOWER(F2008))),
ISNUMBER(FIND("hidratação",LOWER(F2008))),
ISNUMBER(FIND("spa",LOWER(F2008))),
ISNUMBER(FIND("corte de unhas",LOWER(F2008))),
ISNUMBER(FIND("desembolo",LOWER(F2008))),
ISNUMBER(FIND("clorexidina",LOWER(F2008))),
ISNUMBER(FIND("matizacao",LOWER(F2008))),
ISNUMBER(FIND("matização",LOWER(F2008))),
ISNUMBER(FIND("arredondamento",LOWER(F2008))),
ISNUMBER(FIND("remocao",LOWER(F2008))),
ISNUMBER(FIND("remoção",LOWER(F2008)))
),"Serviços extras",
IF(ISNUMBER(FIND("banho",LOWER(F2008))),"Banho","Loja")))</f>
        <v>Serviços extras</v>
      </c>
      <c r="AZ2008" s="1" t="str">
        <f>IF(ISBLANK(I2008),"", _xlfn.LET(_xlpm.Pedido,TRIM(D2008&amp;""),IF(_xlpm.Pedido&lt;&gt;"",_xlpm.Pedido&amp;" | "&amp;K2008,I2008&amp;" | "&amp;K2008&amp;" | "&amp;TEXT(AU2008,"0"))))</f>
        <v>5247 | Luma</v>
      </c>
      <c r="BA2008" s="1" t="str">
        <f>IF(ISBLANK(I2008),"", _xlfn.LET(_xlpm.TipoServico,LOWER(H2008),IF(ISNUMBER(FIND("banho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8" s="1" t="str">
        <f>IF(ISBLANK(I2008),"", _xlfn.LET(
    _xlpm.Servico,TRIM(F2008&amp;""),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08" s="1">
        <f>IF(ISBLANK(B2008),"", IF(ISBLANK(R2008),Q2008*S2008,R2008*S2008))</f>
        <v>12</v>
      </c>
    </row>
    <row r="2009" spans="1:55" x14ac:dyDescent="0.3">
      <c r="A2009" t="s">
        <v>141</v>
      </c>
      <c r="B2009">
        <v>46120</v>
      </c>
      <c r="C2009" t="s">
        <v>53</v>
      </c>
      <c r="D2009">
        <v>5245</v>
      </c>
      <c r="F2009" t="s">
        <v>275</v>
      </c>
      <c r="H2009" t="s">
        <v>276</v>
      </c>
      <c r="I2009">
        <v>2601</v>
      </c>
      <c r="J2009" t="s">
        <v>15</v>
      </c>
      <c r="K2009" t="s">
        <v>165</v>
      </c>
      <c r="L2009">
        <v>73991119077</v>
      </c>
      <c r="N2009">
        <v>0</v>
      </c>
      <c r="O2009" t="s">
        <v>5</v>
      </c>
      <c r="P2009">
        <v>0</v>
      </c>
      <c r="Q2009">
        <v>35</v>
      </c>
      <c r="R2009">
        <v>35</v>
      </c>
      <c r="S2009">
        <v>1</v>
      </c>
      <c r="T2009">
        <v>35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 t="s">
        <v>6</v>
      </c>
      <c r="AG2009">
        <v>35</v>
      </c>
      <c r="AU2009" s="2" t="str">
        <f>IF(ISBLANK(B2009),"", TEXT(B2009,"dddd, d \d\e mmmm \d\e aaaa"))</f>
        <v>quarta-feira, 8 de abril de 2026</v>
      </c>
      <c r="AX2009" s="1" t="str" cm="1">
        <f t="array" ref="AX2009">IFERROR(_xlfn.TEXTJOIN(", ",TRUE,_xlfn._xlws.SORT(_xlfn.UNIQUE(_xlfn._xlws.FILTER($K$2:$K$2889,($I$2:$I$2889=I2009)*($K$2:$K$2889&lt;&gt;""))))),"")</f>
        <v>Dora, Tito</v>
      </c>
      <c r="AY2009" s="1" t="str">
        <f>IF(ISBLANK(F2009),"", IF(OR(
ISNUMBER(FIND("escovacao",LOWER(F2009))),
ISNUMBER(FIND("escovação",LOWER(F2009))),
ISNUMBER(FIND("higiene bucal",LOWER(F2009))),
ISNUMBER(FIND("tosa",LOWER(F2009))),
ISNUMBER(FIND("hidratacao",LOWER(F2009))),
ISNUMBER(FIND("hidratação",LOWER(F2009))),
ISNUMBER(FIND("spa",LOWER(F2009))),
ISNUMBER(FIND("corte de unhas",LOWER(F2009))),
ISNUMBER(FIND("desembolo",LOWER(F2009))),
ISNUMBER(FIND("clorexidina",LOWER(F2009))),
ISNUMBER(FIND("matizacao",LOWER(F2009))),
ISNUMBER(FIND("matização",LOWER(F2009))),
ISNUMBER(FIND("arredondamento",LOWER(F2009))),
ISNUMBER(FIND("remocao",LOWER(F2009))),
ISNUMBER(FIND("remoção",LOWER(F2009)))
),"Serviços extras",
IF(ISNUMBER(FIND("banho",LOWER(F2009))),"Banho","Loja")))</f>
        <v>Serviços extras</v>
      </c>
      <c r="AZ2009" s="1" t="str">
        <f>IF(ISBLANK(I2009),"", _xlfn.LET(_xlpm.Pedido,TRIM(D2009&amp;""),IF(_xlpm.Pedido&lt;&gt;"",_xlpm.Pedido&amp;" | "&amp;K2009,I2009&amp;" | "&amp;K2009&amp;" | "&amp;TEXT(AU2009,"0"))))</f>
        <v>5245 | Dora</v>
      </c>
      <c r="BA2009" s="1" t="str">
        <f>IF(ISBLANK(I2009),"", _xlfn.LET(_xlpm.TipoServico,LOWER(H2009),IF(ISNUMBER(FIND("banho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09" s="1" t="str">
        <f>IF(ISBLANK(I2009),"", _xlfn.LET(
    _xlpm.Servico,TRIM(F2009&amp;""),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09" s="1">
        <f>IF(ISBLANK(B2009),"", IF(ISBLANK(R2009),Q2009*S2009,R2009*S2009))</f>
        <v>35</v>
      </c>
    </row>
    <row r="2010" spans="1:55" x14ac:dyDescent="0.3">
      <c r="A2010" t="s">
        <v>133</v>
      </c>
      <c r="B2010">
        <v>46121</v>
      </c>
      <c r="C2010" t="s">
        <v>9</v>
      </c>
      <c r="D2010">
        <v>5254</v>
      </c>
      <c r="F2010" t="s">
        <v>146</v>
      </c>
      <c r="H2010" t="s">
        <v>276</v>
      </c>
      <c r="I2010">
        <v>2877</v>
      </c>
      <c r="J2010" t="s">
        <v>445</v>
      </c>
      <c r="K2010" t="s">
        <v>182</v>
      </c>
      <c r="L2010">
        <v>557391717391</v>
      </c>
      <c r="N2010">
        <v>0</v>
      </c>
      <c r="O2010" t="s">
        <v>5</v>
      </c>
      <c r="P2010">
        <v>0</v>
      </c>
      <c r="Q2010">
        <v>12</v>
      </c>
      <c r="R2010">
        <v>12</v>
      </c>
      <c r="S2010">
        <v>1</v>
      </c>
      <c r="T2010">
        <v>12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 t="s">
        <v>6</v>
      </c>
      <c r="AG2010">
        <v>74</v>
      </c>
      <c r="AU2010" s="2" t="str">
        <f>IF(ISBLANK(B2010),"", TEXT(B2010,"dddd, d \d\e mmmm \d\e aaaa"))</f>
        <v>quinta-feira, 9 de abril de 2026</v>
      </c>
      <c r="AX2010" s="1" t="str" cm="1">
        <f t="array" ref="AX2010">IFERROR(_xlfn.TEXTJOIN(", ",TRUE,_xlfn._xlws.SORT(_xlfn.UNIQUE(_xlfn._xlws.FILTER($K$2:$K$2889,($I$2:$I$2889=I2010)*($K$2:$K$2889&lt;&gt;""))))),"")</f>
        <v>Amora</v>
      </c>
      <c r="AY2010" s="1" t="str">
        <f>IF(ISBLANK(F2010),"", IF(OR(
ISNUMBER(FIND("escovacao",LOWER(F2010))),
ISNUMBER(FIND("escovação",LOWER(F2010))),
ISNUMBER(FIND("higiene bucal",LOWER(F2010))),
ISNUMBER(FIND("tosa",LOWER(F2010))),
ISNUMBER(FIND("hidratacao",LOWER(F2010))),
ISNUMBER(FIND("hidratação",LOWER(F2010))),
ISNUMBER(FIND("spa",LOWER(F2010))),
ISNUMBER(FIND("corte de unhas",LOWER(F2010))),
ISNUMBER(FIND("desembolo",LOWER(F2010))),
ISNUMBER(FIND("clorexidina",LOWER(F2010))),
ISNUMBER(FIND("matizacao",LOWER(F2010))),
ISNUMBER(FIND("matização",LOWER(F2010))),
ISNUMBER(FIND("arredondamento",LOWER(F2010))),
ISNUMBER(FIND("remocao",LOWER(F2010))),
ISNUMBER(FIND("remoção",LOWER(F2010)))
),"Serviços extras",
IF(ISNUMBER(FIND("banho",LOWER(F2010))),"Banho","Loja")))</f>
        <v>Serviços extras</v>
      </c>
      <c r="AZ2010" s="1" t="str">
        <f>IF(ISBLANK(I2010),"", _xlfn.LET(_xlpm.Pedido,TRIM(D2010&amp;""),IF(_xlpm.Pedido&lt;&gt;"",_xlpm.Pedido&amp;" | "&amp;K2010,I2010&amp;" | "&amp;K2010&amp;" | "&amp;TEXT(AU2010,"0"))))</f>
        <v>5254 | Amora</v>
      </c>
      <c r="BA2010" s="1" t="str">
        <f>IF(ISBLANK(I2010),"", _xlfn.LET(_xlpm.TipoServico,LOWER(H2010),IF(ISNUMBER(FIND("banho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0" s="1" t="str">
        <f>IF(ISBLANK(I2010),"", _xlfn.LET(
    _xlpm.Servico,TRIM(F2010&amp;""),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0" s="1">
        <f>IF(ISBLANK(B2010),"", IF(ISBLANK(R2010),Q2010*S2010,R2010*S2010))</f>
        <v>12</v>
      </c>
    </row>
    <row r="2011" spans="1:55" x14ac:dyDescent="0.3">
      <c r="A2011" t="s">
        <v>172</v>
      </c>
      <c r="B2011">
        <v>46132</v>
      </c>
      <c r="C2011" t="s">
        <v>43</v>
      </c>
      <c r="D2011">
        <v>5361</v>
      </c>
      <c r="F2011" t="s">
        <v>146</v>
      </c>
      <c r="H2011" t="s">
        <v>276</v>
      </c>
      <c r="I2011">
        <v>2893</v>
      </c>
      <c r="J2011" t="s">
        <v>614</v>
      </c>
      <c r="K2011" t="s">
        <v>154</v>
      </c>
      <c r="L2011">
        <v>5511987900187</v>
      </c>
      <c r="N2011">
        <v>0</v>
      </c>
      <c r="O2011" t="s">
        <v>5</v>
      </c>
      <c r="P2011">
        <v>0</v>
      </c>
      <c r="Q2011">
        <v>12</v>
      </c>
      <c r="R2011">
        <v>12</v>
      </c>
      <c r="S2011">
        <v>1</v>
      </c>
      <c r="T2011">
        <v>12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 t="s">
        <v>6</v>
      </c>
      <c r="AG2011">
        <v>74</v>
      </c>
      <c r="AU2011" s="2" t="str">
        <f>IF(ISBLANK(B2011),"", TEXT(B2011,"dddd, d \d\e mmmm \d\e aaaa"))</f>
        <v>segunda-feira, 20 de abril de 2026</v>
      </c>
      <c r="AX2011" s="1" t="str" cm="1">
        <f t="array" ref="AX2011">IFERROR(_xlfn.TEXTJOIN(", ",TRUE,_xlfn._xlws.SORT(_xlfn.UNIQUE(_xlfn._xlws.FILTER($K$2:$K$2889,($I$2:$I$2889=I2011)*($K$2:$K$2889&lt;&gt;""))))),"")</f>
        <v>Zoe</v>
      </c>
      <c r="AY2011" s="1" t="str">
        <f>IF(ISBLANK(F2011),"", IF(OR(
ISNUMBER(FIND("escovacao",LOWER(F2011))),
ISNUMBER(FIND("escovação",LOWER(F2011))),
ISNUMBER(FIND("higiene bucal",LOWER(F2011))),
ISNUMBER(FIND("tosa",LOWER(F2011))),
ISNUMBER(FIND("hidratacao",LOWER(F2011))),
ISNUMBER(FIND("hidratação",LOWER(F2011))),
ISNUMBER(FIND("spa",LOWER(F2011))),
ISNUMBER(FIND("corte de unhas",LOWER(F2011))),
ISNUMBER(FIND("desembolo",LOWER(F2011))),
ISNUMBER(FIND("clorexidina",LOWER(F2011))),
ISNUMBER(FIND("matizacao",LOWER(F2011))),
ISNUMBER(FIND("matização",LOWER(F2011))),
ISNUMBER(FIND("arredondamento",LOWER(F2011))),
ISNUMBER(FIND("remocao",LOWER(F2011))),
ISNUMBER(FIND("remoção",LOWER(F2011)))
),"Serviços extras",
IF(ISNUMBER(FIND("banho",LOWER(F2011))),"Banho","Loja")))</f>
        <v>Serviços extras</v>
      </c>
      <c r="AZ2011" s="1" t="str">
        <f>IF(ISBLANK(I2011),"", _xlfn.LET(_xlpm.Pedido,TRIM(D2011&amp;""),IF(_xlpm.Pedido&lt;&gt;"",_xlpm.Pedido&amp;" | "&amp;K2011,I2011&amp;" | "&amp;K2011&amp;" | "&amp;TEXT(AU2011,"0"))))</f>
        <v>5361 | Zoe</v>
      </c>
      <c r="BA2011" s="1" t="str">
        <f>IF(ISBLANK(I2011),"", _xlfn.LET(_xlpm.TipoServico,LOWER(H2011),IF(ISNUMBER(FIND("banho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1" s="1" t="str">
        <f>IF(ISBLANK(I2011),"", _xlfn.LET(
    _xlpm.Servico,TRIM(F2011&amp;""),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1" s="1">
        <f>IF(ISBLANK(B2011),"", IF(ISBLANK(R2011),Q2011*S2011,R2011*S2011))</f>
        <v>12</v>
      </c>
    </row>
    <row r="2012" spans="1:55" x14ac:dyDescent="0.3">
      <c r="A2012" t="s">
        <v>141</v>
      </c>
      <c r="B2012">
        <v>46134</v>
      </c>
      <c r="C2012" t="s">
        <v>53</v>
      </c>
      <c r="D2012">
        <v>5368</v>
      </c>
      <c r="F2012" t="s">
        <v>291</v>
      </c>
      <c r="H2012" t="s">
        <v>276</v>
      </c>
      <c r="I2012">
        <v>2889</v>
      </c>
      <c r="J2012" t="s">
        <v>616</v>
      </c>
      <c r="K2012" t="s">
        <v>155</v>
      </c>
      <c r="L2012">
        <v>557381827482</v>
      </c>
      <c r="N2012">
        <v>0</v>
      </c>
      <c r="O2012" t="s">
        <v>5</v>
      </c>
      <c r="P2012">
        <v>0</v>
      </c>
      <c r="Q2012">
        <v>43</v>
      </c>
      <c r="R2012">
        <v>43</v>
      </c>
      <c r="S2012">
        <v>1</v>
      </c>
      <c r="T2012">
        <v>43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 t="s">
        <v>6</v>
      </c>
      <c r="AG2012">
        <v>230</v>
      </c>
      <c r="AU2012" s="2" t="str">
        <f>IF(ISBLANK(B2012),"", TEXT(B2012,"dddd, d \d\e mmmm \d\e aaaa"))</f>
        <v>quarta-feira, 22 de abril de 2026</v>
      </c>
      <c r="AX2012" s="1" t="str" cm="1">
        <f t="array" ref="AX2012">IFERROR(_xlfn.TEXTJOIN(", ",TRUE,_xlfn._xlws.SORT(_xlfn.UNIQUE(_xlfn._xlws.FILTER($K$2:$K$2889,($I$2:$I$2889=I2012)*($K$2:$K$2889&lt;&gt;""))))),"")</f>
        <v>Maya, Mel</v>
      </c>
      <c r="AY2012" s="1" t="str">
        <f>IF(ISBLANK(F2012),"", IF(OR(
ISNUMBER(FIND("escovacao",LOWER(F2012))),
ISNUMBER(FIND("escovação",LOWER(F2012))),
ISNUMBER(FIND("higiene bucal",LOWER(F2012))),
ISNUMBER(FIND("tosa",LOWER(F2012))),
ISNUMBER(FIND("hidratacao",LOWER(F2012))),
ISNUMBER(FIND("hidratação",LOWER(F2012))),
ISNUMBER(FIND("spa",LOWER(F2012))),
ISNUMBER(FIND("corte de unhas",LOWER(F2012))),
ISNUMBER(FIND("desembolo",LOWER(F2012))),
ISNUMBER(FIND("clorexidina",LOWER(F2012))),
ISNUMBER(FIND("matizacao",LOWER(F2012))),
ISNUMBER(FIND("matização",LOWER(F2012))),
ISNUMBER(FIND("arredondamento",LOWER(F2012))),
ISNUMBER(FIND("remocao",LOWER(F2012))),
ISNUMBER(FIND("remoção",LOWER(F2012)))
),"Serviços extras",
IF(ISNUMBER(FIND("banho",LOWER(F2012))),"Banho","Loja")))</f>
        <v>Serviços extras</v>
      </c>
      <c r="AZ2012" s="1" t="str">
        <f>IF(ISBLANK(I2012),"", _xlfn.LET(_xlpm.Pedido,TRIM(D2012&amp;""),IF(_xlpm.Pedido&lt;&gt;"",_xlpm.Pedido&amp;" | "&amp;K2012,I2012&amp;" | "&amp;K2012&amp;" | "&amp;TEXT(AU2012,"0"))))</f>
        <v>5368 | Mel</v>
      </c>
      <c r="BA2012" s="1" t="str">
        <f>IF(ISBLANK(I2012),"", _xlfn.LET(_xlpm.TipoServico,LOWER(H2012),IF(ISNUMBER(FIND("banho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2" s="1" t="str">
        <f>IF(ISBLANK(I2012),"", _xlfn.LET(
    _xlpm.Servico,TRIM(F2012&amp;""),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2" s="1">
        <f>IF(ISBLANK(B2012),"", IF(ISBLANK(R2012),Q2012*S2012,R2012*S2012))</f>
        <v>43</v>
      </c>
    </row>
    <row r="2013" spans="1:55" x14ac:dyDescent="0.3">
      <c r="A2013" t="s">
        <v>141</v>
      </c>
      <c r="B2013">
        <v>46134</v>
      </c>
      <c r="C2013" t="s">
        <v>53</v>
      </c>
      <c r="D2013">
        <v>5368</v>
      </c>
      <c r="F2013" t="s">
        <v>291</v>
      </c>
      <c r="H2013" t="s">
        <v>276</v>
      </c>
      <c r="I2013">
        <v>2889</v>
      </c>
      <c r="J2013" t="s">
        <v>616</v>
      </c>
      <c r="K2013" t="s">
        <v>444</v>
      </c>
      <c r="L2013">
        <v>557381827482</v>
      </c>
      <c r="N2013">
        <v>0</v>
      </c>
      <c r="O2013" t="s">
        <v>5</v>
      </c>
      <c r="P2013">
        <v>0</v>
      </c>
      <c r="Q2013">
        <v>43</v>
      </c>
      <c r="R2013">
        <v>43</v>
      </c>
      <c r="S2013">
        <v>1</v>
      </c>
      <c r="T2013">
        <v>43</v>
      </c>
      <c r="U2013">
        <v>0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 t="s">
        <v>6</v>
      </c>
      <c r="AG2013">
        <v>230</v>
      </c>
      <c r="AU2013" s="2" t="str">
        <f>IF(ISBLANK(B2013),"", TEXT(B2013,"dddd, d \d\e mmmm \d\e aaaa"))</f>
        <v>quarta-feira, 22 de abril de 2026</v>
      </c>
      <c r="AX2013" s="1" t="str" cm="1">
        <f t="array" ref="AX2013">IFERROR(_xlfn.TEXTJOIN(", ",TRUE,_xlfn._xlws.SORT(_xlfn.UNIQUE(_xlfn._xlws.FILTER($K$2:$K$2889,($I$2:$I$2889=I2013)*($K$2:$K$2889&lt;&gt;""))))),"")</f>
        <v>Maya, Mel</v>
      </c>
      <c r="AY2013" s="1" t="str">
        <f>IF(ISBLANK(F2013),"", IF(OR(
ISNUMBER(FIND("escovacao",LOWER(F2013))),
ISNUMBER(FIND("escovação",LOWER(F2013))),
ISNUMBER(FIND("higiene bucal",LOWER(F2013))),
ISNUMBER(FIND("tosa",LOWER(F2013))),
ISNUMBER(FIND("hidratacao",LOWER(F2013))),
ISNUMBER(FIND("hidratação",LOWER(F2013))),
ISNUMBER(FIND("spa",LOWER(F2013))),
ISNUMBER(FIND("corte de unhas",LOWER(F2013))),
ISNUMBER(FIND("desembolo",LOWER(F2013))),
ISNUMBER(FIND("clorexidina",LOWER(F2013))),
ISNUMBER(FIND("matizacao",LOWER(F2013))),
ISNUMBER(FIND("matização",LOWER(F2013))),
ISNUMBER(FIND("arredondamento",LOWER(F2013))),
ISNUMBER(FIND("remocao",LOWER(F2013))),
ISNUMBER(FIND("remoção",LOWER(F2013)))
),"Serviços extras",
IF(ISNUMBER(FIND("banho",LOWER(F2013))),"Banho","Loja")))</f>
        <v>Serviços extras</v>
      </c>
      <c r="AZ2013" s="1" t="str">
        <f>IF(ISBLANK(I2013),"", _xlfn.LET(_xlpm.Pedido,TRIM(D2013&amp;""),IF(_xlpm.Pedido&lt;&gt;"",_xlpm.Pedido&amp;" | "&amp;K2013,I2013&amp;" | "&amp;K2013&amp;" | "&amp;TEXT(AU2013,"0"))))</f>
        <v>5368 | Maya</v>
      </c>
      <c r="BA2013" s="1" t="str">
        <f>IF(ISBLANK(I2013),"", _xlfn.LET(_xlpm.TipoServico,LOWER(H2013),IF(ISNUMBER(FIND("banho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3" s="1" t="str">
        <f>IF(ISBLANK(I2013),"", _xlfn.LET(
    _xlpm.Servico,TRIM(F2013&amp;""),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3" s="1">
        <f>IF(ISBLANK(B2013),"", IF(ISBLANK(R2013),Q2013*S2013,R2013*S2013))</f>
        <v>43</v>
      </c>
    </row>
    <row r="2014" spans="1:55" x14ac:dyDescent="0.3">
      <c r="A2014" t="s">
        <v>172</v>
      </c>
      <c r="B2014">
        <v>46136</v>
      </c>
      <c r="C2014" t="s">
        <v>2</v>
      </c>
      <c r="D2014">
        <v>5380</v>
      </c>
      <c r="F2014" t="s">
        <v>146</v>
      </c>
      <c r="H2014" t="s">
        <v>276</v>
      </c>
      <c r="I2014">
        <v>2704</v>
      </c>
      <c r="J2014" t="s">
        <v>521</v>
      </c>
      <c r="K2014" t="s">
        <v>429</v>
      </c>
      <c r="L2014">
        <v>7388306200</v>
      </c>
      <c r="N2014">
        <v>0</v>
      </c>
      <c r="O2014" t="s">
        <v>5</v>
      </c>
      <c r="P2014">
        <v>0</v>
      </c>
      <c r="Q2014">
        <v>12</v>
      </c>
      <c r="R2014">
        <v>12</v>
      </c>
      <c r="S2014">
        <v>1</v>
      </c>
      <c r="T2014">
        <v>12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 t="s">
        <v>6</v>
      </c>
      <c r="AG2014">
        <v>241.9</v>
      </c>
      <c r="AU2014" s="2" t="str">
        <f>IF(ISBLANK(B2014),"", TEXT(B2014,"dddd, d \d\e mmmm \d\e aaaa"))</f>
        <v>sexta-feira, 24 de abril de 2026</v>
      </c>
      <c r="AX2014" s="1" t="str" cm="1">
        <f t="array" ref="AX2014">IFERROR(_xlfn.TEXTJOIN(", ",TRUE,_xlfn._xlws.SORT(_xlfn.UNIQUE(_xlfn._xlws.FILTER($K$2:$K$2889,($I$2:$I$2889=I2014)*($K$2:$K$2889&lt;&gt;""))))),"")</f>
        <v>Leide, Lola</v>
      </c>
      <c r="AY2014" s="1" t="str">
        <f>IF(ISBLANK(F2014),"", IF(OR(
ISNUMBER(FIND("escovacao",LOWER(F2014))),
ISNUMBER(FIND("escovação",LOWER(F2014))),
ISNUMBER(FIND("higiene bucal",LOWER(F2014))),
ISNUMBER(FIND("tosa",LOWER(F2014))),
ISNUMBER(FIND("hidratacao",LOWER(F2014))),
ISNUMBER(FIND("hidratação",LOWER(F2014))),
ISNUMBER(FIND("spa",LOWER(F2014))),
ISNUMBER(FIND("corte de unhas",LOWER(F2014))),
ISNUMBER(FIND("desembolo",LOWER(F2014))),
ISNUMBER(FIND("clorexidina",LOWER(F2014))),
ISNUMBER(FIND("matizacao",LOWER(F2014))),
ISNUMBER(FIND("matização",LOWER(F2014))),
ISNUMBER(FIND("arredondamento",LOWER(F2014))),
ISNUMBER(FIND("remocao",LOWER(F2014))),
ISNUMBER(FIND("remoção",LOWER(F2014)))
),"Serviços extras",
IF(ISNUMBER(FIND("banho",LOWER(F2014))),"Banho","Loja")))</f>
        <v>Serviços extras</v>
      </c>
      <c r="AZ2014" s="1" t="str">
        <f>IF(ISBLANK(I2014),"", _xlfn.LET(_xlpm.Pedido,TRIM(D2014&amp;""),IF(_xlpm.Pedido&lt;&gt;"",_xlpm.Pedido&amp;" | "&amp;K2014,I2014&amp;" | "&amp;K2014&amp;" | "&amp;TEXT(AU2014,"0"))))</f>
        <v>5380 | Lola</v>
      </c>
      <c r="BA2014" s="1" t="str">
        <f>IF(ISBLANK(I2014),"", _xlfn.LET(_xlpm.TipoServico,LOWER(H2014),IF(ISNUMBER(FIND("banho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4" s="1" t="str">
        <f>IF(ISBLANK(I2014),"", _xlfn.LET(
    _xlpm.Servico,TRIM(F2014&amp;""),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4" s="1">
        <f>IF(ISBLANK(B2014),"", IF(ISBLANK(R2014),Q2014*S2014,R2014*S2014))</f>
        <v>12</v>
      </c>
    </row>
    <row r="2015" spans="1:55" x14ac:dyDescent="0.3">
      <c r="A2015" t="s">
        <v>141</v>
      </c>
      <c r="B2015">
        <v>46136</v>
      </c>
      <c r="C2015" t="s">
        <v>2</v>
      </c>
      <c r="D2015">
        <v>5380</v>
      </c>
      <c r="F2015" t="s">
        <v>372</v>
      </c>
      <c r="H2015" t="s">
        <v>276</v>
      </c>
      <c r="I2015">
        <v>2704</v>
      </c>
      <c r="J2015" t="s">
        <v>521</v>
      </c>
      <c r="K2015" t="s">
        <v>429</v>
      </c>
      <c r="L2015">
        <v>7388306200</v>
      </c>
      <c r="N2015">
        <v>0</v>
      </c>
      <c r="O2015" t="s">
        <v>5</v>
      </c>
      <c r="P2015">
        <v>0</v>
      </c>
      <c r="Q2015">
        <v>20</v>
      </c>
      <c r="R2015">
        <v>20</v>
      </c>
      <c r="S2015">
        <v>1</v>
      </c>
      <c r="T2015">
        <v>20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 t="s">
        <v>6</v>
      </c>
      <c r="AG2015">
        <v>241.9</v>
      </c>
      <c r="AU2015" s="2" t="str">
        <f>IF(ISBLANK(B2015),"", TEXT(B2015,"dddd, d \d\e mmmm \d\e aaaa"))</f>
        <v>sexta-feira, 24 de abril de 2026</v>
      </c>
      <c r="AX2015" s="1" t="str" cm="1">
        <f t="array" ref="AX2015">IFERROR(_xlfn.TEXTJOIN(", ",TRUE,_xlfn._xlws.SORT(_xlfn.UNIQUE(_xlfn._xlws.FILTER($K$2:$K$2889,($I$2:$I$2889=I2015)*($K$2:$K$2889&lt;&gt;""))))),"")</f>
        <v>Leide, Lola</v>
      </c>
      <c r="AY2015" s="1" t="str">
        <f>IF(ISBLANK(F2015),"", IF(OR(
ISNUMBER(FIND("escovacao",LOWER(F2015))),
ISNUMBER(FIND("escovação",LOWER(F2015))),
ISNUMBER(FIND("higiene bucal",LOWER(F2015))),
ISNUMBER(FIND("tosa",LOWER(F2015))),
ISNUMBER(FIND("hidratacao",LOWER(F2015))),
ISNUMBER(FIND("hidratação",LOWER(F2015))),
ISNUMBER(FIND("spa",LOWER(F2015))),
ISNUMBER(FIND("corte de unhas",LOWER(F2015))),
ISNUMBER(FIND("desembolo",LOWER(F2015))),
ISNUMBER(FIND("clorexidina",LOWER(F2015))),
ISNUMBER(FIND("matizacao",LOWER(F2015))),
ISNUMBER(FIND("matização",LOWER(F2015))),
ISNUMBER(FIND("arredondamento",LOWER(F2015))),
ISNUMBER(FIND("remocao",LOWER(F2015))),
ISNUMBER(FIND("remoção",LOWER(F2015)))
),"Serviços extras",
IF(ISNUMBER(FIND("banho",LOWER(F2015))),"Banho","Loja")))</f>
        <v>Serviços extras</v>
      </c>
      <c r="AZ2015" s="1" t="str">
        <f>IF(ISBLANK(I2015),"", _xlfn.LET(_xlpm.Pedido,TRIM(D2015&amp;""),IF(_xlpm.Pedido&lt;&gt;"",_xlpm.Pedido&amp;" | "&amp;K2015,I2015&amp;" | "&amp;K2015&amp;" | "&amp;TEXT(AU2015,"0"))))</f>
        <v>5380 | Lola</v>
      </c>
      <c r="BA2015" s="1" t="str">
        <f>IF(ISBLANK(I2015),"", _xlfn.LET(_xlpm.TipoServico,LOWER(H2015),IF(ISNUMBER(FIND("banho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5" s="1" t="str">
        <f>IF(ISBLANK(I2015),"", _xlfn.LET(
    _xlpm.Servico,TRIM(F2015&amp;""),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5" s="1">
        <f>IF(ISBLANK(B2015),"", IF(ISBLANK(R2015),Q2015*S2015,R2015*S2015))</f>
        <v>20</v>
      </c>
    </row>
    <row r="2016" spans="1:55" x14ac:dyDescent="0.3">
      <c r="A2016" t="s">
        <v>141</v>
      </c>
      <c r="B2016">
        <v>46136</v>
      </c>
      <c r="C2016" t="s">
        <v>2</v>
      </c>
      <c r="D2016">
        <v>5380</v>
      </c>
      <c r="F2016" t="s">
        <v>291</v>
      </c>
      <c r="H2016" t="s">
        <v>276</v>
      </c>
      <c r="I2016">
        <v>2704</v>
      </c>
      <c r="J2016" t="s">
        <v>521</v>
      </c>
      <c r="K2016" t="s">
        <v>668</v>
      </c>
      <c r="L2016">
        <v>7388306200</v>
      </c>
      <c r="N2016">
        <v>0</v>
      </c>
      <c r="O2016" t="s">
        <v>5</v>
      </c>
      <c r="P2016">
        <v>0</v>
      </c>
      <c r="Q2016">
        <v>43</v>
      </c>
      <c r="R2016">
        <v>43</v>
      </c>
      <c r="S2016">
        <v>1</v>
      </c>
      <c r="T2016">
        <v>43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 t="s">
        <v>6</v>
      </c>
      <c r="AG2016">
        <v>241.9</v>
      </c>
      <c r="AU2016" s="2" t="str">
        <f>IF(ISBLANK(B2016),"", TEXT(B2016,"dddd, d \d\e mmmm \d\e aaaa"))</f>
        <v>sexta-feira, 24 de abril de 2026</v>
      </c>
      <c r="AX2016" s="1" t="str" cm="1">
        <f t="array" ref="AX2016">IFERROR(_xlfn.TEXTJOIN(", ",TRUE,_xlfn._xlws.SORT(_xlfn.UNIQUE(_xlfn._xlws.FILTER($K$2:$K$2889,($I$2:$I$2889=I2016)*($K$2:$K$2889&lt;&gt;""))))),"")</f>
        <v>Leide, Lola</v>
      </c>
      <c r="AY2016" s="1" t="str">
        <f>IF(ISBLANK(F2016),"", IF(OR(
ISNUMBER(FIND("escovacao",LOWER(F2016))),
ISNUMBER(FIND("escovação",LOWER(F2016))),
ISNUMBER(FIND("higiene bucal",LOWER(F2016))),
ISNUMBER(FIND("tosa",LOWER(F2016))),
ISNUMBER(FIND("hidratacao",LOWER(F2016))),
ISNUMBER(FIND("hidratação",LOWER(F2016))),
ISNUMBER(FIND("spa",LOWER(F2016))),
ISNUMBER(FIND("corte de unhas",LOWER(F2016))),
ISNUMBER(FIND("desembolo",LOWER(F2016))),
ISNUMBER(FIND("clorexidina",LOWER(F2016))),
ISNUMBER(FIND("matizacao",LOWER(F2016))),
ISNUMBER(FIND("matização",LOWER(F2016))),
ISNUMBER(FIND("arredondamento",LOWER(F2016))),
ISNUMBER(FIND("remocao",LOWER(F2016))),
ISNUMBER(FIND("remoção",LOWER(F2016)))
),"Serviços extras",
IF(ISNUMBER(FIND("banho",LOWER(F2016))),"Banho","Loja")))</f>
        <v>Serviços extras</v>
      </c>
      <c r="AZ2016" s="1" t="str">
        <f>IF(ISBLANK(I2016),"", _xlfn.LET(_xlpm.Pedido,TRIM(D2016&amp;""),IF(_xlpm.Pedido&lt;&gt;"",_xlpm.Pedido&amp;" | "&amp;K2016,I2016&amp;" | "&amp;K2016&amp;" | "&amp;TEXT(AU2016,"0"))))</f>
        <v>5380 | Leide</v>
      </c>
      <c r="BA2016" s="1" t="str">
        <f>IF(ISBLANK(I2016),"", _xlfn.LET(_xlpm.TipoServico,LOWER(H2016),IF(ISNUMBER(FIND("banho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6" s="1" t="str">
        <f>IF(ISBLANK(I2016),"", _xlfn.LET(
    _xlpm.Servico,TRIM(F2016&amp;""),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6" s="1">
        <f>IF(ISBLANK(B2016),"", IF(ISBLANK(R2016),Q2016*S2016,R2016*S2016))</f>
        <v>43</v>
      </c>
    </row>
    <row r="2017" spans="1:55" x14ac:dyDescent="0.3">
      <c r="A2017" t="s">
        <v>133</v>
      </c>
      <c r="B2017">
        <v>46136</v>
      </c>
      <c r="C2017" t="s">
        <v>2</v>
      </c>
      <c r="D2017">
        <v>5387</v>
      </c>
      <c r="F2017" t="s">
        <v>146</v>
      </c>
      <c r="H2017" t="s">
        <v>276</v>
      </c>
      <c r="I2017">
        <v>2871</v>
      </c>
      <c r="J2017" t="s">
        <v>577</v>
      </c>
      <c r="K2017" t="s">
        <v>167</v>
      </c>
      <c r="L2017">
        <v>557391452363</v>
      </c>
      <c r="N2017">
        <v>0</v>
      </c>
      <c r="O2017" t="s">
        <v>5</v>
      </c>
      <c r="P2017">
        <v>0</v>
      </c>
      <c r="Q2017">
        <v>12</v>
      </c>
      <c r="R2017">
        <v>12</v>
      </c>
      <c r="S2017">
        <v>1</v>
      </c>
      <c r="T2017">
        <v>12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 t="s">
        <v>6</v>
      </c>
      <c r="AG2017">
        <v>148</v>
      </c>
      <c r="AU2017" s="2" t="str">
        <f>IF(ISBLANK(B2017),"", TEXT(B2017,"dddd, d \d\e mmmm \d\e aaaa"))</f>
        <v>sexta-feira, 24 de abril de 2026</v>
      </c>
      <c r="AX2017" s="1" t="str" cm="1">
        <f t="array" ref="AX2017">IFERROR(_xlfn.TEXTJOIN(", ",TRUE,_xlfn._xlws.SORT(_xlfn.UNIQUE(_xlfn._xlws.FILTER($K$2:$K$2889,($I$2:$I$2889=I2017)*($K$2:$K$2889&lt;&gt;""))))),"")</f>
        <v>Ben, Lucky</v>
      </c>
      <c r="AY2017" s="1" t="str">
        <f>IF(ISBLANK(F2017),"", IF(OR(
ISNUMBER(FIND("escovacao",LOWER(F2017))),
ISNUMBER(FIND("escovação",LOWER(F2017))),
ISNUMBER(FIND("higiene bucal",LOWER(F2017))),
ISNUMBER(FIND("tosa",LOWER(F2017))),
ISNUMBER(FIND("hidratacao",LOWER(F2017))),
ISNUMBER(FIND("hidratação",LOWER(F2017))),
ISNUMBER(FIND("spa",LOWER(F2017))),
ISNUMBER(FIND("corte de unhas",LOWER(F2017))),
ISNUMBER(FIND("desembolo",LOWER(F2017))),
ISNUMBER(FIND("clorexidina",LOWER(F2017))),
ISNUMBER(FIND("matizacao",LOWER(F2017))),
ISNUMBER(FIND("matização",LOWER(F2017))),
ISNUMBER(FIND("arredondamento",LOWER(F2017))),
ISNUMBER(FIND("remocao",LOWER(F2017))),
ISNUMBER(FIND("remoção",LOWER(F2017)))
),"Serviços extras",
IF(ISNUMBER(FIND("banho",LOWER(F2017))),"Banho","Loja")))</f>
        <v>Serviços extras</v>
      </c>
      <c r="AZ2017" s="1" t="str">
        <f>IF(ISBLANK(I2017),"", _xlfn.LET(_xlpm.Pedido,TRIM(D2017&amp;""),IF(_xlpm.Pedido&lt;&gt;"",_xlpm.Pedido&amp;" | "&amp;K2017,I2017&amp;" | "&amp;K2017&amp;" | "&amp;TEXT(AU2017,"0"))))</f>
        <v>5387 | Lucky</v>
      </c>
      <c r="BA2017" s="1" t="str">
        <f>IF(ISBLANK(I2017),"", _xlfn.LET(_xlpm.TipoServico,LOWER(H2017),IF(ISNUMBER(FIND("banho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7" s="1" t="str">
        <f>IF(ISBLANK(I2017),"", _xlfn.LET(
    _xlpm.Servico,TRIM(F2017&amp;""),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7" s="1">
        <f>IF(ISBLANK(B2017),"", IF(ISBLANK(R2017),Q2017*S2017,R2017*S2017))</f>
        <v>12</v>
      </c>
    </row>
    <row r="2018" spans="1:55" x14ac:dyDescent="0.3">
      <c r="A2018" t="s">
        <v>133</v>
      </c>
      <c r="B2018">
        <v>46136</v>
      </c>
      <c r="C2018" t="s">
        <v>2</v>
      </c>
      <c r="D2018">
        <v>5387</v>
      </c>
      <c r="F2018" t="s">
        <v>146</v>
      </c>
      <c r="H2018" t="s">
        <v>276</v>
      </c>
      <c r="I2018">
        <v>2871</v>
      </c>
      <c r="J2018" t="s">
        <v>577</v>
      </c>
      <c r="K2018" t="s">
        <v>637</v>
      </c>
      <c r="L2018">
        <v>557391452363</v>
      </c>
      <c r="N2018">
        <v>0</v>
      </c>
      <c r="O2018" t="s">
        <v>5</v>
      </c>
      <c r="P2018">
        <v>0</v>
      </c>
      <c r="Q2018">
        <v>12</v>
      </c>
      <c r="R2018">
        <v>12</v>
      </c>
      <c r="S2018">
        <v>1</v>
      </c>
      <c r="T2018">
        <v>12</v>
      </c>
      <c r="U2018">
        <v>0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 t="s">
        <v>6</v>
      </c>
      <c r="AG2018">
        <v>148</v>
      </c>
      <c r="AU2018" s="2" t="str">
        <f>IF(ISBLANK(B2018),"", TEXT(B2018,"dddd, d \d\e mmmm \d\e aaaa"))</f>
        <v>sexta-feira, 24 de abril de 2026</v>
      </c>
      <c r="AX2018" s="1" t="str" cm="1">
        <f t="array" ref="AX2018">IFERROR(_xlfn.TEXTJOIN(", ",TRUE,_xlfn._xlws.SORT(_xlfn.UNIQUE(_xlfn._xlws.FILTER($K$2:$K$2889,($I$2:$I$2889=I2018)*($K$2:$K$2889&lt;&gt;""))))),"")</f>
        <v>Ben, Lucky</v>
      </c>
      <c r="AY2018" s="1" t="str">
        <f>IF(ISBLANK(F2018),"", IF(OR(
ISNUMBER(FIND("escovacao",LOWER(F2018))),
ISNUMBER(FIND("escovação",LOWER(F2018))),
ISNUMBER(FIND("higiene bucal",LOWER(F2018))),
ISNUMBER(FIND("tosa",LOWER(F2018))),
ISNUMBER(FIND("hidratacao",LOWER(F2018))),
ISNUMBER(FIND("hidratação",LOWER(F2018))),
ISNUMBER(FIND("spa",LOWER(F2018))),
ISNUMBER(FIND("corte de unhas",LOWER(F2018))),
ISNUMBER(FIND("desembolo",LOWER(F2018))),
ISNUMBER(FIND("clorexidina",LOWER(F2018))),
ISNUMBER(FIND("matizacao",LOWER(F2018))),
ISNUMBER(FIND("matização",LOWER(F2018))),
ISNUMBER(FIND("arredondamento",LOWER(F2018))),
ISNUMBER(FIND("remocao",LOWER(F2018))),
ISNUMBER(FIND("remoção",LOWER(F2018)))
),"Serviços extras",
IF(ISNUMBER(FIND("banho",LOWER(F2018))),"Banho","Loja")))</f>
        <v>Serviços extras</v>
      </c>
      <c r="AZ2018" s="1" t="str">
        <f>IF(ISBLANK(I2018),"", _xlfn.LET(_xlpm.Pedido,TRIM(D2018&amp;""),IF(_xlpm.Pedido&lt;&gt;"",_xlpm.Pedido&amp;" | "&amp;K2018,I2018&amp;" | "&amp;K2018&amp;" | "&amp;TEXT(AU2018,"0"))))</f>
        <v>5387 | Ben</v>
      </c>
      <c r="BA2018" s="1" t="str">
        <f>IF(ISBLANK(I2018),"", _xlfn.LET(_xlpm.TipoServico,LOWER(H2018),IF(ISNUMBER(FIND("banho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8" s="1" t="str">
        <f>IF(ISBLANK(I2018),"", _xlfn.LET(
    _xlpm.Servico,TRIM(F2018&amp;""),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8" s="1">
        <f>IF(ISBLANK(B2018),"", IF(ISBLANK(R2018),Q2018*S2018,R2018*S2018))</f>
        <v>12</v>
      </c>
    </row>
    <row r="2019" spans="1:55" x14ac:dyDescent="0.3">
      <c r="A2019" t="s">
        <v>133</v>
      </c>
      <c r="B2019">
        <v>46056</v>
      </c>
      <c r="C2019" t="s">
        <v>46</v>
      </c>
      <c r="D2019">
        <v>4707</v>
      </c>
      <c r="F2019" t="s">
        <v>183</v>
      </c>
      <c r="H2019" t="s">
        <v>276</v>
      </c>
      <c r="I2019">
        <v>2809</v>
      </c>
      <c r="J2019" t="s">
        <v>148</v>
      </c>
      <c r="K2019" t="s">
        <v>149</v>
      </c>
      <c r="L2019">
        <v>557399216789</v>
      </c>
      <c r="N2019">
        <v>0</v>
      </c>
      <c r="O2019" t="s">
        <v>5</v>
      </c>
      <c r="P2019">
        <v>0</v>
      </c>
      <c r="Q2019">
        <v>63</v>
      </c>
      <c r="R2019">
        <v>63</v>
      </c>
      <c r="S2019">
        <v>1</v>
      </c>
      <c r="T2019">
        <v>63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 t="s">
        <v>6</v>
      </c>
      <c r="AG2019">
        <v>165.9</v>
      </c>
      <c r="AU2019" s="2" t="str">
        <f>IF(ISBLANK(B2019),"", TEXT(B2019,"dddd, d \d\e mmmm \d\e aaaa"))</f>
        <v>terça-feira, 3 de fevereiro de 2026</v>
      </c>
      <c r="AX2019" s="1" t="str" cm="1">
        <f t="array" ref="AX2019">IFERROR(_xlfn.TEXTJOIN(", ",TRUE,_xlfn._xlws.SORT(_xlfn.UNIQUE(_xlfn._xlws.FILTER($K$2:$K$2889,($I$2:$I$2889=I2019)*($K$2:$K$2889&lt;&gt;""))))),"")</f>
        <v>Bela, Lara</v>
      </c>
      <c r="AY2019" s="1" t="str">
        <f>IF(ISBLANK(F2019),"", IF(OR(
ISNUMBER(FIND("escovacao",LOWER(F2019))),
ISNUMBER(FIND("escovação",LOWER(F2019))),
ISNUMBER(FIND("higiene bucal",LOWER(F2019))),
ISNUMBER(FIND("tosa",LOWER(F2019))),
ISNUMBER(FIND("hidratacao",LOWER(F2019))),
ISNUMBER(FIND("hidratação",LOWER(F2019))),
ISNUMBER(FIND("spa",LOWER(F2019))),
ISNUMBER(FIND("corte de unhas",LOWER(F2019))),
ISNUMBER(FIND("desembolo",LOWER(F2019))),
ISNUMBER(FIND("clorexidina",LOWER(F2019))),
ISNUMBER(FIND("matizacao",LOWER(F2019))),
ISNUMBER(FIND("matização",LOWER(F2019))),
ISNUMBER(FIND("arredondamento",LOWER(F2019))),
ISNUMBER(FIND("remocao",LOWER(F2019))),
ISNUMBER(FIND("remoção",LOWER(F2019)))
),"Serviços extras",
IF(ISNUMBER(FIND("banho",LOWER(F2019))),"Banho","Loja")))</f>
        <v>Serviços extras</v>
      </c>
      <c r="AZ2019" s="1" t="str">
        <f>IF(ISBLANK(I2019),"", _xlfn.LET(_xlpm.Pedido,TRIM(D2019&amp;""),IF(_xlpm.Pedido&lt;&gt;"",_xlpm.Pedido&amp;" | "&amp;K2019,I2019&amp;" | "&amp;K2019&amp;" | "&amp;TEXT(AU2019,"0"))))</f>
        <v>4707 | Bela</v>
      </c>
      <c r="BA2019" s="1" t="str">
        <f>IF(ISBLANK(I2019),"", _xlfn.LET(_xlpm.TipoServico,LOWER(H2019),IF(ISNUMBER(FIND("banho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19" s="1" t="str">
        <f>IF(ISBLANK(I2019),"", _xlfn.LET(
    _xlpm.Servico,TRIM(F2019&amp;""),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19" s="1">
        <f>IF(ISBLANK(B2019),"", IF(ISBLANK(R2019),Q2019*S2019,R2019*S2019))</f>
        <v>63</v>
      </c>
    </row>
    <row r="2020" spans="1:55" x14ac:dyDescent="0.3">
      <c r="A2020" t="s">
        <v>178</v>
      </c>
      <c r="B2020">
        <v>46055</v>
      </c>
      <c r="C2020" t="s">
        <v>43</v>
      </c>
      <c r="D2020">
        <v>4700</v>
      </c>
      <c r="F2020" t="s">
        <v>217</v>
      </c>
      <c r="H2020" t="s">
        <v>276</v>
      </c>
      <c r="I2020">
        <v>2758</v>
      </c>
      <c r="J2020" t="s">
        <v>536</v>
      </c>
      <c r="K2020" t="s">
        <v>669</v>
      </c>
      <c r="L2020">
        <v>557381835005</v>
      </c>
      <c r="N2020">
        <v>0</v>
      </c>
      <c r="O2020" t="s">
        <v>5</v>
      </c>
      <c r="P2020">
        <v>0</v>
      </c>
      <c r="Q2020">
        <v>54</v>
      </c>
      <c r="R2020">
        <v>54</v>
      </c>
      <c r="S2020">
        <v>1</v>
      </c>
      <c r="T2020">
        <v>54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 t="s">
        <v>6</v>
      </c>
      <c r="AG2020">
        <v>143.9</v>
      </c>
      <c r="AU2020" s="2" t="str">
        <f>IF(ISBLANK(B2020),"", TEXT(B2020,"dddd, d \d\e mmmm \d\e aaaa"))</f>
        <v>segunda-feira, 2 de fevereiro de 2026</v>
      </c>
      <c r="AX2020" s="1" t="str" cm="1">
        <f t="array" ref="AX2020">IFERROR(_xlfn.TEXTJOIN(", ",TRUE,_xlfn._xlws.SORT(_xlfn.UNIQUE(_xlfn._xlws.FILTER($K$2:$K$2889,($I$2:$I$2889=I2020)*($K$2:$K$2889&lt;&gt;""))))),"")</f>
        <v>Nega</v>
      </c>
      <c r="AY2020" s="1" t="str">
        <f>IF(ISBLANK(F2020),"", IF(OR(
ISNUMBER(FIND("escovacao",LOWER(F2020))),
ISNUMBER(FIND("escovação",LOWER(F2020))),
ISNUMBER(FIND("higiene bucal",LOWER(F2020))),
ISNUMBER(FIND("tosa",LOWER(F2020))),
ISNUMBER(FIND("hidratacao",LOWER(F2020))),
ISNUMBER(FIND("hidratação",LOWER(F2020))),
ISNUMBER(FIND("spa",LOWER(F2020))),
ISNUMBER(FIND("corte de unhas",LOWER(F2020))),
ISNUMBER(FIND("desembolo",LOWER(F2020))),
ISNUMBER(FIND("clorexidina",LOWER(F2020))),
ISNUMBER(FIND("matizacao",LOWER(F2020))),
ISNUMBER(FIND("matização",LOWER(F2020))),
ISNUMBER(FIND("arredondamento",LOWER(F2020))),
ISNUMBER(FIND("remocao",LOWER(F2020))),
ISNUMBER(FIND("remoção",LOWER(F2020)))
),"Serviços extras",
IF(ISNUMBER(FIND("banho",LOWER(F2020))),"Banho","Loja")))</f>
        <v>Banho</v>
      </c>
      <c r="AZ2020" s="1" t="str">
        <f>IF(ISBLANK(I2020),"", _xlfn.LET(_xlpm.Pedido,TRIM(D2020&amp;""),IF(_xlpm.Pedido&lt;&gt;"",_xlpm.Pedido&amp;" | "&amp;K2020,I2020&amp;" | "&amp;K2020&amp;" | "&amp;TEXT(AU2020,"0"))))</f>
        <v>4700 | Nega</v>
      </c>
      <c r="BA2020" s="1" t="str">
        <f>IF(ISBLANK(I2020),"", _xlfn.LET(_xlpm.TipoServico,LOWER(H2020),IF(ISNUMBER(FIND("banho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0" s="1" t="str">
        <f>IF(ISBLANK(I2020),"", _xlfn.LET(
    _xlpm.Servico,TRIM(F2020&amp;""),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020" s="1">
        <f>IF(ISBLANK(B2020),"", IF(ISBLANK(R2020),Q2020*S2020,R2020*S2020))</f>
        <v>54</v>
      </c>
    </row>
    <row r="2021" spans="1:55" x14ac:dyDescent="0.3">
      <c r="A2021" t="s">
        <v>11</v>
      </c>
      <c r="B2021">
        <v>46059</v>
      </c>
      <c r="C2021" t="s">
        <v>2</v>
      </c>
      <c r="D2021">
        <v>4743</v>
      </c>
      <c r="F2021" t="s">
        <v>183</v>
      </c>
      <c r="H2021" t="s">
        <v>276</v>
      </c>
      <c r="I2021">
        <v>2716</v>
      </c>
      <c r="J2021" t="s">
        <v>60</v>
      </c>
      <c r="K2021" t="s">
        <v>319</v>
      </c>
      <c r="L2021">
        <v>73981320220</v>
      </c>
      <c r="N2021">
        <v>0</v>
      </c>
      <c r="O2021" t="s">
        <v>5</v>
      </c>
      <c r="P2021">
        <v>0</v>
      </c>
      <c r="Q2021">
        <v>63</v>
      </c>
      <c r="R2021">
        <v>63</v>
      </c>
      <c r="S2021">
        <v>1</v>
      </c>
      <c r="T2021">
        <v>63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 t="s">
        <v>6</v>
      </c>
      <c r="AG2021">
        <v>120</v>
      </c>
      <c r="AU2021" s="2" t="str">
        <f>IF(ISBLANK(B2021),"", TEXT(B2021,"dddd, d \d\e mmmm \d\e aaaa"))</f>
        <v>sexta-feira, 6 de fevereiro de 2026</v>
      </c>
      <c r="AX2021" s="1" t="str" cm="1">
        <f t="array" ref="AX2021">IFERROR(_xlfn.TEXTJOIN(", ",TRUE,_xlfn._xlws.SORT(_xlfn.UNIQUE(_xlfn._xlws.FILTER($K$2:$K$2889,($I$2:$I$2889=I2021)*($K$2:$K$2889&lt;&gt;""))))),"")</f>
        <v>Kiki, Lua, Lupy</v>
      </c>
      <c r="AY2021" s="1" t="str">
        <f>IF(ISBLANK(F2021),"", IF(OR(
ISNUMBER(FIND("escovacao",LOWER(F2021))),
ISNUMBER(FIND("escovação",LOWER(F2021))),
ISNUMBER(FIND("higiene bucal",LOWER(F2021))),
ISNUMBER(FIND("tosa",LOWER(F2021))),
ISNUMBER(FIND("hidratacao",LOWER(F2021))),
ISNUMBER(FIND("hidratação",LOWER(F2021))),
ISNUMBER(FIND("spa",LOWER(F2021))),
ISNUMBER(FIND("corte de unhas",LOWER(F2021))),
ISNUMBER(FIND("desembolo",LOWER(F2021))),
ISNUMBER(FIND("clorexidina",LOWER(F2021))),
ISNUMBER(FIND("matizacao",LOWER(F2021))),
ISNUMBER(FIND("matização",LOWER(F2021))),
ISNUMBER(FIND("arredondamento",LOWER(F2021))),
ISNUMBER(FIND("remocao",LOWER(F2021))),
ISNUMBER(FIND("remoção",LOWER(F2021)))
),"Serviços extras",
IF(ISNUMBER(FIND("banho",LOWER(F2021))),"Banho","Loja")))</f>
        <v>Serviços extras</v>
      </c>
      <c r="AZ2021" s="1" t="str">
        <f>IF(ISBLANK(I2021),"", _xlfn.LET(_xlpm.Pedido,TRIM(D2021&amp;""),IF(_xlpm.Pedido&lt;&gt;"",_xlpm.Pedido&amp;" | "&amp;K2021,I2021&amp;" | "&amp;K2021&amp;" | "&amp;TEXT(AU2021,"0"))))</f>
        <v>4743 | Lupy</v>
      </c>
      <c r="BA2021" s="1" t="str">
        <f>IF(ISBLANK(I2021),"", _xlfn.LET(_xlpm.TipoServico,LOWER(H2021),IF(ISNUMBER(FIND("banho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1" s="1" t="str">
        <f>IF(ISBLANK(I2021),"", _xlfn.LET(
    _xlpm.Servico,TRIM(F2021&amp;""),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21" s="1">
        <f>IF(ISBLANK(B2021),"", IF(ISBLANK(R2021),Q2021*S2021,R2021*S2021))</f>
        <v>63</v>
      </c>
    </row>
    <row r="2022" spans="1:55" x14ac:dyDescent="0.3">
      <c r="A2022" t="s">
        <v>178</v>
      </c>
      <c r="B2022">
        <v>46064</v>
      </c>
      <c r="C2022" t="s">
        <v>53</v>
      </c>
      <c r="D2022">
        <v>4783</v>
      </c>
      <c r="F2022" t="s">
        <v>275</v>
      </c>
      <c r="H2022" t="s">
        <v>276</v>
      </c>
      <c r="I2022">
        <v>2400</v>
      </c>
      <c r="J2022" t="s">
        <v>28</v>
      </c>
      <c r="K2022" t="s">
        <v>165</v>
      </c>
      <c r="L2022">
        <v>73988089487</v>
      </c>
      <c r="N2022">
        <v>0</v>
      </c>
      <c r="O2022" t="s">
        <v>5</v>
      </c>
      <c r="P2022">
        <v>0</v>
      </c>
      <c r="Q2022">
        <v>35</v>
      </c>
      <c r="R2022">
        <v>35</v>
      </c>
      <c r="S2022">
        <v>1</v>
      </c>
      <c r="T2022">
        <v>35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 t="s">
        <v>6</v>
      </c>
      <c r="AG2022">
        <v>47</v>
      </c>
      <c r="AU2022" s="2" t="str">
        <f>IF(ISBLANK(B2022),"", TEXT(B2022,"dddd, d \d\e mmmm \d\e aaaa"))</f>
        <v>quarta-feira, 11 de fevereiro de 2026</v>
      </c>
      <c r="AX2022" s="1" t="str" cm="1">
        <f t="array" ref="AX2022">IFERROR(_xlfn.TEXTJOIN(", ",TRUE,_xlfn._xlws.SORT(_xlfn.UNIQUE(_xlfn._xlws.FILTER($K$2:$K$2889,($I$2:$I$2889=I2022)*($K$2:$K$2889&lt;&gt;""))))),"")</f>
        <v>Dora</v>
      </c>
      <c r="AY2022" s="1" t="str">
        <f>IF(ISBLANK(F2022),"", IF(OR(
ISNUMBER(FIND("escovacao",LOWER(F2022))),
ISNUMBER(FIND("escovação",LOWER(F2022))),
ISNUMBER(FIND("higiene bucal",LOWER(F2022))),
ISNUMBER(FIND("tosa",LOWER(F2022))),
ISNUMBER(FIND("hidratacao",LOWER(F2022))),
ISNUMBER(FIND("hidratação",LOWER(F2022))),
ISNUMBER(FIND("spa",LOWER(F2022))),
ISNUMBER(FIND("corte de unhas",LOWER(F2022))),
ISNUMBER(FIND("desembolo",LOWER(F2022))),
ISNUMBER(FIND("clorexidina",LOWER(F2022))),
ISNUMBER(FIND("matizacao",LOWER(F2022))),
ISNUMBER(FIND("matização",LOWER(F2022))),
ISNUMBER(FIND("arredondamento",LOWER(F2022))),
ISNUMBER(FIND("remocao",LOWER(F2022))),
ISNUMBER(FIND("remoção",LOWER(F2022)))
),"Serviços extras",
IF(ISNUMBER(FIND("banho",LOWER(F2022))),"Banho","Loja")))</f>
        <v>Serviços extras</v>
      </c>
      <c r="AZ2022" s="1" t="str">
        <f>IF(ISBLANK(I2022),"", _xlfn.LET(_xlpm.Pedido,TRIM(D2022&amp;""),IF(_xlpm.Pedido&lt;&gt;"",_xlpm.Pedido&amp;" | "&amp;K2022,I2022&amp;" | "&amp;K2022&amp;" | "&amp;TEXT(AU2022,"0"))))</f>
        <v>4783 | Dora</v>
      </c>
      <c r="BA2022" s="1" t="str">
        <f>IF(ISBLANK(I2022),"", _xlfn.LET(_xlpm.TipoServico,LOWER(H2022),IF(ISNUMBER(FIND("banho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2" s="1" t="str">
        <f>IF(ISBLANK(I2022),"", _xlfn.LET(
    _xlpm.Servico,TRIM(F2022&amp;""),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22" s="1">
        <f>IF(ISBLANK(B2022),"", IF(ISBLANK(R2022),Q2022*S2022,R2022*S2022))</f>
        <v>35</v>
      </c>
    </row>
    <row r="2023" spans="1:55" x14ac:dyDescent="0.3">
      <c r="A2023" t="s">
        <v>178</v>
      </c>
      <c r="B2023">
        <v>46064</v>
      </c>
      <c r="C2023" t="s">
        <v>53</v>
      </c>
      <c r="D2023">
        <v>4783</v>
      </c>
      <c r="F2023" t="s">
        <v>304</v>
      </c>
      <c r="H2023" t="s">
        <v>276</v>
      </c>
      <c r="I2023">
        <v>2400</v>
      </c>
      <c r="J2023" t="s">
        <v>28</v>
      </c>
      <c r="K2023" t="s">
        <v>165</v>
      </c>
      <c r="L2023">
        <v>73988089487</v>
      </c>
      <c r="N2023">
        <v>0</v>
      </c>
      <c r="O2023" t="s">
        <v>5</v>
      </c>
      <c r="P2023">
        <v>0</v>
      </c>
      <c r="Q2023">
        <v>12</v>
      </c>
      <c r="R2023">
        <v>12</v>
      </c>
      <c r="S2023">
        <v>1</v>
      </c>
      <c r="T2023">
        <v>12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 t="s">
        <v>6</v>
      </c>
      <c r="AG2023">
        <v>47</v>
      </c>
      <c r="AU2023" s="2" t="str">
        <f>IF(ISBLANK(B2023),"", TEXT(B2023,"dddd, d \d\e mmmm \d\e aaaa"))</f>
        <v>quarta-feira, 11 de fevereiro de 2026</v>
      </c>
      <c r="AX2023" s="1" t="str" cm="1">
        <f t="array" ref="AX2023">IFERROR(_xlfn.TEXTJOIN(", ",TRUE,_xlfn._xlws.SORT(_xlfn.UNIQUE(_xlfn._xlws.FILTER($K$2:$K$2889,($I$2:$I$2889=I2023)*($K$2:$K$2889&lt;&gt;""))))),"")</f>
        <v>Dora</v>
      </c>
      <c r="AY2023" s="1" t="str">
        <f>IF(ISBLANK(F2023),"", IF(OR(
ISNUMBER(FIND("escovacao",LOWER(F2023))),
ISNUMBER(FIND("escovação",LOWER(F2023))),
ISNUMBER(FIND("higiene bucal",LOWER(F2023))),
ISNUMBER(FIND("tosa",LOWER(F2023))),
ISNUMBER(FIND("hidratacao",LOWER(F2023))),
ISNUMBER(FIND("hidratação",LOWER(F2023))),
ISNUMBER(FIND("spa",LOWER(F2023))),
ISNUMBER(FIND("corte de unhas",LOWER(F2023))),
ISNUMBER(FIND("desembolo",LOWER(F2023))),
ISNUMBER(FIND("clorexidina",LOWER(F2023))),
ISNUMBER(FIND("matizacao",LOWER(F2023))),
ISNUMBER(FIND("matização",LOWER(F2023))),
ISNUMBER(FIND("arredondamento",LOWER(F2023))),
ISNUMBER(FIND("remocao",LOWER(F2023))),
ISNUMBER(FIND("remoção",LOWER(F2023)))
),"Serviços extras",
IF(ISNUMBER(FIND("banho",LOWER(F2023))),"Banho","Loja")))</f>
        <v>Serviços extras</v>
      </c>
      <c r="AZ2023" s="1" t="str">
        <f>IF(ISBLANK(I2023),"", _xlfn.LET(_xlpm.Pedido,TRIM(D2023&amp;""),IF(_xlpm.Pedido&lt;&gt;"",_xlpm.Pedido&amp;" | "&amp;K2023,I2023&amp;" | "&amp;K2023&amp;" | "&amp;TEXT(AU2023,"0"))))</f>
        <v>4783 | Dora</v>
      </c>
      <c r="BA2023" s="1" t="str">
        <f>IF(ISBLANK(I2023),"", _xlfn.LET(_xlpm.TipoServico,LOWER(H2023),IF(ISNUMBER(FIND("banho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3" s="1" t="str">
        <f>IF(ISBLANK(I2023),"", _xlfn.LET(
    _xlpm.Servico,TRIM(F2023&amp;""),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23" s="1">
        <f>IF(ISBLANK(B2023),"", IF(ISBLANK(R2023),Q2023*S2023,R2023*S2023))</f>
        <v>12</v>
      </c>
    </row>
    <row r="2024" spans="1:55" x14ac:dyDescent="0.3">
      <c r="A2024" t="s">
        <v>133</v>
      </c>
      <c r="B2024">
        <v>46059</v>
      </c>
      <c r="C2024" t="s">
        <v>2</v>
      </c>
      <c r="D2024">
        <v>4747</v>
      </c>
      <c r="F2024" t="s">
        <v>159</v>
      </c>
      <c r="H2024" t="s">
        <v>276</v>
      </c>
      <c r="I2024">
        <v>2726</v>
      </c>
      <c r="J2024" t="s">
        <v>32</v>
      </c>
      <c r="K2024" t="s">
        <v>670</v>
      </c>
      <c r="L2024">
        <v>68992407145</v>
      </c>
      <c r="N2024">
        <v>0</v>
      </c>
      <c r="O2024" t="s">
        <v>5</v>
      </c>
      <c r="P2024">
        <v>0</v>
      </c>
      <c r="Q2024">
        <v>65</v>
      </c>
      <c r="R2024">
        <v>65</v>
      </c>
      <c r="S2024">
        <v>1</v>
      </c>
      <c r="T2024">
        <v>65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 t="s">
        <v>6</v>
      </c>
      <c r="AG2024">
        <v>70.5</v>
      </c>
      <c r="AU2024" s="2" t="str">
        <f>IF(ISBLANK(B2024),"", TEXT(B2024,"dddd, d \d\e mmmm \d\e aaaa"))</f>
        <v>sexta-feira, 6 de fevereiro de 2026</v>
      </c>
      <c r="AX2024" s="1" t="str" cm="1">
        <f t="array" ref="AX2024">IFERROR(_xlfn.TEXTJOIN(", ",TRUE,_xlfn._xlws.SORT(_xlfn.UNIQUE(_xlfn._xlws.FILTER($K$2:$K$2889,($I$2:$I$2889=I2024)*($K$2:$K$2889&lt;&gt;""))))),"")</f>
        <v>Matilda</v>
      </c>
      <c r="AY2024" s="1" t="str">
        <f>IF(ISBLANK(F2024),"", IF(OR(
ISNUMBER(FIND("escovacao",LOWER(F2024))),
ISNUMBER(FIND("escovação",LOWER(F2024))),
ISNUMBER(FIND("higiene bucal",LOWER(F2024))),
ISNUMBER(FIND("tosa",LOWER(F2024))),
ISNUMBER(FIND("hidratacao",LOWER(F2024))),
ISNUMBER(FIND("hidratação",LOWER(F2024))),
ISNUMBER(FIND("spa",LOWER(F2024))),
ISNUMBER(FIND("corte de unhas",LOWER(F2024))),
ISNUMBER(FIND("desembolo",LOWER(F2024))),
ISNUMBER(FIND("clorexidina",LOWER(F2024))),
ISNUMBER(FIND("matizacao",LOWER(F2024))),
ISNUMBER(FIND("matização",LOWER(F2024))),
ISNUMBER(FIND("arredondamento",LOWER(F2024))),
ISNUMBER(FIND("remocao",LOWER(F2024))),
ISNUMBER(FIND("remoção",LOWER(F2024)))
),"Serviços extras",
IF(ISNUMBER(FIND("banho",LOWER(F2024))),"Banho","Loja")))</f>
        <v>Banho</v>
      </c>
      <c r="AZ2024" s="1" t="str">
        <f>IF(ISBLANK(I2024),"", _xlfn.LET(_xlpm.Pedido,TRIM(D2024&amp;""),IF(_xlpm.Pedido&lt;&gt;"",_xlpm.Pedido&amp;" | "&amp;K2024,I2024&amp;" | "&amp;K2024&amp;" | "&amp;TEXT(AU2024,"0"))))</f>
        <v>4747 | Matilda</v>
      </c>
      <c r="BA2024" s="1" t="str">
        <f>IF(ISBLANK(I2024),"", _xlfn.LET(_xlpm.TipoServico,LOWER(H2024),IF(ISNUMBER(FIND("banho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4" s="1" t="str">
        <f>IF(ISBLANK(I2024),"", _xlfn.LET(
    _xlpm.Servico,TRIM(F2024&amp;""),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024" s="1">
        <f>IF(ISBLANK(B2024),"", IF(ISBLANK(R2024),Q2024*S2024,R2024*S2024))</f>
        <v>65</v>
      </c>
    </row>
    <row r="2025" spans="1:55" x14ac:dyDescent="0.3">
      <c r="A2025" t="s">
        <v>133</v>
      </c>
      <c r="B2025">
        <v>46059</v>
      </c>
      <c r="C2025" t="s">
        <v>2</v>
      </c>
      <c r="D2025">
        <v>4737</v>
      </c>
      <c r="F2025" t="s">
        <v>291</v>
      </c>
      <c r="H2025" t="s">
        <v>276</v>
      </c>
      <c r="I2025">
        <v>2574</v>
      </c>
      <c r="J2025" t="s">
        <v>180</v>
      </c>
      <c r="K2025" t="s">
        <v>181</v>
      </c>
      <c r="L2025">
        <v>5573991112241</v>
      </c>
      <c r="N2025">
        <v>0</v>
      </c>
      <c r="O2025" t="s">
        <v>5</v>
      </c>
      <c r="P2025">
        <v>0</v>
      </c>
      <c r="Q2025">
        <v>43</v>
      </c>
      <c r="R2025">
        <v>43</v>
      </c>
      <c r="S2025">
        <v>1</v>
      </c>
      <c r="T2025">
        <v>43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 t="s">
        <v>6</v>
      </c>
      <c r="AG2025">
        <v>86</v>
      </c>
      <c r="AU2025" s="2" t="str">
        <f>IF(ISBLANK(B2025),"", TEXT(B2025,"dddd, d \d\e mmmm \d\e aaaa"))</f>
        <v>sexta-feira, 6 de fevereiro de 2026</v>
      </c>
      <c r="AX2025" s="1" t="str" cm="1">
        <f t="array" ref="AX2025">IFERROR(_xlfn.TEXTJOIN(", ",TRUE,_xlfn._xlws.SORT(_xlfn.UNIQUE(_xlfn._xlws.FILTER($K$2:$K$2889,($I$2:$I$2889=I2025)*($K$2:$K$2889&lt;&gt;""))))),"")</f>
        <v>Bela, Bob</v>
      </c>
      <c r="AY2025" s="1" t="str">
        <f>IF(ISBLANK(F2025),"", IF(OR(
ISNUMBER(FIND("escovacao",LOWER(F2025))),
ISNUMBER(FIND("escovação",LOWER(F2025))),
ISNUMBER(FIND("higiene bucal",LOWER(F2025))),
ISNUMBER(FIND("tosa",LOWER(F2025))),
ISNUMBER(FIND("hidratacao",LOWER(F2025))),
ISNUMBER(FIND("hidratação",LOWER(F2025))),
ISNUMBER(FIND("spa",LOWER(F2025))),
ISNUMBER(FIND("corte de unhas",LOWER(F2025))),
ISNUMBER(FIND("desembolo",LOWER(F2025))),
ISNUMBER(FIND("clorexidina",LOWER(F2025))),
ISNUMBER(FIND("matizacao",LOWER(F2025))),
ISNUMBER(FIND("matização",LOWER(F2025))),
ISNUMBER(FIND("arredondamento",LOWER(F2025))),
ISNUMBER(FIND("remocao",LOWER(F2025))),
ISNUMBER(FIND("remoção",LOWER(F2025)))
),"Serviços extras",
IF(ISNUMBER(FIND("banho",LOWER(F2025))),"Banho","Loja")))</f>
        <v>Serviços extras</v>
      </c>
      <c r="AZ2025" s="1" t="str">
        <f>IF(ISBLANK(I2025),"", _xlfn.LET(_xlpm.Pedido,TRIM(D2025&amp;""),IF(_xlpm.Pedido&lt;&gt;"",_xlpm.Pedido&amp;" | "&amp;K2025,I2025&amp;" | "&amp;K2025&amp;" | "&amp;TEXT(AU2025,"0"))))</f>
        <v>4737 | Bob</v>
      </c>
      <c r="BA2025" s="1" t="str">
        <f>IF(ISBLANK(I2025),"", _xlfn.LET(_xlpm.TipoServico,LOWER(H2025),IF(ISNUMBER(FIND("banho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5" s="1" t="str">
        <f>IF(ISBLANK(I2025),"", _xlfn.LET(
    _xlpm.Servico,TRIM(F2025&amp;""),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25" s="1">
        <f>IF(ISBLANK(B2025),"", IF(ISBLANK(R2025),Q2025*S2025,R2025*S2025))</f>
        <v>43</v>
      </c>
    </row>
    <row r="2026" spans="1:55" x14ac:dyDescent="0.3">
      <c r="A2026" t="s">
        <v>133</v>
      </c>
      <c r="B2026">
        <v>46059</v>
      </c>
      <c r="C2026" t="s">
        <v>2</v>
      </c>
      <c r="D2026">
        <v>4737</v>
      </c>
      <c r="F2026" t="s">
        <v>291</v>
      </c>
      <c r="H2026" t="s">
        <v>276</v>
      </c>
      <c r="I2026">
        <v>2574</v>
      </c>
      <c r="J2026" t="s">
        <v>180</v>
      </c>
      <c r="K2026" t="s">
        <v>149</v>
      </c>
      <c r="L2026">
        <v>5573991112241</v>
      </c>
      <c r="N2026">
        <v>0</v>
      </c>
      <c r="O2026" t="s">
        <v>5</v>
      </c>
      <c r="P2026">
        <v>0</v>
      </c>
      <c r="Q2026">
        <v>43</v>
      </c>
      <c r="R2026">
        <v>43</v>
      </c>
      <c r="S2026">
        <v>1</v>
      </c>
      <c r="T2026">
        <v>43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 t="s">
        <v>6</v>
      </c>
      <c r="AG2026">
        <v>86</v>
      </c>
      <c r="AU2026" s="2" t="str">
        <f>IF(ISBLANK(B2026),"", TEXT(B2026,"dddd, d \d\e mmmm \d\e aaaa"))</f>
        <v>sexta-feira, 6 de fevereiro de 2026</v>
      </c>
      <c r="AX2026" s="1" t="str" cm="1">
        <f t="array" ref="AX2026">IFERROR(_xlfn.TEXTJOIN(", ",TRUE,_xlfn._xlws.SORT(_xlfn.UNIQUE(_xlfn._xlws.FILTER($K$2:$K$2889,($I$2:$I$2889=I2026)*($K$2:$K$2889&lt;&gt;""))))),"")</f>
        <v>Bela, Bob</v>
      </c>
      <c r="AY2026" s="1" t="str">
        <f>IF(ISBLANK(F2026),"", IF(OR(
ISNUMBER(FIND("escovacao",LOWER(F2026))),
ISNUMBER(FIND("escovação",LOWER(F2026))),
ISNUMBER(FIND("higiene bucal",LOWER(F2026))),
ISNUMBER(FIND("tosa",LOWER(F2026))),
ISNUMBER(FIND("hidratacao",LOWER(F2026))),
ISNUMBER(FIND("hidratação",LOWER(F2026))),
ISNUMBER(FIND("spa",LOWER(F2026))),
ISNUMBER(FIND("corte de unhas",LOWER(F2026))),
ISNUMBER(FIND("desembolo",LOWER(F2026))),
ISNUMBER(FIND("clorexidina",LOWER(F2026))),
ISNUMBER(FIND("matizacao",LOWER(F2026))),
ISNUMBER(FIND("matização",LOWER(F2026))),
ISNUMBER(FIND("arredondamento",LOWER(F2026))),
ISNUMBER(FIND("remocao",LOWER(F2026))),
ISNUMBER(FIND("remoção",LOWER(F2026)))
),"Serviços extras",
IF(ISNUMBER(FIND("banho",LOWER(F2026))),"Banho","Loja")))</f>
        <v>Serviços extras</v>
      </c>
      <c r="AZ2026" s="1" t="str">
        <f>IF(ISBLANK(I2026),"", _xlfn.LET(_xlpm.Pedido,TRIM(D2026&amp;""),IF(_xlpm.Pedido&lt;&gt;"",_xlpm.Pedido&amp;" | "&amp;K2026,I2026&amp;" | "&amp;K2026&amp;" | "&amp;TEXT(AU2026,"0"))))</f>
        <v>4737 | Bela</v>
      </c>
      <c r="BA2026" s="1" t="str">
        <f>IF(ISBLANK(I2026),"", _xlfn.LET(_xlpm.TipoServico,LOWER(H2026),IF(ISNUMBER(FIND("banho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6" s="1" t="str">
        <f>IF(ISBLANK(I2026),"", _xlfn.LET(
    _xlpm.Servico,TRIM(F2026&amp;""),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26" s="1">
        <f>IF(ISBLANK(B2026),"", IF(ISBLANK(R2026),Q2026*S2026,R2026*S2026))</f>
        <v>43</v>
      </c>
    </row>
    <row r="2027" spans="1:55" x14ac:dyDescent="0.3">
      <c r="A2027" t="s">
        <v>178</v>
      </c>
      <c r="B2027">
        <v>46063</v>
      </c>
      <c r="C2027" t="s">
        <v>46</v>
      </c>
      <c r="D2027">
        <v>4771</v>
      </c>
      <c r="F2027" t="s">
        <v>146</v>
      </c>
      <c r="H2027" t="s">
        <v>276</v>
      </c>
      <c r="I2027">
        <v>2824</v>
      </c>
      <c r="J2027" t="s">
        <v>671</v>
      </c>
      <c r="K2027" t="s">
        <v>672</v>
      </c>
      <c r="L2027">
        <v>554896706806</v>
      </c>
      <c r="N2027">
        <v>0</v>
      </c>
      <c r="O2027" t="s">
        <v>5</v>
      </c>
      <c r="P2027">
        <v>0</v>
      </c>
      <c r="Q2027">
        <v>12</v>
      </c>
      <c r="R2027">
        <v>12</v>
      </c>
      <c r="S2027">
        <v>1</v>
      </c>
      <c r="T2027">
        <v>12</v>
      </c>
      <c r="U2027">
        <v>0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 t="s">
        <v>6</v>
      </c>
      <c r="AG2027">
        <v>69</v>
      </c>
      <c r="AU2027" s="2" t="str">
        <f>IF(ISBLANK(B2027),"", TEXT(B2027,"dddd, d \d\e mmmm \d\e aaaa"))</f>
        <v>terça-feira, 10 de fevereiro de 2026</v>
      </c>
      <c r="AX2027" s="1" t="str" cm="1">
        <f t="array" ref="AX2027">IFERROR(_xlfn.TEXTJOIN(", ",TRUE,_xlfn._xlws.SORT(_xlfn.UNIQUE(_xlfn._xlws.FILTER($K$2:$K$2889,($I$2:$I$2889=I2027)*($K$2:$K$2889&lt;&gt;""))))),"")</f>
        <v>Pituca</v>
      </c>
      <c r="AY2027" s="1" t="str">
        <f>IF(ISBLANK(F2027),"", IF(OR(
ISNUMBER(FIND("escovacao",LOWER(F2027))),
ISNUMBER(FIND("escovação",LOWER(F2027))),
ISNUMBER(FIND("higiene bucal",LOWER(F2027))),
ISNUMBER(FIND("tosa",LOWER(F2027))),
ISNUMBER(FIND("hidratacao",LOWER(F2027))),
ISNUMBER(FIND("hidratação",LOWER(F2027))),
ISNUMBER(FIND("spa",LOWER(F2027))),
ISNUMBER(FIND("corte de unhas",LOWER(F2027))),
ISNUMBER(FIND("desembolo",LOWER(F2027))),
ISNUMBER(FIND("clorexidina",LOWER(F2027))),
ISNUMBER(FIND("matizacao",LOWER(F2027))),
ISNUMBER(FIND("matização",LOWER(F2027))),
ISNUMBER(FIND("arredondamento",LOWER(F2027))),
ISNUMBER(FIND("remocao",LOWER(F2027))),
ISNUMBER(FIND("remoção",LOWER(F2027)))
),"Serviços extras",
IF(ISNUMBER(FIND("banho",LOWER(F2027))),"Banho","Loja")))</f>
        <v>Serviços extras</v>
      </c>
      <c r="AZ2027" s="1" t="str">
        <f>IF(ISBLANK(I2027),"", _xlfn.LET(_xlpm.Pedido,TRIM(D2027&amp;""),IF(_xlpm.Pedido&lt;&gt;"",_xlpm.Pedido&amp;" | "&amp;K2027,I2027&amp;" | "&amp;K2027&amp;" | "&amp;TEXT(AU2027,"0"))))</f>
        <v>4771 | Pituca</v>
      </c>
      <c r="BA2027" s="1" t="str">
        <f>IF(ISBLANK(I2027),"", _xlfn.LET(_xlpm.TipoServico,LOWER(H2027),IF(ISNUMBER(FIND("banho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7" s="1" t="str">
        <f>IF(ISBLANK(I2027),"", _xlfn.LET(
    _xlpm.Servico,TRIM(F2027&amp;""),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27" s="1">
        <f>IF(ISBLANK(B2027),"", IF(ISBLANK(R2027),Q2027*S2027,R2027*S2027))</f>
        <v>12</v>
      </c>
    </row>
    <row r="2028" spans="1:55" x14ac:dyDescent="0.3">
      <c r="A2028" t="s">
        <v>178</v>
      </c>
      <c r="B2028">
        <v>46066</v>
      </c>
      <c r="C2028" t="s">
        <v>2</v>
      </c>
      <c r="D2028">
        <v>4806</v>
      </c>
      <c r="F2028" t="s">
        <v>275</v>
      </c>
      <c r="H2028" t="s">
        <v>276</v>
      </c>
      <c r="I2028">
        <v>2809</v>
      </c>
      <c r="J2028" t="s">
        <v>148</v>
      </c>
      <c r="K2028" t="s">
        <v>149</v>
      </c>
      <c r="L2028">
        <v>557399216789</v>
      </c>
      <c r="N2028">
        <v>0</v>
      </c>
      <c r="O2028" t="s">
        <v>5</v>
      </c>
      <c r="P2028">
        <v>0</v>
      </c>
      <c r="Q2028">
        <v>35</v>
      </c>
      <c r="R2028">
        <v>35</v>
      </c>
      <c r="S2028">
        <v>1</v>
      </c>
      <c r="T2028">
        <v>35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t="s">
        <v>6</v>
      </c>
      <c r="AG2028">
        <v>104</v>
      </c>
      <c r="AU2028" s="2" t="str">
        <f>IF(ISBLANK(B2028),"", TEXT(B2028,"dddd, d \d\e mmmm \d\e aaaa"))</f>
        <v>sexta-feira, 13 de fevereiro de 2026</v>
      </c>
      <c r="AX2028" s="1" t="str" cm="1">
        <f t="array" ref="AX2028">IFERROR(_xlfn.TEXTJOIN(", ",TRUE,_xlfn._xlws.SORT(_xlfn.UNIQUE(_xlfn._xlws.FILTER($K$2:$K$2889,($I$2:$I$2889=I2028)*($K$2:$K$2889&lt;&gt;""))))),"")</f>
        <v>Bela, Lara</v>
      </c>
      <c r="AY2028" s="1" t="str">
        <f>IF(ISBLANK(F2028),"", IF(OR(
ISNUMBER(FIND("escovacao",LOWER(F2028))),
ISNUMBER(FIND("escovação",LOWER(F2028))),
ISNUMBER(FIND("higiene bucal",LOWER(F2028))),
ISNUMBER(FIND("tosa",LOWER(F2028))),
ISNUMBER(FIND("hidratacao",LOWER(F2028))),
ISNUMBER(FIND("hidratação",LOWER(F2028))),
ISNUMBER(FIND("spa",LOWER(F2028))),
ISNUMBER(FIND("corte de unhas",LOWER(F2028))),
ISNUMBER(FIND("desembolo",LOWER(F2028))),
ISNUMBER(FIND("clorexidina",LOWER(F2028))),
ISNUMBER(FIND("matizacao",LOWER(F2028))),
ISNUMBER(FIND("matização",LOWER(F2028))),
ISNUMBER(FIND("arredondamento",LOWER(F2028))),
ISNUMBER(FIND("remocao",LOWER(F2028))),
ISNUMBER(FIND("remoção",LOWER(F2028)))
),"Serviços extras",
IF(ISNUMBER(FIND("banho",LOWER(F2028))),"Banho","Loja")))</f>
        <v>Serviços extras</v>
      </c>
      <c r="AZ2028" s="1" t="str">
        <f>IF(ISBLANK(I2028),"", _xlfn.LET(_xlpm.Pedido,TRIM(D2028&amp;""),IF(_xlpm.Pedido&lt;&gt;"",_xlpm.Pedido&amp;" | "&amp;K2028,I2028&amp;" | "&amp;K2028&amp;" | "&amp;TEXT(AU2028,"0"))))</f>
        <v>4806 | Bela</v>
      </c>
      <c r="BA2028" s="1" t="str">
        <f>IF(ISBLANK(I2028),"", _xlfn.LET(_xlpm.TipoServico,LOWER(H2028),IF(ISNUMBER(FIND("banho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8" s="1" t="str">
        <f>IF(ISBLANK(I2028),"", _xlfn.LET(
    _xlpm.Servico,TRIM(F2028&amp;""),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28" s="1">
        <f>IF(ISBLANK(B2028),"", IF(ISBLANK(R2028),Q2028*S2028,R2028*S2028))</f>
        <v>35</v>
      </c>
    </row>
    <row r="2029" spans="1:55" x14ac:dyDescent="0.3">
      <c r="A2029" t="s">
        <v>178</v>
      </c>
      <c r="B2029">
        <v>46066</v>
      </c>
      <c r="C2029" t="s">
        <v>2</v>
      </c>
      <c r="D2029">
        <v>4806</v>
      </c>
      <c r="F2029" t="s">
        <v>304</v>
      </c>
      <c r="H2029" t="s">
        <v>276</v>
      </c>
      <c r="I2029">
        <v>2809</v>
      </c>
      <c r="J2029" t="s">
        <v>148</v>
      </c>
      <c r="K2029" t="s">
        <v>149</v>
      </c>
      <c r="L2029">
        <v>557399216789</v>
      </c>
      <c r="N2029">
        <v>0</v>
      </c>
      <c r="O2029" t="s">
        <v>5</v>
      </c>
      <c r="P2029">
        <v>0</v>
      </c>
      <c r="Q2029">
        <v>12</v>
      </c>
      <c r="R2029">
        <v>12</v>
      </c>
      <c r="S2029">
        <v>1</v>
      </c>
      <c r="T2029">
        <v>12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 t="s">
        <v>6</v>
      </c>
      <c r="AG2029">
        <v>104</v>
      </c>
      <c r="AU2029" s="2" t="str">
        <f>IF(ISBLANK(B2029),"", TEXT(B2029,"dddd, d \d\e mmmm \d\e aaaa"))</f>
        <v>sexta-feira, 13 de fevereiro de 2026</v>
      </c>
      <c r="AX2029" s="1" t="str" cm="1">
        <f t="array" ref="AX2029">IFERROR(_xlfn.TEXTJOIN(", ",TRUE,_xlfn._xlws.SORT(_xlfn.UNIQUE(_xlfn._xlws.FILTER($K$2:$K$2889,($I$2:$I$2889=I2029)*($K$2:$K$2889&lt;&gt;""))))),"")</f>
        <v>Bela, Lara</v>
      </c>
      <c r="AY2029" s="1" t="str">
        <f>IF(ISBLANK(F2029),"", IF(OR(
ISNUMBER(FIND("escovacao",LOWER(F2029))),
ISNUMBER(FIND("escovação",LOWER(F2029))),
ISNUMBER(FIND("higiene bucal",LOWER(F2029))),
ISNUMBER(FIND("tosa",LOWER(F2029))),
ISNUMBER(FIND("hidratacao",LOWER(F2029))),
ISNUMBER(FIND("hidratação",LOWER(F2029))),
ISNUMBER(FIND("spa",LOWER(F2029))),
ISNUMBER(FIND("corte de unhas",LOWER(F2029))),
ISNUMBER(FIND("desembolo",LOWER(F2029))),
ISNUMBER(FIND("clorexidina",LOWER(F2029))),
ISNUMBER(FIND("matizacao",LOWER(F2029))),
ISNUMBER(FIND("matização",LOWER(F2029))),
ISNUMBER(FIND("arredondamento",LOWER(F2029))),
ISNUMBER(FIND("remocao",LOWER(F2029))),
ISNUMBER(FIND("remoção",LOWER(F2029)))
),"Serviços extras",
IF(ISNUMBER(FIND("banho",LOWER(F2029))),"Banho","Loja")))</f>
        <v>Serviços extras</v>
      </c>
      <c r="AZ2029" s="1" t="str">
        <f>IF(ISBLANK(I2029),"", _xlfn.LET(_xlpm.Pedido,TRIM(D2029&amp;""),IF(_xlpm.Pedido&lt;&gt;"",_xlpm.Pedido&amp;" | "&amp;K2029,I2029&amp;" | "&amp;K2029&amp;" | "&amp;TEXT(AU2029,"0"))))</f>
        <v>4806 | Bela</v>
      </c>
      <c r="BA2029" s="1" t="str">
        <f>IF(ISBLANK(I2029),"", _xlfn.LET(_xlpm.TipoServico,LOWER(H2029),IF(ISNUMBER(FIND("banho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29" s="1" t="str">
        <f>IF(ISBLANK(I2029),"", _xlfn.LET(
    _xlpm.Servico,TRIM(F2029&amp;""),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29" s="1">
        <f>IF(ISBLANK(B2029),"", IF(ISBLANK(R2029),Q2029*S2029,R2029*S2029))</f>
        <v>12</v>
      </c>
    </row>
    <row r="2030" spans="1:55" x14ac:dyDescent="0.3">
      <c r="A2030" t="s">
        <v>133</v>
      </c>
      <c r="B2030">
        <v>46066</v>
      </c>
      <c r="C2030" t="s">
        <v>2</v>
      </c>
      <c r="D2030">
        <v>4808</v>
      </c>
      <c r="F2030" t="s">
        <v>275</v>
      </c>
      <c r="H2030" t="s">
        <v>276</v>
      </c>
      <c r="I2030">
        <v>2674</v>
      </c>
      <c r="J2030" t="s">
        <v>604</v>
      </c>
      <c r="K2030" t="s">
        <v>221</v>
      </c>
      <c r="L2030">
        <v>5573999627587</v>
      </c>
      <c r="N2030">
        <v>0</v>
      </c>
      <c r="O2030" t="s">
        <v>5</v>
      </c>
      <c r="P2030">
        <v>0</v>
      </c>
      <c r="Q2030">
        <v>35</v>
      </c>
      <c r="R2030">
        <v>35</v>
      </c>
      <c r="S2030">
        <v>1</v>
      </c>
      <c r="T2030">
        <v>35</v>
      </c>
      <c r="U2030">
        <v>0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 t="s">
        <v>6</v>
      </c>
      <c r="AG2030">
        <v>126</v>
      </c>
      <c r="AU2030" s="2" t="str">
        <f>IF(ISBLANK(B2030),"", TEXT(B2030,"dddd, d \d\e mmmm \d\e aaaa"))</f>
        <v>sexta-feira, 13 de fevereiro de 2026</v>
      </c>
      <c r="AX2030" s="1" t="str" cm="1">
        <f t="array" ref="AX2030">IFERROR(_xlfn.TEXTJOIN(", ",TRUE,_xlfn._xlws.SORT(_xlfn.UNIQUE(_xlfn._xlws.FILTER($K$2:$K$2889,($I$2:$I$2889=I2030)*($K$2:$K$2889&lt;&gt;""))))),"")</f>
        <v>Zara</v>
      </c>
      <c r="AY2030" s="1" t="str">
        <f>IF(ISBLANK(F2030),"", IF(OR(
ISNUMBER(FIND("escovacao",LOWER(F2030))),
ISNUMBER(FIND("escovação",LOWER(F2030))),
ISNUMBER(FIND("higiene bucal",LOWER(F2030))),
ISNUMBER(FIND("tosa",LOWER(F2030))),
ISNUMBER(FIND("hidratacao",LOWER(F2030))),
ISNUMBER(FIND("hidratação",LOWER(F2030))),
ISNUMBER(FIND("spa",LOWER(F2030))),
ISNUMBER(FIND("corte de unhas",LOWER(F2030))),
ISNUMBER(FIND("desembolo",LOWER(F2030))),
ISNUMBER(FIND("clorexidina",LOWER(F2030))),
ISNUMBER(FIND("matizacao",LOWER(F2030))),
ISNUMBER(FIND("matização",LOWER(F2030))),
ISNUMBER(FIND("arredondamento",LOWER(F2030))),
ISNUMBER(FIND("remocao",LOWER(F2030))),
ISNUMBER(FIND("remoção",LOWER(F2030)))
),"Serviços extras",
IF(ISNUMBER(FIND("banho",LOWER(F2030))),"Banho","Loja")))</f>
        <v>Serviços extras</v>
      </c>
      <c r="AZ2030" s="1" t="str">
        <f>IF(ISBLANK(I2030),"", _xlfn.LET(_xlpm.Pedido,TRIM(D2030&amp;""),IF(_xlpm.Pedido&lt;&gt;"",_xlpm.Pedido&amp;" | "&amp;K2030,I2030&amp;" | "&amp;K2030&amp;" | "&amp;TEXT(AU2030,"0"))))</f>
        <v>4808 | Zara</v>
      </c>
      <c r="BA2030" s="1" t="str">
        <f>IF(ISBLANK(I2030),"", _xlfn.LET(_xlpm.TipoServico,LOWER(H2030),IF(ISNUMBER(FIND("banho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0" s="1" t="str">
        <f>IF(ISBLANK(I2030),"", _xlfn.LET(
    _xlpm.Servico,TRIM(F2030&amp;""),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30" s="1">
        <f>IF(ISBLANK(B2030),"", IF(ISBLANK(R2030),Q2030*S2030,R2030*S2030))</f>
        <v>35</v>
      </c>
    </row>
    <row r="2031" spans="1:55" x14ac:dyDescent="0.3">
      <c r="A2031" t="s">
        <v>133</v>
      </c>
      <c r="B2031">
        <v>46066</v>
      </c>
      <c r="C2031" t="s">
        <v>2</v>
      </c>
      <c r="D2031">
        <v>4808</v>
      </c>
      <c r="F2031" t="s">
        <v>304</v>
      </c>
      <c r="H2031" t="s">
        <v>276</v>
      </c>
      <c r="I2031">
        <v>2674</v>
      </c>
      <c r="J2031" t="s">
        <v>604</v>
      </c>
      <c r="K2031" t="s">
        <v>221</v>
      </c>
      <c r="L2031">
        <v>5573999627587</v>
      </c>
      <c r="N2031">
        <v>0</v>
      </c>
      <c r="O2031" t="s">
        <v>5</v>
      </c>
      <c r="P2031">
        <v>0</v>
      </c>
      <c r="Q2031">
        <v>12</v>
      </c>
      <c r="R2031">
        <v>12</v>
      </c>
      <c r="S2031">
        <v>1</v>
      </c>
      <c r="T2031">
        <v>12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 t="s">
        <v>6</v>
      </c>
      <c r="AG2031">
        <v>126</v>
      </c>
      <c r="AU2031" s="2" t="str">
        <f>IF(ISBLANK(B2031),"", TEXT(B2031,"dddd, d \d\e mmmm \d\e aaaa"))</f>
        <v>sexta-feira, 13 de fevereiro de 2026</v>
      </c>
      <c r="AX2031" s="1" t="str" cm="1">
        <f t="array" ref="AX2031">IFERROR(_xlfn.TEXTJOIN(", ",TRUE,_xlfn._xlws.SORT(_xlfn.UNIQUE(_xlfn._xlws.FILTER($K$2:$K$2889,($I$2:$I$2889=I2031)*($K$2:$K$2889&lt;&gt;""))))),"")</f>
        <v>Zara</v>
      </c>
      <c r="AY2031" s="1" t="str">
        <f>IF(ISBLANK(F2031),"", IF(OR(
ISNUMBER(FIND("escovacao",LOWER(F2031))),
ISNUMBER(FIND("escovação",LOWER(F2031))),
ISNUMBER(FIND("higiene bucal",LOWER(F2031))),
ISNUMBER(FIND("tosa",LOWER(F2031))),
ISNUMBER(FIND("hidratacao",LOWER(F2031))),
ISNUMBER(FIND("hidratação",LOWER(F2031))),
ISNUMBER(FIND("spa",LOWER(F2031))),
ISNUMBER(FIND("corte de unhas",LOWER(F2031))),
ISNUMBER(FIND("desembolo",LOWER(F2031))),
ISNUMBER(FIND("clorexidina",LOWER(F2031))),
ISNUMBER(FIND("matizacao",LOWER(F2031))),
ISNUMBER(FIND("matização",LOWER(F2031))),
ISNUMBER(FIND("arredondamento",LOWER(F2031))),
ISNUMBER(FIND("remocao",LOWER(F2031))),
ISNUMBER(FIND("remoção",LOWER(F2031)))
),"Serviços extras",
IF(ISNUMBER(FIND("banho",LOWER(F2031))),"Banho","Loja")))</f>
        <v>Serviços extras</v>
      </c>
      <c r="AZ2031" s="1" t="str">
        <f>IF(ISBLANK(I2031),"", _xlfn.LET(_xlpm.Pedido,TRIM(D2031&amp;""),IF(_xlpm.Pedido&lt;&gt;"",_xlpm.Pedido&amp;" | "&amp;K2031,I2031&amp;" | "&amp;K2031&amp;" | "&amp;TEXT(AU2031,"0"))))</f>
        <v>4808 | Zara</v>
      </c>
      <c r="BA2031" s="1" t="str">
        <f>IF(ISBLANK(I2031),"", _xlfn.LET(_xlpm.TipoServico,LOWER(H2031),IF(ISNUMBER(FIND("banho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1" s="1" t="str">
        <f>IF(ISBLANK(I2031),"", _xlfn.LET(
    _xlpm.Servico,TRIM(F2031&amp;""),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31" s="1">
        <f>IF(ISBLANK(B2031),"", IF(ISBLANK(R2031),Q2031*S2031,R2031*S2031))</f>
        <v>12</v>
      </c>
    </row>
    <row r="2032" spans="1:55" x14ac:dyDescent="0.3">
      <c r="A2032" t="s">
        <v>133</v>
      </c>
      <c r="B2032">
        <v>46066</v>
      </c>
      <c r="C2032" t="s">
        <v>2</v>
      </c>
      <c r="D2032">
        <v>4808</v>
      </c>
      <c r="F2032" t="s">
        <v>146</v>
      </c>
      <c r="H2032" t="s">
        <v>276</v>
      </c>
      <c r="I2032">
        <v>2674</v>
      </c>
      <c r="J2032" t="s">
        <v>604</v>
      </c>
      <c r="K2032" t="s">
        <v>221</v>
      </c>
      <c r="L2032">
        <v>5573999627587</v>
      </c>
      <c r="N2032">
        <v>0</v>
      </c>
      <c r="O2032" t="s">
        <v>5</v>
      </c>
      <c r="P2032">
        <v>0</v>
      </c>
      <c r="Q2032">
        <v>12</v>
      </c>
      <c r="R2032">
        <v>12</v>
      </c>
      <c r="S2032">
        <v>1</v>
      </c>
      <c r="T2032">
        <v>12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 t="s">
        <v>6</v>
      </c>
      <c r="AG2032">
        <v>126</v>
      </c>
      <c r="AU2032" s="2" t="str">
        <f>IF(ISBLANK(B2032),"", TEXT(B2032,"dddd, d \d\e mmmm \d\e aaaa"))</f>
        <v>sexta-feira, 13 de fevereiro de 2026</v>
      </c>
      <c r="AX2032" s="1" t="str" cm="1">
        <f t="array" ref="AX2032">IFERROR(_xlfn.TEXTJOIN(", ",TRUE,_xlfn._xlws.SORT(_xlfn.UNIQUE(_xlfn._xlws.FILTER($K$2:$K$2889,($I$2:$I$2889=I2032)*($K$2:$K$2889&lt;&gt;""))))),"")</f>
        <v>Zara</v>
      </c>
      <c r="AY2032" s="1" t="str">
        <f>IF(ISBLANK(F2032),"", IF(OR(
ISNUMBER(FIND("escovacao",LOWER(F2032))),
ISNUMBER(FIND("escovação",LOWER(F2032))),
ISNUMBER(FIND("higiene bucal",LOWER(F2032))),
ISNUMBER(FIND("tosa",LOWER(F2032))),
ISNUMBER(FIND("hidratacao",LOWER(F2032))),
ISNUMBER(FIND("hidratação",LOWER(F2032))),
ISNUMBER(FIND("spa",LOWER(F2032))),
ISNUMBER(FIND("corte de unhas",LOWER(F2032))),
ISNUMBER(FIND("desembolo",LOWER(F2032))),
ISNUMBER(FIND("clorexidina",LOWER(F2032))),
ISNUMBER(FIND("matizacao",LOWER(F2032))),
ISNUMBER(FIND("matização",LOWER(F2032))),
ISNUMBER(FIND("arredondamento",LOWER(F2032))),
ISNUMBER(FIND("remocao",LOWER(F2032))),
ISNUMBER(FIND("remoção",LOWER(F2032)))
),"Serviços extras",
IF(ISNUMBER(FIND("banho",LOWER(F2032))),"Banho","Loja")))</f>
        <v>Serviços extras</v>
      </c>
      <c r="AZ2032" s="1" t="str">
        <f>IF(ISBLANK(I2032),"", _xlfn.LET(_xlpm.Pedido,TRIM(D2032&amp;""),IF(_xlpm.Pedido&lt;&gt;"",_xlpm.Pedido&amp;" | "&amp;K2032,I2032&amp;" | "&amp;K2032&amp;" | "&amp;TEXT(AU2032,"0"))))</f>
        <v>4808 | Zara</v>
      </c>
      <c r="BA2032" s="1" t="str">
        <f>IF(ISBLANK(I2032),"", _xlfn.LET(_xlpm.TipoServico,LOWER(H2032),IF(ISNUMBER(FIND("banho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2" s="1" t="str">
        <f>IF(ISBLANK(I2032),"", _xlfn.LET(
    _xlpm.Servico,TRIM(F2032&amp;""),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32" s="1">
        <f>IF(ISBLANK(B2032),"", IF(ISBLANK(R2032),Q2032*S2032,R2032*S2032))</f>
        <v>12</v>
      </c>
    </row>
    <row r="2033" spans="1:55" x14ac:dyDescent="0.3">
      <c r="A2033" t="s">
        <v>133</v>
      </c>
      <c r="B2033">
        <v>46067</v>
      </c>
      <c r="C2033" t="s">
        <v>27</v>
      </c>
      <c r="D2033">
        <v>4819</v>
      </c>
      <c r="F2033" t="s">
        <v>304</v>
      </c>
      <c r="H2033" t="s">
        <v>276</v>
      </c>
      <c r="I2033">
        <v>2786</v>
      </c>
      <c r="J2033" t="s">
        <v>163</v>
      </c>
      <c r="K2033" t="s">
        <v>164</v>
      </c>
      <c r="L2033">
        <v>71996156653</v>
      </c>
      <c r="N2033">
        <v>0</v>
      </c>
      <c r="O2033" t="s">
        <v>5</v>
      </c>
      <c r="P2033">
        <v>0</v>
      </c>
      <c r="Q2033">
        <v>12</v>
      </c>
      <c r="R2033">
        <v>12</v>
      </c>
      <c r="S2033">
        <v>1</v>
      </c>
      <c r="T2033">
        <v>12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 t="s">
        <v>6</v>
      </c>
      <c r="AG2033">
        <v>12</v>
      </c>
      <c r="AU2033" s="2" t="str">
        <f>IF(ISBLANK(B2033),"", TEXT(B2033,"dddd, d \d\e mmmm \d\e aaaa"))</f>
        <v>sábado, 14 de fevereiro de 2026</v>
      </c>
      <c r="AX2033" s="1" t="str" cm="1">
        <f t="array" ref="AX2033">IFERROR(_xlfn.TEXTJOIN(", ",TRUE,_xlfn._xlws.SORT(_xlfn.UNIQUE(_xlfn._xlws.FILTER($K$2:$K$2889,($I$2:$I$2889=I2033)*($K$2:$K$2889&lt;&gt;""))))),"")</f>
        <v>Kaleb</v>
      </c>
      <c r="AY2033" s="1" t="str">
        <f>IF(ISBLANK(F2033),"", IF(OR(
ISNUMBER(FIND("escovacao",LOWER(F2033))),
ISNUMBER(FIND("escovação",LOWER(F2033))),
ISNUMBER(FIND("higiene bucal",LOWER(F2033))),
ISNUMBER(FIND("tosa",LOWER(F2033))),
ISNUMBER(FIND("hidratacao",LOWER(F2033))),
ISNUMBER(FIND("hidratação",LOWER(F2033))),
ISNUMBER(FIND("spa",LOWER(F2033))),
ISNUMBER(FIND("corte de unhas",LOWER(F2033))),
ISNUMBER(FIND("desembolo",LOWER(F2033))),
ISNUMBER(FIND("clorexidina",LOWER(F2033))),
ISNUMBER(FIND("matizacao",LOWER(F2033))),
ISNUMBER(FIND("matização",LOWER(F2033))),
ISNUMBER(FIND("arredondamento",LOWER(F2033))),
ISNUMBER(FIND("remocao",LOWER(F2033))),
ISNUMBER(FIND("remoção",LOWER(F2033)))
),"Serviços extras",
IF(ISNUMBER(FIND("banho",LOWER(F2033))),"Banho","Loja")))</f>
        <v>Serviços extras</v>
      </c>
      <c r="AZ2033" s="1" t="str">
        <f>IF(ISBLANK(I2033),"", _xlfn.LET(_xlpm.Pedido,TRIM(D2033&amp;""),IF(_xlpm.Pedido&lt;&gt;"",_xlpm.Pedido&amp;" | "&amp;K2033,I2033&amp;" | "&amp;K2033&amp;" | "&amp;TEXT(AU2033,"0"))))</f>
        <v>4819 | Kaleb</v>
      </c>
      <c r="BA2033" s="1" t="str">
        <f>IF(ISBLANK(I2033),"", _xlfn.LET(_xlpm.TipoServico,LOWER(H2033),IF(ISNUMBER(FIND("banho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3" s="1" t="str">
        <f>IF(ISBLANK(I2033),"", _xlfn.LET(
    _xlpm.Servico,TRIM(F2033&amp;""),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33" s="1">
        <f>IF(ISBLANK(B2033),"", IF(ISBLANK(R2033),Q2033*S2033,R2033*S2033))</f>
        <v>12</v>
      </c>
    </row>
    <row r="2034" spans="1:55" x14ac:dyDescent="0.3">
      <c r="A2034" t="s">
        <v>141</v>
      </c>
      <c r="B2034">
        <v>46071</v>
      </c>
      <c r="C2034" t="s">
        <v>53</v>
      </c>
      <c r="D2034">
        <v>4841</v>
      </c>
      <c r="F2034" t="s">
        <v>183</v>
      </c>
      <c r="H2034" t="s">
        <v>276</v>
      </c>
      <c r="I2034">
        <v>2835</v>
      </c>
      <c r="J2034" t="s">
        <v>673</v>
      </c>
      <c r="K2034" t="s">
        <v>665</v>
      </c>
      <c r="L2034">
        <v>557381904212</v>
      </c>
      <c r="N2034">
        <v>0</v>
      </c>
      <c r="O2034" t="s">
        <v>5</v>
      </c>
      <c r="P2034">
        <v>0</v>
      </c>
      <c r="Q2034">
        <v>63</v>
      </c>
      <c r="R2034">
        <v>63</v>
      </c>
      <c r="S2034">
        <v>1</v>
      </c>
      <c r="T2034">
        <v>63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 t="s">
        <v>6</v>
      </c>
      <c r="AG2034">
        <v>120</v>
      </c>
      <c r="AU2034" s="2" t="str">
        <f>IF(ISBLANK(B2034),"", TEXT(B2034,"dddd, d \d\e mmmm \d\e aaaa"))</f>
        <v>quarta-feira, 18 de fevereiro de 2026</v>
      </c>
      <c r="AX2034" s="1" t="str" cm="1">
        <f t="array" ref="AX2034">IFERROR(_xlfn.TEXTJOIN(", ",TRUE,_xlfn._xlws.SORT(_xlfn.UNIQUE(_xlfn._xlws.FILTER($K$2:$K$2889,($I$2:$I$2889=I2034)*($K$2:$K$2889&lt;&gt;""))))),"")</f>
        <v>Malu</v>
      </c>
      <c r="AY2034" s="1" t="str">
        <f>IF(ISBLANK(F2034),"", IF(OR(
ISNUMBER(FIND("escovacao",LOWER(F2034))),
ISNUMBER(FIND("escovação",LOWER(F2034))),
ISNUMBER(FIND("higiene bucal",LOWER(F2034))),
ISNUMBER(FIND("tosa",LOWER(F2034))),
ISNUMBER(FIND("hidratacao",LOWER(F2034))),
ISNUMBER(FIND("hidratação",LOWER(F2034))),
ISNUMBER(FIND("spa",LOWER(F2034))),
ISNUMBER(FIND("corte de unhas",LOWER(F2034))),
ISNUMBER(FIND("desembolo",LOWER(F2034))),
ISNUMBER(FIND("clorexidina",LOWER(F2034))),
ISNUMBER(FIND("matizacao",LOWER(F2034))),
ISNUMBER(FIND("matização",LOWER(F2034))),
ISNUMBER(FIND("arredondamento",LOWER(F2034))),
ISNUMBER(FIND("remocao",LOWER(F2034))),
ISNUMBER(FIND("remoção",LOWER(F2034)))
),"Serviços extras",
IF(ISNUMBER(FIND("banho",LOWER(F2034))),"Banho","Loja")))</f>
        <v>Serviços extras</v>
      </c>
      <c r="AZ2034" s="1" t="str">
        <f>IF(ISBLANK(I2034),"", _xlfn.LET(_xlpm.Pedido,TRIM(D2034&amp;""),IF(_xlpm.Pedido&lt;&gt;"",_xlpm.Pedido&amp;" | "&amp;K2034,I2034&amp;" | "&amp;K2034&amp;" | "&amp;TEXT(AU2034,"0"))))</f>
        <v>4841 | Malu</v>
      </c>
      <c r="BA2034" s="1" t="str">
        <f>IF(ISBLANK(I2034),"", _xlfn.LET(_xlpm.TipoServico,LOWER(H2034),IF(ISNUMBER(FIND("banho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4" s="1" t="str">
        <f>IF(ISBLANK(I2034),"", _xlfn.LET(
    _xlpm.Servico,TRIM(F2034&amp;""),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34" s="1">
        <f>IF(ISBLANK(B2034),"", IF(ISBLANK(R2034),Q2034*S2034,R2034*S2034))</f>
        <v>63</v>
      </c>
    </row>
    <row r="2035" spans="1:55" x14ac:dyDescent="0.3">
      <c r="A2035" t="s">
        <v>141</v>
      </c>
      <c r="B2035">
        <v>46071</v>
      </c>
      <c r="C2035" t="s">
        <v>53</v>
      </c>
      <c r="D2035">
        <v>4848</v>
      </c>
      <c r="F2035" t="s">
        <v>146</v>
      </c>
      <c r="H2035" t="s">
        <v>276</v>
      </c>
      <c r="I2035">
        <v>2841</v>
      </c>
      <c r="J2035" t="s">
        <v>674</v>
      </c>
      <c r="K2035" t="s">
        <v>155</v>
      </c>
      <c r="L2035">
        <v>556281615422</v>
      </c>
      <c r="N2035">
        <v>0</v>
      </c>
      <c r="O2035" t="s">
        <v>5</v>
      </c>
      <c r="P2035">
        <v>0</v>
      </c>
      <c r="Q2035">
        <v>12</v>
      </c>
      <c r="R2035">
        <v>12</v>
      </c>
      <c r="S2035">
        <v>1</v>
      </c>
      <c r="T2035">
        <v>12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 t="s">
        <v>6</v>
      </c>
      <c r="AG2035">
        <v>114</v>
      </c>
      <c r="AU2035" s="2" t="str">
        <f>IF(ISBLANK(B2035),"", TEXT(B2035,"dddd, d \d\e mmmm \d\e aaaa"))</f>
        <v>quarta-feira, 18 de fevereiro de 2026</v>
      </c>
      <c r="AX2035" s="1" t="str" cm="1">
        <f t="array" ref="AX2035">IFERROR(_xlfn.TEXTJOIN(", ",TRUE,_xlfn._xlws.SORT(_xlfn.UNIQUE(_xlfn._xlws.FILTER($K$2:$K$2889,($I$2:$I$2889=I2035)*($K$2:$K$2889&lt;&gt;""))))),"")</f>
        <v>Mel</v>
      </c>
      <c r="AY2035" s="1" t="str">
        <f>IF(ISBLANK(F2035),"", IF(OR(
ISNUMBER(FIND("escovacao",LOWER(F2035))),
ISNUMBER(FIND("escovação",LOWER(F2035))),
ISNUMBER(FIND("higiene bucal",LOWER(F2035))),
ISNUMBER(FIND("tosa",LOWER(F2035))),
ISNUMBER(FIND("hidratacao",LOWER(F2035))),
ISNUMBER(FIND("hidratação",LOWER(F2035))),
ISNUMBER(FIND("spa",LOWER(F2035))),
ISNUMBER(FIND("corte de unhas",LOWER(F2035))),
ISNUMBER(FIND("desembolo",LOWER(F2035))),
ISNUMBER(FIND("clorexidina",LOWER(F2035))),
ISNUMBER(FIND("matizacao",LOWER(F2035))),
ISNUMBER(FIND("matização",LOWER(F2035))),
ISNUMBER(FIND("arredondamento",LOWER(F2035))),
ISNUMBER(FIND("remocao",LOWER(F2035))),
ISNUMBER(FIND("remoção",LOWER(F2035)))
),"Serviços extras",
IF(ISNUMBER(FIND("banho",LOWER(F2035))),"Banho","Loja")))</f>
        <v>Serviços extras</v>
      </c>
      <c r="AZ2035" s="1" t="str">
        <f>IF(ISBLANK(I2035),"", _xlfn.LET(_xlpm.Pedido,TRIM(D2035&amp;""),IF(_xlpm.Pedido&lt;&gt;"",_xlpm.Pedido&amp;" | "&amp;K2035,I2035&amp;" | "&amp;K2035&amp;" | "&amp;TEXT(AU2035,"0"))))</f>
        <v>4848 | Mel</v>
      </c>
      <c r="BA2035" s="1" t="str">
        <f>IF(ISBLANK(I2035),"", _xlfn.LET(_xlpm.TipoServico,LOWER(H2035),IF(ISNUMBER(FIND("banho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5" s="1" t="str">
        <f>IF(ISBLANK(I2035),"", _xlfn.LET(
    _xlpm.Servico,TRIM(F2035&amp;""),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35" s="1">
        <f>IF(ISBLANK(B2035),"", IF(ISBLANK(R2035),Q2035*S2035,R2035*S2035))</f>
        <v>12</v>
      </c>
    </row>
    <row r="2036" spans="1:55" x14ac:dyDescent="0.3">
      <c r="A2036" t="s">
        <v>141</v>
      </c>
      <c r="B2036">
        <v>46071</v>
      </c>
      <c r="C2036" t="s">
        <v>53</v>
      </c>
      <c r="D2036">
        <v>4848</v>
      </c>
      <c r="F2036" t="s">
        <v>275</v>
      </c>
      <c r="H2036" t="s">
        <v>276</v>
      </c>
      <c r="I2036">
        <v>2841</v>
      </c>
      <c r="J2036" t="s">
        <v>674</v>
      </c>
      <c r="K2036" t="s">
        <v>155</v>
      </c>
      <c r="L2036">
        <v>556281615422</v>
      </c>
      <c r="N2036">
        <v>0</v>
      </c>
      <c r="O2036" t="s">
        <v>5</v>
      </c>
      <c r="P2036">
        <v>0</v>
      </c>
      <c r="Q2036">
        <v>35</v>
      </c>
      <c r="R2036">
        <v>35</v>
      </c>
      <c r="S2036">
        <v>1</v>
      </c>
      <c r="T2036">
        <v>35</v>
      </c>
      <c r="U2036">
        <v>0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 t="s">
        <v>6</v>
      </c>
      <c r="AG2036">
        <v>114</v>
      </c>
      <c r="AU2036" s="2" t="str">
        <f>IF(ISBLANK(B2036),"", TEXT(B2036,"dddd, d \d\e mmmm \d\e aaaa"))</f>
        <v>quarta-feira, 18 de fevereiro de 2026</v>
      </c>
      <c r="AX2036" s="1" t="str" cm="1">
        <f t="array" ref="AX2036">IFERROR(_xlfn.TEXTJOIN(", ",TRUE,_xlfn._xlws.SORT(_xlfn.UNIQUE(_xlfn._xlws.FILTER($K$2:$K$2889,($I$2:$I$2889=I2036)*($K$2:$K$2889&lt;&gt;""))))),"")</f>
        <v>Mel</v>
      </c>
      <c r="AY2036" s="1" t="str">
        <f>IF(ISBLANK(F2036),"", IF(OR(
ISNUMBER(FIND("escovacao",LOWER(F2036))),
ISNUMBER(FIND("escovação",LOWER(F2036))),
ISNUMBER(FIND("higiene bucal",LOWER(F2036))),
ISNUMBER(FIND("tosa",LOWER(F2036))),
ISNUMBER(FIND("hidratacao",LOWER(F2036))),
ISNUMBER(FIND("hidratação",LOWER(F2036))),
ISNUMBER(FIND("spa",LOWER(F2036))),
ISNUMBER(FIND("corte de unhas",LOWER(F2036))),
ISNUMBER(FIND("desembolo",LOWER(F2036))),
ISNUMBER(FIND("clorexidina",LOWER(F2036))),
ISNUMBER(FIND("matizacao",LOWER(F2036))),
ISNUMBER(FIND("matização",LOWER(F2036))),
ISNUMBER(FIND("arredondamento",LOWER(F2036))),
ISNUMBER(FIND("remocao",LOWER(F2036))),
ISNUMBER(FIND("remoção",LOWER(F2036)))
),"Serviços extras",
IF(ISNUMBER(FIND("banho",LOWER(F2036))),"Banho","Loja")))</f>
        <v>Serviços extras</v>
      </c>
      <c r="AZ2036" s="1" t="str">
        <f>IF(ISBLANK(I2036),"", _xlfn.LET(_xlpm.Pedido,TRIM(D2036&amp;""),IF(_xlpm.Pedido&lt;&gt;"",_xlpm.Pedido&amp;" | "&amp;K2036,I2036&amp;" | "&amp;K2036&amp;" | "&amp;TEXT(AU2036,"0"))))</f>
        <v>4848 | Mel</v>
      </c>
      <c r="BA2036" s="1" t="str">
        <f>IF(ISBLANK(I2036),"", _xlfn.LET(_xlpm.TipoServico,LOWER(H2036),IF(ISNUMBER(FIND("banho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6" s="1" t="str">
        <f>IF(ISBLANK(I2036),"", _xlfn.LET(
    _xlpm.Servico,TRIM(F2036&amp;""),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36" s="1">
        <f>IF(ISBLANK(B2036),"", IF(ISBLANK(R2036),Q2036*S2036,R2036*S2036))</f>
        <v>35</v>
      </c>
    </row>
    <row r="2037" spans="1:55" x14ac:dyDescent="0.3">
      <c r="A2037" t="s">
        <v>133</v>
      </c>
      <c r="B2037">
        <v>46072</v>
      </c>
      <c r="C2037" t="s">
        <v>9</v>
      </c>
      <c r="D2037">
        <v>4857</v>
      </c>
      <c r="F2037" t="s">
        <v>237</v>
      </c>
      <c r="H2037" t="s">
        <v>276</v>
      </c>
      <c r="I2037">
        <v>2833</v>
      </c>
      <c r="J2037" t="s">
        <v>485</v>
      </c>
      <c r="K2037" t="s">
        <v>675</v>
      </c>
      <c r="L2037">
        <v>553198878565</v>
      </c>
      <c r="N2037">
        <v>0</v>
      </c>
      <c r="O2037" t="s">
        <v>5</v>
      </c>
      <c r="P2037">
        <v>0</v>
      </c>
      <c r="Q2037">
        <v>90</v>
      </c>
      <c r="R2037">
        <v>90</v>
      </c>
      <c r="S2037">
        <v>1</v>
      </c>
      <c r="T2037">
        <v>90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 t="s">
        <v>6</v>
      </c>
      <c r="AG2037">
        <v>114.9</v>
      </c>
      <c r="AU2037" s="2" t="str">
        <f>IF(ISBLANK(B2037),"", TEXT(B2037,"dddd, d \d\e mmmm \d\e aaaa"))</f>
        <v>quinta-feira, 19 de fevereiro de 2026</v>
      </c>
      <c r="AX2037" s="1" t="str" cm="1">
        <f t="array" ref="AX2037">IFERROR(_xlfn.TEXTJOIN(", ",TRUE,_xlfn._xlws.SORT(_xlfn.UNIQUE(_xlfn._xlws.FILTER($K$2:$K$2889,($I$2:$I$2889=I2037)*($K$2:$K$2889&lt;&gt;""))))),"")</f>
        <v>Aureliano</v>
      </c>
      <c r="AY2037" s="1" t="str">
        <f>IF(ISBLANK(F2037),"", IF(OR(
ISNUMBER(FIND("escovacao",LOWER(F2037))),
ISNUMBER(FIND("escovação",LOWER(F2037))),
ISNUMBER(FIND("higiene bucal",LOWER(F2037))),
ISNUMBER(FIND("tosa",LOWER(F2037))),
ISNUMBER(FIND("hidratacao",LOWER(F2037))),
ISNUMBER(FIND("hidratação",LOWER(F2037))),
ISNUMBER(FIND("spa",LOWER(F2037))),
ISNUMBER(FIND("corte de unhas",LOWER(F2037))),
ISNUMBER(FIND("desembolo",LOWER(F2037))),
ISNUMBER(FIND("clorexidina",LOWER(F2037))),
ISNUMBER(FIND("matizacao",LOWER(F2037))),
ISNUMBER(FIND("matização",LOWER(F2037))),
ISNUMBER(FIND("arredondamento",LOWER(F2037))),
ISNUMBER(FIND("remocao",LOWER(F2037))),
ISNUMBER(FIND("remoção",LOWER(F2037)))
),"Serviços extras",
IF(ISNUMBER(FIND("banho",LOWER(F2037))),"Banho","Loja")))</f>
        <v>Banho</v>
      </c>
      <c r="AZ2037" s="1" t="str">
        <f>IF(ISBLANK(I2037),"", _xlfn.LET(_xlpm.Pedido,TRIM(D2037&amp;""),IF(_xlpm.Pedido&lt;&gt;"",_xlpm.Pedido&amp;" | "&amp;K2037,I2037&amp;" | "&amp;K2037&amp;" | "&amp;TEXT(AU2037,"0"))))</f>
        <v>4857 | Aureliano</v>
      </c>
      <c r="BA2037" s="1" t="str">
        <f>IF(ISBLANK(I2037),"", _xlfn.LET(_xlpm.TipoServico,LOWER(H2037),IF(ISNUMBER(FIND("banho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7" s="1" t="str">
        <f>IF(ISBLANK(I2037),"", _xlfn.LET(
    _xlpm.Servico,TRIM(F2037&amp;""),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2037" s="1">
        <f>IF(ISBLANK(B2037),"", IF(ISBLANK(R2037),Q2037*S2037,R2037*S2037))</f>
        <v>90</v>
      </c>
    </row>
    <row r="2038" spans="1:55" x14ac:dyDescent="0.3">
      <c r="A2038" t="s">
        <v>11</v>
      </c>
      <c r="B2038">
        <v>46074</v>
      </c>
      <c r="C2038" t="s">
        <v>27</v>
      </c>
      <c r="D2038">
        <v>4874</v>
      </c>
      <c r="F2038" t="s">
        <v>275</v>
      </c>
      <c r="H2038" t="s">
        <v>276</v>
      </c>
      <c r="I2038">
        <v>2820</v>
      </c>
      <c r="J2038" t="s">
        <v>619</v>
      </c>
      <c r="K2038" t="s">
        <v>155</v>
      </c>
      <c r="L2038">
        <v>7194004444</v>
      </c>
      <c r="N2038">
        <v>0</v>
      </c>
      <c r="O2038" t="s">
        <v>5</v>
      </c>
      <c r="P2038">
        <v>0</v>
      </c>
      <c r="Q2038">
        <v>35</v>
      </c>
      <c r="R2038">
        <v>35</v>
      </c>
      <c r="S2038">
        <v>1</v>
      </c>
      <c r="T2038">
        <v>35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 t="s">
        <v>6</v>
      </c>
      <c r="AG2038">
        <v>102</v>
      </c>
      <c r="AU2038" s="2" t="str">
        <f>IF(ISBLANK(B2038),"", TEXT(B2038,"dddd, d \d\e mmmm \d\e aaaa"))</f>
        <v>sábado, 21 de fevereiro de 2026</v>
      </c>
      <c r="AX2038" s="1" t="str" cm="1">
        <f t="array" ref="AX2038">IFERROR(_xlfn.TEXTJOIN(", ",TRUE,_xlfn._xlws.SORT(_xlfn.UNIQUE(_xlfn._xlws.FILTER($K$2:$K$2889,($I$2:$I$2889=I2038)*($K$2:$K$2889&lt;&gt;""))))),"")</f>
        <v>Mel</v>
      </c>
      <c r="AY2038" s="1" t="str">
        <f>IF(ISBLANK(F2038),"", IF(OR(
ISNUMBER(FIND("escovacao",LOWER(F2038))),
ISNUMBER(FIND("escovação",LOWER(F2038))),
ISNUMBER(FIND("higiene bucal",LOWER(F2038))),
ISNUMBER(FIND("tosa",LOWER(F2038))),
ISNUMBER(FIND("hidratacao",LOWER(F2038))),
ISNUMBER(FIND("hidratação",LOWER(F2038))),
ISNUMBER(FIND("spa",LOWER(F2038))),
ISNUMBER(FIND("corte de unhas",LOWER(F2038))),
ISNUMBER(FIND("desembolo",LOWER(F2038))),
ISNUMBER(FIND("clorexidina",LOWER(F2038))),
ISNUMBER(FIND("matizacao",LOWER(F2038))),
ISNUMBER(FIND("matização",LOWER(F2038))),
ISNUMBER(FIND("arredondamento",LOWER(F2038))),
ISNUMBER(FIND("remocao",LOWER(F2038))),
ISNUMBER(FIND("remoção",LOWER(F2038)))
),"Serviços extras",
IF(ISNUMBER(FIND("banho",LOWER(F2038))),"Banho","Loja")))</f>
        <v>Serviços extras</v>
      </c>
      <c r="AZ2038" s="1" t="str">
        <f>IF(ISBLANK(I2038),"", _xlfn.LET(_xlpm.Pedido,TRIM(D2038&amp;""),IF(_xlpm.Pedido&lt;&gt;"",_xlpm.Pedido&amp;" | "&amp;K2038,I2038&amp;" | "&amp;K2038&amp;" | "&amp;TEXT(AU2038,"0"))))</f>
        <v>4874 | Mel</v>
      </c>
      <c r="BA2038" s="1" t="str">
        <f>IF(ISBLANK(I2038),"", _xlfn.LET(_xlpm.TipoServico,LOWER(H2038),IF(ISNUMBER(FIND("banho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8" s="1" t="str">
        <f>IF(ISBLANK(I2038),"", _xlfn.LET(
    _xlpm.Servico,TRIM(F2038&amp;""),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38" s="1">
        <f>IF(ISBLANK(B2038),"", IF(ISBLANK(R2038),Q2038*S2038,R2038*S2038))</f>
        <v>35</v>
      </c>
    </row>
    <row r="2039" spans="1:55" x14ac:dyDescent="0.3">
      <c r="A2039" t="s">
        <v>11</v>
      </c>
      <c r="B2039">
        <v>46079</v>
      </c>
      <c r="C2039" t="s">
        <v>9</v>
      </c>
      <c r="D2039">
        <v>4906</v>
      </c>
      <c r="F2039" t="s">
        <v>146</v>
      </c>
      <c r="H2039" t="s">
        <v>276</v>
      </c>
      <c r="I2039">
        <v>2551</v>
      </c>
      <c r="J2039" t="s">
        <v>184</v>
      </c>
      <c r="K2039" t="s">
        <v>185</v>
      </c>
      <c r="L2039">
        <v>73988980833</v>
      </c>
      <c r="N2039">
        <v>0</v>
      </c>
      <c r="O2039" t="s">
        <v>5</v>
      </c>
      <c r="P2039">
        <v>0</v>
      </c>
      <c r="Q2039">
        <v>12</v>
      </c>
      <c r="R2039">
        <v>12</v>
      </c>
      <c r="S2039">
        <v>1</v>
      </c>
      <c r="T2039">
        <v>12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 t="s">
        <v>6</v>
      </c>
      <c r="AG2039">
        <v>12</v>
      </c>
      <c r="AU2039" s="2" t="str">
        <f>IF(ISBLANK(B2039),"", TEXT(B2039,"dddd, d \d\e mmmm \d\e aaaa"))</f>
        <v>quinta-feira, 26 de fevereiro de 2026</v>
      </c>
      <c r="AX2039" s="1" t="str" cm="1">
        <f t="array" ref="AX2039">IFERROR(_xlfn.TEXTJOIN(", ",TRUE,_xlfn._xlws.SORT(_xlfn.UNIQUE(_xlfn._xlws.FILTER($K$2:$K$2889,($I$2:$I$2889=I2039)*($K$2:$K$2889&lt;&gt;""))))),"")</f>
        <v>Mine</v>
      </c>
      <c r="AY2039" s="1" t="str">
        <f>IF(ISBLANK(F2039),"", IF(OR(
ISNUMBER(FIND("escovacao",LOWER(F2039))),
ISNUMBER(FIND("escovação",LOWER(F2039))),
ISNUMBER(FIND("higiene bucal",LOWER(F2039))),
ISNUMBER(FIND("tosa",LOWER(F2039))),
ISNUMBER(FIND("hidratacao",LOWER(F2039))),
ISNUMBER(FIND("hidratação",LOWER(F2039))),
ISNUMBER(FIND("spa",LOWER(F2039))),
ISNUMBER(FIND("corte de unhas",LOWER(F2039))),
ISNUMBER(FIND("desembolo",LOWER(F2039))),
ISNUMBER(FIND("clorexidina",LOWER(F2039))),
ISNUMBER(FIND("matizacao",LOWER(F2039))),
ISNUMBER(FIND("matização",LOWER(F2039))),
ISNUMBER(FIND("arredondamento",LOWER(F2039))),
ISNUMBER(FIND("remocao",LOWER(F2039))),
ISNUMBER(FIND("remoção",LOWER(F2039)))
),"Serviços extras",
IF(ISNUMBER(FIND("banho",LOWER(F2039))),"Banho","Loja")))</f>
        <v>Serviços extras</v>
      </c>
      <c r="AZ2039" s="1" t="str">
        <f>IF(ISBLANK(I2039),"", _xlfn.LET(_xlpm.Pedido,TRIM(D2039&amp;""),IF(_xlpm.Pedido&lt;&gt;"",_xlpm.Pedido&amp;" | "&amp;K2039,I2039&amp;" | "&amp;K2039&amp;" | "&amp;TEXT(AU2039,"0"))))</f>
        <v>4906 | Mine</v>
      </c>
      <c r="BA2039" s="1" t="str">
        <f>IF(ISBLANK(I2039),"", _xlfn.LET(_xlpm.TipoServico,LOWER(H2039),IF(ISNUMBER(FIND("banho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39" s="1" t="str">
        <f>IF(ISBLANK(I2039),"", _xlfn.LET(
    _xlpm.Servico,TRIM(F2039&amp;""),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39" s="1">
        <f>IF(ISBLANK(B2039),"", IF(ISBLANK(R2039),Q2039*S2039,R2039*S2039))</f>
        <v>12</v>
      </c>
    </row>
    <row r="2040" spans="1:55" x14ac:dyDescent="0.3">
      <c r="A2040" t="s">
        <v>133</v>
      </c>
      <c r="B2040">
        <v>46088</v>
      </c>
      <c r="C2040" t="s">
        <v>27</v>
      </c>
      <c r="D2040">
        <v>4982</v>
      </c>
      <c r="F2040" t="s">
        <v>159</v>
      </c>
      <c r="H2040" t="s">
        <v>276</v>
      </c>
      <c r="I2040">
        <v>2617</v>
      </c>
      <c r="J2040" t="s">
        <v>591</v>
      </c>
      <c r="K2040" t="s">
        <v>149</v>
      </c>
      <c r="L2040">
        <v>71999142062</v>
      </c>
      <c r="N2040">
        <v>0</v>
      </c>
      <c r="O2040" t="s">
        <v>5</v>
      </c>
      <c r="P2040">
        <v>0</v>
      </c>
      <c r="Q2040">
        <v>65</v>
      </c>
      <c r="R2040">
        <v>65</v>
      </c>
      <c r="S2040">
        <v>1</v>
      </c>
      <c r="T2040">
        <v>65</v>
      </c>
      <c r="U2040">
        <v>0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 t="s">
        <v>6</v>
      </c>
      <c r="AG2040">
        <v>110</v>
      </c>
      <c r="AU2040" s="2" t="str">
        <f>IF(ISBLANK(B2040),"", TEXT(B2040,"dddd, d \d\e mmmm \d\e aaaa"))</f>
        <v>sábado, 7 de março de 2026</v>
      </c>
      <c r="AX2040" s="1" t="str" cm="1">
        <f t="array" ref="AX2040">IFERROR(_xlfn.TEXTJOIN(", ",TRUE,_xlfn._xlws.SORT(_xlfn.UNIQUE(_xlfn._xlws.FILTER($K$2:$K$2889,($I$2:$I$2889=I2040)*($K$2:$K$2889&lt;&gt;""))))),"")</f>
        <v>Bela</v>
      </c>
      <c r="AY2040" s="1" t="str">
        <f>IF(ISBLANK(F2040),"", IF(OR(
ISNUMBER(FIND("escovacao",LOWER(F2040))),
ISNUMBER(FIND("escovação",LOWER(F2040))),
ISNUMBER(FIND("higiene bucal",LOWER(F2040))),
ISNUMBER(FIND("tosa",LOWER(F2040))),
ISNUMBER(FIND("hidratacao",LOWER(F2040))),
ISNUMBER(FIND("hidratação",LOWER(F2040))),
ISNUMBER(FIND("spa",LOWER(F2040))),
ISNUMBER(FIND("corte de unhas",LOWER(F2040))),
ISNUMBER(FIND("desembolo",LOWER(F2040))),
ISNUMBER(FIND("clorexidina",LOWER(F2040))),
ISNUMBER(FIND("matizacao",LOWER(F2040))),
ISNUMBER(FIND("matização",LOWER(F2040))),
ISNUMBER(FIND("arredondamento",LOWER(F2040))),
ISNUMBER(FIND("remocao",LOWER(F2040))),
ISNUMBER(FIND("remoção",LOWER(F2040)))
),"Serviços extras",
IF(ISNUMBER(FIND("banho",LOWER(F2040))),"Banho","Loja")))</f>
        <v>Banho</v>
      </c>
      <c r="AZ2040" s="1" t="str">
        <f>IF(ISBLANK(I2040),"", _xlfn.LET(_xlpm.Pedido,TRIM(D2040&amp;""),IF(_xlpm.Pedido&lt;&gt;"",_xlpm.Pedido&amp;" | "&amp;K2040,I2040&amp;" | "&amp;K2040&amp;" | "&amp;TEXT(AU2040,"0"))))</f>
        <v>4982 | Bela</v>
      </c>
      <c r="BA2040" s="1" t="str">
        <f>IF(ISBLANK(I2040),"", _xlfn.LET(_xlpm.TipoServico,LOWER(H2040),IF(ISNUMBER(FIND("banho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0" s="1" t="str">
        <f>IF(ISBLANK(I2040),"", _xlfn.LET(
    _xlpm.Servico,TRIM(F2040&amp;""),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040" s="1">
        <f>IF(ISBLANK(B2040),"", IF(ISBLANK(R2040),Q2040*S2040,R2040*S2040))</f>
        <v>65</v>
      </c>
    </row>
    <row r="2041" spans="1:55" x14ac:dyDescent="0.3">
      <c r="A2041" t="s">
        <v>133</v>
      </c>
      <c r="B2041">
        <v>46088</v>
      </c>
      <c r="C2041" t="s">
        <v>27</v>
      </c>
      <c r="D2041">
        <v>4982</v>
      </c>
      <c r="F2041" t="s">
        <v>641</v>
      </c>
      <c r="H2041" t="s">
        <v>276</v>
      </c>
      <c r="I2041">
        <v>2617</v>
      </c>
      <c r="J2041" t="s">
        <v>591</v>
      </c>
      <c r="K2041" t="s">
        <v>149</v>
      </c>
      <c r="L2041">
        <v>71999142062</v>
      </c>
      <c r="N2041">
        <v>0</v>
      </c>
      <c r="O2041" t="s">
        <v>5</v>
      </c>
      <c r="P2041">
        <v>0</v>
      </c>
      <c r="Q2041">
        <v>35</v>
      </c>
      <c r="R2041">
        <v>35</v>
      </c>
      <c r="S2041">
        <v>1</v>
      </c>
      <c r="T2041">
        <v>35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 t="s">
        <v>6</v>
      </c>
      <c r="AG2041">
        <v>110</v>
      </c>
      <c r="AU2041" s="2" t="str">
        <f>IF(ISBLANK(B2041),"", TEXT(B2041,"dddd, d \d\e mmmm \d\e aaaa"))</f>
        <v>sábado, 7 de março de 2026</v>
      </c>
      <c r="AX2041" s="1" t="str" cm="1">
        <f t="array" ref="AX2041">IFERROR(_xlfn.TEXTJOIN(", ",TRUE,_xlfn._xlws.SORT(_xlfn.UNIQUE(_xlfn._xlws.FILTER($K$2:$K$2889,($I$2:$I$2889=I2041)*($K$2:$K$2889&lt;&gt;""))))),"")</f>
        <v>Bela</v>
      </c>
      <c r="AY2041" s="1" t="str">
        <f>IF(ISBLANK(F2041),"", IF(OR(
ISNUMBER(FIND("escovacao",LOWER(F2041))),
ISNUMBER(FIND("escovação",LOWER(F2041))),
ISNUMBER(FIND("higiene bucal",LOWER(F2041))),
ISNUMBER(FIND("tosa",LOWER(F2041))),
ISNUMBER(FIND("hidratacao",LOWER(F2041))),
ISNUMBER(FIND("hidratação",LOWER(F2041))),
ISNUMBER(FIND("spa",LOWER(F2041))),
ISNUMBER(FIND("corte de unhas",LOWER(F2041))),
ISNUMBER(FIND("desembolo",LOWER(F2041))),
ISNUMBER(FIND("clorexidina",LOWER(F2041))),
ISNUMBER(FIND("matizacao",LOWER(F2041))),
ISNUMBER(FIND("matização",LOWER(F2041))),
ISNUMBER(FIND("arredondamento",LOWER(F2041))),
ISNUMBER(FIND("remocao",LOWER(F2041))),
ISNUMBER(FIND("remoção",LOWER(F2041)))
),"Serviços extras",
IF(ISNUMBER(FIND("banho",LOWER(F2041))),"Banho","Loja")))</f>
        <v>Serviços extras</v>
      </c>
      <c r="AZ2041" s="1" t="str">
        <f>IF(ISBLANK(I2041),"", _xlfn.LET(_xlpm.Pedido,TRIM(D2041&amp;""),IF(_xlpm.Pedido&lt;&gt;"",_xlpm.Pedido&amp;" | "&amp;K2041,I2041&amp;" | "&amp;K2041&amp;" | "&amp;TEXT(AU2041,"0"))))</f>
        <v>4982 | Bela</v>
      </c>
      <c r="BA2041" s="1" t="str">
        <f>IF(ISBLANK(I2041),"", _xlfn.LET(_xlpm.TipoServico,LOWER(H2041),IF(ISNUMBER(FIND("banho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1" s="1" t="str">
        <f>IF(ISBLANK(I2041),"", _xlfn.LET(
    _xlpm.Servico,TRIM(F2041&amp;""),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4 M curto</v>
      </c>
      <c r="BC2041" s="1">
        <f>IF(ISBLANK(B2041),"", IF(ISBLANK(R2041),Q2041*S2041,R2041*S2041))</f>
        <v>35</v>
      </c>
    </row>
    <row r="2042" spans="1:55" x14ac:dyDescent="0.3">
      <c r="A2042" t="s">
        <v>133</v>
      </c>
      <c r="B2042">
        <v>46091</v>
      </c>
      <c r="C2042" t="s">
        <v>46</v>
      </c>
      <c r="D2042">
        <v>5012</v>
      </c>
      <c r="F2042" t="s">
        <v>159</v>
      </c>
      <c r="H2042" t="s">
        <v>276</v>
      </c>
      <c r="I2042">
        <v>2546</v>
      </c>
      <c r="J2042" t="s">
        <v>359</v>
      </c>
      <c r="K2042" t="s">
        <v>664</v>
      </c>
      <c r="L2042">
        <v>73988081729</v>
      </c>
      <c r="N2042">
        <v>0</v>
      </c>
      <c r="O2042" t="s">
        <v>5</v>
      </c>
      <c r="P2042">
        <v>0</v>
      </c>
      <c r="Q2042">
        <v>65</v>
      </c>
      <c r="R2042">
        <v>65</v>
      </c>
      <c r="S2042">
        <v>1</v>
      </c>
      <c r="T2042">
        <v>65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 t="s">
        <v>6</v>
      </c>
      <c r="AG2042">
        <v>65</v>
      </c>
      <c r="AU2042" s="2" t="str">
        <f>IF(ISBLANK(B2042),"", TEXT(B2042,"dddd, d \d\e mmmm \d\e aaaa"))</f>
        <v>terça-feira, 10 de março de 2026</v>
      </c>
      <c r="AX2042" s="1" t="str" cm="1">
        <f t="array" ref="AX2042">IFERROR(_xlfn.TEXTJOIN(", ",TRUE,_xlfn._xlws.SORT(_xlfn.UNIQUE(_xlfn._xlws.FILTER($K$2:$K$2889,($I$2:$I$2889=I2042)*($K$2:$K$2889&lt;&gt;""))))),"")</f>
        <v>Amendoa, Cacau, Nolah</v>
      </c>
      <c r="AY2042" s="1" t="str">
        <f>IF(ISBLANK(F2042),"", IF(OR(
ISNUMBER(FIND("escovacao",LOWER(F2042))),
ISNUMBER(FIND("escovação",LOWER(F2042))),
ISNUMBER(FIND("higiene bucal",LOWER(F2042))),
ISNUMBER(FIND("tosa",LOWER(F2042))),
ISNUMBER(FIND("hidratacao",LOWER(F2042))),
ISNUMBER(FIND("hidratação",LOWER(F2042))),
ISNUMBER(FIND("spa",LOWER(F2042))),
ISNUMBER(FIND("corte de unhas",LOWER(F2042))),
ISNUMBER(FIND("desembolo",LOWER(F2042))),
ISNUMBER(FIND("clorexidina",LOWER(F2042))),
ISNUMBER(FIND("matizacao",LOWER(F2042))),
ISNUMBER(FIND("matização",LOWER(F2042))),
ISNUMBER(FIND("arredondamento",LOWER(F2042))),
ISNUMBER(FIND("remocao",LOWER(F2042))),
ISNUMBER(FIND("remoção",LOWER(F2042)))
),"Serviços extras",
IF(ISNUMBER(FIND("banho",LOWER(F2042))),"Banho","Loja")))</f>
        <v>Banho</v>
      </c>
      <c r="AZ2042" s="1" t="str">
        <f>IF(ISBLANK(I2042),"", _xlfn.LET(_xlpm.Pedido,TRIM(D2042&amp;""),IF(_xlpm.Pedido&lt;&gt;"",_xlpm.Pedido&amp;" | "&amp;K2042,I2042&amp;" | "&amp;K2042&amp;" | "&amp;TEXT(AU2042,"0"))))</f>
        <v>5012 | Nolah</v>
      </c>
      <c r="BA2042" s="1" t="str">
        <f>IF(ISBLANK(I2042),"", _xlfn.LET(_xlpm.TipoServico,LOWER(H2042),IF(ISNUMBER(FIND("banho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2" s="1" t="str">
        <f>IF(ISBLANK(I2042),"", _xlfn.LET(
    _xlpm.Servico,TRIM(F2042&amp;""),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042" s="1">
        <f>IF(ISBLANK(B2042),"", IF(ISBLANK(R2042),Q2042*S2042,R2042*S2042))</f>
        <v>65</v>
      </c>
    </row>
    <row r="2043" spans="1:55" x14ac:dyDescent="0.3">
      <c r="A2043" t="s">
        <v>141</v>
      </c>
      <c r="B2043">
        <v>46090</v>
      </c>
      <c r="C2043" t="s">
        <v>43</v>
      </c>
      <c r="D2043">
        <v>4999</v>
      </c>
      <c r="F2043" t="s">
        <v>183</v>
      </c>
      <c r="H2043" t="s">
        <v>276</v>
      </c>
      <c r="I2043">
        <v>2755</v>
      </c>
      <c r="J2043" t="s">
        <v>558</v>
      </c>
      <c r="K2043" t="s">
        <v>310</v>
      </c>
      <c r="L2043">
        <v>557388330130</v>
      </c>
      <c r="N2043">
        <v>0</v>
      </c>
      <c r="O2043" t="s">
        <v>5</v>
      </c>
      <c r="P2043">
        <v>0</v>
      </c>
      <c r="Q2043">
        <v>63</v>
      </c>
      <c r="R2043">
        <v>63</v>
      </c>
      <c r="S2043">
        <v>1</v>
      </c>
      <c r="T2043">
        <v>63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 t="s">
        <v>6</v>
      </c>
      <c r="AG2043">
        <v>275</v>
      </c>
      <c r="AU2043" s="2" t="str">
        <f>IF(ISBLANK(B2043),"", TEXT(B2043,"dddd, d \d\e mmmm \d\e aaaa"))</f>
        <v>segunda-feira, 9 de março de 2026</v>
      </c>
      <c r="AX2043" s="1" t="str" cm="1">
        <f t="array" ref="AX2043">IFERROR(_xlfn.TEXTJOIN(", ",TRUE,_xlfn._xlws.SORT(_xlfn.UNIQUE(_xlfn._xlws.FILTER($K$2:$K$2889,($I$2:$I$2889=I2043)*($K$2:$K$2889&lt;&gt;""))))),"")</f>
        <v>Dom</v>
      </c>
      <c r="AY2043" s="1" t="str">
        <f>IF(ISBLANK(F2043),"", IF(OR(
ISNUMBER(FIND("escovacao",LOWER(F2043))),
ISNUMBER(FIND("escovação",LOWER(F2043))),
ISNUMBER(FIND("higiene bucal",LOWER(F2043))),
ISNUMBER(FIND("tosa",LOWER(F2043))),
ISNUMBER(FIND("hidratacao",LOWER(F2043))),
ISNUMBER(FIND("hidratação",LOWER(F2043))),
ISNUMBER(FIND("spa",LOWER(F2043))),
ISNUMBER(FIND("corte de unhas",LOWER(F2043))),
ISNUMBER(FIND("desembolo",LOWER(F2043))),
ISNUMBER(FIND("clorexidina",LOWER(F2043))),
ISNUMBER(FIND("matizacao",LOWER(F2043))),
ISNUMBER(FIND("matização",LOWER(F2043))),
ISNUMBER(FIND("arredondamento",LOWER(F2043))),
ISNUMBER(FIND("remocao",LOWER(F2043))),
ISNUMBER(FIND("remoção",LOWER(F2043)))
),"Serviços extras",
IF(ISNUMBER(FIND("banho",LOWER(F2043))),"Banho","Loja")))</f>
        <v>Serviços extras</v>
      </c>
      <c r="AZ2043" s="1" t="str">
        <f>IF(ISBLANK(I2043),"", _xlfn.LET(_xlpm.Pedido,TRIM(D2043&amp;""),IF(_xlpm.Pedido&lt;&gt;"",_xlpm.Pedido&amp;" | "&amp;K2043,I2043&amp;" | "&amp;K2043&amp;" | "&amp;TEXT(AU2043,"0"))))</f>
        <v>4999 | Dom</v>
      </c>
      <c r="BA2043" s="1" t="str">
        <f>IF(ISBLANK(I2043),"", _xlfn.LET(_xlpm.TipoServico,LOWER(H2043),IF(ISNUMBER(FIND("banho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3" s="1" t="str">
        <f>IF(ISBLANK(I2043),"", _xlfn.LET(
    _xlpm.Servico,TRIM(F2043&amp;""),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43" s="1">
        <f>IF(ISBLANK(B2043),"", IF(ISBLANK(R2043),Q2043*S2043,R2043*S2043))</f>
        <v>63</v>
      </c>
    </row>
    <row r="2044" spans="1:55" x14ac:dyDescent="0.3">
      <c r="A2044" t="s">
        <v>133</v>
      </c>
      <c r="B2044">
        <v>46088</v>
      </c>
      <c r="C2044" t="s">
        <v>27</v>
      </c>
      <c r="D2044">
        <v>4985</v>
      </c>
      <c r="F2044" t="s">
        <v>137</v>
      </c>
      <c r="H2044" t="s">
        <v>276</v>
      </c>
      <c r="I2044">
        <v>2853</v>
      </c>
      <c r="J2044" t="s">
        <v>36</v>
      </c>
      <c r="K2044" t="s">
        <v>161</v>
      </c>
      <c r="L2044">
        <v>557399845575</v>
      </c>
      <c r="N2044">
        <v>0</v>
      </c>
      <c r="O2044" t="s">
        <v>5</v>
      </c>
      <c r="P2044">
        <v>0</v>
      </c>
      <c r="Q2044">
        <v>5</v>
      </c>
      <c r="R2044">
        <v>5</v>
      </c>
      <c r="S2044">
        <v>1</v>
      </c>
      <c r="T2044">
        <v>5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 t="s">
        <v>6</v>
      </c>
      <c r="AG2044">
        <v>109</v>
      </c>
      <c r="AU2044" s="2" t="str">
        <f>IF(ISBLANK(B2044),"", TEXT(B2044,"dddd, d \d\e mmmm \d\e aaaa"))</f>
        <v>sábado, 7 de março de 2026</v>
      </c>
      <c r="AX2044" s="1" t="str" cm="1">
        <f t="array" ref="AX2044">IFERROR(_xlfn.TEXTJOIN(", ",TRUE,_xlfn._xlws.SORT(_xlfn.UNIQUE(_xlfn._xlws.FILTER($K$2:$K$2889,($I$2:$I$2889=I2044)*($K$2:$K$2889&lt;&gt;""))))),"")</f>
        <v>Charlotte</v>
      </c>
      <c r="AY2044" s="1" t="str">
        <f>IF(ISBLANK(F2044),"", IF(OR(
ISNUMBER(FIND("escovacao",LOWER(F2044))),
ISNUMBER(FIND("escovação",LOWER(F2044))),
ISNUMBER(FIND("higiene bucal",LOWER(F2044))),
ISNUMBER(FIND("tosa",LOWER(F2044))),
ISNUMBER(FIND("hidratacao",LOWER(F2044))),
ISNUMBER(FIND("hidratação",LOWER(F2044))),
ISNUMBER(FIND("spa",LOWER(F2044))),
ISNUMBER(FIND("corte de unhas",LOWER(F2044))),
ISNUMBER(FIND("desembolo",LOWER(F2044))),
ISNUMBER(FIND("clorexidina",LOWER(F2044))),
ISNUMBER(FIND("matizacao",LOWER(F2044))),
ISNUMBER(FIND("matização",LOWER(F2044))),
ISNUMBER(FIND("arredondamento",LOWER(F2044))),
ISNUMBER(FIND("remocao",LOWER(F2044))),
ISNUMBER(FIND("remoção",LOWER(F2044)))
),"Serviços extras",
IF(ISNUMBER(FIND("banho",LOWER(F2044))),"Banho","Loja")))</f>
        <v>Serviços extras</v>
      </c>
      <c r="AZ2044" s="1" t="str">
        <f>IF(ISBLANK(I2044),"", _xlfn.LET(_xlpm.Pedido,TRIM(D2044&amp;""),IF(_xlpm.Pedido&lt;&gt;"",_xlpm.Pedido&amp;" | "&amp;K2044,I2044&amp;" | "&amp;K2044&amp;" | "&amp;TEXT(AU2044,"0"))))</f>
        <v>4985 | Charlotte</v>
      </c>
      <c r="BA2044" s="1" t="str">
        <f>IF(ISBLANK(I2044),"", _xlfn.LET(_xlpm.TipoServico,LOWER(H2044),IF(ISNUMBER(FIND("banho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4" s="1" t="str">
        <f>IF(ISBLANK(I2044),"", _xlfn.LET(
    _xlpm.Servico,TRIM(F2044&amp;""),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44" s="1">
        <f>IF(ISBLANK(B2044),"", IF(ISBLANK(R2044),Q2044*S2044,R2044*S2044))</f>
        <v>5</v>
      </c>
    </row>
    <row r="2045" spans="1:55" x14ac:dyDescent="0.3">
      <c r="A2045" t="s">
        <v>133</v>
      </c>
      <c r="B2045">
        <v>46088</v>
      </c>
      <c r="C2045" t="s">
        <v>27</v>
      </c>
      <c r="D2045">
        <v>4985</v>
      </c>
      <c r="F2045" t="s">
        <v>275</v>
      </c>
      <c r="H2045" t="s">
        <v>276</v>
      </c>
      <c r="I2045">
        <v>2853</v>
      </c>
      <c r="J2045" t="s">
        <v>36</v>
      </c>
      <c r="K2045" t="s">
        <v>161</v>
      </c>
      <c r="L2045">
        <v>557399845575</v>
      </c>
      <c r="N2045">
        <v>0</v>
      </c>
      <c r="O2045" t="s">
        <v>5</v>
      </c>
      <c r="P2045">
        <v>0</v>
      </c>
      <c r="Q2045">
        <v>35</v>
      </c>
      <c r="R2045">
        <v>35</v>
      </c>
      <c r="S2045">
        <v>1</v>
      </c>
      <c r="T2045">
        <v>35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 t="s">
        <v>6</v>
      </c>
      <c r="AG2045">
        <v>109</v>
      </c>
      <c r="AU2045" s="2" t="str">
        <f>IF(ISBLANK(B2045),"", TEXT(B2045,"dddd, d \d\e mmmm \d\e aaaa"))</f>
        <v>sábado, 7 de março de 2026</v>
      </c>
      <c r="AX2045" s="1" t="str" cm="1">
        <f t="array" ref="AX2045">IFERROR(_xlfn.TEXTJOIN(", ",TRUE,_xlfn._xlws.SORT(_xlfn.UNIQUE(_xlfn._xlws.FILTER($K$2:$K$2889,($I$2:$I$2889=I2045)*($K$2:$K$2889&lt;&gt;""))))),"")</f>
        <v>Charlotte</v>
      </c>
      <c r="AY2045" s="1" t="str">
        <f>IF(ISBLANK(F2045),"", IF(OR(
ISNUMBER(FIND("escovacao",LOWER(F2045))),
ISNUMBER(FIND("escovação",LOWER(F2045))),
ISNUMBER(FIND("higiene bucal",LOWER(F2045))),
ISNUMBER(FIND("tosa",LOWER(F2045))),
ISNUMBER(FIND("hidratacao",LOWER(F2045))),
ISNUMBER(FIND("hidratação",LOWER(F2045))),
ISNUMBER(FIND("spa",LOWER(F2045))),
ISNUMBER(FIND("corte de unhas",LOWER(F2045))),
ISNUMBER(FIND("desembolo",LOWER(F2045))),
ISNUMBER(FIND("clorexidina",LOWER(F2045))),
ISNUMBER(FIND("matizacao",LOWER(F2045))),
ISNUMBER(FIND("matização",LOWER(F2045))),
ISNUMBER(FIND("arredondamento",LOWER(F2045))),
ISNUMBER(FIND("remocao",LOWER(F2045))),
ISNUMBER(FIND("remoção",LOWER(F2045)))
),"Serviços extras",
IF(ISNUMBER(FIND("banho",LOWER(F2045))),"Banho","Loja")))</f>
        <v>Serviços extras</v>
      </c>
      <c r="AZ2045" s="1" t="str">
        <f>IF(ISBLANK(I2045),"", _xlfn.LET(_xlpm.Pedido,TRIM(D2045&amp;""),IF(_xlpm.Pedido&lt;&gt;"",_xlpm.Pedido&amp;" | "&amp;K2045,I2045&amp;" | "&amp;K2045&amp;" | "&amp;TEXT(AU2045,"0"))))</f>
        <v>4985 | Charlotte</v>
      </c>
      <c r="BA2045" s="1" t="str">
        <f>IF(ISBLANK(I2045),"", _xlfn.LET(_xlpm.TipoServico,LOWER(H2045),IF(ISNUMBER(FIND("banho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5" s="1" t="str">
        <f>IF(ISBLANK(I2045),"", _xlfn.LET(
    _xlpm.Servico,TRIM(F2045&amp;""),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45" s="1">
        <f>IF(ISBLANK(B2045),"", IF(ISBLANK(R2045),Q2045*S2045,R2045*S2045))</f>
        <v>35</v>
      </c>
    </row>
    <row r="2046" spans="1:55" x14ac:dyDescent="0.3">
      <c r="A2046" t="s">
        <v>133</v>
      </c>
      <c r="B2046">
        <v>46088</v>
      </c>
      <c r="C2046" t="s">
        <v>27</v>
      </c>
      <c r="D2046">
        <v>4985</v>
      </c>
      <c r="F2046" t="s">
        <v>146</v>
      </c>
      <c r="H2046" t="s">
        <v>276</v>
      </c>
      <c r="I2046">
        <v>2853</v>
      </c>
      <c r="J2046" t="s">
        <v>36</v>
      </c>
      <c r="K2046" t="s">
        <v>161</v>
      </c>
      <c r="L2046">
        <v>557399845575</v>
      </c>
      <c r="N2046">
        <v>0</v>
      </c>
      <c r="O2046" t="s">
        <v>5</v>
      </c>
      <c r="P2046">
        <v>0</v>
      </c>
      <c r="Q2046">
        <v>12</v>
      </c>
      <c r="R2046">
        <v>12</v>
      </c>
      <c r="S2046">
        <v>1</v>
      </c>
      <c r="T2046">
        <v>12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 t="s">
        <v>6</v>
      </c>
      <c r="AG2046">
        <v>109</v>
      </c>
      <c r="AU2046" s="2" t="str">
        <f>IF(ISBLANK(B2046),"", TEXT(B2046,"dddd, d \d\e mmmm \d\e aaaa"))</f>
        <v>sábado, 7 de março de 2026</v>
      </c>
      <c r="AX2046" s="1" t="str" cm="1">
        <f t="array" ref="AX2046">IFERROR(_xlfn.TEXTJOIN(", ",TRUE,_xlfn._xlws.SORT(_xlfn.UNIQUE(_xlfn._xlws.FILTER($K$2:$K$2889,($I$2:$I$2889=I2046)*($K$2:$K$2889&lt;&gt;""))))),"")</f>
        <v>Charlotte</v>
      </c>
      <c r="AY2046" s="1" t="str">
        <f>IF(ISBLANK(F2046),"", IF(OR(
ISNUMBER(FIND("escovacao",LOWER(F2046))),
ISNUMBER(FIND("escovação",LOWER(F2046))),
ISNUMBER(FIND("higiene bucal",LOWER(F2046))),
ISNUMBER(FIND("tosa",LOWER(F2046))),
ISNUMBER(FIND("hidratacao",LOWER(F2046))),
ISNUMBER(FIND("hidratação",LOWER(F2046))),
ISNUMBER(FIND("spa",LOWER(F2046))),
ISNUMBER(FIND("corte de unhas",LOWER(F2046))),
ISNUMBER(FIND("desembolo",LOWER(F2046))),
ISNUMBER(FIND("clorexidina",LOWER(F2046))),
ISNUMBER(FIND("matizacao",LOWER(F2046))),
ISNUMBER(FIND("matização",LOWER(F2046))),
ISNUMBER(FIND("arredondamento",LOWER(F2046))),
ISNUMBER(FIND("remocao",LOWER(F2046))),
ISNUMBER(FIND("remoção",LOWER(F2046)))
),"Serviços extras",
IF(ISNUMBER(FIND("banho",LOWER(F2046))),"Banho","Loja")))</f>
        <v>Serviços extras</v>
      </c>
      <c r="AZ2046" s="1" t="str">
        <f>IF(ISBLANK(I2046),"", _xlfn.LET(_xlpm.Pedido,TRIM(D2046&amp;""),IF(_xlpm.Pedido&lt;&gt;"",_xlpm.Pedido&amp;" | "&amp;K2046,I2046&amp;" | "&amp;K2046&amp;" | "&amp;TEXT(AU2046,"0"))))</f>
        <v>4985 | Charlotte</v>
      </c>
      <c r="BA2046" s="1" t="str">
        <f>IF(ISBLANK(I2046),"", _xlfn.LET(_xlpm.TipoServico,LOWER(H2046),IF(ISNUMBER(FIND("banho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6" s="1" t="str">
        <f>IF(ISBLANK(I2046),"", _xlfn.LET(
    _xlpm.Servico,TRIM(F2046&amp;""),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46" s="1">
        <f>IF(ISBLANK(B2046),"", IF(ISBLANK(R2046),Q2046*S2046,R2046*S2046))</f>
        <v>12</v>
      </c>
    </row>
    <row r="2047" spans="1:55" x14ac:dyDescent="0.3">
      <c r="A2047" t="s">
        <v>141</v>
      </c>
      <c r="B2047">
        <v>46091</v>
      </c>
      <c r="C2047" t="s">
        <v>46</v>
      </c>
      <c r="D2047">
        <v>5006</v>
      </c>
      <c r="F2047" t="s">
        <v>292</v>
      </c>
      <c r="H2047" t="s">
        <v>276</v>
      </c>
      <c r="I2047">
        <v>2327</v>
      </c>
      <c r="J2047" t="s">
        <v>532</v>
      </c>
      <c r="K2047" t="s">
        <v>661</v>
      </c>
      <c r="L2047">
        <v>73999999999</v>
      </c>
      <c r="N2047">
        <v>0</v>
      </c>
      <c r="O2047" t="s">
        <v>5</v>
      </c>
      <c r="P2047">
        <v>0</v>
      </c>
      <c r="Q2047">
        <v>93</v>
      </c>
      <c r="R2047">
        <v>93</v>
      </c>
      <c r="S2047">
        <v>1</v>
      </c>
      <c r="T2047">
        <v>93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 t="s">
        <v>6</v>
      </c>
      <c r="AG2047">
        <v>150</v>
      </c>
      <c r="AU2047" s="2" t="str">
        <f>IF(ISBLANK(B2047),"", TEXT(B2047,"dddd, d \d\e mmmm \d\e aaaa"))</f>
        <v>terça-feira, 10 de março de 2026</v>
      </c>
      <c r="AX2047" s="1" t="str" cm="1">
        <f t="array" ref="AX2047">IFERROR(_xlfn.TEXTJOIN(", ",TRUE,_xlfn._xlws.SORT(_xlfn.UNIQUE(_xlfn._xlws.FILTER($K$2:$K$2889,($I$2:$I$2889=I2047)*($K$2:$K$2889&lt;&gt;""))))),"")</f>
        <v>Toff</v>
      </c>
      <c r="AY2047" s="1" t="str">
        <f>IF(ISBLANK(F2047),"", IF(OR(
ISNUMBER(FIND("escovacao",LOWER(F2047))),
ISNUMBER(FIND("escovação",LOWER(F2047))),
ISNUMBER(FIND("higiene bucal",LOWER(F2047))),
ISNUMBER(FIND("tosa",LOWER(F2047))),
ISNUMBER(FIND("hidratacao",LOWER(F2047))),
ISNUMBER(FIND("hidratação",LOWER(F2047))),
ISNUMBER(FIND("spa",LOWER(F2047))),
ISNUMBER(FIND("corte de unhas",LOWER(F2047))),
ISNUMBER(FIND("desembolo",LOWER(F2047))),
ISNUMBER(FIND("clorexidina",LOWER(F2047))),
ISNUMBER(FIND("matizacao",LOWER(F2047))),
ISNUMBER(FIND("matização",LOWER(F2047))),
ISNUMBER(FIND("arredondamento",LOWER(F2047))),
ISNUMBER(FIND("remocao",LOWER(F2047))),
ISNUMBER(FIND("remoção",LOWER(F2047)))
),"Serviços extras",
IF(ISNUMBER(FIND("banho",LOWER(F2047))),"Banho","Loja")))</f>
        <v>Serviços extras</v>
      </c>
      <c r="AZ2047" s="1" t="str">
        <f>IF(ISBLANK(I2047),"", _xlfn.LET(_xlpm.Pedido,TRIM(D2047&amp;""),IF(_xlpm.Pedido&lt;&gt;"",_xlpm.Pedido&amp;" | "&amp;K2047,I2047&amp;" | "&amp;K2047&amp;" | "&amp;TEXT(AU2047,"0"))))</f>
        <v>5006 | Toff</v>
      </c>
      <c r="BA2047" s="1" t="str">
        <f>IF(ISBLANK(I2047),"", _xlfn.LET(_xlpm.TipoServico,LOWER(H2047),IF(ISNUMBER(FIND("banho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7" s="1" t="str">
        <f>IF(ISBLANK(I2047),"", _xlfn.LET(
    _xlpm.Servico,TRIM(F2047&amp;""),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47" s="1">
        <f>IF(ISBLANK(B2047),"", IF(ISBLANK(R2047),Q2047*S2047,R2047*S2047))</f>
        <v>93</v>
      </c>
    </row>
    <row r="2048" spans="1:55" x14ac:dyDescent="0.3">
      <c r="A2048" t="s">
        <v>133</v>
      </c>
      <c r="B2048">
        <v>46087</v>
      </c>
      <c r="C2048" t="s">
        <v>2</v>
      </c>
      <c r="D2048">
        <v>4974</v>
      </c>
      <c r="F2048" t="s">
        <v>237</v>
      </c>
      <c r="H2048" t="s">
        <v>276</v>
      </c>
      <c r="I2048">
        <v>2833</v>
      </c>
      <c r="J2048" t="s">
        <v>485</v>
      </c>
      <c r="K2048" t="s">
        <v>675</v>
      </c>
      <c r="L2048">
        <v>553198878565</v>
      </c>
      <c r="N2048">
        <v>0</v>
      </c>
      <c r="O2048" t="s">
        <v>5</v>
      </c>
      <c r="P2048">
        <v>0</v>
      </c>
      <c r="Q2048">
        <v>90</v>
      </c>
      <c r="R2048">
        <v>90</v>
      </c>
      <c r="S2048">
        <v>1</v>
      </c>
      <c r="T2048">
        <v>90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 t="s">
        <v>6</v>
      </c>
      <c r="AG2048">
        <v>132.9</v>
      </c>
      <c r="AU2048" s="2" t="str">
        <f>IF(ISBLANK(B2048),"", TEXT(B2048,"dddd, d \d\e mmmm \d\e aaaa"))</f>
        <v>sexta-feira, 6 de março de 2026</v>
      </c>
      <c r="AX2048" s="1" t="str" cm="1">
        <f t="array" ref="AX2048">IFERROR(_xlfn.TEXTJOIN(", ",TRUE,_xlfn._xlws.SORT(_xlfn.UNIQUE(_xlfn._xlws.FILTER($K$2:$K$2889,($I$2:$I$2889=I2048)*($K$2:$K$2889&lt;&gt;""))))),"")</f>
        <v>Aureliano</v>
      </c>
      <c r="AY2048" s="1" t="str">
        <f>IF(ISBLANK(F2048),"", IF(OR(
ISNUMBER(FIND("escovacao",LOWER(F2048))),
ISNUMBER(FIND("escovação",LOWER(F2048))),
ISNUMBER(FIND("higiene bucal",LOWER(F2048))),
ISNUMBER(FIND("tosa",LOWER(F2048))),
ISNUMBER(FIND("hidratacao",LOWER(F2048))),
ISNUMBER(FIND("hidratação",LOWER(F2048))),
ISNUMBER(FIND("spa",LOWER(F2048))),
ISNUMBER(FIND("corte de unhas",LOWER(F2048))),
ISNUMBER(FIND("desembolo",LOWER(F2048))),
ISNUMBER(FIND("clorexidina",LOWER(F2048))),
ISNUMBER(FIND("matizacao",LOWER(F2048))),
ISNUMBER(FIND("matização",LOWER(F2048))),
ISNUMBER(FIND("arredondamento",LOWER(F2048))),
ISNUMBER(FIND("remocao",LOWER(F2048))),
ISNUMBER(FIND("remoção",LOWER(F2048)))
),"Serviços extras",
IF(ISNUMBER(FIND("banho",LOWER(F2048))),"Banho","Loja")))</f>
        <v>Banho</v>
      </c>
      <c r="AZ2048" s="1" t="str">
        <f>IF(ISBLANK(I2048),"", _xlfn.LET(_xlpm.Pedido,TRIM(D2048&amp;""),IF(_xlpm.Pedido&lt;&gt;"",_xlpm.Pedido&amp;" | "&amp;K2048,I2048&amp;" | "&amp;K2048&amp;" | "&amp;TEXT(AU2048,"0"))))</f>
        <v>4974 | Aureliano</v>
      </c>
      <c r="BA2048" s="1" t="str">
        <f>IF(ISBLANK(I2048),"", _xlfn.LET(_xlpm.TipoServico,LOWER(H2048),IF(ISNUMBER(FIND("banho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8" s="1" t="str">
        <f>IF(ISBLANK(I2048),"", _xlfn.LET(
    _xlpm.Servico,TRIM(F2048&amp;""),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2048" s="1">
        <f>IF(ISBLANK(B2048),"", IF(ISBLANK(R2048),Q2048*S2048,R2048*S2048))</f>
        <v>90</v>
      </c>
    </row>
    <row r="2049" spans="1:55" x14ac:dyDescent="0.3">
      <c r="A2049" t="s">
        <v>133</v>
      </c>
      <c r="B2049">
        <v>46093</v>
      </c>
      <c r="C2049" t="s">
        <v>9</v>
      </c>
      <c r="D2049">
        <v>5020</v>
      </c>
      <c r="F2049" t="s">
        <v>146</v>
      </c>
      <c r="H2049" t="s">
        <v>276</v>
      </c>
      <c r="I2049">
        <v>2857</v>
      </c>
      <c r="J2049" t="s">
        <v>476</v>
      </c>
      <c r="K2049" t="s">
        <v>171</v>
      </c>
      <c r="L2049">
        <v>557391237734</v>
      </c>
      <c r="N2049">
        <v>0</v>
      </c>
      <c r="O2049" t="s">
        <v>5</v>
      </c>
      <c r="P2049">
        <v>0</v>
      </c>
      <c r="Q2049">
        <v>12</v>
      </c>
      <c r="R2049">
        <v>12</v>
      </c>
      <c r="S2049">
        <v>1</v>
      </c>
      <c r="T2049">
        <v>12</v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 t="s">
        <v>6</v>
      </c>
      <c r="AG2049">
        <v>239</v>
      </c>
      <c r="AU2049" s="2" t="str">
        <f>IF(ISBLANK(B2049),"", TEXT(B2049,"dddd, d \d\e mmmm \d\e aaaa"))</f>
        <v>quinta-feira, 12 de março de 2026</v>
      </c>
      <c r="AX2049" s="1" t="str" cm="1">
        <f t="array" ref="AX2049">IFERROR(_xlfn.TEXTJOIN(", ",TRUE,_xlfn._xlws.SORT(_xlfn.UNIQUE(_xlfn._xlws.FILTER($K$2:$K$2889,($I$2:$I$2889=I2049)*($K$2:$K$2889&lt;&gt;""))))),"")</f>
        <v>Lua</v>
      </c>
      <c r="AY2049" s="1" t="str">
        <f>IF(ISBLANK(F2049),"", IF(OR(
ISNUMBER(FIND("escovacao",LOWER(F2049))),
ISNUMBER(FIND("escovação",LOWER(F2049))),
ISNUMBER(FIND("higiene bucal",LOWER(F2049))),
ISNUMBER(FIND("tosa",LOWER(F2049))),
ISNUMBER(FIND("hidratacao",LOWER(F2049))),
ISNUMBER(FIND("hidratação",LOWER(F2049))),
ISNUMBER(FIND("spa",LOWER(F2049))),
ISNUMBER(FIND("corte de unhas",LOWER(F2049))),
ISNUMBER(FIND("desembolo",LOWER(F2049))),
ISNUMBER(FIND("clorexidina",LOWER(F2049))),
ISNUMBER(FIND("matizacao",LOWER(F2049))),
ISNUMBER(FIND("matização",LOWER(F2049))),
ISNUMBER(FIND("arredondamento",LOWER(F2049))),
ISNUMBER(FIND("remocao",LOWER(F2049))),
ISNUMBER(FIND("remoção",LOWER(F2049)))
),"Serviços extras",
IF(ISNUMBER(FIND("banho",LOWER(F2049))),"Banho","Loja")))</f>
        <v>Serviços extras</v>
      </c>
      <c r="AZ2049" s="1" t="str">
        <f>IF(ISBLANK(I2049),"", _xlfn.LET(_xlpm.Pedido,TRIM(D2049&amp;""),IF(_xlpm.Pedido&lt;&gt;"",_xlpm.Pedido&amp;" | "&amp;K2049,I2049&amp;" | "&amp;K2049&amp;" | "&amp;TEXT(AU2049,"0"))))</f>
        <v>5020 | Lua</v>
      </c>
      <c r="BA2049" s="1" t="str">
        <f>IF(ISBLANK(I2049),"", _xlfn.LET(_xlpm.TipoServico,LOWER(H2049),IF(ISNUMBER(FIND("banho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49" s="1" t="str">
        <f>IF(ISBLANK(I2049),"", _xlfn.LET(
    _xlpm.Servico,TRIM(F2049&amp;""),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49" s="1">
        <f>IF(ISBLANK(B2049),"", IF(ISBLANK(R2049),Q2049*S2049,R2049*S2049))</f>
        <v>12</v>
      </c>
    </row>
    <row r="2050" spans="1:55" x14ac:dyDescent="0.3">
      <c r="A2050" t="s">
        <v>133</v>
      </c>
      <c r="B2050">
        <v>46093</v>
      </c>
      <c r="C2050" t="s">
        <v>9</v>
      </c>
      <c r="D2050">
        <v>5020</v>
      </c>
      <c r="F2050" t="s">
        <v>282</v>
      </c>
      <c r="H2050" t="s">
        <v>276</v>
      </c>
      <c r="I2050">
        <v>2857</v>
      </c>
      <c r="J2050" t="s">
        <v>476</v>
      </c>
      <c r="K2050" t="s">
        <v>171</v>
      </c>
      <c r="L2050">
        <v>557391237734</v>
      </c>
      <c r="N2050">
        <v>0</v>
      </c>
      <c r="O2050" t="s">
        <v>5</v>
      </c>
      <c r="P2050">
        <v>0</v>
      </c>
      <c r="Q2050">
        <v>35</v>
      </c>
      <c r="R2050">
        <v>35</v>
      </c>
      <c r="S2050">
        <v>1</v>
      </c>
      <c r="T2050">
        <v>35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 t="s">
        <v>6</v>
      </c>
      <c r="AG2050">
        <v>239</v>
      </c>
      <c r="AU2050" s="2" t="str">
        <f>IF(ISBLANK(B2050),"", TEXT(B2050,"dddd, d \d\e mmmm \d\e aaaa"))</f>
        <v>quinta-feira, 12 de março de 2026</v>
      </c>
      <c r="AX2050" s="1" t="str" cm="1">
        <f t="array" ref="AX2050">IFERROR(_xlfn.TEXTJOIN(", ",TRUE,_xlfn._xlws.SORT(_xlfn.UNIQUE(_xlfn._xlws.FILTER($K$2:$K$2889,($I$2:$I$2889=I2050)*($K$2:$K$2889&lt;&gt;""))))),"")</f>
        <v>Lua</v>
      </c>
      <c r="AY2050" s="1" t="str">
        <f>IF(ISBLANK(F2050),"", IF(OR(
ISNUMBER(FIND("escovacao",LOWER(F2050))),
ISNUMBER(FIND("escovação",LOWER(F2050))),
ISNUMBER(FIND("higiene bucal",LOWER(F2050))),
ISNUMBER(FIND("tosa",LOWER(F2050))),
ISNUMBER(FIND("hidratacao",LOWER(F2050))),
ISNUMBER(FIND("hidratação",LOWER(F2050))),
ISNUMBER(FIND("spa",LOWER(F2050))),
ISNUMBER(FIND("corte de unhas",LOWER(F2050))),
ISNUMBER(FIND("desembolo",LOWER(F2050))),
ISNUMBER(FIND("clorexidina",LOWER(F2050))),
ISNUMBER(FIND("matizacao",LOWER(F2050))),
ISNUMBER(FIND("matização",LOWER(F2050))),
ISNUMBER(FIND("arredondamento",LOWER(F2050))),
ISNUMBER(FIND("remocao",LOWER(F2050))),
ISNUMBER(FIND("remoção",LOWER(F2050)))
),"Serviços extras",
IF(ISNUMBER(FIND("banho",LOWER(F2050))),"Banho","Loja")))</f>
        <v>Serviços extras</v>
      </c>
      <c r="AZ2050" s="1" t="str">
        <f>IF(ISBLANK(I2050),"", _xlfn.LET(_xlpm.Pedido,TRIM(D2050&amp;""),IF(_xlpm.Pedido&lt;&gt;"",_xlpm.Pedido&amp;" | "&amp;K2050,I2050&amp;" | "&amp;K2050&amp;" | "&amp;TEXT(AU2050,"0"))))</f>
        <v>5020 | Lua</v>
      </c>
      <c r="BA2050" s="1" t="str">
        <f>IF(ISBLANK(I2050),"", _xlfn.LET(_xlpm.TipoServico,LOWER(H2050),IF(ISNUMBER(FIND("banho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0" s="1" t="str">
        <f>IF(ISBLANK(I2050),"", _xlfn.LET(
    _xlpm.Servico,TRIM(F2050&amp;""),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2050" s="1">
        <f>IF(ISBLANK(B2050),"", IF(ISBLANK(R2050),Q2050*S2050,R2050*S2050))</f>
        <v>35</v>
      </c>
    </row>
    <row r="2051" spans="1:55" x14ac:dyDescent="0.3">
      <c r="A2051" t="s">
        <v>11</v>
      </c>
      <c r="B2051">
        <v>46093</v>
      </c>
      <c r="C2051" t="s">
        <v>9</v>
      </c>
      <c r="D2051">
        <v>5032</v>
      </c>
      <c r="F2051" t="s">
        <v>146</v>
      </c>
      <c r="H2051" t="s">
        <v>276</v>
      </c>
      <c r="I2051">
        <v>2684</v>
      </c>
      <c r="J2051" t="s">
        <v>34</v>
      </c>
      <c r="K2051" t="s">
        <v>300</v>
      </c>
      <c r="L2051">
        <v>5573988133478</v>
      </c>
      <c r="N2051">
        <v>0</v>
      </c>
      <c r="O2051" t="s">
        <v>5</v>
      </c>
      <c r="P2051">
        <v>0</v>
      </c>
      <c r="Q2051">
        <v>12</v>
      </c>
      <c r="R2051">
        <v>12</v>
      </c>
      <c r="S2051">
        <v>1</v>
      </c>
      <c r="T2051">
        <v>12</v>
      </c>
      <c r="U2051">
        <v>0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 t="s">
        <v>6</v>
      </c>
      <c r="AG2051">
        <v>79</v>
      </c>
      <c r="AU2051" s="2" t="str">
        <f>IF(ISBLANK(B2051),"", TEXT(B2051,"dddd, d \d\e mmmm \d\e aaaa"))</f>
        <v>quinta-feira, 12 de março de 2026</v>
      </c>
      <c r="AX2051" s="1" t="str" cm="1">
        <f t="array" ref="AX2051">IFERROR(_xlfn.TEXTJOIN(", ",TRUE,_xlfn._xlws.SORT(_xlfn.UNIQUE(_xlfn._xlws.FILTER($K$2:$K$2889,($I$2:$I$2889=I2051)*($K$2:$K$2889&lt;&gt;""))))),"")</f>
        <v>Nick</v>
      </c>
      <c r="AY2051" s="1" t="str">
        <f>IF(ISBLANK(F2051),"", IF(OR(
ISNUMBER(FIND("escovacao",LOWER(F2051))),
ISNUMBER(FIND("escovação",LOWER(F2051))),
ISNUMBER(FIND("higiene bucal",LOWER(F2051))),
ISNUMBER(FIND("tosa",LOWER(F2051))),
ISNUMBER(FIND("hidratacao",LOWER(F2051))),
ISNUMBER(FIND("hidratação",LOWER(F2051))),
ISNUMBER(FIND("spa",LOWER(F2051))),
ISNUMBER(FIND("corte de unhas",LOWER(F2051))),
ISNUMBER(FIND("desembolo",LOWER(F2051))),
ISNUMBER(FIND("clorexidina",LOWER(F2051))),
ISNUMBER(FIND("matizacao",LOWER(F2051))),
ISNUMBER(FIND("matização",LOWER(F2051))),
ISNUMBER(FIND("arredondamento",LOWER(F2051))),
ISNUMBER(FIND("remocao",LOWER(F2051))),
ISNUMBER(FIND("remoção",LOWER(F2051)))
),"Serviços extras",
IF(ISNUMBER(FIND("banho",LOWER(F2051))),"Banho","Loja")))</f>
        <v>Serviços extras</v>
      </c>
      <c r="AZ2051" s="1" t="str">
        <f>IF(ISBLANK(I2051),"", _xlfn.LET(_xlpm.Pedido,TRIM(D2051&amp;""),IF(_xlpm.Pedido&lt;&gt;"",_xlpm.Pedido&amp;" | "&amp;K2051,I2051&amp;" | "&amp;K2051&amp;" | "&amp;TEXT(AU2051,"0"))))</f>
        <v>5032 | Nick</v>
      </c>
      <c r="BA2051" s="1" t="str">
        <f>IF(ISBLANK(I2051),"", _xlfn.LET(_xlpm.TipoServico,LOWER(H2051),IF(ISNUMBER(FIND("banho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1" s="1" t="str">
        <f>IF(ISBLANK(I2051),"", _xlfn.LET(
    _xlpm.Servico,TRIM(F2051&amp;""),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51" s="1">
        <f>IF(ISBLANK(B2051),"", IF(ISBLANK(R2051),Q2051*S2051,R2051*S2051))</f>
        <v>12</v>
      </c>
    </row>
    <row r="2052" spans="1:55" x14ac:dyDescent="0.3">
      <c r="A2052" t="s">
        <v>133</v>
      </c>
      <c r="B2052">
        <v>46101</v>
      </c>
      <c r="C2052" t="s">
        <v>2</v>
      </c>
      <c r="D2052">
        <v>5093</v>
      </c>
      <c r="F2052" t="s">
        <v>275</v>
      </c>
      <c r="H2052" t="s">
        <v>276</v>
      </c>
      <c r="I2052">
        <v>2853</v>
      </c>
      <c r="J2052" t="s">
        <v>36</v>
      </c>
      <c r="K2052" t="s">
        <v>161</v>
      </c>
      <c r="L2052">
        <v>557399845575</v>
      </c>
      <c r="N2052">
        <v>0</v>
      </c>
      <c r="O2052" t="s">
        <v>5</v>
      </c>
      <c r="P2052">
        <v>0</v>
      </c>
      <c r="Q2052">
        <v>35</v>
      </c>
      <c r="R2052">
        <v>35</v>
      </c>
      <c r="S2052">
        <v>1</v>
      </c>
      <c r="T2052">
        <v>35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 t="s">
        <v>6</v>
      </c>
      <c r="AG2052">
        <v>102</v>
      </c>
      <c r="AU2052" s="2" t="str">
        <f>IF(ISBLANK(B2052),"", TEXT(B2052,"dddd, d \d\e mmmm \d\e aaaa"))</f>
        <v>sexta-feira, 20 de março de 2026</v>
      </c>
      <c r="AX2052" s="1" t="str" cm="1">
        <f t="array" ref="AX2052">IFERROR(_xlfn.TEXTJOIN(", ",TRUE,_xlfn._xlws.SORT(_xlfn.UNIQUE(_xlfn._xlws.FILTER($K$2:$K$2889,($I$2:$I$2889=I2052)*($K$2:$K$2889&lt;&gt;""))))),"")</f>
        <v>Charlotte</v>
      </c>
      <c r="AY2052" s="1" t="str">
        <f>IF(ISBLANK(F2052),"", IF(OR(
ISNUMBER(FIND("escovacao",LOWER(F2052))),
ISNUMBER(FIND("escovação",LOWER(F2052))),
ISNUMBER(FIND("higiene bucal",LOWER(F2052))),
ISNUMBER(FIND("tosa",LOWER(F2052))),
ISNUMBER(FIND("hidratacao",LOWER(F2052))),
ISNUMBER(FIND("hidratação",LOWER(F2052))),
ISNUMBER(FIND("spa",LOWER(F2052))),
ISNUMBER(FIND("corte de unhas",LOWER(F2052))),
ISNUMBER(FIND("desembolo",LOWER(F2052))),
ISNUMBER(FIND("clorexidina",LOWER(F2052))),
ISNUMBER(FIND("matizacao",LOWER(F2052))),
ISNUMBER(FIND("matização",LOWER(F2052))),
ISNUMBER(FIND("arredondamento",LOWER(F2052))),
ISNUMBER(FIND("remocao",LOWER(F2052))),
ISNUMBER(FIND("remoção",LOWER(F2052)))
),"Serviços extras",
IF(ISNUMBER(FIND("banho",LOWER(F2052))),"Banho","Loja")))</f>
        <v>Serviços extras</v>
      </c>
      <c r="AZ2052" s="1" t="str">
        <f>IF(ISBLANK(I2052),"", _xlfn.LET(_xlpm.Pedido,TRIM(D2052&amp;""),IF(_xlpm.Pedido&lt;&gt;"",_xlpm.Pedido&amp;" | "&amp;K2052,I2052&amp;" | "&amp;K2052&amp;" | "&amp;TEXT(AU2052,"0"))))</f>
        <v>5093 | Charlotte</v>
      </c>
      <c r="BA2052" s="1" t="str">
        <f>IF(ISBLANK(I2052),"", _xlfn.LET(_xlpm.TipoServico,LOWER(H2052),IF(ISNUMBER(FIND("banho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2" s="1" t="str">
        <f>IF(ISBLANK(I2052),"", _xlfn.LET(
    _xlpm.Servico,TRIM(F2052&amp;""),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52" s="1">
        <f>IF(ISBLANK(B2052),"", IF(ISBLANK(R2052),Q2052*S2052,R2052*S2052))</f>
        <v>35</v>
      </c>
    </row>
    <row r="2053" spans="1:55" x14ac:dyDescent="0.3">
      <c r="A2053" t="s">
        <v>141</v>
      </c>
      <c r="B2053">
        <v>46106</v>
      </c>
      <c r="C2053" t="s">
        <v>53</v>
      </c>
      <c r="D2053">
        <v>5134</v>
      </c>
      <c r="F2053" t="s">
        <v>162</v>
      </c>
      <c r="H2053" t="s">
        <v>276</v>
      </c>
      <c r="I2053">
        <v>2748</v>
      </c>
      <c r="J2053" t="s">
        <v>78</v>
      </c>
      <c r="K2053" t="s">
        <v>175</v>
      </c>
      <c r="L2053">
        <v>557381467397</v>
      </c>
      <c r="N2053">
        <v>0</v>
      </c>
      <c r="O2053" t="s">
        <v>5</v>
      </c>
      <c r="P2053">
        <v>0</v>
      </c>
      <c r="Q2053">
        <v>35</v>
      </c>
      <c r="R2053">
        <v>35</v>
      </c>
      <c r="S2053">
        <v>1</v>
      </c>
      <c r="T2053">
        <v>35</v>
      </c>
      <c r="U2053">
        <v>0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 t="s">
        <v>6</v>
      </c>
      <c r="AG2053">
        <v>396.8</v>
      </c>
      <c r="AU2053" s="2" t="str">
        <f>IF(ISBLANK(B2053),"", TEXT(B2053,"dddd, d \d\e mmmm \d\e aaaa"))</f>
        <v>quarta-feira, 25 de março de 2026</v>
      </c>
      <c r="AX2053" s="1" t="str" cm="1">
        <f t="array" ref="AX2053">IFERROR(_xlfn.TEXTJOIN(", ",TRUE,_xlfn._xlws.SORT(_xlfn.UNIQUE(_xlfn._xlws.FILTER($K$2:$K$2889,($I$2:$I$2889=I2053)*($K$2:$K$2889&lt;&gt;""))))),"")</f>
        <v>Pipo</v>
      </c>
      <c r="AY2053" s="1" t="str">
        <f>IF(ISBLANK(F2053),"", IF(OR(
ISNUMBER(FIND("escovacao",LOWER(F2053))),
ISNUMBER(FIND("escovação",LOWER(F2053))),
ISNUMBER(FIND("higiene bucal",LOWER(F2053))),
ISNUMBER(FIND("tosa",LOWER(F2053))),
ISNUMBER(FIND("hidratacao",LOWER(F2053))),
ISNUMBER(FIND("hidratação",LOWER(F2053))),
ISNUMBER(FIND("spa",LOWER(F2053))),
ISNUMBER(FIND("corte de unhas",LOWER(F2053))),
ISNUMBER(FIND("desembolo",LOWER(F2053))),
ISNUMBER(FIND("clorexidina",LOWER(F2053))),
ISNUMBER(FIND("matizacao",LOWER(F2053))),
ISNUMBER(FIND("matização",LOWER(F2053))),
ISNUMBER(FIND("arredondamento",LOWER(F2053))),
ISNUMBER(FIND("remocao",LOWER(F2053))),
ISNUMBER(FIND("remoção",LOWER(F2053)))
),"Serviços extras",
IF(ISNUMBER(FIND("banho",LOWER(F2053))),"Banho","Loja")))</f>
        <v>Serviços extras</v>
      </c>
      <c r="AZ2053" s="1" t="str">
        <f>IF(ISBLANK(I2053),"", _xlfn.LET(_xlpm.Pedido,TRIM(D2053&amp;""),IF(_xlpm.Pedido&lt;&gt;"",_xlpm.Pedido&amp;" | "&amp;K2053,I2053&amp;" | "&amp;K2053&amp;" | "&amp;TEXT(AU2053,"0"))))</f>
        <v>5134 | Pipo</v>
      </c>
      <c r="BA2053" s="1" t="str">
        <f>IF(ISBLANK(I2053),"", _xlfn.LET(_xlpm.TipoServico,LOWER(H2053),IF(ISNUMBER(FIND("banho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3" s="1" t="str">
        <f>IF(ISBLANK(I2053),"", _xlfn.LET(
    _xlpm.Servico,TRIM(F2053&amp;""),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053" s="1">
        <f>IF(ISBLANK(B2053),"", IF(ISBLANK(R2053),Q2053*S2053,R2053*S2053))</f>
        <v>35</v>
      </c>
    </row>
    <row r="2054" spans="1:55" x14ac:dyDescent="0.3">
      <c r="A2054" t="s">
        <v>11</v>
      </c>
      <c r="B2054">
        <v>46107</v>
      </c>
      <c r="C2054" t="s">
        <v>9</v>
      </c>
      <c r="D2054">
        <v>5137</v>
      </c>
      <c r="F2054" t="s">
        <v>159</v>
      </c>
      <c r="H2054" t="s">
        <v>276</v>
      </c>
      <c r="I2054">
        <v>2452</v>
      </c>
      <c r="J2054" t="s">
        <v>0</v>
      </c>
      <c r="K2054" t="s">
        <v>165</v>
      </c>
      <c r="L2054">
        <v>5573988065221</v>
      </c>
      <c r="N2054">
        <v>0</v>
      </c>
      <c r="O2054" t="s">
        <v>5</v>
      </c>
      <c r="P2054">
        <v>0</v>
      </c>
      <c r="Q2054">
        <v>7</v>
      </c>
      <c r="R2054">
        <v>7</v>
      </c>
      <c r="S2054">
        <v>1</v>
      </c>
      <c r="T2054">
        <v>7</v>
      </c>
      <c r="U2054">
        <v>0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 t="s">
        <v>6</v>
      </c>
      <c r="AG2054">
        <v>134</v>
      </c>
      <c r="AU2054" s="2" t="str">
        <f>IF(ISBLANK(B2054),"", TEXT(B2054,"dddd, d \d\e mmmm \d\e aaaa"))</f>
        <v>quinta-feira, 26 de março de 2026</v>
      </c>
      <c r="AX2054" s="1" t="str" cm="1">
        <f t="array" ref="AX2054">IFERROR(_xlfn.TEXTJOIN(", ",TRUE,_xlfn._xlws.SORT(_xlfn.UNIQUE(_xlfn._xlws.FILTER($K$2:$K$2889,($I$2:$I$2889=I2054)*($K$2:$K$2889&lt;&gt;""))))),"")</f>
        <v>Dora, Duda</v>
      </c>
      <c r="AY2054" s="1" t="str">
        <f>IF(ISBLANK(F2054),"", IF(OR(
ISNUMBER(FIND("escovacao",LOWER(F2054))),
ISNUMBER(FIND("escovação",LOWER(F2054))),
ISNUMBER(FIND("higiene bucal",LOWER(F2054))),
ISNUMBER(FIND("tosa",LOWER(F2054))),
ISNUMBER(FIND("hidratacao",LOWER(F2054))),
ISNUMBER(FIND("hidratação",LOWER(F2054))),
ISNUMBER(FIND("spa",LOWER(F2054))),
ISNUMBER(FIND("corte de unhas",LOWER(F2054))),
ISNUMBER(FIND("desembolo",LOWER(F2054))),
ISNUMBER(FIND("clorexidina",LOWER(F2054))),
ISNUMBER(FIND("matizacao",LOWER(F2054))),
ISNUMBER(FIND("matização",LOWER(F2054))),
ISNUMBER(FIND("arredondamento",LOWER(F2054))),
ISNUMBER(FIND("remocao",LOWER(F2054))),
ISNUMBER(FIND("remoção",LOWER(F2054)))
),"Serviços extras",
IF(ISNUMBER(FIND("banho",LOWER(F2054))),"Banho","Loja")))</f>
        <v>Banho</v>
      </c>
      <c r="AZ2054" s="1" t="str">
        <f>IF(ISBLANK(I2054),"", _xlfn.LET(_xlpm.Pedido,TRIM(D2054&amp;""),IF(_xlpm.Pedido&lt;&gt;"",_xlpm.Pedido&amp;" | "&amp;K2054,I2054&amp;" | "&amp;K2054&amp;" | "&amp;TEXT(AU2054,"0"))))</f>
        <v>5137 | Dora</v>
      </c>
      <c r="BA2054" s="1" t="str">
        <f>IF(ISBLANK(I2054),"", _xlfn.LET(_xlpm.TipoServico,LOWER(H2054),IF(ISNUMBER(FIND("banho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4" s="1" t="str">
        <f>IF(ISBLANK(I2054),"", _xlfn.LET(
    _xlpm.Servico,TRIM(F2054&amp;""),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054" s="1">
        <f>IF(ISBLANK(B2054),"", IF(ISBLANK(R2054),Q2054*S2054,R2054*S2054))</f>
        <v>7</v>
      </c>
    </row>
    <row r="2055" spans="1:55" x14ac:dyDescent="0.3">
      <c r="A2055" t="s">
        <v>11</v>
      </c>
      <c r="B2055">
        <v>46111</v>
      </c>
      <c r="C2055" t="s">
        <v>43</v>
      </c>
      <c r="D2055">
        <v>5177</v>
      </c>
      <c r="F2055" t="s">
        <v>217</v>
      </c>
      <c r="H2055" t="s">
        <v>276</v>
      </c>
      <c r="I2055">
        <v>2529</v>
      </c>
      <c r="J2055" t="s">
        <v>626</v>
      </c>
      <c r="K2055" t="s">
        <v>649</v>
      </c>
      <c r="L2055">
        <v>5573988301288</v>
      </c>
      <c r="N2055">
        <v>0</v>
      </c>
      <c r="O2055" t="s">
        <v>5</v>
      </c>
      <c r="P2055">
        <v>0</v>
      </c>
      <c r="Q2055">
        <v>4</v>
      </c>
      <c r="R2055">
        <v>4</v>
      </c>
      <c r="S2055">
        <v>1</v>
      </c>
      <c r="T2055">
        <v>4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 t="s">
        <v>6</v>
      </c>
      <c r="AG2055">
        <v>54</v>
      </c>
      <c r="AU2055" s="2" t="str">
        <f>IF(ISBLANK(B2055),"", TEXT(B2055,"dddd, d \d\e mmmm \d\e aaaa"))</f>
        <v>segunda-feira, 30 de março de 2026</v>
      </c>
      <c r="AX2055" s="1" t="str" cm="1">
        <f t="array" ref="AX2055">IFERROR(_xlfn.TEXTJOIN(", ",TRUE,_xlfn._xlws.SORT(_xlfn.UNIQUE(_xlfn._xlws.FILTER($K$2:$K$2889,($I$2:$I$2889=I2055)*($K$2:$K$2889&lt;&gt;""))))),"")</f>
        <v>Loli</v>
      </c>
      <c r="AY2055" s="1" t="str">
        <f>IF(ISBLANK(F2055),"", IF(OR(
ISNUMBER(FIND("escovacao",LOWER(F2055))),
ISNUMBER(FIND("escovação",LOWER(F2055))),
ISNUMBER(FIND("higiene bucal",LOWER(F2055))),
ISNUMBER(FIND("tosa",LOWER(F2055))),
ISNUMBER(FIND("hidratacao",LOWER(F2055))),
ISNUMBER(FIND("hidratação",LOWER(F2055))),
ISNUMBER(FIND("spa",LOWER(F2055))),
ISNUMBER(FIND("corte de unhas",LOWER(F2055))),
ISNUMBER(FIND("desembolo",LOWER(F2055))),
ISNUMBER(FIND("clorexidina",LOWER(F2055))),
ISNUMBER(FIND("matizacao",LOWER(F2055))),
ISNUMBER(FIND("matização",LOWER(F2055))),
ISNUMBER(FIND("arredondamento",LOWER(F2055))),
ISNUMBER(FIND("remocao",LOWER(F2055))),
ISNUMBER(FIND("remoção",LOWER(F2055)))
),"Serviços extras",
IF(ISNUMBER(FIND("banho",LOWER(F2055))),"Banho","Loja")))</f>
        <v>Banho</v>
      </c>
      <c r="AZ2055" s="1" t="str">
        <f>IF(ISBLANK(I2055),"", _xlfn.LET(_xlpm.Pedido,TRIM(D2055&amp;""),IF(_xlpm.Pedido&lt;&gt;"",_xlpm.Pedido&amp;" | "&amp;K2055,I2055&amp;" | "&amp;K2055&amp;" | "&amp;TEXT(AU2055,"0"))))</f>
        <v>5177 | Loli</v>
      </c>
      <c r="BA2055" s="1" t="str">
        <f>IF(ISBLANK(I2055),"", _xlfn.LET(_xlpm.TipoServico,LOWER(H2055),IF(ISNUMBER(FIND("banho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5" s="1" t="str">
        <f>IF(ISBLANK(I2055),"", _xlfn.LET(
    _xlpm.Servico,TRIM(F2055&amp;""),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055" s="1">
        <f>IF(ISBLANK(B2055),"", IF(ISBLANK(R2055),Q2055*S2055,R2055*S2055))</f>
        <v>4</v>
      </c>
    </row>
    <row r="2056" spans="1:55" x14ac:dyDescent="0.3">
      <c r="A2056" t="s">
        <v>133</v>
      </c>
      <c r="B2056">
        <v>46113</v>
      </c>
      <c r="C2056" t="s">
        <v>53</v>
      </c>
      <c r="D2056">
        <v>5195</v>
      </c>
      <c r="F2056" t="s">
        <v>159</v>
      </c>
      <c r="H2056" t="s">
        <v>276</v>
      </c>
      <c r="I2056">
        <v>2617</v>
      </c>
      <c r="J2056" t="s">
        <v>591</v>
      </c>
      <c r="K2056" t="s">
        <v>149</v>
      </c>
      <c r="L2056">
        <v>71999142062</v>
      </c>
      <c r="N2056">
        <v>0</v>
      </c>
      <c r="O2056" t="s">
        <v>5</v>
      </c>
      <c r="P2056">
        <v>0</v>
      </c>
      <c r="Q2056">
        <v>7</v>
      </c>
      <c r="R2056">
        <v>7</v>
      </c>
      <c r="S2056">
        <v>1</v>
      </c>
      <c r="T2056">
        <v>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 t="s">
        <v>6</v>
      </c>
      <c r="AG2056">
        <v>85</v>
      </c>
      <c r="AU2056" s="2" t="str">
        <f>IF(ISBLANK(B2056),"", TEXT(B2056,"dddd, d \d\e mmmm \d\e aaaa"))</f>
        <v>quarta-feira, 1 de abril de 2026</v>
      </c>
      <c r="AX2056" s="1" t="str" cm="1">
        <f t="array" ref="AX2056">IFERROR(_xlfn.TEXTJOIN(", ",TRUE,_xlfn._xlws.SORT(_xlfn.UNIQUE(_xlfn._xlws.FILTER($K$2:$K$2889,($I$2:$I$2889=I2056)*($K$2:$K$2889&lt;&gt;""))))),"")</f>
        <v>Bela</v>
      </c>
      <c r="AY2056" s="1" t="str">
        <f>IF(ISBLANK(F2056),"", IF(OR(
ISNUMBER(FIND("escovacao",LOWER(F2056))),
ISNUMBER(FIND("escovação",LOWER(F2056))),
ISNUMBER(FIND("higiene bucal",LOWER(F2056))),
ISNUMBER(FIND("tosa",LOWER(F2056))),
ISNUMBER(FIND("hidratacao",LOWER(F2056))),
ISNUMBER(FIND("hidratação",LOWER(F2056))),
ISNUMBER(FIND("spa",LOWER(F2056))),
ISNUMBER(FIND("corte de unhas",LOWER(F2056))),
ISNUMBER(FIND("desembolo",LOWER(F2056))),
ISNUMBER(FIND("clorexidina",LOWER(F2056))),
ISNUMBER(FIND("matizacao",LOWER(F2056))),
ISNUMBER(FIND("matização",LOWER(F2056))),
ISNUMBER(FIND("arredondamento",LOWER(F2056))),
ISNUMBER(FIND("remocao",LOWER(F2056))),
ISNUMBER(FIND("remoção",LOWER(F2056)))
),"Serviços extras",
IF(ISNUMBER(FIND("banho",LOWER(F2056))),"Banho","Loja")))</f>
        <v>Banho</v>
      </c>
      <c r="AZ2056" s="1" t="str">
        <f>IF(ISBLANK(I2056),"", _xlfn.LET(_xlpm.Pedido,TRIM(D2056&amp;""),IF(_xlpm.Pedido&lt;&gt;"",_xlpm.Pedido&amp;" | "&amp;K2056,I2056&amp;" | "&amp;K2056&amp;" | "&amp;TEXT(AU2056,"0"))))</f>
        <v>5195 | Bela</v>
      </c>
      <c r="BA2056" s="1" t="str">
        <f>IF(ISBLANK(I2056),"", _xlfn.LET(_xlpm.TipoServico,LOWER(H2056),IF(ISNUMBER(FIND("banho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6" s="1" t="str">
        <f>IF(ISBLANK(I2056),"", _xlfn.LET(
    _xlpm.Servico,TRIM(F2056&amp;""),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056" s="1">
        <f>IF(ISBLANK(B2056),"", IF(ISBLANK(R2056),Q2056*S2056,R2056*S2056))</f>
        <v>7</v>
      </c>
    </row>
    <row r="2057" spans="1:55" x14ac:dyDescent="0.3">
      <c r="A2057" t="s">
        <v>141</v>
      </c>
      <c r="B2057">
        <v>46114</v>
      </c>
      <c r="C2057" t="s">
        <v>9</v>
      </c>
      <c r="D2057">
        <v>5207</v>
      </c>
      <c r="F2057" t="s">
        <v>275</v>
      </c>
      <c r="H2057" t="s">
        <v>276</v>
      </c>
      <c r="I2057">
        <v>2345</v>
      </c>
      <c r="J2057" t="s">
        <v>150</v>
      </c>
      <c r="K2057" t="s">
        <v>151</v>
      </c>
      <c r="L2057">
        <v>557399619681</v>
      </c>
      <c r="N2057">
        <v>0</v>
      </c>
      <c r="O2057" t="s">
        <v>5</v>
      </c>
      <c r="P2057">
        <v>0</v>
      </c>
      <c r="Q2057">
        <v>35</v>
      </c>
      <c r="R2057">
        <v>35</v>
      </c>
      <c r="S2057">
        <v>1</v>
      </c>
      <c r="T2057">
        <v>35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 t="s">
        <v>6</v>
      </c>
      <c r="AG2057">
        <v>107</v>
      </c>
      <c r="AU2057" s="2" t="str">
        <f>IF(ISBLANK(B2057),"", TEXT(B2057,"dddd, d \d\e mmmm \d\e aaaa"))</f>
        <v>quinta-feira, 2 de abril de 2026</v>
      </c>
      <c r="AX2057" s="1" t="str" cm="1">
        <f t="array" ref="AX2057">IFERROR(_xlfn.TEXTJOIN(", ",TRUE,_xlfn._xlws.SORT(_xlfn.UNIQUE(_xlfn._xlws.FILTER($K$2:$K$2889,($I$2:$I$2889=I2057)*($K$2:$K$2889&lt;&gt;""))))),"")</f>
        <v>Dindi</v>
      </c>
      <c r="AY2057" s="1" t="str">
        <f>IF(ISBLANK(F2057),"", IF(OR(
ISNUMBER(FIND("escovacao",LOWER(F2057))),
ISNUMBER(FIND("escovação",LOWER(F2057))),
ISNUMBER(FIND("higiene bucal",LOWER(F2057))),
ISNUMBER(FIND("tosa",LOWER(F2057))),
ISNUMBER(FIND("hidratacao",LOWER(F2057))),
ISNUMBER(FIND("hidratação",LOWER(F2057))),
ISNUMBER(FIND("spa",LOWER(F2057))),
ISNUMBER(FIND("corte de unhas",LOWER(F2057))),
ISNUMBER(FIND("desembolo",LOWER(F2057))),
ISNUMBER(FIND("clorexidina",LOWER(F2057))),
ISNUMBER(FIND("matizacao",LOWER(F2057))),
ISNUMBER(FIND("matização",LOWER(F2057))),
ISNUMBER(FIND("arredondamento",LOWER(F2057))),
ISNUMBER(FIND("remocao",LOWER(F2057))),
ISNUMBER(FIND("remoção",LOWER(F2057)))
),"Serviços extras",
IF(ISNUMBER(FIND("banho",LOWER(F2057))),"Banho","Loja")))</f>
        <v>Serviços extras</v>
      </c>
      <c r="AZ2057" s="1" t="str">
        <f>IF(ISBLANK(I2057),"", _xlfn.LET(_xlpm.Pedido,TRIM(D2057&amp;""),IF(_xlpm.Pedido&lt;&gt;"",_xlpm.Pedido&amp;" | "&amp;K2057,I2057&amp;" | "&amp;K2057&amp;" | "&amp;TEXT(AU2057,"0"))))</f>
        <v>5207 | Dindi</v>
      </c>
      <c r="BA2057" s="1" t="str">
        <f>IF(ISBLANK(I2057),"", _xlfn.LET(_xlpm.TipoServico,LOWER(H2057),IF(ISNUMBER(FIND("banho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7" s="1" t="str">
        <f>IF(ISBLANK(I2057),"", _xlfn.LET(
    _xlpm.Servico,TRIM(F2057&amp;""),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57" s="1">
        <f>IF(ISBLANK(B2057),"", IF(ISBLANK(R2057),Q2057*S2057,R2057*S2057))</f>
        <v>35</v>
      </c>
    </row>
    <row r="2058" spans="1:55" x14ac:dyDescent="0.3">
      <c r="A2058" t="s">
        <v>141</v>
      </c>
      <c r="B2058">
        <v>46114</v>
      </c>
      <c r="C2058" t="s">
        <v>9</v>
      </c>
      <c r="D2058">
        <v>5215</v>
      </c>
      <c r="F2058" t="s">
        <v>146</v>
      </c>
      <c r="H2058" t="s">
        <v>276</v>
      </c>
      <c r="I2058">
        <v>2736</v>
      </c>
      <c r="J2058" t="s">
        <v>593</v>
      </c>
      <c r="K2058" t="s">
        <v>171</v>
      </c>
      <c r="L2058">
        <v>7391333600</v>
      </c>
      <c r="N2058">
        <v>0</v>
      </c>
      <c r="O2058" t="s">
        <v>5</v>
      </c>
      <c r="P2058">
        <v>0</v>
      </c>
      <c r="Q2058">
        <v>12</v>
      </c>
      <c r="R2058">
        <v>12</v>
      </c>
      <c r="S2058">
        <v>1</v>
      </c>
      <c r="T2058">
        <v>12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  <c r="AF2058" t="s">
        <v>6</v>
      </c>
      <c r="AG2058">
        <v>74</v>
      </c>
      <c r="AU2058" s="2" t="str">
        <f>IF(ISBLANK(B2058),"", TEXT(B2058,"dddd, d \d\e mmmm \d\e aaaa"))</f>
        <v>quinta-feira, 2 de abril de 2026</v>
      </c>
      <c r="AX2058" s="1" t="str" cm="1">
        <f t="array" ref="AX2058">IFERROR(_xlfn.TEXTJOIN(", ",TRUE,_xlfn._xlws.SORT(_xlfn.UNIQUE(_xlfn._xlws.FILTER($K$2:$K$2889,($I$2:$I$2889=I2058)*($K$2:$K$2889&lt;&gt;""))))),"")</f>
        <v>Lua</v>
      </c>
      <c r="AY2058" s="1" t="str">
        <f>IF(ISBLANK(F2058),"", IF(OR(
ISNUMBER(FIND("escovacao",LOWER(F2058))),
ISNUMBER(FIND("escovação",LOWER(F2058))),
ISNUMBER(FIND("higiene bucal",LOWER(F2058))),
ISNUMBER(FIND("tosa",LOWER(F2058))),
ISNUMBER(FIND("hidratacao",LOWER(F2058))),
ISNUMBER(FIND("hidratação",LOWER(F2058))),
ISNUMBER(FIND("spa",LOWER(F2058))),
ISNUMBER(FIND("corte de unhas",LOWER(F2058))),
ISNUMBER(FIND("desembolo",LOWER(F2058))),
ISNUMBER(FIND("clorexidina",LOWER(F2058))),
ISNUMBER(FIND("matizacao",LOWER(F2058))),
ISNUMBER(FIND("matização",LOWER(F2058))),
ISNUMBER(FIND("arredondamento",LOWER(F2058))),
ISNUMBER(FIND("remocao",LOWER(F2058))),
ISNUMBER(FIND("remoção",LOWER(F2058)))
),"Serviços extras",
IF(ISNUMBER(FIND("banho",LOWER(F2058))),"Banho","Loja")))</f>
        <v>Serviços extras</v>
      </c>
      <c r="AZ2058" s="1" t="str">
        <f>IF(ISBLANK(I2058),"", _xlfn.LET(_xlpm.Pedido,TRIM(D2058&amp;""),IF(_xlpm.Pedido&lt;&gt;"",_xlpm.Pedido&amp;" | "&amp;K2058,I2058&amp;" | "&amp;K2058&amp;" | "&amp;TEXT(AU2058,"0"))))</f>
        <v>5215 | Lua</v>
      </c>
      <c r="BA2058" s="1" t="str">
        <f>IF(ISBLANK(I2058),"", _xlfn.LET(_xlpm.TipoServico,LOWER(H2058),IF(ISNUMBER(FIND("banho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8" s="1" t="str">
        <f>IF(ISBLANK(I2058),"", _xlfn.LET(
    _xlpm.Servico,TRIM(F2058&amp;""),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58" s="1">
        <f>IF(ISBLANK(B2058),"", IF(ISBLANK(R2058),Q2058*S2058,R2058*S2058))</f>
        <v>12</v>
      </c>
    </row>
    <row r="2059" spans="1:55" x14ac:dyDescent="0.3">
      <c r="A2059" t="s">
        <v>141</v>
      </c>
      <c r="B2059">
        <v>46114</v>
      </c>
      <c r="C2059" t="s">
        <v>9</v>
      </c>
      <c r="D2059">
        <v>5217</v>
      </c>
      <c r="F2059" t="s">
        <v>146</v>
      </c>
      <c r="H2059" t="s">
        <v>276</v>
      </c>
      <c r="I2059">
        <v>2755</v>
      </c>
      <c r="J2059" t="s">
        <v>558</v>
      </c>
      <c r="K2059" t="s">
        <v>310</v>
      </c>
      <c r="L2059">
        <v>557388330130</v>
      </c>
      <c r="N2059">
        <v>0</v>
      </c>
      <c r="O2059" t="s">
        <v>5</v>
      </c>
      <c r="P2059">
        <v>0</v>
      </c>
      <c r="Q2059">
        <v>12</v>
      </c>
      <c r="R2059">
        <v>12</v>
      </c>
      <c r="S2059">
        <v>1</v>
      </c>
      <c r="T2059">
        <v>12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  <c r="AE2059">
        <v>0</v>
      </c>
      <c r="AF2059" t="s">
        <v>6</v>
      </c>
      <c r="AG2059">
        <v>84</v>
      </c>
      <c r="AU2059" s="2" t="str">
        <f>IF(ISBLANK(B2059),"", TEXT(B2059,"dddd, d \d\e mmmm \d\e aaaa"))</f>
        <v>quinta-feira, 2 de abril de 2026</v>
      </c>
      <c r="AX2059" s="1" t="str" cm="1">
        <f t="array" ref="AX2059">IFERROR(_xlfn.TEXTJOIN(", ",TRUE,_xlfn._xlws.SORT(_xlfn.UNIQUE(_xlfn._xlws.FILTER($K$2:$K$2889,($I$2:$I$2889=I2059)*($K$2:$K$2889&lt;&gt;""))))),"")</f>
        <v>Dom</v>
      </c>
      <c r="AY2059" s="1" t="str">
        <f>IF(ISBLANK(F2059),"", IF(OR(
ISNUMBER(FIND("escovacao",LOWER(F2059))),
ISNUMBER(FIND("escovação",LOWER(F2059))),
ISNUMBER(FIND("higiene bucal",LOWER(F2059))),
ISNUMBER(FIND("tosa",LOWER(F2059))),
ISNUMBER(FIND("hidratacao",LOWER(F2059))),
ISNUMBER(FIND("hidratação",LOWER(F2059))),
ISNUMBER(FIND("spa",LOWER(F2059))),
ISNUMBER(FIND("corte de unhas",LOWER(F2059))),
ISNUMBER(FIND("desembolo",LOWER(F2059))),
ISNUMBER(FIND("clorexidina",LOWER(F2059))),
ISNUMBER(FIND("matizacao",LOWER(F2059))),
ISNUMBER(FIND("matização",LOWER(F2059))),
ISNUMBER(FIND("arredondamento",LOWER(F2059))),
ISNUMBER(FIND("remocao",LOWER(F2059))),
ISNUMBER(FIND("remoção",LOWER(F2059)))
),"Serviços extras",
IF(ISNUMBER(FIND("banho",LOWER(F2059))),"Banho","Loja")))</f>
        <v>Serviços extras</v>
      </c>
      <c r="AZ2059" s="1" t="str">
        <f>IF(ISBLANK(I2059),"", _xlfn.LET(_xlpm.Pedido,TRIM(D2059&amp;""),IF(_xlpm.Pedido&lt;&gt;"",_xlpm.Pedido&amp;" | "&amp;K2059,I2059&amp;" | "&amp;K2059&amp;" | "&amp;TEXT(AU2059,"0"))))</f>
        <v>5217 | Dom</v>
      </c>
      <c r="BA2059" s="1" t="str">
        <f>IF(ISBLANK(I2059),"", _xlfn.LET(_xlpm.TipoServico,LOWER(H2059),IF(ISNUMBER(FIND("banho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59" s="1" t="str">
        <f>IF(ISBLANK(I2059),"", _xlfn.LET(
    _xlpm.Servico,TRIM(F2059&amp;""),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59" s="1">
        <f>IF(ISBLANK(B2059),"", IF(ISBLANK(R2059),Q2059*S2059,R2059*S2059))</f>
        <v>12</v>
      </c>
    </row>
    <row r="2060" spans="1:55" x14ac:dyDescent="0.3">
      <c r="A2060" t="s">
        <v>141</v>
      </c>
      <c r="B2060">
        <v>46118</v>
      </c>
      <c r="C2060" t="s">
        <v>43</v>
      </c>
      <c r="D2060">
        <v>5221</v>
      </c>
      <c r="F2060" t="s">
        <v>193</v>
      </c>
      <c r="H2060" t="s">
        <v>276</v>
      </c>
      <c r="I2060">
        <v>2720</v>
      </c>
      <c r="J2060" t="s">
        <v>595</v>
      </c>
      <c r="K2060" t="s">
        <v>676</v>
      </c>
      <c r="L2060">
        <v>73982315461</v>
      </c>
      <c r="N2060">
        <v>0</v>
      </c>
      <c r="O2060" t="s">
        <v>5</v>
      </c>
      <c r="P2060">
        <v>0</v>
      </c>
      <c r="Q2060">
        <v>7</v>
      </c>
      <c r="R2060">
        <v>7</v>
      </c>
      <c r="S2060">
        <v>1</v>
      </c>
      <c r="T2060">
        <v>7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 t="s">
        <v>6</v>
      </c>
      <c r="AG2060">
        <v>175</v>
      </c>
      <c r="AU2060" s="2" t="str">
        <f>IF(ISBLANK(B2060),"", TEXT(B2060,"dddd, d \d\e mmmm \d\e aaaa"))</f>
        <v>segunda-feira, 6 de abril de 2026</v>
      </c>
      <c r="AX2060" s="1" t="str" cm="1">
        <f t="array" ref="AX2060">IFERROR(_xlfn.TEXTJOIN(", ",TRUE,_xlfn._xlws.SORT(_xlfn.UNIQUE(_xlfn._xlws.FILTER($K$2:$K$2889,($I$2:$I$2889=I2060)*($K$2:$K$2889&lt;&gt;""))))),"")</f>
        <v>Bethoven</v>
      </c>
      <c r="AY2060" s="1" t="str">
        <f>IF(ISBLANK(F2060),"", IF(OR(
ISNUMBER(FIND("escovacao",LOWER(F2060))),
ISNUMBER(FIND("escovação",LOWER(F2060))),
ISNUMBER(FIND("higiene bucal",LOWER(F2060))),
ISNUMBER(FIND("tosa",LOWER(F2060))),
ISNUMBER(FIND("hidratacao",LOWER(F2060))),
ISNUMBER(FIND("hidratação",LOWER(F2060))),
ISNUMBER(FIND("spa",LOWER(F2060))),
ISNUMBER(FIND("corte de unhas",LOWER(F2060))),
ISNUMBER(FIND("desembolo",LOWER(F2060))),
ISNUMBER(FIND("clorexidina",LOWER(F2060))),
ISNUMBER(FIND("matizacao",LOWER(F2060))),
ISNUMBER(FIND("matização",LOWER(F2060))),
ISNUMBER(FIND("arredondamento",LOWER(F2060))),
ISNUMBER(FIND("remocao",LOWER(F2060))),
ISNUMBER(FIND("remoção",LOWER(F2060)))
),"Serviços extras",
IF(ISNUMBER(FIND("banho",LOWER(F2060))),"Banho","Loja")))</f>
        <v>Banho</v>
      </c>
      <c r="AZ2060" s="1" t="str">
        <f>IF(ISBLANK(I2060),"", _xlfn.LET(_xlpm.Pedido,TRIM(D2060&amp;""),IF(_xlpm.Pedido&lt;&gt;"",_xlpm.Pedido&amp;" | "&amp;K2060,I2060&amp;" | "&amp;K2060&amp;" | "&amp;TEXT(AU2060,"0"))))</f>
        <v>5221 | Bethoven</v>
      </c>
      <c r="BA2060" s="1" t="str">
        <f>IF(ISBLANK(I2060),"", _xlfn.LET(_xlpm.TipoServico,LOWER(H2060),IF(ISNUMBER(FIND("banho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0" s="1" t="str">
        <f>IF(ISBLANK(I2060),"", _xlfn.LET(
    _xlpm.Servico,TRIM(F2060&amp;""),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060" s="1">
        <f>IF(ISBLANK(B2060),"", IF(ISBLANK(R2060),Q2060*S2060,R2060*S2060))</f>
        <v>7</v>
      </c>
    </row>
    <row r="2061" spans="1:55" x14ac:dyDescent="0.3">
      <c r="A2061" t="s">
        <v>141</v>
      </c>
      <c r="B2061">
        <v>46118</v>
      </c>
      <c r="C2061" t="s">
        <v>43</v>
      </c>
      <c r="D2061">
        <v>5221</v>
      </c>
      <c r="F2061" t="s">
        <v>677</v>
      </c>
      <c r="H2061" t="s">
        <v>276</v>
      </c>
      <c r="I2061">
        <v>2720</v>
      </c>
      <c r="J2061" t="s">
        <v>595</v>
      </c>
      <c r="K2061" t="s">
        <v>676</v>
      </c>
      <c r="L2061">
        <v>73982315461</v>
      </c>
      <c r="N2061">
        <v>0</v>
      </c>
      <c r="O2061" t="s">
        <v>5</v>
      </c>
      <c r="P2061">
        <v>0</v>
      </c>
      <c r="Q2061">
        <v>90</v>
      </c>
      <c r="R2061">
        <v>90</v>
      </c>
      <c r="S2061">
        <v>1</v>
      </c>
      <c r="T2061">
        <v>90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 t="s">
        <v>6</v>
      </c>
      <c r="AG2061">
        <v>175</v>
      </c>
      <c r="AU2061" s="2" t="str">
        <f>IF(ISBLANK(B2061),"", TEXT(B2061,"dddd, d \d\e mmmm \d\e aaaa"))</f>
        <v>segunda-feira, 6 de abril de 2026</v>
      </c>
      <c r="AX2061" s="1" t="str" cm="1">
        <f t="array" ref="AX2061">IFERROR(_xlfn.TEXTJOIN(", ",TRUE,_xlfn._xlws.SORT(_xlfn.UNIQUE(_xlfn._xlws.FILTER($K$2:$K$2889,($I$2:$I$2889=I2061)*($K$2:$K$2889&lt;&gt;""))))),"")</f>
        <v>Bethoven</v>
      </c>
      <c r="AY2061" s="1" t="str">
        <f>IF(ISBLANK(F2061),"", IF(OR(
ISNUMBER(FIND("escovacao",LOWER(F2061))),
ISNUMBER(FIND("escovação",LOWER(F2061))),
ISNUMBER(FIND("higiene bucal",LOWER(F2061))),
ISNUMBER(FIND("tosa",LOWER(F2061))),
ISNUMBER(FIND("hidratacao",LOWER(F2061))),
ISNUMBER(FIND("hidratação",LOWER(F2061))),
ISNUMBER(FIND("spa",LOWER(F2061))),
ISNUMBER(FIND("corte de unhas",LOWER(F2061))),
ISNUMBER(FIND("desembolo",LOWER(F2061))),
ISNUMBER(FIND("clorexidina",LOWER(F2061))),
ISNUMBER(FIND("matizacao",LOWER(F2061))),
ISNUMBER(FIND("matização",LOWER(F2061))),
ISNUMBER(FIND("arredondamento",LOWER(F2061))),
ISNUMBER(FIND("remocao",LOWER(F2061))),
ISNUMBER(FIND("remoção",LOWER(F2061)))
),"Serviços extras",
IF(ISNUMBER(FIND("banho",LOWER(F2061))),"Banho","Loja")))</f>
        <v>Serviços extras</v>
      </c>
      <c r="AZ2061" s="1" t="str">
        <f>IF(ISBLANK(I2061),"", _xlfn.LET(_xlpm.Pedido,TRIM(D2061&amp;""),IF(_xlpm.Pedido&lt;&gt;"",_xlpm.Pedido&amp;" | "&amp;K2061,I2061&amp;" | "&amp;K2061&amp;" | "&amp;TEXT(AU2061,"0"))))</f>
        <v>5221 | Bethoven</v>
      </c>
      <c r="BA2061" s="1" t="str">
        <f>IF(ISBLANK(I2061),"", _xlfn.LET(_xlpm.TipoServico,LOWER(H2061),IF(ISNUMBER(FIND("banho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1" s="1" t="str">
        <f>IF(ISBLANK(I2061),"", _xlfn.LET(
    _xlpm.Servico,TRIM(F2061&amp;""),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61" s="1">
        <f>IF(ISBLANK(B2061),"", IF(ISBLANK(R2061),Q2061*S2061,R2061*S2061))</f>
        <v>90</v>
      </c>
    </row>
    <row r="2062" spans="1:55" x14ac:dyDescent="0.3">
      <c r="A2062" t="s">
        <v>133</v>
      </c>
      <c r="B2062">
        <v>46118</v>
      </c>
      <c r="C2062" t="s">
        <v>43</v>
      </c>
      <c r="D2062">
        <v>5222</v>
      </c>
      <c r="F2062" t="s">
        <v>217</v>
      </c>
      <c r="H2062" t="s">
        <v>276</v>
      </c>
      <c r="I2062">
        <v>2745</v>
      </c>
      <c r="J2062" t="s">
        <v>596</v>
      </c>
      <c r="K2062" t="s">
        <v>653</v>
      </c>
      <c r="L2062">
        <v>557391133378</v>
      </c>
      <c r="N2062">
        <v>0</v>
      </c>
      <c r="O2062" t="s">
        <v>5</v>
      </c>
      <c r="P2062">
        <v>0</v>
      </c>
      <c r="Q2062">
        <v>7</v>
      </c>
      <c r="R2062">
        <v>7</v>
      </c>
      <c r="S2062">
        <v>1</v>
      </c>
      <c r="T2062">
        <v>7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 t="s">
        <v>6</v>
      </c>
      <c r="AG2062">
        <v>69</v>
      </c>
      <c r="AU2062" s="2" t="str">
        <f>IF(ISBLANK(B2062),"", TEXT(B2062,"dddd, d \d\e mmmm \d\e aaaa"))</f>
        <v>segunda-feira, 6 de abril de 2026</v>
      </c>
      <c r="AX2062" s="1" t="str" cm="1">
        <f t="array" ref="AX2062">IFERROR(_xlfn.TEXTJOIN(", ",TRUE,_xlfn._xlws.SORT(_xlfn.UNIQUE(_xlfn._xlws.FILTER($K$2:$K$2889,($I$2:$I$2889=I2062)*($K$2:$K$2889&lt;&gt;""))))),"")</f>
        <v>Eevee</v>
      </c>
      <c r="AY2062" s="1" t="str">
        <f>IF(ISBLANK(F2062),"", IF(OR(
ISNUMBER(FIND("escovacao",LOWER(F2062))),
ISNUMBER(FIND("escovação",LOWER(F2062))),
ISNUMBER(FIND("higiene bucal",LOWER(F2062))),
ISNUMBER(FIND("tosa",LOWER(F2062))),
ISNUMBER(FIND("hidratacao",LOWER(F2062))),
ISNUMBER(FIND("hidratação",LOWER(F2062))),
ISNUMBER(FIND("spa",LOWER(F2062))),
ISNUMBER(FIND("corte de unhas",LOWER(F2062))),
ISNUMBER(FIND("desembolo",LOWER(F2062))),
ISNUMBER(FIND("clorexidina",LOWER(F2062))),
ISNUMBER(FIND("matizacao",LOWER(F2062))),
ISNUMBER(FIND("matização",LOWER(F2062))),
ISNUMBER(FIND("arredondamento",LOWER(F2062))),
ISNUMBER(FIND("remocao",LOWER(F2062))),
ISNUMBER(FIND("remoção",LOWER(F2062)))
),"Serviços extras",
IF(ISNUMBER(FIND("banho",LOWER(F2062))),"Banho","Loja")))</f>
        <v>Banho</v>
      </c>
      <c r="AZ2062" s="1" t="str">
        <f>IF(ISBLANK(I2062),"", _xlfn.LET(_xlpm.Pedido,TRIM(D2062&amp;""),IF(_xlpm.Pedido&lt;&gt;"",_xlpm.Pedido&amp;" | "&amp;K2062,I2062&amp;" | "&amp;K2062&amp;" | "&amp;TEXT(AU2062,"0"))))</f>
        <v>5222 | Eevee</v>
      </c>
      <c r="BA2062" s="1" t="str">
        <f>IF(ISBLANK(I2062),"", _xlfn.LET(_xlpm.TipoServico,LOWER(H2062),IF(ISNUMBER(FIND("banho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2" s="1" t="str">
        <f>IF(ISBLANK(I2062),"", _xlfn.LET(
    _xlpm.Servico,TRIM(F2062&amp;""),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062" s="1">
        <f>IF(ISBLANK(B2062),"", IF(ISBLANK(R2062),Q2062*S2062,R2062*S2062))</f>
        <v>7</v>
      </c>
    </row>
    <row r="2063" spans="1:55" x14ac:dyDescent="0.3">
      <c r="A2063" t="s">
        <v>133</v>
      </c>
      <c r="B2063">
        <v>46118</v>
      </c>
      <c r="C2063" t="s">
        <v>43</v>
      </c>
      <c r="D2063">
        <v>5223</v>
      </c>
      <c r="F2063" t="s">
        <v>146</v>
      </c>
      <c r="H2063" t="s">
        <v>276</v>
      </c>
      <c r="I2063">
        <v>2655</v>
      </c>
      <c r="J2063" t="s">
        <v>597</v>
      </c>
      <c r="K2063" t="s">
        <v>160</v>
      </c>
      <c r="L2063">
        <v>7391126847</v>
      </c>
      <c r="N2063">
        <v>0</v>
      </c>
      <c r="O2063" t="s">
        <v>5</v>
      </c>
      <c r="P2063">
        <v>0</v>
      </c>
      <c r="Q2063">
        <v>12</v>
      </c>
      <c r="R2063">
        <v>12</v>
      </c>
      <c r="S2063">
        <v>1</v>
      </c>
      <c r="T2063">
        <v>12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 t="s">
        <v>6</v>
      </c>
      <c r="AG2063">
        <v>74</v>
      </c>
      <c r="AU2063" s="2" t="str">
        <f>IF(ISBLANK(B2063),"", TEXT(B2063,"dddd, d \d\e mmmm \d\e aaaa"))</f>
        <v>segunda-feira, 6 de abril de 2026</v>
      </c>
      <c r="AX2063" s="1" t="str" cm="1">
        <f t="array" ref="AX2063">IFERROR(_xlfn.TEXTJOIN(", ",TRUE,_xlfn._xlws.SORT(_xlfn.UNIQUE(_xlfn._xlws.FILTER($K$2:$K$2889,($I$2:$I$2889=I2063)*($K$2:$K$2889&lt;&gt;""))))),"")</f>
        <v>Fred</v>
      </c>
      <c r="AY2063" s="1" t="str">
        <f>IF(ISBLANK(F2063),"", IF(OR(
ISNUMBER(FIND("escovacao",LOWER(F2063))),
ISNUMBER(FIND("escovação",LOWER(F2063))),
ISNUMBER(FIND("higiene bucal",LOWER(F2063))),
ISNUMBER(FIND("tosa",LOWER(F2063))),
ISNUMBER(FIND("hidratacao",LOWER(F2063))),
ISNUMBER(FIND("hidratação",LOWER(F2063))),
ISNUMBER(FIND("spa",LOWER(F2063))),
ISNUMBER(FIND("corte de unhas",LOWER(F2063))),
ISNUMBER(FIND("desembolo",LOWER(F2063))),
ISNUMBER(FIND("clorexidina",LOWER(F2063))),
ISNUMBER(FIND("matizacao",LOWER(F2063))),
ISNUMBER(FIND("matização",LOWER(F2063))),
ISNUMBER(FIND("arredondamento",LOWER(F2063))),
ISNUMBER(FIND("remocao",LOWER(F2063))),
ISNUMBER(FIND("remoção",LOWER(F2063)))
),"Serviços extras",
IF(ISNUMBER(FIND("banho",LOWER(F2063))),"Banho","Loja")))</f>
        <v>Serviços extras</v>
      </c>
      <c r="AZ2063" s="1" t="str">
        <f>IF(ISBLANK(I2063),"", _xlfn.LET(_xlpm.Pedido,TRIM(D2063&amp;""),IF(_xlpm.Pedido&lt;&gt;"",_xlpm.Pedido&amp;" | "&amp;K2063,I2063&amp;" | "&amp;K2063&amp;" | "&amp;TEXT(AU2063,"0"))))</f>
        <v>5223 | Fred</v>
      </c>
      <c r="BA2063" s="1" t="str">
        <f>IF(ISBLANK(I2063),"", _xlfn.LET(_xlpm.TipoServico,LOWER(H2063),IF(ISNUMBER(FIND("banho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3" s="1" t="str">
        <f>IF(ISBLANK(I2063),"", _xlfn.LET(
    _xlpm.Servico,TRIM(F2063&amp;""),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63" s="1">
        <f>IF(ISBLANK(B2063),"", IF(ISBLANK(R2063),Q2063*S2063,R2063*S2063))</f>
        <v>12</v>
      </c>
    </row>
    <row r="2064" spans="1:55" x14ac:dyDescent="0.3">
      <c r="A2064" t="s">
        <v>133</v>
      </c>
      <c r="B2064">
        <v>46119</v>
      </c>
      <c r="C2064" t="s">
        <v>46</v>
      </c>
      <c r="D2064">
        <v>5231</v>
      </c>
      <c r="F2064" t="s">
        <v>303</v>
      </c>
      <c r="H2064" t="s">
        <v>276</v>
      </c>
      <c r="I2064">
        <v>2853</v>
      </c>
      <c r="J2064" t="s">
        <v>36</v>
      </c>
      <c r="K2064" t="s">
        <v>161</v>
      </c>
      <c r="L2064">
        <v>557399845575</v>
      </c>
      <c r="N2064">
        <v>0</v>
      </c>
      <c r="O2064" t="s">
        <v>5</v>
      </c>
      <c r="P2064">
        <v>0</v>
      </c>
      <c r="Q2064">
        <v>50</v>
      </c>
      <c r="R2064">
        <v>50</v>
      </c>
      <c r="S2064">
        <v>1</v>
      </c>
      <c r="T2064">
        <v>50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 t="s">
        <v>6</v>
      </c>
      <c r="AG2064">
        <v>50</v>
      </c>
      <c r="AU2064" s="2" t="str">
        <f>IF(ISBLANK(B2064),"", TEXT(B2064,"dddd, d \d\e mmmm \d\e aaaa"))</f>
        <v>terça-feira, 7 de abril de 2026</v>
      </c>
      <c r="AX2064" s="1" t="str" cm="1">
        <f t="array" ref="AX2064">IFERROR(_xlfn.TEXTJOIN(", ",TRUE,_xlfn._xlws.SORT(_xlfn.UNIQUE(_xlfn._xlws.FILTER($K$2:$K$2889,($I$2:$I$2889=I2064)*($K$2:$K$2889&lt;&gt;""))))),"")</f>
        <v>Charlotte</v>
      </c>
      <c r="AY2064" s="1" t="str">
        <f>IF(ISBLANK(F2064),"", IF(OR(
ISNUMBER(FIND("escovacao",LOWER(F2064))),
ISNUMBER(FIND("escovação",LOWER(F2064))),
ISNUMBER(FIND("higiene bucal",LOWER(F2064))),
ISNUMBER(FIND("tosa",LOWER(F2064))),
ISNUMBER(FIND("hidratacao",LOWER(F2064))),
ISNUMBER(FIND("hidratação",LOWER(F2064))),
ISNUMBER(FIND("spa",LOWER(F2064))),
ISNUMBER(FIND("corte de unhas",LOWER(F2064))),
ISNUMBER(FIND("desembolo",LOWER(F2064))),
ISNUMBER(FIND("clorexidina",LOWER(F2064))),
ISNUMBER(FIND("matizacao",LOWER(F2064))),
ISNUMBER(FIND("matização",LOWER(F2064))),
ISNUMBER(FIND("arredondamento",LOWER(F2064))),
ISNUMBER(FIND("remocao",LOWER(F2064))),
ISNUMBER(FIND("remoção",LOWER(F2064)))
),"Serviços extras",
IF(ISNUMBER(FIND("banho",LOWER(F2064))),"Banho","Loja")))</f>
        <v>Serviços extras</v>
      </c>
      <c r="AZ2064" s="1" t="str">
        <f>IF(ISBLANK(I2064),"", _xlfn.LET(_xlpm.Pedido,TRIM(D2064&amp;""),IF(_xlpm.Pedido&lt;&gt;"",_xlpm.Pedido&amp;" | "&amp;K2064,I2064&amp;" | "&amp;K2064&amp;" | "&amp;TEXT(AU2064,"0"))))</f>
        <v>5231 | Charlotte</v>
      </c>
      <c r="BA2064" s="1" t="str">
        <f>IF(ISBLANK(I2064),"", _xlfn.LET(_xlpm.TipoServico,LOWER(H2064),IF(ISNUMBER(FIND("banho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4" s="1" t="str">
        <f>IF(ISBLANK(I2064),"", _xlfn.LET(
    _xlpm.Servico,TRIM(F2064&amp;""),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64" s="1">
        <f>IF(ISBLANK(B2064),"", IF(ISBLANK(R2064),Q2064*S2064,R2064*S2064))</f>
        <v>50</v>
      </c>
    </row>
    <row r="2065" spans="1:55" x14ac:dyDescent="0.3">
      <c r="A2065" t="s">
        <v>141</v>
      </c>
      <c r="B2065">
        <v>46119</v>
      </c>
      <c r="C2065" t="s">
        <v>46</v>
      </c>
      <c r="D2065">
        <v>5235</v>
      </c>
      <c r="F2065" t="s">
        <v>177</v>
      </c>
      <c r="H2065" t="s">
        <v>276</v>
      </c>
      <c r="I2065">
        <v>2739</v>
      </c>
      <c r="J2065" t="s">
        <v>600</v>
      </c>
      <c r="K2065" t="s">
        <v>678</v>
      </c>
      <c r="L2065">
        <v>557391183093</v>
      </c>
      <c r="N2065">
        <v>0</v>
      </c>
      <c r="O2065" t="s">
        <v>5</v>
      </c>
      <c r="P2065">
        <v>0</v>
      </c>
      <c r="Q2065">
        <v>7</v>
      </c>
      <c r="R2065">
        <v>7</v>
      </c>
      <c r="S2065">
        <v>1</v>
      </c>
      <c r="T2065">
        <v>7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 t="s">
        <v>6</v>
      </c>
      <c r="AG2065">
        <v>90</v>
      </c>
      <c r="AU2065" s="2" t="str">
        <f>IF(ISBLANK(B2065),"", TEXT(B2065,"dddd, d \d\e mmmm \d\e aaaa"))</f>
        <v>terça-feira, 7 de abril de 2026</v>
      </c>
      <c r="AX2065" s="1" t="str" cm="1">
        <f t="array" ref="AX2065">IFERROR(_xlfn.TEXTJOIN(", ",TRUE,_xlfn._xlws.SORT(_xlfn.UNIQUE(_xlfn._xlws.FILTER($K$2:$K$2889,($I$2:$I$2889=I2065)*($K$2:$K$2889&lt;&gt;""))))),"")</f>
        <v>Tokinho</v>
      </c>
      <c r="AY2065" s="1" t="str">
        <f>IF(ISBLANK(F2065),"", IF(OR(
ISNUMBER(FIND("escovacao",LOWER(F2065))),
ISNUMBER(FIND("escovação",LOWER(F2065))),
ISNUMBER(FIND("higiene bucal",LOWER(F2065))),
ISNUMBER(FIND("tosa",LOWER(F2065))),
ISNUMBER(FIND("hidratacao",LOWER(F2065))),
ISNUMBER(FIND("hidratação",LOWER(F2065))),
ISNUMBER(FIND("spa",LOWER(F2065))),
ISNUMBER(FIND("corte de unhas",LOWER(F2065))),
ISNUMBER(FIND("desembolo",LOWER(F2065))),
ISNUMBER(FIND("clorexidina",LOWER(F2065))),
ISNUMBER(FIND("matizacao",LOWER(F2065))),
ISNUMBER(FIND("matização",LOWER(F2065))),
ISNUMBER(FIND("arredondamento",LOWER(F2065))),
ISNUMBER(FIND("remocao",LOWER(F2065))),
ISNUMBER(FIND("remoção",LOWER(F2065)))
),"Serviços extras",
IF(ISNUMBER(FIND("banho",LOWER(F2065))),"Banho","Loja")))</f>
        <v>Banho</v>
      </c>
      <c r="AZ2065" s="1" t="str">
        <f>IF(ISBLANK(I2065),"", _xlfn.LET(_xlpm.Pedido,TRIM(D2065&amp;""),IF(_xlpm.Pedido&lt;&gt;"",_xlpm.Pedido&amp;" | "&amp;K2065,I2065&amp;" | "&amp;K2065&amp;" | "&amp;TEXT(AU2065,"0"))))</f>
        <v>5235 | Tokinho</v>
      </c>
      <c r="BA2065" s="1" t="str">
        <f>IF(ISBLANK(I2065),"", _xlfn.LET(_xlpm.TipoServico,LOWER(H2065),IF(ISNUMBER(FIND("banho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5" s="1" t="str">
        <f>IF(ISBLANK(I2065),"", _xlfn.LET(
    _xlpm.Servico,TRIM(F2065&amp;""),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Curto</v>
      </c>
      <c r="BC2065" s="1">
        <f>IF(ISBLANK(B2065),"", IF(ISBLANK(R2065),Q2065*S2065,R2065*S2065))</f>
        <v>7</v>
      </c>
    </row>
    <row r="2066" spans="1:55" x14ac:dyDescent="0.3">
      <c r="A2066" t="s">
        <v>141</v>
      </c>
      <c r="B2066">
        <v>46120</v>
      </c>
      <c r="C2066" t="s">
        <v>53</v>
      </c>
      <c r="D2066">
        <v>5238</v>
      </c>
      <c r="F2066" t="s">
        <v>146</v>
      </c>
      <c r="H2066" t="s">
        <v>276</v>
      </c>
      <c r="I2066">
        <v>2691</v>
      </c>
      <c r="J2066" t="s">
        <v>483</v>
      </c>
      <c r="K2066" t="s">
        <v>679</v>
      </c>
      <c r="L2066">
        <v>73981676637</v>
      </c>
      <c r="N2066">
        <v>0</v>
      </c>
      <c r="O2066" t="s">
        <v>5</v>
      </c>
      <c r="P2066">
        <v>0</v>
      </c>
      <c r="Q2066">
        <v>12</v>
      </c>
      <c r="R2066">
        <v>12</v>
      </c>
      <c r="S2066">
        <v>1</v>
      </c>
      <c r="T2066">
        <v>12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 t="s">
        <v>6</v>
      </c>
      <c r="AG2066">
        <v>159</v>
      </c>
      <c r="AU2066" s="2" t="str">
        <f>IF(ISBLANK(B2066),"", TEXT(B2066,"dddd, d \d\e mmmm \d\e aaaa"))</f>
        <v>quarta-feira, 8 de abril de 2026</v>
      </c>
      <c r="AX2066" s="1" t="str" cm="1">
        <f t="array" ref="AX2066">IFERROR(_xlfn.TEXTJOIN(", ",TRUE,_xlfn._xlws.SORT(_xlfn.UNIQUE(_xlfn._xlws.FILTER($K$2:$K$2889,($I$2:$I$2889=I2066)*($K$2:$K$2889&lt;&gt;""))))),"")</f>
        <v>Samuca</v>
      </c>
      <c r="AY2066" s="1" t="str">
        <f>IF(ISBLANK(F2066),"", IF(OR(
ISNUMBER(FIND("escovacao",LOWER(F2066))),
ISNUMBER(FIND("escovação",LOWER(F2066))),
ISNUMBER(FIND("higiene bucal",LOWER(F2066))),
ISNUMBER(FIND("tosa",LOWER(F2066))),
ISNUMBER(FIND("hidratacao",LOWER(F2066))),
ISNUMBER(FIND("hidratação",LOWER(F2066))),
ISNUMBER(FIND("spa",LOWER(F2066))),
ISNUMBER(FIND("corte de unhas",LOWER(F2066))),
ISNUMBER(FIND("desembolo",LOWER(F2066))),
ISNUMBER(FIND("clorexidina",LOWER(F2066))),
ISNUMBER(FIND("matizacao",LOWER(F2066))),
ISNUMBER(FIND("matização",LOWER(F2066))),
ISNUMBER(FIND("arredondamento",LOWER(F2066))),
ISNUMBER(FIND("remocao",LOWER(F2066))),
ISNUMBER(FIND("remoção",LOWER(F2066)))
),"Serviços extras",
IF(ISNUMBER(FIND("banho",LOWER(F2066))),"Banho","Loja")))</f>
        <v>Serviços extras</v>
      </c>
      <c r="AZ2066" s="1" t="str">
        <f>IF(ISBLANK(I2066),"", _xlfn.LET(_xlpm.Pedido,TRIM(D2066&amp;""),IF(_xlpm.Pedido&lt;&gt;"",_xlpm.Pedido&amp;" | "&amp;K2066,I2066&amp;" | "&amp;K2066&amp;" | "&amp;TEXT(AU2066,"0"))))</f>
        <v>5238 | Samuca</v>
      </c>
      <c r="BA2066" s="1" t="str">
        <f>IF(ISBLANK(I2066),"", _xlfn.LET(_xlpm.TipoServico,LOWER(H2066),IF(ISNUMBER(FIND("banho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6" s="1" t="str">
        <f>IF(ISBLANK(I2066),"", _xlfn.LET(
    _xlpm.Servico,TRIM(F2066&amp;""),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66" s="1">
        <f>IF(ISBLANK(B2066),"", IF(ISBLANK(R2066),Q2066*S2066,R2066*S2066))</f>
        <v>12</v>
      </c>
    </row>
    <row r="2067" spans="1:55" x14ac:dyDescent="0.3">
      <c r="A2067" t="s">
        <v>133</v>
      </c>
      <c r="B2067">
        <v>46120</v>
      </c>
      <c r="C2067" t="s">
        <v>53</v>
      </c>
      <c r="D2067">
        <v>5238</v>
      </c>
      <c r="F2067" t="s">
        <v>275</v>
      </c>
      <c r="H2067" t="s">
        <v>276</v>
      </c>
      <c r="I2067">
        <v>2691</v>
      </c>
      <c r="J2067" t="s">
        <v>483</v>
      </c>
      <c r="K2067" t="s">
        <v>679</v>
      </c>
      <c r="L2067">
        <v>73981676637</v>
      </c>
      <c r="N2067">
        <v>0</v>
      </c>
      <c r="O2067" t="s">
        <v>5</v>
      </c>
      <c r="P2067">
        <v>0</v>
      </c>
      <c r="Q2067">
        <v>35</v>
      </c>
      <c r="R2067">
        <v>35</v>
      </c>
      <c r="S2067">
        <v>1</v>
      </c>
      <c r="T2067">
        <v>35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 t="s">
        <v>6</v>
      </c>
      <c r="AG2067">
        <v>159</v>
      </c>
      <c r="AU2067" s="2" t="str">
        <f>IF(ISBLANK(B2067),"", TEXT(B2067,"dddd, d \d\e mmmm \d\e aaaa"))</f>
        <v>quarta-feira, 8 de abril de 2026</v>
      </c>
      <c r="AX2067" s="1" t="str" cm="1">
        <f t="array" ref="AX2067">IFERROR(_xlfn.TEXTJOIN(", ",TRUE,_xlfn._xlws.SORT(_xlfn.UNIQUE(_xlfn._xlws.FILTER($K$2:$K$2889,($I$2:$I$2889=I2067)*($K$2:$K$2889&lt;&gt;""))))),"")</f>
        <v>Samuca</v>
      </c>
      <c r="AY2067" s="1" t="str">
        <f>IF(ISBLANK(F2067),"", IF(OR(
ISNUMBER(FIND("escovacao",LOWER(F2067))),
ISNUMBER(FIND("escovação",LOWER(F2067))),
ISNUMBER(FIND("higiene bucal",LOWER(F2067))),
ISNUMBER(FIND("tosa",LOWER(F2067))),
ISNUMBER(FIND("hidratacao",LOWER(F2067))),
ISNUMBER(FIND("hidratação",LOWER(F2067))),
ISNUMBER(FIND("spa",LOWER(F2067))),
ISNUMBER(FIND("corte de unhas",LOWER(F2067))),
ISNUMBER(FIND("desembolo",LOWER(F2067))),
ISNUMBER(FIND("clorexidina",LOWER(F2067))),
ISNUMBER(FIND("matizacao",LOWER(F2067))),
ISNUMBER(FIND("matização",LOWER(F2067))),
ISNUMBER(FIND("arredondamento",LOWER(F2067))),
ISNUMBER(FIND("remocao",LOWER(F2067))),
ISNUMBER(FIND("remoção",LOWER(F2067)))
),"Serviços extras",
IF(ISNUMBER(FIND("banho",LOWER(F2067))),"Banho","Loja")))</f>
        <v>Serviços extras</v>
      </c>
      <c r="AZ2067" s="1" t="str">
        <f>IF(ISBLANK(I2067),"", _xlfn.LET(_xlpm.Pedido,TRIM(D2067&amp;""),IF(_xlpm.Pedido&lt;&gt;"",_xlpm.Pedido&amp;" | "&amp;K2067,I2067&amp;" | "&amp;K2067&amp;" | "&amp;TEXT(AU2067,"0"))))</f>
        <v>5238 | Samuca</v>
      </c>
      <c r="BA2067" s="1" t="str">
        <f>IF(ISBLANK(I2067),"", _xlfn.LET(_xlpm.TipoServico,LOWER(H2067),IF(ISNUMBER(FIND("banho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7" s="1" t="str">
        <f>IF(ISBLANK(I2067),"", _xlfn.LET(
    _xlpm.Servico,TRIM(F2067&amp;""),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67" s="1">
        <f>IF(ISBLANK(B2067),"", IF(ISBLANK(R2067),Q2067*S2067,R2067*S2067))</f>
        <v>35</v>
      </c>
    </row>
    <row r="2068" spans="1:55" x14ac:dyDescent="0.3">
      <c r="A2068" t="s">
        <v>141</v>
      </c>
      <c r="B2068">
        <v>46120</v>
      </c>
      <c r="C2068" t="s">
        <v>53</v>
      </c>
      <c r="D2068">
        <v>5238</v>
      </c>
      <c r="F2068" t="s">
        <v>303</v>
      </c>
      <c r="H2068" t="s">
        <v>276</v>
      </c>
      <c r="I2068">
        <v>2691</v>
      </c>
      <c r="J2068" t="s">
        <v>483</v>
      </c>
      <c r="K2068" t="s">
        <v>679</v>
      </c>
      <c r="L2068">
        <v>73981676637</v>
      </c>
      <c r="N2068">
        <v>0</v>
      </c>
      <c r="O2068" t="s">
        <v>5</v>
      </c>
      <c r="P2068">
        <v>0</v>
      </c>
      <c r="Q2068">
        <v>50</v>
      </c>
      <c r="R2068">
        <v>50</v>
      </c>
      <c r="S2068">
        <v>1</v>
      </c>
      <c r="T2068">
        <v>50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 t="s">
        <v>6</v>
      </c>
      <c r="AG2068">
        <v>159</v>
      </c>
      <c r="AU2068" s="2" t="str">
        <f>IF(ISBLANK(B2068),"", TEXT(B2068,"dddd, d \d\e mmmm \d\e aaaa"))</f>
        <v>quarta-feira, 8 de abril de 2026</v>
      </c>
      <c r="AX2068" s="1" t="str" cm="1">
        <f t="array" ref="AX2068">IFERROR(_xlfn.TEXTJOIN(", ",TRUE,_xlfn._xlws.SORT(_xlfn.UNIQUE(_xlfn._xlws.FILTER($K$2:$K$2889,($I$2:$I$2889=I2068)*($K$2:$K$2889&lt;&gt;""))))),"")</f>
        <v>Samuca</v>
      </c>
      <c r="AY2068" s="1" t="str">
        <f>IF(ISBLANK(F2068),"", IF(OR(
ISNUMBER(FIND("escovacao",LOWER(F2068))),
ISNUMBER(FIND("escovação",LOWER(F2068))),
ISNUMBER(FIND("higiene bucal",LOWER(F2068))),
ISNUMBER(FIND("tosa",LOWER(F2068))),
ISNUMBER(FIND("hidratacao",LOWER(F2068))),
ISNUMBER(FIND("hidratação",LOWER(F2068))),
ISNUMBER(FIND("spa",LOWER(F2068))),
ISNUMBER(FIND("corte de unhas",LOWER(F2068))),
ISNUMBER(FIND("desembolo",LOWER(F2068))),
ISNUMBER(FIND("clorexidina",LOWER(F2068))),
ISNUMBER(FIND("matizacao",LOWER(F2068))),
ISNUMBER(FIND("matização",LOWER(F2068))),
ISNUMBER(FIND("arredondamento",LOWER(F2068))),
ISNUMBER(FIND("remocao",LOWER(F2068))),
ISNUMBER(FIND("remoção",LOWER(F2068)))
),"Serviços extras",
IF(ISNUMBER(FIND("banho",LOWER(F2068))),"Banho","Loja")))</f>
        <v>Serviços extras</v>
      </c>
      <c r="AZ2068" s="1" t="str">
        <f>IF(ISBLANK(I2068),"", _xlfn.LET(_xlpm.Pedido,TRIM(D2068&amp;""),IF(_xlpm.Pedido&lt;&gt;"",_xlpm.Pedido&amp;" | "&amp;K2068,I2068&amp;" | "&amp;K2068&amp;" | "&amp;TEXT(AU2068,"0"))))</f>
        <v>5238 | Samuca</v>
      </c>
      <c r="BA2068" s="1" t="str">
        <f>IF(ISBLANK(I2068),"", _xlfn.LET(_xlpm.TipoServico,LOWER(H2068),IF(ISNUMBER(FIND("banho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8" s="1" t="str">
        <f>IF(ISBLANK(I2068),"", _xlfn.LET(
    _xlpm.Servico,TRIM(F2068&amp;""),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68" s="1">
        <f>IF(ISBLANK(B2068),"", IF(ISBLANK(R2068),Q2068*S2068,R2068*S2068))</f>
        <v>50</v>
      </c>
    </row>
    <row r="2069" spans="1:55" x14ac:dyDescent="0.3">
      <c r="A2069" t="s">
        <v>141</v>
      </c>
      <c r="B2069">
        <v>46120</v>
      </c>
      <c r="C2069" t="s">
        <v>53</v>
      </c>
      <c r="D2069">
        <v>5243</v>
      </c>
      <c r="F2069" t="s">
        <v>183</v>
      </c>
      <c r="H2069" t="s">
        <v>276</v>
      </c>
      <c r="I2069">
        <v>2555</v>
      </c>
      <c r="J2069" t="s">
        <v>52</v>
      </c>
      <c r="K2069" t="s">
        <v>152</v>
      </c>
      <c r="L2069">
        <v>5573991323671</v>
      </c>
      <c r="N2069">
        <v>0</v>
      </c>
      <c r="O2069" t="s">
        <v>5</v>
      </c>
      <c r="P2069">
        <v>0</v>
      </c>
      <c r="Q2069">
        <v>63</v>
      </c>
      <c r="R2069">
        <v>63</v>
      </c>
      <c r="S2069">
        <v>1</v>
      </c>
      <c r="T2069">
        <v>63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 t="s">
        <v>6</v>
      </c>
      <c r="AG2069">
        <v>63</v>
      </c>
      <c r="AU2069" s="2" t="str">
        <f>IF(ISBLANK(B2069),"", TEXT(B2069,"dddd, d \d\e mmmm \d\e aaaa"))</f>
        <v>quarta-feira, 8 de abril de 2026</v>
      </c>
      <c r="AX2069" s="1" t="str" cm="1">
        <f t="array" ref="AX2069">IFERROR(_xlfn.TEXTJOIN(", ",TRUE,_xlfn._xlws.SORT(_xlfn.UNIQUE(_xlfn._xlws.FILTER($K$2:$K$2889,($I$2:$I$2889=I2069)*($K$2:$K$2889&lt;&gt;""))))),"")</f>
        <v>Gus</v>
      </c>
      <c r="AY2069" s="1" t="str">
        <f>IF(ISBLANK(F2069),"", IF(OR(
ISNUMBER(FIND("escovacao",LOWER(F2069))),
ISNUMBER(FIND("escovação",LOWER(F2069))),
ISNUMBER(FIND("higiene bucal",LOWER(F2069))),
ISNUMBER(FIND("tosa",LOWER(F2069))),
ISNUMBER(FIND("hidratacao",LOWER(F2069))),
ISNUMBER(FIND("hidratação",LOWER(F2069))),
ISNUMBER(FIND("spa",LOWER(F2069))),
ISNUMBER(FIND("corte de unhas",LOWER(F2069))),
ISNUMBER(FIND("desembolo",LOWER(F2069))),
ISNUMBER(FIND("clorexidina",LOWER(F2069))),
ISNUMBER(FIND("matizacao",LOWER(F2069))),
ISNUMBER(FIND("matização",LOWER(F2069))),
ISNUMBER(FIND("arredondamento",LOWER(F2069))),
ISNUMBER(FIND("remocao",LOWER(F2069))),
ISNUMBER(FIND("remoção",LOWER(F2069)))
),"Serviços extras",
IF(ISNUMBER(FIND("banho",LOWER(F2069))),"Banho","Loja")))</f>
        <v>Serviços extras</v>
      </c>
      <c r="AZ2069" s="1" t="str">
        <f>IF(ISBLANK(I2069),"", _xlfn.LET(_xlpm.Pedido,TRIM(D2069&amp;""),IF(_xlpm.Pedido&lt;&gt;"",_xlpm.Pedido&amp;" | "&amp;K2069,I2069&amp;" | "&amp;K2069&amp;" | "&amp;TEXT(AU2069,"0"))))</f>
        <v>5243 | Gus</v>
      </c>
      <c r="BA2069" s="1" t="str">
        <f>IF(ISBLANK(I2069),"", _xlfn.LET(_xlpm.TipoServico,LOWER(H2069),IF(ISNUMBER(FIND("banho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69" s="1" t="str">
        <f>IF(ISBLANK(I2069),"", _xlfn.LET(
    _xlpm.Servico,TRIM(F2069&amp;""),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69" s="1">
        <f>IF(ISBLANK(B2069),"", IF(ISBLANK(R2069),Q2069*S2069,R2069*S2069))</f>
        <v>63</v>
      </c>
    </row>
    <row r="2070" spans="1:55" x14ac:dyDescent="0.3">
      <c r="A2070" t="s">
        <v>11</v>
      </c>
      <c r="B2070">
        <v>46120</v>
      </c>
      <c r="C2070" t="s">
        <v>53</v>
      </c>
      <c r="D2070">
        <v>5246</v>
      </c>
      <c r="F2070" t="s">
        <v>146</v>
      </c>
      <c r="H2070" t="s">
        <v>276</v>
      </c>
      <c r="I2070">
        <v>2440</v>
      </c>
      <c r="J2070" t="s">
        <v>601</v>
      </c>
      <c r="K2070" t="s">
        <v>471</v>
      </c>
      <c r="L2070">
        <v>557188493273</v>
      </c>
      <c r="N2070">
        <v>0</v>
      </c>
      <c r="O2070" t="s">
        <v>5</v>
      </c>
      <c r="P2070">
        <v>0</v>
      </c>
      <c r="Q2070">
        <v>12</v>
      </c>
      <c r="R2070">
        <v>12</v>
      </c>
      <c r="S2070">
        <v>1</v>
      </c>
      <c r="T2070">
        <v>12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 t="s">
        <v>6</v>
      </c>
      <c r="AG2070">
        <v>109</v>
      </c>
      <c r="AU2070" s="2" t="str">
        <f>IF(ISBLANK(B2070),"", TEXT(B2070,"dddd, d \d\e mmmm \d\e aaaa"))</f>
        <v>quarta-feira, 8 de abril de 2026</v>
      </c>
      <c r="AX2070" s="1" t="str" cm="1">
        <f t="array" ref="AX2070">IFERROR(_xlfn.TEXTJOIN(", ",TRUE,_xlfn._xlws.SORT(_xlfn.UNIQUE(_xlfn._xlws.FILTER($K$2:$K$2889,($I$2:$I$2889=I2070)*($K$2:$K$2889&lt;&gt;""))))),"")</f>
        <v>Thor</v>
      </c>
      <c r="AY2070" s="1" t="str">
        <f>IF(ISBLANK(F2070),"", IF(OR(
ISNUMBER(FIND("escovacao",LOWER(F2070))),
ISNUMBER(FIND("escovação",LOWER(F2070))),
ISNUMBER(FIND("higiene bucal",LOWER(F2070))),
ISNUMBER(FIND("tosa",LOWER(F2070))),
ISNUMBER(FIND("hidratacao",LOWER(F2070))),
ISNUMBER(FIND("hidratação",LOWER(F2070))),
ISNUMBER(FIND("spa",LOWER(F2070))),
ISNUMBER(FIND("corte de unhas",LOWER(F2070))),
ISNUMBER(FIND("desembolo",LOWER(F2070))),
ISNUMBER(FIND("clorexidina",LOWER(F2070))),
ISNUMBER(FIND("matizacao",LOWER(F2070))),
ISNUMBER(FIND("matização",LOWER(F2070))),
ISNUMBER(FIND("arredondamento",LOWER(F2070))),
ISNUMBER(FIND("remocao",LOWER(F2070))),
ISNUMBER(FIND("remoção",LOWER(F2070)))
),"Serviços extras",
IF(ISNUMBER(FIND("banho",LOWER(F2070))),"Banho","Loja")))</f>
        <v>Serviços extras</v>
      </c>
      <c r="AZ2070" s="1" t="str">
        <f>IF(ISBLANK(I2070),"", _xlfn.LET(_xlpm.Pedido,TRIM(D2070&amp;""),IF(_xlpm.Pedido&lt;&gt;"",_xlpm.Pedido&amp;" | "&amp;K2070,I2070&amp;" | "&amp;K2070&amp;" | "&amp;TEXT(AU2070,"0"))))</f>
        <v>5246 | Thor</v>
      </c>
      <c r="BA2070" s="1" t="str">
        <f>IF(ISBLANK(I2070),"", _xlfn.LET(_xlpm.TipoServico,LOWER(H2070),IF(ISNUMBER(FIND("banho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0" s="1" t="str">
        <f>IF(ISBLANK(I2070),"", _xlfn.LET(
    _xlpm.Servico,TRIM(F2070&amp;""),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70" s="1">
        <f>IF(ISBLANK(B2070),"", IF(ISBLANK(R2070),Q2070*S2070,R2070*S2070))</f>
        <v>12</v>
      </c>
    </row>
    <row r="2071" spans="1:55" x14ac:dyDescent="0.3">
      <c r="A2071" t="s">
        <v>11</v>
      </c>
      <c r="B2071">
        <v>46120</v>
      </c>
      <c r="C2071" t="s">
        <v>53</v>
      </c>
      <c r="D2071">
        <v>5246</v>
      </c>
      <c r="F2071" t="s">
        <v>275</v>
      </c>
      <c r="H2071" t="s">
        <v>276</v>
      </c>
      <c r="I2071">
        <v>2440</v>
      </c>
      <c r="J2071" t="s">
        <v>601</v>
      </c>
      <c r="K2071" t="s">
        <v>471</v>
      </c>
      <c r="L2071">
        <v>557188493273</v>
      </c>
      <c r="N2071">
        <v>0</v>
      </c>
      <c r="O2071" t="s">
        <v>5</v>
      </c>
      <c r="P2071">
        <v>0</v>
      </c>
      <c r="Q2071">
        <v>35</v>
      </c>
      <c r="R2071">
        <v>35</v>
      </c>
      <c r="S2071">
        <v>1</v>
      </c>
      <c r="T2071">
        <v>35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 t="s">
        <v>6</v>
      </c>
      <c r="AG2071">
        <v>109</v>
      </c>
      <c r="AU2071" s="2" t="str">
        <f>IF(ISBLANK(B2071),"", TEXT(B2071,"dddd, d \d\e mmmm \d\e aaaa"))</f>
        <v>quarta-feira, 8 de abril de 2026</v>
      </c>
      <c r="AX2071" s="1" t="str" cm="1">
        <f t="array" ref="AX2071">IFERROR(_xlfn.TEXTJOIN(", ",TRUE,_xlfn._xlws.SORT(_xlfn.UNIQUE(_xlfn._xlws.FILTER($K$2:$K$2889,($I$2:$I$2889=I2071)*($K$2:$K$2889&lt;&gt;""))))),"")</f>
        <v>Thor</v>
      </c>
      <c r="AY2071" s="1" t="str">
        <f>IF(ISBLANK(F2071),"", IF(OR(
ISNUMBER(FIND("escovacao",LOWER(F2071))),
ISNUMBER(FIND("escovação",LOWER(F2071))),
ISNUMBER(FIND("higiene bucal",LOWER(F2071))),
ISNUMBER(FIND("tosa",LOWER(F2071))),
ISNUMBER(FIND("hidratacao",LOWER(F2071))),
ISNUMBER(FIND("hidratação",LOWER(F2071))),
ISNUMBER(FIND("spa",LOWER(F2071))),
ISNUMBER(FIND("corte de unhas",LOWER(F2071))),
ISNUMBER(FIND("desembolo",LOWER(F2071))),
ISNUMBER(FIND("clorexidina",LOWER(F2071))),
ISNUMBER(FIND("matizacao",LOWER(F2071))),
ISNUMBER(FIND("matização",LOWER(F2071))),
ISNUMBER(FIND("arredondamento",LOWER(F2071))),
ISNUMBER(FIND("remocao",LOWER(F2071))),
ISNUMBER(FIND("remoção",LOWER(F2071)))
),"Serviços extras",
IF(ISNUMBER(FIND("banho",LOWER(F2071))),"Banho","Loja")))</f>
        <v>Serviços extras</v>
      </c>
      <c r="AZ2071" s="1" t="str">
        <f>IF(ISBLANK(I2071),"", _xlfn.LET(_xlpm.Pedido,TRIM(D2071&amp;""),IF(_xlpm.Pedido&lt;&gt;"",_xlpm.Pedido&amp;" | "&amp;K2071,I2071&amp;" | "&amp;K2071&amp;" | "&amp;TEXT(AU2071,"0"))))</f>
        <v>5246 | Thor</v>
      </c>
      <c r="BA2071" s="1" t="str">
        <f>IF(ISBLANK(I2071),"", _xlfn.LET(_xlpm.TipoServico,LOWER(H2071),IF(ISNUMBER(FIND("banho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1" s="1" t="str">
        <f>IF(ISBLANK(I2071),"", _xlfn.LET(
    _xlpm.Servico,TRIM(F2071&amp;""),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71" s="1">
        <f>IF(ISBLANK(B2071),"", IF(ISBLANK(R2071),Q2071*S2071,R2071*S2071))</f>
        <v>35</v>
      </c>
    </row>
    <row r="2072" spans="1:55" x14ac:dyDescent="0.3">
      <c r="A2072" t="s">
        <v>141</v>
      </c>
      <c r="B2072">
        <v>46121</v>
      </c>
      <c r="C2072" t="s">
        <v>9</v>
      </c>
      <c r="D2072">
        <v>5253</v>
      </c>
      <c r="F2072" t="s">
        <v>183</v>
      </c>
      <c r="H2072" t="s">
        <v>276</v>
      </c>
      <c r="I2072">
        <v>2652</v>
      </c>
      <c r="J2072" t="s">
        <v>66</v>
      </c>
      <c r="K2072" t="s">
        <v>166</v>
      </c>
      <c r="L2072">
        <v>5527998872070</v>
      </c>
      <c r="N2072">
        <v>0</v>
      </c>
      <c r="O2072" t="s">
        <v>5</v>
      </c>
      <c r="P2072">
        <v>0</v>
      </c>
      <c r="Q2072">
        <v>63</v>
      </c>
      <c r="R2072">
        <v>63</v>
      </c>
      <c r="S2072">
        <v>1</v>
      </c>
      <c r="T2072">
        <v>63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 t="s">
        <v>6</v>
      </c>
      <c r="AG2072">
        <v>63</v>
      </c>
      <c r="AU2072" s="2" t="str">
        <f>IF(ISBLANK(B2072),"", TEXT(B2072,"dddd, d \d\e mmmm \d\e aaaa"))</f>
        <v>quinta-feira, 9 de abril de 2026</v>
      </c>
      <c r="AX2072" s="1" t="str" cm="1">
        <f t="array" ref="AX2072">IFERROR(_xlfn.TEXTJOIN(", ",TRUE,_xlfn._xlws.SORT(_xlfn.UNIQUE(_xlfn._xlws.FILTER($K$2:$K$2889,($I$2:$I$2889=I2072)*($K$2:$K$2889&lt;&gt;""))))),"")</f>
        <v>Mileide</v>
      </c>
      <c r="AY2072" s="1" t="str">
        <f>IF(ISBLANK(F2072),"", IF(OR(
ISNUMBER(FIND("escovacao",LOWER(F2072))),
ISNUMBER(FIND("escovação",LOWER(F2072))),
ISNUMBER(FIND("higiene bucal",LOWER(F2072))),
ISNUMBER(FIND("tosa",LOWER(F2072))),
ISNUMBER(FIND("hidratacao",LOWER(F2072))),
ISNUMBER(FIND("hidratação",LOWER(F2072))),
ISNUMBER(FIND("spa",LOWER(F2072))),
ISNUMBER(FIND("corte de unhas",LOWER(F2072))),
ISNUMBER(FIND("desembolo",LOWER(F2072))),
ISNUMBER(FIND("clorexidina",LOWER(F2072))),
ISNUMBER(FIND("matizacao",LOWER(F2072))),
ISNUMBER(FIND("matização",LOWER(F2072))),
ISNUMBER(FIND("arredondamento",LOWER(F2072))),
ISNUMBER(FIND("remocao",LOWER(F2072))),
ISNUMBER(FIND("remoção",LOWER(F2072)))
),"Serviços extras",
IF(ISNUMBER(FIND("banho",LOWER(F2072))),"Banho","Loja")))</f>
        <v>Serviços extras</v>
      </c>
      <c r="AZ2072" s="1" t="str">
        <f>IF(ISBLANK(I2072),"", _xlfn.LET(_xlpm.Pedido,TRIM(D2072&amp;""),IF(_xlpm.Pedido&lt;&gt;"",_xlpm.Pedido&amp;" | "&amp;K2072,I2072&amp;" | "&amp;K2072&amp;" | "&amp;TEXT(AU2072,"0"))))</f>
        <v>5253 | Mileide</v>
      </c>
      <c r="BA2072" s="1" t="str">
        <f>IF(ISBLANK(I2072),"", _xlfn.LET(_xlpm.TipoServico,LOWER(H2072),IF(ISNUMBER(FIND("banho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2" s="1" t="str">
        <f>IF(ISBLANK(I2072),"", _xlfn.LET(
    _xlpm.Servico,TRIM(F2072&amp;""),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72" s="1">
        <f>IF(ISBLANK(B2072),"", IF(ISBLANK(R2072),Q2072*S2072,R2072*S2072))</f>
        <v>63</v>
      </c>
    </row>
    <row r="2073" spans="1:55" x14ac:dyDescent="0.3">
      <c r="A2073" t="s">
        <v>141</v>
      </c>
      <c r="B2073">
        <v>46121</v>
      </c>
      <c r="C2073" t="s">
        <v>9</v>
      </c>
      <c r="D2073">
        <v>5251</v>
      </c>
      <c r="F2073" t="s">
        <v>159</v>
      </c>
      <c r="H2073" t="s">
        <v>276</v>
      </c>
      <c r="I2073">
        <v>2452</v>
      </c>
      <c r="J2073" t="s">
        <v>0</v>
      </c>
      <c r="K2073" t="s">
        <v>165</v>
      </c>
      <c r="L2073">
        <v>5573988065221</v>
      </c>
      <c r="N2073">
        <v>0</v>
      </c>
      <c r="O2073" t="s">
        <v>5</v>
      </c>
      <c r="P2073">
        <v>0</v>
      </c>
      <c r="Q2073">
        <v>7</v>
      </c>
      <c r="R2073">
        <v>7</v>
      </c>
      <c r="S2073">
        <v>1</v>
      </c>
      <c r="T2073">
        <v>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 t="s">
        <v>6</v>
      </c>
      <c r="AG2073">
        <v>137</v>
      </c>
      <c r="AU2073" s="2" t="str">
        <f>IF(ISBLANK(B2073),"", TEXT(B2073,"dddd, d \d\e mmmm \d\e aaaa"))</f>
        <v>quinta-feira, 9 de abril de 2026</v>
      </c>
      <c r="AX2073" s="1" t="str" cm="1">
        <f t="array" ref="AX2073">IFERROR(_xlfn.TEXTJOIN(", ",TRUE,_xlfn._xlws.SORT(_xlfn.UNIQUE(_xlfn._xlws.FILTER($K$2:$K$2889,($I$2:$I$2889=I2073)*($K$2:$K$2889&lt;&gt;""))))),"")</f>
        <v>Dora, Duda</v>
      </c>
      <c r="AY2073" s="1" t="str">
        <f>IF(ISBLANK(F2073),"", IF(OR(
ISNUMBER(FIND("escovacao",LOWER(F2073))),
ISNUMBER(FIND("escovação",LOWER(F2073))),
ISNUMBER(FIND("higiene bucal",LOWER(F2073))),
ISNUMBER(FIND("tosa",LOWER(F2073))),
ISNUMBER(FIND("hidratacao",LOWER(F2073))),
ISNUMBER(FIND("hidratação",LOWER(F2073))),
ISNUMBER(FIND("spa",LOWER(F2073))),
ISNUMBER(FIND("corte de unhas",LOWER(F2073))),
ISNUMBER(FIND("desembolo",LOWER(F2073))),
ISNUMBER(FIND("clorexidina",LOWER(F2073))),
ISNUMBER(FIND("matizacao",LOWER(F2073))),
ISNUMBER(FIND("matização",LOWER(F2073))),
ISNUMBER(FIND("arredondamento",LOWER(F2073))),
ISNUMBER(FIND("remocao",LOWER(F2073))),
ISNUMBER(FIND("remoção",LOWER(F2073)))
),"Serviços extras",
IF(ISNUMBER(FIND("banho",LOWER(F2073))),"Banho","Loja")))</f>
        <v>Banho</v>
      </c>
      <c r="AZ2073" s="1" t="str">
        <f>IF(ISBLANK(I2073),"", _xlfn.LET(_xlpm.Pedido,TRIM(D2073&amp;""),IF(_xlpm.Pedido&lt;&gt;"",_xlpm.Pedido&amp;" | "&amp;K2073,I2073&amp;" | "&amp;K2073&amp;" | "&amp;TEXT(AU2073,"0"))))</f>
        <v>5251 | Dora</v>
      </c>
      <c r="BA2073" s="1" t="str">
        <f>IF(ISBLANK(I2073),"", _xlfn.LET(_xlpm.TipoServico,LOWER(H2073),IF(ISNUMBER(FIND("banho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3" s="1" t="str">
        <f>IF(ISBLANK(I2073),"", _xlfn.LET(
    _xlpm.Servico,TRIM(F2073&amp;""),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073" s="1">
        <f>IF(ISBLANK(B2073),"", IF(ISBLANK(R2073),Q2073*S2073,R2073*S2073))</f>
        <v>7</v>
      </c>
    </row>
    <row r="2074" spans="1:55" x14ac:dyDescent="0.3">
      <c r="A2074" t="s">
        <v>141</v>
      </c>
      <c r="B2074">
        <v>46122</v>
      </c>
      <c r="C2074" t="s">
        <v>2</v>
      </c>
      <c r="D2074">
        <v>5268</v>
      </c>
      <c r="F2074" t="s">
        <v>303</v>
      </c>
      <c r="H2074" t="s">
        <v>276</v>
      </c>
      <c r="I2074">
        <v>2799</v>
      </c>
      <c r="J2074" t="s">
        <v>603</v>
      </c>
      <c r="K2074" t="s">
        <v>360</v>
      </c>
      <c r="L2074">
        <v>557382353276</v>
      </c>
      <c r="N2074">
        <v>0</v>
      </c>
      <c r="O2074" t="s">
        <v>5</v>
      </c>
      <c r="P2074">
        <v>0</v>
      </c>
      <c r="Q2074">
        <v>50</v>
      </c>
      <c r="R2074">
        <v>50</v>
      </c>
      <c r="S2074">
        <v>1</v>
      </c>
      <c r="T2074">
        <v>50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 t="s">
        <v>6</v>
      </c>
      <c r="AG2074">
        <v>112</v>
      </c>
      <c r="AU2074" s="2" t="str">
        <f>IF(ISBLANK(B2074),"", TEXT(B2074,"dddd, d \d\e mmmm \d\e aaaa"))</f>
        <v>sexta-feira, 10 de abril de 2026</v>
      </c>
      <c r="AX2074" s="1" t="str" cm="1">
        <f t="array" ref="AX2074">IFERROR(_xlfn.TEXTJOIN(", ",TRUE,_xlfn._xlws.SORT(_xlfn.UNIQUE(_xlfn._xlws.FILTER($K$2:$K$2889,($I$2:$I$2889=I2074)*($K$2:$K$2889&lt;&gt;""))))),"")</f>
        <v>Chico</v>
      </c>
      <c r="AY2074" s="1" t="str">
        <f>IF(ISBLANK(F2074),"", IF(OR(
ISNUMBER(FIND("escovacao",LOWER(F2074))),
ISNUMBER(FIND("escovação",LOWER(F2074))),
ISNUMBER(FIND("higiene bucal",LOWER(F2074))),
ISNUMBER(FIND("tosa",LOWER(F2074))),
ISNUMBER(FIND("hidratacao",LOWER(F2074))),
ISNUMBER(FIND("hidratação",LOWER(F2074))),
ISNUMBER(FIND("spa",LOWER(F2074))),
ISNUMBER(FIND("corte de unhas",LOWER(F2074))),
ISNUMBER(FIND("desembolo",LOWER(F2074))),
ISNUMBER(FIND("clorexidina",LOWER(F2074))),
ISNUMBER(FIND("matizacao",LOWER(F2074))),
ISNUMBER(FIND("matização",LOWER(F2074))),
ISNUMBER(FIND("arredondamento",LOWER(F2074))),
ISNUMBER(FIND("remocao",LOWER(F2074))),
ISNUMBER(FIND("remoção",LOWER(F2074)))
),"Serviços extras",
IF(ISNUMBER(FIND("banho",LOWER(F2074))),"Banho","Loja")))</f>
        <v>Serviços extras</v>
      </c>
      <c r="AZ2074" s="1" t="str">
        <f>IF(ISBLANK(I2074),"", _xlfn.LET(_xlpm.Pedido,TRIM(D2074&amp;""),IF(_xlpm.Pedido&lt;&gt;"",_xlpm.Pedido&amp;" | "&amp;K2074,I2074&amp;" | "&amp;K2074&amp;" | "&amp;TEXT(AU2074,"0"))))</f>
        <v>5268 | Chico</v>
      </c>
      <c r="BA2074" s="1" t="str">
        <f>IF(ISBLANK(I2074),"", _xlfn.LET(_xlpm.TipoServico,LOWER(H2074),IF(ISNUMBER(FIND("banho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4" s="1" t="str">
        <f>IF(ISBLANK(I2074),"", _xlfn.LET(
    _xlpm.Servico,TRIM(F2074&amp;""),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74" s="1">
        <f>IF(ISBLANK(B2074),"", IF(ISBLANK(R2074),Q2074*S2074,R2074*S2074))</f>
        <v>50</v>
      </c>
    </row>
    <row r="2075" spans="1:55" x14ac:dyDescent="0.3">
      <c r="A2075" t="s">
        <v>11</v>
      </c>
      <c r="B2075">
        <v>46122</v>
      </c>
      <c r="C2075" t="s">
        <v>2</v>
      </c>
      <c r="D2075">
        <v>5259</v>
      </c>
      <c r="F2075" t="s">
        <v>146</v>
      </c>
      <c r="H2075" t="s">
        <v>276</v>
      </c>
      <c r="I2075">
        <v>2818</v>
      </c>
      <c r="J2075" t="s">
        <v>68</v>
      </c>
      <c r="K2075" t="s">
        <v>680</v>
      </c>
      <c r="L2075">
        <v>73988047914</v>
      </c>
      <c r="N2075">
        <v>0</v>
      </c>
      <c r="O2075" t="s">
        <v>5</v>
      </c>
      <c r="P2075">
        <v>0</v>
      </c>
      <c r="Q2075">
        <v>12</v>
      </c>
      <c r="R2075">
        <v>12</v>
      </c>
      <c r="S2075">
        <v>1</v>
      </c>
      <c r="T2075">
        <v>12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 t="s">
        <v>6</v>
      </c>
      <c r="AG2075">
        <v>74</v>
      </c>
      <c r="AU2075" s="2" t="str">
        <f>IF(ISBLANK(B2075),"", TEXT(B2075,"dddd, d \d\e mmmm \d\e aaaa"))</f>
        <v>sexta-feira, 10 de abril de 2026</v>
      </c>
      <c r="AX2075" s="1" t="str" cm="1">
        <f t="array" ref="AX2075">IFERROR(_xlfn.TEXTJOIN(", ",TRUE,_xlfn._xlws.SORT(_xlfn.UNIQUE(_xlfn._xlws.FILTER($K$2:$K$2889,($I$2:$I$2889=I2075)*($K$2:$K$2889&lt;&gt;""))))),"")</f>
        <v>Mila</v>
      </c>
      <c r="AY2075" s="1" t="str">
        <f>IF(ISBLANK(F2075),"", IF(OR(
ISNUMBER(FIND("escovacao",LOWER(F2075))),
ISNUMBER(FIND("escovação",LOWER(F2075))),
ISNUMBER(FIND("higiene bucal",LOWER(F2075))),
ISNUMBER(FIND("tosa",LOWER(F2075))),
ISNUMBER(FIND("hidratacao",LOWER(F2075))),
ISNUMBER(FIND("hidratação",LOWER(F2075))),
ISNUMBER(FIND("spa",LOWER(F2075))),
ISNUMBER(FIND("corte de unhas",LOWER(F2075))),
ISNUMBER(FIND("desembolo",LOWER(F2075))),
ISNUMBER(FIND("clorexidina",LOWER(F2075))),
ISNUMBER(FIND("matizacao",LOWER(F2075))),
ISNUMBER(FIND("matização",LOWER(F2075))),
ISNUMBER(FIND("arredondamento",LOWER(F2075))),
ISNUMBER(FIND("remocao",LOWER(F2075))),
ISNUMBER(FIND("remoção",LOWER(F2075)))
),"Serviços extras",
IF(ISNUMBER(FIND("banho",LOWER(F2075))),"Banho","Loja")))</f>
        <v>Serviços extras</v>
      </c>
      <c r="AZ2075" s="1" t="str">
        <f>IF(ISBLANK(I2075),"", _xlfn.LET(_xlpm.Pedido,TRIM(D2075&amp;""),IF(_xlpm.Pedido&lt;&gt;"",_xlpm.Pedido&amp;" | "&amp;K2075,I2075&amp;" | "&amp;K2075&amp;" | "&amp;TEXT(AU2075,"0"))))</f>
        <v>5259 | Mila</v>
      </c>
      <c r="BA2075" s="1" t="str">
        <f>IF(ISBLANK(I2075),"", _xlfn.LET(_xlpm.TipoServico,LOWER(H2075),IF(ISNUMBER(FIND("banho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5" s="1" t="str">
        <f>IF(ISBLANK(I2075),"", _xlfn.LET(
    _xlpm.Servico,TRIM(F2075&amp;""),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75" s="1">
        <f>IF(ISBLANK(B2075),"", IF(ISBLANK(R2075),Q2075*S2075,R2075*S2075))</f>
        <v>12</v>
      </c>
    </row>
    <row r="2076" spans="1:55" x14ac:dyDescent="0.3">
      <c r="A2076" t="s">
        <v>11</v>
      </c>
      <c r="B2076">
        <v>46122</v>
      </c>
      <c r="C2076" t="s">
        <v>2</v>
      </c>
      <c r="D2076">
        <v>5260</v>
      </c>
      <c r="F2076" t="s">
        <v>146</v>
      </c>
      <c r="H2076" t="s">
        <v>276</v>
      </c>
      <c r="I2076">
        <v>2619</v>
      </c>
      <c r="J2076" t="s">
        <v>16</v>
      </c>
      <c r="K2076" t="s">
        <v>650</v>
      </c>
      <c r="L2076">
        <v>7391854547</v>
      </c>
      <c r="N2076">
        <v>0</v>
      </c>
      <c r="O2076" t="s">
        <v>5</v>
      </c>
      <c r="P2076">
        <v>0</v>
      </c>
      <c r="Q2076">
        <v>12</v>
      </c>
      <c r="R2076">
        <v>12</v>
      </c>
      <c r="S2076">
        <v>1</v>
      </c>
      <c r="T2076">
        <v>12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  <c r="AE2076">
        <v>0</v>
      </c>
      <c r="AF2076" t="s">
        <v>6</v>
      </c>
      <c r="AG2076">
        <v>124</v>
      </c>
      <c r="AU2076" s="2" t="str">
        <f>IF(ISBLANK(B2076),"", TEXT(B2076,"dddd, d \d\e mmmm \d\e aaaa"))</f>
        <v>sexta-feira, 10 de abril de 2026</v>
      </c>
      <c r="AX2076" s="1" t="str" cm="1">
        <f t="array" ref="AX2076">IFERROR(_xlfn.TEXTJOIN(", ",TRUE,_xlfn._xlws.SORT(_xlfn.UNIQUE(_xlfn._xlws.FILTER($K$2:$K$2889,($I$2:$I$2889=I2076)*($K$2:$K$2889&lt;&gt;""))))),"")</f>
        <v>Vicky</v>
      </c>
      <c r="AY2076" s="1" t="str">
        <f>IF(ISBLANK(F2076),"", IF(OR(
ISNUMBER(FIND("escovacao",LOWER(F2076))),
ISNUMBER(FIND("escovação",LOWER(F2076))),
ISNUMBER(FIND("higiene bucal",LOWER(F2076))),
ISNUMBER(FIND("tosa",LOWER(F2076))),
ISNUMBER(FIND("hidratacao",LOWER(F2076))),
ISNUMBER(FIND("hidratação",LOWER(F2076))),
ISNUMBER(FIND("spa",LOWER(F2076))),
ISNUMBER(FIND("corte de unhas",LOWER(F2076))),
ISNUMBER(FIND("desembolo",LOWER(F2076))),
ISNUMBER(FIND("clorexidina",LOWER(F2076))),
ISNUMBER(FIND("matizacao",LOWER(F2076))),
ISNUMBER(FIND("matização",LOWER(F2076))),
ISNUMBER(FIND("arredondamento",LOWER(F2076))),
ISNUMBER(FIND("remocao",LOWER(F2076))),
ISNUMBER(FIND("remoção",LOWER(F2076)))
),"Serviços extras",
IF(ISNUMBER(FIND("banho",LOWER(F2076))),"Banho","Loja")))</f>
        <v>Serviços extras</v>
      </c>
      <c r="AZ2076" s="1" t="str">
        <f>IF(ISBLANK(I2076),"", _xlfn.LET(_xlpm.Pedido,TRIM(D2076&amp;""),IF(_xlpm.Pedido&lt;&gt;"",_xlpm.Pedido&amp;" | "&amp;K2076,I2076&amp;" | "&amp;K2076&amp;" | "&amp;TEXT(AU2076,"0"))))</f>
        <v>5260 | Vicky</v>
      </c>
      <c r="BA2076" s="1" t="str">
        <f>IF(ISBLANK(I2076),"", _xlfn.LET(_xlpm.TipoServico,LOWER(H2076),IF(ISNUMBER(FIND("banho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6" s="1" t="str">
        <f>IF(ISBLANK(I2076),"", _xlfn.LET(
    _xlpm.Servico,TRIM(F2076&amp;""),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76" s="1">
        <f>IF(ISBLANK(B2076),"", IF(ISBLANK(R2076),Q2076*S2076,R2076*S2076))</f>
        <v>12</v>
      </c>
    </row>
    <row r="2077" spans="1:55" x14ac:dyDescent="0.3">
      <c r="A2077" t="s">
        <v>11</v>
      </c>
      <c r="B2077">
        <v>46122</v>
      </c>
      <c r="C2077" t="s">
        <v>2</v>
      </c>
      <c r="D2077">
        <v>5260</v>
      </c>
      <c r="F2077" t="s">
        <v>303</v>
      </c>
      <c r="H2077" t="s">
        <v>276</v>
      </c>
      <c r="I2077">
        <v>2619</v>
      </c>
      <c r="J2077" t="s">
        <v>16</v>
      </c>
      <c r="K2077" t="s">
        <v>650</v>
      </c>
      <c r="L2077">
        <v>7391854547</v>
      </c>
      <c r="N2077">
        <v>0</v>
      </c>
      <c r="O2077" t="s">
        <v>5</v>
      </c>
      <c r="P2077">
        <v>0</v>
      </c>
      <c r="Q2077">
        <v>50</v>
      </c>
      <c r="R2077">
        <v>50</v>
      </c>
      <c r="S2077">
        <v>1</v>
      </c>
      <c r="T2077">
        <v>50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 t="s">
        <v>6</v>
      </c>
      <c r="AG2077">
        <v>124</v>
      </c>
      <c r="AU2077" s="2" t="str">
        <f>IF(ISBLANK(B2077),"", TEXT(B2077,"dddd, d \d\e mmmm \d\e aaaa"))</f>
        <v>sexta-feira, 10 de abril de 2026</v>
      </c>
      <c r="AX2077" s="1" t="str" cm="1">
        <f t="array" ref="AX2077">IFERROR(_xlfn.TEXTJOIN(", ",TRUE,_xlfn._xlws.SORT(_xlfn.UNIQUE(_xlfn._xlws.FILTER($K$2:$K$2889,($I$2:$I$2889=I2077)*($K$2:$K$2889&lt;&gt;""))))),"")</f>
        <v>Vicky</v>
      </c>
      <c r="AY2077" s="1" t="str">
        <f>IF(ISBLANK(F2077),"", IF(OR(
ISNUMBER(FIND("escovacao",LOWER(F2077))),
ISNUMBER(FIND("escovação",LOWER(F2077))),
ISNUMBER(FIND("higiene bucal",LOWER(F2077))),
ISNUMBER(FIND("tosa",LOWER(F2077))),
ISNUMBER(FIND("hidratacao",LOWER(F2077))),
ISNUMBER(FIND("hidratação",LOWER(F2077))),
ISNUMBER(FIND("spa",LOWER(F2077))),
ISNUMBER(FIND("corte de unhas",LOWER(F2077))),
ISNUMBER(FIND("desembolo",LOWER(F2077))),
ISNUMBER(FIND("clorexidina",LOWER(F2077))),
ISNUMBER(FIND("matizacao",LOWER(F2077))),
ISNUMBER(FIND("matização",LOWER(F2077))),
ISNUMBER(FIND("arredondamento",LOWER(F2077))),
ISNUMBER(FIND("remocao",LOWER(F2077))),
ISNUMBER(FIND("remoção",LOWER(F2077)))
),"Serviços extras",
IF(ISNUMBER(FIND("banho",LOWER(F2077))),"Banho","Loja")))</f>
        <v>Serviços extras</v>
      </c>
      <c r="AZ2077" s="1" t="str">
        <f>IF(ISBLANK(I2077),"", _xlfn.LET(_xlpm.Pedido,TRIM(D2077&amp;""),IF(_xlpm.Pedido&lt;&gt;"",_xlpm.Pedido&amp;" | "&amp;K2077,I2077&amp;" | "&amp;K2077&amp;" | "&amp;TEXT(AU2077,"0"))))</f>
        <v>5260 | Vicky</v>
      </c>
      <c r="BA2077" s="1" t="str">
        <f>IF(ISBLANK(I2077),"", _xlfn.LET(_xlpm.TipoServico,LOWER(H2077),IF(ISNUMBER(FIND("banho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7" s="1" t="str">
        <f>IF(ISBLANK(I2077),"", _xlfn.LET(
    _xlpm.Servico,TRIM(F2077&amp;""),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77" s="1">
        <f>IF(ISBLANK(B2077),"", IF(ISBLANK(R2077),Q2077*S2077,R2077*S2077))</f>
        <v>50</v>
      </c>
    </row>
    <row r="2078" spans="1:55" x14ac:dyDescent="0.3">
      <c r="A2078" t="s">
        <v>141</v>
      </c>
      <c r="B2078">
        <v>46122</v>
      </c>
      <c r="C2078" t="s">
        <v>2</v>
      </c>
      <c r="D2078">
        <v>5267</v>
      </c>
      <c r="F2078" t="s">
        <v>291</v>
      </c>
      <c r="H2078" t="s">
        <v>276</v>
      </c>
      <c r="I2078">
        <v>2674</v>
      </c>
      <c r="J2078" t="s">
        <v>604</v>
      </c>
      <c r="K2078" t="s">
        <v>221</v>
      </c>
      <c r="L2078">
        <v>5573999627587</v>
      </c>
      <c r="N2078">
        <v>0</v>
      </c>
      <c r="O2078" t="s">
        <v>5</v>
      </c>
      <c r="P2078">
        <v>0</v>
      </c>
      <c r="Q2078">
        <v>43</v>
      </c>
      <c r="R2078">
        <v>43</v>
      </c>
      <c r="S2078">
        <v>1</v>
      </c>
      <c r="T2078">
        <v>43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0</v>
      </c>
      <c r="AF2078" t="s">
        <v>6</v>
      </c>
      <c r="AG2078">
        <v>115</v>
      </c>
      <c r="AU2078" s="2" t="str">
        <f>IF(ISBLANK(B2078),"", TEXT(B2078,"dddd, d \d\e mmmm \d\e aaaa"))</f>
        <v>sexta-feira, 10 de abril de 2026</v>
      </c>
      <c r="AX2078" s="1" t="str" cm="1">
        <f t="array" ref="AX2078">IFERROR(_xlfn.TEXTJOIN(", ",TRUE,_xlfn._xlws.SORT(_xlfn.UNIQUE(_xlfn._xlws.FILTER($K$2:$K$2889,($I$2:$I$2889=I2078)*($K$2:$K$2889&lt;&gt;""))))),"")</f>
        <v>Zara</v>
      </c>
      <c r="AY2078" s="1" t="str">
        <f>IF(ISBLANK(F2078),"", IF(OR(
ISNUMBER(FIND("escovacao",LOWER(F2078))),
ISNUMBER(FIND("escovação",LOWER(F2078))),
ISNUMBER(FIND("higiene bucal",LOWER(F2078))),
ISNUMBER(FIND("tosa",LOWER(F2078))),
ISNUMBER(FIND("hidratacao",LOWER(F2078))),
ISNUMBER(FIND("hidratação",LOWER(F2078))),
ISNUMBER(FIND("spa",LOWER(F2078))),
ISNUMBER(FIND("corte de unhas",LOWER(F2078))),
ISNUMBER(FIND("desembolo",LOWER(F2078))),
ISNUMBER(FIND("clorexidina",LOWER(F2078))),
ISNUMBER(FIND("matizacao",LOWER(F2078))),
ISNUMBER(FIND("matização",LOWER(F2078))),
ISNUMBER(FIND("arredondamento",LOWER(F2078))),
ISNUMBER(FIND("remocao",LOWER(F2078))),
ISNUMBER(FIND("remoção",LOWER(F2078)))
),"Serviços extras",
IF(ISNUMBER(FIND("banho",LOWER(F2078))),"Banho","Loja")))</f>
        <v>Serviços extras</v>
      </c>
      <c r="AZ2078" s="1" t="str">
        <f>IF(ISBLANK(I2078),"", _xlfn.LET(_xlpm.Pedido,TRIM(D2078&amp;""),IF(_xlpm.Pedido&lt;&gt;"",_xlpm.Pedido&amp;" | "&amp;K2078,I2078&amp;" | "&amp;K2078&amp;" | "&amp;TEXT(AU2078,"0"))))</f>
        <v>5267 | Zara</v>
      </c>
      <c r="BA2078" s="1" t="str">
        <f>IF(ISBLANK(I2078),"", _xlfn.LET(_xlpm.TipoServico,LOWER(H2078),IF(ISNUMBER(FIND("banho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8" s="1" t="str">
        <f>IF(ISBLANK(I2078),"", _xlfn.LET(
    _xlpm.Servico,TRIM(F2078&amp;""),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78" s="1">
        <f>IF(ISBLANK(B2078),"", IF(ISBLANK(R2078),Q2078*S2078,R2078*S2078))</f>
        <v>43</v>
      </c>
    </row>
    <row r="2079" spans="1:55" x14ac:dyDescent="0.3">
      <c r="A2079" t="s">
        <v>141</v>
      </c>
      <c r="B2079">
        <v>46123</v>
      </c>
      <c r="C2079" t="s">
        <v>27</v>
      </c>
      <c r="D2079">
        <v>5276</v>
      </c>
      <c r="F2079" t="s">
        <v>275</v>
      </c>
      <c r="H2079" t="s">
        <v>276</v>
      </c>
      <c r="I2079">
        <v>2820</v>
      </c>
      <c r="J2079" t="s">
        <v>619</v>
      </c>
      <c r="K2079" t="s">
        <v>155</v>
      </c>
      <c r="L2079">
        <v>7194004444</v>
      </c>
      <c r="N2079">
        <v>0</v>
      </c>
      <c r="O2079" t="s">
        <v>5</v>
      </c>
      <c r="P2079">
        <v>0</v>
      </c>
      <c r="Q2079">
        <v>35</v>
      </c>
      <c r="R2079">
        <v>35</v>
      </c>
      <c r="S2079">
        <v>1</v>
      </c>
      <c r="T2079">
        <v>35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  <c r="AE2079">
        <v>0</v>
      </c>
      <c r="AF2079" t="s">
        <v>6</v>
      </c>
      <c r="AG2079">
        <v>107</v>
      </c>
      <c r="AU2079" s="2" t="str">
        <f>IF(ISBLANK(B2079),"", TEXT(B2079,"dddd, d \d\e mmmm \d\e aaaa"))</f>
        <v>sábado, 11 de abril de 2026</v>
      </c>
      <c r="AX2079" s="1" t="str" cm="1">
        <f t="array" ref="AX2079">IFERROR(_xlfn.TEXTJOIN(", ",TRUE,_xlfn._xlws.SORT(_xlfn.UNIQUE(_xlfn._xlws.FILTER($K$2:$K$2889,($I$2:$I$2889=I2079)*($K$2:$K$2889&lt;&gt;""))))),"")</f>
        <v>Mel</v>
      </c>
      <c r="AY2079" s="1" t="str">
        <f>IF(ISBLANK(F2079),"", IF(OR(
ISNUMBER(FIND("escovacao",LOWER(F2079))),
ISNUMBER(FIND("escovação",LOWER(F2079))),
ISNUMBER(FIND("higiene bucal",LOWER(F2079))),
ISNUMBER(FIND("tosa",LOWER(F2079))),
ISNUMBER(FIND("hidratacao",LOWER(F2079))),
ISNUMBER(FIND("hidratação",LOWER(F2079))),
ISNUMBER(FIND("spa",LOWER(F2079))),
ISNUMBER(FIND("corte de unhas",LOWER(F2079))),
ISNUMBER(FIND("desembolo",LOWER(F2079))),
ISNUMBER(FIND("clorexidina",LOWER(F2079))),
ISNUMBER(FIND("matizacao",LOWER(F2079))),
ISNUMBER(FIND("matização",LOWER(F2079))),
ISNUMBER(FIND("arredondamento",LOWER(F2079))),
ISNUMBER(FIND("remocao",LOWER(F2079))),
ISNUMBER(FIND("remoção",LOWER(F2079)))
),"Serviços extras",
IF(ISNUMBER(FIND("banho",LOWER(F2079))),"Banho","Loja")))</f>
        <v>Serviços extras</v>
      </c>
      <c r="AZ2079" s="1" t="str">
        <f>IF(ISBLANK(I2079),"", _xlfn.LET(_xlpm.Pedido,TRIM(D2079&amp;""),IF(_xlpm.Pedido&lt;&gt;"",_xlpm.Pedido&amp;" | "&amp;K2079,I2079&amp;" | "&amp;K2079&amp;" | "&amp;TEXT(AU2079,"0"))))</f>
        <v>5276 | Mel</v>
      </c>
      <c r="BA2079" s="1" t="str">
        <f>IF(ISBLANK(I2079),"", _xlfn.LET(_xlpm.TipoServico,LOWER(H2079),IF(ISNUMBER(FIND("banho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79" s="1" t="str">
        <f>IF(ISBLANK(I2079),"", _xlfn.LET(
    _xlpm.Servico,TRIM(F2079&amp;""),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79" s="1">
        <f>IF(ISBLANK(B2079),"", IF(ISBLANK(R2079),Q2079*S2079,R2079*S2079))</f>
        <v>35</v>
      </c>
    </row>
    <row r="2080" spans="1:55" x14ac:dyDescent="0.3">
      <c r="A2080" t="s">
        <v>133</v>
      </c>
      <c r="B2080">
        <v>46125</v>
      </c>
      <c r="C2080" t="s">
        <v>43</v>
      </c>
      <c r="D2080">
        <v>5282</v>
      </c>
      <c r="F2080" t="s">
        <v>177</v>
      </c>
      <c r="H2080" t="s">
        <v>276</v>
      </c>
      <c r="I2080">
        <v>2861</v>
      </c>
      <c r="J2080" t="s">
        <v>45</v>
      </c>
      <c r="K2080" t="s">
        <v>681</v>
      </c>
      <c r="L2080">
        <v>5573981510328</v>
      </c>
      <c r="N2080">
        <v>0</v>
      </c>
      <c r="O2080" t="s">
        <v>5</v>
      </c>
      <c r="P2080">
        <v>0</v>
      </c>
      <c r="Q2080">
        <v>7</v>
      </c>
      <c r="R2080">
        <v>7</v>
      </c>
      <c r="S2080">
        <v>1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 t="s">
        <v>6</v>
      </c>
      <c r="AG2080">
        <v>145</v>
      </c>
      <c r="AU2080" s="2" t="str">
        <f>IF(ISBLANK(B2080),"", TEXT(B2080,"dddd, d \d\e mmmm \d\e aaaa"))</f>
        <v>segunda-feira, 13 de abril de 2026</v>
      </c>
      <c r="AX2080" s="1" t="str" cm="1">
        <f t="array" ref="AX2080">IFERROR(_xlfn.TEXTJOIN(", ",TRUE,_xlfn._xlws.SORT(_xlfn.UNIQUE(_xlfn._xlws.FILTER($K$2:$K$2889,($I$2:$I$2889=I2080)*($K$2:$K$2889&lt;&gt;""))))),"")</f>
        <v>Kyra</v>
      </c>
      <c r="AY2080" s="1" t="str">
        <f>IF(ISBLANK(F2080),"", IF(OR(
ISNUMBER(FIND("escovacao",LOWER(F2080))),
ISNUMBER(FIND("escovação",LOWER(F2080))),
ISNUMBER(FIND("higiene bucal",LOWER(F2080))),
ISNUMBER(FIND("tosa",LOWER(F2080))),
ISNUMBER(FIND("hidratacao",LOWER(F2080))),
ISNUMBER(FIND("hidratação",LOWER(F2080))),
ISNUMBER(FIND("spa",LOWER(F2080))),
ISNUMBER(FIND("corte de unhas",LOWER(F2080))),
ISNUMBER(FIND("desembolo",LOWER(F2080))),
ISNUMBER(FIND("clorexidina",LOWER(F2080))),
ISNUMBER(FIND("matizacao",LOWER(F2080))),
ISNUMBER(FIND("matização",LOWER(F2080))),
ISNUMBER(FIND("arredondamento",LOWER(F2080))),
ISNUMBER(FIND("remocao",LOWER(F2080))),
ISNUMBER(FIND("remoção",LOWER(F2080)))
),"Serviços extras",
IF(ISNUMBER(FIND("banho",LOWER(F2080))),"Banho","Loja")))</f>
        <v>Banho</v>
      </c>
      <c r="AZ2080" s="1" t="str">
        <f>IF(ISBLANK(I2080),"", _xlfn.LET(_xlpm.Pedido,TRIM(D2080&amp;""),IF(_xlpm.Pedido&lt;&gt;"",_xlpm.Pedido&amp;" | "&amp;K2080,I2080&amp;" | "&amp;K2080&amp;" | "&amp;TEXT(AU2080,"0"))))</f>
        <v>5282 | Kyra</v>
      </c>
      <c r="BA2080" s="1" t="str">
        <f>IF(ISBLANK(I2080),"", _xlfn.LET(_xlpm.TipoServico,LOWER(H2080),IF(ISNUMBER(FIND("banho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0" s="1" t="str">
        <f>IF(ISBLANK(I2080),"", _xlfn.LET(
    _xlpm.Servico,TRIM(F2080&amp;""),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Curto</v>
      </c>
      <c r="BC2080" s="1">
        <f>IF(ISBLANK(B2080),"", IF(ISBLANK(R2080),Q2080*S2080,R2080*S2080))</f>
        <v>7</v>
      </c>
    </row>
    <row r="2081" spans="1:55" x14ac:dyDescent="0.3">
      <c r="A2081" t="s">
        <v>133</v>
      </c>
      <c r="B2081">
        <v>46125</v>
      </c>
      <c r="C2081" t="s">
        <v>43</v>
      </c>
      <c r="D2081">
        <v>5282</v>
      </c>
      <c r="F2081" t="s">
        <v>682</v>
      </c>
      <c r="H2081" t="s">
        <v>276</v>
      </c>
      <c r="I2081">
        <v>2861</v>
      </c>
      <c r="J2081" t="s">
        <v>45</v>
      </c>
      <c r="K2081" t="s">
        <v>681</v>
      </c>
      <c r="L2081">
        <v>5573981510328</v>
      </c>
      <c r="N2081">
        <v>0</v>
      </c>
      <c r="O2081" t="s">
        <v>5</v>
      </c>
      <c r="P2081">
        <v>0</v>
      </c>
      <c r="Q2081">
        <v>45</v>
      </c>
      <c r="R2081">
        <v>45</v>
      </c>
      <c r="S2081">
        <v>1</v>
      </c>
      <c r="T2081">
        <v>45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 t="s">
        <v>6</v>
      </c>
      <c r="AG2081">
        <v>145</v>
      </c>
      <c r="AU2081" s="2" t="str">
        <f>IF(ISBLANK(B2081),"", TEXT(B2081,"dddd, d \d\e mmmm \d\e aaaa"))</f>
        <v>segunda-feira, 13 de abril de 2026</v>
      </c>
      <c r="AX2081" s="1" t="str" cm="1">
        <f t="array" ref="AX2081">IFERROR(_xlfn.TEXTJOIN(", ",TRUE,_xlfn._xlws.SORT(_xlfn.UNIQUE(_xlfn._xlws.FILTER($K$2:$K$2889,($I$2:$I$2889=I2081)*($K$2:$K$2889&lt;&gt;""))))),"")</f>
        <v>Kyra</v>
      </c>
      <c r="AY2081" s="1" t="str">
        <f>IF(ISBLANK(F2081),"", IF(OR(
ISNUMBER(FIND("escovacao",LOWER(F2081))),
ISNUMBER(FIND("escovação",LOWER(F2081))),
ISNUMBER(FIND("higiene bucal",LOWER(F2081))),
ISNUMBER(FIND("tosa",LOWER(F2081))),
ISNUMBER(FIND("hidratacao",LOWER(F2081))),
ISNUMBER(FIND("hidratação",LOWER(F2081))),
ISNUMBER(FIND("spa",LOWER(F2081))),
ISNUMBER(FIND("corte de unhas",LOWER(F2081))),
ISNUMBER(FIND("desembolo",LOWER(F2081))),
ISNUMBER(FIND("clorexidina",LOWER(F2081))),
ISNUMBER(FIND("matizacao",LOWER(F2081))),
ISNUMBER(FIND("matização",LOWER(F2081))),
ISNUMBER(FIND("arredondamento",LOWER(F2081))),
ISNUMBER(FIND("remocao",LOWER(F2081))),
ISNUMBER(FIND("remoção",LOWER(F2081)))
),"Serviços extras",
IF(ISNUMBER(FIND("banho",LOWER(F2081))),"Banho","Loja")))</f>
        <v>Serviços extras</v>
      </c>
      <c r="AZ2081" s="1" t="str">
        <f>IF(ISBLANK(I2081),"", _xlfn.LET(_xlpm.Pedido,TRIM(D2081&amp;""),IF(_xlpm.Pedido&lt;&gt;"",_xlpm.Pedido&amp;" | "&amp;K2081,I2081&amp;" | "&amp;K2081&amp;" | "&amp;TEXT(AU2081,"0"))))</f>
        <v>5282 | Kyra</v>
      </c>
      <c r="BA2081" s="1" t="str">
        <f>IF(ISBLANK(I2081),"", _xlfn.LET(_xlpm.TipoServico,LOWER(H2081),IF(ISNUMBER(FIND("banho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1" s="1" t="str">
        <f>IF(ISBLANK(I2081),"", _xlfn.LET(
    _xlpm.Servico,TRIM(F2081&amp;""),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81" s="1">
        <f>IF(ISBLANK(B2081),"", IF(ISBLANK(R2081),Q2081*S2081,R2081*S2081))</f>
        <v>45</v>
      </c>
    </row>
    <row r="2082" spans="1:55" x14ac:dyDescent="0.3">
      <c r="A2082" t="s">
        <v>141</v>
      </c>
      <c r="B2082">
        <v>46125</v>
      </c>
      <c r="C2082" t="s">
        <v>43</v>
      </c>
      <c r="D2082">
        <v>5281</v>
      </c>
      <c r="F2082" t="s">
        <v>183</v>
      </c>
      <c r="H2082" t="s">
        <v>276</v>
      </c>
      <c r="I2082">
        <v>2716</v>
      </c>
      <c r="J2082" t="s">
        <v>60</v>
      </c>
      <c r="K2082" t="s">
        <v>171</v>
      </c>
      <c r="L2082">
        <v>73981320220</v>
      </c>
      <c r="N2082">
        <v>0</v>
      </c>
      <c r="O2082" t="s">
        <v>5</v>
      </c>
      <c r="P2082">
        <v>0</v>
      </c>
      <c r="Q2082">
        <v>63</v>
      </c>
      <c r="R2082">
        <v>63</v>
      </c>
      <c r="S2082">
        <v>1</v>
      </c>
      <c r="T2082">
        <v>63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 t="s">
        <v>6</v>
      </c>
      <c r="AG2082">
        <v>77.900000000000006</v>
      </c>
      <c r="AU2082" s="2" t="str">
        <f>IF(ISBLANK(B2082),"", TEXT(B2082,"dddd, d \d\e mmmm \d\e aaaa"))</f>
        <v>segunda-feira, 13 de abril de 2026</v>
      </c>
      <c r="AX2082" s="1" t="str" cm="1">
        <f t="array" ref="AX2082">IFERROR(_xlfn.TEXTJOIN(", ",TRUE,_xlfn._xlws.SORT(_xlfn.UNIQUE(_xlfn._xlws.FILTER($K$2:$K$2889,($I$2:$I$2889=I2082)*($K$2:$K$2889&lt;&gt;""))))),"")</f>
        <v>Kiki, Lua, Lupy</v>
      </c>
      <c r="AY2082" s="1" t="str">
        <f>IF(ISBLANK(F2082),"", IF(OR(
ISNUMBER(FIND("escovacao",LOWER(F2082))),
ISNUMBER(FIND("escovação",LOWER(F2082))),
ISNUMBER(FIND("higiene bucal",LOWER(F2082))),
ISNUMBER(FIND("tosa",LOWER(F2082))),
ISNUMBER(FIND("hidratacao",LOWER(F2082))),
ISNUMBER(FIND("hidratação",LOWER(F2082))),
ISNUMBER(FIND("spa",LOWER(F2082))),
ISNUMBER(FIND("corte de unhas",LOWER(F2082))),
ISNUMBER(FIND("desembolo",LOWER(F2082))),
ISNUMBER(FIND("clorexidina",LOWER(F2082))),
ISNUMBER(FIND("matizacao",LOWER(F2082))),
ISNUMBER(FIND("matização",LOWER(F2082))),
ISNUMBER(FIND("arredondamento",LOWER(F2082))),
ISNUMBER(FIND("remocao",LOWER(F2082))),
ISNUMBER(FIND("remoção",LOWER(F2082)))
),"Serviços extras",
IF(ISNUMBER(FIND("banho",LOWER(F2082))),"Banho","Loja")))</f>
        <v>Serviços extras</v>
      </c>
      <c r="AZ2082" s="1" t="str">
        <f>IF(ISBLANK(I2082),"", _xlfn.LET(_xlpm.Pedido,TRIM(D2082&amp;""),IF(_xlpm.Pedido&lt;&gt;"",_xlpm.Pedido&amp;" | "&amp;K2082,I2082&amp;" | "&amp;K2082&amp;" | "&amp;TEXT(AU2082,"0"))))</f>
        <v>5281 | Lua</v>
      </c>
      <c r="BA2082" s="1" t="str">
        <f>IF(ISBLANK(I2082),"", _xlfn.LET(_xlpm.TipoServico,LOWER(H2082),IF(ISNUMBER(FIND("banho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2" s="1" t="str">
        <f>IF(ISBLANK(I2082),"", _xlfn.LET(
    _xlpm.Servico,TRIM(F2082&amp;""),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82" s="1">
        <f>IF(ISBLANK(B2082),"", IF(ISBLANK(R2082),Q2082*S2082,R2082*S2082))</f>
        <v>63</v>
      </c>
    </row>
    <row r="2083" spans="1:55" x14ac:dyDescent="0.3">
      <c r="A2083" t="s">
        <v>133</v>
      </c>
      <c r="B2083">
        <v>46125</v>
      </c>
      <c r="C2083" t="s">
        <v>43</v>
      </c>
      <c r="D2083">
        <v>5288</v>
      </c>
      <c r="F2083" t="s">
        <v>146</v>
      </c>
      <c r="H2083" t="s">
        <v>276</v>
      </c>
      <c r="I2083">
        <v>2539</v>
      </c>
      <c r="J2083" t="s">
        <v>605</v>
      </c>
      <c r="K2083" t="s">
        <v>683</v>
      </c>
      <c r="L2083">
        <v>73981295765</v>
      </c>
      <c r="N2083">
        <v>0</v>
      </c>
      <c r="O2083" t="s">
        <v>5</v>
      </c>
      <c r="P2083">
        <v>0</v>
      </c>
      <c r="Q2083">
        <v>12</v>
      </c>
      <c r="R2083">
        <v>12</v>
      </c>
      <c r="S2083">
        <v>1</v>
      </c>
      <c r="T2083">
        <v>12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 t="s">
        <v>6</v>
      </c>
      <c r="AG2083">
        <v>74</v>
      </c>
      <c r="AU2083" s="2" t="str">
        <f>IF(ISBLANK(B2083),"", TEXT(B2083,"dddd, d \d\e mmmm \d\e aaaa"))</f>
        <v>segunda-feira, 13 de abril de 2026</v>
      </c>
      <c r="AX2083" s="1" t="str" cm="1">
        <f t="array" ref="AX2083">IFERROR(_xlfn.TEXTJOIN(", ",TRUE,_xlfn._xlws.SORT(_xlfn.UNIQUE(_xlfn._xlws.FILTER($K$2:$K$2889,($I$2:$I$2889=I2083)*($K$2:$K$2889&lt;&gt;""))))),"")</f>
        <v>Ana Olivia</v>
      </c>
      <c r="AY2083" s="1" t="str">
        <f>IF(ISBLANK(F2083),"", IF(OR(
ISNUMBER(FIND("escovacao",LOWER(F2083))),
ISNUMBER(FIND("escovação",LOWER(F2083))),
ISNUMBER(FIND("higiene bucal",LOWER(F2083))),
ISNUMBER(FIND("tosa",LOWER(F2083))),
ISNUMBER(FIND("hidratacao",LOWER(F2083))),
ISNUMBER(FIND("hidratação",LOWER(F2083))),
ISNUMBER(FIND("spa",LOWER(F2083))),
ISNUMBER(FIND("corte de unhas",LOWER(F2083))),
ISNUMBER(FIND("desembolo",LOWER(F2083))),
ISNUMBER(FIND("clorexidina",LOWER(F2083))),
ISNUMBER(FIND("matizacao",LOWER(F2083))),
ISNUMBER(FIND("matização",LOWER(F2083))),
ISNUMBER(FIND("arredondamento",LOWER(F2083))),
ISNUMBER(FIND("remocao",LOWER(F2083))),
ISNUMBER(FIND("remoção",LOWER(F2083)))
),"Serviços extras",
IF(ISNUMBER(FIND("banho",LOWER(F2083))),"Banho","Loja")))</f>
        <v>Serviços extras</v>
      </c>
      <c r="AZ2083" s="1" t="str">
        <f>IF(ISBLANK(I2083),"", _xlfn.LET(_xlpm.Pedido,TRIM(D2083&amp;""),IF(_xlpm.Pedido&lt;&gt;"",_xlpm.Pedido&amp;" | "&amp;K2083,I2083&amp;" | "&amp;K2083&amp;" | "&amp;TEXT(AU2083,"0"))))</f>
        <v>5288 | Ana Olivia</v>
      </c>
      <c r="BA2083" s="1" t="str">
        <f>IF(ISBLANK(I2083),"", _xlfn.LET(_xlpm.TipoServico,LOWER(H2083),IF(ISNUMBER(FIND("banho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3" s="1" t="str">
        <f>IF(ISBLANK(I2083),"", _xlfn.LET(
    _xlpm.Servico,TRIM(F2083&amp;""),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83" s="1">
        <f>IF(ISBLANK(B2083),"", IF(ISBLANK(R2083),Q2083*S2083,R2083*S2083))</f>
        <v>12</v>
      </c>
    </row>
    <row r="2084" spans="1:55" x14ac:dyDescent="0.3">
      <c r="A2084" t="s">
        <v>133</v>
      </c>
      <c r="B2084">
        <v>46126</v>
      </c>
      <c r="C2084" t="s">
        <v>46</v>
      </c>
      <c r="D2084">
        <v>5292</v>
      </c>
      <c r="F2084" t="s">
        <v>159</v>
      </c>
      <c r="H2084" t="s">
        <v>276</v>
      </c>
      <c r="I2084">
        <v>2617</v>
      </c>
      <c r="J2084" t="s">
        <v>591</v>
      </c>
      <c r="K2084" t="s">
        <v>149</v>
      </c>
      <c r="L2084">
        <v>71999142062</v>
      </c>
      <c r="N2084">
        <v>0</v>
      </c>
      <c r="O2084" t="s">
        <v>5</v>
      </c>
      <c r="P2084">
        <v>0</v>
      </c>
      <c r="Q2084">
        <v>7</v>
      </c>
      <c r="R2084">
        <v>7</v>
      </c>
      <c r="S2084">
        <v>1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0</v>
      </c>
      <c r="AF2084" t="s">
        <v>6</v>
      </c>
      <c r="AG2084">
        <v>130</v>
      </c>
      <c r="AU2084" s="2" t="str">
        <f>IF(ISBLANK(B2084),"", TEXT(B2084,"dddd, d \d\e mmmm \d\e aaaa"))</f>
        <v>terça-feira, 14 de abril de 2026</v>
      </c>
      <c r="AX2084" s="1" t="str" cm="1">
        <f t="array" ref="AX2084">IFERROR(_xlfn.TEXTJOIN(", ",TRUE,_xlfn._xlws.SORT(_xlfn.UNIQUE(_xlfn._xlws.FILTER($K$2:$K$2889,($I$2:$I$2889=I2084)*($K$2:$K$2889&lt;&gt;""))))),"")</f>
        <v>Bela</v>
      </c>
      <c r="AY2084" s="1" t="str">
        <f>IF(ISBLANK(F2084),"", IF(OR(
ISNUMBER(FIND("escovacao",LOWER(F2084))),
ISNUMBER(FIND("escovação",LOWER(F2084))),
ISNUMBER(FIND("higiene bucal",LOWER(F2084))),
ISNUMBER(FIND("tosa",LOWER(F2084))),
ISNUMBER(FIND("hidratacao",LOWER(F2084))),
ISNUMBER(FIND("hidratação",LOWER(F2084))),
ISNUMBER(FIND("spa",LOWER(F2084))),
ISNUMBER(FIND("corte de unhas",LOWER(F2084))),
ISNUMBER(FIND("desembolo",LOWER(F2084))),
ISNUMBER(FIND("clorexidina",LOWER(F2084))),
ISNUMBER(FIND("matizacao",LOWER(F2084))),
ISNUMBER(FIND("matização",LOWER(F2084))),
ISNUMBER(FIND("arredondamento",LOWER(F2084))),
ISNUMBER(FIND("remocao",LOWER(F2084))),
ISNUMBER(FIND("remoção",LOWER(F2084)))
),"Serviços extras",
IF(ISNUMBER(FIND("banho",LOWER(F2084))),"Banho","Loja")))</f>
        <v>Banho</v>
      </c>
      <c r="AZ2084" s="1" t="str">
        <f>IF(ISBLANK(I2084),"", _xlfn.LET(_xlpm.Pedido,TRIM(D2084&amp;""),IF(_xlpm.Pedido&lt;&gt;"",_xlpm.Pedido&amp;" | "&amp;K2084,I2084&amp;" | "&amp;K2084&amp;" | "&amp;TEXT(AU2084,"0"))))</f>
        <v>5292 | Bela</v>
      </c>
      <c r="BA2084" s="1" t="str">
        <f>IF(ISBLANK(I2084),"", _xlfn.LET(_xlpm.TipoServico,LOWER(H2084),IF(ISNUMBER(FIND("banho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4" s="1" t="str">
        <f>IF(ISBLANK(I2084),"", _xlfn.LET(
    _xlpm.Servico,TRIM(F2084&amp;""),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084" s="1">
        <f>IF(ISBLANK(B2084),"", IF(ISBLANK(R2084),Q2084*S2084,R2084*S2084))</f>
        <v>7</v>
      </c>
    </row>
    <row r="2085" spans="1:55" x14ac:dyDescent="0.3">
      <c r="A2085" t="s">
        <v>133</v>
      </c>
      <c r="B2085">
        <v>46126</v>
      </c>
      <c r="C2085" t="s">
        <v>46</v>
      </c>
      <c r="D2085">
        <v>5292</v>
      </c>
      <c r="F2085" t="s">
        <v>684</v>
      </c>
      <c r="H2085" t="s">
        <v>276</v>
      </c>
      <c r="I2085">
        <v>2617</v>
      </c>
      <c r="J2085" t="s">
        <v>591</v>
      </c>
      <c r="K2085" t="s">
        <v>149</v>
      </c>
      <c r="L2085">
        <v>71999142062</v>
      </c>
      <c r="N2085">
        <v>0</v>
      </c>
      <c r="O2085" t="s">
        <v>5</v>
      </c>
      <c r="P2085">
        <v>0</v>
      </c>
      <c r="Q2085">
        <v>45</v>
      </c>
      <c r="R2085">
        <v>45</v>
      </c>
      <c r="S2085">
        <v>1</v>
      </c>
      <c r="T2085">
        <v>45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 t="s">
        <v>6</v>
      </c>
      <c r="AG2085">
        <v>130</v>
      </c>
      <c r="AU2085" s="2" t="str">
        <f>IF(ISBLANK(B2085),"", TEXT(B2085,"dddd, d \d\e mmmm \d\e aaaa"))</f>
        <v>terça-feira, 14 de abril de 2026</v>
      </c>
      <c r="AX2085" s="1" t="str" cm="1">
        <f t="array" ref="AX2085">IFERROR(_xlfn.TEXTJOIN(", ",TRUE,_xlfn._xlws.SORT(_xlfn.UNIQUE(_xlfn._xlws.FILTER($K$2:$K$2889,($I$2:$I$2889=I2085)*($K$2:$K$2889&lt;&gt;""))))),"")</f>
        <v>Bela</v>
      </c>
      <c r="AY2085" s="1" t="str">
        <f>IF(ISBLANK(F2085),"", IF(OR(
ISNUMBER(FIND("escovacao",LOWER(F2085))),
ISNUMBER(FIND("escovação",LOWER(F2085))),
ISNUMBER(FIND("higiene bucal",LOWER(F2085))),
ISNUMBER(FIND("tosa",LOWER(F2085))),
ISNUMBER(FIND("hidratacao",LOWER(F2085))),
ISNUMBER(FIND("hidratação",LOWER(F2085))),
ISNUMBER(FIND("spa",LOWER(F2085))),
ISNUMBER(FIND("corte de unhas",LOWER(F2085))),
ISNUMBER(FIND("desembolo",LOWER(F2085))),
ISNUMBER(FIND("clorexidina",LOWER(F2085))),
ISNUMBER(FIND("matizacao",LOWER(F2085))),
ISNUMBER(FIND("matização",LOWER(F2085))),
ISNUMBER(FIND("arredondamento",LOWER(F2085))),
ISNUMBER(FIND("remocao",LOWER(F2085))),
ISNUMBER(FIND("remoção",LOWER(F2085)))
),"Serviços extras",
IF(ISNUMBER(FIND("banho",LOWER(F2085))),"Banho","Loja")))</f>
        <v>Serviços extras</v>
      </c>
      <c r="AZ2085" s="1" t="str">
        <f>IF(ISBLANK(I2085),"", _xlfn.LET(_xlpm.Pedido,TRIM(D2085&amp;""),IF(_xlpm.Pedido&lt;&gt;"",_xlpm.Pedido&amp;" | "&amp;K2085,I2085&amp;" | "&amp;K2085&amp;" | "&amp;TEXT(AU2085,"0"))))</f>
        <v>5292 | Bela</v>
      </c>
      <c r="BA2085" s="1" t="str">
        <f>IF(ISBLANK(I2085),"", _xlfn.LET(_xlpm.TipoServico,LOWER(H2085),IF(ISNUMBER(FIND("banho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5" s="1" t="str">
        <f>IF(ISBLANK(I2085),"", _xlfn.LET(
    _xlpm.Servico,TRIM(F2085&amp;""),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4 M curto</v>
      </c>
      <c r="BC2085" s="1">
        <f>IF(ISBLANK(B2085),"", IF(ISBLANK(R2085),Q2085*S2085,R2085*S2085))</f>
        <v>45</v>
      </c>
    </row>
    <row r="2086" spans="1:55" x14ac:dyDescent="0.3">
      <c r="A2086" t="s">
        <v>141</v>
      </c>
      <c r="B2086">
        <v>46126</v>
      </c>
      <c r="C2086" t="s">
        <v>46</v>
      </c>
      <c r="D2086">
        <v>5295</v>
      </c>
      <c r="F2086" t="s">
        <v>183</v>
      </c>
      <c r="H2086" t="s">
        <v>276</v>
      </c>
      <c r="I2086">
        <v>2345</v>
      </c>
      <c r="J2086" t="s">
        <v>150</v>
      </c>
      <c r="K2086" t="s">
        <v>151</v>
      </c>
      <c r="L2086">
        <v>557399619681</v>
      </c>
      <c r="N2086">
        <v>0</v>
      </c>
      <c r="O2086" t="s">
        <v>5</v>
      </c>
      <c r="P2086">
        <v>0</v>
      </c>
      <c r="Q2086">
        <v>63</v>
      </c>
      <c r="R2086">
        <v>63</v>
      </c>
      <c r="S2086">
        <v>1</v>
      </c>
      <c r="T2086">
        <v>63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 t="s">
        <v>6</v>
      </c>
      <c r="AG2086">
        <v>135</v>
      </c>
      <c r="AU2086" s="2" t="str">
        <f>IF(ISBLANK(B2086),"", TEXT(B2086,"dddd, d \d\e mmmm \d\e aaaa"))</f>
        <v>terça-feira, 14 de abril de 2026</v>
      </c>
      <c r="AX2086" s="1" t="str" cm="1">
        <f t="array" ref="AX2086">IFERROR(_xlfn.TEXTJOIN(", ",TRUE,_xlfn._xlws.SORT(_xlfn.UNIQUE(_xlfn._xlws.FILTER($K$2:$K$2889,($I$2:$I$2889=I2086)*($K$2:$K$2889&lt;&gt;""))))),"")</f>
        <v>Dindi</v>
      </c>
      <c r="AY2086" s="1" t="str">
        <f>IF(ISBLANK(F2086),"", IF(OR(
ISNUMBER(FIND("escovacao",LOWER(F2086))),
ISNUMBER(FIND("escovação",LOWER(F2086))),
ISNUMBER(FIND("higiene bucal",LOWER(F2086))),
ISNUMBER(FIND("tosa",LOWER(F2086))),
ISNUMBER(FIND("hidratacao",LOWER(F2086))),
ISNUMBER(FIND("hidratação",LOWER(F2086))),
ISNUMBER(FIND("spa",LOWER(F2086))),
ISNUMBER(FIND("corte de unhas",LOWER(F2086))),
ISNUMBER(FIND("desembolo",LOWER(F2086))),
ISNUMBER(FIND("clorexidina",LOWER(F2086))),
ISNUMBER(FIND("matizacao",LOWER(F2086))),
ISNUMBER(FIND("matização",LOWER(F2086))),
ISNUMBER(FIND("arredondamento",LOWER(F2086))),
ISNUMBER(FIND("remocao",LOWER(F2086))),
ISNUMBER(FIND("remoção",LOWER(F2086)))
),"Serviços extras",
IF(ISNUMBER(FIND("banho",LOWER(F2086))),"Banho","Loja")))</f>
        <v>Serviços extras</v>
      </c>
      <c r="AZ2086" s="1" t="str">
        <f>IF(ISBLANK(I2086),"", _xlfn.LET(_xlpm.Pedido,TRIM(D2086&amp;""),IF(_xlpm.Pedido&lt;&gt;"",_xlpm.Pedido&amp;" | "&amp;K2086,I2086&amp;" | "&amp;K2086&amp;" | "&amp;TEXT(AU2086,"0"))))</f>
        <v>5295 | Dindi</v>
      </c>
      <c r="BA2086" s="1" t="str">
        <f>IF(ISBLANK(I2086),"", _xlfn.LET(_xlpm.TipoServico,LOWER(H2086),IF(ISNUMBER(FIND("banho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6" s="1" t="str">
        <f>IF(ISBLANK(I2086),"", _xlfn.LET(
    _xlpm.Servico,TRIM(F2086&amp;""),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86" s="1">
        <f>IF(ISBLANK(B2086),"", IF(ISBLANK(R2086),Q2086*S2086,R2086*S2086))</f>
        <v>63</v>
      </c>
    </row>
    <row r="2087" spans="1:55" x14ac:dyDescent="0.3">
      <c r="A2087" t="s">
        <v>133</v>
      </c>
      <c r="B2087">
        <v>46126</v>
      </c>
      <c r="C2087" t="s">
        <v>46</v>
      </c>
      <c r="D2087">
        <v>5296</v>
      </c>
      <c r="F2087" t="s">
        <v>249</v>
      </c>
      <c r="H2087" t="s">
        <v>276</v>
      </c>
      <c r="I2087">
        <v>2885</v>
      </c>
      <c r="J2087" t="s">
        <v>685</v>
      </c>
      <c r="K2087" t="s">
        <v>686</v>
      </c>
      <c r="L2087">
        <v>557491021487</v>
      </c>
      <c r="N2087">
        <v>0</v>
      </c>
      <c r="O2087" t="s">
        <v>5</v>
      </c>
      <c r="P2087">
        <v>0</v>
      </c>
      <c r="Q2087">
        <v>20</v>
      </c>
      <c r="R2087">
        <v>20</v>
      </c>
      <c r="S2087">
        <v>1</v>
      </c>
      <c r="T2087">
        <v>20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 t="s">
        <v>6</v>
      </c>
      <c r="AG2087">
        <v>225</v>
      </c>
      <c r="AU2087" s="2" t="str">
        <f>IF(ISBLANK(B2087),"", TEXT(B2087,"dddd, d \d\e mmmm \d\e aaaa"))</f>
        <v>terça-feira, 14 de abril de 2026</v>
      </c>
      <c r="AX2087" s="1" t="str" cm="1">
        <f t="array" ref="AX2087">IFERROR(_xlfn.TEXTJOIN(", ",TRUE,_xlfn._xlws.SORT(_xlfn.UNIQUE(_xlfn._xlws.FILTER($K$2:$K$2889,($I$2:$I$2889=I2087)*($K$2:$K$2889&lt;&gt;""))))),"")</f>
        <v>Cacau, Venus</v>
      </c>
      <c r="AY2087" s="1" t="str">
        <f>IF(ISBLANK(F2087),"", IF(OR(
ISNUMBER(FIND("escovacao",LOWER(F2087))),
ISNUMBER(FIND("escovação",LOWER(F2087))),
ISNUMBER(FIND("higiene bucal",LOWER(F2087))),
ISNUMBER(FIND("tosa",LOWER(F2087))),
ISNUMBER(FIND("hidratacao",LOWER(F2087))),
ISNUMBER(FIND("hidratação",LOWER(F2087))),
ISNUMBER(FIND("spa",LOWER(F2087))),
ISNUMBER(FIND("corte de unhas",LOWER(F2087))),
ISNUMBER(FIND("desembolo",LOWER(F2087))),
ISNUMBER(FIND("clorexidina",LOWER(F2087))),
ISNUMBER(FIND("matizacao",LOWER(F2087))),
ISNUMBER(FIND("matização",LOWER(F2087))),
ISNUMBER(FIND("arredondamento",LOWER(F2087))),
ISNUMBER(FIND("remocao",LOWER(F2087))),
ISNUMBER(FIND("remoção",LOWER(F2087)))
),"Serviços extras",
IF(ISNUMBER(FIND("banho",LOWER(F2087))),"Banho","Loja")))</f>
        <v>Serviços extras</v>
      </c>
      <c r="AZ2087" s="1" t="str">
        <f>IF(ISBLANK(I2087),"", _xlfn.LET(_xlpm.Pedido,TRIM(D2087&amp;""),IF(_xlpm.Pedido&lt;&gt;"",_xlpm.Pedido&amp;" | "&amp;K2087,I2087&amp;" | "&amp;K2087&amp;" | "&amp;TEXT(AU2087,"0"))))</f>
        <v>5296 | Venus</v>
      </c>
      <c r="BA2087" s="1" t="str">
        <f>IF(ISBLANK(I2087),"", _xlfn.LET(_xlpm.TipoServico,LOWER(H2087),IF(ISNUMBER(FIND("banho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7" s="1" t="str">
        <f>IF(ISBLANK(I2087),"", _xlfn.LET(
    _xlpm.Servico,TRIM(F2087&amp;""),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87" s="1">
        <f>IF(ISBLANK(B2087),"", IF(ISBLANK(R2087),Q2087*S2087,R2087*S2087))</f>
        <v>20</v>
      </c>
    </row>
    <row r="2088" spans="1:55" x14ac:dyDescent="0.3">
      <c r="A2088" t="s">
        <v>141</v>
      </c>
      <c r="B2088">
        <v>46126</v>
      </c>
      <c r="C2088" t="s">
        <v>46</v>
      </c>
      <c r="D2088">
        <v>5296</v>
      </c>
      <c r="F2088" t="s">
        <v>193</v>
      </c>
      <c r="H2088" t="s">
        <v>276</v>
      </c>
      <c r="I2088">
        <v>2885</v>
      </c>
      <c r="J2088" t="s">
        <v>685</v>
      </c>
      <c r="K2088" t="s">
        <v>356</v>
      </c>
      <c r="L2088">
        <v>557491021487</v>
      </c>
      <c r="N2088">
        <v>0</v>
      </c>
      <c r="O2088" t="s">
        <v>5</v>
      </c>
      <c r="P2088">
        <v>0</v>
      </c>
      <c r="Q2088">
        <v>7</v>
      </c>
      <c r="R2088">
        <v>7</v>
      </c>
      <c r="S2088">
        <v>1</v>
      </c>
      <c r="T2088">
        <v>7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 t="s">
        <v>6</v>
      </c>
      <c r="AG2088">
        <v>225</v>
      </c>
      <c r="AU2088" s="2" t="str">
        <f>IF(ISBLANK(B2088),"", TEXT(B2088,"dddd, d \d\e mmmm \d\e aaaa"))</f>
        <v>terça-feira, 14 de abril de 2026</v>
      </c>
      <c r="AX2088" s="1" t="str" cm="1">
        <f t="array" ref="AX2088">IFERROR(_xlfn.TEXTJOIN(", ",TRUE,_xlfn._xlws.SORT(_xlfn.UNIQUE(_xlfn._xlws.FILTER($K$2:$K$2889,($I$2:$I$2889=I2088)*($K$2:$K$2889&lt;&gt;""))))),"")</f>
        <v>Cacau, Venus</v>
      </c>
      <c r="AY2088" s="1" t="str">
        <f>IF(ISBLANK(F2088),"", IF(OR(
ISNUMBER(FIND("escovacao",LOWER(F2088))),
ISNUMBER(FIND("escovação",LOWER(F2088))),
ISNUMBER(FIND("higiene bucal",LOWER(F2088))),
ISNUMBER(FIND("tosa",LOWER(F2088))),
ISNUMBER(FIND("hidratacao",LOWER(F2088))),
ISNUMBER(FIND("hidratação",LOWER(F2088))),
ISNUMBER(FIND("spa",LOWER(F2088))),
ISNUMBER(FIND("corte de unhas",LOWER(F2088))),
ISNUMBER(FIND("desembolo",LOWER(F2088))),
ISNUMBER(FIND("clorexidina",LOWER(F2088))),
ISNUMBER(FIND("matizacao",LOWER(F2088))),
ISNUMBER(FIND("matização",LOWER(F2088))),
ISNUMBER(FIND("arredondamento",LOWER(F2088))),
ISNUMBER(FIND("remocao",LOWER(F2088))),
ISNUMBER(FIND("remoção",LOWER(F2088)))
),"Serviços extras",
IF(ISNUMBER(FIND("banho",LOWER(F2088))),"Banho","Loja")))</f>
        <v>Banho</v>
      </c>
      <c r="AZ2088" s="1" t="str">
        <f>IF(ISBLANK(I2088),"", _xlfn.LET(_xlpm.Pedido,TRIM(D2088&amp;""),IF(_xlpm.Pedido&lt;&gt;"",_xlpm.Pedido&amp;" | "&amp;K2088,I2088&amp;" | "&amp;K2088&amp;" | "&amp;TEXT(AU2088,"0"))))</f>
        <v>5296 | Cacau</v>
      </c>
      <c r="BA2088" s="1" t="str">
        <f>IF(ISBLANK(I2088),"", _xlfn.LET(_xlpm.TipoServico,LOWER(H2088),IF(ISNUMBER(FIND("banho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8" s="1" t="str">
        <f>IF(ISBLANK(I2088),"", _xlfn.LET(
    _xlpm.Servico,TRIM(F2088&amp;""),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088" s="1">
        <f>IF(ISBLANK(B2088),"", IF(ISBLANK(R2088),Q2088*S2088,R2088*S2088))</f>
        <v>7</v>
      </c>
    </row>
    <row r="2089" spans="1:55" x14ac:dyDescent="0.3">
      <c r="A2089" t="s">
        <v>141</v>
      </c>
      <c r="B2089">
        <v>46126</v>
      </c>
      <c r="C2089" t="s">
        <v>46</v>
      </c>
      <c r="D2089">
        <v>5296</v>
      </c>
      <c r="F2089" t="s">
        <v>344</v>
      </c>
      <c r="H2089" t="s">
        <v>276</v>
      </c>
      <c r="I2089">
        <v>2885</v>
      </c>
      <c r="J2089" t="s">
        <v>685</v>
      </c>
      <c r="K2089" t="s">
        <v>356</v>
      </c>
      <c r="L2089">
        <v>557491021487</v>
      </c>
      <c r="N2089">
        <v>0</v>
      </c>
      <c r="O2089" t="s">
        <v>5</v>
      </c>
      <c r="P2089">
        <v>0</v>
      </c>
      <c r="Q2089">
        <v>15</v>
      </c>
      <c r="R2089">
        <v>15</v>
      </c>
      <c r="S2089">
        <v>1</v>
      </c>
      <c r="T2089">
        <v>15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 t="s">
        <v>6</v>
      </c>
      <c r="AG2089">
        <v>225</v>
      </c>
      <c r="AU2089" s="2" t="str">
        <f>IF(ISBLANK(B2089),"", TEXT(B2089,"dddd, d \d\e mmmm \d\e aaaa"))</f>
        <v>terça-feira, 14 de abril de 2026</v>
      </c>
      <c r="AX2089" s="1" t="str" cm="1">
        <f t="array" ref="AX2089">IFERROR(_xlfn.TEXTJOIN(", ",TRUE,_xlfn._xlws.SORT(_xlfn.UNIQUE(_xlfn._xlws.FILTER($K$2:$K$2889,($I$2:$I$2889=I2089)*($K$2:$K$2889&lt;&gt;""))))),"")</f>
        <v>Cacau, Venus</v>
      </c>
      <c r="AY2089" s="1" t="str">
        <f>IF(ISBLANK(F2089),"", IF(OR(
ISNUMBER(FIND("escovacao",LOWER(F2089))),
ISNUMBER(FIND("escovação",LOWER(F2089))),
ISNUMBER(FIND("higiene bucal",LOWER(F2089))),
ISNUMBER(FIND("tosa",LOWER(F2089))),
ISNUMBER(FIND("hidratacao",LOWER(F2089))),
ISNUMBER(FIND("hidratação",LOWER(F2089))),
ISNUMBER(FIND("spa",LOWER(F2089))),
ISNUMBER(FIND("corte de unhas",LOWER(F2089))),
ISNUMBER(FIND("desembolo",LOWER(F2089))),
ISNUMBER(FIND("clorexidina",LOWER(F2089))),
ISNUMBER(FIND("matizacao",LOWER(F2089))),
ISNUMBER(FIND("matização",LOWER(F2089))),
ISNUMBER(FIND("arredondamento",LOWER(F2089))),
ISNUMBER(FIND("remocao",LOWER(F2089))),
ISNUMBER(FIND("remoção",LOWER(F2089)))
),"Serviços extras",
IF(ISNUMBER(FIND("banho",LOWER(F2089))),"Banho","Loja")))</f>
        <v>Serviços extras</v>
      </c>
      <c r="AZ2089" s="1" t="str">
        <f>IF(ISBLANK(I2089),"", _xlfn.LET(_xlpm.Pedido,TRIM(D2089&amp;""),IF(_xlpm.Pedido&lt;&gt;"",_xlpm.Pedido&amp;" | "&amp;K2089,I2089&amp;" | "&amp;K2089&amp;" | "&amp;TEXT(AU2089,"0"))))</f>
        <v>5296 | Cacau</v>
      </c>
      <c r="BA2089" s="1" t="str">
        <f>IF(ISBLANK(I2089),"", _xlfn.LET(_xlpm.TipoServico,LOWER(H2089),IF(ISNUMBER(FIND("banho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89" s="1" t="str">
        <f>IF(ISBLANK(I2089),"", _xlfn.LET(
    _xlpm.Servico,TRIM(F2089&amp;""),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89" s="1">
        <f>IF(ISBLANK(B2089),"", IF(ISBLANK(R2089),Q2089*S2089,R2089*S2089))</f>
        <v>15</v>
      </c>
    </row>
    <row r="2090" spans="1:55" x14ac:dyDescent="0.3">
      <c r="A2090" t="s">
        <v>141</v>
      </c>
      <c r="B2090">
        <v>46126</v>
      </c>
      <c r="C2090" t="s">
        <v>46</v>
      </c>
      <c r="D2090">
        <v>5296</v>
      </c>
      <c r="F2090" t="s">
        <v>237</v>
      </c>
      <c r="H2090" t="s">
        <v>276</v>
      </c>
      <c r="I2090">
        <v>2885</v>
      </c>
      <c r="J2090" t="s">
        <v>685</v>
      </c>
      <c r="K2090" t="s">
        <v>686</v>
      </c>
      <c r="L2090">
        <v>557491021487</v>
      </c>
      <c r="N2090">
        <v>0</v>
      </c>
      <c r="O2090" t="s">
        <v>5</v>
      </c>
      <c r="P2090">
        <v>0</v>
      </c>
      <c r="Q2090">
        <v>7</v>
      </c>
      <c r="R2090">
        <v>7</v>
      </c>
      <c r="S2090">
        <v>1</v>
      </c>
      <c r="T2090">
        <v>7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 t="s">
        <v>6</v>
      </c>
      <c r="AG2090">
        <v>225</v>
      </c>
      <c r="AU2090" s="2" t="str">
        <f>IF(ISBLANK(B2090),"", TEXT(B2090,"dddd, d \d\e mmmm \d\e aaaa"))</f>
        <v>terça-feira, 14 de abril de 2026</v>
      </c>
      <c r="AX2090" s="1" t="str" cm="1">
        <f t="array" ref="AX2090">IFERROR(_xlfn.TEXTJOIN(", ",TRUE,_xlfn._xlws.SORT(_xlfn.UNIQUE(_xlfn._xlws.FILTER($K$2:$K$2889,($I$2:$I$2889=I2090)*($K$2:$K$2889&lt;&gt;""))))),"")</f>
        <v>Cacau, Venus</v>
      </c>
      <c r="AY2090" s="1" t="str">
        <f>IF(ISBLANK(F2090),"", IF(OR(
ISNUMBER(FIND("escovacao",LOWER(F2090))),
ISNUMBER(FIND("escovação",LOWER(F2090))),
ISNUMBER(FIND("higiene bucal",LOWER(F2090))),
ISNUMBER(FIND("tosa",LOWER(F2090))),
ISNUMBER(FIND("hidratacao",LOWER(F2090))),
ISNUMBER(FIND("hidratação",LOWER(F2090))),
ISNUMBER(FIND("spa",LOWER(F2090))),
ISNUMBER(FIND("corte de unhas",LOWER(F2090))),
ISNUMBER(FIND("desembolo",LOWER(F2090))),
ISNUMBER(FIND("clorexidina",LOWER(F2090))),
ISNUMBER(FIND("matizacao",LOWER(F2090))),
ISNUMBER(FIND("matização",LOWER(F2090))),
ISNUMBER(FIND("arredondamento",LOWER(F2090))),
ISNUMBER(FIND("remocao",LOWER(F2090))),
ISNUMBER(FIND("remoção",LOWER(F2090)))
),"Serviços extras",
IF(ISNUMBER(FIND("banho",LOWER(F2090))),"Banho","Loja")))</f>
        <v>Banho</v>
      </c>
      <c r="AZ2090" s="1" t="str">
        <f>IF(ISBLANK(I2090),"", _xlfn.LET(_xlpm.Pedido,TRIM(D2090&amp;""),IF(_xlpm.Pedido&lt;&gt;"",_xlpm.Pedido&amp;" | "&amp;K2090,I2090&amp;" | "&amp;K2090&amp;" | "&amp;TEXT(AU2090,"0"))))</f>
        <v>5296 | Venus</v>
      </c>
      <c r="BA2090" s="1" t="str">
        <f>IF(ISBLANK(I2090),"", _xlfn.LET(_xlpm.TipoServico,LOWER(H2090),IF(ISNUMBER(FIND("banho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0" s="1" t="str">
        <f>IF(ISBLANK(I2090),"", _xlfn.LET(
    _xlpm.Servico,TRIM(F2090&amp;""),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2090" s="1">
        <f>IF(ISBLANK(B2090),"", IF(ISBLANK(R2090),Q2090*S2090,R2090*S2090))</f>
        <v>7</v>
      </c>
    </row>
    <row r="2091" spans="1:55" x14ac:dyDescent="0.3">
      <c r="A2091" t="s">
        <v>141</v>
      </c>
      <c r="B2091">
        <v>46127</v>
      </c>
      <c r="C2091" t="s">
        <v>53</v>
      </c>
      <c r="D2091">
        <v>5304</v>
      </c>
      <c r="F2091" t="s">
        <v>183</v>
      </c>
      <c r="H2091" t="s">
        <v>276</v>
      </c>
      <c r="I2091">
        <v>2808</v>
      </c>
      <c r="J2091" t="s">
        <v>528</v>
      </c>
      <c r="K2091" t="s">
        <v>665</v>
      </c>
      <c r="L2091">
        <v>7391226639</v>
      </c>
      <c r="N2091">
        <v>0</v>
      </c>
      <c r="O2091" t="s">
        <v>5</v>
      </c>
      <c r="P2091">
        <v>0</v>
      </c>
      <c r="Q2091">
        <v>63</v>
      </c>
      <c r="R2091">
        <v>63</v>
      </c>
      <c r="S2091">
        <v>1</v>
      </c>
      <c r="T2091">
        <v>63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 t="s">
        <v>6</v>
      </c>
      <c r="AG2091">
        <v>215</v>
      </c>
      <c r="AU2091" s="2" t="str">
        <f>IF(ISBLANK(B2091),"", TEXT(B2091,"dddd, d \d\e mmmm \d\e aaaa"))</f>
        <v>quarta-feira, 15 de abril de 2026</v>
      </c>
      <c r="AX2091" s="1" t="str" cm="1">
        <f t="array" ref="AX2091">IFERROR(_xlfn.TEXTJOIN(", ",TRUE,_xlfn._xlws.SORT(_xlfn.UNIQUE(_xlfn._xlws.FILTER($K$2:$K$2889,($I$2:$I$2889=I2091)*($K$2:$K$2889&lt;&gt;""))))),"")</f>
        <v>Malu</v>
      </c>
      <c r="AY2091" s="1" t="str">
        <f>IF(ISBLANK(F2091),"", IF(OR(
ISNUMBER(FIND("escovacao",LOWER(F2091))),
ISNUMBER(FIND("escovação",LOWER(F2091))),
ISNUMBER(FIND("higiene bucal",LOWER(F2091))),
ISNUMBER(FIND("tosa",LOWER(F2091))),
ISNUMBER(FIND("hidratacao",LOWER(F2091))),
ISNUMBER(FIND("hidratação",LOWER(F2091))),
ISNUMBER(FIND("spa",LOWER(F2091))),
ISNUMBER(FIND("corte de unhas",LOWER(F2091))),
ISNUMBER(FIND("desembolo",LOWER(F2091))),
ISNUMBER(FIND("clorexidina",LOWER(F2091))),
ISNUMBER(FIND("matizacao",LOWER(F2091))),
ISNUMBER(FIND("matização",LOWER(F2091))),
ISNUMBER(FIND("arredondamento",LOWER(F2091))),
ISNUMBER(FIND("remocao",LOWER(F2091))),
ISNUMBER(FIND("remoção",LOWER(F2091)))
),"Serviços extras",
IF(ISNUMBER(FIND("banho",LOWER(F2091))),"Banho","Loja")))</f>
        <v>Serviços extras</v>
      </c>
      <c r="AZ2091" s="1" t="str">
        <f>IF(ISBLANK(I2091),"", _xlfn.LET(_xlpm.Pedido,TRIM(D2091&amp;""),IF(_xlpm.Pedido&lt;&gt;"",_xlpm.Pedido&amp;" | "&amp;K2091,I2091&amp;" | "&amp;K2091&amp;" | "&amp;TEXT(AU2091,"0"))))</f>
        <v>5304 | Malu</v>
      </c>
      <c r="BA2091" s="1" t="str">
        <f>IF(ISBLANK(I2091),"", _xlfn.LET(_xlpm.TipoServico,LOWER(H2091),IF(ISNUMBER(FIND("banho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1" s="1" t="str">
        <f>IF(ISBLANK(I2091),"", _xlfn.LET(
    _xlpm.Servico,TRIM(F2091&amp;""),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91" s="1">
        <f>IF(ISBLANK(B2091),"", IF(ISBLANK(R2091),Q2091*S2091,R2091*S2091))</f>
        <v>63</v>
      </c>
    </row>
    <row r="2092" spans="1:55" x14ac:dyDescent="0.3">
      <c r="A2092" t="s">
        <v>141</v>
      </c>
      <c r="B2092">
        <v>46127</v>
      </c>
      <c r="C2092" t="s">
        <v>53</v>
      </c>
      <c r="D2092">
        <v>5304</v>
      </c>
      <c r="F2092" t="s">
        <v>303</v>
      </c>
      <c r="H2092" t="s">
        <v>276</v>
      </c>
      <c r="I2092">
        <v>2808</v>
      </c>
      <c r="J2092" t="s">
        <v>528</v>
      </c>
      <c r="K2092" t="s">
        <v>665</v>
      </c>
      <c r="L2092">
        <v>7391226639</v>
      </c>
      <c r="N2092">
        <v>0</v>
      </c>
      <c r="O2092" t="s">
        <v>5</v>
      </c>
      <c r="P2092">
        <v>0</v>
      </c>
      <c r="Q2092">
        <v>50</v>
      </c>
      <c r="R2092">
        <v>50</v>
      </c>
      <c r="S2092">
        <v>1</v>
      </c>
      <c r="T2092">
        <v>50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 t="s">
        <v>6</v>
      </c>
      <c r="AG2092">
        <v>215</v>
      </c>
      <c r="AU2092" s="2" t="str">
        <f>IF(ISBLANK(B2092),"", TEXT(B2092,"dddd, d \d\e mmmm \d\e aaaa"))</f>
        <v>quarta-feira, 15 de abril de 2026</v>
      </c>
      <c r="AX2092" s="1" t="str" cm="1">
        <f t="array" ref="AX2092">IFERROR(_xlfn.TEXTJOIN(", ",TRUE,_xlfn._xlws.SORT(_xlfn.UNIQUE(_xlfn._xlws.FILTER($K$2:$K$2889,($I$2:$I$2889=I2092)*($K$2:$K$2889&lt;&gt;""))))),"")</f>
        <v>Malu</v>
      </c>
      <c r="AY2092" s="1" t="str">
        <f>IF(ISBLANK(F2092),"", IF(OR(
ISNUMBER(FIND("escovacao",LOWER(F2092))),
ISNUMBER(FIND("escovação",LOWER(F2092))),
ISNUMBER(FIND("higiene bucal",LOWER(F2092))),
ISNUMBER(FIND("tosa",LOWER(F2092))),
ISNUMBER(FIND("hidratacao",LOWER(F2092))),
ISNUMBER(FIND("hidratação",LOWER(F2092))),
ISNUMBER(FIND("spa",LOWER(F2092))),
ISNUMBER(FIND("corte de unhas",LOWER(F2092))),
ISNUMBER(FIND("desembolo",LOWER(F2092))),
ISNUMBER(FIND("clorexidina",LOWER(F2092))),
ISNUMBER(FIND("matizacao",LOWER(F2092))),
ISNUMBER(FIND("matização",LOWER(F2092))),
ISNUMBER(FIND("arredondamento",LOWER(F2092))),
ISNUMBER(FIND("remocao",LOWER(F2092))),
ISNUMBER(FIND("remoção",LOWER(F2092)))
),"Serviços extras",
IF(ISNUMBER(FIND("banho",LOWER(F2092))),"Banho","Loja")))</f>
        <v>Serviços extras</v>
      </c>
      <c r="AZ2092" s="1" t="str">
        <f>IF(ISBLANK(I2092),"", _xlfn.LET(_xlpm.Pedido,TRIM(D2092&amp;""),IF(_xlpm.Pedido&lt;&gt;"",_xlpm.Pedido&amp;" | "&amp;K2092,I2092&amp;" | "&amp;K2092&amp;" | "&amp;TEXT(AU2092,"0"))))</f>
        <v>5304 | Malu</v>
      </c>
      <c r="BA2092" s="1" t="str">
        <f>IF(ISBLANK(I2092),"", _xlfn.LET(_xlpm.TipoServico,LOWER(H2092),IF(ISNUMBER(FIND("banho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2" s="1" t="str">
        <f>IF(ISBLANK(I2092),"", _xlfn.LET(
    _xlpm.Servico,TRIM(F2092&amp;""),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92" s="1">
        <f>IF(ISBLANK(B2092),"", IF(ISBLANK(R2092),Q2092*S2092,R2092*S2092))</f>
        <v>50</v>
      </c>
    </row>
    <row r="2093" spans="1:55" x14ac:dyDescent="0.3">
      <c r="A2093" t="s">
        <v>141</v>
      </c>
      <c r="B2093">
        <v>46127</v>
      </c>
      <c r="C2093" t="s">
        <v>53</v>
      </c>
      <c r="D2093">
        <v>5304</v>
      </c>
      <c r="F2093" t="s">
        <v>275</v>
      </c>
      <c r="H2093" t="s">
        <v>276</v>
      </c>
      <c r="I2093">
        <v>2808</v>
      </c>
      <c r="J2093" t="s">
        <v>528</v>
      </c>
      <c r="K2093" t="s">
        <v>665</v>
      </c>
      <c r="L2093">
        <v>7391226639</v>
      </c>
      <c r="N2093">
        <v>0</v>
      </c>
      <c r="O2093" t="s">
        <v>5</v>
      </c>
      <c r="P2093">
        <v>0</v>
      </c>
      <c r="Q2093">
        <v>35</v>
      </c>
      <c r="R2093">
        <v>35</v>
      </c>
      <c r="S2093">
        <v>1</v>
      </c>
      <c r="T2093">
        <v>35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 t="s">
        <v>6</v>
      </c>
      <c r="AG2093">
        <v>215</v>
      </c>
      <c r="AU2093" s="2" t="str">
        <f>IF(ISBLANK(B2093),"", TEXT(B2093,"dddd, d \d\e mmmm \d\e aaaa"))</f>
        <v>quarta-feira, 15 de abril de 2026</v>
      </c>
      <c r="AX2093" s="1" t="str" cm="1">
        <f t="array" ref="AX2093">IFERROR(_xlfn.TEXTJOIN(", ",TRUE,_xlfn._xlws.SORT(_xlfn.UNIQUE(_xlfn._xlws.FILTER($K$2:$K$2889,($I$2:$I$2889=I2093)*($K$2:$K$2889&lt;&gt;""))))),"")</f>
        <v>Malu</v>
      </c>
      <c r="AY2093" s="1" t="str">
        <f>IF(ISBLANK(F2093),"", IF(OR(
ISNUMBER(FIND("escovacao",LOWER(F2093))),
ISNUMBER(FIND("escovação",LOWER(F2093))),
ISNUMBER(FIND("higiene bucal",LOWER(F2093))),
ISNUMBER(FIND("tosa",LOWER(F2093))),
ISNUMBER(FIND("hidratacao",LOWER(F2093))),
ISNUMBER(FIND("hidratação",LOWER(F2093))),
ISNUMBER(FIND("spa",LOWER(F2093))),
ISNUMBER(FIND("corte de unhas",LOWER(F2093))),
ISNUMBER(FIND("desembolo",LOWER(F2093))),
ISNUMBER(FIND("clorexidina",LOWER(F2093))),
ISNUMBER(FIND("matizacao",LOWER(F2093))),
ISNUMBER(FIND("matização",LOWER(F2093))),
ISNUMBER(FIND("arredondamento",LOWER(F2093))),
ISNUMBER(FIND("remocao",LOWER(F2093))),
ISNUMBER(FIND("remoção",LOWER(F2093)))
),"Serviços extras",
IF(ISNUMBER(FIND("banho",LOWER(F2093))),"Banho","Loja")))</f>
        <v>Serviços extras</v>
      </c>
      <c r="AZ2093" s="1" t="str">
        <f>IF(ISBLANK(I2093),"", _xlfn.LET(_xlpm.Pedido,TRIM(D2093&amp;""),IF(_xlpm.Pedido&lt;&gt;"",_xlpm.Pedido&amp;" | "&amp;K2093,I2093&amp;" | "&amp;K2093&amp;" | "&amp;TEXT(AU2093,"0"))))</f>
        <v>5304 | Malu</v>
      </c>
      <c r="BA2093" s="1" t="str">
        <f>IF(ISBLANK(I2093),"", _xlfn.LET(_xlpm.TipoServico,LOWER(H2093),IF(ISNUMBER(FIND("banho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3" s="1" t="str">
        <f>IF(ISBLANK(I2093),"", _xlfn.LET(
    _xlpm.Servico,TRIM(F2093&amp;""),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93" s="1">
        <f>IF(ISBLANK(B2093),"", IF(ISBLANK(R2093),Q2093*S2093,R2093*S2093))</f>
        <v>35</v>
      </c>
    </row>
    <row r="2094" spans="1:55" x14ac:dyDescent="0.3">
      <c r="A2094" t="s">
        <v>141</v>
      </c>
      <c r="B2094">
        <v>46127</v>
      </c>
      <c r="C2094" t="s">
        <v>53</v>
      </c>
      <c r="D2094">
        <v>5304</v>
      </c>
      <c r="F2094" t="s">
        <v>137</v>
      </c>
      <c r="H2094" t="s">
        <v>276</v>
      </c>
      <c r="I2094">
        <v>2808</v>
      </c>
      <c r="J2094" t="s">
        <v>528</v>
      </c>
      <c r="K2094" t="s">
        <v>665</v>
      </c>
      <c r="L2094">
        <v>7391226639</v>
      </c>
      <c r="N2094">
        <v>0</v>
      </c>
      <c r="O2094" t="s">
        <v>5</v>
      </c>
      <c r="P2094">
        <v>0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 t="s">
        <v>6</v>
      </c>
      <c r="AG2094">
        <v>215</v>
      </c>
      <c r="AU2094" s="2" t="str">
        <f>IF(ISBLANK(B2094),"", TEXT(B2094,"dddd, d \d\e mmmm \d\e aaaa"))</f>
        <v>quarta-feira, 15 de abril de 2026</v>
      </c>
      <c r="AX2094" s="1" t="str" cm="1">
        <f t="array" ref="AX2094">IFERROR(_xlfn.TEXTJOIN(", ",TRUE,_xlfn._xlws.SORT(_xlfn.UNIQUE(_xlfn._xlws.FILTER($K$2:$K$2889,($I$2:$I$2889=I2094)*($K$2:$K$2889&lt;&gt;""))))),"")</f>
        <v>Malu</v>
      </c>
      <c r="AY2094" s="1" t="str">
        <f>IF(ISBLANK(F2094),"", IF(OR(
ISNUMBER(FIND("escovacao",LOWER(F2094))),
ISNUMBER(FIND("escovação",LOWER(F2094))),
ISNUMBER(FIND("higiene bucal",LOWER(F2094))),
ISNUMBER(FIND("tosa",LOWER(F2094))),
ISNUMBER(FIND("hidratacao",LOWER(F2094))),
ISNUMBER(FIND("hidratação",LOWER(F2094))),
ISNUMBER(FIND("spa",LOWER(F2094))),
ISNUMBER(FIND("corte de unhas",LOWER(F2094))),
ISNUMBER(FIND("desembolo",LOWER(F2094))),
ISNUMBER(FIND("clorexidina",LOWER(F2094))),
ISNUMBER(FIND("matizacao",LOWER(F2094))),
ISNUMBER(FIND("matização",LOWER(F2094))),
ISNUMBER(FIND("arredondamento",LOWER(F2094))),
ISNUMBER(FIND("remocao",LOWER(F2094))),
ISNUMBER(FIND("remoção",LOWER(F2094)))
),"Serviços extras",
IF(ISNUMBER(FIND("banho",LOWER(F2094))),"Banho","Loja")))</f>
        <v>Serviços extras</v>
      </c>
      <c r="AZ2094" s="1" t="str">
        <f>IF(ISBLANK(I2094),"", _xlfn.LET(_xlpm.Pedido,TRIM(D2094&amp;""),IF(_xlpm.Pedido&lt;&gt;"",_xlpm.Pedido&amp;" | "&amp;K2094,I2094&amp;" | "&amp;K2094&amp;" | "&amp;TEXT(AU2094,"0"))))</f>
        <v>5304 | Malu</v>
      </c>
      <c r="BA2094" s="1" t="str">
        <f>IF(ISBLANK(I2094),"", _xlfn.LET(_xlpm.TipoServico,LOWER(H2094),IF(ISNUMBER(FIND("banho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4" s="1" t="str">
        <f>IF(ISBLANK(I2094),"", _xlfn.LET(
    _xlpm.Servico,TRIM(F2094&amp;""),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94" s="1">
        <f>IF(ISBLANK(B2094),"", IF(ISBLANK(R2094),Q2094*S2094,R2094*S2094))</f>
        <v>1</v>
      </c>
    </row>
    <row r="2095" spans="1:55" x14ac:dyDescent="0.3">
      <c r="A2095" t="s">
        <v>11</v>
      </c>
      <c r="B2095">
        <v>46127</v>
      </c>
      <c r="C2095" t="s">
        <v>53</v>
      </c>
      <c r="D2095">
        <v>5303</v>
      </c>
      <c r="F2095" t="s">
        <v>654</v>
      </c>
      <c r="H2095" t="s">
        <v>276</v>
      </c>
      <c r="I2095">
        <v>2887</v>
      </c>
      <c r="J2095" t="s">
        <v>363</v>
      </c>
      <c r="K2095" t="s">
        <v>687</v>
      </c>
      <c r="L2095">
        <v>554399154363</v>
      </c>
      <c r="N2095">
        <v>0</v>
      </c>
      <c r="O2095" t="s">
        <v>5</v>
      </c>
      <c r="P2095">
        <v>0</v>
      </c>
      <c r="Q2095">
        <v>7</v>
      </c>
      <c r="R2095">
        <v>7</v>
      </c>
      <c r="S2095">
        <v>1</v>
      </c>
      <c r="T2095">
        <v>7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 t="s">
        <v>6</v>
      </c>
      <c r="AG2095">
        <v>458</v>
      </c>
      <c r="AU2095" s="2" t="str">
        <f>IF(ISBLANK(B2095),"", TEXT(B2095,"dddd, d \d\e mmmm \d\e aaaa"))</f>
        <v>quarta-feira, 15 de abril de 2026</v>
      </c>
      <c r="AX2095" s="1" t="str" cm="1">
        <f t="array" ref="AX2095">IFERROR(_xlfn.TEXTJOIN(", ",TRUE,_xlfn._xlws.SORT(_xlfn.UNIQUE(_xlfn._xlws.FILTER($K$2:$K$2889,($I$2:$I$2889=I2095)*($K$2:$K$2889&lt;&gt;""))))),"")</f>
        <v>Alaska, Zara</v>
      </c>
      <c r="AY2095" s="1" t="str">
        <f>IF(ISBLANK(F2095),"", IF(OR(
ISNUMBER(FIND("escovacao",LOWER(F2095))),
ISNUMBER(FIND("escovação",LOWER(F2095))),
ISNUMBER(FIND("higiene bucal",LOWER(F2095))),
ISNUMBER(FIND("tosa",LOWER(F2095))),
ISNUMBER(FIND("hidratacao",LOWER(F2095))),
ISNUMBER(FIND("hidratação",LOWER(F2095))),
ISNUMBER(FIND("spa",LOWER(F2095))),
ISNUMBER(FIND("corte de unhas",LOWER(F2095))),
ISNUMBER(FIND("desembolo",LOWER(F2095))),
ISNUMBER(FIND("clorexidina",LOWER(F2095))),
ISNUMBER(FIND("matizacao",LOWER(F2095))),
ISNUMBER(FIND("matização",LOWER(F2095))),
ISNUMBER(FIND("arredondamento",LOWER(F2095))),
ISNUMBER(FIND("remocao",LOWER(F2095))),
ISNUMBER(FIND("remoção",LOWER(F2095)))
),"Serviços extras",
IF(ISNUMBER(FIND("banho",LOWER(F2095))),"Banho","Loja")))</f>
        <v>Banho</v>
      </c>
      <c r="AZ2095" s="1" t="str">
        <f>IF(ISBLANK(I2095),"", _xlfn.LET(_xlpm.Pedido,TRIM(D2095&amp;""),IF(_xlpm.Pedido&lt;&gt;"",_xlpm.Pedido&amp;" | "&amp;K2095,I2095&amp;" | "&amp;K2095&amp;" | "&amp;TEXT(AU2095,"0"))))</f>
        <v>5303 | Alaska</v>
      </c>
      <c r="BA2095" s="1" t="str">
        <f>IF(ISBLANK(I2095),"", _xlfn.LET(_xlpm.TipoServico,LOWER(H2095),IF(ISNUMBER(FIND("banho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5" s="1" t="str">
        <f>IF(ISBLANK(I2095),"", _xlfn.LET(
    _xlpm.Servico,TRIM(F2095&amp;""),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sao bernado</v>
      </c>
      <c r="BC2095" s="1">
        <f>IF(ISBLANK(B2095),"", IF(ISBLANK(R2095),Q2095*S2095,R2095*S2095))</f>
        <v>7</v>
      </c>
    </row>
    <row r="2096" spans="1:55" x14ac:dyDescent="0.3">
      <c r="A2096" t="s">
        <v>11</v>
      </c>
      <c r="B2096">
        <v>46127</v>
      </c>
      <c r="C2096" t="s">
        <v>53</v>
      </c>
      <c r="D2096">
        <v>5303</v>
      </c>
      <c r="F2096" t="s">
        <v>688</v>
      </c>
      <c r="H2096" t="s">
        <v>276</v>
      </c>
      <c r="I2096">
        <v>2887</v>
      </c>
      <c r="J2096" t="s">
        <v>363</v>
      </c>
      <c r="K2096" t="s">
        <v>687</v>
      </c>
      <c r="L2096">
        <v>554399154363</v>
      </c>
      <c r="N2096">
        <v>0</v>
      </c>
      <c r="O2096" t="s">
        <v>5</v>
      </c>
      <c r="P2096">
        <v>0</v>
      </c>
      <c r="Q2096">
        <v>150</v>
      </c>
      <c r="R2096">
        <v>150</v>
      </c>
      <c r="S2096">
        <v>1</v>
      </c>
      <c r="T2096">
        <v>150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 t="s">
        <v>6</v>
      </c>
      <c r="AG2096">
        <v>458</v>
      </c>
      <c r="AU2096" s="2" t="str">
        <f>IF(ISBLANK(B2096),"", TEXT(B2096,"dddd, d \d\e mmmm \d\e aaaa"))</f>
        <v>quarta-feira, 15 de abril de 2026</v>
      </c>
      <c r="AX2096" s="1" t="str" cm="1">
        <f t="array" ref="AX2096">IFERROR(_xlfn.TEXTJOIN(", ",TRUE,_xlfn._xlws.SORT(_xlfn.UNIQUE(_xlfn._xlws.FILTER($K$2:$K$2889,($I$2:$I$2889=I2096)*($K$2:$K$2889&lt;&gt;""))))),"")</f>
        <v>Alaska, Zara</v>
      </c>
      <c r="AY2096" s="1" t="str">
        <f>IF(ISBLANK(F2096),"", IF(OR(
ISNUMBER(FIND("escovacao",LOWER(F2096))),
ISNUMBER(FIND("escovação",LOWER(F2096))),
ISNUMBER(FIND("higiene bucal",LOWER(F2096))),
ISNUMBER(FIND("tosa",LOWER(F2096))),
ISNUMBER(FIND("hidratacao",LOWER(F2096))),
ISNUMBER(FIND("hidratação",LOWER(F2096))),
ISNUMBER(FIND("spa",LOWER(F2096))),
ISNUMBER(FIND("corte de unhas",LOWER(F2096))),
ISNUMBER(FIND("desembolo",LOWER(F2096))),
ISNUMBER(FIND("clorexidina",LOWER(F2096))),
ISNUMBER(FIND("matizacao",LOWER(F2096))),
ISNUMBER(FIND("matização",LOWER(F2096))),
ISNUMBER(FIND("arredondamento",LOWER(F2096))),
ISNUMBER(FIND("remocao",LOWER(F2096))),
ISNUMBER(FIND("remoção",LOWER(F2096)))
),"Serviços extras",
IF(ISNUMBER(FIND("banho",LOWER(F2096))),"Banho","Loja")))</f>
        <v>Serviços extras</v>
      </c>
      <c r="AZ2096" s="1" t="str">
        <f>IF(ISBLANK(I2096),"", _xlfn.LET(_xlpm.Pedido,TRIM(D2096&amp;""),IF(_xlpm.Pedido&lt;&gt;"",_xlpm.Pedido&amp;" | "&amp;K2096,I2096&amp;" | "&amp;K2096&amp;" | "&amp;TEXT(AU2096,"0"))))</f>
        <v>5303 | Alaska</v>
      </c>
      <c r="BA2096" s="1" t="str">
        <f>IF(ISBLANK(I2096),"", _xlfn.LET(_xlpm.TipoServico,LOWER(H2096),IF(ISNUMBER(FIND("banho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6" s="1" t="str">
        <f>IF(ISBLANK(I2096),"", _xlfn.LET(
    _xlpm.Servico,TRIM(F2096&amp;""),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9 SB</v>
      </c>
      <c r="BC2096" s="1">
        <f>IF(ISBLANK(B2096),"", IF(ISBLANK(R2096),Q2096*S2096,R2096*S2096))</f>
        <v>150</v>
      </c>
    </row>
    <row r="2097" spans="1:55" x14ac:dyDescent="0.3">
      <c r="A2097" t="s">
        <v>133</v>
      </c>
      <c r="B2097">
        <v>46127</v>
      </c>
      <c r="C2097" t="s">
        <v>53</v>
      </c>
      <c r="D2097">
        <v>5301</v>
      </c>
      <c r="F2097" t="s">
        <v>146</v>
      </c>
      <c r="H2097" t="s">
        <v>276</v>
      </c>
      <c r="I2097">
        <v>2564</v>
      </c>
      <c r="J2097" t="s">
        <v>590</v>
      </c>
      <c r="K2097" t="s">
        <v>186</v>
      </c>
      <c r="L2097">
        <v>73991483226</v>
      </c>
      <c r="N2097">
        <v>0</v>
      </c>
      <c r="O2097" t="s">
        <v>5</v>
      </c>
      <c r="P2097">
        <v>0</v>
      </c>
      <c r="Q2097">
        <v>12</v>
      </c>
      <c r="R2097">
        <v>12</v>
      </c>
      <c r="S2097">
        <v>1</v>
      </c>
      <c r="T2097">
        <v>12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 t="s">
        <v>6</v>
      </c>
      <c r="AG2097">
        <v>84</v>
      </c>
      <c r="AU2097" s="2" t="str">
        <f>IF(ISBLANK(B2097),"", TEXT(B2097,"dddd, d \d\e mmmm \d\e aaaa"))</f>
        <v>quarta-feira, 15 de abril de 2026</v>
      </c>
      <c r="AX2097" s="1" t="str" cm="1">
        <f t="array" ref="AX2097">IFERROR(_xlfn.TEXTJOIN(", ",TRUE,_xlfn._xlws.SORT(_xlfn.UNIQUE(_xlfn._xlws.FILTER($K$2:$K$2889,($I$2:$I$2889=I2097)*($K$2:$K$2889&lt;&gt;""))))),"")</f>
        <v>Luck</v>
      </c>
      <c r="AY2097" s="1" t="str">
        <f>IF(ISBLANK(F2097),"", IF(OR(
ISNUMBER(FIND("escovacao",LOWER(F2097))),
ISNUMBER(FIND("escovação",LOWER(F2097))),
ISNUMBER(FIND("higiene bucal",LOWER(F2097))),
ISNUMBER(FIND("tosa",LOWER(F2097))),
ISNUMBER(FIND("hidratacao",LOWER(F2097))),
ISNUMBER(FIND("hidratação",LOWER(F2097))),
ISNUMBER(FIND("spa",LOWER(F2097))),
ISNUMBER(FIND("corte de unhas",LOWER(F2097))),
ISNUMBER(FIND("desembolo",LOWER(F2097))),
ISNUMBER(FIND("clorexidina",LOWER(F2097))),
ISNUMBER(FIND("matizacao",LOWER(F2097))),
ISNUMBER(FIND("matização",LOWER(F2097))),
ISNUMBER(FIND("arredondamento",LOWER(F2097))),
ISNUMBER(FIND("remocao",LOWER(F2097))),
ISNUMBER(FIND("remoção",LOWER(F2097)))
),"Serviços extras",
IF(ISNUMBER(FIND("banho",LOWER(F2097))),"Banho","Loja")))</f>
        <v>Serviços extras</v>
      </c>
      <c r="AZ2097" s="1" t="str">
        <f>IF(ISBLANK(I2097),"", _xlfn.LET(_xlpm.Pedido,TRIM(D2097&amp;""),IF(_xlpm.Pedido&lt;&gt;"",_xlpm.Pedido&amp;" | "&amp;K2097,I2097&amp;" | "&amp;K2097&amp;" | "&amp;TEXT(AU2097,"0"))))</f>
        <v>5301 | Luck</v>
      </c>
      <c r="BA2097" s="1" t="str">
        <f>IF(ISBLANK(I2097),"", _xlfn.LET(_xlpm.TipoServico,LOWER(H2097),IF(ISNUMBER(FIND("banho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7" s="1" t="str">
        <f>IF(ISBLANK(I2097),"", _xlfn.LET(
    _xlpm.Servico,TRIM(F2097&amp;""),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97" s="1">
        <f>IF(ISBLANK(B2097),"", IF(ISBLANK(R2097),Q2097*S2097,R2097*S2097))</f>
        <v>12</v>
      </c>
    </row>
    <row r="2098" spans="1:55" x14ac:dyDescent="0.3">
      <c r="A2098" t="s">
        <v>133</v>
      </c>
      <c r="B2098">
        <v>46128</v>
      </c>
      <c r="C2098" t="s">
        <v>9</v>
      </c>
      <c r="D2098">
        <v>5311</v>
      </c>
      <c r="F2098" t="s">
        <v>275</v>
      </c>
      <c r="H2098" t="s">
        <v>276</v>
      </c>
      <c r="I2098">
        <v>2886</v>
      </c>
      <c r="J2098" t="s">
        <v>326</v>
      </c>
      <c r="K2098" t="s">
        <v>327</v>
      </c>
      <c r="L2098">
        <v>553184878833</v>
      </c>
      <c r="N2098">
        <v>0</v>
      </c>
      <c r="O2098" t="s">
        <v>5</v>
      </c>
      <c r="P2098">
        <v>0</v>
      </c>
      <c r="Q2098">
        <v>35</v>
      </c>
      <c r="R2098">
        <v>35</v>
      </c>
      <c r="S2098">
        <v>1</v>
      </c>
      <c r="T2098">
        <v>35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 t="s">
        <v>6</v>
      </c>
      <c r="AG2098">
        <v>107</v>
      </c>
      <c r="AU2098" s="2" t="str">
        <f>IF(ISBLANK(B2098),"", TEXT(B2098,"dddd, d \d\e mmmm \d\e aaaa"))</f>
        <v>quinta-feira, 16 de abril de 2026</v>
      </c>
      <c r="AX2098" s="1" t="str" cm="1">
        <f t="array" ref="AX2098">IFERROR(_xlfn.TEXTJOIN(", ",TRUE,_xlfn._xlws.SORT(_xlfn.UNIQUE(_xlfn._xlws.FILTER($K$2:$K$2889,($I$2:$I$2889=I2098)*($K$2:$K$2889&lt;&gt;""))))),"")</f>
        <v>Lily</v>
      </c>
      <c r="AY2098" s="1" t="str">
        <f>IF(ISBLANK(F2098),"", IF(OR(
ISNUMBER(FIND("escovacao",LOWER(F2098))),
ISNUMBER(FIND("escovação",LOWER(F2098))),
ISNUMBER(FIND("higiene bucal",LOWER(F2098))),
ISNUMBER(FIND("tosa",LOWER(F2098))),
ISNUMBER(FIND("hidratacao",LOWER(F2098))),
ISNUMBER(FIND("hidratação",LOWER(F2098))),
ISNUMBER(FIND("spa",LOWER(F2098))),
ISNUMBER(FIND("corte de unhas",LOWER(F2098))),
ISNUMBER(FIND("desembolo",LOWER(F2098))),
ISNUMBER(FIND("clorexidina",LOWER(F2098))),
ISNUMBER(FIND("matizacao",LOWER(F2098))),
ISNUMBER(FIND("matização",LOWER(F2098))),
ISNUMBER(FIND("arredondamento",LOWER(F2098))),
ISNUMBER(FIND("remocao",LOWER(F2098))),
ISNUMBER(FIND("remoção",LOWER(F2098)))
),"Serviços extras",
IF(ISNUMBER(FIND("banho",LOWER(F2098))),"Banho","Loja")))</f>
        <v>Serviços extras</v>
      </c>
      <c r="AZ2098" s="1" t="str">
        <f>IF(ISBLANK(I2098),"", _xlfn.LET(_xlpm.Pedido,TRIM(D2098&amp;""),IF(_xlpm.Pedido&lt;&gt;"",_xlpm.Pedido&amp;" | "&amp;K2098,I2098&amp;" | "&amp;K2098&amp;" | "&amp;TEXT(AU2098,"0"))))</f>
        <v>5311 | Lily</v>
      </c>
      <c r="BA2098" s="1" t="str">
        <f>IF(ISBLANK(I2098),"", _xlfn.LET(_xlpm.TipoServico,LOWER(H2098),IF(ISNUMBER(FIND("banho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8" s="1" t="str">
        <f>IF(ISBLANK(I2098),"", _xlfn.LET(
    _xlpm.Servico,TRIM(F2098&amp;""),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098" s="1">
        <f>IF(ISBLANK(B2098),"", IF(ISBLANK(R2098),Q2098*S2098,R2098*S2098))</f>
        <v>35</v>
      </c>
    </row>
    <row r="2099" spans="1:55" x14ac:dyDescent="0.3">
      <c r="A2099" t="s">
        <v>133</v>
      </c>
      <c r="B2099">
        <v>46128</v>
      </c>
      <c r="C2099" t="s">
        <v>9</v>
      </c>
      <c r="D2099">
        <v>5315</v>
      </c>
      <c r="F2099" t="s">
        <v>146</v>
      </c>
      <c r="H2099" t="s">
        <v>276</v>
      </c>
      <c r="I2099">
        <v>2513</v>
      </c>
      <c r="J2099" t="s">
        <v>48</v>
      </c>
      <c r="K2099" t="s">
        <v>140</v>
      </c>
      <c r="L2099">
        <v>5573999917447</v>
      </c>
      <c r="N2099">
        <v>0</v>
      </c>
      <c r="O2099" t="s">
        <v>5</v>
      </c>
      <c r="P2099">
        <v>0</v>
      </c>
      <c r="Q2099">
        <v>12</v>
      </c>
      <c r="R2099">
        <v>12</v>
      </c>
      <c r="S2099">
        <v>1</v>
      </c>
      <c r="T2099">
        <v>12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 t="s">
        <v>6</v>
      </c>
      <c r="AG2099">
        <v>148</v>
      </c>
      <c r="AU2099" s="2" t="str">
        <f>IF(ISBLANK(B2099),"", TEXT(B2099,"dddd, d \d\e mmmm \d\e aaaa"))</f>
        <v>quinta-feira, 16 de abril de 2026</v>
      </c>
      <c r="AX2099" s="1" t="str" cm="1">
        <f t="array" ref="AX2099">IFERROR(_xlfn.TEXTJOIN(", ",TRUE,_xlfn._xlws.SORT(_xlfn.UNIQUE(_xlfn._xlws.FILTER($K$2:$K$2889,($I$2:$I$2889=I2099)*($K$2:$K$2889&lt;&gt;""))))),"")</f>
        <v>Amora, Lulu</v>
      </c>
      <c r="AY2099" s="1" t="str">
        <f>IF(ISBLANK(F2099),"", IF(OR(
ISNUMBER(FIND("escovacao",LOWER(F2099))),
ISNUMBER(FIND("escovação",LOWER(F2099))),
ISNUMBER(FIND("higiene bucal",LOWER(F2099))),
ISNUMBER(FIND("tosa",LOWER(F2099))),
ISNUMBER(FIND("hidratacao",LOWER(F2099))),
ISNUMBER(FIND("hidratação",LOWER(F2099))),
ISNUMBER(FIND("spa",LOWER(F2099))),
ISNUMBER(FIND("corte de unhas",LOWER(F2099))),
ISNUMBER(FIND("desembolo",LOWER(F2099))),
ISNUMBER(FIND("clorexidina",LOWER(F2099))),
ISNUMBER(FIND("matizacao",LOWER(F2099))),
ISNUMBER(FIND("matização",LOWER(F2099))),
ISNUMBER(FIND("arredondamento",LOWER(F2099))),
ISNUMBER(FIND("remocao",LOWER(F2099))),
ISNUMBER(FIND("remoção",LOWER(F2099)))
),"Serviços extras",
IF(ISNUMBER(FIND("banho",LOWER(F2099))),"Banho","Loja")))</f>
        <v>Serviços extras</v>
      </c>
      <c r="AZ2099" s="1" t="str">
        <f>IF(ISBLANK(I2099),"", _xlfn.LET(_xlpm.Pedido,TRIM(D2099&amp;""),IF(_xlpm.Pedido&lt;&gt;"",_xlpm.Pedido&amp;" | "&amp;K2099,I2099&amp;" | "&amp;K2099&amp;" | "&amp;TEXT(AU2099,"0"))))</f>
        <v>5315 | Lulu</v>
      </c>
      <c r="BA2099" s="1" t="str">
        <f>IF(ISBLANK(I2099),"", _xlfn.LET(_xlpm.TipoServico,LOWER(H2099),IF(ISNUMBER(FIND("banho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099" s="1" t="str">
        <f>IF(ISBLANK(I2099),"", _xlfn.LET(
    _xlpm.Servico,TRIM(F2099&amp;""),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099" s="1">
        <f>IF(ISBLANK(B2099),"", IF(ISBLANK(R2099),Q2099*S2099,R2099*S2099))</f>
        <v>12</v>
      </c>
    </row>
    <row r="2100" spans="1:55" x14ac:dyDescent="0.3">
      <c r="A2100" t="s">
        <v>141</v>
      </c>
      <c r="B2100">
        <v>46128</v>
      </c>
      <c r="C2100" t="s">
        <v>9</v>
      </c>
      <c r="D2100">
        <v>5316</v>
      </c>
      <c r="F2100" t="s">
        <v>146</v>
      </c>
      <c r="H2100" t="s">
        <v>276</v>
      </c>
      <c r="I2100">
        <v>2855</v>
      </c>
      <c r="J2100" t="s">
        <v>606</v>
      </c>
      <c r="K2100" t="s">
        <v>689</v>
      </c>
      <c r="L2100">
        <v>557191571124</v>
      </c>
      <c r="N2100">
        <v>0</v>
      </c>
      <c r="O2100" t="s">
        <v>5</v>
      </c>
      <c r="P2100">
        <v>0</v>
      </c>
      <c r="Q2100">
        <v>12</v>
      </c>
      <c r="R2100">
        <v>12</v>
      </c>
      <c r="S2100">
        <v>1</v>
      </c>
      <c r="T2100">
        <v>12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 t="s">
        <v>6</v>
      </c>
      <c r="AG2100">
        <v>74</v>
      </c>
      <c r="AU2100" s="2" t="str">
        <f>IF(ISBLANK(B2100),"", TEXT(B2100,"dddd, d \d\e mmmm \d\e aaaa"))</f>
        <v>quinta-feira, 16 de abril de 2026</v>
      </c>
      <c r="AX2100" s="1" t="str" cm="1">
        <f t="array" ref="AX2100">IFERROR(_xlfn.TEXTJOIN(", ",TRUE,_xlfn._xlws.SORT(_xlfn.UNIQUE(_xlfn._xlws.FILTER($K$2:$K$2889,($I$2:$I$2889=I2100)*($K$2:$K$2889&lt;&gt;""))))),"")</f>
        <v>Frederico</v>
      </c>
      <c r="AY2100" s="1" t="str">
        <f>IF(ISBLANK(F2100),"", IF(OR(
ISNUMBER(FIND("escovacao",LOWER(F2100))),
ISNUMBER(FIND("escovação",LOWER(F2100))),
ISNUMBER(FIND("higiene bucal",LOWER(F2100))),
ISNUMBER(FIND("tosa",LOWER(F2100))),
ISNUMBER(FIND("hidratacao",LOWER(F2100))),
ISNUMBER(FIND("hidratação",LOWER(F2100))),
ISNUMBER(FIND("spa",LOWER(F2100))),
ISNUMBER(FIND("corte de unhas",LOWER(F2100))),
ISNUMBER(FIND("desembolo",LOWER(F2100))),
ISNUMBER(FIND("clorexidina",LOWER(F2100))),
ISNUMBER(FIND("matizacao",LOWER(F2100))),
ISNUMBER(FIND("matização",LOWER(F2100))),
ISNUMBER(FIND("arredondamento",LOWER(F2100))),
ISNUMBER(FIND("remocao",LOWER(F2100))),
ISNUMBER(FIND("remoção",LOWER(F2100)))
),"Serviços extras",
IF(ISNUMBER(FIND("banho",LOWER(F2100))),"Banho","Loja")))</f>
        <v>Serviços extras</v>
      </c>
      <c r="AZ2100" s="1" t="str">
        <f>IF(ISBLANK(I2100),"", _xlfn.LET(_xlpm.Pedido,TRIM(D2100&amp;""),IF(_xlpm.Pedido&lt;&gt;"",_xlpm.Pedido&amp;" | "&amp;K2100,I2100&amp;" | "&amp;K2100&amp;" | "&amp;TEXT(AU2100,"0"))))</f>
        <v>5316 | Frederico</v>
      </c>
      <c r="BA2100" s="1" t="str">
        <f>IF(ISBLANK(I2100),"", _xlfn.LET(_xlpm.TipoServico,LOWER(H2100),IF(ISNUMBER(FIND("banho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0" s="1" t="str">
        <f>IF(ISBLANK(I2100),"", _xlfn.LET(
    _xlpm.Servico,TRIM(F2100&amp;""),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00" s="1">
        <f>IF(ISBLANK(B2100),"", IF(ISBLANK(R2100),Q2100*S2100,R2100*S2100))</f>
        <v>12</v>
      </c>
    </row>
    <row r="2101" spans="1:55" x14ac:dyDescent="0.3">
      <c r="A2101" t="s">
        <v>141</v>
      </c>
      <c r="B2101">
        <v>46128</v>
      </c>
      <c r="C2101" t="s">
        <v>9</v>
      </c>
      <c r="D2101">
        <v>5322</v>
      </c>
      <c r="F2101" t="s">
        <v>183</v>
      </c>
      <c r="H2101" t="s">
        <v>276</v>
      </c>
      <c r="I2101">
        <v>2804</v>
      </c>
      <c r="J2101" t="s">
        <v>607</v>
      </c>
      <c r="K2101" t="s">
        <v>167</v>
      </c>
      <c r="L2101">
        <v>557388868274</v>
      </c>
      <c r="N2101">
        <v>0</v>
      </c>
      <c r="O2101" t="s">
        <v>5</v>
      </c>
      <c r="P2101">
        <v>0</v>
      </c>
      <c r="Q2101">
        <v>63</v>
      </c>
      <c r="R2101">
        <v>63</v>
      </c>
      <c r="S2101">
        <v>1</v>
      </c>
      <c r="T2101">
        <v>63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 t="s">
        <v>6</v>
      </c>
      <c r="AG2101">
        <v>170</v>
      </c>
      <c r="AU2101" s="2" t="str">
        <f>IF(ISBLANK(B2101),"", TEXT(B2101,"dddd, d \d\e mmmm \d\e aaaa"))</f>
        <v>quinta-feira, 16 de abril de 2026</v>
      </c>
      <c r="AX2101" s="1" t="str" cm="1">
        <f t="array" ref="AX2101">IFERROR(_xlfn.TEXTJOIN(", ",TRUE,_xlfn._xlws.SORT(_xlfn.UNIQUE(_xlfn._xlws.FILTER($K$2:$K$2889,($I$2:$I$2889=I2101)*($K$2:$K$2889&lt;&gt;""))))),"")</f>
        <v>Lucky</v>
      </c>
      <c r="AY2101" s="1" t="str">
        <f>IF(ISBLANK(F2101),"", IF(OR(
ISNUMBER(FIND("escovacao",LOWER(F2101))),
ISNUMBER(FIND("escovação",LOWER(F2101))),
ISNUMBER(FIND("higiene bucal",LOWER(F2101))),
ISNUMBER(FIND("tosa",LOWER(F2101))),
ISNUMBER(FIND("hidratacao",LOWER(F2101))),
ISNUMBER(FIND("hidratação",LOWER(F2101))),
ISNUMBER(FIND("spa",LOWER(F2101))),
ISNUMBER(FIND("corte de unhas",LOWER(F2101))),
ISNUMBER(FIND("desembolo",LOWER(F2101))),
ISNUMBER(FIND("clorexidina",LOWER(F2101))),
ISNUMBER(FIND("matizacao",LOWER(F2101))),
ISNUMBER(FIND("matização",LOWER(F2101))),
ISNUMBER(FIND("arredondamento",LOWER(F2101))),
ISNUMBER(FIND("remocao",LOWER(F2101))),
ISNUMBER(FIND("remoção",LOWER(F2101)))
),"Serviços extras",
IF(ISNUMBER(FIND("banho",LOWER(F2101))),"Banho","Loja")))</f>
        <v>Serviços extras</v>
      </c>
      <c r="AZ2101" s="1" t="str">
        <f>IF(ISBLANK(I2101),"", _xlfn.LET(_xlpm.Pedido,TRIM(D2101&amp;""),IF(_xlpm.Pedido&lt;&gt;"",_xlpm.Pedido&amp;" | "&amp;K2101,I2101&amp;" | "&amp;K2101&amp;" | "&amp;TEXT(AU2101,"0"))))</f>
        <v>5322 | Lucky</v>
      </c>
      <c r="BA2101" s="1" t="str">
        <f>IF(ISBLANK(I2101),"", _xlfn.LET(_xlpm.TipoServico,LOWER(H2101),IF(ISNUMBER(FIND("banho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1" s="1" t="str">
        <f>IF(ISBLANK(I2101),"", _xlfn.LET(
    _xlpm.Servico,TRIM(F2101&amp;""),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01" s="1">
        <f>IF(ISBLANK(B2101),"", IF(ISBLANK(R2101),Q2101*S2101,R2101*S2101))</f>
        <v>63</v>
      </c>
    </row>
    <row r="2102" spans="1:55" x14ac:dyDescent="0.3">
      <c r="A2102" t="s">
        <v>141</v>
      </c>
      <c r="B2102">
        <v>46128</v>
      </c>
      <c r="C2102" t="s">
        <v>9</v>
      </c>
      <c r="D2102">
        <v>5322</v>
      </c>
      <c r="F2102" t="s">
        <v>275</v>
      </c>
      <c r="H2102" t="s">
        <v>276</v>
      </c>
      <c r="I2102">
        <v>2804</v>
      </c>
      <c r="J2102" t="s">
        <v>607</v>
      </c>
      <c r="K2102" t="s">
        <v>167</v>
      </c>
      <c r="L2102">
        <v>557388868274</v>
      </c>
      <c r="N2102">
        <v>0</v>
      </c>
      <c r="O2102" t="s">
        <v>5</v>
      </c>
      <c r="P2102">
        <v>0</v>
      </c>
      <c r="Q2102">
        <v>35</v>
      </c>
      <c r="R2102">
        <v>35</v>
      </c>
      <c r="S2102">
        <v>1</v>
      </c>
      <c r="T2102">
        <v>35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 t="s">
        <v>6</v>
      </c>
      <c r="AG2102">
        <v>170</v>
      </c>
      <c r="AU2102" s="2" t="str">
        <f>IF(ISBLANK(B2102),"", TEXT(B2102,"dddd, d \d\e mmmm \d\e aaaa"))</f>
        <v>quinta-feira, 16 de abril de 2026</v>
      </c>
      <c r="AX2102" s="1" t="str" cm="1">
        <f t="array" ref="AX2102">IFERROR(_xlfn.TEXTJOIN(", ",TRUE,_xlfn._xlws.SORT(_xlfn.UNIQUE(_xlfn._xlws.FILTER($K$2:$K$2889,($I$2:$I$2889=I2102)*($K$2:$K$2889&lt;&gt;""))))),"")</f>
        <v>Lucky</v>
      </c>
      <c r="AY2102" s="1" t="str">
        <f>IF(ISBLANK(F2102),"", IF(OR(
ISNUMBER(FIND("escovacao",LOWER(F2102))),
ISNUMBER(FIND("escovação",LOWER(F2102))),
ISNUMBER(FIND("higiene bucal",LOWER(F2102))),
ISNUMBER(FIND("tosa",LOWER(F2102))),
ISNUMBER(FIND("hidratacao",LOWER(F2102))),
ISNUMBER(FIND("hidratação",LOWER(F2102))),
ISNUMBER(FIND("spa",LOWER(F2102))),
ISNUMBER(FIND("corte de unhas",LOWER(F2102))),
ISNUMBER(FIND("desembolo",LOWER(F2102))),
ISNUMBER(FIND("clorexidina",LOWER(F2102))),
ISNUMBER(FIND("matizacao",LOWER(F2102))),
ISNUMBER(FIND("matização",LOWER(F2102))),
ISNUMBER(FIND("arredondamento",LOWER(F2102))),
ISNUMBER(FIND("remocao",LOWER(F2102))),
ISNUMBER(FIND("remoção",LOWER(F2102)))
),"Serviços extras",
IF(ISNUMBER(FIND("banho",LOWER(F2102))),"Banho","Loja")))</f>
        <v>Serviços extras</v>
      </c>
      <c r="AZ2102" s="1" t="str">
        <f>IF(ISBLANK(I2102),"", _xlfn.LET(_xlpm.Pedido,TRIM(D2102&amp;""),IF(_xlpm.Pedido&lt;&gt;"",_xlpm.Pedido&amp;" | "&amp;K2102,I2102&amp;" | "&amp;K2102&amp;" | "&amp;TEXT(AU2102,"0"))))</f>
        <v>5322 | Lucky</v>
      </c>
      <c r="BA2102" s="1" t="str">
        <f>IF(ISBLANK(I2102),"", _xlfn.LET(_xlpm.TipoServico,LOWER(H2102),IF(ISNUMBER(FIND("banho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2" s="1" t="str">
        <f>IF(ISBLANK(I2102),"", _xlfn.LET(
    _xlpm.Servico,TRIM(F2102&amp;""),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02" s="1">
        <f>IF(ISBLANK(B2102),"", IF(ISBLANK(R2102),Q2102*S2102,R2102*S2102))</f>
        <v>35</v>
      </c>
    </row>
    <row r="2103" spans="1:55" x14ac:dyDescent="0.3">
      <c r="A2103" t="s">
        <v>141</v>
      </c>
      <c r="B2103">
        <v>46128</v>
      </c>
      <c r="C2103" t="s">
        <v>9</v>
      </c>
      <c r="D2103">
        <v>5318</v>
      </c>
      <c r="F2103" t="s">
        <v>275</v>
      </c>
      <c r="H2103" t="s">
        <v>276</v>
      </c>
      <c r="I2103">
        <v>2830</v>
      </c>
      <c r="J2103" t="s">
        <v>42</v>
      </c>
      <c r="K2103" t="s">
        <v>690</v>
      </c>
      <c r="L2103">
        <v>557591095712</v>
      </c>
      <c r="N2103">
        <v>0</v>
      </c>
      <c r="O2103" t="s">
        <v>5</v>
      </c>
      <c r="P2103">
        <v>0</v>
      </c>
      <c r="Q2103">
        <v>35</v>
      </c>
      <c r="R2103">
        <v>35</v>
      </c>
      <c r="S2103">
        <v>1</v>
      </c>
      <c r="T2103">
        <v>35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 t="s">
        <v>6</v>
      </c>
      <c r="AG2103">
        <v>119</v>
      </c>
      <c r="AU2103" s="2" t="str">
        <f>IF(ISBLANK(B2103),"", TEXT(B2103,"dddd, d \d\e mmmm \d\e aaaa"))</f>
        <v>quinta-feira, 16 de abril de 2026</v>
      </c>
      <c r="AX2103" s="1" t="str" cm="1">
        <f t="array" ref="AX2103">IFERROR(_xlfn.TEXTJOIN(", ",TRUE,_xlfn._xlws.SORT(_xlfn.UNIQUE(_xlfn._xlws.FILTER($K$2:$K$2889,($I$2:$I$2889=I2103)*($K$2:$K$2889&lt;&gt;""))))),"")</f>
        <v>Melina</v>
      </c>
      <c r="AY2103" s="1" t="str">
        <f>IF(ISBLANK(F2103),"", IF(OR(
ISNUMBER(FIND("escovacao",LOWER(F2103))),
ISNUMBER(FIND("escovação",LOWER(F2103))),
ISNUMBER(FIND("higiene bucal",LOWER(F2103))),
ISNUMBER(FIND("tosa",LOWER(F2103))),
ISNUMBER(FIND("hidratacao",LOWER(F2103))),
ISNUMBER(FIND("hidratação",LOWER(F2103))),
ISNUMBER(FIND("spa",LOWER(F2103))),
ISNUMBER(FIND("corte de unhas",LOWER(F2103))),
ISNUMBER(FIND("desembolo",LOWER(F2103))),
ISNUMBER(FIND("clorexidina",LOWER(F2103))),
ISNUMBER(FIND("matizacao",LOWER(F2103))),
ISNUMBER(FIND("matização",LOWER(F2103))),
ISNUMBER(FIND("arredondamento",LOWER(F2103))),
ISNUMBER(FIND("remocao",LOWER(F2103))),
ISNUMBER(FIND("remoção",LOWER(F2103)))
),"Serviços extras",
IF(ISNUMBER(FIND("banho",LOWER(F2103))),"Banho","Loja")))</f>
        <v>Serviços extras</v>
      </c>
      <c r="AZ2103" s="1" t="str">
        <f>IF(ISBLANK(I2103),"", _xlfn.LET(_xlpm.Pedido,TRIM(D2103&amp;""),IF(_xlpm.Pedido&lt;&gt;"",_xlpm.Pedido&amp;" | "&amp;K2103,I2103&amp;" | "&amp;K2103&amp;" | "&amp;TEXT(AU2103,"0"))))</f>
        <v>5318 | Melina</v>
      </c>
      <c r="BA2103" s="1" t="str">
        <f>IF(ISBLANK(I2103),"", _xlfn.LET(_xlpm.TipoServico,LOWER(H2103),IF(ISNUMBER(FIND("banho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3" s="1" t="str">
        <f>IF(ISBLANK(I2103),"", _xlfn.LET(
    _xlpm.Servico,TRIM(F2103&amp;""),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03" s="1">
        <f>IF(ISBLANK(B2103),"", IF(ISBLANK(R2103),Q2103*S2103,R2103*S2103))</f>
        <v>35</v>
      </c>
    </row>
    <row r="2104" spans="1:55" x14ac:dyDescent="0.3">
      <c r="A2104" t="s">
        <v>141</v>
      </c>
      <c r="B2104">
        <v>46128</v>
      </c>
      <c r="C2104" t="s">
        <v>9</v>
      </c>
      <c r="D2104">
        <v>5318</v>
      </c>
      <c r="F2104" t="s">
        <v>146</v>
      </c>
      <c r="H2104" t="s">
        <v>276</v>
      </c>
      <c r="I2104">
        <v>2830</v>
      </c>
      <c r="J2104" t="s">
        <v>42</v>
      </c>
      <c r="K2104" t="s">
        <v>690</v>
      </c>
      <c r="L2104">
        <v>557591095712</v>
      </c>
      <c r="N2104">
        <v>0</v>
      </c>
      <c r="O2104" t="s">
        <v>5</v>
      </c>
      <c r="P2104">
        <v>0</v>
      </c>
      <c r="Q2104">
        <v>12</v>
      </c>
      <c r="R2104">
        <v>12</v>
      </c>
      <c r="S2104">
        <v>1</v>
      </c>
      <c r="T2104">
        <v>12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 t="s">
        <v>6</v>
      </c>
      <c r="AG2104">
        <v>119</v>
      </c>
      <c r="AU2104" s="2" t="str">
        <f>IF(ISBLANK(B2104),"", TEXT(B2104,"dddd, d \d\e mmmm \d\e aaaa"))</f>
        <v>quinta-feira, 16 de abril de 2026</v>
      </c>
      <c r="AX2104" s="1" t="str" cm="1">
        <f t="array" ref="AX2104">IFERROR(_xlfn.TEXTJOIN(", ",TRUE,_xlfn._xlws.SORT(_xlfn.UNIQUE(_xlfn._xlws.FILTER($K$2:$K$2889,($I$2:$I$2889=I2104)*($K$2:$K$2889&lt;&gt;""))))),"")</f>
        <v>Melina</v>
      </c>
      <c r="AY2104" s="1" t="str">
        <f>IF(ISBLANK(F2104),"", IF(OR(
ISNUMBER(FIND("escovacao",LOWER(F2104))),
ISNUMBER(FIND("escovação",LOWER(F2104))),
ISNUMBER(FIND("higiene bucal",LOWER(F2104))),
ISNUMBER(FIND("tosa",LOWER(F2104))),
ISNUMBER(FIND("hidratacao",LOWER(F2104))),
ISNUMBER(FIND("hidratação",LOWER(F2104))),
ISNUMBER(FIND("spa",LOWER(F2104))),
ISNUMBER(FIND("corte de unhas",LOWER(F2104))),
ISNUMBER(FIND("desembolo",LOWER(F2104))),
ISNUMBER(FIND("clorexidina",LOWER(F2104))),
ISNUMBER(FIND("matizacao",LOWER(F2104))),
ISNUMBER(FIND("matização",LOWER(F2104))),
ISNUMBER(FIND("arredondamento",LOWER(F2104))),
ISNUMBER(FIND("remocao",LOWER(F2104))),
ISNUMBER(FIND("remoção",LOWER(F2104)))
),"Serviços extras",
IF(ISNUMBER(FIND("banho",LOWER(F2104))),"Banho","Loja")))</f>
        <v>Serviços extras</v>
      </c>
      <c r="AZ2104" s="1" t="str">
        <f>IF(ISBLANK(I2104),"", _xlfn.LET(_xlpm.Pedido,TRIM(D2104&amp;""),IF(_xlpm.Pedido&lt;&gt;"",_xlpm.Pedido&amp;" | "&amp;K2104,I2104&amp;" | "&amp;K2104&amp;" | "&amp;TEXT(AU2104,"0"))))</f>
        <v>5318 | Melina</v>
      </c>
      <c r="BA2104" s="1" t="str">
        <f>IF(ISBLANK(I2104),"", _xlfn.LET(_xlpm.TipoServico,LOWER(H2104),IF(ISNUMBER(FIND("banho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4" s="1" t="str">
        <f>IF(ISBLANK(I2104),"", _xlfn.LET(
    _xlpm.Servico,TRIM(F2104&amp;""),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04" s="1">
        <f>IF(ISBLANK(B2104),"", IF(ISBLANK(R2104),Q2104*S2104,R2104*S2104))</f>
        <v>12</v>
      </c>
    </row>
    <row r="2105" spans="1:55" x14ac:dyDescent="0.3">
      <c r="A2105" t="s">
        <v>141</v>
      </c>
      <c r="B2105">
        <v>46129</v>
      </c>
      <c r="C2105" t="s">
        <v>2</v>
      </c>
      <c r="D2105">
        <v>5327</v>
      </c>
      <c r="F2105" t="s">
        <v>162</v>
      </c>
      <c r="H2105" t="s">
        <v>276</v>
      </c>
      <c r="I2105">
        <v>2856</v>
      </c>
      <c r="J2105" t="s">
        <v>170</v>
      </c>
      <c r="K2105" t="s">
        <v>171</v>
      </c>
      <c r="L2105">
        <v>557398170181</v>
      </c>
      <c r="N2105">
        <v>0</v>
      </c>
      <c r="O2105" t="s">
        <v>5</v>
      </c>
      <c r="P2105">
        <v>0</v>
      </c>
      <c r="Q2105">
        <v>0.01</v>
      </c>
      <c r="R2105">
        <v>0.01</v>
      </c>
      <c r="S2105">
        <v>1</v>
      </c>
      <c r="T2105">
        <v>0.01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 t="s">
        <v>6</v>
      </c>
      <c r="AG2105">
        <v>0.01</v>
      </c>
      <c r="AU2105" s="2" t="str">
        <f>IF(ISBLANK(B2105),"", TEXT(B2105,"dddd, d \d\e mmmm \d\e aaaa"))</f>
        <v>sexta-feira, 17 de abril de 2026</v>
      </c>
      <c r="AX2105" s="1" t="str" cm="1">
        <f t="array" ref="AX2105">IFERROR(_xlfn.TEXTJOIN(", ",TRUE,_xlfn._xlws.SORT(_xlfn.UNIQUE(_xlfn._xlws.FILTER($K$2:$K$2889,($I$2:$I$2889=I2105)*($K$2:$K$2889&lt;&gt;""))))),"")</f>
        <v>Lua</v>
      </c>
      <c r="AY2105" s="1" t="str">
        <f>IF(ISBLANK(F2105),"", IF(OR(
ISNUMBER(FIND("escovacao",LOWER(F2105))),
ISNUMBER(FIND("escovação",LOWER(F2105))),
ISNUMBER(FIND("higiene bucal",LOWER(F2105))),
ISNUMBER(FIND("tosa",LOWER(F2105))),
ISNUMBER(FIND("hidratacao",LOWER(F2105))),
ISNUMBER(FIND("hidratação",LOWER(F2105))),
ISNUMBER(FIND("spa",LOWER(F2105))),
ISNUMBER(FIND("corte de unhas",LOWER(F2105))),
ISNUMBER(FIND("desembolo",LOWER(F2105))),
ISNUMBER(FIND("clorexidina",LOWER(F2105))),
ISNUMBER(FIND("matizacao",LOWER(F2105))),
ISNUMBER(FIND("matização",LOWER(F2105))),
ISNUMBER(FIND("arredondamento",LOWER(F2105))),
ISNUMBER(FIND("remocao",LOWER(F2105))),
ISNUMBER(FIND("remoção",LOWER(F2105)))
),"Serviços extras",
IF(ISNUMBER(FIND("banho",LOWER(F2105))),"Banho","Loja")))</f>
        <v>Serviços extras</v>
      </c>
      <c r="AZ2105" s="1" t="str">
        <f>IF(ISBLANK(I2105),"", _xlfn.LET(_xlpm.Pedido,TRIM(D2105&amp;""),IF(_xlpm.Pedido&lt;&gt;"",_xlpm.Pedido&amp;" | "&amp;K2105,I2105&amp;" | "&amp;K2105&amp;" | "&amp;TEXT(AU2105,"0"))))</f>
        <v>5327 | Lua</v>
      </c>
      <c r="BA2105" s="1" t="str">
        <f>IF(ISBLANK(I2105),"", _xlfn.LET(_xlpm.TipoServico,LOWER(H2105),IF(ISNUMBER(FIND("banho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5" s="1" t="str">
        <f>IF(ISBLANK(I2105),"", _xlfn.LET(
    _xlpm.Servico,TRIM(F2105&amp;""),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105" s="1">
        <f>IF(ISBLANK(B2105),"", IF(ISBLANK(R2105),Q2105*S2105,R2105*S2105))</f>
        <v>0.01</v>
      </c>
    </row>
    <row r="2106" spans="1:55" x14ac:dyDescent="0.3">
      <c r="A2106" t="s">
        <v>133</v>
      </c>
      <c r="B2106">
        <v>46129</v>
      </c>
      <c r="C2106" t="s">
        <v>2</v>
      </c>
      <c r="D2106">
        <v>5335</v>
      </c>
      <c r="F2106" t="s">
        <v>146</v>
      </c>
      <c r="H2106" t="s">
        <v>276</v>
      </c>
      <c r="I2106">
        <v>2665</v>
      </c>
      <c r="J2106" t="s">
        <v>525</v>
      </c>
      <c r="K2106" t="s">
        <v>691</v>
      </c>
      <c r="L2106">
        <v>5573991554369</v>
      </c>
      <c r="N2106">
        <v>0</v>
      </c>
      <c r="O2106" t="s">
        <v>5</v>
      </c>
      <c r="P2106">
        <v>0</v>
      </c>
      <c r="Q2106">
        <v>12</v>
      </c>
      <c r="R2106">
        <v>12</v>
      </c>
      <c r="S2106">
        <v>1</v>
      </c>
      <c r="T2106">
        <v>12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 t="s">
        <v>6</v>
      </c>
      <c r="AG2106">
        <v>148</v>
      </c>
      <c r="AU2106" s="2" t="str">
        <f>IF(ISBLANK(B2106),"", TEXT(B2106,"dddd, d \d\e mmmm \d\e aaaa"))</f>
        <v>sexta-feira, 17 de abril de 2026</v>
      </c>
      <c r="AX2106" s="1" t="str" cm="1">
        <f t="array" ref="AX2106">IFERROR(_xlfn.TEXTJOIN(", ",TRUE,_xlfn._xlws.SORT(_xlfn.UNIQUE(_xlfn._xlws.FILTER($K$2:$K$2889,($I$2:$I$2889=I2106)*($K$2:$K$2889&lt;&gt;""))))),"")</f>
        <v>Dora, Oliver</v>
      </c>
      <c r="AY2106" s="1" t="str">
        <f>IF(ISBLANK(F2106),"", IF(OR(
ISNUMBER(FIND("escovacao",LOWER(F2106))),
ISNUMBER(FIND("escovação",LOWER(F2106))),
ISNUMBER(FIND("higiene bucal",LOWER(F2106))),
ISNUMBER(FIND("tosa",LOWER(F2106))),
ISNUMBER(FIND("hidratacao",LOWER(F2106))),
ISNUMBER(FIND("hidratação",LOWER(F2106))),
ISNUMBER(FIND("spa",LOWER(F2106))),
ISNUMBER(FIND("corte de unhas",LOWER(F2106))),
ISNUMBER(FIND("desembolo",LOWER(F2106))),
ISNUMBER(FIND("clorexidina",LOWER(F2106))),
ISNUMBER(FIND("matizacao",LOWER(F2106))),
ISNUMBER(FIND("matização",LOWER(F2106))),
ISNUMBER(FIND("arredondamento",LOWER(F2106))),
ISNUMBER(FIND("remocao",LOWER(F2106))),
ISNUMBER(FIND("remoção",LOWER(F2106)))
),"Serviços extras",
IF(ISNUMBER(FIND("banho",LOWER(F2106))),"Banho","Loja")))</f>
        <v>Serviços extras</v>
      </c>
      <c r="AZ2106" s="1" t="str">
        <f>IF(ISBLANK(I2106),"", _xlfn.LET(_xlpm.Pedido,TRIM(D2106&amp;""),IF(_xlpm.Pedido&lt;&gt;"",_xlpm.Pedido&amp;" | "&amp;K2106,I2106&amp;" | "&amp;K2106&amp;" | "&amp;TEXT(AU2106,"0"))))</f>
        <v>5335 | Oliver</v>
      </c>
      <c r="BA2106" s="1" t="str">
        <f>IF(ISBLANK(I2106),"", _xlfn.LET(_xlpm.TipoServico,LOWER(H2106),IF(ISNUMBER(FIND("banho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6" s="1" t="str">
        <f>IF(ISBLANK(I2106),"", _xlfn.LET(
    _xlpm.Servico,TRIM(F2106&amp;""),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06" s="1">
        <f>IF(ISBLANK(B2106),"", IF(ISBLANK(R2106),Q2106*S2106,R2106*S2106))</f>
        <v>12</v>
      </c>
    </row>
    <row r="2107" spans="1:55" x14ac:dyDescent="0.3">
      <c r="A2107" t="s">
        <v>172</v>
      </c>
      <c r="B2107">
        <v>46130</v>
      </c>
      <c r="C2107" t="s">
        <v>27</v>
      </c>
      <c r="D2107">
        <v>5335</v>
      </c>
      <c r="F2107" t="s">
        <v>146</v>
      </c>
      <c r="H2107" t="s">
        <v>276</v>
      </c>
      <c r="I2107">
        <v>2665</v>
      </c>
      <c r="J2107" t="s">
        <v>525</v>
      </c>
      <c r="K2107" t="s">
        <v>165</v>
      </c>
      <c r="L2107">
        <v>5573991554369</v>
      </c>
      <c r="N2107">
        <v>0</v>
      </c>
      <c r="O2107" t="s">
        <v>5</v>
      </c>
      <c r="P2107">
        <v>0</v>
      </c>
      <c r="Q2107">
        <v>12</v>
      </c>
      <c r="R2107">
        <v>12</v>
      </c>
      <c r="S2107">
        <v>1</v>
      </c>
      <c r="T2107">
        <v>12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 t="s">
        <v>6</v>
      </c>
      <c r="AG2107">
        <v>148</v>
      </c>
      <c r="AU2107" s="2" t="str">
        <f>IF(ISBLANK(B2107),"", TEXT(B2107,"dddd, d \d\e mmmm \d\e aaaa"))</f>
        <v>sábado, 18 de abril de 2026</v>
      </c>
      <c r="AX2107" s="1" t="str" cm="1">
        <f t="array" ref="AX2107">IFERROR(_xlfn.TEXTJOIN(", ",TRUE,_xlfn._xlws.SORT(_xlfn.UNIQUE(_xlfn._xlws.FILTER($K$2:$K$2889,($I$2:$I$2889=I2107)*($K$2:$K$2889&lt;&gt;""))))),"")</f>
        <v>Dora, Oliver</v>
      </c>
      <c r="AY2107" s="1" t="str">
        <f>IF(ISBLANK(F2107),"", IF(OR(
ISNUMBER(FIND("escovacao",LOWER(F2107))),
ISNUMBER(FIND("escovação",LOWER(F2107))),
ISNUMBER(FIND("higiene bucal",LOWER(F2107))),
ISNUMBER(FIND("tosa",LOWER(F2107))),
ISNUMBER(FIND("hidratacao",LOWER(F2107))),
ISNUMBER(FIND("hidratação",LOWER(F2107))),
ISNUMBER(FIND("spa",LOWER(F2107))),
ISNUMBER(FIND("corte de unhas",LOWER(F2107))),
ISNUMBER(FIND("desembolo",LOWER(F2107))),
ISNUMBER(FIND("clorexidina",LOWER(F2107))),
ISNUMBER(FIND("matizacao",LOWER(F2107))),
ISNUMBER(FIND("matização",LOWER(F2107))),
ISNUMBER(FIND("arredondamento",LOWER(F2107))),
ISNUMBER(FIND("remocao",LOWER(F2107))),
ISNUMBER(FIND("remoção",LOWER(F2107)))
),"Serviços extras",
IF(ISNUMBER(FIND("banho",LOWER(F2107))),"Banho","Loja")))</f>
        <v>Serviços extras</v>
      </c>
      <c r="AZ2107" s="1" t="str">
        <f>IF(ISBLANK(I2107),"", _xlfn.LET(_xlpm.Pedido,TRIM(D2107&amp;""),IF(_xlpm.Pedido&lt;&gt;"",_xlpm.Pedido&amp;" | "&amp;K2107,I2107&amp;" | "&amp;K2107&amp;" | "&amp;TEXT(AU2107,"0"))))</f>
        <v>5335 | Dora</v>
      </c>
      <c r="BA2107" s="1" t="str">
        <f>IF(ISBLANK(I2107),"", _xlfn.LET(_xlpm.TipoServico,LOWER(H2107),IF(ISNUMBER(FIND("banho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7" s="1" t="str">
        <f>IF(ISBLANK(I2107),"", _xlfn.LET(
    _xlpm.Servico,TRIM(F2107&amp;""),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07" s="1">
        <f>IF(ISBLANK(B2107),"", IF(ISBLANK(R2107),Q2107*S2107,R2107*S2107))</f>
        <v>12</v>
      </c>
    </row>
    <row r="2108" spans="1:55" x14ac:dyDescent="0.3">
      <c r="A2108" t="s">
        <v>141</v>
      </c>
      <c r="B2108">
        <v>46129</v>
      </c>
      <c r="C2108" t="s">
        <v>2</v>
      </c>
      <c r="D2108">
        <v>5338</v>
      </c>
      <c r="F2108" t="s">
        <v>146</v>
      </c>
      <c r="H2108" t="s">
        <v>276</v>
      </c>
      <c r="I2108">
        <v>2278</v>
      </c>
      <c r="J2108" t="s">
        <v>611</v>
      </c>
      <c r="K2108" t="s">
        <v>692</v>
      </c>
      <c r="L2108">
        <v>999999999999</v>
      </c>
      <c r="N2108">
        <v>0</v>
      </c>
      <c r="O2108" t="s">
        <v>5</v>
      </c>
      <c r="P2108">
        <v>0</v>
      </c>
      <c r="Q2108">
        <v>12</v>
      </c>
      <c r="R2108">
        <v>12</v>
      </c>
      <c r="S2108">
        <v>1</v>
      </c>
      <c r="T2108">
        <v>12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 t="s">
        <v>6</v>
      </c>
      <c r="AG2108">
        <v>74</v>
      </c>
      <c r="AU2108" s="2" t="str">
        <f>IF(ISBLANK(B2108),"", TEXT(B2108,"dddd, d \d\e mmmm \d\e aaaa"))</f>
        <v>sexta-feira, 17 de abril de 2026</v>
      </c>
      <c r="AX2108" s="1" t="str" cm="1">
        <f t="array" ref="AX2108">IFERROR(_xlfn.TEXTJOIN(", ",TRUE,_xlfn._xlws.SORT(_xlfn.UNIQUE(_xlfn._xlws.FILTER($K$2:$K$2889,($I$2:$I$2889=I2108)*($K$2:$K$2889&lt;&gt;""))))),"")</f>
        <v>Snow</v>
      </c>
      <c r="AY2108" s="1" t="str">
        <f>IF(ISBLANK(F2108),"", IF(OR(
ISNUMBER(FIND("escovacao",LOWER(F2108))),
ISNUMBER(FIND("escovação",LOWER(F2108))),
ISNUMBER(FIND("higiene bucal",LOWER(F2108))),
ISNUMBER(FIND("tosa",LOWER(F2108))),
ISNUMBER(FIND("hidratacao",LOWER(F2108))),
ISNUMBER(FIND("hidratação",LOWER(F2108))),
ISNUMBER(FIND("spa",LOWER(F2108))),
ISNUMBER(FIND("corte de unhas",LOWER(F2108))),
ISNUMBER(FIND("desembolo",LOWER(F2108))),
ISNUMBER(FIND("clorexidina",LOWER(F2108))),
ISNUMBER(FIND("matizacao",LOWER(F2108))),
ISNUMBER(FIND("matização",LOWER(F2108))),
ISNUMBER(FIND("arredondamento",LOWER(F2108))),
ISNUMBER(FIND("remocao",LOWER(F2108))),
ISNUMBER(FIND("remoção",LOWER(F2108)))
),"Serviços extras",
IF(ISNUMBER(FIND("banho",LOWER(F2108))),"Banho","Loja")))</f>
        <v>Serviços extras</v>
      </c>
      <c r="AZ2108" s="1" t="str">
        <f>IF(ISBLANK(I2108),"", _xlfn.LET(_xlpm.Pedido,TRIM(D2108&amp;""),IF(_xlpm.Pedido&lt;&gt;"",_xlpm.Pedido&amp;" | "&amp;K2108,I2108&amp;" | "&amp;K2108&amp;" | "&amp;TEXT(AU2108,"0"))))</f>
        <v>5338 | Snow</v>
      </c>
      <c r="BA2108" s="1" t="str">
        <f>IF(ISBLANK(I2108),"", _xlfn.LET(_xlpm.TipoServico,LOWER(H2108),IF(ISNUMBER(FIND("banho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8" s="1" t="str">
        <f>IF(ISBLANK(I2108),"", _xlfn.LET(
    _xlpm.Servico,TRIM(F2108&amp;""),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08" s="1">
        <f>IF(ISBLANK(B2108),"", IF(ISBLANK(R2108),Q2108*S2108,R2108*S2108))</f>
        <v>12</v>
      </c>
    </row>
    <row r="2109" spans="1:55" x14ac:dyDescent="0.3">
      <c r="A2109" t="s">
        <v>172</v>
      </c>
      <c r="B2109">
        <v>46130</v>
      </c>
      <c r="C2109" t="s">
        <v>27</v>
      </c>
      <c r="D2109">
        <v>5341</v>
      </c>
      <c r="F2109" t="s">
        <v>146</v>
      </c>
      <c r="H2109" t="s">
        <v>276</v>
      </c>
      <c r="I2109">
        <v>2888</v>
      </c>
      <c r="J2109" t="s">
        <v>610</v>
      </c>
      <c r="K2109" t="s">
        <v>155</v>
      </c>
      <c r="L2109">
        <v>5521994598528</v>
      </c>
      <c r="N2109">
        <v>0</v>
      </c>
      <c r="O2109" t="s">
        <v>5</v>
      </c>
      <c r="P2109">
        <v>0</v>
      </c>
      <c r="Q2109">
        <v>12</v>
      </c>
      <c r="R2109">
        <v>12</v>
      </c>
      <c r="S2109">
        <v>1</v>
      </c>
      <c r="T2109">
        <v>12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 t="s">
        <v>6</v>
      </c>
      <c r="AG2109">
        <v>84</v>
      </c>
      <c r="AU2109" s="2" t="str">
        <f>IF(ISBLANK(B2109),"", TEXT(B2109,"dddd, d \d\e mmmm \d\e aaaa"))</f>
        <v>sábado, 18 de abril de 2026</v>
      </c>
      <c r="AX2109" s="1" t="str" cm="1">
        <f t="array" ref="AX2109">IFERROR(_xlfn.TEXTJOIN(", ",TRUE,_xlfn._xlws.SORT(_xlfn.UNIQUE(_xlfn._xlws.FILTER($K$2:$K$2889,($I$2:$I$2889=I2109)*($K$2:$K$2889&lt;&gt;""))))),"")</f>
        <v>Mel</v>
      </c>
      <c r="AY2109" s="1" t="str">
        <f>IF(ISBLANK(F2109),"", IF(OR(
ISNUMBER(FIND("escovacao",LOWER(F2109))),
ISNUMBER(FIND("escovação",LOWER(F2109))),
ISNUMBER(FIND("higiene bucal",LOWER(F2109))),
ISNUMBER(FIND("tosa",LOWER(F2109))),
ISNUMBER(FIND("hidratacao",LOWER(F2109))),
ISNUMBER(FIND("hidratação",LOWER(F2109))),
ISNUMBER(FIND("spa",LOWER(F2109))),
ISNUMBER(FIND("corte de unhas",LOWER(F2109))),
ISNUMBER(FIND("desembolo",LOWER(F2109))),
ISNUMBER(FIND("clorexidina",LOWER(F2109))),
ISNUMBER(FIND("matizacao",LOWER(F2109))),
ISNUMBER(FIND("matização",LOWER(F2109))),
ISNUMBER(FIND("arredondamento",LOWER(F2109))),
ISNUMBER(FIND("remocao",LOWER(F2109))),
ISNUMBER(FIND("remoção",LOWER(F2109)))
),"Serviços extras",
IF(ISNUMBER(FIND("banho",LOWER(F2109))),"Banho","Loja")))</f>
        <v>Serviços extras</v>
      </c>
      <c r="AZ2109" s="1" t="str">
        <f>IF(ISBLANK(I2109),"", _xlfn.LET(_xlpm.Pedido,TRIM(D2109&amp;""),IF(_xlpm.Pedido&lt;&gt;"",_xlpm.Pedido&amp;" | "&amp;K2109,I2109&amp;" | "&amp;K2109&amp;" | "&amp;TEXT(AU2109,"0"))))</f>
        <v>5341 | Mel</v>
      </c>
      <c r="BA2109" s="1" t="str">
        <f>IF(ISBLANK(I2109),"", _xlfn.LET(_xlpm.TipoServico,LOWER(H2109),IF(ISNUMBER(FIND("banho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09" s="1" t="str">
        <f>IF(ISBLANK(I2109),"", _xlfn.LET(
    _xlpm.Servico,TRIM(F2109&amp;""),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09" s="1">
        <f>IF(ISBLANK(B2109),"", IF(ISBLANK(R2109),Q2109*S2109,R2109*S2109))</f>
        <v>12</v>
      </c>
    </row>
    <row r="2110" spans="1:55" x14ac:dyDescent="0.3">
      <c r="A2110" t="s">
        <v>133</v>
      </c>
      <c r="B2110">
        <v>46130</v>
      </c>
      <c r="C2110" t="s">
        <v>27</v>
      </c>
      <c r="D2110">
        <v>5344</v>
      </c>
      <c r="F2110" t="s">
        <v>137</v>
      </c>
      <c r="H2110" t="s">
        <v>276</v>
      </c>
      <c r="I2110">
        <v>2406</v>
      </c>
      <c r="J2110" t="s">
        <v>79</v>
      </c>
      <c r="K2110" t="s">
        <v>693</v>
      </c>
      <c r="L2110">
        <v>5573999152326</v>
      </c>
      <c r="N2110">
        <v>0</v>
      </c>
      <c r="O2110" t="s">
        <v>5</v>
      </c>
      <c r="P2110">
        <v>0</v>
      </c>
      <c r="Q2110">
        <v>1</v>
      </c>
      <c r="R2110">
        <v>1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0</v>
      </c>
      <c r="AF2110" t="s">
        <v>6</v>
      </c>
      <c r="AG2110">
        <v>67</v>
      </c>
      <c r="AU2110" s="2" t="str">
        <f>IF(ISBLANK(B2110),"", TEXT(B2110,"dddd, d \d\e mmmm \d\e aaaa"))</f>
        <v>sábado, 18 de abril de 2026</v>
      </c>
      <c r="AX2110" s="1" t="str" cm="1">
        <f t="array" ref="AX2110">IFERROR(_xlfn.TEXTJOIN(", ",TRUE,_xlfn._xlws.SORT(_xlfn.UNIQUE(_xlfn._xlws.FILTER($K$2:$K$2889,($I$2:$I$2889=I2110)*($K$2:$K$2889&lt;&gt;""))))),"")</f>
        <v>Sandy</v>
      </c>
      <c r="AY2110" s="1" t="str">
        <f>IF(ISBLANK(F2110),"", IF(OR(
ISNUMBER(FIND("escovacao",LOWER(F2110))),
ISNUMBER(FIND("escovação",LOWER(F2110))),
ISNUMBER(FIND("higiene bucal",LOWER(F2110))),
ISNUMBER(FIND("tosa",LOWER(F2110))),
ISNUMBER(FIND("hidratacao",LOWER(F2110))),
ISNUMBER(FIND("hidratação",LOWER(F2110))),
ISNUMBER(FIND("spa",LOWER(F2110))),
ISNUMBER(FIND("corte de unhas",LOWER(F2110))),
ISNUMBER(FIND("desembolo",LOWER(F2110))),
ISNUMBER(FIND("clorexidina",LOWER(F2110))),
ISNUMBER(FIND("matizacao",LOWER(F2110))),
ISNUMBER(FIND("matização",LOWER(F2110))),
ISNUMBER(FIND("arredondamento",LOWER(F2110))),
ISNUMBER(FIND("remocao",LOWER(F2110))),
ISNUMBER(FIND("remoção",LOWER(F2110)))
),"Serviços extras",
IF(ISNUMBER(FIND("banho",LOWER(F2110))),"Banho","Loja")))</f>
        <v>Serviços extras</v>
      </c>
      <c r="AZ2110" s="1" t="str">
        <f>IF(ISBLANK(I2110),"", _xlfn.LET(_xlpm.Pedido,TRIM(D2110&amp;""),IF(_xlpm.Pedido&lt;&gt;"",_xlpm.Pedido&amp;" | "&amp;K2110,I2110&amp;" | "&amp;K2110&amp;" | "&amp;TEXT(AU2110,"0"))))</f>
        <v>5344 | Sandy</v>
      </c>
      <c r="BA2110" s="1" t="str">
        <f>IF(ISBLANK(I2110),"", _xlfn.LET(_xlpm.TipoServico,LOWER(H2110),IF(ISNUMBER(FIND("banho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0" s="1" t="str">
        <f>IF(ISBLANK(I2110),"", _xlfn.LET(
    _xlpm.Servico,TRIM(F2110&amp;""),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10" s="1">
        <f>IF(ISBLANK(B2110),"", IF(ISBLANK(R2110),Q2110*S2110,R2110*S2110))</f>
        <v>1</v>
      </c>
    </row>
    <row r="2111" spans="1:55" x14ac:dyDescent="0.3">
      <c r="A2111" t="s">
        <v>141</v>
      </c>
      <c r="B2111">
        <v>46130</v>
      </c>
      <c r="C2111" t="s">
        <v>27</v>
      </c>
      <c r="D2111">
        <v>5346</v>
      </c>
      <c r="F2111" t="s">
        <v>146</v>
      </c>
      <c r="H2111" t="s">
        <v>276</v>
      </c>
      <c r="I2111">
        <v>2741</v>
      </c>
      <c r="J2111" t="s">
        <v>67</v>
      </c>
      <c r="K2111" t="s">
        <v>694</v>
      </c>
      <c r="L2111">
        <v>557399377714</v>
      </c>
      <c r="N2111">
        <v>0</v>
      </c>
      <c r="O2111" t="s">
        <v>5</v>
      </c>
      <c r="P2111">
        <v>0</v>
      </c>
      <c r="Q2111">
        <v>12</v>
      </c>
      <c r="R2111">
        <v>12</v>
      </c>
      <c r="S2111">
        <v>1</v>
      </c>
      <c r="T2111">
        <v>12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 t="s">
        <v>6</v>
      </c>
      <c r="AG2111">
        <v>109</v>
      </c>
      <c r="AU2111" s="2" t="str">
        <f>IF(ISBLANK(B2111),"", TEXT(B2111,"dddd, d \d\e mmmm \d\e aaaa"))</f>
        <v>sábado, 18 de abril de 2026</v>
      </c>
      <c r="AX2111" s="1" t="str" cm="1">
        <f t="array" ref="AX2111">IFERROR(_xlfn.TEXTJOIN(", ",TRUE,_xlfn._xlws.SORT(_xlfn.UNIQUE(_xlfn._xlws.FILTER($K$2:$K$2889,($I$2:$I$2889=I2111)*($K$2:$K$2889&lt;&gt;""))))),"")</f>
        <v>Brisa</v>
      </c>
      <c r="AY2111" s="1" t="str">
        <f>IF(ISBLANK(F2111),"", IF(OR(
ISNUMBER(FIND("escovacao",LOWER(F2111))),
ISNUMBER(FIND("escovação",LOWER(F2111))),
ISNUMBER(FIND("higiene bucal",LOWER(F2111))),
ISNUMBER(FIND("tosa",LOWER(F2111))),
ISNUMBER(FIND("hidratacao",LOWER(F2111))),
ISNUMBER(FIND("hidratação",LOWER(F2111))),
ISNUMBER(FIND("spa",LOWER(F2111))),
ISNUMBER(FIND("corte de unhas",LOWER(F2111))),
ISNUMBER(FIND("desembolo",LOWER(F2111))),
ISNUMBER(FIND("clorexidina",LOWER(F2111))),
ISNUMBER(FIND("matizacao",LOWER(F2111))),
ISNUMBER(FIND("matização",LOWER(F2111))),
ISNUMBER(FIND("arredondamento",LOWER(F2111))),
ISNUMBER(FIND("remocao",LOWER(F2111))),
ISNUMBER(FIND("remoção",LOWER(F2111)))
),"Serviços extras",
IF(ISNUMBER(FIND("banho",LOWER(F2111))),"Banho","Loja")))</f>
        <v>Serviços extras</v>
      </c>
      <c r="AZ2111" s="1" t="str">
        <f>IF(ISBLANK(I2111),"", _xlfn.LET(_xlpm.Pedido,TRIM(D2111&amp;""),IF(_xlpm.Pedido&lt;&gt;"",_xlpm.Pedido&amp;" | "&amp;K2111,I2111&amp;" | "&amp;K2111&amp;" | "&amp;TEXT(AU2111,"0"))))</f>
        <v>5346 | Brisa</v>
      </c>
      <c r="BA2111" s="1" t="str">
        <f>IF(ISBLANK(I2111),"", _xlfn.LET(_xlpm.TipoServico,LOWER(H2111),IF(ISNUMBER(FIND("banho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1" s="1" t="str">
        <f>IF(ISBLANK(I2111),"", _xlfn.LET(
    _xlpm.Servico,TRIM(F2111&amp;""),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11" s="1">
        <f>IF(ISBLANK(B2111),"", IF(ISBLANK(R2111),Q2111*S2111,R2111*S2111))</f>
        <v>12</v>
      </c>
    </row>
    <row r="2112" spans="1:55" x14ac:dyDescent="0.3">
      <c r="A2112" t="s">
        <v>141</v>
      </c>
      <c r="B2112">
        <v>46130</v>
      </c>
      <c r="C2112" t="s">
        <v>27</v>
      </c>
      <c r="D2112">
        <v>5346</v>
      </c>
      <c r="F2112" t="s">
        <v>275</v>
      </c>
      <c r="H2112" t="s">
        <v>276</v>
      </c>
      <c r="I2112">
        <v>2741</v>
      </c>
      <c r="J2112" t="s">
        <v>67</v>
      </c>
      <c r="K2112" t="s">
        <v>694</v>
      </c>
      <c r="L2112">
        <v>557399377714</v>
      </c>
      <c r="N2112">
        <v>0</v>
      </c>
      <c r="O2112" t="s">
        <v>5</v>
      </c>
      <c r="P2112">
        <v>0</v>
      </c>
      <c r="Q2112">
        <v>35</v>
      </c>
      <c r="R2112">
        <v>35</v>
      </c>
      <c r="S2112">
        <v>1</v>
      </c>
      <c r="T2112">
        <v>35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 t="s">
        <v>6</v>
      </c>
      <c r="AG2112">
        <v>109</v>
      </c>
      <c r="AU2112" s="2" t="str">
        <f>IF(ISBLANK(B2112),"", TEXT(B2112,"dddd, d \d\e mmmm \d\e aaaa"))</f>
        <v>sábado, 18 de abril de 2026</v>
      </c>
      <c r="AX2112" s="1" t="str" cm="1">
        <f t="array" ref="AX2112">IFERROR(_xlfn.TEXTJOIN(", ",TRUE,_xlfn._xlws.SORT(_xlfn.UNIQUE(_xlfn._xlws.FILTER($K$2:$K$2889,($I$2:$I$2889=I2112)*($K$2:$K$2889&lt;&gt;""))))),"")</f>
        <v>Brisa</v>
      </c>
      <c r="AY2112" s="1" t="str">
        <f>IF(ISBLANK(F2112),"", IF(OR(
ISNUMBER(FIND("escovacao",LOWER(F2112))),
ISNUMBER(FIND("escovação",LOWER(F2112))),
ISNUMBER(FIND("higiene bucal",LOWER(F2112))),
ISNUMBER(FIND("tosa",LOWER(F2112))),
ISNUMBER(FIND("hidratacao",LOWER(F2112))),
ISNUMBER(FIND("hidratação",LOWER(F2112))),
ISNUMBER(FIND("spa",LOWER(F2112))),
ISNUMBER(FIND("corte de unhas",LOWER(F2112))),
ISNUMBER(FIND("desembolo",LOWER(F2112))),
ISNUMBER(FIND("clorexidina",LOWER(F2112))),
ISNUMBER(FIND("matizacao",LOWER(F2112))),
ISNUMBER(FIND("matização",LOWER(F2112))),
ISNUMBER(FIND("arredondamento",LOWER(F2112))),
ISNUMBER(FIND("remocao",LOWER(F2112))),
ISNUMBER(FIND("remoção",LOWER(F2112)))
),"Serviços extras",
IF(ISNUMBER(FIND("banho",LOWER(F2112))),"Banho","Loja")))</f>
        <v>Serviços extras</v>
      </c>
      <c r="AZ2112" s="1" t="str">
        <f>IF(ISBLANK(I2112),"", _xlfn.LET(_xlpm.Pedido,TRIM(D2112&amp;""),IF(_xlpm.Pedido&lt;&gt;"",_xlpm.Pedido&amp;" | "&amp;K2112,I2112&amp;" | "&amp;K2112&amp;" | "&amp;TEXT(AU2112,"0"))))</f>
        <v>5346 | Brisa</v>
      </c>
      <c r="BA2112" s="1" t="str">
        <f>IF(ISBLANK(I2112),"", _xlfn.LET(_xlpm.TipoServico,LOWER(H2112),IF(ISNUMBER(FIND("banho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2" s="1" t="str">
        <f>IF(ISBLANK(I2112),"", _xlfn.LET(
    _xlpm.Servico,TRIM(F2112&amp;""),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12" s="1">
        <f>IF(ISBLANK(B2112),"", IF(ISBLANK(R2112),Q2112*S2112,R2112*S2112))</f>
        <v>35</v>
      </c>
    </row>
    <row r="2113" spans="1:55" x14ac:dyDescent="0.3">
      <c r="A2113" t="s">
        <v>11</v>
      </c>
      <c r="B2113">
        <v>46130</v>
      </c>
      <c r="C2113" t="s">
        <v>27</v>
      </c>
      <c r="D2113">
        <v>5345</v>
      </c>
      <c r="F2113" t="s">
        <v>275</v>
      </c>
      <c r="H2113" t="s">
        <v>276</v>
      </c>
      <c r="I2113">
        <v>2374</v>
      </c>
      <c r="J2113" t="s">
        <v>39</v>
      </c>
      <c r="K2113" t="s">
        <v>665</v>
      </c>
      <c r="L2113">
        <v>71984259778</v>
      </c>
      <c r="N2113">
        <v>0</v>
      </c>
      <c r="O2113" t="s">
        <v>5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 t="s">
        <v>6</v>
      </c>
      <c r="AG2113">
        <v>62</v>
      </c>
      <c r="AU2113" s="2" t="str">
        <f>IF(ISBLANK(B2113),"", TEXT(B2113,"dddd, d \d\e mmmm \d\e aaaa"))</f>
        <v>sábado, 18 de abril de 2026</v>
      </c>
      <c r="AX2113" s="1" t="str" cm="1">
        <f t="array" ref="AX2113">IFERROR(_xlfn.TEXTJOIN(", ",TRUE,_xlfn._xlws.SORT(_xlfn.UNIQUE(_xlfn._xlws.FILTER($K$2:$K$2889,($I$2:$I$2889=I2113)*($K$2:$K$2889&lt;&gt;""))))),"")</f>
        <v>Malu</v>
      </c>
      <c r="AY2113" s="1" t="str">
        <f>IF(ISBLANK(F2113),"", IF(OR(
ISNUMBER(FIND("escovacao",LOWER(F2113))),
ISNUMBER(FIND("escovação",LOWER(F2113))),
ISNUMBER(FIND("higiene bucal",LOWER(F2113))),
ISNUMBER(FIND("tosa",LOWER(F2113))),
ISNUMBER(FIND("hidratacao",LOWER(F2113))),
ISNUMBER(FIND("hidratação",LOWER(F2113))),
ISNUMBER(FIND("spa",LOWER(F2113))),
ISNUMBER(FIND("corte de unhas",LOWER(F2113))),
ISNUMBER(FIND("desembolo",LOWER(F2113))),
ISNUMBER(FIND("clorexidina",LOWER(F2113))),
ISNUMBER(FIND("matizacao",LOWER(F2113))),
ISNUMBER(FIND("matização",LOWER(F2113))),
ISNUMBER(FIND("arredondamento",LOWER(F2113))),
ISNUMBER(FIND("remocao",LOWER(F2113))),
ISNUMBER(FIND("remoção",LOWER(F2113)))
),"Serviços extras",
IF(ISNUMBER(FIND("banho",LOWER(F2113))),"Banho","Loja")))</f>
        <v>Serviços extras</v>
      </c>
      <c r="AZ2113" s="1" t="str">
        <f>IF(ISBLANK(I2113),"", _xlfn.LET(_xlpm.Pedido,TRIM(D2113&amp;""),IF(_xlpm.Pedido&lt;&gt;"",_xlpm.Pedido&amp;" | "&amp;K2113,I2113&amp;" | "&amp;K2113&amp;" | "&amp;TEXT(AU2113,"0"))))</f>
        <v>5345 | Malu</v>
      </c>
      <c r="BA2113" s="1" t="str">
        <f>IF(ISBLANK(I2113),"", _xlfn.LET(_xlpm.TipoServico,LOWER(H2113),IF(ISNUMBER(FIND("banho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3" s="1" t="str">
        <f>IF(ISBLANK(I2113),"", _xlfn.LET(
    _xlpm.Servico,TRIM(F2113&amp;""),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13" s="1">
        <f>IF(ISBLANK(B2113),"", IF(ISBLANK(R2113),Q2113*S2113,R2113*S2113))</f>
        <v>0</v>
      </c>
    </row>
    <row r="2114" spans="1:55" x14ac:dyDescent="0.3">
      <c r="A2114" t="s">
        <v>141</v>
      </c>
      <c r="B2114">
        <v>46130</v>
      </c>
      <c r="C2114" t="s">
        <v>27</v>
      </c>
      <c r="D2114">
        <v>5351</v>
      </c>
      <c r="F2114" t="s">
        <v>146</v>
      </c>
      <c r="H2114" t="s">
        <v>276</v>
      </c>
      <c r="I2114">
        <v>2262</v>
      </c>
      <c r="J2114" t="s">
        <v>613</v>
      </c>
      <c r="K2114" t="s">
        <v>356</v>
      </c>
      <c r="L2114">
        <v>557391191687</v>
      </c>
      <c r="N2114">
        <v>0</v>
      </c>
      <c r="O2114" t="s">
        <v>5</v>
      </c>
      <c r="P2114">
        <v>0</v>
      </c>
      <c r="Q2114">
        <v>12</v>
      </c>
      <c r="R2114">
        <v>12</v>
      </c>
      <c r="S2114">
        <v>1</v>
      </c>
      <c r="T2114">
        <v>12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 t="s">
        <v>6</v>
      </c>
      <c r="AG2114">
        <v>168</v>
      </c>
      <c r="AU2114" s="2" t="str">
        <f>IF(ISBLANK(B2114),"", TEXT(B2114,"dddd, d \d\e mmmm \d\e aaaa"))</f>
        <v>sábado, 18 de abril de 2026</v>
      </c>
      <c r="AX2114" s="1" t="str" cm="1">
        <f t="array" ref="AX2114">IFERROR(_xlfn.TEXTJOIN(", ",TRUE,_xlfn._xlws.SORT(_xlfn.UNIQUE(_xlfn._xlws.FILTER($K$2:$K$2889,($I$2:$I$2889=I2114)*($K$2:$K$2889&lt;&gt;""))))),"")</f>
        <v>Cacau, Milka</v>
      </c>
      <c r="AY2114" s="1" t="str">
        <f>IF(ISBLANK(F2114),"", IF(OR(
ISNUMBER(FIND("escovacao",LOWER(F2114))),
ISNUMBER(FIND("escovação",LOWER(F2114))),
ISNUMBER(FIND("higiene bucal",LOWER(F2114))),
ISNUMBER(FIND("tosa",LOWER(F2114))),
ISNUMBER(FIND("hidratacao",LOWER(F2114))),
ISNUMBER(FIND("hidratação",LOWER(F2114))),
ISNUMBER(FIND("spa",LOWER(F2114))),
ISNUMBER(FIND("corte de unhas",LOWER(F2114))),
ISNUMBER(FIND("desembolo",LOWER(F2114))),
ISNUMBER(FIND("clorexidina",LOWER(F2114))),
ISNUMBER(FIND("matizacao",LOWER(F2114))),
ISNUMBER(FIND("matização",LOWER(F2114))),
ISNUMBER(FIND("arredondamento",LOWER(F2114))),
ISNUMBER(FIND("remocao",LOWER(F2114))),
ISNUMBER(FIND("remoção",LOWER(F2114)))
),"Serviços extras",
IF(ISNUMBER(FIND("banho",LOWER(F2114))),"Banho","Loja")))</f>
        <v>Serviços extras</v>
      </c>
      <c r="AZ2114" s="1" t="str">
        <f>IF(ISBLANK(I2114),"", _xlfn.LET(_xlpm.Pedido,TRIM(D2114&amp;""),IF(_xlpm.Pedido&lt;&gt;"",_xlpm.Pedido&amp;" | "&amp;K2114,I2114&amp;" | "&amp;K2114&amp;" | "&amp;TEXT(AU2114,"0"))))</f>
        <v>5351 | Cacau</v>
      </c>
      <c r="BA2114" s="1" t="str">
        <f>IF(ISBLANK(I2114),"", _xlfn.LET(_xlpm.TipoServico,LOWER(H2114),IF(ISNUMBER(FIND("banho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4" s="1" t="str">
        <f>IF(ISBLANK(I2114),"", _xlfn.LET(
    _xlpm.Servico,TRIM(F2114&amp;""),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14" s="1">
        <f>IF(ISBLANK(B2114),"", IF(ISBLANK(R2114),Q2114*S2114,R2114*S2114))</f>
        <v>12</v>
      </c>
    </row>
    <row r="2115" spans="1:55" x14ac:dyDescent="0.3">
      <c r="A2115" t="s">
        <v>172</v>
      </c>
      <c r="B2115">
        <v>46130</v>
      </c>
      <c r="C2115" t="s">
        <v>27</v>
      </c>
      <c r="D2115">
        <v>5351</v>
      </c>
      <c r="F2115" t="s">
        <v>146</v>
      </c>
      <c r="H2115" t="s">
        <v>276</v>
      </c>
      <c r="I2115">
        <v>2262</v>
      </c>
      <c r="J2115" t="s">
        <v>613</v>
      </c>
      <c r="K2115" t="s">
        <v>640</v>
      </c>
      <c r="L2115">
        <v>557391191687</v>
      </c>
      <c r="N2115">
        <v>0</v>
      </c>
      <c r="O2115" t="s">
        <v>5</v>
      </c>
      <c r="P2115">
        <v>0</v>
      </c>
      <c r="Q2115">
        <v>12</v>
      </c>
      <c r="R2115">
        <v>12</v>
      </c>
      <c r="S2115">
        <v>1</v>
      </c>
      <c r="T2115">
        <v>12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 t="s">
        <v>6</v>
      </c>
      <c r="AG2115">
        <v>168</v>
      </c>
      <c r="AU2115" s="2" t="str">
        <f>IF(ISBLANK(B2115),"", TEXT(B2115,"dddd, d \d\e mmmm \d\e aaaa"))</f>
        <v>sábado, 18 de abril de 2026</v>
      </c>
      <c r="AX2115" s="1" t="str" cm="1">
        <f t="array" ref="AX2115">IFERROR(_xlfn.TEXTJOIN(", ",TRUE,_xlfn._xlws.SORT(_xlfn.UNIQUE(_xlfn._xlws.FILTER($K$2:$K$2889,($I$2:$I$2889=I2115)*($K$2:$K$2889&lt;&gt;""))))),"")</f>
        <v>Cacau, Milka</v>
      </c>
      <c r="AY2115" s="1" t="str">
        <f>IF(ISBLANK(F2115),"", IF(OR(
ISNUMBER(FIND("escovacao",LOWER(F2115))),
ISNUMBER(FIND("escovação",LOWER(F2115))),
ISNUMBER(FIND("higiene bucal",LOWER(F2115))),
ISNUMBER(FIND("tosa",LOWER(F2115))),
ISNUMBER(FIND("hidratacao",LOWER(F2115))),
ISNUMBER(FIND("hidratação",LOWER(F2115))),
ISNUMBER(FIND("spa",LOWER(F2115))),
ISNUMBER(FIND("corte de unhas",LOWER(F2115))),
ISNUMBER(FIND("desembolo",LOWER(F2115))),
ISNUMBER(FIND("clorexidina",LOWER(F2115))),
ISNUMBER(FIND("matizacao",LOWER(F2115))),
ISNUMBER(FIND("matização",LOWER(F2115))),
ISNUMBER(FIND("arredondamento",LOWER(F2115))),
ISNUMBER(FIND("remocao",LOWER(F2115))),
ISNUMBER(FIND("remoção",LOWER(F2115)))
),"Serviços extras",
IF(ISNUMBER(FIND("banho",LOWER(F2115))),"Banho","Loja")))</f>
        <v>Serviços extras</v>
      </c>
      <c r="AZ2115" s="1" t="str">
        <f>IF(ISBLANK(I2115),"", _xlfn.LET(_xlpm.Pedido,TRIM(D2115&amp;""),IF(_xlpm.Pedido&lt;&gt;"",_xlpm.Pedido&amp;" | "&amp;K2115,I2115&amp;" | "&amp;K2115&amp;" | "&amp;TEXT(AU2115,"0"))))</f>
        <v>5351 | Milka</v>
      </c>
      <c r="BA2115" s="1" t="str">
        <f>IF(ISBLANK(I2115),"", _xlfn.LET(_xlpm.TipoServico,LOWER(H2115),IF(ISNUMBER(FIND("banho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5" s="1" t="str">
        <f>IF(ISBLANK(I2115),"", _xlfn.LET(
    _xlpm.Servico,TRIM(F2115&amp;""),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15" s="1">
        <f>IF(ISBLANK(B2115),"", IF(ISBLANK(R2115),Q2115*S2115,R2115*S2115))</f>
        <v>12</v>
      </c>
    </row>
    <row r="2116" spans="1:55" x14ac:dyDescent="0.3">
      <c r="A2116" t="s">
        <v>141</v>
      </c>
      <c r="B2116">
        <v>46130</v>
      </c>
      <c r="C2116" t="s">
        <v>27</v>
      </c>
      <c r="D2116">
        <v>5349</v>
      </c>
      <c r="F2116" t="s">
        <v>146</v>
      </c>
      <c r="H2116" t="s">
        <v>276</v>
      </c>
      <c r="I2116">
        <v>2729</v>
      </c>
      <c r="J2116" t="s">
        <v>65</v>
      </c>
      <c r="K2116" t="s">
        <v>695</v>
      </c>
      <c r="L2116">
        <v>5573998006465</v>
      </c>
      <c r="N2116">
        <v>0</v>
      </c>
      <c r="O2116" t="s">
        <v>5</v>
      </c>
      <c r="P2116">
        <v>0</v>
      </c>
      <c r="Q2116">
        <v>12</v>
      </c>
      <c r="R2116">
        <v>12</v>
      </c>
      <c r="S2116">
        <v>1</v>
      </c>
      <c r="T2116">
        <v>12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 t="s">
        <v>6</v>
      </c>
      <c r="AG2116">
        <v>153</v>
      </c>
      <c r="AU2116" s="2" t="str">
        <f>IF(ISBLANK(B2116),"", TEXT(B2116,"dddd, d \d\e mmmm \d\e aaaa"))</f>
        <v>sábado, 18 de abril de 2026</v>
      </c>
      <c r="AX2116" s="1" t="str" cm="1">
        <f t="array" ref="AX2116">IFERROR(_xlfn.TEXTJOIN(", ",TRUE,_xlfn._xlws.SORT(_xlfn.UNIQUE(_xlfn._xlws.FILTER($K$2:$K$2889,($I$2:$I$2889=I2116)*($K$2:$K$2889&lt;&gt;""))))),"")</f>
        <v>Carol, Mallu</v>
      </c>
      <c r="AY2116" s="1" t="str">
        <f>IF(ISBLANK(F2116),"", IF(OR(
ISNUMBER(FIND("escovacao",LOWER(F2116))),
ISNUMBER(FIND("escovação",LOWER(F2116))),
ISNUMBER(FIND("higiene bucal",LOWER(F2116))),
ISNUMBER(FIND("tosa",LOWER(F2116))),
ISNUMBER(FIND("hidratacao",LOWER(F2116))),
ISNUMBER(FIND("hidratação",LOWER(F2116))),
ISNUMBER(FIND("spa",LOWER(F2116))),
ISNUMBER(FIND("corte de unhas",LOWER(F2116))),
ISNUMBER(FIND("desembolo",LOWER(F2116))),
ISNUMBER(FIND("clorexidina",LOWER(F2116))),
ISNUMBER(FIND("matizacao",LOWER(F2116))),
ISNUMBER(FIND("matização",LOWER(F2116))),
ISNUMBER(FIND("arredondamento",LOWER(F2116))),
ISNUMBER(FIND("remocao",LOWER(F2116))),
ISNUMBER(FIND("remoção",LOWER(F2116)))
),"Serviços extras",
IF(ISNUMBER(FIND("banho",LOWER(F2116))),"Banho","Loja")))</f>
        <v>Serviços extras</v>
      </c>
      <c r="AZ2116" s="1" t="str">
        <f>IF(ISBLANK(I2116),"", _xlfn.LET(_xlpm.Pedido,TRIM(D2116&amp;""),IF(_xlpm.Pedido&lt;&gt;"",_xlpm.Pedido&amp;" | "&amp;K2116,I2116&amp;" | "&amp;K2116&amp;" | "&amp;TEXT(AU2116,"0"))))</f>
        <v>5349 | Mallu</v>
      </c>
      <c r="BA2116" s="1" t="str">
        <f>IF(ISBLANK(I2116),"", _xlfn.LET(_xlpm.TipoServico,LOWER(H2116),IF(ISNUMBER(FIND("banho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6" s="1" t="str">
        <f>IF(ISBLANK(I2116),"", _xlfn.LET(
    _xlpm.Servico,TRIM(F2116&amp;""),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16" s="1">
        <f>IF(ISBLANK(B2116),"", IF(ISBLANK(R2116),Q2116*S2116,R2116*S2116))</f>
        <v>12</v>
      </c>
    </row>
    <row r="2117" spans="1:55" x14ac:dyDescent="0.3">
      <c r="A2117" t="s">
        <v>133</v>
      </c>
      <c r="B2117">
        <v>46132</v>
      </c>
      <c r="C2117" t="s">
        <v>43</v>
      </c>
      <c r="D2117">
        <v>5353</v>
      </c>
      <c r="F2117" t="s">
        <v>275</v>
      </c>
      <c r="H2117" t="s">
        <v>276</v>
      </c>
      <c r="I2117">
        <v>2541</v>
      </c>
      <c r="J2117" t="s">
        <v>36</v>
      </c>
      <c r="K2117" t="s">
        <v>696</v>
      </c>
      <c r="L2117">
        <v>5573991343985</v>
      </c>
      <c r="N2117">
        <v>0</v>
      </c>
      <c r="O2117" t="s">
        <v>5</v>
      </c>
      <c r="P2117">
        <v>0</v>
      </c>
      <c r="Q2117">
        <v>35</v>
      </c>
      <c r="R2117">
        <v>35</v>
      </c>
      <c r="S2117">
        <v>1</v>
      </c>
      <c r="T2117">
        <v>35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 t="s">
        <v>6</v>
      </c>
      <c r="AG2117">
        <v>97</v>
      </c>
      <c r="AU2117" s="2" t="str">
        <f>IF(ISBLANK(B2117),"", TEXT(B2117,"dddd, d \d\e mmmm \d\e aaaa"))</f>
        <v>segunda-feira, 20 de abril de 2026</v>
      </c>
      <c r="AX2117" s="1" t="str" cm="1">
        <f t="array" ref="AX2117">IFERROR(_xlfn.TEXTJOIN(", ",TRUE,_xlfn._xlws.SORT(_xlfn.UNIQUE(_xlfn._xlws.FILTER($K$2:$K$2889,($I$2:$I$2889=I2117)*($K$2:$K$2889&lt;&gt;""))))),"")</f>
        <v>Estrela</v>
      </c>
      <c r="AY2117" s="1" t="str">
        <f>IF(ISBLANK(F2117),"", IF(OR(
ISNUMBER(FIND("escovacao",LOWER(F2117))),
ISNUMBER(FIND("escovação",LOWER(F2117))),
ISNUMBER(FIND("higiene bucal",LOWER(F2117))),
ISNUMBER(FIND("tosa",LOWER(F2117))),
ISNUMBER(FIND("hidratacao",LOWER(F2117))),
ISNUMBER(FIND("hidratação",LOWER(F2117))),
ISNUMBER(FIND("spa",LOWER(F2117))),
ISNUMBER(FIND("corte de unhas",LOWER(F2117))),
ISNUMBER(FIND("desembolo",LOWER(F2117))),
ISNUMBER(FIND("clorexidina",LOWER(F2117))),
ISNUMBER(FIND("matizacao",LOWER(F2117))),
ISNUMBER(FIND("matização",LOWER(F2117))),
ISNUMBER(FIND("arredondamento",LOWER(F2117))),
ISNUMBER(FIND("remocao",LOWER(F2117))),
ISNUMBER(FIND("remoção",LOWER(F2117)))
),"Serviços extras",
IF(ISNUMBER(FIND("banho",LOWER(F2117))),"Banho","Loja")))</f>
        <v>Serviços extras</v>
      </c>
      <c r="AZ2117" s="1" t="str">
        <f>IF(ISBLANK(I2117),"", _xlfn.LET(_xlpm.Pedido,TRIM(D2117&amp;""),IF(_xlpm.Pedido&lt;&gt;"",_xlpm.Pedido&amp;" | "&amp;K2117,I2117&amp;" | "&amp;K2117&amp;" | "&amp;TEXT(AU2117,"0"))))</f>
        <v>5353 | Estrela</v>
      </c>
      <c r="BA2117" s="1" t="str">
        <f>IF(ISBLANK(I2117),"", _xlfn.LET(_xlpm.TipoServico,LOWER(H2117),IF(ISNUMBER(FIND("banho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7" s="1" t="str">
        <f>IF(ISBLANK(I2117),"", _xlfn.LET(
    _xlpm.Servico,TRIM(F2117&amp;""),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17" s="1">
        <f>IF(ISBLANK(B2117),"", IF(ISBLANK(R2117),Q2117*S2117,R2117*S2117))</f>
        <v>35</v>
      </c>
    </row>
    <row r="2118" spans="1:55" x14ac:dyDescent="0.3">
      <c r="A2118" t="s">
        <v>11</v>
      </c>
      <c r="B2118">
        <v>46130</v>
      </c>
      <c r="C2118" t="s">
        <v>27</v>
      </c>
      <c r="D2118">
        <v>5349</v>
      </c>
      <c r="F2118" t="s">
        <v>217</v>
      </c>
      <c r="H2118" t="s">
        <v>276</v>
      </c>
      <c r="I2118">
        <v>2729</v>
      </c>
      <c r="J2118" t="s">
        <v>65</v>
      </c>
      <c r="K2118" t="s">
        <v>8</v>
      </c>
      <c r="L2118">
        <v>5573998006465</v>
      </c>
      <c r="N2118">
        <v>0</v>
      </c>
      <c r="O2118" t="s">
        <v>5</v>
      </c>
      <c r="P2118">
        <v>0</v>
      </c>
      <c r="Q2118">
        <v>7</v>
      </c>
      <c r="R2118">
        <v>7</v>
      </c>
      <c r="S2118">
        <v>1</v>
      </c>
      <c r="T2118">
        <v>7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 t="s">
        <v>6</v>
      </c>
      <c r="AG2118">
        <v>153</v>
      </c>
      <c r="AU2118" s="2" t="str">
        <f>IF(ISBLANK(B2118),"", TEXT(B2118,"dddd, d \d\e mmmm \d\e aaaa"))</f>
        <v>sábado, 18 de abril de 2026</v>
      </c>
      <c r="AX2118" s="1" t="str" cm="1">
        <f t="array" ref="AX2118">IFERROR(_xlfn.TEXTJOIN(", ",TRUE,_xlfn._xlws.SORT(_xlfn.UNIQUE(_xlfn._xlws.FILTER($K$2:$K$2889,($I$2:$I$2889=I2118)*($K$2:$K$2889&lt;&gt;""))))),"")</f>
        <v>Carol, Mallu</v>
      </c>
      <c r="AY2118" s="1" t="str">
        <f>IF(ISBLANK(F2118),"", IF(OR(
ISNUMBER(FIND("escovacao",LOWER(F2118))),
ISNUMBER(FIND("escovação",LOWER(F2118))),
ISNUMBER(FIND("higiene bucal",LOWER(F2118))),
ISNUMBER(FIND("tosa",LOWER(F2118))),
ISNUMBER(FIND("hidratacao",LOWER(F2118))),
ISNUMBER(FIND("hidratação",LOWER(F2118))),
ISNUMBER(FIND("spa",LOWER(F2118))),
ISNUMBER(FIND("corte de unhas",LOWER(F2118))),
ISNUMBER(FIND("desembolo",LOWER(F2118))),
ISNUMBER(FIND("clorexidina",LOWER(F2118))),
ISNUMBER(FIND("matizacao",LOWER(F2118))),
ISNUMBER(FIND("matização",LOWER(F2118))),
ISNUMBER(FIND("arredondamento",LOWER(F2118))),
ISNUMBER(FIND("remocao",LOWER(F2118))),
ISNUMBER(FIND("remoção",LOWER(F2118)))
),"Serviços extras",
IF(ISNUMBER(FIND("banho",LOWER(F2118))),"Banho","Loja")))</f>
        <v>Banho</v>
      </c>
      <c r="AZ2118" s="1" t="str">
        <f>IF(ISBLANK(I2118),"", _xlfn.LET(_xlpm.Pedido,TRIM(D2118&amp;""),IF(_xlpm.Pedido&lt;&gt;"",_xlpm.Pedido&amp;" | "&amp;K2118,I2118&amp;" | "&amp;K2118&amp;" | "&amp;TEXT(AU2118,"0"))))</f>
        <v>5349 | Carol</v>
      </c>
      <c r="BA2118" s="1" t="str">
        <f>IF(ISBLANK(I2118),"", _xlfn.LET(_xlpm.TipoServico,LOWER(H2118),IF(ISNUMBER(FIND("banho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8" s="1" t="str">
        <f>IF(ISBLANK(I2118),"", _xlfn.LET(
    _xlpm.Servico,TRIM(F2118&amp;""),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118" s="1">
        <f>IF(ISBLANK(B2118),"", IF(ISBLANK(R2118),Q2118*S2118,R2118*S2118))</f>
        <v>7</v>
      </c>
    </row>
    <row r="2119" spans="1:55" x14ac:dyDescent="0.3">
      <c r="A2119" t="s">
        <v>141</v>
      </c>
      <c r="B2119">
        <v>46132</v>
      </c>
      <c r="C2119" t="s">
        <v>43</v>
      </c>
      <c r="D2119">
        <v>5358</v>
      </c>
      <c r="F2119" t="s">
        <v>183</v>
      </c>
      <c r="H2119" t="s">
        <v>276</v>
      </c>
      <c r="I2119">
        <v>2836</v>
      </c>
      <c r="J2119" t="s">
        <v>597</v>
      </c>
      <c r="K2119" t="s">
        <v>697</v>
      </c>
      <c r="L2119">
        <v>557399071088</v>
      </c>
      <c r="N2119">
        <v>0</v>
      </c>
      <c r="O2119" t="s">
        <v>5</v>
      </c>
      <c r="P2119">
        <v>0</v>
      </c>
      <c r="Q2119">
        <v>63</v>
      </c>
      <c r="R2119">
        <v>63</v>
      </c>
      <c r="S2119">
        <v>1</v>
      </c>
      <c r="T2119">
        <v>63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  <c r="AF2119" t="s">
        <v>6</v>
      </c>
      <c r="AG2119">
        <v>225</v>
      </c>
      <c r="AU2119" s="2" t="str">
        <f>IF(ISBLANK(B2119),"", TEXT(B2119,"dddd, d \d\e mmmm \d\e aaaa"))</f>
        <v>segunda-feira, 20 de abril de 2026</v>
      </c>
      <c r="AX2119" s="1" t="str" cm="1">
        <f t="array" ref="AX2119">IFERROR(_xlfn.TEXTJOIN(", ",TRUE,_xlfn._xlws.SORT(_xlfn.UNIQUE(_xlfn._xlws.FILTER($K$2:$K$2889,($I$2:$I$2889=I2119)*($K$2:$K$2889&lt;&gt;""))))),"")</f>
        <v>Michelinha, Pipoca</v>
      </c>
      <c r="AY2119" s="1" t="str">
        <f>IF(ISBLANK(F2119),"", IF(OR(
ISNUMBER(FIND("escovacao",LOWER(F2119))),
ISNUMBER(FIND("escovação",LOWER(F2119))),
ISNUMBER(FIND("higiene bucal",LOWER(F2119))),
ISNUMBER(FIND("tosa",LOWER(F2119))),
ISNUMBER(FIND("hidratacao",LOWER(F2119))),
ISNUMBER(FIND("hidratação",LOWER(F2119))),
ISNUMBER(FIND("spa",LOWER(F2119))),
ISNUMBER(FIND("corte de unhas",LOWER(F2119))),
ISNUMBER(FIND("desembolo",LOWER(F2119))),
ISNUMBER(FIND("clorexidina",LOWER(F2119))),
ISNUMBER(FIND("matizacao",LOWER(F2119))),
ISNUMBER(FIND("matização",LOWER(F2119))),
ISNUMBER(FIND("arredondamento",LOWER(F2119))),
ISNUMBER(FIND("remocao",LOWER(F2119))),
ISNUMBER(FIND("remoção",LOWER(F2119)))
),"Serviços extras",
IF(ISNUMBER(FIND("banho",LOWER(F2119))),"Banho","Loja")))</f>
        <v>Serviços extras</v>
      </c>
      <c r="AZ2119" s="1" t="str">
        <f>IF(ISBLANK(I2119),"", _xlfn.LET(_xlpm.Pedido,TRIM(D2119&amp;""),IF(_xlpm.Pedido&lt;&gt;"",_xlpm.Pedido&amp;" | "&amp;K2119,I2119&amp;" | "&amp;K2119&amp;" | "&amp;TEXT(AU2119,"0"))))</f>
        <v>5358 | Pipoca</v>
      </c>
      <c r="BA2119" s="1" t="str">
        <f>IF(ISBLANK(I2119),"", _xlfn.LET(_xlpm.TipoServico,LOWER(H2119),IF(ISNUMBER(FIND("banho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19" s="1" t="str">
        <f>IF(ISBLANK(I2119),"", _xlfn.LET(
    _xlpm.Servico,TRIM(F2119&amp;""),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19" s="1">
        <f>IF(ISBLANK(B2119),"", IF(ISBLANK(R2119),Q2119*S2119,R2119*S2119))</f>
        <v>63</v>
      </c>
    </row>
    <row r="2120" spans="1:55" x14ac:dyDescent="0.3">
      <c r="A2120" t="s">
        <v>172</v>
      </c>
      <c r="B2120">
        <v>46132</v>
      </c>
      <c r="C2120" t="s">
        <v>43</v>
      </c>
      <c r="D2120">
        <v>5358</v>
      </c>
      <c r="F2120" t="s">
        <v>193</v>
      </c>
      <c r="H2120" t="s">
        <v>276</v>
      </c>
      <c r="I2120">
        <v>2836</v>
      </c>
      <c r="J2120" t="s">
        <v>597</v>
      </c>
      <c r="K2120" t="s">
        <v>698</v>
      </c>
      <c r="L2120">
        <v>557399071088</v>
      </c>
      <c r="N2120">
        <v>0</v>
      </c>
      <c r="O2120" t="s">
        <v>5</v>
      </c>
      <c r="P2120">
        <v>0</v>
      </c>
      <c r="Q2120">
        <v>7</v>
      </c>
      <c r="R2120">
        <v>7</v>
      </c>
      <c r="S2120">
        <v>1</v>
      </c>
      <c r="T2120">
        <v>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 t="s">
        <v>6</v>
      </c>
      <c r="AG2120">
        <v>225</v>
      </c>
      <c r="AU2120" s="2" t="str">
        <f>IF(ISBLANK(B2120),"", TEXT(B2120,"dddd, d \d\e mmmm \d\e aaaa"))</f>
        <v>segunda-feira, 20 de abril de 2026</v>
      </c>
      <c r="AX2120" s="1" t="str" cm="1">
        <f t="array" ref="AX2120">IFERROR(_xlfn.TEXTJOIN(", ",TRUE,_xlfn._xlws.SORT(_xlfn.UNIQUE(_xlfn._xlws.FILTER($K$2:$K$2889,($I$2:$I$2889=I2120)*($K$2:$K$2889&lt;&gt;""))))),"")</f>
        <v>Michelinha, Pipoca</v>
      </c>
      <c r="AY2120" s="1" t="str">
        <f>IF(ISBLANK(F2120),"", IF(OR(
ISNUMBER(FIND("escovacao",LOWER(F2120))),
ISNUMBER(FIND("escovação",LOWER(F2120))),
ISNUMBER(FIND("higiene bucal",LOWER(F2120))),
ISNUMBER(FIND("tosa",LOWER(F2120))),
ISNUMBER(FIND("hidratacao",LOWER(F2120))),
ISNUMBER(FIND("hidratação",LOWER(F2120))),
ISNUMBER(FIND("spa",LOWER(F2120))),
ISNUMBER(FIND("corte de unhas",LOWER(F2120))),
ISNUMBER(FIND("desembolo",LOWER(F2120))),
ISNUMBER(FIND("clorexidina",LOWER(F2120))),
ISNUMBER(FIND("matizacao",LOWER(F2120))),
ISNUMBER(FIND("matização",LOWER(F2120))),
ISNUMBER(FIND("arredondamento",LOWER(F2120))),
ISNUMBER(FIND("remocao",LOWER(F2120))),
ISNUMBER(FIND("remoção",LOWER(F2120)))
),"Serviços extras",
IF(ISNUMBER(FIND("banho",LOWER(F2120))),"Banho","Loja")))</f>
        <v>Banho</v>
      </c>
      <c r="AZ2120" s="1" t="str">
        <f>IF(ISBLANK(I2120),"", _xlfn.LET(_xlpm.Pedido,TRIM(D2120&amp;""),IF(_xlpm.Pedido&lt;&gt;"",_xlpm.Pedido&amp;" | "&amp;K2120,I2120&amp;" | "&amp;K2120&amp;" | "&amp;TEXT(AU2120,"0"))))</f>
        <v>5358 | Michelinha</v>
      </c>
      <c r="BA2120" s="1" t="str">
        <f>IF(ISBLANK(I2120),"", _xlfn.LET(_xlpm.TipoServico,LOWER(H2120),IF(ISNUMBER(FIND("banho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0" s="1" t="str">
        <f>IF(ISBLANK(I2120),"", _xlfn.LET(
    _xlpm.Servico,TRIM(F2120&amp;""),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120" s="1">
        <f>IF(ISBLANK(B2120),"", IF(ISBLANK(R2120),Q2120*S2120,R2120*S2120))</f>
        <v>7</v>
      </c>
    </row>
    <row r="2121" spans="1:55" x14ac:dyDescent="0.3">
      <c r="A2121" t="s">
        <v>172</v>
      </c>
      <c r="B2121">
        <v>46132</v>
      </c>
      <c r="C2121" t="s">
        <v>43</v>
      </c>
      <c r="D2121">
        <v>5358</v>
      </c>
      <c r="F2121" t="s">
        <v>344</v>
      </c>
      <c r="H2121" t="s">
        <v>276</v>
      </c>
      <c r="I2121">
        <v>2836</v>
      </c>
      <c r="J2121" t="s">
        <v>597</v>
      </c>
      <c r="K2121" t="s">
        <v>698</v>
      </c>
      <c r="L2121">
        <v>557399071088</v>
      </c>
      <c r="N2121">
        <v>0</v>
      </c>
      <c r="O2121" t="s">
        <v>5</v>
      </c>
      <c r="P2121">
        <v>0</v>
      </c>
      <c r="Q2121">
        <v>15</v>
      </c>
      <c r="R2121">
        <v>15</v>
      </c>
      <c r="S2121">
        <v>1</v>
      </c>
      <c r="T2121">
        <v>15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 t="s">
        <v>6</v>
      </c>
      <c r="AG2121">
        <v>225</v>
      </c>
      <c r="AU2121" s="2" t="str">
        <f>IF(ISBLANK(B2121),"", TEXT(B2121,"dddd, d \d\e mmmm \d\e aaaa"))</f>
        <v>segunda-feira, 20 de abril de 2026</v>
      </c>
      <c r="AX2121" s="1" t="str" cm="1">
        <f t="array" ref="AX2121">IFERROR(_xlfn.TEXTJOIN(", ",TRUE,_xlfn._xlws.SORT(_xlfn.UNIQUE(_xlfn._xlws.FILTER($K$2:$K$2889,($I$2:$I$2889=I2121)*($K$2:$K$2889&lt;&gt;""))))),"")</f>
        <v>Michelinha, Pipoca</v>
      </c>
      <c r="AY2121" s="1" t="str">
        <f>IF(ISBLANK(F2121),"", IF(OR(
ISNUMBER(FIND("escovacao",LOWER(F2121))),
ISNUMBER(FIND("escovação",LOWER(F2121))),
ISNUMBER(FIND("higiene bucal",LOWER(F2121))),
ISNUMBER(FIND("tosa",LOWER(F2121))),
ISNUMBER(FIND("hidratacao",LOWER(F2121))),
ISNUMBER(FIND("hidratação",LOWER(F2121))),
ISNUMBER(FIND("spa",LOWER(F2121))),
ISNUMBER(FIND("corte de unhas",LOWER(F2121))),
ISNUMBER(FIND("desembolo",LOWER(F2121))),
ISNUMBER(FIND("clorexidina",LOWER(F2121))),
ISNUMBER(FIND("matizacao",LOWER(F2121))),
ISNUMBER(FIND("matização",LOWER(F2121))),
ISNUMBER(FIND("arredondamento",LOWER(F2121))),
ISNUMBER(FIND("remocao",LOWER(F2121))),
ISNUMBER(FIND("remoção",LOWER(F2121)))
),"Serviços extras",
IF(ISNUMBER(FIND("banho",LOWER(F2121))),"Banho","Loja")))</f>
        <v>Serviços extras</v>
      </c>
      <c r="AZ2121" s="1" t="str">
        <f>IF(ISBLANK(I2121),"", _xlfn.LET(_xlpm.Pedido,TRIM(D2121&amp;""),IF(_xlpm.Pedido&lt;&gt;"",_xlpm.Pedido&amp;" | "&amp;K2121,I2121&amp;" | "&amp;K2121&amp;" | "&amp;TEXT(AU2121,"0"))))</f>
        <v>5358 | Michelinha</v>
      </c>
      <c r="BA2121" s="1" t="str">
        <f>IF(ISBLANK(I2121),"", _xlfn.LET(_xlpm.TipoServico,LOWER(H2121),IF(ISNUMBER(FIND("banho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1" s="1" t="str">
        <f>IF(ISBLANK(I2121),"", _xlfn.LET(
    _xlpm.Servico,TRIM(F2121&amp;""),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21" s="1">
        <f>IF(ISBLANK(B2121),"", IF(ISBLANK(R2121),Q2121*S2121,R2121*S2121))</f>
        <v>15</v>
      </c>
    </row>
    <row r="2122" spans="1:55" x14ac:dyDescent="0.3">
      <c r="A2122" t="s">
        <v>141</v>
      </c>
      <c r="B2122">
        <v>46132</v>
      </c>
      <c r="C2122" t="s">
        <v>43</v>
      </c>
      <c r="D2122">
        <v>5366</v>
      </c>
      <c r="F2122" t="s">
        <v>183</v>
      </c>
      <c r="H2122" t="s">
        <v>276</v>
      </c>
      <c r="I2122">
        <v>2616</v>
      </c>
      <c r="J2122" t="s">
        <v>14</v>
      </c>
      <c r="K2122" t="s">
        <v>179</v>
      </c>
      <c r="L2122">
        <v>5573988996862</v>
      </c>
      <c r="N2122">
        <v>0</v>
      </c>
      <c r="O2122" t="s">
        <v>5</v>
      </c>
      <c r="P2122">
        <v>0</v>
      </c>
      <c r="Q2122">
        <v>63</v>
      </c>
      <c r="R2122">
        <v>63</v>
      </c>
      <c r="S2122">
        <v>1</v>
      </c>
      <c r="T2122">
        <v>63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 t="s">
        <v>6</v>
      </c>
      <c r="AG2122">
        <v>125</v>
      </c>
      <c r="AU2122" s="2" t="str">
        <f>IF(ISBLANK(B2122),"", TEXT(B2122,"dddd, d \d\e mmmm \d\e aaaa"))</f>
        <v>segunda-feira, 20 de abril de 2026</v>
      </c>
      <c r="AX2122" s="1" t="str" cm="1">
        <f t="array" ref="AX2122">IFERROR(_xlfn.TEXTJOIN(", ",TRUE,_xlfn._xlws.SORT(_xlfn.UNIQUE(_xlfn._xlws.FILTER($K$2:$K$2889,($I$2:$I$2889=I2122)*($K$2:$K$2889&lt;&gt;""))))),"")</f>
        <v>Amora, Aquiles, Enzo, Jade, Jorge</v>
      </c>
      <c r="AY2122" s="1" t="str">
        <f>IF(ISBLANK(F2122),"", IF(OR(
ISNUMBER(FIND("escovacao",LOWER(F2122))),
ISNUMBER(FIND("escovação",LOWER(F2122))),
ISNUMBER(FIND("higiene bucal",LOWER(F2122))),
ISNUMBER(FIND("tosa",LOWER(F2122))),
ISNUMBER(FIND("hidratacao",LOWER(F2122))),
ISNUMBER(FIND("hidratação",LOWER(F2122))),
ISNUMBER(FIND("spa",LOWER(F2122))),
ISNUMBER(FIND("corte de unhas",LOWER(F2122))),
ISNUMBER(FIND("desembolo",LOWER(F2122))),
ISNUMBER(FIND("clorexidina",LOWER(F2122))),
ISNUMBER(FIND("matizacao",LOWER(F2122))),
ISNUMBER(FIND("matização",LOWER(F2122))),
ISNUMBER(FIND("arredondamento",LOWER(F2122))),
ISNUMBER(FIND("remocao",LOWER(F2122))),
ISNUMBER(FIND("remoção",LOWER(F2122)))
),"Serviços extras",
IF(ISNUMBER(FIND("banho",LOWER(F2122))),"Banho","Loja")))</f>
        <v>Serviços extras</v>
      </c>
      <c r="AZ2122" s="1" t="str">
        <f>IF(ISBLANK(I2122),"", _xlfn.LET(_xlpm.Pedido,TRIM(D2122&amp;""),IF(_xlpm.Pedido&lt;&gt;"",_xlpm.Pedido&amp;" | "&amp;K2122,I2122&amp;" | "&amp;K2122&amp;" | "&amp;TEXT(AU2122,"0"))))</f>
        <v>5366 | Enzo</v>
      </c>
      <c r="BA2122" s="1" t="str">
        <f>IF(ISBLANK(I2122),"", _xlfn.LET(_xlpm.TipoServico,LOWER(H2122),IF(ISNUMBER(FIND("banho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2" s="1" t="str">
        <f>IF(ISBLANK(I2122),"", _xlfn.LET(
    _xlpm.Servico,TRIM(F2122&amp;""),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22" s="1">
        <f>IF(ISBLANK(B2122),"", IF(ISBLANK(R2122),Q2122*S2122,R2122*S2122))</f>
        <v>63</v>
      </c>
    </row>
    <row r="2123" spans="1:55" x14ac:dyDescent="0.3">
      <c r="A2123" t="s">
        <v>141</v>
      </c>
      <c r="B2123">
        <v>46132</v>
      </c>
      <c r="C2123" t="s">
        <v>43</v>
      </c>
      <c r="D2123">
        <v>5364</v>
      </c>
      <c r="F2123" t="s">
        <v>303</v>
      </c>
      <c r="H2123" t="s">
        <v>276</v>
      </c>
      <c r="I2123">
        <v>2763</v>
      </c>
      <c r="J2123" t="s">
        <v>615</v>
      </c>
      <c r="K2123" t="s">
        <v>699</v>
      </c>
      <c r="L2123">
        <v>5573988543866</v>
      </c>
      <c r="N2123">
        <v>0</v>
      </c>
      <c r="O2123" t="s">
        <v>5</v>
      </c>
      <c r="P2123">
        <v>0</v>
      </c>
      <c r="Q2123">
        <v>50</v>
      </c>
      <c r="R2123">
        <v>50</v>
      </c>
      <c r="S2123">
        <v>1</v>
      </c>
      <c r="T2123">
        <v>50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 t="s">
        <v>6</v>
      </c>
      <c r="AG2123">
        <v>147</v>
      </c>
      <c r="AU2123" s="2" t="str">
        <f>IF(ISBLANK(B2123),"", TEXT(B2123,"dddd, d \d\e mmmm \d\e aaaa"))</f>
        <v>segunda-feira, 20 de abril de 2026</v>
      </c>
      <c r="AX2123" s="1" t="str" cm="1">
        <f t="array" ref="AX2123">IFERROR(_xlfn.TEXTJOIN(", ",TRUE,_xlfn._xlws.SORT(_xlfn.UNIQUE(_xlfn._xlws.FILTER($K$2:$K$2889,($I$2:$I$2889=I2123)*($K$2:$K$2889&lt;&gt;""))))),"")</f>
        <v>Akira</v>
      </c>
      <c r="AY2123" s="1" t="str">
        <f>IF(ISBLANK(F2123),"", IF(OR(
ISNUMBER(FIND("escovacao",LOWER(F2123))),
ISNUMBER(FIND("escovação",LOWER(F2123))),
ISNUMBER(FIND("higiene bucal",LOWER(F2123))),
ISNUMBER(FIND("tosa",LOWER(F2123))),
ISNUMBER(FIND("hidratacao",LOWER(F2123))),
ISNUMBER(FIND("hidratação",LOWER(F2123))),
ISNUMBER(FIND("spa",LOWER(F2123))),
ISNUMBER(FIND("corte de unhas",LOWER(F2123))),
ISNUMBER(FIND("desembolo",LOWER(F2123))),
ISNUMBER(FIND("clorexidina",LOWER(F2123))),
ISNUMBER(FIND("matizacao",LOWER(F2123))),
ISNUMBER(FIND("matização",LOWER(F2123))),
ISNUMBER(FIND("arredondamento",LOWER(F2123))),
ISNUMBER(FIND("remocao",LOWER(F2123))),
ISNUMBER(FIND("remoção",LOWER(F2123)))
),"Serviços extras",
IF(ISNUMBER(FIND("banho",LOWER(F2123))),"Banho","Loja")))</f>
        <v>Serviços extras</v>
      </c>
      <c r="AZ2123" s="1" t="str">
        <f>IF(ISBLANK(I2123),"", _xlfn.LET(_xlpm.Pedido,TRIM(D2123&amp;""),IF(_xlpm.Pedido&lt;&gt;"",_xlpm.Pedido&amp;" | "&amp;K2123,I2123&amp;" | "&amp;K2123&amp;" | "&amp;TEXT(AU2123,"0"))))</f>
        <v>5364 | Akira</v>
      </c>
      <c r="BA2123" s="1" t="str">
        <f>IF(ISBLANK(I2123),"", _xlfn.LET(_xlpm.TipoServico,LOWER(H2123),IF(ISNUMBER(FIND("banho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3" s="1" t="str">
        <f>IF(ISBLANK(I2123),"", _xlfn.LET(
    _xlpm.Servico,TRIM(F2123&amp;""),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23" s="1">
        <f>IF(ISBLANK(B2123),"", IF(ISBLANK(R2123),Q2123*S2123,R2123*S2123))</f>
        <v>50</v>
      </c>
    </row>
    <row r="2124" spans="1:55" x14ac:dyDescent="0.3">
      <c r="A2124" t="s">
        <v>141</v>
      </c>
      <c r="B2124">
        <v>46132</v>
      </c>
      <c r="C2124" t="s">
        <v>43</v>
      </c>
      <c r="D2124">
        <v>5364</v>
      </c>
      <c r="F2124" t="s">
        <v>275</v>
      </c>
      <c r="H2124" t="s">
        <v>276</v>
      </c>
      <c r="I2124">
        <v>2763</v>
      </c>
      <c r="J2124" t="s">
        <v>615</v>
      </c>
      <c r="K2124" t="s">
        <v>699</v>
      </c>
      <c r="L2124">
        <v>5573988543866</v>
      </c>
      <c r="N2124">
        <v>0</v>
      </c>
      <c r="O2124" t="s">
        <v>5</v>
      </c>
      <c r="P2124">
        <v>0</v>
      </c>
      <c r="Q2124">
        <v>35</v>
      </c>
      <c r="R2124">
        <v>35</v>
      </c>
      <c r="S2124">
        <v>1</v>
      </c>
      <c r="T2124">
        <v>35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 t="s">
        <v>6</v>
      </c>
      <c r="AG2124">
        <v>147</v>
      </c>
      <c r="AU2124" s="2" t="str">
        <f>IF(ISBLANK(B2124),"", TEXT(B2124,"dddd, d \d\e mmmm \d\e aaaa"))</f>
        <v>segunda-feira, 20 de abril de 2026</v>
      </c>
      <c r="AX2124" s="1" t="str" cm="1">
        <f t="array" ref="AX2124">IFERROR(_xlfn.TEXTJOIN(", ",TRUE,_xlfn._xlws.SORT(_xlfn.UNIQUE(_xlfn._xlws.FILTER($K$2:$K$2889,($I$2:$I$2889=I2124)*($K$2:$K$2889&lt;&gt;""))))),"")</f>
        <v>Akira</v>
      </c>
      <c r="AY2124" s="1" t="str">
        <f>IF(ISBLANK(F2124),"", IF(OR(
ISNUMBER(FIND("escovacao",LOWER(F2124))),
ISNUMBER(FIND("escovação",LOWER(F2124))),
ISNUMBER(FIND("higiene bucal",LOWER(F2124))),
ISNUMBER(FIND("tosa",LOWER(F2124))),
ISNUMBER(FIND("hidratacao",LOWER(F2124))),
ISNUMBER(FIND("hidratação",LOWER(F2124))),
ISNUMBER(FIND("spa",LOWER(F2124))),
ISNUMBER(FIND("corte de unhas",LOWER(F2124))),
ISNUMBER(FIND("desembolo",LOWER(F2124))),
ISNUMBER(FIND("clorexidina",LOWER(F2124))),
ISNUMBER(FIND("matizacao",LOWER(F2124))),
ISNUMBER(FIND("matização",LOWER(F2124))),
ISNUMBER(FIND("arredondamento",LOWER(F2124))),
ISNUMBER(FIND("remocao",LOWER(F2124))),
ISNUMBER(FIND("remoção",LOWER(F2124)))
),"Serviços extras",
IF(ISNUMBER(FIND("banho",LOWER(F2124))),"Banho","Loja")))</f>
        <v>Serviços extras</v>
      </c>
      <c r="AZ2124" s="1" t="str">
        <f>IF(ISBLANK(I2124),"", _xlfn.LET(_xlpm.Pedido,TRIM(D2124&amp;""),IF(_xlpm.Pedido&lt;&gt;"",_xlpm.Pedido&amp;" | "&amp;K2124,I2124&amp;" | "&amp;K2124&amp;" | "&amp;TEXT(AU2124,"0"))))</f>
        <v>5364 | Akira</v>
      </c>
      <c r="BA2124" s="1" t="str">
        <f>IF(ISBLANK(I2124),"", _xlfn.LET(_xlpm.TipoServico,LOWER(H2124),IF(ISNUMBER(FIND("banho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4" s="1" t="str">
        <f>IF(ISBLANK(I2124),"", _xlfn.LET(
    _xlpm.Servico,TRIM(F2124&amp;""),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24" s="1">
        <f>IF(ISBLANK(B2124),"", IF(ISBLANK(R2124),Q2124*S2124,R2124*S2124))</f>
        <v>35</v>
      </c>
    </row>
    <row r="2125" spans="1:55" x14ac:dyDescent="0.3">
      <c r="A2125" t="s">
        <v>172</v>
      </c>
      <c r="B2125">
        <v>46134</v>
      </c>
      <c r="C2125" t="s">
        <v>53</v>
      </c>
      <c r="D2125">
        <v>5371</v>
      </c>
      <c r="F2125" t="s">
        <v>275</v>
      </c>
      <c r="H2125" t="s">
        <v>276</v>
      </c>
      <c r="I2125">
        <v>2585</v>
      </c>
      <c r="J2125" t="s">
        <v>83</v>
      </c>
      <c r="K2125" t="s">
        <v>157</v>
      </c>
      <c r="L2125">
        <v>5573981669052</v>
      </c>
      <c r="N2125">
        <v>0</v>
      </c>
      <c r="O2125" t="s">
        <v>5</v>
      </c>
      <c r="P2125">
        <v>0</v>
      </c>
      <c r="Q2125">
        <v>35</v>
      </c>
      <c r="R2125">
        <v>35</v>
      </c>
      <c r="S2125">
        <v>1</v>
      </c>
      <c r="T2125">
        <v>35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 t="s">
        <v>6</v>
      </c>
      <c r="AG2125">
        <v>70</v>
      </c>
      <c r="AU2125" s="2" t="str">
        <f>IF(ISBLANK(B2125),"", TEXT(B2125,"dddd, d \d\e mmmm \d\e aaaa"))</f>
        <v>quarta-feira, 22 de abril de 2026</v>
      </c>
      <c r="AX2125" s="1" t="str" cm="1">
        <f t="array" ref="AX2125">IFERROR(_xlfn.TEXTJOIN(", ",TRUE,_xlfn._xlws.SORT(_xlfn.UNIQUE(_xlfn._xlws.FILTER($K$2:$K$2889,($I$2:$I$2889=I2125)*($K$2:$K$2889&lt;&gt;""))))),"")</f>
        <v>Dudu, Tata</v>
      </c>
      <c r="AY2125" s="1" t="str">
        <f>IF(ISBLANK(F2125),"", IF(OR(
ISNUMBER(FIND("escovacao",LOWER(F2125))),
ISNUMBER(FIND("escovação",LOWER(F2125))),
ISNUMBER(FIND("higiene bucal",LOWER(F2125))),
ISNUMBER(FIND("tosa",LOWER(F2125))),
ISNUMBER(FIND("hidratacao",LOWER(F2125))),
ISNUMBER(FIND("hidratação",LOWER(F2125))),
ISNUMBER(FIND("spa",LOWER(F2125))),
ISNUMBER(FIND("corte de unhas",LOWER(F2125))),
ISNUMBER(FIND("desembolo",LOWER(F2125))),
ISNUMBER(FIND("clorexidina",LOWER(F2125))),
ISNUMBER(FIND("matizacao",LOWER(F2125))),
ISNUMBER(FIND("matização",LOWER(F2125))),
ISNUMBER(FIND("arredondamento",LOWER(F2125))),
ISNUMBER(FIND("remocao",LOWER(F2125))),
ISNUMBER(FIND("remoção",LOWER(F2125)))
),"Serviços extras",
IF(ISNUMBER(FIND("banho",LOWER(F2125))),"Banho","Loja")))</f>
        <v>Serviços extras</v>
      </c>
      <c r="AZ2125" s="1" t="str">
        <f>IF(ISBLANK(I2125),"", _xlfn.LET(_xlpm.Pedido,TRIM(D2125&amp;""),IF(_xlpm.Pedido&lt;&gt;"",_xlpm.Pedido&amp;" | "&amp;K2125,I2125&amp;" | "&amp;K2125&amp;" | "&amp;TEXT(AU2125,"0"))))</f>
        <v>5371 | Dudu</v>
      </c>
      <c r="BA2125" s="1" t="str">
        <f>IF(ISBLANK(I2125),"", _xlfn.LET(_xlpm.TipoServico,LOWER(H2125),IF(ISNUMBER(FIND("banho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5" s="1" t="str">
        <f>IF(ISBLANK(I2125),"", _xlfn.LET(
    _xlpm.Servico,TRIM(F2125&amp;""),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25" s="1">
        <f>IF(ISBLANK(B2125),"", IF(ISBLANK(R2125),Q2125*S2125,R2125*S2125))</f>
        <v>35</v>
      </c>
    </row>
    <row r="2126" spans="1:55" x14ac:dyDescent="0.3">
      <c r="A2126" t="s">
        <v>133</v>
      </c>
      <c r="B2126">
        <v>46134</v>
      </c>
      <c r="C2126" t="s">
        <v>53</v>
      </c>
      <c r="D2126">
        <v>5371</v>
      </c>
      <c r="F2126" t="s">
        <v>275</v>
      </c>
      <c r="H2126" t="s">
        <v>276</v>
      </c>
      <c r="I2126">
        <v>2585</v>
      </c>
      <c r="J2126" t="s">
        <v>83</v>
      </c>
      <c r="K2126" t="s">
        <v>156</v>
      </c>
      <c r="L2126">
        <v>5573981669052</v>
      </c>
      <c r="N2126">
        <v>0</v>
      </c>
      <c r="O2126" t="s">
        <v>5</v>
      </c>
      <c r="P2126">
        <v>0</v>
      </c>
      <c r="Q2126">
        <v>35</v>
      </c>
      <c r="R2126">
        <v>35</v>
      </c>
      <c r="S2126">
        <v>1</v>
      </c>
      <c r="T2126">
        <v>35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 t="s">
        <v>6</v>
      </c>
      <c r="AG2126">
        <v>70</v>
      </c>
      <c r="AU2126" s="2" t="str">
        <f>IF(ISBLANK(B2126),"", TEXT(B2126,"dddd, d \d\e mmmm \d\e aaaa"))</f>
        <v>quarta-feira, 22 de abril de 2026</v>
      </c>
      <c r="AX2126" s="1" t="str" cm="1">
        <f t="array" ref="AX2126">IFERROR(_xlfn.TEXTJOIN(", ",TRUE,_xlfn._xlws.SORT(_xlfn.UNIQUE(_xlfn._xlws.FILTER($K$2:$K$2889,($I$2:$I$2889=I2126)*($K$2:$K$2889&lt;&gt;""))))),"")</f>
        <v>Dudu, Tata</v>
      </c>
      <c r="AY2126" s="1" t="str">
        <f>IF(ISBLANK(F2126),"", IF(OR(
ISNUMBER(FIND("escovacao",LOWER(F2126))),
ISNUMBER(FIND("escovação",LOWER(F2126))),
ISNUMBER(FIND("higiene bucal",LOWER(F2126))),
ISNUMBER(FIND("tosa",LOWER(F2126))),
ISNUMBER(FIND("hidratacao",LOWER(F2126))),
ISNUMBER(FIND("hidratação",LOWER(F2126))),
ISNUMBER(FIND("spa",LOWER(F2126))),
ISNUMBER(FIND("corte de unhas",LOWER(F2126))),
ISNUMBER(FIND("desembolo",LOWER(F2126))),
ISNUMBER(FIND("clorexidina",LOWER(F2126))),
ISNUMBER(FIND("matizacao",LOWER(F2126))),
ISNUMBER(FIND("matização",LOWER(F2126))),
ISNUMBER(FIND("arredondamento",LOWER(F2126))),
ISNUMBER(FIND("remocao",LOWER(F2126))),
ISNUMBER(FIND("remoção",LOWER(F2126)))
),"Serviços extras",
IF(ISNUMBER(FIND("banho",LOWER(F2126))),"Banho","Loja")))</f>
        <v>Serviços extras</v>
      </c>
      <c r="AZ2126" s="1" t="str">
        <f>IF(ISBLANK(I2126),"", _xlfn.LET(_xlpm.Pedido,TRIM(D2126&amp;""),IF(_xlpm.Pedido&lt;&gt;"",_xlpm.Pedido&amp;" | "&amp;K2126,I2126&amp;" | "&amp;K2126&amp;" | "&amp;TEXT(AU2126,"0"))))</f>
        <v>5371 | Tata</v>
      </c>
      <c r="BA2126" s="1" t="str">
        <f>IF(ISBLANK(I2126),"", _xlfn.LET(_xlpm.TipoServico,LOWER(H2126),IF(ISNUMBER(FIND("banho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6" s="1" t="str">
        <f>IF(ISBLANK(I2126),"", _xlfn.LET(
    _xlpm.Servico,TRIM(F2126&amp;""),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26" s="1">
        <f>IF(ISBLANK(B2126),"", IF(ISBLANK(R2126),Q2126*S2126,R2126*S2126))</f>
        <v>35</v>
      </c>
    </row>
    <row r="2127" spans="1:55" x14ac:dyDescent="0.3">
      <c r="A2127" t="s">
        <v>172</v>
      </c>
      <c r="B2127">
        <v>46136</v>
      </c>
      <c r="C2127" t="s">
        <v>2</v>
      </c>
      <c r="D2127">
        <v>5372</v>
      </c>
      <c r="F2127" t="s">
        <v>146</v>
      </c>
      <c r="H2127" t="s">
        <v>276</v>
      </c>
      <c r="I2127">
        <v>2894</v>
      </c>
      <c r="J2127" t="s">
        <v>52</v>
      </c>
      <c r="K2127" t="s">
        <v>160</v>
      </c>
      <c r="L2127">
        <v>557398224476</v>
      </c>
      <c r="N2127">
        <v>0</v>
      </c>
      <c r="O2127" t="s">
        <v>5</v>
      </c>
      <c r="P2127">
        <v>0</v>
      </c>
      <c r="Q2127">
        <v>12</v>
      </c>
      <c r="R2127">
        <v>12</v>
      </c>
      <c r="S2127">
        <v>1</v>
      </c>
      <c r="T2127">
        <v>12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 t="s">
        <v>6</v>
      </c>
      <c r="AG2127">
        <v>74</v>
      </c>
      <c r="AU2127" s="2" t="str">
        <f>IF(ISBLANK(B2127),"", TEXT(B2127,"dddd, d \d\e mmmm \d\e aaaa"))</f>
        <v>sexta-feira, 24 de abril de 2026</v>
      </c>
      <c r="AX2127" s="1" t="str" cm="1">
        <f t="array" ref="AX2127">IFERROR(_xlfn.TEXTJOIN(", ",TRUE,_xlfn._xlws.SORT(_xlfn.UNIQUE(_xlfn._xlws.FILTER($K$2:$K$2889,($I$2:$I$2889=I2127)*($K$2:$K$2889&lt;&gt;""))))),"")</f>
        <v>Fred</v>
      </c>
      <c r="AY2127" s="1" t="str">
        <f>IF(ISBLANK(F2127),"", IF(OR(
ISNUMBER(FIND("escovacao",LOWER(F2127))),
ISNUMBER(FIND("escovação",LOWER(F2127))),
ISNUMBER(FIND("higiene bucal",LOWER(F2127))),
ISNUMBER(FIND("tosa",LOWER(F2127))),
ISNUMBER(FIND("hidratacao",LOWER(F2127))),
ISNUMBER(FIND("hidratação",LOWER(F2127))),
ISNUMBER(FIND("spa",LOWER(F2127))),
ISNUMBER(FIND("corte de unhas",LOWER(F2127))),
ISNUMBER(FIND("desembolo",LOWER(F2127))),
ISNUMBER(FIND("clorexidina",LOWER(F2127))),
ISNUMBER(FIND("matizacao",LOWER(F2127))),
ISNUMBER(FIND("matização",LOWER(F2127))),
ISNUMBER(FIND("arredondamento",LOWER(F2127))),
ISNUMBER(FIND("remocao",LOWER(F2127))),
ISNUMBER(FIND("remoção",LOWER(F2127)))
),"Serviços extras",
IF(ISNUMBER(FIND("banho",LOWER(F2127))),"Banho","Loja")))</f>
        <v>Serviços extras</v>
      </c>
      <c r="AZ2127" s="1" t="str">
        <f>IF(ISBLANK(I2127),"", _xlfn.LET(_xlpm.Pedido,TRIM(D2127&amp;""),IF(_xlpm.Pedido&lt;&gt;"",_xlpm.Pedido&amp;" | "&amp;K2127,I2127&amp;" | "&amp;K2127&amp;" | "&amp;TEXT(AU2127,"0"))))</f>
        <v>5372 | Fred</v>
      </c>
      <c r="BA2127" s="1" t="str">
        <f>IF(ISBLANK(I2127),"", _xlfn.LET(_xlpm.TipoServico,LOWER(H2127),IF(ISNUMBER(FIND("banho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7" s="1" t="str">
        <f>IF(ISBLANK(I2127),"", _xlfn.LET(
    _xlpm.Servico,TRIM(F2127&amp;""),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27" s="1">
        <f>IF(ISBLANK(B2127),"", IF(ISBLANK(R2127),Q2127*S2127,R2127*S2127))</f>
        <v>12</v>
      </c>
    </row>
    <row r="2128" spans="1:55" x14ac:dyDescent="0.3">
      <c r="A2128" t="s">
        <v>133</v>
      </c>
      <c r="B2128">
        <v>46134</v>
      </c>
      <c r="C2128" t="s">
        <v>53</v>
      </c>
      <c r="D2128">
        <v>5375</v>
      </c>
      <c r="F2128" t="s">
        <v>146</v>
      </c>
      <c r="H2128" t="s">
        <v>276</v>
      </c>
      <c r="I2128">
        <v>2733</v>
      </c>
      <c r="J2128" t="s">
        <v>617</v>
      </c>
      <c r="K2128" t="s">
        <v>700</v>
      </c>
      <c r="L2128">
        <v>7391622191</v>
      </c>
      <c r="N2128">
        <v>0</v>
      </c>
      <c r="O2128" t="s">
        <v>5</v>
      </c>
      <c r="P2128">
        <v>0</v>
      </c>
      <c r="Q2128">
        <v>12</v>
      </c>
      <c r="R2128">
        <v>12</v>
      </c>
      <c r="S2128">
        <v>1</v>
      </c>
      <c r="T2128">
        <v>12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 t="s">
        <v>6</v>
      </c>
      <c r="AG2128">
        <v>74</v>
      </c>
      <c r="AU2128" s="2" t="str">
        <f>IF(ISBLANK(B2128),"", TEXT(B2128,"dddd, d \d\e mmmm \d\e aaaa"))</f>
        <v>quarta-feira, 22 de abril de 2026</v>
      </c>
      <c r="AX2128" s="1" t="str" cm="1">
        <f t="array" ref="AX2128">IFERROR(_xlfn.TEXTJOIN(", ",TRUE,_xlfn._xlws.SORT(_xlfn.UNIQUE(_xlfn._xlws.FILTER($K$2:$K$2889,($I$2:$I$2889=I2128)*($K$2:$K$2889&lt;&gt;""))))),"")</f>
        <v>Pitoco</v>
      </c>
      <c r="AY2128" s="1" t="str">
        <f>IF(ISBLANK(F2128),"", IF(OR(
ISNUMBER(FIND("escovacao",LOWER(F2128))),
ISNUMBER(FIND("escovação",LOWER(F2128))),
ISNUMBER(FIND("higiene bucal",LOWER(F2128))),
ISNUMBER(FIND("tosa",LOWER(F2128))),
ISNUMBER(FIND("hidratacao",LOWER(F2128))),
ISNUMBER(FIND("hidratação",LOWER(F2128))),
ISNUMBER(FIND("spa",LOWER(F2128))),
ISNUMBER(FIND("corte de unhas",LOWER(F2128))),
ISNUMBER(FIND("desembolo",LOWER(F2128))),
ISNUMBER(FIND("clorexidina",LOWER(F2128))),
ISNUMBER(FIND("matizacao",LOWER(F2128))),
ISNUMBER(FIND("matização",LOWER(F2128))),
ISNUMBER(FIND("arredondamento",LOWER(F2128))),
ISNUMBER(FIND("remocao",LOWER(F2128))),
ISNUMBER(FIND("remoção",LOWER(F2128)))
),"Serviços extras",
IF(ISNUMBER(FIND("banho",LOWER(F2128))),"Banho","Loja")))</f>
        <v>Serviços extras</v>
      </c>
      <c r="AZ2128" s="1" t="str">
        <f>IF(ISBLANK(I2128),"", _xlfn.LET(_xlpm.Pedido,TRIM(D2128&amp;""),IF(_xlpm.Pedido&lt;&gt;"",_xlpm.Pedido&amp;" | "&amp;K2128,I2128&amp;" | "&amp;K2128&amp;" | "&amp;TEXT(AU2128,"0"))))</f>
        <v>5375 | Pitoco</v>
      </c>
      <c r="BA2128" s="1" t="str">
        <f>IF(ISBLANK(I2128),"", _xlfn.LET(_xlpm.TipoServico,LOWER(H2128),IF(ISNUMBER(FIND("banho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8" s="1" t="str">
        <f>IF(ISBLANK(I2128),"", _xlfn.LET(
    _xlpm.Servico,TRIM(F2128&amp;""),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28" s="1">
        <f>IF(ISBLANK(B2128),"", IF(ISBLANK(R2128),Q2128*S2128,R2128*S2128))</f>
        <v>12</v>
      </c>
    </row>
    <row r="2129" spans="1:55" x14ac:dyDescent="0.3">
      <c r="A2129" t="s">
        <v>172</v>
      </c>
      <c r="B2129">
        <v>46136</v>
      </c>
      <c r="C2129" t="s">
        <v>2</v>
      </c>
      <c r="D2129">
        <v>5381</v>
      </c>
      <c r="F2129" t="s">
        <v>146</v>
      </c>
      <c r="H2129" t="s">
        <v>276</v>
      </c>
      <c r="I2129">
        <v>2651</v>
      </c>
      <c r="J2129" t="s">
        <v>624</v>
      </c>
      <c r="K2129" t="s">
        <v>154</v>
      </c>
      <c r="L2129">
        <v>7391417637</v>
      </c>
      <c r="N2129">
        <v>0</v>
      </c>
      <c r="O2129" t="s">
        <v>5</v>
      </c>
      <c r="P2129">
        <v>0</v>
      </c>
      <c r="Q2129">
        <v>12</v>
      </c>
      <c r="R2129">
        <v>12</v>
      </c>
      <c r="S2129">
        <v>1</v>
      </c>
      <c r="T2129">
        <v>12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 t="s">
        <v>6</v>
      </c>
      <c r="AG2129">
        <v>74</v>
      </c>
      <c r="AU2129" s="2" t="str">
        <f>IF(ISBLANK(B2129),"", TEXT(B2129,"dddd, d \d\e mmmm \d\e aaaa"))</f>
        <v>sexta-feira, 24 de abril de 2026</v>
      </c>
      <c r="AX2129" s="1" t="str" cm="1">
        <f t="array" ref="AX2129">IFERROR(_xlfn.TEXTJOIN(", ",TRUE,_xlfn._xlws.SORT(_xlfn.UNIQUE(_xlfn._xlws.FILTER($K$2:$K$2889,($I$2:$I$2889=I2129)*($K$2:$K$2889&lt;&gt;""))))),"")</f>
        <v>Zoe</v>
      </c>
      <c r="AY2129" s="1" t="str">
        <f>IF(ISBLANK(F2129),"", IF(OR(
ISNUMBER(FIND("escovacao",LOWER(F2129))),
ISNUMBER(FIND("escovação",LOWER(F2129))),
ISNUMBER(FIND("higiene bucal",LOWER(F2129))),
ISNUMBER(FIND("tosa",LOWER(F2129))),
ISNUMBER(FIND("hidratacao",LOWER(F2129))),
ISNUMBER(FIND("hidratação",LOWER(F2129))),
ISNUMBER(FIND("spa",LOWER(F2129))),
ISNUMBER(FIND("corte de unhas",LOWER(F2129))),
ISNUMBER(FIND("desembolo",LOWER(F2129))),
ISNUMBER(FIND("clorexidina",LOWER(F2129))),
ISNUMBER(FIND("matizacao",LOWER(F2129))),
ISNUMBER(FIND("matização",LOWER(F2129))),
ISNUMBER(FIND("arredondamento",LOWER(F2129))),
ISNUMBER(FIND("remocao",LOWER(F2129))),
ISNUMBER(FIND("remoção",LOWER(F2129)))
),"Serviços extras",
IF(ISNUMBER(FIND("banho",LOWER(F2129))),"Banho","Loja")))</f>
        <v>Serviços extras</v>
      </c>
      <c r="AZ2129" s="1" t="str">
        <f>IF(ISBLANK(I2129),"", _xlfn.LET(_xlpm.Pedido,TRIM(D2129&amp;""),IF(_xlpm.Pedido&lt;&gt;"",_xlpm.Pedido&amp;" | "&amp;K2129,I2129&amp;" | "&amp;K2129&amp;" | "&amp;TEXT(AU2129,"0"))))</f>
        <v>5381 | Zoe</v>
      </c>
      <c r="BA2129" s="1" t="str">
        <f>IF(ISBLANK(I2129),"", _xlfn.LET(_xlpm.TipoServico,LOWER(H2129),IF(ISNUMBER(FIND("banho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29" s="1" t="str">
        <f>IF(ISBLANK(I2129),"", _xlfn.LET(
    _xlpm.Servico,TRIM(F2129&amp;""),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29" s="1">
        <f>IF(ISBLANK(B2129),"", IF(ISBLANK(R2129),Q2129*S2129,R2129*S2129))</f>
        <v>12</v>
      </c>
    </row>
    <row r="2130" spans="1:55" x14ac:dyDescent="0.3">
      <c r="A2130" t="s">
        <v>172</v>
      </c>
      <c r="B2130">
        <v>46137</v>
      </c>
      <c r="C2130" t="s">
        <v>27</v>
      </c>
      <c r="D2130">
        <v>5391</v>
      </c>
      <c r="F2130" t="s">
        <v>146</v>
      </c>
      <c r="H2130" t="s">
        <v>276</v>
      </c>
      <c r="I2130">
        <v>2799</v>
      </c>
      <c r="J2130" t="s">
        <v>603</v>
      </c>
      <c r="K2130" t="s">
        <v>360</v>
      </c>
      <c r="L2130">
        <v>557382353276</v>
      </c>
      <c r="N2130">
        <v>0</v>
      </c>
      <c r="O2130" t="s">
        <v>5</v>
      </c>
      <c r="P2130">
        <v>0</v>
      </c>
      <c r="Q2130">
        <v>12</v>
      </c>
      <c r="R2130">
        <v>12</v>
      </c>
      <c r="S2130">
        <v>1</v>
      </c>
      <c r="T2130">
        <v>12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 t="s">
        <v>6</v>
      </c>
      <c r="AG2130">
        <v>74</v>
      </c>
      <c r="AU2130" s="2" t="str">
        <f>IF(ISBLANK(B2130),"", TEXT(B2130,"dddd, d \d\e mmmm \d\e aaaa"))</f>
        <v>sábado, 25 de abril de 2026</v>
      </c>
      <c r="AX2130" s="1" t="str" cm="1">
        <f t="array" ref="AX2130">IFERROR(_xlfn.TEXTJOIN(", ",TRUE,_xlfn._xlws.SORT(_xlfn.UNIQUE(_xlfn._xlws.FILTER($K$2:$K$2889,($I$2:$I$2889=I2130)*($K$2:$K$2889&lt;&gt;""))))),"")</f>
        <v>Chico</v>
      </c>
      <c r="AY2130" s="1" t="str">
        <f>IF(ISBLANK(F2130),"", IF(OR(
ISNUMBER(FIND("escovacao",LOWER(F2130))),
ISNUMBER(FIND("escovação",LOWER(F2130))),
ISNUMBER(FIND("higiene bucal",LOWER(F2130))),
ISNUMBER(FIND("tosa",LOWER(F2130))),
ISNUMBER(FIND("hidratacao",LOWER(F2130))),
ISNUMBER(FIND("hidratação",LOWER(F2130))),
ISNUMBER(FIND("spa",LOWER(F2130))),
ISNUMBER(FIND("corte de unhas",LOWER(F2130))),
ISNUMBER(FIND("desembolo",LOWER(F2130))),
ISNUMBER(FIND("clorexidina",LOWER(F2130))),
ISNUMBER(FIND("matizacao",LOWER(F2130))),
ISNUMBER(FIND("matização",LOWER(F2130))),
ISNUMBER(FIND("arredondamento",LOWER(F2130))),
ISNUMBER(FIND("remocao",LOWER(F2130))),
ISNUMBER(FIND("remoção",LOWER(F2130)))
),"Serviços extras",
IF(ISNUMBER(FIND("banho",LOWER(F2130))),"Banho","Loja")))</f>
        <v>Serviços extras</v>
      </c>
      <c r="AZ2130" s="1" t="str">
        <f>IF(ISBLANK(I2130),"", _xlfn.LET(_xlpm.Pedido,TRIM(D2130&amp;""),IF(_xlpm.Pedido&lt;&gt;"",_xlpm.Pedido&amp;" | "&amp;K2130,I2130&amp;" | "&amp;K2130&amp;" | "&amp;TEXT(AU2130,"0"))))</f>
        <v>5391 | Chico</v>
      </c>
      <c r="BA2130" s="1" t="str">
        <f>IF(ISBLANK(I2130),"", _xlfn.LET(_xlpm.TipoServico,LOWER(H2130),IF(ISNUMBER(FIND("banho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0" s="1" t="str">
        <f>IF(ISBLANK(I2130),"", _xlfn.LET(
    _xlpm.Servico,TRIM(F2130&amp;""),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30" s="1">
        <f>IF(ISBLANK(B2130),"", IF(ISBLANK(R2130),Q2130*S2130,R2130*S2130))</f>
        <v>12</v>
      </c>
    </row>
    <row r="2131" spans="1:55" x14ac:dyDescent="0.3">
      <c r="A2131" t="s">
        <v>172</v>
      </c>
      <c r="B2131">
        <v>46137</v>
      </c>
      <c r="C2131" t="s">
        <v>27</v>
      </c>
      <c r="D2131">
        <v>5395</v>
      </c>
      <c r="F2131" t="s">
        <v>275</v>
      </c>
      <c r="H2131" t="s">
        <v>276</v>
      </c>
      <c r="I2131">
        <v>2820</v>
      </c>
      <c r="J2131" t="s">
        <v>619</v>
      </c>
      <c r="K2131" t="s">
        <v>155</v>
      </c>
      <c r="L2131">
        <v>7194004444</v>
      </c>
      <c r="N2131">
        <v>0</v>
      </c>
      <c r="O2131" t="s">
        <v>5</v>
      </c>
      <c r="P2131">
        <v>0</v>
      </c>
      <c r="Q2131">
        <v>35</v>
      </c>
      <c r="R2131">
        <v>35</v>
      </c>
      <c r="S2131">
        <v>1</v>
      </c>
      <c r="T2131">
        <v>35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 t="s">
        <v>6</v>
      </c>
      <c r="AG2131">
        <v>119</v>
      </c>
      <c r="AU2131" s="2" t="str">
        <f>IF(ISBLANK(B2131),"", TEXT(B2131,"dddd, d \d\e mmmm \d\e aaaa"))</f>
        <v>sábado, 25 de abril de 2026</v>
      </c>
      <c r="AX2131" s="1" t="str" cm="1">
        <f t="array" ref="AX2131">IFERROR(_xlfn.TEXTJOIN(", ",TRUE,_xlfn._xlws.SORT(_xlfn.UNIQUE(_xlfn._xlws.FILTER($K$2:$K$2889,($I$2:$I$2889=I2131)*($K$2:$K$2889&lt;&gt;""))))),"")</f>
        <v>Mel</v>
      </c>
      <c r="AY2131" s="1" t="str">
        <f>IF(ISBLANK(F2131),"", IF(OR(
ISNUMBER(FIND("escovacao",LOWER(F2131))),
ISNUMBER(FIND("escovação",LOWER(F2131))),
ISNUMBER(FIND("higiene bucal",LOWER(F2131))),
ISNUMBER(FIND("tosa",LOWER(F2131))),
ISNUMBER(FIND("hidratacao",LOWER(F2131))),
ISNUMBER(FIND("hidratação",LOWER(F2131))),
ISNUMBER(FIND("spa",LOWER(F2131))),
ISNUMBER(FIND("corte de unhas",LOWER(F2131))),
ISNUMBER(FIND("desembolo",LOWER(F2131))),
ISNUMBER(FIND("clorexidina",LOWER(F2131))),
ISNUMBER(FIND("matizacao",LOWER(F2131))),
ISNUMBER(FIND("matização",LOWER(F2131))),
ISNUMBER(FIND("arredondamento",LOWER(F2131))),
ISNUMBER(FIND("remocao",LOWER(F2131))),
ISNUMBER(FIND("remoção",LOWER(F2131)))
),"Serviços extras",
IF(ISNUMBER(FIND("banho",LOWER(F2131))),"Banho","Loja")))</f>
        <v>Serviços extras</v>
      </c>
      <c r="AZ2131" s="1" t="str">
        <f>IF(ISBLANK(I2131),"", _xlfn.LET(_xlpm.Pedido,TRIM(D2131&amp;""),IF(_xlpm.Pedido&lt;&gt;"",_xlpm.Pedido&amp;" | "&amp;K2131,I2131&amp;" | "&amp;K2131&amp;" | "&amp;TEXT(AU2131,"0"))))</f>
        <v>5395 | Mel</v>
      </c>
      <c r="BA2131" s="1" t="str">
        <f>IF(ISBLANK(I2131),"", _xlfn.LET(_xlpm.TipoServico,LOWER(H2131),IF(ISNUMBER(FIND("banho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1" s="1" t="str">
        <f>IF(ISBLANK(I2131),"", _xlfn.LET(
    _xlpm.Servico,TRIM(F2131&amp;""),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31" s="1">
        <f>IF(ISBLANK(B2131),"", IF(ISBLANK(R2131),Q2131*S2131,R2131*S2131))</f>
        <v>35</v>
      </c>
    </row>
    <row r="2132" spans="1:55" x14ac:dyDescent="0.3">
      <c r="A2132" t="s">
        <v>172</v>
      </c>
      <c r="B2132">
        <v>46137</v>
      </c>
      <c r="C2132" t="s">
        <v>27</v>
      </c>
      <c r="D2132">
        <v>5395</v>
      </c>
      <c r="F2132" t="s">
        <v>146</v>
      </c>
      <c r="H2132" t="s">
        <v>276</v>
      </c>
      <c r="I2132">
        <v>2820</v>
      </c>
      <c r="J2132" t="s">
        <v>619</v>
      </c>
      <c r="K2132" t="s">
        <v>155</v>
      </c>
      <c r="L2132">
        <v>7194004444</v>
      </c>
      <c r="N2132">
        <v>0</v>
      </c>
      <c r="O2132" t="s">
        <v>5</v>
      </c>
      <c r="P2132">
        <v>0</v>
      </c>
      <c r="Q2132">
        <v>12</v>
      </c>
      <c r="R2132">
        <v>12</v>
      </c>
      <c r="S2132">
        <v>1</v>
      </c>
      <c r="T2132">
        <v>12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 t="s">
        <v>6</v>
      </c>
      <c r="AG2132">
        <v>119</v>
      </c>
      <c r="AU2132" s="2" t="str">
        <f>IF(ISBLANK(B2132),"", TEXT(B2132,"dddd, d \d\e mmmm \d\e aaaa"))</f>
        <v>sábado, 25 de abril de 2026</v>
      </c>
      <c r="AX2132" s="1" t="str" cm="1">
        <f t="array" ref="AX2132">IFERROR(_xlfn.TEXTJOIN(", ",TRUE,_xlfn._xlws.SORT(_xlfn.UNIQUE(_xlfn._xlws.FILTER($K$2:$K$2889,($I$2:$I$2889=I2132)*($K$2:$K$2889&lt;&gt;""))))),"")</f>
        <v>Mel</v>
      </c>
      <c r="AY2132" s="1" t="str">
        <f>IF(ISBLANK(F2132),"", IF(OR(
ISNUMBER(FIND("escovacao",LOWER(F2132))),
ISNUMBER(FIND("escovação",LOWER(F2132))),
ISNUMBER(FIND("higiene bucal",LOWER(F2132))),
ISNUMBER(FIND("tosa",LOWER(F2132))),
ISNUMBER(FIND("hidratacao",LOWER(F2132))),
ISNUMBER(FIND("hidratação",LOWER(F2132))),
ISNUMBER(FIND("spa",LOWER(F2132))),
ISNUMBER(FIND("corte de unhas",LOWER(F2132))),
ISNUMBER(FIND("desembolo",LOWER(F2132))),
ISNUMBER(FIND("clorexidina",LOWER(F2132))),
ISNUMBER(FIND("matizacao",LOWER(F2132))),
ISNUMBER(FIND("matização",LOWER(F2132))),
ISNUMBER(FIND("arredondamento",LOWER(F2132))),
ISNUMBER(FIND("remocao",LOWER(F2132))),
ISNUMBER(FIND("remoção",LOWER(F2132)))
),"Serviços extras",
IF(ISNUMBER(FIND("banho",LOWER(F2132))),"Banho","Loja")))</f>
        <v>Serviços extras</v>
      </c>
      <c r="AZ2132" s="1" t="str">
        <f>IF(ISBLANK(I2132),"", _xlfn.LET(_xlpm.Pedido,TRIM(D2132&amp;""),IF(_xlpm.Pedido&lt;&gt;"",_xlpm.Pedido&amp;" | "&amp;K2132,I2132&amp;" | "&amp;K2132&amp;" | "&amp;TEXT(AU2132,"0"))))</f>
        <v>5395 | Mel</v>
      </c>
      <c r="BA2132" s="1" t="str">
        <f>IF(ISBLANK(I2132),"", _xlfn.LET(_xlpm.TipoServico,LOWER(H2132),IF(ISNUMBER(FIND("banho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2" s="1" t="str">
        <f>IF(ISBLANK(I2132),"", _xlfn.LET(
    _xlpm.Servico,TRIM(F2132&amp;""),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32" s="1">
        <f>IF(ISBLANK(B2132),"", IF(ISBLANK(R2132),Q2132*S2132,R2132*S2132))</f>
        <v>12</v>
      </c>
    </row>
    <row r="2133" spans="1:55" x14ac:dyDescent="0.3">
      <c r="A2133" t="s">
        <v>133</v>
      </c>
      <c r="B2133">
        <v>46137</v>
      </c>
      <c r="C2133" t="s">
        <v>27</v>
      </c>
      <c r="D2133">
        <v>5397</v>
      </c>
      <c r="F2133" t="s">
        <v>146</v>
      </c>
      <c r="H2133" t="s">
        <v>276</v>
      </c>
      <c r="I2133">
        <v>2796</v>
      </c>
      <c r="J2133" t="s">
        <v>550</v>
      </c>
      <c r="K2133" t="s">
        <v>182</v>
      </c>
      <c r="L2133">
        <v>73991722422</v>
      </c>
      <c r="N2133">
        <v>0</v>
      </c>
      <c r="O2133" t="s">
        <v>5</v>
      </c>
      <c r="P2133">
        <v>0</v>
      </c>
      <c r="Q2133">
        <v>12</v>
      </c>
      <c r="R2133">
        <v>12</v>
      </c>
      <c r="S2133">
        <v>1</v>
      </c>
      <c r="T2133">
        <v>12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 t="s">
        <v>6</v>
      </c>
      <c r="AG2133">
        <v>74</v>
      </c>
      <c r="AU2133" s="2" t="str">
        <f>IF(ISBLANK(B2133),"", TEXT(B2133,"dddd, d \d\e mmmm \d\e aaaa"))</f>
        <v>sábado, 25 de abril de 2026</v>
      </c>
      <c r="AX2133" s="1" t="str" cm="1">
        <f t="array" ref="AX2133">IFERROR(_xlfn.TEXTJOIN(", ",TRUE,_xlfn._xlws.SORT(_xlfn.UNIQUE(_xlfn._xlws.FILTER($K$2:$K$2889,($I$2:$I$2889=I2133)*($K$2:$K$2889&lt;&gt;""))))),"")</f>
        <v>Amora</v>
      </c>
      <c r="AY2133" s="1" t="str">
        <f>IF(ISBLANK(F2133),"", IF(OR(
ISNUMBER(FIND("escovacao",LOWER(F2133))),
ISNUMBER(FIND("escovação",LOWER(F2133))),
ISNUMBER(FIND("higiene bucal",LOWER(F2133))),
ISNUMBER(FIND("tosa",LOWER(F2133))),
ISNUMBER(FIND("hidratacao",LOWER(F2133))),
ISNUMBER(FIND("hidratação",LOWER(F2133))),
ISNUMBER(FIND("spa",LOWER(F2133))),
ISNUMBER(FIND("corte de unhas",LOWER(F2133))),
ISNUMBER(FIND("desembolo",LOWER(F2133))),
ISNUMBER(FIND("clorexidina",LOWER(F2133))),
ISNUMBER(FIND("matizacao",LOWER(F2133))),
ISNUMBER(FIND("matização",LOWER(F2133))),
ISNUMBER(FIND("arredondamento",LOWER(F2133))),
ISNUMBER(FIND("remocao",LOWER(F2133))),
ISNUMBER(FIND("remoção",LOWER(F2133)))
),"Serviços extras",
IF(ISNUMBER(FIND("banho",LOWER(F2133))),"Banho","Loja")))</f>
        <v>Serviços extras</v>
      </c>
      <c r="AZ2133" s="1" t="str">
        <f>IF(ISBLANK(I2133),"", _xlfn.LET(_xlpm.Pedido,TRIM(D2133&amp;""),IF(_xlpm.Pedido&lt;&gt;"",_xlpm.Pedido&amp;" | "&amp;K2133,I2133&amp;" | "&amp;K2133&amp;" | "&amp;TEXT(AU2133,"0"))))</f>
        <v>5397 | Amora</v>
      </c>
      <c r="BA2133" s="1" t="str">
        <f>IF(ISBLANK(I2133),"", _xlfn.LET(_xlpm.TipoServico,LOWER(H2133),IF(ISNUMBER(FIND("banho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3" s="1" t="str">
        <f>IF(ISBLANK(I2133),"", _xlfn.LET(
    _xlpm.Servico,TRIM(F2133&amp;""),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33" s="1">
        <f>IF(ISBLANK(B2133),"", IF(ISBLANK(R2133),Q2133*S2133,R2133*S2133))</f>
        <v>12</v>
      </c>
    </row>
    <row r="2134" spans="1:55" x14ac:dyDescent="0.3">
      <c r="A2134" t="s">
        <v>141</v>
      </c>
      <c r="B2134">
        <v>46139</v>
      </c>
      <c r="C2134" t="s">
        <v>43</v>
      </c>
      <c r="D2134">
        <v>5402</v>
      </c>
      <c r="F2134" t="s">
        <v>291</v>
      </c>
      <c r="H2134" t="s">
        <v>276</v>
      </c>
      <c r="I2134">
        <v>2892</v>
      </c>
      <c r="J2134" t="s">
        <v>620</v>
      </c>
      <c r="K2134" t="s">
        <v>701</v>
      </c>
      <c r="L2134">
        <v>557398401605</v>
      </c>
      <c r="N2134">
        <v>0</v>
      </c>
      <c r="O2134" t="s">
        <v>5</v>
      </c>
      <c r="P2134">
        <v>0</v>
      </c>
      <c r="Q2134">
        <v>43</v>
      </c>
      <c r="R2134">
        <v>43</v>
      </c>
      <c r="S2134">
        <v>1</v>
      </c>
      <c r="T2134">
        <v>43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 t="s">
        <v>6</v>
      </c>
      <c r="AG2134">
        <v>115</v>
      </c>
      <c r="AU2134" s="2" t="str">
        <f>IF(ISBLANK(B2134),"", TEXT(B2134,"dddd, d \d\e mmmm \d\e aaaa"))</f>
        <v>segunda-feira, 27 de abril de 2026</v>
      </c>
      <c r="AX2134" s="1" t="str" cm="1">
        <f t="array" ref="AX2134">IFERROR(_xlfn.TEXTJOIN(", ",TRUE,_xlfn._xlws.SORT(_xlfn.UNIQUE(_xlfn._xlws.FILTER($K$2:$K$2889,($I$2:$I$2889=I2134)*($K$2:$K$2889&lt;&gt;""))))),"")</f>
        <v>Estelar</v>
      </c>
      <c r="AY2134" s="1" t="str">
        <f>IF(ISBLANK(F2134),"", IF(OR(
ISNUMBER(FIND("escovacao",LOWER(F2134))),
ISNUMBER(FIND("escovação",LOWER(F2134))),
ISNUMBER(FIND("higiene bucal",LOWER(F2134))),
ISNUMBER(FIND("tosa",LOWER(F2134))),
ISNUMBER(FIND("hidratacao",LOWER(F2134))),
ISNUMBER(FIND("hidratação",LOWER(F2134))),
ISNUMBER(FIND("spa",LOWER(F2134))),
ISNUMBER(FIND("corte de unhas",LOWER(F2134))),
ISNUMBER(FIND("desembolo",LOWER(F2134))),
ISNUMBER(FIND("clorexidina",LOWER(F2134))),
ISNUMBER(FIND("matizacao",LOWER(F2134))),
ISNUMBER(FIND("matização",LOWER(F2134))),
ISNUMBER(FIND("arredondamento",LOWER(F2134))),
ISNUMBER(FIND("remocao",LOWER(F2134))),
ISNUMBER(FIND("remoção",LOWER(F2134)))
),"Serviços extras",
IF(ISNUMBER(FIND("banho",LOWER(F2134))),"Banho","Loja")))</f>
        <v>Serviços extras</v>
      </c>
      <c r="AZ2134" s="1" t="str">
        <f>IF(ISBLANK(I2134),"", _xlfn.LET(_xlpm.Pedido,TRIM(D2134&amp;""),IF(_xlpm.Pedido&lt;&gt;"",_xlpm.Pedido&amp;" | "&amp;K2134,I2134&amp;" | "&amp;K2134&amp;" | "&amp;TEXT(AU2134,"0"))))</f>
        <v>5402 | Estelar</v>
      </c>
      <c r="BA2134" s="1" t="str">
        <f>IF(ISBLANK(I2134),"", _xlfn.LET(_xlpm.TipoServico,LOWER(H2134),IF(ISNUMBER(FIND("banho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4" s="1" t="str">
        <f>IF(ISBLANK(I2134),"", _xlfn.LET(
    _xlpm.Servico,TRIM(F2134&amp;""),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34" s="1">
        <f>IF(ISBLANK(B2134),"", IF(ISBLANK(R2134),Q2134*S2134,R2134*S2134))</f>
        <v>43</v>
      </c>
    </row>
    <row r="2135" spans="1:55" x14ac:dyDescent="0.3">
      <c r="A2135" t="s">
        <v>133</v>
      </c>
      <c r="B2135">
        <v>46139</v>
      </c>
      <c r="C2135" t="s">
        <v>43</v>
      </c>
      <c r="D2135">
        <v>5404</v>
      </c>
      <c r="F2135" t="s">
        <v>217</v>
      </c>
      <c r="H2135" t="s">
        <v>276</v>
      </c>
      <c r="I2135">
        <v>2745</v>
      </c>
      <c r="J2135" t="s">
        <v>596</v>
      </c>
      <c r="K2135" t="s">
        <v>653</v>
      </c>
      <c r="L2135">
        <v>557391133378</v>
      </c>
      <c r="N2135">
        <v>0</v>
      </c>
      <c r="O2135" t="s">
        <v>5</v>
      </c>
      <c r="P2135">
        <v>0</v>
      </c>
      <c r="Q2135">
        <v>7</v>
      </c>
      <c r="R2135">
        <v>7</v>
      </c>
      <c r="S2135">
        <v>1</v>
      </c>
      <c r="T2135">
        <v>7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 t="s">
        <v>6</v>
      </c>
      <c r="AG2135">
        <v>69</v>
      </c>
      <c r="AU2135" s="2" t="str">
        <f>IF(ISBLANK(B2135),"", TEXT(B2135,"dddd, d \d\e mmmm \d\e aaaa"))</f>
        <v>segunda-feira, 27 de abril de 2026</v>
      </c>
      <c r="AX2135" s="1" t="str" cm="1">
        <f t="array" ref="AX2135">IFERROR(_xlfn.TEXTJOIN(", ",TRUE,_xlfn._xlws.SORT(_xlfn.UNIQUE(_xlfn._xlws.FILTER($K$2:$K$2889,($I$2:$I$2889=I2135)*($K$2:$K$2889&lt;&gt;""))))),"")</f>
        <v>Eevee</v>
      </c>
      <c r="AY2135" s="1" t="str">
        <f>IF(ISBLANK(F2135),"", IF(OR(
ISNUMBER(FIND("escovacao",LOWER(F2135))),
ISNUMBER(FIND("escovação",LOWER(F2135))),
ISNUMBER(FIND("higiene bucal",LOWER(F2135))),
ISNUMBER(FIND("tosa",LOWER(F2135))),
ISNUMBER(FIND("hidratacao",LOWER(F2135))),
ISNUMBER(FIND("hidratação",LOWER(F2135))),
ISNUMBER(FIND("spa",LOWER(F2135))),
ISNUMBER(FIND("corte de unhas",LOWER(F2135))),
ISNUMBER(FIND("desembolo",LOWER(F2135))),
ISNUMBER(FIND("clorexidina",LOWER(F2135))),
ISNUMBER(FIND("matizacao",LOWER(F2135))),
ISNUMBER(FIND("matização",LOWER(F2135))),
ISNUMBER(FIND("arredondamento",LOWER(F2135))),
ISNUMBER(FIND("remocao",LOWER(F2135))),
ISNUMBER(FIND("remoção",LOWER(F2135)))
),"Serviços extras",
IF(ISNUMBER(FIND("banho",LOWER(F2135))),"Banho","Loja")))</f>
        <v>Banho</v>
      </c>
      <c r="AZ2135" s="1" t="str">
        <f>IF(ISBLANK(I2135),"", _xlfn.LET(_xlpm.Pedido,TRIM(D2135&amp;""),IF(_xlpm.Pedido&lt;&gt;"",_xlpm.Pedido&amp;" | "&amp;K2135,I2135&amp;" | "&amp;K2135&amp;" | "&amp;TEXT(AU2135,"0"))))</f>
        <v>5404 | Eevee</v>
      </c>
      <c r="BA2135" s="1" t="str">
        <f>IF(ISBLANK(I2135),"", _xlfn.LET(_xlpm.TipoServico,LOWER(H2135),IF(ISNUMBER(FIND("banho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5" s="1" t="str">
        <f>IF(ISBLANK(I2135),"", _xlfn.LET(
    _xlpm.Servico,TRIM(F2135&amp;""),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135" s="1">
        <f>IF(ISBLANK(B2135),"", IF(ISBLANK(R2135),Q2135*S2135,R2135*S2135))</f>
        <v>7</v>
      </c>
    </row>
    <row r="2136" spans="1:55" x14ac:dyDescent="0.3">
      <c r="A2136" t="s">
        <v>141</v>
      </c>
      <c r="B2136">
        <v>46140</v>
      </c>
      <c r="C2136" t="s">
        <v>46</v>
      </c>
      <c r="D2136">
        <v>5414</v>
      </c>
      <c r="F2136" t="s">
        <v>162</v>
      </c>
      <c r="H2136" t="s">
        <v>276</v>
      </c>
      <c r="I2136">
        <v>2236</v>
      </c>
      <c r="J2136" t="s">
        <v>49</v>
      </c>
      <c r="K2136" t="s">
        <v>648</v>
      </c>
      <c r="L2136">
        <v>7382579001</v>
      </c>
      <c r="N2136">
        <v>0</v>
      </c>
      <c r="O2136" t="s">
        <v>5</v>
      </c>
      <c r="P2136">
        <v>0</v>
      </c>
      <c r="Q2136">
        <v>35</v>
      </c>
      <c r="R2136">
        <v>35</v>
      </c>
      <c r="S2136">
        <v>1</v>
      </c>
      <c r="T2136">
        <v>35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 t="s">
        <v>6</v>
      </c>
      <c r="AG2136">
        <v>119</v>
      </c>
      <c r="AU2136" s="2" t="str">
        <f>IF(ISBLANK(B2136),"", TEXT(B2136,"dddd, d \d\e mmmm \d\e aaaa"))</f>
        <v>terça-feira, 28 de abril de 2026</v>
      </c>
      <c r="AX2136" s="1" t="str" cm="1">
        <f t="array" ref="AX2136">IFERROR(_xlfn.TEXTJOIN(", ",TRUE,_xlfn._xlws.SORT(_xlfn.UNIQUE(_xlfn._xlws.FILTER($K$2:$K$2889,($I$2:$I$2889=I2136)*($K$2:$K$2889&lt;&gt;""))))),"")</f>
        <v>Ares</v>
      </c>
      <c r="AY2136" s="1" t="str">
        <f>IF(ISBLANK(F2136),"", IF(OR(
ISNUMBER(FIND("escovacao",LOWER(F2136))),
ISNUMBER(FIND("escovação",LOWER(F2136))),
ISNUMBER(FIND("higiene bucal",LOWER(F2136))),
ISNUMBER(FIND("tosa",LOWER(F2136))),
ISNUMBER(FIND("hidratacao",LOWER(F2136))),
ISNUMBER(FIND("hidratação",LOWER(F2136))),
ISNUMBER(FIND("spa",LOWER(F2136))),
ISNUMBER(FIND("corte de unhas",LOWER(F2136))),
ISNUMBER(FIND("desembolo",LOWER(F2136))),
ISNUMBER(FIND("clorexidina",LOWER(F2136))),
ISNUMBER(FIND("matizacao",LOWER(F2136))),
ISNUMBER(FIND("matização",LOWER(F2136))),
ISNUMBER(FIND("arredondamento",LOWER(F2136))),
ISNUMBER(FIND("remocao",LOWER(F2136))),
ISNUMBER(FIND("remoção",LOWER(F2136)))
),"Serviços extras",
IF(ISNUMBER(FIND("banho",LOWER(F2136))),"Banho","Loja")))</f>
        <v>Serviços extras</v>
      </c>
      <c r="AZ2136" s="1" t="str">
        <f>IF(ISBLANK(I2136),"", _xlfn.LET(_xlpm.Pedido,TRIM(D2136&amp;""),IF(_xlpm.Pedido&lt;&gt;"",_xlpm.Pedido&amp;" | "&amp;K2136,I2136&amp;" | "&amp;K2136&amp;" | "&amp;TEXT(AU2136,"0"))))</f>
        <v>5414 | Ares</v>
      </c>
      <c r="BA2136" s="1" t="str">
        <f>IF(ISBLANK(I2136),"", _xlfn.LET(_xlpm.TipoServico,LOWER(H2136),IF(ISNUMBER(FIND("banho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6" s="1" t="str">
        <f>IF(ISBLANK(I2136),"", _xlfn.LET(
    _xlpm.Servico,TRIM(F2136&amp;""),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136" s="1">
        <f>IF(ISBLANK(B2136),"", IF(ISBLANK(R2136),Q2136*S2136,R2136*S2136))</f>
        <v>35</v>
      </c>
    </row>
    <row r="2137" spans="1:55" x14ac:dyDescent="0.3">
      <c r="A2137" t="s">
        <v>141</v>
      </c>
      <c r="B2137">
        <v>46140</v>
      </c>
      <c r="C2137" t="s">
        <v>46</v>
      </c>
      <c r="D2137">
        <v>5414</v>
      </c>
      <c r="F2137" t="s">
        <v>146</v>
      </c>
      <c r="H2137" t="s">
        <v>276</v>
      </c>
      <c r="I2137">
        <v>2236</v>
      </c>
      <c r="J2137" t="s">
        <v>49</v>
      </c>
      <c r="K2137" t="s">
        <v>648</v>
      </c>
      <c r="L2137">
        <v>7382579001</v>
      </c>
      <c r="N2137">
        <v>0</v>
      </c>
      <c r="O2137" t="s">
        <v>5</v>
      </c>
      <c r="P2137">
        <v>0</v>
      </c>
      <c r="Q2137">
        <v>12</v>
      </c>
      <c r="R2137">
        <v>12</v>
      </c>
      <c r="S2137">
        <v>1</v>
      </c>
      <c r="T2137">
        <v>12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 t="s">
        <v>6</v>
      </c>
      <c r="AG2137">
        <v>119</v>
      </c>
      <c r="AU2137" s="2" t="str">
        <f>IF(ISBLANK(B2137),"", TEXT(B2137,"dddd, d \d\e mmmm \d\e aaaa"))</f>
        <v>terça-feira, 28 de abril de 2026</v>
      </c>
      <c r="AX2137" s="1" t="str" cm="1">
        <f t="array" ref="AX2137">IFERROR(_xlfn.TEXTJOIN(", ",TRUE,_xlfn._xlws.SORT(_xlfn.UNIQUE(_xlfn._xlws.FILTER($K$2:$K$2889,($I$2:$I$2889=I2137)*($K$2:$K$2889&lt;&gt;""))))),"")</f>
        <v>Ares</v>
      </c>
      <c r="AY2137" s="1" t="str">
        <f>IF(ISBLANK(F2137),"", IF(OR(
ISNUMBER(FIND("escovacao",LOWER(F2137))),
ISNUMBER(FIND("escovação",LOWER(F2137))),
ISNUMBER(FIND("higiene bucal",LOWER(F2137))),
ISNUMBER(FIND("tosa",LOWER(F2137))),
ISNUMBER(FIND("hidratacao",LOWER(F2137))),
ISNUMBER(FIND("hidratação",LOWER(F2137))),
ISNUMBER(FIND("spa",LOWER(F2137))),
ISNUMBER(FIND("corte de unhas",LOWER(F2137))),
ISNUMBER(FIND("desembolo",LOWER(F2137))),
ISNUMBER(FIND("clorexidina",LOWER(F2137))),
ISNUMBER(FIND("matizacao",LOWER(F2137))),
ISNUMBER(FIND("matização",LOWER(F2137))),
ISNUMBER(FIND("arredondamento",LOWER(F2137))),
ISNUMBER(FIND("remocao",LOWER(F2137))),
ISNUMBER(FIND("remoção",LOWER(F2137)))
),"Serviços extras",
IF(ISNUMBER(FIND("banho",LOWER(F2137))),"Banho","Loja")))</f>
        <v>Serviços extras</v>
      </c>
      <c r="AZ2137" s="1" t="str">
        <f>IF(ISBLANK(I2137),"", _xlfn.LET(_xlpm.Pedido,TRIM(D2137&amp;""),IF(_xlpm.Pedido&lt;&gt;"",_xlpm.Pedido&amp;" | "&amp;K2137,I2137&amp;" | "&amp;K2137&amp;" | "&amp;TEXT(AU2137,"0"))))</f>
        <v>5414 | Ares</v>
      </c>
      <c r="BA2137" s="1" t="str">
        <f>IF(ISBLANK(I2137),"", _xlfn.LET(_xlpm.TipoServico,LOWER(H2137),IF(ISNUMBER(FIND("banho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7" s="1" t="str">
        <f>IF(ISBLANK(I2137),"", _xlfn.LET(
    _xlpm.Servico,TRIM(F2137&amp;""),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37" s="1">
        <f>IF(ISBLANK(B2137),"", IF(ISBLANK(R2137),Q2137*S2137,R2137*S2137))</f>
        <v>12</v>
      </c>
    </row>
    <row r="2138" spans="1:55" x14ac:dyDescent="0.3">
      <c r="A2138" t="s">
        <v>172</v>
      </c>
      <c r="B2138">
        <v>46141</v>
      </c>
      <c r="C2138" t="s">
        <v>53</v>
      </c>
      <c r="D2138">
        <v>5415</v>
      </c>
      <c r="F2138" t="s">
        <v>159</v>
      </c>
      <c r="H2138" t="s">
        <v>276</v>
      </c>
      <c r="I2138">
        <v>2617</v>
      </c>
      <c r="J2138" t="s">
        <v>591</v>
      </c>
      <c r="K2138" t="s">
        <v>149</v>
      </c>
      <c r="L2138">
        <v>71999142062</v>
      </c>
      <c r="N2138">
        <v>0</v>
      </c>
      <c r="O2138" t="s">
        <v>5</v>
      </c>
      <c r="P2138">
        <v>0</v>
      </c>
      <c r="Q2138">
        <v>7</v>
      </c>
      <c r="R2138">
        <v>7</v>
      </c>
      <c r="S2138">
        <v>1</v>
      </c>
      <c r="T2138">
        <v>7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 t="s">
        <v>6</v>
      </c>
      <c r="AG2138">
        <v>85</v>
      </c>
      <c r="AU2138" s="2" t="str">
        <f>IF(ISBLANK(B2138),"", TEXT(B2138,"dddd, d \d\e mmmm \d\e aaaa"))</f>
        <v>quarta-feira, 29 de abril de 2026</v>
      </c>
      <c r="AX2138" s="1" t="str" cm="1">
        <f t="array" ref="AX2138">IFERROR(_xlfn.TEXTJOIN(", ",TRUE,_xlfn._xlws.SORT(_xlfn.UNIQUE(_xlfn._xlws.FILTER($K$2:$K$2889,($I$2:$I$2889=I2138)*($K$2:$K$2889&lt;&gt;""))))),"")</f>
        <v>Bela</v>
      </c>
      <c r="AY2138" s="1" t="str">
        <f>IF(ISBLANK(F2138),"", IF(OR(
ISNUMBER(FIND("escovacao",LOWER(F2138))),
ISNUMBER(FIND("escovação",LOWER(F2138))),
ISNUMBER(FIND("higiene bucal",LOWER(F2138))),
ISNUMBER(FIND("tosa",LOWER(F2138))),
ISNUMBER(FIND("hidratacao",LOWER(F2138))),
ISNUMBER(FIND("hidratação",LOWER(F2138))),
ISNUMBER(FIND("spa",LOWER(F2138))),
ISNUMBER(FIND("corte de unhas",LOWER(F2138))),
ISNUMBER(FIND("desembolo",LOWER(F2138))),
ISNUMBER(FIND("clorexidina",LOWER(F2138))),
ISNUMBER(FIND("matizacao",LOWER(F2138))),
ISNUMBER(FIND("matização",LOWER(F2138))),
ISNUMBER(FIND("arredondamento",LOWER(F2138))),
ISNUMBER(FIND("remocao",LOWER(F2138))),
ISNUMBER(FIND("remoção",LOWER(F2138)))
),"Serviços extras",
IF(ISNUMBER(FIND("banho",LOWER(F2138))),"Banho","Loja")))</f>
        <v>Banho</v>
      </c>
      <c r="AZ2138" s="1" t="str">
        <f>IF(ISBLANK(I2138),"", _xlfn.LET(_xlpm.Pedido,TRIM(D2138&amp;""),IF(_xlpm.Pedido&lt;&gt;"",_xlpm.Pedido&amp;" | "&amp;K2138,I2138&amp;" | "&amp;K2138&amp;" | "&amp;TEXT(AU2138,"0"))))</f>
        <v>5415 | Bela</v>
      </c>
      <c r="BA2138" s="1" t="str">
        <f>IF(ISBLANK(I2138),"", _xlfn.LET(_xlpm.TipoServico,LOWER(H2138),IF(ISNUMBER(FIND("banho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8" s="1" t="str">
        <f>IF(ISBLANK(I2138),"", _xlfn.LET(
    _xlpm.Servico,TRIM(F2138&amp;""),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138" s="1">
        <f>IF(ISBLANK(B2138),"", IF(ISBLANK(R2138),Q2138*S2138,R2138*S2138))</f>
        <v>7</v>
      </c>
    </row>
    <row r="2139" spans="1:55" x14ac:dyDescent="0.3">
      <c r="A2139" t="s">
        <v>141</v>
      </c>
      <c r="B2139">
        <v>46140</v>
      </c>
      <c r="C2139" t="s">
        <v>46</v>
      </c>
      <c r="D2139">
        <v>5418</v>
      </c>
      <c r="F2139" t="s">
        <v>217</v>
      </c>
      <c r="H2139" t="s">
        <v>276</v>
      </c>
      <c r="I2139">
        <v>2456</v>
      </c>
      <c r="J2139" t="s">
        <v>622</v>
      </c>
      <c r="K2139" t="s">
        <v>165</v>
      </c>
      <c r="L2139">
        <v>73982510238</v>
      </c>
      <c r="N2139">
        <v>0</v>
      </c>
      <c r="O2139" t="s">
        <v>5</v>
      </c>
      <c r="P2139">
        <v>0</v>
      </c>
      <c r="Q2139">
        <v>7</v>
      </c>
      <c r="R2139">
        <v>7</v>
      </c>
      <c r="S2139">
        <v>1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  <c r="AF2139" t="s">
        <v>6</v>
      </c>
      <c r="AG2139">
        <v>59</v>
      </c>
      <c r="AU2139" s="2" t="str">
        <f>IF(ISBLANK(B2139),"", TEXT(B2139,"dddd, d \d\e mmmm \d\e aaaa"))</f>
        <v>terça-feira, 28 de abril de 2026</v>
      </c>
      <c r="AX2139" s="1" t="str" cm="1">
        <f t="array" ref="AX2139">IFERROR(_xlfn.TEXTJOIN(", ",TRUE,_xlfn._xlws.SORT(_xlfn.UNIQUE(_xlfn._xlws.FILTER($K$2:$K$2889,($I$2:$I$2889=I2139)*($K$2:$K$2889&lt;&gt;""))))),"")</f>
        <v>Dora</v>
      </c>
      <c r="AY2139" s="1" t="str">
        <f>IF(ISBLANK(F2139),"", IF(OR(
ISNUMBER(FIND("escovacao",LOWER(F2139))),
ISNUMBER(FIND("escovação",LOWER(F2139))),
ISNUMBER(FIND("higiene bucal",LOWER(F2139))),
ISNUMBER(FIND("tosa",LOWER(F2139))),
ISNUMBER(FIND("hidratacao",LOWER(F2139))),
ISNUMBER(FIND("hidratação",LOWER(F2139))),
ISNUMBER(FIND("spa",LOWER(F2139))),
ISNUMBER(FIND("corte de unhas",LOWER(F2139))),
ISNUMBER(FIND("desembolo",LOWER(F2139))),
ISNUMBER(FIND("clorexidina",LOWER(F2139))),
ISNUMBER(FIND("matizacao",LOWER(F2139))),
ISNUMBER(FIND("matização",LOWER(F2139))),
ISNUMBER(FIND("arredondamento",LOWER(F2139))),
ISNUMBER(FIND("remocao",LOWER(F2139))),
ISNUMBER(FIND("remoção",LOWER(F2139)))
),"Serviços extras",
IF(ISNUMBER(FIND("banho",LOWER(F2139))),"Banho","Loja")))</f>
        <v>Banho</v>
      </c>
      <c r="AZ2139" s="1" t="str">
        <f>IF(ISBLANK(I2139),"", _xlfn.LET(_xlpm.Pedido,TRIM(D2139&amp;""),IF(_xlpm.Pedido&lt;&gt;"",_xlpm.Pedido&amp;" | "&amp;K2139,I2139&amp;" | "&amp;K2139&amp;" | "&amp;TEXT(AU2139,"0"))))</f>
        <v>5418 | Dora</v>
      </c>
      <c r="BA2139" s="1" t="str">
        <f>IF(ISBLANK(I2139),"", _xlfn.LET(_xlpm.TipoServico,LOWER(H2139),IF(ISNUMBER(FIND("banho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39" s="1" t="str">
        <f>IF(ISBLANK(I2139),"", _xlfn.LET(
    _xlpm.Servico,TRIM(F2139&amp;""),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139" s="1">
        <f>IF(ISBLANK(B2139),"", IF(ISBLANK(R2139),Q2139*S2139,R2139*S2139))</f>
        <v>7</v>
      </c>
    </row>
    <row r="2140" spans="1:55" x14ac:dyDescent="0.3">
      <c r="A2140" t="s">
        <v>133</v>
      </c>
      <c r="B2140">
        <v>46141</v>
      </c>
      <c r="C2140" t="s">
        <v>53</v>
      </c>
      <c r="D2140">
        <v>5420</v>
      </c>
      <c r="F2140" t="s">
        <v>159</v>
      </c>
      <c r="H2140" t="s">
        <v>276</v>
      </c>
      <c r="I2140">
        <v>2452</v>
      </c>
      <c r="J2140" t="s">
        <v>0</v>
      </c>
      <c r="K2140" t="s">
        <v>165</v>
      </c>
      <c r="L2140">
        <v>5573988065221</v>
      </c>
      <c r="N2140">
        <v>0</v>
      </c>
      <c r="O2140" t="s">
        <v>5</v>
      </c>
      <c r="P2140">
        <v>0</v>
      </c>
      <c r="Q2140">
        <v>7</v>
      </c>
      <c r="R2140">
        <v>7</v>
      </c>
      <c r="S2140">
        <v>1</v>
      </c>
      <c r="T2140">
        <v>7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 t="s">
        <v>6</v>
      </c>
      <c r="AG2140">
        <v>137</v>
      </c>
      <c r="AU2140" s="2" t="str">
        <f>IF(ISBLANK(B2140),"", TEXT(B2140,"dddd, d \d\e mmmm \d\e aaaa"))</f>
        <v>quarta-feira, 29 de abril de 2026</v>
      </c>
      <c r="AX2140" s="1" t="str" cm="1">
        <f t="array" ref="AX2140">IFERROR(_xlfn.TEXTJOIN(", ",TRUE,_xlfn._xlws.SORT(_xlfn.UNIQUE(_xlfn._xlws.FILTER($K$2:$K$2889,($I$2:$I$2889=I2140)*($K$2:$K$2889&lt;&gt;""))))),"")</f>
        <v>Dora, Duda</v>
      </c>
      <c r="AY2140" s="1" t="str">
        <f>IF(ISBLANK(F2140),"", IF(OR(
ISNUMBER(FIND("escovacao",LOWER(F2140))),
ISNUMBER(FIND("escovação",LOWER(F2140))),
ISNUMBER(FIND("higiene bucal",LOWER(F2140))),
ISNUMBER(FIND("tosa",LOWER(F2140))),
ISNUMBER(FIND("hidratacao",LOWER(F2140))),
ISNUMBER(FIND("hidratação",LOWER(F2140))),
ISNUMBER(FIND("spa",LOWER(F2140))),
ISNUMBER(FIND("corte de unhas",LOWER(F2140))),
ISNUMBER(FIND("desembolo",LOWER(F2140))),
ISNUMBER(FIND("clorexidina",LOWER(F2140))),
ISNUMBER(FIND("matizacao",LOWER(F2140))),
ISNUMBER(FIND("matização",LOWER(F2140))),
ISNUMBER(FIND("arredondamento",LOWER(F2140))),
ISNUMBER(FIND("remocao",LOWER(F2140))),
ISNUMBER(FIND("remoção",LOWER(F2140)))
),"Serviços extras",
IF(ISNUMBER(FIND("banho",LOWER(F2140))),"Banho","Loja")))</f>
        <v>Banho</v>
      </c>
      <c r="AZ2140" s="1" t="str">
        <f>IF(ISBLANK(I2140),"", _xlfn.LET(_xlpm.Pedido,TRIM(D2140&amp;""),IF(_xlpm.Pedido&lt;&gt;"",_xlpm.Pedido&amp;" | "&amp;K2140,I2140&amp;" | "&amp;K2140&amp;" | "&amp;TEXT(AU2140,"0"))))</f>
        <v>5420 | Dora</v>
      </c>
      <c r="BA2140" s="1" t="str">
        <f>IF(ISBLANK(I2140),"", _xlfn.LET(_xlpm.TipoServico,LOWER(H2140),IF(ISNUMBER(FIND("banho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0" s="1" t="str">
        <f>IF(ISBLANK(I2140),"", _xlfn.LET(
    _xlpm.Servico,TRIM(F2140&amp;""),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140" s="1">
        <f>IF(ISBLANK(B2140),"", IF(ISBLANK(R2140),Q2140*S2140,R2140*S2140))</f>
        <v>7</v>
      </c>
    </row>
    <row r="2141" spans="1:55" x14ac:dyDescent="0.3">
      <c r="A2141" t="s">
        <v>141</v>
      </c>
      <c r="B2141">
        <v>46141</v>
      </c>
      <c r="C2141" t="s">
        <v>53</v>
      </c>
      <c r="D2141">
        <v>5422</v>
      </c>
      <c r="F2141" t="s">
        <v>183</v>
      </c>
      <c r="H2141" t="s">
        <v>276</v>
      </c>
      <c r="I2141">
        <v>2786</v>
      </c>
      <c r="J2141" t="s">
        <v>163</v>
      </c>
      <c r="K2141" t="s">
        <v>164</v>
      </c>
      <c r="L2141">
        <v>71996156653</v>
      </c>
      <c r="N2141">
        <v>0</v>
      </c>
      <c r="O2141" t="s">
        <v>5</v>
      </c>
      <c r="P2141">
        <v>0</v>
      </c>
      <c r="Q2141">
        <v>63</v>
      </c>
      <c r="R2141">
        <v>63</v>
      </c>
      <c r="S2141">
        <v>1</v>
      </c>
      <c r="T2141">
        <v>63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 t="s">
        <v>6</v>
      </c>
      <c r="AG2141">
        <v>63</v>
      </c>
      <c r="AU2141" s="2" t="str">
        <f>IF(ISBLANK(B2141),"", TEXT(B2141,"dddd, d \d\e mmmm \d\e aaaa"))</f>
        <v>quarta-feira, 29 de abril de 2026</v>
      </c>
      <c r="AX2141" s="1" t="str" cm="1">
        <f t="array" ref="AX2141">IFERROR(_xlfn.TEXTJOIN(", ",TRUE,_xlfn._xlws.SORT(_xlfn.UNIQUE(_xlfn._xlws.FILTER($K$2:$K$2889,($I$2:$I$2889=I2141)*($K$2:$K$2889&lt;&gt;""))))),"")</f>
        <v>Kaleb</v>
      </c>
      <c r="AY2141" s="1" t="str">
        <f>IF(ISBLANK(F2141),"", IF(OR(
ISNUMBER(FIND("escovacao",LOWER(F2141))),
ISNUMBER(FIND("escovação",LOWER(F2141))),
ISNUMBER(FIND("higiene bucal",LOWER(F2141))),
ISNUMBER(FIND("tosa",LOWER(F2141))),
ISNUMBER(FIND("hidratacao",LOWER(F2141))),
ISNUMBER(FIND("hidratação",LOWER(F2141))),
ISNUMBER(FIND("spa",LOWER(F2141))),
ISNUMBER(FIND("corte de unhas",LOWER(F2141))),
ISNUMBER(FIND("desembolo",LOWER(F2141))),
ISNUMBER(FIND("clorexidina",LOWER(F2141))),
ISNUMBER(FIND("matizacao",LOWER(F2141))),
ISNUMBER(FIND("matização",LOWER(F2141))),
ISNUMBER(FIND("arredondamento",LOWER(F2141))),
ISNUMBER(FIND("remocao",LOWER(F2141))),
ISNUMBER(FIND("remoção",LOWER(F2141)))
),"Serviços extras",
IF(ISNUMBER(FIND("banho",LOWER(F2141))),"Banho","Loja")))</f>
        <v>Serviços extras</v>
      </c>
      <c r="AZ2141" s="1" t="str">
        <f>IF(ISBLANK(I2141),"", _xlfn.LET(_xlpm.Pedido,TRIM(D2141&amp;""),IF(_xlpm.Pedido&lt;&gt;"",_xlpm.Pedido&amp;" | "&amp;K2141,I2141&amp;" | "&amp;K2141&amp;" | "&amp;TEXT(AU2141,"0"))))</f>
        <v>5422 | Kaleb</v>
      </c>
      <c r="BA2141" s="1" t="str">
        <f>IF(ISBLANK(I2141),"", _xlfn.LET(_xlpm.TipoServico,LOWER(H2141),IF(ISNUMBER(FIND("banho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1" s="1" t="str">
        <f>IF(ISBLANK(I2141),"", _xlfn.LET(
    _xlpm.Servico,TRIM(F2141&amp;""),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41" s="1">
        <f>IF(ISBLANK(B2141),"", IF(ISBLANK(R2141),Q2141*S2141,R2141*S2141))</f>
        <v>63</v>
      </c>
    </row>
    <row r="2142" spans="1:55" x14ac:dyDescent="0.3">
      <c r="A2142" t="s">
        <v>133</v>
      </c>
      <c r="B2142">
        <v>46141</v>
      </c>
      <c r="C2142" t="s">
        <v>53</v>
      </c>
      <c r="D2142">
        <v>5423</v>
      </c>
      <c r="F2142" t="s">
        <v>159</v>
      </c>
      <c r="H2142" t="s">
        <v>276</v>
      </c>
      <c r="I2142">
        <v>2546</v>
      </c>
      <c r="J2142" t="s">
        <v>359</v>
      </c>
      <c r="K2142" t="s">
        <v>664</v>
      </c>
      <c r="L2142">
        <v>73988081729</v>
      </c>
      <c r="N2142">
        <v>0</v>
      </c>
      <c r="O2142" t="s">
        <v>5</v>
      </c>
      <c r="P2142">
        <v>0</v>
      </c>
      <c r="Q2142">
        <v>75</v>
      </c>
      <c r="R2142">
        <v>75</v>
      </c>
      <c r="S2142">
        <v>1</v>
      </c>
      <c r="T2142">
        <v>75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 t="s">
        <v>6</v>
      </c>
      <c r="AG2142">
        <v>121</v>
      </c>
      <c r="AU2142" s="2" t="str">
        <f>IF(ISBLANK(B2142),"", TEXT(B2142,"dddd, d \d\e mmmm \d\e aaaa"))</f>
        <v>quarta-feira, 29 de abril de 2026</v>
      </c>
      <c r="AX2142" s="1" t="str" cm="1">
        <f t="array" ref="AX2142">IFERROR(_xlfn.TEXTJOIN(", ",TRUE,_xlfn._xlws.SORT(_xlfn.UNIQUE(_xlfn._xlws.FILTER($K$2:$K$2889,($I$2:$I$2889=I2142)*($K$2:$K$2889&lt;&gt;""))))),"")</f>
        <v>Amendoa, Cacau, Nolah</v>
      </c>
      <c r="AY2142" s="1" t="str">
        <f>IF(ISBLANK(F2142),"", IF(OR(
ISNUMBER(FIND("escovacao",LOWER(F2142))),
ISNUMBER(FIND("escovação",LOWER(F2142))),
ISNUMBER(FIND("higiene bucal",LOWER(F2142))),
ISNUMBER(FIND("tosa",LOWER(F2142))),
ISNUMBER(FIND("hidratacao",LOWER(F2142))),
ISNUMBER(FIND("hidratação",LOWER(F2142))),
ISNUMBER(FIND("spa",LOWER(F2142))),
ISNUMBER(FIND("corte de unhas",LOWER(F2142))),
ISNUMBER(FIND("desembolo",LOWER(F2142))),
ISNUMBER(FIND("clorexidina",LOWER(F2142))),
ISNUMBER(FIND("matizacao",LOWER(F2142))),
ISNUMBER(FIND("matização",LOWER(F2142))),
ISNUMBER(FIND("arredondamento",LOWER(F2142))),
ISNUMBER(FIND("remocao",LOWER(F2142))),
ISNUMBER(FIND("remoção",LOWER(F2142)))
),"Serviços extras",
IF(ISNUMBER(FIND("banho",LOWER(F2142))),"Banho","Loja")))</f>
        <v>Banho</v>
      </c>
      <c r="AZ2142" s="1" t="str">
        <f>IF(ISBLANK(I2142),"", _xlfn.LET(_xlpm.Pedido,TRIM(D2142&amp;""),IF(_xlpm.Pedido&lt;&gt;"",_xlpm.Pedido&amp;" | "&amp;K2142,I2142&amp;" | "&amp;K2142&amp;" | "&amp;TEXT(AU2142,"0"))))</f>
        <v>5423 | Nolah</v>
      </c>
      <c r="BA2142" s="1" t="str">
        <f>IF(ISBLANK(I2142),"", _xlfn.LET(_xlpm.TipoServico,LOWER(H2142),IF(ISNUMBER(FIND("banho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2" s="1" t="str">
        <f>IF(ISBLANK(I2142),"", _xlfn.LET(
    _xlpm.Servico,TRIM(F2142&amp;""),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142" s="1">
        <f>IF(ISBLANK(B2142),"", IF(ISBLANK(R2142),Q2142*S2142,R2142*S2142))</f>
        <v>75</v>
      </c>
    </row>
    <row r="2143" spans="1:55" x14ac:dyDescent="0.3">
      <c r="A2143" t="s">
        <v>141</v>
      </c>
      <c r="B2143">
        <v>46141</v>
      </c>
      <c r="C2143" t="s">
        <v>53</v>
      </c>
      <c r="D2143">
        <v>5430</v>
      </c>
      <c r="F2143" t="s">
        <v>183</v>
      </c>
      <c r="H2143" t="s">
        <v>276</v>
      </c>
      <c r="I2143">
        <v>2264</v>
      </c>
      <c r="J2143" t="s">
        <v>153</v>
      </c>
      <c r="K2143" t="s">
        <v>154</v>
      </c>
      <c r="L2143">
        <v>7391180113</v>
      </c>
      <c r="N2143">
        <v>0</v>
      </c>
      <c r="O2143" t="s">
        <v>5</v>
      </c>
      <c r="P2143">
        <v>0</v>
      </c>
      <c r="Q2143">
        <v>63</v>
      </c>
      <c r="R2143">
        <v>63</v>
      </c>
      <c r="S2143">
        <v>1</v>
      </c>
      <c r="T2143">
        <v>63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 t="s">
        <v>6</v>
      </c>
      <c r="AG2143">
        <v>63</v>
      </c>
      <c r="AU2143" s="2" t="str">
        <f>IF(ISBLANK(B2143),"", TEXT(B2143,"dddd, d \d\e mmmm \d\e aaaa"))</f>
        <v>quarta-feira, 29 de abril de 2026</v>
      </c>
      <c r="AX2143" s="1" t="str" cm="1">
        <f t="array" ref="AX2143">IFERROR(_xlfn.TEXTJOIN(", ",TRUE,_xlfn._xlws.SORT(_xlfn.UNIQUE(_xlfn._xlws.FILTER($K$2:$K$2889,($I$2:$I$2889=I2143)*($K$2:$K$2889&lt;&gt;""))))),"")</f>
        <v>Zoe</v>
      </c>
      <c r="AY2143" s="1" t="str">
        <f>IF(ISBLANK(F2143),"", IF(OR(
ISNUMBER(FIND("escovacao",LOWER(F2143))),
ISNUMBER(FIND("escovação",LOWER(F2143))),
ISNUMBER(FIND("higiene bucal",LOWER(F2143))),
ISNUMBER(FIND("tosa",LOWER(F2143))),
ISNUMBER(FIND("hidratacao",LOWER(F2143))),
ISNUMBER(FIND("hidratação",LOWER(F2143))),
ISNUMBER(FIND("spa",LOWER(F2143))),
ISNUMBER(FIND("corte de unhas",LOWER(F2143))),
ISNUMBER(FIND("desembolo",LOWER(F2143))),
ISNUMBER(FIND("clorexidina",LOWER(F2143))),
ISNUMBER(FIND("matizacao",LOWER(F2143))),
ISNUMBER(FIND("matização",LOWER(F2143))),
ISNUMBER(FIND("arredondamento",LOWER(F2143))),
ISNUMBER(FIND("remocao",LOWER(F2143))),
ISNUMBER(FIND("remoção",LOWER(F2143)))
),"Serviços extras",
IF(ISNUMBER(FIND("banho",LOWER(F2143))),"Banho","Loja")))</f>
        <v>Serviços extras</v>
      </c>
      <c r="AZ2143" s="1" t="str">
        <f>IF(ISBLANK(I2143),"", _xlfn.LET(_xlpm.Pedido,TRIM(D2143&amp;""),IF(_xlpm.Pedido&lt;&gt;"",_xlpm.Pedido&amp;" | "&amp;K2143,I2143&amp;" | "&amp;K2143&amp;" | "&amp;TEXT(AU2143,"0"))))</f>
        <v>5430 | Zoe</v>
      </c>
      <c r="BA2143" s="1" t="str">
        <f>IF(ISBLANK(I2143),"", _xlfn.LET(_xlpm.TipoServico,LOWER(H2143),IF(ISNUMBER(FIND("banho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3" s="1" t="str">
        <f>IF(ISBLANK(I2143),"", _xlfn.LET(
    _xlpm.Servico,TRIM(F2143&amp;""),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43" s="1">
        <f>IF(ISBLANK(B2143),"", IF(ISBLANK(R2143),Q2143*S2143,R2143*S2143))</f>
        <v>63</v>
      </c>
    </row>
    <row r="2144" spans="1:55" x14ac:dyDescent="0.3">
      <c r="A2144" t="s">
        <v>133</v>
      </c>
      <c r="B2144">
        <v>46141</v>
      </c>
      <c r="C2144" t="s">
        <v>53</v>
      </c>
      <c r="D2144">
        <v>5425</v>
      </c>
      <c r="F2144" t="s">
        <v>146</v>
      </c>
      <c r="H2144" t="s">
        <v>276</v>
      </c>
      <c r="I2144">
        <v>2901</v>
      </c>
      <c r="J2144" t="s">
        <v>702</v>
      </c>
      <c r="K2144" t="s">
        <v>259</v>
      </c>
      <c r="L2144">
        <v>557381497664</v>
      </c>
      <c r="N2144">
        <v>0</v>
      </c>
      <c r="O2144" t="s">
        <v>5</v>
      </c>
      <c r="P2144">
        <v>0</v>
      </c>
      <c r="Q2144">
        <v>12</v>
      </c>
      <c r="R2144">
        <v>12</v>
      </c>
      <c r="S2144">
        <v>1</v>
      </c>
      <c r="T2144">
        <v>12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 t="s">
        <v>6</v>
      </c>
      <c r="AG2144">
        <v>84</v>
      </c>
      <c r="AU2144" s="2" t="str">
        <f>IF(ISBLANK(B2144),"", TEXT(B2144,"dddd, d \d\e mmmm \d\e aaaa"))</f>
        <v>quarta-feira, 29 de abril de 2026</v>
      </c>
      <c r="AX2144" s="1" t="str" cm="1">
        <f t="array" ref="AX2144">IFERROR(_xlfn.TEXTJOIN(", ",TRUE,_xlfn._xlws.SORT(_xlfn.UNIQUE(_xlfn._xlws.FILTER($K$2:$K$2889,($I$2:$I$2889=I2144)*($K$2:$K$2889&lt;&gt;""))))),"")</f>
        <v>Nina</v>
      </c>
      <c r="AY2144" s="1" t="str">
        <f>IF(ISBLANK(F2144),"", IF(OR(
ISNUMBER(FIND("escovacao",LOWER(F2144))),
ISNUMBER(FIND("escovação",LOWER(F2144))),
ISNUMBER(FIND("higiene bucal",LOWER(F2144))),
ISNUMBER(FIND("tosa",LOWER(F2144))),
ISNUMBER(FIND("hidratacao",LOWER(F2144))),
ISNUMBER(FIND("hidratação",LOWER(F2144))),
ISNUMBER(FIND("spa",LOWER(F2144))),
ISNUMBER(FIND("corte de unhas",LOWER(F2144))),
ISNUMBER(FIND("desembolo",LOWER(F2144))),
ISNUMBER(FIND("clorexidina",LOWER(F2144))),
ISNUMBER(FIND("matizacao",LOWER(F2144))),
ISNUMBER(FIND("matização",LOWER(F2144))),
ISNUMBER(FIND("arredondamento",LOWER(F2144))),
ISNUMBER(FIND("remocao",LOWER(F2144))),
ISNUMBER(FIND("remoção",LOWER(F2144)))
),"Serviços extras",
IF(ISNUMBER(FIND("banho",LOWER(F2144))),"Banho","Loja")))</f>
        <v>Serviços extras</v>
      </c>
      <c r="AZ2144" s="1" t="str">
        <f>IF(ISBLANK(I2144),"", _xlfn.LET(_xlpm.Pedido,TRIM(D2144&amp;""),IF(_xlpm.Pedido&lt;&gt;"",_xlpm.Pedido&amp;" | "&amp;K2144,I2144&amp;" | "&amp;K2144&amp;" | "&amp;TEXT(AU2144,"0"))))</f>
        <v>5425 | Nina</v>
      </c>
      <c r="BA2144" s="1" t="str">
        <f>IF(ISBLANK(I2144),"", _xlfn.LET(_xlpm.TipoServico,LOWER(H2144),IF(ISNUMBER(FIND("banho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4" s="1" t="str">
        <f>IF(ISBLANK(I2144),"", _xlfn.LET(
    _xlpm.Servico,TRIM(F2144&amp;""),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44" s="1">
        <f>IF(ISBLANK(B2144),"", IF(ISBLANK(R2144),Q2144*S2144,R2144*S2144))</f>
        <v>12</v>
      </c>
    </row>
    <row r="2145" spans="1:55" x14ac:dyDescent="0.3">
      <c r="A2145" t="s">
        <v>133</v>
      </c>
      <c r="B2145">
        <v>46141</v>
      </c>
      <c r="C2145" t="s">
        <v>53</v>
      </c>
      <c r="D2145">
        <v>5431</v>
      </c>
      <c r="F2145" t="s">
        <v>703</v>
      </c>
      <c r="H2145" t="s">
        <v>276</v>
      </c>
      <c r="I2145">
        <v>2897</v>
      </c>
      <c r="J2145" t="s">
        <v>52</v>
      </c>
      <c r="K2145" t="s">
        <v>144</v>
      </c>
      <c r="L2145">
        <v>73991150505</v>
      </c>
      <c r="N2145">
        <v>0</v>
      </c>
      <c r="O2145" t="s">
        <v>5</v>
      </c>
      <c r="P2145">
        <v>0</v>
      </c>
      <c r="Q2145">
        <v>100</v>
      </c>
      <c r="R2145">
        <v>100</v>
      </c>
      <c r="S2145">
        <v>1</v>
      </c>
      <c r="T2145">
        <v>100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 t="s">
        <v>6</v>
      </c>
      <c r="AG2145">
        <v>184</v>
      </c>
      <c r="AU2145" s="2" t="str">
        <f>IF(ISBLANK(B2145),"", TEXT(B2145,"dddd, d \d\e mmmm \d\e aaaa"))</f>
        <v>quarta-feira, 29 de abril de 2026</v>
      </c>
      <c r="AX2145" s="1" t="str" cm="1">
        <f t="array" ref="AX2145">IFERROR(_xlfn.TEXTJOIN(", ",TRUE,_xlfn._xlws.SORT(_xlfn.UNIQUE(_xlfn._xlws.FILTER($K$2:$K$2889,($I$2:$I$2889=I2145)*($K$2:$K$2889&lt;&gt;""))))),"")</f>
        <v>Luna</v>
      </c>
      <c r="AY2145" s="1" t="str">
        <f>IF(ISBLANK(F2145),"", IF(OR(
ISNUMBER(FIND("escovacao",LOWER(F2145))),
ISNUMBER(FIND("escovação",LOWER(F2145))),
ISNUMBER(FIND("higiene bucal",LOWER(F2145))),
ISNUMBER(FIND("tosa",LOWER(F2145))),
ISNUMBER(FIND("hidratacao",LOWER(F2145))),
ISNUMBER(FIND("hidratação",LOWER(F2145))),
ISNUMBER(FIND("spa",LOWER(F2145))),
ISNUMBER(FIND("corte de unhas",LOWER(F2145))),
ISNUMBER(FIND("desembolo",LOWER(F2145))),
ISNUMBER(FIND("clorexidina",LOWER(F2145))),
ISNUMBER(FIND("matizacao",LOWER(F2145))),
ISNUMBER(FIND("matização",LOWER(F2145))),
ISNUMBER(FIND("arredondamento",LOWER(F2145))),
ISNUMBER(FIND("remocao",LOWER(F2145))),
ISNUMBER(FIND("remoção",LOWER(F2145)))
),"Serviços extras",
IF(ISNUMBER(FIND("banho",LOWER(F2145))),"Banho","Loja")))</f>
        <v>Serviços extras</v>
      </c>
      <c r="AZ2145" s="1" t="str">
        <f>IF(ISBLANK(I2145),"", _xlfn.LET(_xlpm.Pedido,TRIM(D2145&amp;""),IF(_xlpm.Pedido&lt;&gt;"",_xlpm.Pedido&amp;" | "&amp;K2145,I2145&amp;" | "&amp;K2145&amp;" | "&amp;TEXT(AU2145,"0"))))</f>
        <v>5431 | Luna</v>
      </c>
      <c r="BA2145" s="1" t="str">
        <f>IF(ISBLANK(I2145),"", _xlfn.LET(_xlpm.TipoServico,LOWER(H2145),IF(ISNUMBER(FIND("banho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5" s="1" t="str">
        <f>IF(ISBLANK(I2145),"", _xlfn.LET(
    _xlpm.Servico,TRIM(F2145&amp;""),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45" s="1">
        <f>IF(ISBLANK(B2145),"", IF(ISBLANK(R2145),Q2145*S2145,R2145*S2145))</f>
        <v>100</v>
      </c>
    </row>
    <row r="2146" spans="1:55" x14ac:dyDescent="0.3">
      <c r="A2146" t="s">
        <v>133</v>
      </c>
      <c r="B2146">
        <v>46141</v>
      </c>
      <c r="C2146" t="s">
        <v>53</v>
      </c>
      <c r="D2146">
        <v>5431</v>
      </c>
      <c r="F2146" t="s">
        <v>146</v>
      </c>
      <c r="H2146" t="s">
        <v>276</v>
      </c>
      <c r="I2146">
        <v>2897</v>
      </c>
      <c r="J2146" t="s">
        <v>52</v>
      </c>
      <c r="K2146" t="s">
        <v>144</v>
      </c>
      <c r="L2146">
        <v>73991150505</v>
      </c>
      <c r="N2146">
        <v>0</v>
      </c>
      <c r="O2146" t="s">
        <v>5</v>
      </c>
      <c r="P2146">
        <v>0</v>
      </c>
      <c r="Q2146">
        <v>12</v>
      </c>
      <c r="R2146">
        <v>12</v>
      </c>
      <c r="S2146">
        <v>1</v>
      </c>
      <c r="T2146">
        <v>12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 t="s">
        <v>6</v>
      </c>
      <c r="AG2146">
        <v>184</v>
      </c>
      <c r="AU2146" s="2" t="str">
        <f>IF(ISBLANK(B2146),"", TEXT(B2146,"dddd, d \d\e mmmm \d\e aaaa"))</f>
        <v>quarta-feira, 29 de abril de 2026</v>
      </c>
      <c r="AX2146" s="1" t="str" cm="1">
        <f t="array" ref="AX2146">IFERROR(_xlfn.TEXTJOIN(", ",TRUE,_xlfn._xlws.SORT(_xlfn.UNIQUE(_xlfn._xlws.FILTER($K$2:$K$2889,($I$2:$I$2889=I2146)*($K$2:$K$2889&lt;&gt;""))))),"")</f>
        <v>Luna</v>
      </c>
      <c r="AY2146" s="1" t="str">
        <f>IF(ISBLANK(F2146),"", IF(OR(
ISNUMBER(FIND("escovacao",LOWER(F2146))),
ISNUMBER(FIND("escovação",LOWER(F2146))),
ISNUMBER(FIND("higiene bucal",LOWER(F2146))),
ISNUMBER(FIND("tosa",LOWER(F2146))),
ISNUMBER(FIND("hidratacao",LOWER(F2146))),
ISNUMBER(FIND("hidratação",LOWER(F2146))),
ISNUMBER(FIND("spa",LOWER(F2146))),
ISNUMBER(FIND("corte de unhas",LOWER(F2146))),
ISNUMBER(FIND("desembolo",LOWER(F2146))),
ISNUMBER(FIND("clorexidina",LOWER(F2146))),
ISNUMBER(FIND("matizacao",LOWER(F2146))),
ISNUMBER(FIND("matização",LOWER(F2146))),
ISNUMBER(FIND("arredondamento",LOWER(F2146))),
ISNUMBER(FIND("remocao",LOWER(F2146))),
ISNUMBER(FIND("remoção",LOWER(F2146)))
),"Serviços extras",
IF(ISNUMBER(FIND("banho",LOWER(F2146))),"Banho","Loja")))</f>
        <v>Serviços extras</v>
      </c>
      <c r="AZ2146" s="1" t="str">
        <f>IF(ISBLANK(I2146),"", _xlfn.LET(_xlpm.Pedido,TRIM(D2146&amp;""),IF(_xlpm.Pedido&lt;&gt;"",_xlpm.Pedido&amp;" | "&amp;K2146,I2146&amp;" | "&amp;K2146&amp;" | "&amp;TEXT(AU2146,"0"))))</f>
        <v>5431 | Luna</v>
      </c>
      <c r="BA2146" s="1" t="str">
        <f>IF(ISBLANK(I2146),"", _xlfn.LET(_xlpm.TipoServico,LOWER(H2146),IF(ISNUMBER(FIND("banho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6" s="1" t="str">
        <f>IF(ISBLANK(I2146),"", _xlfn.LET(
    _xlpm.Servico,TRIM(F2146&amp;""),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46" s="1">
        <f>IF(ISBLANK(B2146),"", IF(ISBLANK(R2146),Q2146*S2146,R2146*S2146))</f>
        <v>12</v>
      </c>
    </row>
    <row r="2147" spans="1:55" x14ac:dyDescent="0.3">
      <c r="A2147" t="s">
        <v>141</v>
      </c>
      <c r="B2147">
        <v>46142</v>
      </c>
      <c r="C2147" t="s">
        <v>9</v>
      </c>
      <c r="D2147">
        <v>5445</v>
      </c>
      <c r="F2147" t="s">
        <v>183</v>
      </c>
      <c r="H2147" t="s">
        <v>276</v>
      </c>
      <c r="I2147">
        <v>2665</v>
      </c>
      <c r="J2147" t="s">
        <v>525</v>
      </c>
      <c r="K2147" t="s">
        <v>691</v>
      </c>
      <c r="L2147">
        <v>5573991554369</v>
      </c>
      <c r="N2147">
        <v>0</v>
      </c>
      <c r="O2147" t="s">
        <v>5</v>
      </c>
      <c r="P2147">
        <v>0</v>
      </c>
      <c r="Q2147">
        <v>63</v>
      </c>
      <c r="R2147">
        <v>63</v>
      </c>
      <c r="S2147">
        <v>1</v>
      </c>
      <c r="T2147">
        <v>63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 t="s">
        <v>6</v>
      </c>
      <c r="AG2147">
        <v>199</v>
      </c>
      <c r="AU2147" s="2" t="str">
        <f>IF(ISBLANK(B2147),"", TEXT(B2147,"dddd, d \d\e mmmm \d\e aaaa"))</f>
        <v>quinta-feira, 30 de abril de 2026</v>
      </c>
      <c r="AX2147" s="1" t="str" cm="1">
        <f t="array" ref="AX2147">IFERROR(_xlfn.TEXTJOIN(", ",TRUE,_xlfn._xlws.SORT(_xlfn.UNIQUE(_xlfn._xlws.FILTER($K$2:$K$2889,($I$2:$I$2889=I2147)*($K$2:$K$2889&lt;&gt;""))))),"")</f>
        <v>Dora, Oliver</v>
      </c>
      <c r="AY2147" s="1" t="str">
        <f>IF(ISBLANK(F2147),"", IF(OR(
ISNUMBER(FIND("escovacao",LOWER(F2147))),
ISNUMBER(FIND("escovação",LOWER(F2147))),
ISNUMBER(FIND("higiene bucal",LOWER(F2147))),
ISNUMBER(FIND("tosa",LOWER(F2147))),
ISNUMBER(FIND("hidratacao",LOWER(F2147))),
ISNUMBER(FIND("hidratação",LOWER(F2147))),
ISNUMBER(FIND("spa",LOWER(F2147))),
ISNUMBER(FIND("corte de unhas",LOWER(F2147))),
ISNUMBER(FIND("desembolo",LOWER(F2147))),
ISNUMBER(FIND("clorexidina",LOWER(F2147))),
ISNUMBER(FIND("matizacao",LOWER(F2147))),
ISNUMBER(FIND("matização",LOWER(F2147))),
ISNUMBER(FIND("arredondamento",LOWER(F2147))),
ISNUMBER(FIND("remocao",LOWER(F2147))),
ISNUMBER(FIND("remoção",LOWER(F2147)))
),"Serviços extras",
IF(ISNUMBER(FIND("banho",LOWER(F2147))),"Banho","Loja")))</f>
        <v>Serviços extras</v>
      </c>
      <c r="AZ2147" s="1" t="str">
        <f>IF(ISBLANK(I2147),"", _xlfn.LET(_xlpm.Pedido,TRIM(D2147&amp;""),IF(_xlpm.Pedido&lt;&gt;"",_xlpm.Pedido&amp;" | "&amp;K2147,I2147&amp;" | "&amp;K2147&amp;" | "&amp;TEXT(AU2147,"0"))))</f>
        <v>5445 | Oliver</v>
      </c>
      <c r="BA2147" s="1" t="str">
        <f>IF(ISBLANK(I2147),"", _xlfn.LET(_xlpm.TipoServico,LOWER(H2147),IF(ISNUMBER(FIND("banho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7" s="1" t="str">
        <f>IF(ISBLANK(I2147),"", _xlfn.LET(
    _xlpm.Servico,TRIM(F2147&amp;""),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47" s="1">
        <f>IF(ISBLANK(B2147),"", IF(ISBLANK(R2147),Q2147*S2147,R2147*S2147))</f>
        <v>63</v>
      </c>
    </row>
    <row r="2148" spans="1:55" x14ac:dyDescent="0.3">
      <c r="A2148" t="s">
        <v>133</v>
      </c>
      <c r="B2148">
        <v>46142</v>
      </c>
      <c r="C2148" t="s">
        <v>9</v>
      </c>
      <c r="D2148">
        <v>5445</v>
      </c>
      <c r="F2148" t="s">
        <v>146</v>
      </c>
      <c r="H2148" t="s">
        <v>276</v>
      </c>
      <c r="I2148">
        <v>2665</v>
      </c>
      <c r="J2148" t="s">
        <v>525</v>
      </c>
      <c r="K2148" t="s">
        <v>165</v>
      </c>
      <c r="L2148">
        <v>5573991554369</v>
      </c>
      <c r="N2148">
        <v>0</v>
      </c>
      <c r="O2148" t="s">
        <v>5</v>
      </c>
      <c r="P2148">
        <v>0</v>
      </c>
      <c r="Q2148">
        <v>12</v>
      </c>
      <c r="R2148">
        <v>12</v>
      </c>
      <c r="S2148">
        <v>1</v>
      </c>
      <c r="T2148">
        <v>12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 t="s">
        <v>6</v>
      </c>
      <c r="AG2148">
        <v>199</v>
      </c>
      <c r="AU2148" s="2" t="str">
        <f>IF(ISBLANK(B2148),"", TEXT(B2148,"dddd, d \d\e mmmm \d\e aaaa"))</f>
        <v>quinta-feira, 30 de abril de 2026</v>
      </c>
      <c r="AX2148" s="1" t="str" cm="1">
        <f t="array" ref="AX2148">IFERROR(_xlfn.TEXTJOIN(", ",TRUE,_xlfn._xlws.SORT(_xlfn.UNIQUE(_xlfn._xlws.FILTER($K$2:$K$2889,($I$2:$I$2889=I2148)*($K$2:$K$2889&lt;&gt;""))))),"")</f>
        <v>Dora, Oliver</v>
      </c>
      <c r="AY2148" s="1" t="str">
        <f>IF(ISBLANK(F2148),"", IF(OR(
ISNUMBER(FIND("escovacao",LOWER(F2148))),
ISNUMBER(FIND("escovação",LOWER(F2148))),
ISNUMBER(FIND("higiene bucal",LOWER(F2148))),
ISNUMBER(FIND("tosa",LOWER(F2148))),
ISNUMBER(FIND("hidratacao",LOWER(F2148))),
ISNUMBER(FIND("hidratação",LOWER(F2148))),
ISNUMBER(FIND("spa",LOWER(F2148))),
ISNUMBER(FIND("corte de unhas",LOWER(F2148))),
ISNUMBER(FIND("desembolo",LOWER(F2148))),
ISNUMBER(FIND("clorexidina",LOWER(F2148))),
ISNUMBER(FIND("matizacao",LOWER(F2148))),
ISNUMBER(FIND("matização",LOWER(F2148))),
ISNUMBER(FIND("arredondamento",LOWER(F2148))),
ISNUMBER(FIND("remocao",LOWER(F2148))),
ISNUMBER(FIND("remoção",LOWER(F2148)))
),"Serviços extras",
IF(ISNUMBER(FIND("banho",LOWER(F2148))),"Banho","Loja")))</f>
        <v>Serviços extras</v>
      </c>
      <c r="AZ2148" s="1" t="str">
        <f>IF(ISBLANK(I2148),"", _xlfn.LET(_xlpm.Pedido,TRIM(D2148&amp;""),IF(_xlpm.Pedido&lt;&gt;"",_xlpm.Pedido&amp;" | "&amp;K2148,I2148&amp;" | "&amp;K2148&amp;" | "&amp;TEXT(AU2148,"0"))))</f>
        <v>5445 | Dora</v>
      </c>
      <c r="BA2148" s="1" t="str">
        <f>IF(ISBLANK(I2148),"", _xlfn.LET(_xlpm.TipoServico,LOWER(H2148),IF(ISNUMBER(FIND("banho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8" s="1" t="str">
        <f>IF(ISBLANK(I2148),"", _xlfn.LET(
    _xlpm.Servico,TRIM(F2148&amp;""),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48" s="1">
        <f>IF(ISBLANK(B2148),"", IF(ISBLANK(R2148),Q2148*S2148,R2148*S2148))</f>
        <v>12</v>
      </c>
    </row>
    <row r="2149" spans="1:55" x14ac:dyDescent="0.3">
      <c r="A2149" t="s">
        <v>141</v>
      </c>
      <c r="B2149">
        <v>46142</v>
      </c>
      <c r="C2149" t="s">
        <v>9</v>
      </c>
      <c r="D2149">
        <v>5435</v>
      </c>
      <c r="F2149" t="s">
        <v>162</v>
      </c>
      <c r="H2149" t="s">
        <v>276</v>
      </c>
      <c r="I2149">
        <v>2886</v>
      </c>
      <c r="J2149" t="s">
        <v>326</v>
      </c>
      <c r="K2149" t="s">
        <v>327</v>
      </c>
      <c r="L2149">
        <v>553184878833</v>
      </c>
      <c r="N2149">
        <v>0</v>
      </c>
      <c r="O2149" t="s">
        <v>5</v>
      </c>
      <c r="P2149">
        <v>0</v>
      </c>
      <c r="Q2149">
        <v>35</v>
      </c>
      <c r="R2149">
        <v>35</v>
      </c>
      <c r="S2149">
        <v>1</v>
      </c>
      <c r="T2149">
        <v>35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 t="s">
        <v>6</v>
      </c>
      <c r="AG2149">
        <v>386</v>
      </c>
      <c r="AU2149" s="2" t="str">
        <f>IF(ISBLANK(B2149),"", TEXT(B2149,"dddd, d \d\e mmmm \d\e aaaa"))</f>
        <v>quinta-feira, 30 de abril de 2026</v>
      </c>
      <c r="AX2149" s="1" t="str" cm="1">
        <f t="array" ref="AX2149">IFERROR(_xlfn.TEXTJOIN(", ",TRUE,_xlfn._xlws.SORT(_xlfn.UNIQUE(_xlfn._xlws.FILTER($K$2:$K$2889,($I$2:$I$2889=I2149)*($K$2:$K$2889&lt;&gt;""))))),"")</f>
        <v>Lily</v>
      </c>
      <c r="AY2149" s="1" t="str">
        <f>IF(ISBLANK(F2149),"", IF(OR(
ISNUMBER(FIND("escovacao",LOWER(F2149))),
ISNUMBER(FIND("escovação",LOWER(F2149))),
ISNUMBER(FIND("higiene bucal",LOWER(F2149))),
ISNUMBER(FIND("tosa",LOWER(F2149))),
ISNUMBER(FIND("hidratacao",LOWER(F2149))),
ISNUMBER(FIND("hidratação",LOWER(F2149))),
ISNUMBER(FIND("spa",LOWER(F2149))),
ISNUMBER(FIND("corte de unhas",LOWER(F2149))),
ISNUMBER(FIND("desembolo",LOWER(F2149))),
ISNUMBER(FIND("clorexidina",LOWER(F2149))),
ISNUMBER(FIND("matizacao",LOWER(F2149))),
ISNUMBER(FIND("matização",LOWER(F2149))),
ISNUMBER(FIND("arredondamento",LOWER(F2149))),
ISNUMBER(FIND("remocao",LOWER(F2149))),
ISNUMBER(FIND("remoção",LOWER(F2149)))
),"Serviços extras",
IF(ISNUMBER(FIND("banho",LOWER(F2149))),"Banho","Loja")))</f>
        <v>Serviços extras</v>
      </c>
      <c r="AZ2149" s="1" t="str">
        <f>IF(ISBLANK(I2149),"", _xlfn.LET(_xlpm.Pedido,TRIM(D2149&amp;""),IF(_xlpm.Pedido&lt;&gt;"",_xlpm.Pedido&amp;" | "&amp;K2149,I2149&amp;" | "&amp;K2149&amp;" | "&amp;TEXT(AU2149,"0"))))</f>
        <v>5435 | Lily</v>
      </c>
      <c r="BA2149" s="1" t="str">
        <f>IF(ISBLANK(I2149),"", _xlfn.LET(_xlpm.TipoServico,LOWER(H2149),IF(ISNUMBER(FIND("banho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49" s="1" t="str">
        <f>IF(ISBLANK(I2149),"", _xlfn.LET(
    _xlpm.Servico,TRIM(F2149&amp;""),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149" s="1">
        <f>IF(ISBLANK(B2149),"", IF(ISBLANK(R2149),Q2149*S2149,R2149*S2149))</f>
        <v>35</v>
      </c>
    </row>
    <row r="2150" spans="1:55" x14ac:dyDescent="0.3">
      <c r="A2150" t="s">
        <v>133</v>
      </c>
      <c r="B2150">
        <v>46142</v>
      </c>
      <c r="C2150" t="s">
        <v>9</v>
      </c>
      <c r="D2150">
        <v>5436</v>
      </c>
      <c r="F2150" t="s">
        <v>146</v>
      </c>
      <c r="H2150" t="s">
        <v>276</v>
      </c>
      <c r="I2150">
        <v>2898</v>
      </c>
      <c r="J2150" t="s">
        <v>704</v>
      </c>
      <c r="K2150" t="s">
        <v>398</v>
      </c>
      <c r="L2150">
        <v>557391516942</v>
      </c>
      <c r="N2150">
        <v>0</v>
      </c>
      <c r="O2150" t="s">
        <v>5</v>
      </c>
      <c r="P2150">
        <v>0</v>
      </c>
      <c r="Q2150">
        <v>12</v>
      </c>
      <c r="R2150">
        <v>12</v>
      </c>
      <c r="S2150">
        <v>1</v>
      </c>
      <c r="T2150">
        <v>12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 t="s">
        <v>6</v>
      </c>
      <c r="AG2150">
        <v>119</v>
      </c>
      <c r="AU2150" s="2" t="str">
        <f>IF(ISBLANK(B2150),"", TEXT(B2150,"dddd, d \d\e mmmm \d\e aaaa"))</f>
        <v>quinta-feira, 30 de abril de 2026</v>
      </c>
      <c r="AX2150" s="1" t="str" cm="1">
        <f t="array" ref="AX2150">IFERROR(_xlfn.TEXTJOIN(", ",TRUE,_xlfn._xlws.SORT(_xlfn.UNIQUE(_xlfn._xlws.FILTER($K$2:$K$2889,($I$2:$I$2889=I2150)*($K$2:$K$2889&lt;&gt;""))))),"")</f>
        <v>Nala</v>
      </c>
      <c r="AY2150" s="1" t="str">
        <f>IF(ISBLANK(F2150),"", IF(OR(
ISNUMBER(FIND("escovacao",LOWER(F2150))),
ISNUMBER(FIND("escovação",LOWER(F2150))),
ISNUMBER(FIND("higiene bucal",LOWER(F2150))),
ISNUMBER(FIND("tosa",LOWER(F2150))),
ISNUMBER(FIND("hidratacao",LOWER(F2150))),
ISNUMBER(FIND("hidratação",LOWER(F2150))),
ISNUMBER(FIND("spa",LOWER(F2150))),
ISNUMBER(FIND("corte de unhas",LOWER(F2150))),
ISNUMBER(FIND("desembolo",LOWER(F2150))),
ISNUMBER(FIND("clorexidina",LOWER(F2150))),
ISNUMBER(FIND("matizacao",LOWER(F2150))),
ISNUMBER(FIND("matização",LOWER(F2150))),
ISNUMBER(FIND("arredondamento",LOWER(F2150))),
ISNUMBER(FIND("remocao",LOWER(F2150))),
ISNUMBER(FIND("remoção",LOWER(F2150)))
),"Serviços extras",
IF(ISNUMBER(FIND("banho",LOWER(F2150))),"Banho","Loja")))</f>
        <v>Serviços extras</v>
      </c>
      <c r="AZ2150" s="1" t="str">
        <f>IF(ISBLANK(I2150),"", _xlfn.LET(_xlpm.Pedido,TRIM(D2150&amp;""),IF(_xlpm.Pedido&lt;&gt;"",_xlpm.Pedido&amp;" | "&amp;K2150,I2150&amp;" | "&amp;K2150&amp;" | "&amp;TEXT(AU2150,"0"))))</f>
        <v>5436 | Nala</v>
      </c>
      <c r="BA2150" s="1" t="str">
        <f>IF(ISBLANK(I2150),"", _xlfn.LET(_xlpm.TipoServico,LOWER(H2150),IF(ISNUMBER(FIND("banho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0" s="1" t="str">
        <f>IF(ISBLANK(I2150),"", _xlfn.LET(
    _xlpm.Servico,TRIM(F2150&amp;""),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50" s="1">
        <f>IF(ISBLANK(B2150),"", IF(ISBLANK(R2150),Q2150*S2150,R2150*S2150))</f>
        <v>12</v>
      </c>
    </row>
    <row r="2151" spans="1:55" x14ac:dyDescent="0.3">
      <c r="A2151" t="s">
        <v>133</v>
      </c>
      <c r="B2151">
        <v>46142</v>
      </c>
      <c r="C2151" t="s">
        <v>9</v>
      </c>
      <c r="D2151">
        <v>5436</v>
      </c>
      <c r="F2151" t="s">
        <v>275</v>
      </c>
      <c r="H2151" t="s">
        <v>276</v>
      </c>
      <c r="I2151">
        <v>2898</v>
      </c>
      <c r="J2151" t="s">
        <v>704</v>
      </c>
      <c r="K2151" t="s">
        <v>398</v>
      </c>
      <c r="L2151">
        <v>557391516942</v>
      </c>
      <c r="N2151">
        <v>0</v>
      </c>
      <c r="O2151" t="s">
        <v>5</v>
      </c>
      <c r="P2151">
        <v>0</v>
      </c>
      <c r="Q2151">
        <v>35</v>
      </c>
      <c r="R2151">
        <v>35</v>
      </c>
      <c r="S2151">
        <v>1</v>
      </c>
      <c r="T2151">
        <v>35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 t="s">
        <v>6</v>
      </c>
      <c r="AG2151">
        <v>119</v>
      </c>
      <c r="AU2151" s="2" t="str">
        <f>IF(ISBLANK(B2151),"", TEXT(B2151,"dddd, d \d\e mmmm \d\e aaaa"))</f>
        <v>quinta-feira, 30 de abril de 2026</v>
      </c>
      <c r="AX2151" s="1" t="str" cm="1">
        <f t="array" ref="AX2151">IFERROR(_xlfn.TEXTJOIN(", ",TRUE,_xlfn._xlws.SORT(_xlfn.UNIQUE(_xlfn._xlws.FILTER($K$2:$K$2889,($I$2:$I$2889=I2151)*($K$2:$K$2889&lt;&gt;""))))),"")</f>
        <v>Nala</v>
      </c>
      <c r="AY2151" s="1" t="str">
        <f>IF(ISBLANK(F2151),"", IF(OR(
ISNUMBER(FIND("escovacao",LOWER(F2151))),
ISNUMBER(FIND("escovação",LOWER(F2151))),
ISNUMBER(FIND("higiene bucal",LOWER(F2151))),
ISNUMBER(FIND("tosa",LOWER(F2151))),
ISNUMBER(FIND("hidratacao",LOWER(F2151))),
ISNUMBER(FIND("hidratação",LOWER(F2151))),
ISNUMBER(FIND("spa",LOWER(F2151))),
ISNUMBER(FIND("corte de unhas",LOWER(F2151))),
ISNUMBER(FIND("desembolo",LOWER(F2151))),
ISNUMBER(FIND("clorexidina",LOWER(F2151))),
ISNUMBER(FIND("matizacao",LOWER(F2151))),
ISNUMBER(FIND("matização",LOWER(F2151))),
ISNUMBER(FIND("arredondamento",LOWER(F2151))),
ISNUMBER(FIND("remocao",LOWER(F2151))),
ISNUMBER(FIND("remoção",LOWER(F2151)))
),"Serviços extras",
IF(ISNUMBER(FIND("banho",LOWER(F2151))),"Banho","Loja")))</f>
        <v>Serviços extras</v>
      </c>
      <c r="AZ2151" s="1" t="str">
        <f>IF(ISBLANK(I2151),"", _xlfn.LET(_xlpm.Pedido,TRIM(D2151&amp;""),IF(_xlpm.Pedido&lt;&gt;"",_xlpm.Pedido&amp;" | "&amp;K2151,I2151&amp;" | "&amp;K2151&amp;" | "&amp;TEXT(AU2151,"0"))))</f>
        <v>5436 | Nala</v>
      </c>
      <c r="BA2151" s="1" t="str">
        <f>IF(ISBLANK(I2151),"", _xlfn.LET(_xlpm.TipoServico,LOWER(H2151),IF(ISNUMBER(FIND("banho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1" s="1" t="str">
        <f>IF(ISBLANK(I2151),"", _xlfn.LET(
    _xlpm.Servico,TRIM(F2151&amp;""),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51" s="1">
        <f>IF(ISBLANK(B2151),"", IF(ISBLANK(R2151),Q2151*S2151,R2151*S2151))</f>
        <v>35</v>
      </c>
    </row>
    <row r="2152" spans="1:55" x14ac:dyDescent="0.3">
      <c r="A2152" t="s">
        <v>141</v>
      </c>
      <c r="B2152">
        <v>46142</v>
      </c>
      <c r="C2152" t="s">
        <v>9</v>
      </c>
      <c r="D2152">
        <v>5441</v>
      </c>
      <c r="F2152" t="s">
        <v>183</v>
      </c>
      <c r="H2152" t="s">
        <v>276</v>
      </c>
      <c r="I2152">
        <v>2601</v>
      </c>
      <c r="J2152" t="s">
        <v>15</v>
      </c>
      <c r="K2152" t="s">
        <v>705</v>
      </c>
      <c r="L2152">
        <v>73991119077</v>
      </c>
      <c r="N2152">
        <v>0</v>
      </c>
      <c r="O2152" t="s">
        <v>5</v>
      </c>
      <c r="P2152">
        <v>0</v>
      </c>
      <c r="Q2152">
        <v>63</v>
      </c>
      <c r="R2152">
        <v>63</v>
      </c>
      <c r="S2152">
        <v>1</v>
      </c>
      <c r="T2152">
        <v>63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 t="s">
        <v>6</v>
      </c>
      <c r="AG2152">
        <v>63</v>
      </c>
      <c r="AU2152" s="2" t="str">
        <f>IF(ISBLANK(B2152),"", TEXT(B2152,"dddd, d \d\e mmmm \d\e aaaa"))</f>
        <v>quinta-feira, 30 de abril de 2026</v>
      </c>
      <c r="AX2152" s="1" t="str" cm="1">
        <f t="array" ref="AX2152">IFERROR(_xlfn.TEXTJOIN(", ",TRUE,_xlfn._xlws.SORT(_xlfn.UNIQUE(_xlfn._xlws.FILTER($K$2:$K$2889,($I$2:$I$2889=I2152)*($K$2:$K$2889&lt;&gt;""))))),"")</f>
        <v>Dora, Tito</v>
      </c>
      <c r="AY2152" s="1" t="str">
        <f>IF(ISBLANK(F2152),"", IF(OR(
ISNUMBER(FIND("escovacao",LOWER(F2152))),
ISNUMBER(FIND("escovação",LOWER(F2152))),
ISNUMBER(FIND("higiene bucal",LOWER(F2152))),
ISNUMBER(FIND("tosa",LOWER(F2152))),
ISNUMBER(FIND("hidratacao",LOWER(F2152))),
ISNUMBER(FIND("hidratação",LOWER(F2152))),
ISNUMBER(FIND("spa",LOWER(F2152))),
ISNUMBER(FIND("corte de unhas",LOWER(F2152))),
ISNUMBER(FIND("desembolo",LOWER(F2152))),
ISNUMBER(FIND("clorexidina",LOWER(F2152))),
ISNUMBER(FIND("matizacao",LOWER(F2152))),
ISNUMBER(FIND("matização",LOWER(F2152))),
ISNUMBER(FIND("arredondamento",LOWER(F2152))),
ISNUMBER(FIND("remocao",LOWER(F2152))),
ISNUMBER(FIND("remoção",LOWER(F2152)))
),"Serviços extras",
IF(ISNUMBER(FIND("banho",LOWER(F2152))),"Banho","Loja")))</f>
        <v>Serviços extras</v>
      </c>
      <c r="AZ2152" s="1" t="str">
        <f>IF(ISBLANK(I2152),"", _xlfn.LET(_xlpm.Pedido,TRIM(D2152&amp;""),IF(_xlpm.Pedido&lt;&gt;"",_xlpm.Pedido&amp;" | "&amp;K2152,I2152&amp;" | "&amp;K2152&amp;" | "&amp;TEXT(AU2152,"0"))))</f>
        <v>5441 | Tito</v>
      </c>
      <c r="BA2152" s="1" t="str">
        <f>IF(ISBLANK(I2152),"", _xlfn.LET(_xlpm.TipoServico,LOWER(H2152),IF(ISNUMBER(FIND("banho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2" s="1" t="str">
        <f>IF(ISBLANK(I2152),"", _xlfn.LET(
    _xlpm.Servico,TRIM(F2152&amp;""),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52" s="1">
        <f>IF(ISBLANK(B2152),"", IF(ISBLANK(R2152),Q2152*S2152,R2152*S2152))</f>
        <v>63</v>
      </c>
    </row>
    <row r="2153" spans="1:55" x14ac:dyDescent="0.3">
      <c r="A2153" t="s">
        <v>133</v>
      </c>
      <c r="B2153">
        <v>46142</v>
      </c>
      <c r="C2153" t="s">
        <v>9</v>
      </c>
      <c r="D2153">
        <v>5443</v>
      </c>
      <c r="F2153" t="s">
        <v>146</v>
      </c>
      <c r="H2153" t="s">
        <v>276</v>
      </c>
      <c r="I2153">
        <v>2808</v>
      </c>
      <c r="J2153" t="s">
        <v>528</v>
      </c>
      <c r="K2153" t="s">
        <v>665</v>
      </c>
      <c r="L2153">
        <v>7391226639</v>
      </c>
      <c r="N2153">
        <v>0</v>
      </c>
      <c r="O2153" t="s">
        <v>5</v>
      </c>
      <c r="P2153">
        <v>0</v>
      </c>
      <c r="Q2153">
        <v>12</v>
      </c>
      <c r="R2153">
        <v>12</v>
      </c>
      <c r="S2153">
        <v>1</v>
      </c>
      <c r="T2153">
        <v>12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 t="s">
        <v>6</v>
      </c>
      <c r="AG2153">
        <v>184</v>
      </c>
      <c r="AU2153" s="2" t="str">
        <f>IF(ISBLANK(B2153),"", TEXT(B2153,"dddd, d \d\e mmmm \d\e aaaa"))</f>
        <v>quinta-feira, 30 de abril de 2026</v>
      </c>
      <c r="AX2153" s="1" t="str" cm="1">
        <f t="array" ref="AX2153">IFERROR(_xlfn.TEXTJOIN(", ",TRUE,_xlfn._xlws.SORT(_xlfn.UNIQUE(_xlfn._xlws.FILTER($K$2:$K$2889,($I$2:$I$2889=I2153)*($K$2:$K$2889&lt;&gt;""))))),"")</f>
        <v>Malu</v>
      </c>
      <c r="AY2153" s="1" t="str">
        <f>IF(ISBLANK(F2153),"", IF(OR(
ISNUMBER(FIND("escovacao",LOWER(F2153))),
ISNUMBER(FIND("escovação",LOWER(F2153))),
ISNUMBER(FIND("higiene bucal",LOWER(F2153))),
ISNUMBER(FIND("tosa",LOWER(F2153))),
ISNUMBER(FIND("hidratacao",LOWER(F2153))),
ISNUMBER(FIND("hidratação",LOWER(F2153))),
ISNUMBER(FIND("spa",LOWER(F2153))),
ISNUMBER(FIND("corte de unhas",LOWER(F2153))),
ISNUMBER(FIND("desembolo",LOWER(F2153))),
ISNUMBER(FIND("clorexidina",LOWER(F2153))),
ISNUMBER(FIND("matizacao",LOWER(F2153))),
ISNUMBER(FIND("matização",LOWER(F2153))),
ISNUMBER(FIND("arredondamento",LOWER(F2153))),
ISNUMBER(FIND("remocao",LOWER(F2153))),
ISNUMBER(FIND("remoção",LOWER(F2153)))
),"Serviços extras",
IF(ISNUMBER(FIND("banho",LOWER(F2153))),"Banho","Loja")))</f>
        <v>Serviços extras</v>
      </c>
      <c r="AZ2153" s="1" t="str">
        <f>IF(ISBLANK(I2153),"", _xlfn.LET(_xlpm.Pedido,TRIM(D2153&amp;""),IF(_xlpm.Pedido&lt;&gt;"",_xlpm.Pedido&amp;" | "&amp;K2153,I2153&amp;" | "&amp;K2153&amp;" | "&amp;TEXT(AU2153,"0"))))</f>
        <v>5443 | Malu</v>
      </c>
      <c r="BA2153" s="1" t="str">
        <f>IF(ISBLANK(I2153),"", _xlfn.LET(_xlpm.TipoServico,LOWER(H2153),IF(ISNUMBER(FIND("banho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3" s="1" t="str">
        <f>IF(ISBLANK(I2153),"", _xlfn.LET(
    _xlpm.Servico,TRIM(F2153&amp;""),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53" s="1">
        <f>IF(ISBLANK(B2153),"", IF(ISBLANK(R2153),Q2153*S2153,R2153*S2153))</f>
        <v>12</v>
      </c>
    </row>
    <row r="2154" spans="1:55" x14ac:dyDescent="0.3">
      <c r="A2154" t="s">
        <v>133</v>
      </c>
      <c r="B2154">
        <v>46142</v>
      </c>
      <c r="C2154" t="s">
        <v>9</v>
      </c>
      <c r="D2154">
        <v>5439</v>
      </c>
      <c r="F2154" t="s">
        <v>275</v>
      </c>
      <c r="H2154" t="s">
        <v>276</v>
      </c>
      <c r="I2154">
        <v>2513</v>
      </c>
      <c r="J2154" t="s">
        <v>48</v>
      </c>
      <c r="K2154" t="s">
        <v>140</v>
      </c>
      <c r="L2154">
        <v>5573999917447</v>
      </c>
      <c r="N2154">
        <v>0</v>
      </c>
      <c r="O2154" t="s">
        <v>5</v>
      </c>
      <c r="P2154">
        <v>0</v>
      </c>
      <c r="Q2154">
        <v>35</v>
      </c>
      <c r="R2154">
        <v>35</v>
      </c>
      <c r="S2154">
        <v>1</v>
      </c>
      <c r="T2154">
        <v>35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 t="s">
        <v>6</v>
      </c>
      <c r="AG2154">
        <v>238</v>
      </c>
      <c r="AU2154" s="2" t="str">
        <f>IF(ISBLANK(B2154),"", TEXT(B2154,"dddd, d \d\e mmmm \d\e aaaa"))</f>
        <v>quinta-feira, 30 de abril de 2026</v>
      </c>
      <c r="AX2154" s="1" t="str" cm="1">
        <f t="array" ref="AX2154">IFERROR(_xlfn.TEXTJOIN(", ",TRUE,_xlfn._xlws.SORT(_xlfn.UNIQUE(_xlfn._xlws.FILTER($K$2:$K$2889,($I$2:$I$2889=I2154)*($K$2:$K$2889&lt;&gt;""))))),"")</f>
        <v>Amora, Lulu</v>
      </c>
      <c r="AY2154" s="1" t="str">
        <f>IF(ISBLANK(F2154),"", IF(OR(
ISNUMBER(FIND("escovacao",LOWER(F2154))),
ISNUMBER(FIND("escovação",LOWER(F2154))),
ISNUMBER(FIND("higiene bucal",LOWER(F2154))),
ISNUMBER(FIND("tosa",LOWER(F2154))),
ISNUMBER(FIND("hidratacao",LOWER(F2154))),
ISNUMBER(FIND("hidratação",LOWER(F2154))),
ISNUMBER(FIND("spa",LOWER(F2154))),
ISNUMBER(FIND("corte de unhas",LOWER(F2154))),
ISNUMBER(FIND("desembolo",LOWER(F2154))),
ISNUMBER(FIND("clorexidina",LOWER(F2154))),
ISNUMBER(FIND("matizacao",LOWER(F2154))),
ISNUMBER(FIND("matização",LOWER(F2154))),
ISNUMBER(FIND("arredondamento",LOWER(F2154))),
ISNUMBER(FIND("remocao",LOWER(F2154))),
ISNUMBER(FIND("remoção",LOWER(F2154)))
),"Serviços extras",
IF(ISNUMBER(FIND("banho",LOWER(F2154))),"Banho","Loja")))</f>
        <v>Serviços extras</v>
      </c>
      <c r="AZ2154" s="1" t="str">
        <f>IF(ISBLANK(I2154),"", _xlfn.LET(_xlpm.Pedido,TRIM(D2154&amp;""),IF(_xlpm.Pedido&lt;&gt;"",_xlpm.Pedido&amp;" | "&amp;K2154,I2154&amp;" | "&amp;K2154&amp;" | "&amp;TEXT(AU2154,"0"))))</f>
        <v>5439 | Lulu</v>
      </c>
      <c r="BA2154" s="1" t="str">
        <f>IF(ISBLANK(I2154),"", _xlfn.LET(_xlpm.TipoServico,LOWER(H2154),IF(ISNUMBER(FIND("banho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4" s="1" t="str">
        <f>IF(ISBLANK(I2154),"", _xlfn.LET(
    _xlpm.Servico,TRIM(F2154&amp;""),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54" s="1">
        <f>IF(ISBLANK(B2154),"", IF(ISBLANK(R2154),Q2154*S2154,R2154*S2154))</f>
        <v>35</v>
      </c>
    </row>
    <row r="2155" spans="1:55" x14ac:dyDescent="0.3">
      <c r="A2155" t="s">
        <v>133</v>
      </c>
      <c r="B2155">
        <v>46142</v>
      </c>
      <c r="C2155" t="s">
        <v>9</v>
      </c>
      <c r="D2155">
        <v>5439</v>
      </c>
      <c r="F2155" t="s">
        <v>146</v>
      </c>
      <c r="H2155" t="s">
        <v>276</v>
      </c>
      <c r="I2155">
        <v>2513</v>
      </c>
      <c r="J2155" t="s">
        <v>48</v>
      </c>
      <c r="K2155" t="s">
        <v>140</v>
      </c>
      <c r="L2155">
        <v>5573999917447</v>
      </c>
      <c r="N2155">
        <v>0</v>
      </c>
      <c r="O2155" t="s">
        <v>5</v>
      </c>
      <c r="P2155">
        <v>0</v>
      </c>
      <c r="Q2155">
        <v>12</v>
      </c>
      <c r="R2155">
        <v>12</v>
      </c>
      <c r="S2155">
        <v>1</v>
      </c>
      <c r="T2155">
        <v>12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 t="s">
        <v>6</v>
      </c>
      <c r="AG2155">
        <v>238</v>
      </c>
      <c r="AU2155" s="2" t="str">
        <f>IF(ISBLANK(B2155),"", TEXT(B2155,"dddd, d \d\e mmmm \d\e aaaa"))</f>
        <v>quinta-feira, 30 de abril de 2026</v>
      </c>
      <c r="AX2155" s="1" t="str" cm="1">
        <f t="array" ref="AX2155">IFERROR(_xlfn.TEXTJOIN(", ",TRUE,_xlfn._xlws.SORT(_xlfn.UNIQUE(_xlfn._xlws.FILTER($K$2:$K$2889,($I$2:$I$2889=I2155)*($K$2:$K$2889&lt;&gt;""))))),"")</f>
        <v>Amora, Lulu</v>
      </c>
      <c r="AY2155" s="1" t="str">
        <f>IF(ISBLANK(F2155),"", IF(OR(
ISNUMBER(FIND("escovacao",LOWER(F2155))),
ISNUMBER(FIND("escovação",LOWER(F2155))),
ISNUMBER(FIND("higiene bucal",LOWER(F2155))),
ISNUMBER(FIND("tosa",LOWER(F2155))),
ISNUMBER(FIND("hidratacao",LOWER(F2155))),
ISNUMBER(FIND("hidratação",LOWER(F2155))),
ISNUMBER(FIND("spa",LOWER(F2155))),
ISNUMBER(FIND("corte de unhas",LOWER(F2155))),
ISNUMBER(FIND("desembolo",LOWER(F2155))),
ISNUMBER(FIND("clorexidina",LOWER(F2155))),
ISNUMBER(FIND("matizacao",LOWER(F2155))),
ISNUMBER(FIND("matização",LOWER(F2155))),
ISNUMBER(FIND("arredondamento",LOWER(F2155))),
ISNUMBER(FIND("remocao",LOWER(F2155))),
ISNUMBER(FIND("remoção",LOWER(F2155)))
),"Serviços extras",
IF(ISNUMBER(FIND("banho",LOWER(F2155))),"Banho","Loja")))</f>
        <v>Serviços extras</v>
      </c>
      <c r="AZ2155" s="1" t="str">
        <f>IF(ISBLANK(I2155),"", _xlfn.LET(_xlpm.Pedido,TRIM(D2155&amp;""),IF(_xlpm.Pedido&lt;&gt;"",_xlpm.Pedido&amp;" | "&amp;K2155,I2155&amp;" | "&amp;K2155&amp;" | "&amp;TEXT(AU2155,"0"))))</f>
        <v>5439 | Lulu</v>
      </c>
      <c r="BA2155" s="1" t="str">
        <f>IF(ISBLANK(I2155),"", _xlfn.LET(_xlpm.TipoServico,LOWER(H2155),IF(ISNUMBER(FIND("banho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5" s="1" t="str">
        <f>IF(ISBLANK(I2155),"", _xlfn.LET(
    _xlpm.Servico,TRIM(F2155&amp;""),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55" s="1">
        <f>IF(ISBLANK(B2155),"", IF(ISBLANK(R2155),Q2155*S2155,R2155*S2155))</f>
        <v>12</v>
      </c>
    </row>
    <row r="2156" spans="1:55" x14ac:dyDescent="0.3">
      <c r="A2156" t="s">
        <v>133</v>
      </c>
      <c r="B2156">
        <v>46142</v>
      </c>
      <c r="C2156" t="s">
        <v>9</v>
      </c>
      <c r="D2156">
        <v>5442</v>
      </c>
      <c r="F2156" t="s">
        <v>146</v>
      </c>
      <c r="H2156" t="s">
        <v>276</v>
      </c>
      <c r="I2156">
        <v>2406</v>
      </c>
      <c r="J2156" t="s">
        <v>79</v>
      </c>
      <c r="K2156" t="s">
        <v>693</v>
      </c>
      <c r="L2156">
        <v>5573999152326</v>
      </c>
      <c r="N2156">
        <v>0</v>
      </c>
      <c r="O2156" t="s">
        <v>5</v>
      </c>
      <c r="P2156">
        <v>0</v>
      </c>
      <c r="Q2156">
        <v>12</v>
      </c>
      <c r="R2156">
        <v>12</v>
      </c>
      <c r="S2156">
        <v>1</v>
      </c>
      <c r="T2156">
        <v>12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 t="s">
        <v>6</v>
      </c>
      <c r="AG2156">
        <v>79</v>
      </c>
      <c r="AU2156" s="2" t="str">
        <f>IF(ISBLANK(B2156),"", TEXT(B2156,"dddd, d \d\e mmmm \d\e aaaa"))</f>
        <v>quinta-feira, 30 de abril de 2026</v>
      </c>
      <c r="AX2156" s="1" t="str" cm="1">
        <f t="array" ref="AX2156">IFERROR(_xlfn.TEXTJOIN(", ",TRUE,_xlfn._xlws.SORT(_xlfn.UNIQUE(_xlfn._xlws.FILTER($K$2:$K$2889,($I$2:$I$2889=I2156)*($K$2:$K$2889&lt;&gt;""))))),"")</f>
        <v>Sandy</v>
      </c>
      <c r="AY2156" s="1" t="str">
        <f>IF(ISBLANK(F2156),"", IF(OR(
ISNUMBER(FIND("escovacao",LOWER(F2156))),
ISNUMBER(FIND("escovação",LOWER(F2156))),
ISNUMBER(FIND("higiene bucal",LOWER(F2156))),
ISNUMBER(FIND("tosa",LOWER(F2156))),
ISNUMBER(FIND("hidratacao",LOWER(F2156))),
ISNUMBER(FIND("hidratação",LOWER(F2156))),
ISNUMBER(FIND("spa",LOWER(F2156))),
ISNUMBER(FIND("corte de unhas",LOWER(F2156))),
ISNUMBER(FIND("desembolo",LOWER(F2156))),
ISNUMBER(FIND("clorexidina",LOWER(F2156))),
ISNUMBER(FIND("matizacao",LOWER(F2156))),
ISNUMBER(FIND("matização",LOWER(F2156))),
ISNUMBER(FIND("arredondamento",LOWER(F2156))),
ISNUMBER(FIND("remocao",LOWER(F2156))),
ISNUMBER(FIND("remoção",LOWER(F2156)))
),"Serviços extras",
IF(ISNUMBER(FIND("banho",LOWER(F2156))),"Banho","Loja")))</f>
        <v>Serviços extras</v>
      </c>
      <c r="AZ2156" s="1" t="str">
        <f>IF(ISBLANK(I2156),"", _xlfn.LET(_xlpm.Pedido,TRIM(D2156&amp;""),IF(_xlpm.Pedido&lt;&gt;"",_xlpm.Pedido&amp;" | "&amp;K2156,I2156&amp;" | "&amp;K2156&amp;" | "&amp;TEXT(AU2156,"0"))))</f>
        <v>5442 | Sandy</v>
      </c>
      <c r="BA2156" s="1" t="str">
        <f>IF(ISBLANK(I2156),"", _xlfn.LET(_xlpm.TipoServico,LOWER(H2156),IF(ISNUMBER(FIND("banho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6" s="1" t="str">
        <f>IF(ISBLANK(I2156),"", _xlfn.LET(
    _xlpm.Servico,TRIM(F2156&amp;""),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56" s="1">
        <f>IF(ISBLANK(B2156),"", IF(ISBLANK(R2156),Q2156*S2156,R2156*S2156))</f>
        <v>12</v>
      </c>
    </row>
    <row r="2157" spans="1:55" x14ac:dyDescent="0.3">
      <c r="A2157" t="s">
        <v>133</v>
      </c>
      <c r="B2157">
        <v>46142</v>
      </c>
      <c r="C2157" t="s">
        <v>9</v>
      </c>
      <c r="D2157">
        <v>5442</v>
      </c>
      <c r="F2157" t="s">
        <v>137</v>
      </c>
      <c r="H2157" t="s">
        <v>276</v>
      </c>
      <c r="I2157">
        <v>2406</v>
      </c>
      <c r="J2157" t="s">
        <v>79</v>
      </c>
      <c r="K2157" t="s">
        <v>693</v>
      </c>
      <c r="L2157">
        <v>5573999152326</v>
      </c>
      <c r="N2157">
        <v>0</v>
      </c>
      <c r="O2157" t="s">
        <v>5</v>
      </c>
      <c r="P2157">
        <v>0</v>
      </c>
      <c r="Q2157">
        <v>5</v>
      </c>
      <c r="R2157">
        <v>5</v>
      </c>
      <c r="S2157">
        <v>1</v>
      </c>
      <c r="T2157">
        <v>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 t="s">
        <v>6</v>
      </c>
      <c r="AG2157">
        <v>79</v>
      </c>
      <c r="AU2157" s="2" t="str">
        <f>IF(ISBLANK(B2157),"", TEXT(B2157,"dddd, d \d\e mmmm \d\e aaaa"))</f>
        <v>quinta-feira, 30 de abril de 2026</v>
      </c>
      <c r="AX2157" s="1" t="str" cm="1">
        <f t="array" ref="AX2157">IFERROR(_xlfn.TEXTJOIN(", ",TRUE,_xlfn._xlws.SORT(_xlfn.UNIQUE(_xlfn._xlws.FILTER($K$2:$K$2889,($I$2:$I$2889=I2157)*($K$2:$K$2889&lt;&gt;""))))),"")</f>
        <v>Sandy</v>
      </c>
      <c r="AY2157" s="1" t="str">
        <f>IF(ISBLANK(F2157),"", IF(OR(
ISNUMBER(FIND("escovacao",LOWER(F2157))),
ISNUMBER(FIND("escovação",LOWER(F2157))),
ISNUMBER(FIND("higiene bucal",LOWER(F2157))),
ISNUMBER(FIND("tosa",LOWER(F2157))),
ISNUMBER(FIND("hidratacao",LOWER(F2157))),
ISNUMBER(FIND("hidratação",LOWER(F2157))),
ISNUMBER(FIND("spa",LOWER(F2157))),
ISNUMBER(FIND("corte de unhas",LOWER(F2157))),
ISNUMBER(FIND("desembolo",LOWER(F2157))),
ISNUMBER(FIND("clorexidina",LOWER(F2157))),
ISNUMBER(FIND("matizacao",LOWER(F2157))),
ISNUMBER(FIND("matização",LOWER(F2157))),
ISNUMBER(FIND("arredondamento",LOWER(F2157))),
ISNUMBER(FIND("remocao",LOWER(F2157))),
ISNUMBER(FIND("remoção",LOWER(F2157)))
),"Serviços extras",
IF(ISNUMBER(FIND("banho",LOWER(F2157))),"Banho","Loja")))</f>
        <v>Serviços extras</v>
      </c>
      <c r="AZ2157" s="1" t="str">
        <f>IF(ISBLANK(I2157),"", _xlfn.LET(_xlpm.Pedido,TRIM(D2157&amp;""),IF(_xlpm.Pedido&lt;&gt;"",_xlpm.Pedido&amp;" | "&amp;K2157,I2157&amp;" | "&amp;K2157&amp;" | "&amp;TEXT(AU2157,"0"))))</f>
        <v>5442 | Sandy</v>
      </c>
      <c r="BA2157" s="1" t="str">
        <f>IF(ISBLANK(I2157),"", _xlfn.LET(_xlpm.TipoServico,LOWER(H2157),IF(ISNUMBER(FIND("banho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7" s="1" t="str">
        <f>IF(ISBLANK(I2157),"", _xlfn.LET(
    _xlpm.Servico,TRIM(F2157&amp;""),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57" s="1">
        <f>IF(ISBLANK(B2157),"", IF(ISBLANK(R2157),Q2157*S2157,R2157*S2157))</f>
        <v>5</v>
      </c>
    </row>
    <row r="2158" spans="1:55" x14ac:dyDescent="0.3">
      <c r="A2158" t="s">
        <v>141</v>
      </c>
      <c r="B2158">
        <v>46065</v>
      </c>
      <c r="C2158" t="s">
        <v>9</v>
      </c>
      <c r="D2158">
        <v>4794</v>
      </c>
      <c r="F2158" t="s">
        <v>137</v>
      </c>
      <c r="H2158" t="s">
        <v>276</v>
      </c>
      <c r="I2158">
        <v>2618</v>
      </c>
      <c r="J2158" t="s">
        <v>132</v>
      </c>
      <c r="K2158" t="s">
        <v>136</v>
      </c>
      <c r="L2158">
        <v>5573999996017</v>
      </c>
      <c r="N2158">
        <v>0</v>
      </c>
      <c r="O2158" t="s">
        <v>5</v>
      </c>
      <c r="P2158">
        <v>0</v>
      </c>
      <c r="Q2158">
        <v>5</v>
      </c>
      <c r="R2158">
        <v>5</v>
      </c>
      <c r="S2158">
        <v>1</v>
      </c>
      <c r="T2158">
        <v>5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t="s">
        <v>6</v>
      </c>
      <c r="AG2158">
        <v>62</v>
      </c>
      <c r="AU2158" s="2" t="str">
        <f>IF(ISBLANK(B2158),"", TEXT(B2158,"dddd, d \d\e mmmm \d\e aaaa"))</f>
        <v>quinta-feira, 12 de fevereiro de 2026</v>
      </c>
      <c r="AX2158" s="1" t="str" cm="1">
        <f t="array" ref="AX2158">IFERROR(_xlfn.TEXTJOIN(", ",TRUE,_xlfn._xlws.SORT(_xlfn.UNIQUE(_xlfn._xlws.FILTER($K$2:$K$2889,($I$2:$I$2889=I2158)*($K$2:$K$2889&lt;&gt;""))))),"")</f>
        <v>Pepa, Salem</v>
      </c>
      <c r="AY2158" s="1" t="str">
        <f>IF(ISBLANK(F2158),"", IF(OR(
ISNUMBER(FIND("escovacao",LOWER(F2158))),
ISNUMBER(FIND("escovação",LOWER(F2158))),
ISNUMBER(FIND("higiene bucal",LOWER(F2158))),
ISNUMBER(FIND("tosa",LOWER(F2158))),
ISNUMBER(FIND("hidratacao",LOWER(F2158))),
ISNUMBER(FIND("hidratação",LOWER(F2158))),
ISNUMBER(FIND("spa",LOWER(F2158))),
ISNUMBER(FIND("corte de unhas",LOWER(F2158))),
ISNUMBER(FIND("desembolo",LOWER(F2158))),
ISNUMBER(FIND("clorexidina",LOWER(F2158))),
ISNUMBER(FIND("matizacao",LOWER(F2158))),
ISNUMBER(FIND("matização",LOWER(F2158))),
ISNUMBER(FIND("arredondamento",LOWER(F2158))),
ISNUMBER(FIND("remocao",LOWER(F2158))),
ISNUMBER(FIND("remoção",LOWER(F2158)))
),"Serviços extras",
IF(ISNUMBER(FIND("banho",LOWER(F2158))),"Banho","Loja")))</f>
        <v>Serviços extras</v>
      </c>
      <c r="AZ2158" s="1" t="str">
        <f>IF(ISBLANK(I2158),"", _xlfn.LET(_xlpm.Pedido,TRIM(D2158&amp;""),IF(_xlpm.Pedido&lt;&gt;"",_xlpm.Pedido&amp;" | "&amp;K2158,I2158&amp;" | "&amp;K2158&amp;" | "&amp;TEXT(AU2158,"0"))))</f>
        <v>4794 | Pepa</v>
      </c>
      <c r="BA2158" s="1" t="str">
        <f>IF(ISBLANK(I2158),"", _xlfn.LET(_xlpm.TipoServico,LOWER(H2158),IF(ISNUMBER(FIND("banho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8" s="1" t="str">
        <f>IF(ISBLANK(I2158),"", _xlfn.LET(
    _xlpm.Servico,TRIM(F2158&amp;""),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58" s="1">
        <f>IF(ISBLANK(B2158),"", IF(ISBLANK(R2158),Q2158*S2158,R2158*S2158))</f>
        <v>5</v>
      </c>
    </row>
    <row r="2159" spans="1:55" x14ac:dyDescent="0.3">
      <c r="A2159" t="s">
        <v>178</v>
      </c>
      <c r="B2159">
        <v>46056</v>
      </c>
      <c r="C2159" t="s">
        <v>46</v>
      </c>
      <c r="D2159">
        <v>4704</v>
      </c>
      <c r="F2159" t="s">
        <v>159</v>
      </c>
      <c r="H2159" t="s">
        <v>276</v>
      </c>
      <c r="I2159">
        <v>2546</v>
      </c>
      <c r="J2159" t="s">
        <v>359</v>
      </c>
      <c r="K2159" t="s">
        <v>664</v>
      </c>
      <c r="L2159">
        <v>73988081729</v>
      </c>
      <c r="N2159">
        <v>0</v>
      </c>
      <c r="O2159" t="s">
        <v>5</v>
      </c>
      <c r="P2159">
        <v>0</v>
      </c>
      <c r="Q2159">
        <v>65</v>
      </c>
      <c r="R2159">
        <v>65</v>
      </c>
      <c r="S2159">
        <v>1</v>
      </c>
      <c r="T2159">
        <v>65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 t="s">
        <v>6</v>
      </c>
      <c r="AG2159">
        <v>260.39999999999998</v>
      </c>
      <c r="AU2159" s="2" t="str">
        <f>IF(ISBLANK(B2159),"", TEXT(B2159,"dddd, d \d\e mmmm \d\e aaaa"))</f>
        <v>terça-feira, 3 de fevereiro de 2026</v>
      </c>
      <c r="AX2159" s="1" t="str" cm="1">
        <f t="array" ref="AX2159">IFERROR(_xlfn.TEXTJOIN(", ",TRUE,_xlfn._xlws.SORT(_xlfn.UNIQUE(_xlfn._xlws.FILTER($K$2:$K$2889,($I$2:$I$2889=I2159)*($K$2:$K$2889&lt;&gt;""))))),"")</f>
        <v>Amendoa, Cacau, Nolah</v>
      </c>
      <c r="AY2159" s="1" t="str">
        <f>IF(ISBLANK(F2159),"", IF(OR(
ISNUMBER(FIND("escovacao",LOWER(F2159))),
ISNUMBER(FIND("escovação",LOWER(F2159))),
ISNUMBER(FIND("higiene bucal",LOWER(F2159))),
ISNUMBER(FIND("tosa",LOWER(F2159))),
ISNUMBER(FIND("hidratacao",LOWER(F2159))),
ISNUMBER(FIND("hidratação",LOWER(F2159))),
ISNUMBER(FIND("spa",LOWER(F2159))),
ISNUMBER(FIND("corte de unhas",LOWER(F2159))),
ISNUMBER(FIND("desembolo",LOWER(F2159))),
ISNUMBER(FIND("clorexidina",LOWER(F2159))),
ISNUMBER(FIND("matizacao",LOWER(F2159))),
ISNUMBER(FIND("matização",LOWER(F2159))),
ISNUMBER(FIND("arredondamento",LOWER(F2159))),
ISNUMBER(FIND("remocao",LOWER(F2159))),
ISNUMBER(FIND("remoção",LOWER(F2159)))
),"Serviços extras",
IF(ISNUMBER(FIND("banho",LOWER(F2159))),"Banho","Loja")))</f>
        <v>Banho</v>
      </c>
      <c r="AZ2159" s="1" t="str">
        <f>IF(ISBLANK(I2159),"", _xlfn.LET(_xlpm.Pedido,TRIM(D2159&amp;""),IF(_xlpm.Pedido&lt;&gt;"",_xlpm.Pedido&amp;" | "&amp;K2159,I2159&amp;" | "&amp;K2159&amp;" | "&amp;TEXT(AU2159,"0"))))</f>
        <v>4704 | Nolah</v>
      </c>
      <c r="BA2159" s="1" t="str">
        <f>IF(ISBLANK(I2159),"", _xlfn.LET(_xlpm.TipoServico,LOWER(H2159),IF(ISNUMBER(FIND("banho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59" s="1" t="str">
        <f>IF(ISBLANK(I2159),"", _xlfn.LET(
    _xlpm.Servico,TRIM(F2159&amp;""),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159" s="1">
        <f>IF(ISBLANK(B2159),"", IF(ISBLANK(R2159),Q2159*S2159,R2159*S2159))</f>
        <v>65</v>
      </c>
    </row>
    <row r="2160" spans="1:55" x14ac:dyDescent="0.3">
      <c r="A2160" t="s">
        <v>178</v>
      </c>
      <c r="B2160">
        <v>46063</v>
      </c>
      <c r="C2160" t="s">
        <v>46</v>
      </c>
      <c r="D2160">
        <v>4774</v>
      </c>
      <c r="F2160" t="s">
        <v>275</v>
      </c>
      <c r="H2160" t="s">
        <v>276</v>
      </c>
      <c r="I2160">
        <v>2546</v>
      </c>
      <c r="J2160" t="s">
        <v>359</v>
      </c>
      <c r="K2160" t="s">
        <v>706</v>
      </c>
      <c r="L2160">
        <v>73988081729</v>
      </c>
      <c r="N2160">
        <v>0</v>
      </c>
      <c r="O2160" t="s">
        <v>5</v>
      </c>
      <c r="P2160">
        <v>0</v>
      </c>
      <c r="Q2160">
        <v>35</v>
      </c>
      <c r="R2160">
        <v>35</v>
      </c>
      <c r="S2160">
        <v>1</v>
      </c>
      <c r="T2160">
        <v>35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 t="s">
        <v>6</v>
      </c>
      <c r="AG2160">
        <v>204</v>
      </c>
      <c r="AU2160" s="2" t="str">
        <f>IF(ISBLANK(B2160),"", TEXT(B2160,"dddd, d \d\e mmmm \d\e aaaa"))</f>
        <v>terça-feira, 10 de fevereiro de 2026</v>
      </c>
      <c r="AX2160" s="1" t="str" cm="1">
        <f t="array" ref="AX2160">IFERROR(_xlfn.TEXTJOIN(", ",TRUE,_xlfn._xlws.SORT(_xlfn.UNIQUE(_xlfn._xlws.FILTER($K$2:$K$2889,($I$2:$I$2889=I2160)*($K$2:$K$2889&lt;&gt;""))))),"")</f>
        <v>Amendoa, Cacau, Nolah</v>
      </c>
      <c r="AY2160" s="1" t="str">
        <f>IF(ISBLANK(F2160),"", IF(OR(
ISNUMBER(FIND("escovacao",LOWER(F2160))),
ISNUMBER(FIND("escovação",LOWER(F2160))),
ISNUMBER(FIND("higiene bucal",LOWER(F2160))),
ISNUMBER(FIND("tosa",LOWER(F2160))),
ISNUMBER(FIND("hidratacao",LOWER(F2160))),
ISNUMBER(FIND("hidratação",LOWER(F2160))),
ISNUMBER(FIND("spa",LOWER(F2160))),
ISNUMBER(FIND("corte de unhas",LOWER(F2160))),
ISNUMBER(FIND("desembolo",LOWER(F2160))),
ISNUMBER(FIND("clorexidina",LOWER(F2160))),
ISNUMBER(FIND("matizacao",LOWER(F2160))),
ISNUMBER(FIND("matização",LOWER(F2160))),
ISNUMBER(FIND("arredondamento",LOWER(F2160))),
ISNUMBER(FIND("remocao",LOWER(F2160))),
ISNUMBER(FIND("remoção",LOWER(F2160)))
),"Serviços extras",
IF(ISNUMBER(FIND("banho",LOWER(F2160))),"Banho","Loja")))</f>
        <v>Serviços extras</v>
      </c>
      <c r="AZ2160" s="1" t="str">
        <f>IF(ISBLANK(I2160),"", _xlfn.LET(_xlpm.Pedido,TRIM(D2160&amp;""),IF(_xlpm.Pedido&lt;&gt;"",_xlpm.Pedido&amp;" | "&amp;K2160,I2160&amp;" | "&amp;K2160&amp;" | "&amp;TEXT(AU2160,"0"))))</f>
        <v>4774 | Amendoa</v>
      </c>
      <c r="BA2160" s="1" t="str">
        <f>IF(ISBLANK(I2160),"", _xlfn.LET(_xlpm.TipoServico,LOWER(H2160),IF(ISNUMBER(FIND("banho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0" s="1" t="str">
        <f>IF(ISBLANK(I2160),"", _xlfn.LET(
    _xlpm.Servico,TRIM(F2160&amp;""),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60" s="1">
        <f>IF(ISBLANK(B2160),"", IF(ISBLANK(R2160),Q2160*S2160,R2160*S2160))</f>
        <v>35</v>
      </c>
    </row>
    <row r="2161" spans="1:55" x14ac:dyDescent="0.3">
      <c r="A2161" t="s">
        <v>178</v>
      </c>
      <c r="B2161">
        <v>46055</v>
      </c>
      <c r="C2161" t="s">
        <v>43</v>
      </c>
      <c r="D2161">
        <v>4694</v>
      </c>
      <c r="F2161" t="s">
        <v>275</v>
      </c>
      <c r="H2161" t="s">
        <v>276</v>
      </c>
      <c r="I2161">
        <v>2799</v>
      </c>
      <c r="J2161" t="s">
        <v>603</v>
      </c>
      <c r="K2161" t="s">
        <v>360</v>
      </c>
      <c r="L2161">
        <v>557382353276</v>
      </c>
      <c r="N2161">
        <v>0</v>
      </c>
      <c r="O2161" t="s">
        <v>5</v>
      </c>
      <c r="P2161">
        <v>0</v>
      </c>
      <c r="Q2161">
        <v>35</v>
      </c>
      <c r="R2161">
        <v>35</v>
      </c>
      <c r="S2161">
        <v>1</v>
      </c>
      <c r="T2161">
        <v>35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 t="s">
        <v>6</v>
      </c>
      <c r="AG2161">
        <v>102</v>
      </c>
      <c r="AU2161" s="2" t="str">
        <f>IF(ISBLANK(B2161),"", TEXT(B2161,"dddd, d \d\e mmmm \d\e aaaa"))</f>
        <v>segunda-feira, 2 de fevereiro de 2026</v>
      </c>
      <c r="AX2161" s="1" t="str" cm="1">
        <f t="array" ref="AX2161">IFERROR(_xlfn.TEXTJOIN(", ",TRUE,_xlfn._xlws.SORT(_xlfn.UNIQUE(_xlfn._xlws.FILTER($K$2:$K$2889,($I$2:$I$2889=I2161)*($K$2:$K$2889&lt;&gt;""))))),"")</f>
        <v>Chico</v>
      </c>
      <c r="AY2161" s="1" t="str">
        <f>IF(ISBLANK(F2161),"", IF(OR(
ISNUMBER(FIND("escovacao",LOWER(F2161))),
ISNUMBER(FIND("escovação",LOWER(F2161))),
ISNUMBER(FIND("higiene bucal",LOWER(F2161))),
ISNUMBER(FIND("tosa",LOWER(F2161))),
ISNUMBER(FIND("hidratacao",LOWER(F2161))),
ISNUMBER(FIND("hidratação",LOWER(F2161))),
ISNUMBER(FIND("spa",LOWER(F2161))),
ISNUMBER(FIND("corte de unhas",LOWER(F2161))),
ISNUMBER(FIND("desembolo",LOWER(F2161))),
ISNUMBER(FIND("clorexidina",LOWER(F2161))),
ISNUMBER(FIND("matizacao",LOWER(F2161))),
ISNUMBER(FIND("matização",LOWER(F2161))),
ISNUMBER(FIND("arredondamento",LOWER(F2161))),
ISNUMBER(FIND("remocao",LOWER(F2161))),
ISNUMBER(FIND("remoção",LOWER(F2161)))
),"Serviços extras",
IF(ISNUMBER(FIND("banho",LOWER(F2161))),"Banho","Loja")))</f>
        <v>Serviços extras</v>
      </c>
      <c r="AZ2161" s="1" t="str">
        <f>IF(ISBLANK(I2161),"", _xlfn.LET(_xlpm.Pedido,TRIM(D2161&amp;""),IF(_xlpm.Pedido&lt;&gt;"",_xlpm.Pedido&amp;" | "&amp;K2161,I2161&amp;" | "&amp;K2161&amp;" | "&amp;TEXT(AU2161,"0"))))</f>
        <v>4694 | Chico</v>
      </c>
      <c r="BA2161" s="1" t="str">
        <f>IF(ISBLANK(I2161),"", _xlfn.LET(_xlpm.TipoServico,LOWER(H2161),IF(ISNUMBER(FIND("banho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1" s="1" t="str">
        <f>IF(ISBLANK(I2161),"", _xlfn.LET(
    _xlpm.Servico,TRIM(F2161&amp;""),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61" s="1">
        <f>IF(ISBLANK(B2161),"", IF(ISBLANK(R2161),Q2161*S2161,R2161*S2161))</f>
        <v>35</v>
      </c>
    </row>
    <row r="2162" spans="1:55" x14ac:dyDescent="0.3">
      <c r="A2162" t="s">
        <v>178</v>
      </c>
      <c r="B2162">
        <v>46055</v>
      </c>
      <c r="C2162" t="s">
        <v>43</v>
      </c>
      <c r="D2162">
        <v>4695</v>
      </c>
      <c r="F2162" t="s">
        <v>461</v>
      </c>
      <c r="H2162" t="s">
        <v>276</v>
      </c>
      <c r="I2162">
        <v>2818</v>
      </c>
      <c r="J2162" t="s">
        <v>68</v>
      </c>
      <c r="K2162" t="s">
        <v>680</v>
      </c>
      <c r="L2162">
        <v>73988047914</v>
      </c>
      <c r="N2162">
        <v>0</v>
      </c>
      <c r="O2162" t="s">
        <v>5</v>
      </c>
      <c r="P2162">
        <v>0</v>
      </c>
      <c r="Q2162">
        <v>75</v>
      </c>
      <c r="R2162">
        <v>75</v>
      </c>
      <c r="S2162">
        <v>1</v>
      </c>
      <c r="T2162">
        <v>75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 t="s">
        <v>6</v>
      </c>
      <c r="AG2162">
        <v>167.9</v>
      </c>
      <c r="AU2162" s="2" t="str">
        <f>IF(ISBLANK(B2162),"", TEXT(B2162,"dddd, d \d\e mmmm \d\e aaaa"))</f>
        <v>segunda-feira, 2 de fevereiro de 2026</v>
      </c>
      <c r="AX2162" s="1" t="str" cm="1">
        <f t="array" ref="AX2162">IFERROR(_xlfn.TEXTJOIN(", ",TRUE,_xlfn._xlws.SORT(_xlfn.UNIQUE(_xlfn._xlws.FILTER($K$2:$K$2889,($I$2:$I$2889=I2162)*($K$2:$K$2889&lt;&gt;""))))),"")</f>
        <v>Mila</v>
      </c>
      <c r="AY2162" s="1" t="str">
        <f>IF(ISBLANK(F2162),"", IF(OR(
ISNUMBER(FIND("escovacao",LOWER(F2162))),
ISNUMBER(FIND("escovação",LOWER(F2162))),
ISNUMBER(FIND("higiene bucal",LOWER(F2162))),
ISNUMBER(FIND("tosa",LOWER(F2162))),
ISNUMBER(FIND("hidratacao",LOWER(F2162))),
ISNUMBER(FIND("hidratação",LOWER(F2162))),
ISNUMBER(FIND("spa",LOWER(F2162))),
ISNUMBER(FIND("corte de unhas",LOWER(F2162))),
ISNUMBER(FIND("desembolo",LOWER(F2162))),
ISNUMBER(FIND("clorexidina",LOWER(F2162))),
ISNUMBER(FIND("matizacao",LOWER(F2162))),
ISNUMBER(FIND("matização",LOWER(F2162))),
ISNUMBER(FIND("arredondamento",LOWER(F2162))),
ISNUMBER(FIND("remocao",LOWER(F2162))),
ISNUMBER(FIND("remoção",LOWER(F2162)))
),"Serviços extras",
IF(ISNUMBER(FIND("banho",LOWER(F2162))),"Banho","Loja")))</f>
        <v>Serviços extras</v>
      </c>
      <c r="AZ2162" s="1" t="str">
        <f>IF(ISBLANK(I2162),"", _xlfn.LET(_xlpm.Pedido,TRIM(D2162&amp;""),IF(_xlpm.Pedido&lt;&gt;"",_xlpm.Pedido&amp;" | "&amp;K2162,I2162&amp;" | "&amp;K2162&amp;" | "&amp;TEXT(AU2162,"0"))))</f>
        <v>4695 | Mila</v>
      </c>
      <c r="BA2162" s="1" t="str">
        <f>IF(ISBLANK(I2162),"", _xlfn.LET(_xlpm.TipoServico,LOWER(H2162),IF(ISNUMBER(FIND("banho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2" s="1" t="str">
        <f>IF(ISBLANK(I2162),"", _xlfn.LET(
    _xlpm.Servico,TRIM(F2162&amp;""),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62" s="1">
        <f>IF(ISBLANK(B2162),"", IF(ISBLANK(R2162),Q2162*S2162,R2162*S2162))</f>
        <v>75</v>
      </c>
    </row>
    <row r="2163" spans="1:55" x14ac:dyDescent="0.3">
      <c r="A2163" t="s">
        <v>178</v>
      </c>
      <c r="B2163">
        <v>46055</v>
      </c>
      <c r="C2163" t="s">
        <v>43</v>
      </c>
      <c r="D2163">
        <v>4697</v>
      </c>
      <c r="F2163" t="s">
        <v>159</v>
      </c>
      <c r="H2163" t="s">
        <v>276</v>
      </c>
      <c r="I2163">
        <v>2452</v>
      </c>
      <c r="J2163" t="s">
        <v>0</v>
      </c>
      <c r="K2163" t="s">
        <v>165</v>
      </c>
      <c r="L2163">
        <v>5573988065221</v>
      </c>
      <c r="N2163">
        <v>0</v>
      </c>
      <c r="O2163" t="s">
        <v>5</v>
      </c>
      <c r="P2163">
        <v>0</v>
      </c>
      <c r="Q2163">
        <v>65</v>
      </c>
      <c r="R2163">
        <v>65</v>
      </c>
      <c r="S2163">
        <v>1</v>
      </c>
      <c r="T2163">
        <v>65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 t="s">
        <v>6</v>
      </c>
      <c r="AG2163">
        <v>185</v>
      </c>
      <c r="AU2163" s="2" t="str">
        <f>IF(ISBLANK(B2163),"", TEXT(B2163,"dddd, d \d\e mmmm \d\e aaaa"))</f>
        <v>segunda-feira, 2 de fevereiro de 2026</v>
      </c>
      <c r="AX2163" s="1" t="str" cm="1">
        <f t="array" ref="AX2163">IFERROR(_xlfn.TEXTJOIN(", ",TRUE,_xlfn._xlws.SORT(_xlfn.UNIQUE(_xlfn._xlws.FILTER($K$2:$K$2889,($I$2:$I$2889=I2163)*($K$2:$K$2889&lt;&gt;""))))),"")</f>
        <v>Dora, Duda</v>
      </c>
      <c r="AY2163" s="1" t="str">
        <f>IF(ISBLANK(F2163),"", IF(OR(
ISNUMBER(FIND("escovacao",LOWER(F2163))),
ISNUMBER(FIND("escovação",LOWER(F2163))),
ISNUMBER(FIND("higiene bucal",LOWER(F2163))),
ISNUMBER(FIND("tosa",LOWER(F2163))),
ISNUMBER(FIND("hidratacao",LOWER(F2163))),
ISNUMBER(FIND("hidratação",LOWER(F2163))),
ISNUMBER(FIND("spa",LOWER(F2163))),
ISNUMBER(FIND("corte de unhas",LOWER(F2163))),
ISNUMBER(FIND("desembolo",LOWER(F2163))),
ISNUMBER(FIND("clorexidina",LOWER(F2163))),
ISNUMBER(FIND("matizacao",LOWER(F2163))),
ISNUMBER(FIND("matização",LOWER(F2163))),
ISNUMBER(FIND("arredondamento",LOWER(F2163))),
ISNUMBER(FIND("remocao",LOWER(F2163))),
ISNUMBER(FIND("remoção",LOWER(F2163)))
),"Serviços extras",
IF(ISNUMBER(FIND("banho",LOWER(F2163))),"Banho","Loja")))</f>
        <v>Banho</v>
      </c>
      <c r="AZ2163" s="1" t="str">
        <f>IF(ISBLANK(I2163),"", _xlfn.LET(_xlpm.Pedido,TRIM(D2163&amp;""),IF(_xlpm.Pedido&lt;&gt;"",_xlpm.Pedido&amp;" | "&amp;K2163,I2163&amp;" | "&amp;K2163&amp;" | "&amp;TEXT(AU2163,"0"))))</f>
        <v>4697 | Dora</v>
      </c>
      <c r="BA2163" s="1" t="str">
        <f>IF(ISBLANK(I2163),"", _xlfn.LET(_xlpm.TipoServico,LOWER(H2163),IF(ISNUMBER(FIND("banho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3" s="1" t="str">
        <f>IF(ISBLANK(I2163),"", _xlfn.LET(
    _xlpm.Servico,TRIM(F2163&amp;""),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163" s="1">
        <f>IF(ISBLANK(B2163),"", IF(ISBLANK(R2163),Q2163*S2163,R2163*S2163))</f>
        <v>65</v>
      </c>
    </row>
    <row r="2164" spans="1:55" x14ac:dyDescent="0.3">
      <c r="A2164" t="s">
        <v>178</v>
      </c>
      <c r="B2164">
        <v>46063</v>
      </c>
      <c r="C2164" t="s">
        <v>46</v>
      </c>
      <c r="D2164">
        <v>4769</v>
      </c>
      <c r="F2164" t="s">
        <v>146</v>
      </c>
      <c r="H2164" t="s">
        <v>276</v>
      </c>
      <c r="I2164">
        <v>2633</v>
      </c>
      <c r="J2164" t="s">
        <v>18</v>
      </c>
      <c r="K2164" t="s">
        <v>649</v>
      </c>
      <c r="L2164">
        <v>5573991255180</v>
      </c>
      <c r="N2164">
        <v>0</v>
      </c>
      <c r="O2164" t="s">
        <v>5</v>
      </c>
      <c r="P2164">
        <v>0</v>
      </c>
      <c r="Q2164">
        <v>12</v>
      </c>
      <c r="R2164">
        <v>12</v>
      </c>
      <c r="S2164">
        <v>1</v>
      </c>
      <c r="T2164">
        <v>12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 t="s">
        <v>6</v>
      </c>
      <c r="AG2164">
        <v>158</v>
      </c>
      <c r="AU2164" s="2" t="str">
        <f>IF(ISBLANK(B2164),"", TEXT(B2164,"dddd, d \d\e mmmm \d\e aaaa"))</f>
        <v>terça-feira, 10 de fevereiro de 2026</v>
      </c>
      <c r="AX2164" s="1" t="str" cm="1">
        <f t="array" ref="AX2164">IFERROR(_xlfn.TEXTJOIN(", ",TRUE,_xlfn._xlws.SORT(_xlfn.UNIQUE(_xlfn._xlws.FILTER($K$2:$K$2889,($I$2:$I$2889=I2164)*($K$2:$K$2889&lt;&gt;""))))),"")</f>
        <v>Flora, Loli</v>
      </c>
      <c r="AY2164" s="1" t="str">
        <f>IF(ISBLANK(F2164),"", IF(OR(
ISNUMBER(FIND("escovacao",LOWER(F2164))),
ISNUMBER(FIND("escovação",LOWER(F2164))),
ISNUMBER(FIND("higiene bucal",LOWER(F2164))),
ISNUMBER(FIND("tosa",LOWER(F2164))),
ISNUMBER(FIND("hidratacao",LOWER(F2164))),
ISNUMBER(FIND("hidratação",LOWER(F2164))),
ISNUMBER(FIND("spa",LOWER(F2164))),
ISNUMBER(FIND("corte de unhas",LOWER(F2164))),
ISNUMBER(FIND("desembolo",LOWER(F2164))),
ISNUMBER(FIND("clorexidina",LOWER(F2164))),
ISNUMBER(FIND("matizacao",LOWER(F2164))),
ISNUMBER(FIND("matização",LOWER(F2164))),
ISNUMBER(FIND("arredondamento",LOWER(F2164))),
ISNUMBER(FIND("remocao",LOWER(F2164))),
ISNUMBER(FIND("remoção",LOWER(F2164)))
),"Serviços extras",
IF(ISNUMBER(FIND("banho",LOWER(F2164))),"Banho","Loja")))</f>
        <v>Serviços extras</v>
      </c>
      <c r="AZ2164" s="1" t="str">
        <f>IF(ISBLANK(I2164),"", _xlfn.LET(_xlpm.Pedido,TRIM(D2164&amp;""),IF(_xlpm.Pedido&lt;&gt;"",_xlpm.Pedido&amp;" | "&amp;K2164,I2164&amp;" | "&amp;K2164&amp;" | "&amp;TEXT(AU2164,"0"))))</f>
        <v>4769 | Loli</v>
      </c>
      <c r="BA2164" s="1" t="str">
        <f>IF(ISBLANK(I2164),"", _xlfn.LET(_xlpm.TipoServico,LOWER(H2164),IF(ISNUMBER(FIND("banho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4" s="1" t="str">
        <f>IF(ISBLANK(I2164),"", _xlfn.LET(
    _xlpm.Servico,TRIM(F2164&amp;""),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64" s="1">
        <f>IF(ISBLANK(B2164),"", IF(ISBLANK(R2164),Q2164*S2164,R2164*S2164))</f>
        <v>12</v>
      </c>
    </row>
    <row r="2165" spans="1:55" x14ac:dyDescent="0.3">
      <c r="A2165" t="s">
        <v>178</v>
      </c>
      <c r="B2165">
        <v>46056</v>
      </c>
      <c r="C2165" t="s">
        <v>46</v>
      </c>
      <c r="D2165">
        <v>4701</v>
      </c>
      <c r="F2165" t="s">
        <v>146</v>
      </c>
      <c r="H2165" t="s">
        <v>276</v>
      </c>
      <c r="I2165">
        <v>2552</v>
      </c>
      <c r="J2165" t="s">
        <v>45</v>
      </c>
      <c r="K2165" t="s">
        <v>144</v>
      </c>
      <c r="L2165">
        <v>5573991150884</v>
      </c>
      <c r="N2165">
        <v>0</v>
      </c>
      <c r="O2165" t="s">
        <v>5</v>
      </c>
      <c r="P2165">
        <v>0</v>
      </c>
      <c r="Q2165">
        <v>12</v>
      </c>
      <c r="R2165">
        <v>12</v>
      </c>
      <c r="S2165">
        <v>1</v>
      </c>
      <c r="T2165">
        <v>12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 t="s">
        <v>6</v>
      </c>
      <c r="AG2165">
        <v>79</v>
      </c>
      <c r="AU2165" s="2" t="str">
        <f>IF(ISBLANK(B2165),"", TEXT(B2165,"dddd, d \d\e mmmm \d\e aaaa"))</f>
        <v>terça-feira, 3 de fevereiro de 2026</v>
      </c>
      <c r="AX2165" s="1" t="str" cm="1">
        <f t="array" ref="AX2165">IFERROR(_xlfn.TEXTJOIN(", ",TRUE,_xlfn._xlws.SORT(_xlfn.UNIQUE(_xlfn._xlws.FILTER($K$2:$K$2889,($I$2:$I$2889=I2165)*($K$2:$K$2889&lt;&gt;""))))),"")</f>
        <v>Luna</v>
      </c>
      <c r="AY2165" s="1" t="str">
        <f>IF(ISBLANK(F2165),"", IF(OR(
ISNUMBER(FIND("escovacao",LOWER(F2165))),
ISNUMBER(FIND("escovação",LOWER(F2165))),
ISNUMBER(FIND("higiene bucal",LOWER(F2165))),
ISNUMBER(FIND("tosa",LOWER(F2165))),
ISNUMBER(FIND("hidratacao",LOWER(F2165))),
ISNUMBER(FIND("hidratação",LOWER(F2165))),
ISNUMBER(FIND("spa",LOWER(F2165))),
ISNUMBER(FIND("corte de unhas",LOWER(F2165))),
ISNUMBER(FIND("desembolo",LOWER(F2165))),
ISNUMBER(FIND("clorexidina",LOWER(F2165))),
ISNUMBER(FIND("matizacao",LOWER(F2165))),
ISNUMBER(FIND("matização",LOWER(F2165))),
ISNUMBER(FIND("arredondamento",LOWER(F2165))),
ISNUMBER(FIND("remocao",LOWER(F2165))),
ISNUMBER(FIND("remoção",LOWER(F2165)))
),"Serviços extras",
IF(ISNUMBER(FIND("banho",LOWER(F2165))),"Banho","Loja")))</f>
        <v>Serviços extras</v>
      </c>
      <c r="AZ2165" s="1" t="str">
        <f>IF(ISBLANK(I2165),"", _xlfn.LET(_xlpm.Pedido,TRIM(D2165&amp;""),IF(_xlpm.Pedido&lt;&gt;"",_xlpm.Pedido&amp;" | "&amp;K2165,I2165&amp;" | "&amp;K2165&amp;" | "&amp;TEXT(AU2165,"0"))))</f>
        <v>4701 | Luna</v>
      </c>
      <c r="BA2165" s="1" t="str">
        <f>IF(ISBLANK(I2165),"", _xlfn.LET(_xlpm.TipoServico,LOWER(H2165),IF(ISNUMBER(FIND("banho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5" s="1" t="str">
        <f>IF(ISBLANK(I2165),"", _xlfn.LET(
    _xlpm.Servico,TRIM(F2165&amp;""),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65" s="1">
        <f>IF(ISBLANK(B2165),"", IF(ISBLANK(R2165),Q2165*S2165,R2165*S2165))</f>
        <v>12</v>
      </c>
    </row>
    <row r="2166" spans="1:55" x14ac:dyDescent="0.3">
      <c r="A2166" t="s">
        <v>133</v>
      </c>
      <c r="B2166">
        <v>46057</v>
      </c>
      <c r="C2166" t="s">
        <v>53</v>
      </c>
      <c r="D2166">
        <v>4721</v>
      </c>
      <c r="F2166" t="s">
        <v>146</v>
      </c>
      <c r="H2166" t="s">
        <v>276</v>
      </c>
      <c r="I2166">
        <v>2820</v>
      </c>
      <c r="J2166" t="s">
        <v>619</v>
      </c>
      <c r="K2166" t="s">
        <v>155</v>
      </c>
      <c r="L2166">
        <v>7194004444</v>
      </c>
      <c r="N2166">
        <v>0</v>
      </c>
      <c r="O2166" t="s">
        <v>5</v>
      </c>
      <c r="P2166">
        <v>0</v>
      </c>
      <c r="Q2166">
        <v>12</v>
      </c>
      <c r="R2166">
        <v>12</v>
      </c>
      <c r="S2166">
        <v>1</v>
      </c>
      <c r="T2166">
        <v>12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 t="s">
        <v>6</v>
      </c>
      <c r="AG2166">
        <v>114</v>
      </c>
      <c r="AU2166" s="2" t="str">
        <f>IF(ISBLANK(B2166),"", TEXT(B2166,"dddd, d \d\e mmmm \d\e aaaa"))</f>
        <v>quarta-feira, 4 de fevereiro de 2026</v>
      </c>
      <c r="AX2166" s="1" t="str" cm="1">
        <f t="array" ref="AX2166">IFERROR(_xlfn.TEXTJOIN(", ",TRUE,_xlfn._xlws.SORT(_xlfn.UNIQUE(_xlfn._xlws.FILTER($K$2:$K$2889,($I$2:$I$2889=I2166)*($K$2:$K$2889&lt;&gt;""))))),"")</f>
        <v>Mel</v>
      </c>
      <c r="AY2166" s="1" t="str">
        <f>IF(ISBLANK(F2166),"", IF(OR(
ISNUMBER(FIND("escovacao",LOWER(F2166))),
ISNUMBER(FIND("escovação",LOWER(F2166))),
ISNUMBER(FIND("higiene bucal",LOWER(F2166))),
ISNUMBER(FIND("tosa",LOWER(F2166))),
ISNUMBER(FIND("hidratacao",LOWER(F2166))),
ISNUMBER(FIND("hidratação",LOWER(F2166))),
ISNUMBER(FIND("spa",LOWER(F2166))),
ISNUMBER(FIND("corte de unhas",LOWER(F2166))),
ISNUMBER(FIND("desembolo",LOWER(F2166))),
ISNUMBER(FIND("clorexidina",LOWER(F2166))),
ISNUMBER(FIND("matizacao",LOWER(F2166))),
ISNUMBER(FIND("matização",LOWER(F2166))),
ISNUMBER(FIND("arredondamento",LOWER(F2166))),
ISNUMBER(FIND("remocao",LOWER(F2166))),
ISNUMBER(FIND("remoção",LOWER(F2166)))
),"Serviços extras",
IF(ISNUMBER(FIND("banho",LOWER(F2166))),"Banho","Loja")))</f>
        <v>Serviços extras</v>
      </c>
      <c r="AZ2166" s="1" t="str">
        <f>IF(ISBLANK(I2166),"", _xlfn.LET(_xlpm.Pedido,TRIM(D2166&amp;""),IF(_xlpm.Pedido&lt;&gt;"",_xlpm.Pedido&amp;" | "&amp;K2166,I2166&amp;" | "&amp;K2166&amp;" | "&amp;TEXT(AU2166,"0"))))</f>
        <v>4721 | Mel</v>
      </c>
      <c r="BA2166" s="1" t="str">
        <f>IF(ISBLANK(I2166),"", _xlfn.LET(_xlpm.TipoServico,LOWER(H2166),IF(ISNUMBER(FIND("banho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6" s="1" t="str">
        <f>IF(ISBLANK(I2166),"", _xlfn.LET(
    _xlpm.Servico,TRIM(F2166&amp;""),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66" s="1">
        <f>IF(ISBLANK(B2166),"", IF(ISBLANK(R2166),Q2166*S2166,R2166*S2166))</f>
        <v>12</v>
      </c>
    </row>
    <row r="2167" spans="1:55" x14ac:dyDescent="0.3">
      <c r="A2167" t="s">
        <v>11</v>
      </c>
      <c r="B2167">
        <v>46057</v>
      </c>
      <c r="C2167" t="s">
        <v>53</v>
      </c>
      <c r="D2167">
        <v>4721</v>
      </c>
      <c r="F2167" t="s">
        <v>275</v>
      </c>
      <c r="H2167" t="s">
        <v>276</v>
      </c>
      <c r="I2167">
        <v>2820</v>
      </c>
      <c r="J2167" t="s">
        <v>619</v>
      </c>
      <c r="K2167" t="s">
        <v>155</v>
      </c>
      <c r="L2167">
        <v>7194004444</v>
      </c>
      <c r="N2167">
        <v>0</v>
      </c>
      <c r="O2167" t="s">
        <v>5</v>
      </c>
      <c r="P2167">
        <v>0</v>
      </c>
      <c r="Q2167">
        <v>35</v>
      </c>
      <c r="R2167">
        <v>35</v>
      </c>
      <c r="S2167">
        <v>1</v>
      </c>
      <c r="T2167">
        <v>35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 t="s">
        <v>6</v>
      </c>
      <c r="AG2167">
        <v>114</v>
      </c>
      <c r="AU2167" s="2" t="str">
        <f>IF(ISBLANK(B2167),"", TEXT(B2167,"dddd, d \d\e mmmm \d\e aaaa"))</f>
        <v>quarta-feira, 4 de fevereiro de 2026</v>
      </c>
      <c r="AX2167" s="1" t="str" cm="1">
        <f t="array" ref="AX2167">IFERROR(_xlfn.TEXTJOIN(", ",TRUE,_xlfn._xlws.SORT(_xlfn.UNIQUE(_xlfn._xlws.FILTER($K$2:$K$2889,($I$2:$I$2889=I2167)*($K$2:$K$2889&lt;&gt;""))))),"")</f>
        <v>Mel</v>
      </c>
      <c r="AY2167" s="1" t="str">
        <f>IF(ISBLANK(F2167),"", IF(OR(
ISNUMBER(FIND("escovacao",LOWER(F2167))),
ISNUMBER(FIND("escovação",LOWER(F2167))),
ISNUMBER(FIND("higiene bucal",LOWER(F2167))),
ISNUMBER(FIND("tosa",LOWER(F2167))),
ISNUMBER(FIND("hidratacao",LOWER(F2167))),
ISNUMBER(FIND("hidratação",LOWER(F2167))),
ISNUMBER(FIND("spa",LOWER(F2167))),
ISNUMBER(FIND("corte de unhas",LOWER(F2167))),
ISNUMBER(FIND("desembolo",LOWER(F2167))),
ISNUMBER(FIND("clorexidina",LOWER(F2167))),
ISNUMBER(FIND("matizacao",LOWER(F2167))),
ISNUMBER(FIND("matização",LOWER(F2167))),
ISNUMBER(FIND("arredondamento",LOWER(F2167))),
ISNUMBER(FIND("remocao",LOWER(F2167))),
ISNUMBER(FIND("remoção",LOWER(F2167)))
),"Serviços extras",
IF(ISNUMBER(FIND("banho",LOWER(F2167))),"Banho","Loja")))</f>
        <v>Serviços extras</v>
      </c>
      <c r="AZ2167" s="1" t="str">
        <f>IF(ISBLANK(I2167),"", _xlfn.LET(_xlpm.Pedido,TRIM(D2167&amp;""),IF(_xlpm.Pedido&lt;&gt;"",_xlpm.Pedido&amp;" | "&amp;K2167,I2167&amp;" | "&amp;K2167&amp;" | "&amp;TEXT(AU2167,"0"))))</f>
        <v>4721 | Mel</v>
      </c>
      <c r="BA2167" s="1" t="str">
        <f>IF(ISBLANK(I2167),"", _xlfn.LET(_xlpm.TipoServico,LOWER(H2167),IF(ISNUMBER(FIND("banho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7" s="1" t="str">
        <f>IF(ISBLANK(I2167),"", _xlfn.LET(
    _xlpm.Servico,TRIM(F2167&amp;""),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67" s="1">
        <f>IF(ISBLANK(B2167),"", IF(ISBLANK(R2167),Q2167*S2167,R2167*S2167))</f>
        <v>35</v>
      </c>
    </row>
    <row r="2168" spans="1:55" x14ac:dyDescent="0.3">
      <c r="A2168" t="s">
        <v>133</v>
      </c>
      <c r="B2168">
        <v>46058</v>
      </c>
      <c r="C2168" t="s">
        <v>9</v>
      </c>
      <c r="D2168">
        <v>4724</v>
      </c>
      <c r="F2168" t="s">
        <v>183</v>
      </c>
      <c r="H2168" t="s">
        <v>276</v>
      </c>
      <c r="I2168">
        <v>2716</v>
      </c>
      <c r="J2168" t="s">
        <v>60</v>
      </c>
      <c r="K2168" t="s">
        <v>168</v>
      </c>
      <c r="L2168">
        <v>73981320220</v>
      </c>
      <c r="N2168">
        <v>0</v>
      </c>
      <c r="O2168" t="s">
        <v>5</v>
      </c>
      <c r="P2168">
        <v>0</v>
      </c>
      <c r="Q2168">
        <v>63</v>
      </c>
      <c r="R2168">
        <v>63</v>
      </c>
      <c r="S2168">
        <v>1</v>
      </c>
      <c r="T2168">
        <v>63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 t="s">
        <v>6</v>
      </c>
      <c r="AG2168">
        <v>220</v>
      </c>
      <c r="AU2168" s="2" t="str">
        <f>IF(ISBLANK(B2168),"", TEXT(B2168,"dddd, d \d\e mmmm \d\e aaaa"))</f>
        <v>quinta-feira, 5 de fevereiro de 2026</v>
      </c>
      <c r="AX2168" s="1" t="str" cm="1">
        <f t="array" ref="AX2168">IFERROR(_xlfn.TEXTJOIN(", ",TRUE,_xlfn._xlws.SORT(_xlfn.UNIQUE(_xlfn._xlws.FILTER($K$2:$K$2889,($I$2:$I$2889=I2168)*($K$2:$K$2889&lt;&gt;""))))),"")</f>
        <v>Kiki, Lua, Lupy</v>
      </c>
      <c r="AY2168" s="1" t="str">
        <f>IF(ISBLANK(F2168),"", IF(OR(
ISNUMBER(FIND("escovacao",LOWER(F2168))),
ISNUMBER(FIND("escovação",LOWER(F2168))),
ISNUMBER(FIND("higiene bucal",LOWER(F2168))),
ISNUMBER(FIND("tosa",LOWER(F2168))),
ISNUMBER(FIND("hidratacao",LOWER(F2168))),
ISNUMBER(FIND("hidratação",LOWER(F2168))),
ISNUMBER(FIND("spa",LOWER(F2168))),
ISNUMBER(FIND("corte de unhas",LOWER(F2168))),
ISNUMBER(FIND("desembolo",LOWER(F2168))),
ISNUMBER(FIND("clorexidina",LOWER(F2168))),
ISNUMBER(FIND("matizacao",LOWER(F2168))),
ISNUMBER(FIND("matização",LOWER(F2168))),
ISNUMBER(FIND("arredondamento",LOWER(F2168))),
ISNUMBER(FIND("remocao",LOWER(F2168))),
ISNUMBER(FIND("remoção",LOWER(F2168)))
),"Serviços extras",
IF(ISNUMBER(FIND("banho",LOWER(F2168))),"Banho","Loja")))</f>
        <v>Serviços extras</v>
      </c>
      <c r="AZ2168" s="1" t="str">
        <f>IF(ISBLANK(I2168),"", _xlfn.LET(_xlpm.Pedido,TRIM(D2168&amp;""),IF(_xlpm.Pedido&lt;&gt;"",_xlpm.Pedido&amp;" | "&amp;K2168,I2168&amp;" | "&amp;K2168&amp;" | "&amp;TEXT(AU2168,"0"))))</f>
        <v>4724 | Kiki</v>
      </c>
      <c r="BA2168" s="1" t="str">
        <f>IF(ISBLANK(I2168),"", _xlfn.LET(_xlpm.TipoServico,LOWER(H2168),IF(ISNUMBER(FIND("banho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8" s="1" t="str">
        <f>IF(ISBLANK(I2168),"", _xlfn.LET(
    _xlpm.Servico,TRIM(F2168&amp;""),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68" s="1">
        <f>IF(ISBLANK(B2168),"", IF(ISBLANK(R2168),Q2168*S2168,R2168*S2168))</f>
        <v>63</v>
      </c>
    </row>
    <row r="2169" spans="1:55" x14ac:dyDescent="0.3">
      <c r="A2169" t="s">
        <v>133</v>
      </c>
      <c r="B2169">
        <v>46058</v>
      </c>
      <c r="C2169" t="s">
        <v>9</v>
      </c>
      <c r="D2169">
        <v>4724</v>
      </c>
      <c r="F2169" t="s">
        <v>291</v>
      </c>
      <c r="H2169" t="s">
        <v>276</v>
      </c>
      <c r="I2169">
        <v>2716</v>
      </c>
      <c r="J2169" t="s">
        <v>60</v>
      </c>
      <c r="K2169" t="s">
        <v>171</v>
      </c>
      <c r="L2169">
        <v>73981320220</v>
      </c>
      <c r="N2169">
        <v>0</v>
      </c>
      <c r="O2169" t="s">
        <v>5</v>
      </c>
      <c r="P2169">
        <v>0</v>
      </c>
      <c r="Q2169">
        <v>43</v>
      </c>
      <c r="R2169">
        <v>43</v>
      </c>
      <c r="S2169">
        <v>1</v>
      </c>
      <c r="T2169">
        <v>43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 t="s">
        <v>6</v>
      </c>
      <c r="AG2169">
        <v>220</v>
      </c>
      <c r="AU2169" s="2" t="str">
        <f>IF(ISBLANK(B2169),"", TEXT(B2169,"dddd, d \d\e mmmm \d\e aaaa"))</f>
        <v>quinta-feira, 5 de fevereiro de 2026</v>
      </c>
      <c r="AX2169" s="1" t="str" cm="1">
        <f t="array" ref="AX2169">IFERROR(_xlfn.TEXTJOIN(", ",TRUE,_xlfn._xlws.SORT(_xlfn.UNIQUE(_xlfn._xlws.FILTER($K$2:$K$2889,($I$2:$I$2889=I2169)*($K$2:$K$2889&lt;&gt;""))))),"")</f>
        <v>Kiki, Lua, Lupy</v>
      </c>
      <c r="AY2169" s="1" t="str">
        <f>IF(ISBLANK(F2169),"", IF(OR(
ISNUMBER(FIND("escovacao",LOWER(F2169))),
ISNUMBER(FIND("escovação",LOWER(F2169))),
ISNUMBER(FIND("higiene bucal",LOWER(F2169))),
ISNUMBER(FIND("tosa",LOWER(F2169))),
ISNUMBER(FIND("hidratacao",LOWER(F2169))),
ISNUMBER(FIND("hidratação",LOWER(F2169))),
ISNUMBER(FIND("spa",LOWER(F2169))),
ISNUMBER(FIND("corte de unhas",LOWER(F2169))),
ISNUMBER(FIND("desembolo",LOWER(F2169))),
ISNUMBER(FIND("clorexidina",LOWER(F2169))),
ISNUMBER(FIND("matizacao",LOWER(F2169))),
ISNUMBER(FIND("matização",LOWER(F2169))),
ISNUMBER(FIND("arredondamento",LOWER(F2169))),
ISNUMBER(FIND("remocao",LOWER(F2169))),
ISNUMBER(FIND("remoção",LOWER(F2169)))
),"Serviços extras",
IF(ISNUMBER(FIND("banho",LOWER(F2169))),"Banho","Loja")))</f>
        <v>Serviços extras</v>
      </c>
      <c r="AZ2169" s="1" t="str">
        <f>IF(ISBLANK(I2169),"", _xlfn.LET(_xlpm.Pedido,TRIM(D2169&amp;""),IF(_xlpm.Pedido&lt;&gt;"",_xlpm.Pedido&amp;" | "&amp;K2169,I2169&amp;" | "&amp;K2169&amp;" | "&amp;TEXT(AU2169,"0"))))</f>
        <v>4724 | Lua</v>
      </c>
      <c r="BA2169" s="1" t="str">
        <f>IF(ISBLANK(I2169),"", _xlfn.LET(_xlpm.TipoServico,LOWER(H2169),IF(ISNUMBER(FIND("banho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69" s="1" t="str">
        <f>IF(ISBLANK(I2169),"", _xlfn.LET(
    _xlpm.Servico,TRIM(F2169&amp;""),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69" s="1">
        <f>IF(ISBLANK(B2169),"", IF(ISBLANK(R2169),Q2169*S2169,R2169*S2169))</f>
        <v>43</v>
      </c>
    </row>
    <row r="2170" spans="1:55" x14ac:dyDescent="0.3">
      <c r="A2170" t="s">
        <v>178</v>
      </c>
      <c r="B2170">
        <v>46056</v>
      </c>
      <c r="C2170" t="s">
        <v>46</v>
      </c>
      <c r="D2170">
        <v>4710</v>
      </c>
      <c r="F2170" t="s">
        <v>146</v>
      </c>
      <c r="H2170" t="s">
        <v>276</v>
      </c>
      <c r="I2170">
        <v>2334</v>
      </c>
      <c r="J2170" t="s">
        <v>707</v>
      </c>
      <c r="K2170" t="s">
        <v>708</v>
      </c>
      <c r="L2170">
        <v>557398051784</v>
      </c>
      <c r="N2170">
        <v>0</v>
      </c>
      <c r="O2170" t="s">
        <v>5</v>
      </c>
      <c r="P2170">
        <v>0</v>
      </c>
      <c r="Q2170">
        <v>12</v>
      </c>
      <c r="R2170">
        <v>12</v>
      </c>
      <c r="S2170">
        <v>1</v>
      </c>
      <c r="T2170">
        <v>12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 t="s">
        <v>6</v>
      </c>
      <c r="AG2170">
        <v>69</v>
      </c>
      <c r="AU2170" s="2" t="str">
        <f>IF(ISBLANK(B2170),"", TEXT(B2170,"dddd, d \d\e mmmm \d\e aaaa"))</f>
        <v>terça-feira, 3 de fevereiro de 2026</v>
      </c>
      <c r="AX2170" s="1" t="str" cm="1">
        <f t="array" ref="AX2170">IFERROR(_xlfn.TEXTJOIN(", ",TRUE,_xlfn._xlws.SORT(_xlfn.UNIQUE(_xlfn._xlws.FILTER($K$2:$K$2889,($I$2:$I$2889=I2170)*($K$2:$K$2889&lt;&gt;""))))),"")</f>
        <v>Floquinho</v>
      </c>
      <c r="AY2170" s="1" t="str">
        <f>IF(ISBLANK(F2170),"", IF(OR(
ISNUMBER(FIND("escovacao",LOWER(F2170))),
ISNUMBER(FIND("escovação",LOWER(F2170))),
ISNUMBER(FIND("higiene bucal",LOWER(F2170))),
ISNUMBER(FIND("tosa",LOWER(F2170))),
ISNUMBER(FIND("hidratacao",LOWER(F2170))),
ISNUMBER(FIND("hidratação",LOWER(F2170))),
ISNUMBER(FIND("spa",LOWER(F2170))),
ISNUMBER(FIND("corte de unhas",LOWER(F2170))),
ISNUMBER(FIND("desembolo",LOWER(F2170))),
ISNUMBER(FIND("clorexidina",LOWER(F2170))),
ISNUMBER(FIND("matizacao",LOWER(F2170))),
ISNUMBER(FIND("matização",LOWER(F2170))),
ISNUMBER(FIND("arredondamento",LOWER(F2170))),
ISNUMBER(FIND("remocao",LOWER(F2170))),
ISNUMBER(FIND("remoção",LOWER(F2170)))
),"Serviços extras",
IF(ISNUMBER(FIND("banho",LOWER(F2170))),"Banho","Loja")))</f>
        <v>Serviços extras</v>
      </c>
      <c r="AZ2170" s="1" t="str">
        <f>IF(ISBLANK(I2170),"", _xlfn.LET(_xlpm.Pedido,TRIM(D2170&amp;""),IF(_xlpm.Pedido&lt;&gt;"",_xlpm.Pedido&amp;" | "&amp;K2170,I2170&amp;" | "&amp;K2170&amp;" | "&amp;TEXT(AU2170,"0"))))</f>
        <v>4710 | Floquinho</v>
      </c>
      <c r="BA2170" s="1" t="str">
        <f>IF(ISBLANK(I2170),"", _xlfn.LET(_xlpm.TipoServico,LOWER(H2170),IF(ISNUMBER(FIND("banho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0" s="1" t="str">
        <f>IF(ISBLANK(I2170),"", _xlfn.LET(
    _xlpm.Servico,TRIM(F2170&amp;""),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70" s="1">
        <f>IF(ISBLANK(B2170),"", IF(ISBLANK(R2170),Q2170*S2170,R2170*S2170))</f>
        <v>12</v>
      </c>
    </row>
    <row r="2171" spans="1:55" x14ac:dyDescent="0.3">
      <c r="A2171" t="s">
        <v>133</v>
      </c>
      <c r="B2171">
        <v>46056</v>
      </c>
      <c r="C2171" t="s">
        <v>46</v>
      </c>
      <c r="D2171">
        <v>4711</v>
      </c>
      <c r="F2171" t="s">
        <v>275</v>
      </c>
      <c r="H2171" t="s">
        <v>276</v>
      </c>
      <c r="I2171">
        <v>2426</v>
      </c>
      <c r="J2171" t="s">
        <v>709</v>
      </c>
      <c r="K2171" t="s">
        <v>647</v>
      </c>
      <c r="L2171">
        <v>5573981178824</v>
      </c>
      <c r="N2171">
        <v>0</v>
      </c>
      <c r="O2171" t="s">
        <v>5</v>
      </c>
      <c r="P2171">
        <v>0</v>
      </c>
      <c r="Q2171">
        <v>35</v>
      </c>
      <c r="R2171">
        <v>35</v>
      </c>
      <c r="S2171">
        <v>1</v>
      </c>
      <c r="T2171">
        <v>35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 t="s">
        <v>6</v>
      </c>
      <c r="AG2171">
        <v>92</v>
      </c>
      <c r="AU2171" s="2" t="str">
        <f>IF(ISBLANK(B2171),"", TEXT(B2171,"dddd, d \d\e mmmm \d\e aaaa"))</f>
        <v>terça-feira, 3 de fevereiro de 2026</v>
      </c>
      <c r="AX2171" s="1" t="str" cm="1">
        <f t="array" ref="AX2171">IFERROR(_xlfn.TEXTJOIN(", ",TRUE,_xlfn._xlws.SORT(_xlfn.UNIQUE(_xlfn._xlws.FILTER($K$2:$K$2889,($I$2:$I$2889=I2171)*($K$2:$K$2889&lt;&gt;""))))),"")</f>
        <v>Jade</v>
      </c>
      <c r="AY2171" s="1" t="str">
        <f>IF(ISBLANK(F2171),"", IF(OR(
ISNUMBER(FIND("escovacao",LOWER(F2171))),
ISNUMBER(FIND("escovação",LOWER(F2171))),
ISNUMBER(FIND("higiene bucal",LOWER(F2171))),
ISNUMBER(FIND("tosa",LOWER(F2171))),
ISNUMBER(FIND("hidratacao",LOWER(F2171))),
ISNUMBER(FIND("hidratação",LOWER(F2171))),
ISNUMBER(FIND("spa",LOWER(F2171))),
ISNUMBER(FIND("corte de unhas",LOWER(F2171))),
ISNUMBER(FIND("desembolo",LOWER(F2171))),
ISNUMBER(FIND("clorexidina",LOWER(F2171))),
ISNUMBER(FIND("matizacao",LOWER(F2171))),
ISNUMBER(FIND("matização",LOWER(F2171))),
ISNUMBER(FIND("arredondamento",LOWER(F2171))),
ISNUMBER(FIND("remocao",LOWER(F2171))),
ISNUMBER(FIND("remoção",LOWER(F2171)))
),"Serviços extras",
IF(ISNUMBER(FIND("banho",LOWER(F2171))),"Banho","Loja")))</f>
        <v>Serviços extras</v>
      </c>
      <c r="AZ2171" s="1" t="str">
        <f>IF(ISBLANK(I2171),"", _xlfn.LET(_xlpm.Pedido,TRIM(D2171&amp;""),IF(_xlpm.Pedido&lt;&gt;"",_xlpm.Pedido&amp;" | "&amp;K2171,I2171&amp;" | "&amp;K2171&amp;" | "&amp;TEXT(AU2171,"0"))))</f>
        <v>4711 | Jade</v>
      </c>
      <c r="BA2171" s="1" t="str">
        <f>IF(ISBLANK(I2171),"", _xlfn.LET(_xlpm.TipoServico,LOWER(H2171),IF(ISNUMBER(FIND("banho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1" s="1" t="str">
        <f>IF(ISBLANK(I2171),"", _xlfn.LET(
    _xlpm.Servico,TRIM(F2171&amp;""),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71" s="1">
        <f>IF(ISBLANK(B2171),"", IF(ISBLANK(R2171),Q2171*S2171,R2171*S2171))</f>
        <v>35</v>
      </c>
    </row>
    <row r="2172" spans="1:55" x14ac:dyDescent="0.3">
      <c r="A2172" t="s">
        <v>133</v>
      </c>
      <c r="B2172">
        <v>46056</v>
      </c>
      <c r="C2172" t="s">
        <v>46</v>
      </c>
      <c r="D2172">
        <v>4706</v>
      </c>
      <c r="F2172" t="s">
        <v>183</v>
      </c>
      <c r="H2172" t="s">
        <v>276</v>
      </c>
      <c r="I2172">
        <v>2649</v>
      </c>
      <c r="J2172" t="s">
        <v>710</v>
      </c>
      <c r="K2172" t="s">
        <v>155</v>
      </c>
      <c r="L2172">
        <v>5573988639776</v>
      </c>
      <c r="N2172">
        <v>0</v>
      </c>
      <c r="O2172" t="s">
        <v>5</v>
      </c>
      <c r="P2172">
        <v>0</v>
      </c>
      <c r="Q2172">
        <v>63</v>
      </c>
      <c r="R2172">
        <v>63</v>
      </c>
      <c r="S2172">
        <v>1</v>
      </c>
      <c r="T2172">
        <v>63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 t="s">
        <v>6</v>
      </c>
      <c r="AG2172">
        <v>170</v>
      </c>
      <c r="AU2172" s="2" t="str">
        <f>IF(ISBLANK(B2172),"", TEXT(B2172,"dddd, d \d\e mmmm \d\e aaaa"))</f>
        <v>terça-feira, 3 de fevereiro de 2026</v>
      </c>
      <c r="AX2172" s="1" t="str" cm="1">
        <f t="array" ref="AX2172">IFERROR(_xlfn.TEXTJOIN(", ",TRUE,_xlfn._xlws.SORT(_xlfn.UNIQUE(_xlfn._xlws.FILTER($K$2:$K$2889,($I$2:$I$2889=I2172)*($K$2:$K$2889&lt;&gt;""))))),"")</f>
        <v>Mel</v>
      </c>
      <c r="AY2172" s="1" t="str">
        <f>IF(ISBLANK(F2172),"", IF(OR(
ISNUMBER(FIND("escovacao",LOWER(F2172))),
ISNUMBER(FIND("escovação",LOWER(F2172))),
ISNUMBER(FIND("higiene bucal",LOWER(F2172))),
ISNUMBER(FIND("tosa",LOWER(F2172))),
ISNUMBER(FIND("hidratacao",LOWER(F2172))),
ISNUMBER(FIND("hidratação",LOWER(F2172))),
ISNUMBER(FIND("spa",LOWER(F2172))),
ISNUMBER(FIND("corte de unhas",LOWER(F2172))),
ISNUMBER(FIND("desembolo",LOWER(F2172))),
ISNUMBER(FIND("clorexidina",LOWER(F2172))),
ISNUMBER(FIND("matizacao",LOWER(F2172))),
ISNUMBER(FIND("matização",LOWER(F2172))),
ISNUMBER(FIND("arredondamento",LOWER(F2172))),
ISNUMBER(FIND("remocao",LOWER(F2172))),
ISNUMBER(FIND("remoção",LOWER(F2172)))
),"Serviços extras",
IF(ISNUMBER(FIND("banho",LOWER(F2172))),"Banho","Loja")))</f>
        <v>Serviços extras</v>
      </c>
      <c r="AZ2172" s="1" t="str">
        <f>IF(ISBLANK(I2172),"", _xlfn.LET(_xlpm.Pedido,TRIM(D2172&amp;""),IF(_xlpm.Pedido&lt;&gt;"",_xlpm.Pedido&amp;" | "&amp;K2172,I2172&amp;" | "&amp;K2172&amp;" | "&amp;TEXT(AU2172,"0"))))</f>
        <v>4706 | Mel</v>
      </c>
      <c r="BA2172" s="1" t="str">
        <f>IF(ISBLANK(I2172),"", _xlfn.LET(_xlpm.TipoServico,LOWER(H2172),IF(ISNUMBER(FIND("banho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2" s="1" t="str">
        <f>IF(ISBLANK(I2172),"", _xlfn.LET(
    _xlpm.Servico,TRIM(F2172&amp;""),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72" s="1">
        <f>IF(ISBLANK(B2172),"", IF(ISBLANK(R2172),Q2172*S2172,R2172*S2172))</f>
        <v>63</v>
      </c>
    </row>
    <row r="2173" spans="1:55" x14ac:dyDescent="0.3">
      <c r="A2173" t="s">
        <v>133</v>
      </c>
      <c r="B2173">
        <v>46056</v>
      </c>
      <c r="C2173" t="s">
        <v>46</v>
      </c>
      <c r="D2173">
        <v>4706</v>
      </c>
      <c r="F2173" t="s">
        <v>303</v>
      </c>
      <c r="H2173" t="s">
        <v>276</v>
      </c>
      <c r="I2173">
        <v>2649</v>
      </c>
      <c r="J2173" t="s">
        <v>710</v>
      </c>
      <c r="K2173" t="s">
        <v>155</v>
      </c>
      <c r="L2173">
        <v>5573988639776</v>
      </c>
      <c r="N2173">
        <v>0</v>
      </c>
      <c r="O2173" t="s">
        <v>5</v>
      </c>
      <c r="P2173">
        <v>0</v>
      </c>
      <c r="Q2173">
        <v>50</v>
      </c>
      <c r="R2173">
        <v>50</v>
      </c>
      <c r="S2173">
        <v>1</v>
      </c>
      <c r="T2173">
        <v>50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 t="s">
        <v>6</v>
      </c>
      <c r="AG2173">
        <v>170</v>
      </c>
      <c r="AU2173" s="2" t="str">
        <f>IF(ISBLANK(B2173),"", TEXT(B2173,"dddd, d \d\e mmmm \d\e aaaa"))</f>
        <v>terça-feira, 3 de fevereiro de 2026</v>
      </c>
      <c r="AX2173" s="1" t="str" cm="1">
        <f t="array" ref="AX2173">IFERROR(_xlfn.TEXTJOIN(", ",TRUE,_xlfn._xlws.SORT(_xlfn.UNIQUE(_xlfn._xlws.FILTER($K$2:$K$2889,($I$2:$I$2889=I2173)*($K$2:$K$2889&lt;&gt;""))))),"")</f>
        <v>Mel</v>
      </c>
      <c r="AY2173" s="1" t="str">
        <f>IF(ISBLANK(F2173),"", IF(OR(
ISNUMBER(FIND("escovacao",LOWER(F2173))),
ISNUMBER(FIND("escovação",LOWER(F2173))),
ISNUMBER(FIND("higiene bucal",LOWER(F2173))),
ISNUMBER(FIND("tosa",LOWER(F2173))),
ISNUMBER(FIND("hidratacao",LOWER(F2173))),
ISNUMBER(FIND("hidratação",LOWER(F2173))),
ISNUMBER(FIND("spa",LOWER(F2173))),
ISNUMBER(FIND("corte de unhas",LOWER(F2173))),
ISNUMBER(FIND("desembolo",LOWER(F2173))),
ISNUMBER(FIND("clorexidina",LOWER(F2173))),
ISNUMBER(FIND("matizacao",LOWER(F2173))),
ISNUMBER(FIND("matização",LOWER(F2173))),
ISNUMBER(FIND("arredondamento",LOWER(F2173))),
ISNUMBER(FIND("remocao",LOWER(F2173))),
ISNUMBER(FIND("remoção",LOWER(F2173)))
),"Serviços extras",
IF(ISNUMBER(FIND("banho",LOWER(F2173))),"Banho","Loja")))</f>
        <v>Serviços extras</v>
      </c>
      <c r="AZ2173" s="1" t="str">
        <f>IF(ISBLANK(I2173),"", _xlfn.LET(_xlpm.Pedido,TRIM(D2173&amp;""),IF(_xlpm.Pedido&lt;&gt;"",_xlpm.Pedido&amp;" | "&amp;K2173,I2173&amp;" | "&amp;K2173&amp;" | "&amp;TEXT(AU2173,"0"))))</f>
        <v>4706 | Mel</v>
      </c>
      <c r="BA2173" s="1" t="str">
        <f>IF(ISBLANK(I2173),"", _xlfn.LET(_xlpm.TipoServico,LOWER(H2173),IF(ISNUMBER(FIND("banho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3" s="1" t="str">
        <f>IF(ISBLANK(I2173),"", _xlfn.LET(
    _xlpm.Servico,TRIM(F2173&amp;""),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73" s="1">
        <f>IF(ISBLANK(B2173),"", IF(ISBLANK(R2173),Q2173*S2173,R2173*S2173))</f>
        <v>50</v>
      </c>
    </row>
    <row r="2174" spans="1:55" x14ac:dyDescent="0.3">
      <c r="A2174" t="s">
        <v>133</v>
      </c>
      <c r="B2174">
        <v>46060</v>
      </c>
      <c r="C2174" t="s">
        <v>27</v>
      </c>
      <c r="D2174">
        <v>4756</v>
      </c>
      <c r="F2174" t="s">
        <v>146</v>
      </c>
      <c r="H2174" t="s">
        <v>276</v>
      </c>
      <c r="I2174">
        <v>2830</v>
      </c>
      <c r="J2174" t="s">
        <v>42</v>
      </c>
      <c r="K2174" t="s">
        <v>690</v>
      </c>
      <c r="L2174">
        <v>557591095712</v>
      </c>
      <c r="N2174">
        <v>0</v>
      </c>
      <c r="O2174" t="s">
        <v>5</v>
      </c>
      <c r="P2174">
        <v>0</v>
      </c>
      <c r="Q2174">
        <v>12</v>
      </c>
      <c r="R2174">
        <v>12</v>
      </c>
      <c r="S2174">
        <v>1</v>
      </c>
      <c r="T2174">
        <v>12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 t="s">
        <v>6</v>
      </c>
      <c r="AG2174">
        <v>114</v>
      </c>
      <c r="AU2174" s="2" t="str">
        <f>IF(ISBLANK(B2174),"", TEXT(B2174,"dddd, d \d\e mmmm \d\e aaaa"))</f>
        <v>sábado, 7 de fevereiro de 2026</v>
      </c>
      <c r="AX2174" s="1" t="str" cm="1">
        <f t="array" ref="AX2174">IFERROR(_xlfn.TEXTJOIN(", ",TRUE,_xlfn._xlws.SORT(_xlfn.UNIQUE(_xlfn._xlws.FILTER($K$2:$K$2889,($I$2:$I$2889=I2174)*($K$2:$K$2889&lt;&gt;""))))),"")</f>
        <v>Melina</v>
      </c>
      <c r="AY2174" s="1" t="str">
        <f>IF(ISBLANK(F2174),"", IF(OR(
ISNUMBER(FIND("escovacao",LOWER(F2174))),
ISNUMBER(FIND("escovação",LOWER(F2174))),
ISNUMBER(FIND("higiene bucal",LOWER(F2174))),
ISNUMBER(FIND("tosa",LOWER(F2174))),
ISNUMBER(FIND("hidratacao",LOWER(F2174))),
ISNUMBER(FIND("hidratação",LOWER(F2174))),
ISNUMBER(FIND("spa",LOWER(F2174))),
ISNUMBER(FIND("corte de unhas",LOWER(F2174))),
ISNUMBER(FIND("desembolo",LOWER(F2174))),
ISNUMBER(FIND("clorexidina",LOWER(F2174))),
ISNUMBER(FIND("matizacao",LOWER(F2174))),
ISNUMBER(FIND("matização",LOWER(F2174))),
ISNUMBER(FIND("arredondamento",LOWER(F2174))),
ISNUMBER(FIND("remocao",LOWER(F2174))),
ISNUMBER(FIND("remoção",LOWER(F2174)))
),"Serviços extras",
IF(ISNUMBER(FIND("banho",LOWER(F2174))),"Banho","Loja")))</f>
        <v>Serviços extras</v>
      </c>
      <c r="AZ2174" s="1" t="str">
        <f>IF(ISBLANK(I2174),"", _xlfn.LET(_xlpm.Pedido,TRIM(D2174&amp;""),IF(_xlpm.Pedido&lt;&gt;"",_xlpm.Pedido&amp;" | "&amp;K2174,I2174&amp;" | "&amp;K2174&amp;" | "&amp;TEXT(AU2174,"0"))))</f>
        <v>4756 | Melina</v>
      </c>
      <c r="BA2174" s="1" t="str">
        <f>IF(ISBLANK(I2174),"", _xlfn.LET(_xlpm.TipoServico,LOWER(H2174),IF(ISNUMBER(FIND("banho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4" s="1" t="str">
        <f>IF(ISBLANK(I2174),"", _xlfn.LET(
    _xlpm.Servico,TRIM(F2174&amp;""),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74" s="1">
        <f>IF(ISBLANK(B2174),"", IF(ISBLANK(R2174),Q2174*S2174,R2174*S2174))</f>
        <v>12</v>
      </c>
    </row>
    <row r="2175" spans="1:55" x14ac:dyDescent="0.3">
      <c r="A2175" t="s">
        <v>133</v>
      </c>
      <c r="B2175">
        <v>46060</v>
      </c>
      <c r="C2175" t="s">
        <v>27</v>
      </c>
      <c r="D2175">
        <v>4756</v>
      </c>
      <c r="F2175" t="s">
        <v>275</v>
      </c>
      <c r="H2175" t="s">
        <v>276</v>
      </c>
      <c r="I2175">
        <v>2830</v>
      </c>
      <c r="J2175" t="s">
        <v>42</v>
      </c>
      <c r="K2175" t="s">
        <v>690</v>
      </c>
      <c r="L2175">
        <v>557591095712</v>
      </c>
      <c r="N2175">
        <v>0</v>
      </c>
      <c r="O2175" t="s">
        <v>5</v>
      </c>
      <c r="P2175">
        <v>0</v>
      </c>
      <c r="Q2175">
        <v>35</v>
      </c>
      <c r="R2175">
        <v>35</v>
      </c>
      <c r="S2175">
        <v>1</v>
      </c>
      <c r="T2175">
        <v>35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 t="s">
        <v>6</v>
      </c>
      <c r="AG2175">
        <v>114</v>
      </c>
      <c r="AU2175" s="2" t="str">
        <f>IF(ISBLANK(B2175),"", TEXT(B2175,"dddd, d \d\e mmmm \d\e aaaa"))</f>
        <v>sábado, 7 de fevereiro de 2026</v>
      </c>
      <c r="AX2175" s="1" t="str" cm="1">
        <f t="array" ref="AX2175">IFERROR(_xlfn.TEXTJOIN(", ",TRUE,_xlfn._xlws.SORT(_xlfn.UNIQUE(_xlfn._xlws.FILTER($K$2:$K$2889,($I$2:$I$2889=I2175)*($K$2:$K$2889&lt;&gt;""))))),"")</f>
        <v>Melina</v>
      </c>
      <c r="AY2175" s="1" t="str">
        <f>IF(ISBLANK(F2175),"", IF(OR(
ISNUMBER(FIND("escovacao",LOWER(F2175))),
ISNUMBER(FIND("escovação",LOWER(F2175))),
ISNUMBER(FIND("higiene bucal",LOWER(F2175))),
ISNUMBER(FIND("tosa",LOWER(F2175))),
ISNUMBER(FIND("hidratacao",LOWER(F2175))),
ISNUMBER(FIND("hidratação",LOWER(F2175))),
ISNUMBER(FIND("spa",LOWER(F2175))),
ISNUMBER(FIND("corte de unhas",LOWER(F2175))),
ISNUMBER(FIND("desembolo",LOWER(F2175))),
ISNUMBER(FIND("clorexidina",LOWER(F2175))),
ISNUMBER(FIND("matizacao",LOWER(F2175))),
ISNUMBER(FIND("matização",LOWER(F2175))),
ISNUMBER(FIND("arredondamento",LOWER(F2175))),
ISNUMBER(FIND("remocao",LOWER(F2175))),
ISNUMBER(FIND("remoção",LOWER(F2175)))
),"Serviços extras",
IF(ISNUMBER(FIND("banho",LOWER(F2175))),"Banho","Loja")))</f>
        <v>Serviços extras</v>
      </c>
      <c r="AZ2175" s="1" t="str">
        <f>IF(ISBLANK(I2175),"", _xlfn.LET(_xlpm.Pedido,TRIM(D2175&amp;""),IF(_xlpm.Pedido&lt;&gt;"",_xlpm.Pedido&amp;" | "&amp;K2175,I2175&amp;" | "&amp;K2175&amp;" | "&amp;TEXT(AU2175,"0"))))</f>
        <v>4756 | Melina</v>
      </c>
      <c r="BA2175" s="1" t="str">
        <f>IF(ISBLANK(I2175),"", _xlfn.LET(_xlpm.TipoServico,LOWER(H2175),IF(ISNUMBER(FIND("banho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5" s="1" t="str">
        <f>IF(ISBLANK(I2175),"", _xlfn.LET(
    _xlpm.Servico,TRIM(F2175&amp;""),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75" s="1">
        <f>IF(ISBLANK(B2175),"", IF(ISBLANK(R2175),Q2175*S2175,R2175*S2175))</f>
        <v>35</v>
      </c>
    </row>
    <row r="2176" spans="1:55" x14ac:dyDescent="0.3">
      <c r="A2176" t="s">
        <v>178</v>
      </c>
      <c r="B2176">
        <v>46062</v>
      </c>
      <c r="C2176" t="s">
        <v>43</v>
      </c>
      <c r="D2176">
        <v>4764</v>
      </c>
      <c r="F2176" t="s">
        <v>146</v>
      </c>
      <c r="H2176" t="s">
        <v>276</v>
      </c>
      <c r="I2176">
        <v>2160</v>
      </c>
      <c r="J2176" t="s">
        <v>609</v>
      </c>
      <c r="K2176" t="s">
        <v>711</v>
      </c>
      <c r="L2176">
        <v>77991045203</v>
      </c>
      <c r="N2176">
        <v>0</v>
      </c>
      <c r="O2176" t="s">
        <v>5</v>
      </c>
      <c r="P2176">
        <v>0</v>
      </c>
      <c r="Q2176">
        <v>12</v>
      </c>
      <c r="R2176">
        <v>12</v>
      </c>
      <c r="S2176">
        <v>1</v>
      </c>
      <c r="T2176">
        <v>12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 t="s">
        <v>6</v>
      </c>
      <c r="AG2176">
        <v>104</v>
      </c>
      <c r="AU2176" s="2" t="str">
        <f>IF(ISBLANK(B2176),"", TEXT(B2176,"dddd, d \d\e mmmm \d\e aaaa"))</f>
        <v>segunda-feira, 9 de fevereiro de 2026</v>
      </c>
      <c r="AX2176" s="1" t="str" cm="1">
        <f t="array" ref="AX2176">IFERROR(_xlfn.TEXTJOIN(", ",TRUE,_xlfn._xlws.SORT(_xlfn.UNIQUE(_xlfn._xlws.FILTER($K$2:$K$2889,($I$2:$I$2889=I2176)*($K$2:$K$2889&lt;&gt;""))))),"")</f>
        <v>Lady</v>
      </c>
      <c r="AY2176" s="1" t="str">
        <f>IF(ISBLANK(F2176),"", IF(OR(
ISNUMBER(FIND("escovacao",LOWER(F2176))),
ISNUMBER(FIND("escovação",LOWER(F2176))),
ISNUMBER(FIND("higiene bucal",LOWER(F2176))),
ISNUMBER(FIND("tosa",LOWER(F2176))),
ISNUMBER(FIND("hidratacao",LOWER(F2176))),
ISNUMBER(FIND("hidratação",LOWER(F2176))),
ISNUMBER(FIND("spa",LOWER(F2176))),
ISNUMBER(FIND("corte de unhas",LOWER(F2176))),
ISNUMBER(FIND("desembolo",LOWER(F2176))),
ISNUMBER(FIND("clorexidina",LOWER(F2176))),
ISNUMBER(FIND("matizacao",LOWER(F2176))),
ISNUMBER(FIND("matização",LOWER(F2176))),
ISNUMBER(FIND("arredondamento",LOWER(F2176))),
ISNUMBER(FIND("remocao",LOWER(F2176))),
ISNUMBER(FIND("remoção",LOWER(F2176)))
),"Serviços extras",
IF(ISNUMBER(FIND("banho",LOWER(F2176))),"Banho","Loja")))</f>
        <v>Serviços extras</v>
      </c>
      <c r="AZ2176" s="1" t="str">
        <f>IF(ISBLANK(I2176),"", _xlfn.LET(_xlpm.Pedido,TRIM(D2176&amp;""),IF(_xlpm.Pedido&lt;&gt;"",_xlpm.Pedido&amp;" | "&amp;K2176,I2176&amp;" | "&amp;K2176&amp;" | "&amp;TEXT(AU2176,"0"))))</f>
        <v>4764 | Lady</v>
      </c>
      <c r="BA2176" s="1" t="str">
        <f>IF(ISBLANK(I2176),"", _xlfn.LET(_xlpm.TipoServico,LOWER(H2176),IF(ISNUMBER(FIND("banho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6" s="1" t="str">
        <f>IF(ISBLANK(I2176),"", _xlfn.LET(
    _xlpm.Servico,TRIM(F2176&amp;""),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76" s="1">
        <f>IF(ISBLANK(B2176),"", IF(ISBLANK(R2176),Q2176*S2176,R2176*S2176))</f>
        <v>12</v>
      </c>
    </row>
    <row r="2177" spans="1:55" x14ac:dyDescent="0.3">
      <c r="A2177" t="s">
        <v>178</v>
      </c>
      <c r="B2177">
        <v>46062</v>
      </c>
      <c r="C2177" t="s">
        <v>43</v>
      </c>
      <c r="D2177">
        <v>4764</v>
      </c>
      <c r="F2177" t="s">
        <v>282</v>
      </c>
      <c r="H2177" t="s">
        <v>276</v>
      </c>
      <c r="I2177">
        <v>2160</v>
      </c>
      <c r="J2177" t="s">
        <v>609</v>
      </c>
      <c r="K2177" t="s">
        <v>711</v>
      </c>
      <c r="L2177">
        <v>77991045203</v>
      </c>
      <c r="N2177">
        <v>0</v>
      </c>
      <c r="O2177" t="s">
        <v>5</v>
      </c>
      <c r="P2177">
        <v>0</v>
      </c>
      <c r="Q2177">
        <v>35</v>
      </c>
      <c r="R2177">
        <v>35</v>
      </c>
      <c r="S2177">
        <v>1</v>
      </c>
      <c r="T2177">
        <v>35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t="s">
        <v>6</v>
      </c>
      <c r="AG2177">
        <v>104</v>
      </c>
      <c r="AU2177" s="2" t="str">
        <f>IF(ISBLANK(B2177),"", TEXT(B2177,"dddd, d \d\e mmmm \d\e aaaa"))</f>
        <v>segunda-feira, 9 de fevereiro de 2026</v>
      </c>
      <c r="AX2177" s="1" t="str" cm="1">
        <f t="array" ref="AX2177">IFERROR(_xlfn.TEXTJOIN(", ",TRUE,_xlfn._xlws.SORT(_xlfn.UNIQUE(_xlfn._xlws.FILTER($K$2:$K$2889,($I$2:$I$2889=I2177)*($K$2:$K$2889&lt;&gt;""))))),"")</f>
        <v>Lady</v>
      </c>
      <c r="AY2177" s="1" t="str">
        <f>IF(ISBLANK(F2177),"", IF(OR(
ISNUMBER(FIND("escovacao",LOWER(F2177))),
ISNUMBER(FIND("escovação",LOWER(F2177))),
ISNUMBER(FIND("higiene bucal",LOWER(F2177))),
ISNUMBER(FIND("tosa",LOWER(F2177))),
ISNUMBER(FIND("hidratacao",LOWER(F2177))),
ISNUMBER(FIND("hidratação",LOWER(F2177))),
ISNUMBER(FIND("spa",LOWER(F2177))),
ISNUMBER(FIND("corte de unhas",LOWER(F2177))),
ISNUMBER(FIND("desembolo",LOWER(F2177))),
ISNUMBER(FIND("clorexidina",LOWER(F2177))),
ISNUMBER(FIND("matizacao",LOWER(F2177))),
ISNUMBER(FIND("matização",LOWER(F2177))),
ISNUMBER(FIND("arredondamento",LOWER(F2177))),
ISNUMBER(FIND("remocao",LOWER(F2177))),
ISNUMBER(FIND("remoção",LOWER(F2177)))
),"Serviços extras",
IF(ISNUMBER(FIND("banho",LOWER(F2177))),"Banho","Loja")))</f>
        <v>Serviços extras</v>
      </c>
      <c r="AZ2177" s="1" t="str">
        <f>IF(ISBLANK(I2177),"", _xlfn.LET(_xlpm.Pedido,TRIM(D2177&amp;""),IF(_xlpm.Pedido&lt;&gt;"",_xlpm.Pedido&amp;" | "&amp;K2177,I2177&amp;" | "&amp;K2177&amp;" | "&amp;TEXT(AU2177,"0"))))</f>
        <v>4764 | Lady</v>
      </c>
      <c r="BA2177" s="1" t="str">
        <f>IF(ISBLANK(I2177),"", _xlfn.LET(_xlpm.TipoServico,LOWER(H2177),IF(ISNUMBER(FIND("banho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7" s="1" t="str">
        <f>IF(ISBLANK(I2177),"", _xlfn.LET(
    _xlpm.Servico,TRIM(F2177&amp;""),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2177" s="1">
        <f>IF(ISBLANK(B2177),"", IF(ISBLANK(R2177),Q2177*S2177,R2177*S2177))</f>
        <v>35</v>
      </c>
    </row>
    <row r="2178" spans="1:55" x14ac:dyDescent="0.3">
      <c r="A2178" t="s">
        <v>178</v>
      </c>
      <c r="B2178">
        <v>46066</v>
      </c>
      <c r="C2178" t="s">
        <v>2</v>
      </c>
      <c r="D2178">
        <v>4801</v>
      </c>
      <c r="F2178" t="s">
        <v>137</v>
      </c>
      <c r="H2178" t="s">
        <v>276</v>
      </c>
      <c r="I2178">
        <v>2406</v>
      </c>
      <c r="J2178" t="s">
        <v>79</v>
      </c>
      <c r="K2178" t="s">
        <v>693</v>
      </c>
      <c r="L2178">
        <v>5573999152326</v>
      </c>
      <c r="N2178">
        <v>0</v>
      </c>
      <c r="O2178" t="s">
        <v>5</v>
      </c>
      <c r="P2178">
        <v>0</v>
      </c>
      <c r="Q2178">
        <v>5</v>
      </c>
      <c r="R2178">
        <v>5</v>
      </c>
      <c r="S2178">
        <v>1</v>
      </c>
      <c r="T2178">
        <v>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 t="s">
        <v>6</v>
      </c>
      <c r="AG2178">
        <v>62</v>
      </c>
      <c r="AU2178" s="2" t="str">
        <f>IF(ISBLANK(B2178),"", TEXT(B2178,"dddd, d \d\e mmmm \d\e aaaa"))</f>
        <v>sexta-feira, 13 de fevereiro de 2026</v>
      </c>
      <c r="AX2178" s="1" t="str" cm="1">
        <f t="array" ref="AX2178">IFERROR(_xlfn.TEXTJOIN(", ",TRUE,_xlfn._xlws.SORT(_xlfn.UNIQUE(_xlfn._xlws.FILTER($K$2:$K$2889,($I$2:$I$2889=I2178)*($K$2:$K$2889&lt;&gt;""))))),"")</f>
        <v>Sandy</v>
      </c>
      <c r="AY2178" s="1" t="str">
        <f>IF(ISBLANK(F2178),"", IF(OR(
ISNUMBER(FIND("escovacao",LOWER(F2178))),
ISNUMBER(FIND("escovação",LOWER(F2178))),
ISNUMBER(FIND("higiene bucal",LOWER(F2178))),
ISNUMBER(FIND("tosa",LOWER(F2178))),
ISNUMBER(FIND("hidratacao",LOWER(F2178))),
ISNUMBER(FIND("hidratação",LOWER(F2178))),
ISNUMBER(FIND("spa",LOWER(F2178))),
ISNUMBER(FIND("corte de unhas",LOWER(F2178))),
ISNUMBER(FIND("desembolo",LOWER(F2178))),
ISNUMBER(FIND("clorexidina",LOWER(F2178))),
ISNUMBER(FIND("matizacao",LOWER(F2178))),
ISNUMBER(FIND("matização",LOWER(F2178))),
ISNUMBER(FIND("arredondamento",LOWER(F2178))),
ISNUMBER(FIND("remocao",LOWER(F2178))),
ISNUMBER(FIND("remoção",LOWER(F2178)))
),"Serviços extras",
IF(ISNUMBER(FIND("banho",LOWER(F2178))),"Banho","Loja")))</f>
        <v>Serviços extras</v>
      </c>
      <c r="AZ2178" s="1" t="str">
        <f>IF(ISBLANK(I2178),"", _xlfn.LET(_xlpm.Pedido,TRIM(D2178&amp;""),IF(_xlpm.Pedido&lt;&gt;"",_xlpm.Pedido&amp;" | "&amp;K2178,I2178&amp;" | "&amp;K2178&amp;" | "&amp;TEXT(AU2178,"0"))))</f>
        <v>4801 | Sandy</v>
      </c>
      <c r="BA2178" s="1" t="str">
        <f>IF(ISBLANK(I2178),"", _xlfn.LET(_xlpm.TipoServico,LOWER(H2178),IF(ISNUMBER(FIND("banho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8" s="1" t="str">
        <f>IF(ISBLANK(I2178),"", _xlfn.LET(
    _xlpm.Servico,TRIM(F2178&amp;""),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78" s="1">
        <f>IF(ISBLANK(B2178),"", IF(ISBLANK(R2178),Q2178*S2178,R2178*S2178))</f>
        <v>5</v>
      </c>
    </row>
    <row r="2179" spans="1:55" x14ac:dyDescent="0.3">
      <c r="A2179" t="s">
        <v>178</v>
      </c>
      <c r="B2179">
        <v>46059</v>
      </c>
      <c r="C2179" t="s">
        <v>2</v>
      </c>
      <c r="D2179">
        <v>4734</v>
      </c>
      <c r="F2179" t="s">
        <v>275</v>
      </c>
      <c r="H2179" t="s">
        <v>276</v>
      </c>
      <c r="I2179">
        <v>2741</v>
      </c>
      <c r="J2179" t="s">
        <v>67</v>
      </c>
      <c r="K2179" t="s">
        <v>694</v>
      </c>
      <c r="L2179">
        <v>557399377714</v>
      </c>
      <c r="N2179">
        <v>0</v>
      </c>
      <c r="O2179" t="s">
        <v>5</v>
      </c>
      <c r="P2179">
        <v>0</v>
      </c>
      <c r="Q2179">
        <v>35</v>
      </c>
      <c r="R2179">
        <v>35</v>
      </c>
      <c r="S2179">
        <v>1</v>
      </c>
      <c r="T2179">
        <v>35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 t="s">
        <v>6</v>
      </c>
      <c r="AG2179">
        <v>104</v>
      </c>
      <c r="AU2179" s="2" t="str">
        <f>IF(ISBLANK(B2179),"", TEXT(B2179,"dddd, d \d\e mmmm \d\e aaaa"))</f>
        <v>sexta-feira, 6 de fevereiro de 2026</v>
      </c>
      <c r="AX2179" s="1" t="str" cm="1">
        <f t="array" ref="AX2179">IFERROR(_xlfn.TEXTJOIN(", ",TRUE,_xlfn._xlws.SORT(_xlfn.UNIQUE(_xlfn._xlws.FILTER($K$2:$K$2889,($I$2:$I$2889=I2179)*($K$2:$K$2889&lt;&gt;""))))),"")</f>
        <v>Brisa</v>
      </c>
      <c r="AY2179" s="1" t="str">
        <f>IF(ISBLANK(F2179),"", IF(OR(
ISNUMBER(FIND("escovacao",LOWER(F2179))),
ISNUMBER(FIND("escovação",LOWER(F2179))),
ISNUMBER(FIND("higiene bucal",LOWER(F2179))),
ISNUMBER(FIND("tosa",LOWER(F2179))),
ISNUMBER(FIND("hidratacao",LOWER(F2179))),
ISNUMBER(FIND("hidratação",LOWER(F2179))),
ISNUMBER(FIND("spa",LOWER(F2179))),
ISNUMBER(FIND("corte de unhas",LOWER(F2179))),
ISNUMBER(FIND("desembolo",LOWER(F2179))),
ISNUMBER(FIND("clorexidina",LOWER(F2179))),
ISNUMBER(FIND("matizacao",LOWER(F2179))),
ISNUMBER(FIND("matização",LOWER(F2179))),
ISNUMBER(FIND("arredondamento",LOWER(F2179))),
ISNUMBER(FIND("remocao",LOWER(F2179))),
ISNUMBER(FIND("remoção",LOWER(F2179)))
),"Serviços extras",
IF(ISNUMBER(FIND("banho",LOWER(F2179))),"Banho","Loja")))</f>
        <v>Serviços extras</v>
      </c>
      <c r="AZ2179" s="1" t="str">
        <f>IF(ISBLANK(I2179),"", _xlfn.LET(_xlpm.Pedido,TRIM(D2179&amp;""),IF(_xlpm.Pedido&lt;&gt;"",_xlpm.Pedido&amp;" | "&amp;K2179,I2179&amp;" | "&amp;K2179&amp;" | "&amp;TEXT(AU2179,"0"))))</f>
        <v>4734 | Brisa</v>
      </c>
      <c r="BA2179" s="1" t="str">
        <f>IF(ISBLANK(I2179),"", _xlfn.LET(_xlpm.TipoServico,LOWER(H2179),IF(ISNUMBER(FIND("banho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79" s="1" t="str">
        <f>IF(ISBLANK(I2179),"", _xlfn.LET(
    _xlpm.Servico,TRIM(F2179&amp;""),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79" s="1">
        <f>IF(ISBLANK(B2179),"", IF(ISBLANK(R2179),Q2179*S2179,R2179*S2179))</f>
        <v>35</v>
      </c>
    </row>
    <row r="2180" spans="1:55" x14ac:dyDescent="0.3">
      <c r="A2180" t="s">
        <v>178</v>
      </c>
      <c r="B2180">
        <v>46059</v>
      </c>
      <c r="C2180" t="s">
        <v>2</v>
      </c>
      <c r="D2180">
        <v>4734</v>
      </c>
      <c r="F2180" t="s">
        <v>146</v>
      </c>
      <c r="H2180" t="s">
        <v>276</v>
      </c>
      <c r="I2180">
        <v>2741</v>
      </c>
      <c r="J2180" t="s">
        <v>67</v>
      </c>
      <c r="K2180" t="s">
        <v>694</v>
      </c>
      <c r="L2180">
        <v>557399377714</v>
      </c>
      <c r="N2180">
        <v>0</v>
      </c>
      <c r="O2180" t="s">
        <v>5</v>
      </c>
      <c r="P2180">
        <v>0</v>
      </c>
      <c r="Q2180">
        <v>12</v>
      </c>
      <c r="R2180">
        <v>12</v>
      </c>
      <c r="S2180">
        <v>1</v>
      </c>
      <c r="T2180">
        <v>12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 t="s">
        <v>6</v>
      </c>
      <c r="AG2180">
        <v>104</v>
      </c>
      <c r="AU2180" s="2" t="str">
        <f>IF(ISBLANK(B2180),"", TEXT(B2180,"dddd, d \d\e mmmm \d\e aaaa"))</f>
        <v>sexta-feira, 6 de fevereiro de 2026</v>
      </c>
      <c r="AX2180" s="1" t="str" cm="1">
        <f t="array" ref="AX2180">IFERROR(_xlfn.TEXTJOIN(", ",TRUE,_xlfn._xlws.SORT(_xlfn.UNIQUE(_xlfn._xlws.FILTER($K$2:$K$2889,($I$2:$I$2889=I2180)*($K$2:$K$2889&lt;&gt;""))))),"")</f>
        <v>Brisa</v>
      </c>
      <c r="AY2180" s="1" t="str">
        <f>IF(ISBLANK(F2180),"", IF(OR(
ISNUMBER(FIND("escovacao",LOWER(F2180))),
ISNUMBER(FIND("escovação",LOWER(F2180))),
ISNUMBER(FIND("higiene bucal",LOWER(F2180))),
ISNUMBER(FIND("tosa",LOWER(F2180))),
ISNUMBER(FIND("hidratacao",LOWER(F2180))),
ISNUMBER(FIND("hidratação",LOWER(F2180))),
ISNUMBER(FIND("spa",LOWER(F2180))),
ISNUMBER(FIND("corte de unhas",LOWER(F2180))),
ISNUMBER(FIND("desembolo",LOWER(F2180))),
ISNUMBER(FIND("clorexidina",LOWER(F2180))),
ISNUMBER(FIND("matizacao",LOWER(F2180))),
ISNUMBER(FIND("matização",LOWER(F2180))),
ISNUMBER(FIND("arredondamento",LOWER(F2180))),
ISNUMBER(FIND("remocao",LOWER(F2180))),
ISNUMBER(FIND("remoção",LOWER(F2180)))
),"Serviços extras",
IF(ISNUMBER(FIND("banho",LOWER(F2180))),"Banho","Loja")))</f>
        <v>Serviços extras</v>
      </c>
      <c r="AZ2180" s="1" t="str">
        <f>IF(ISBLANK(I2180),"", _xlfn.LET(_xlpm.Pedido,TRIM(D2180&amp;""),IF(_xlpm.Pedido&lt;&gt;"",_xlpm.Pedido&amp;" | "&amp;K2180,I2180&amp;" | "&amp;K2180&amp;" | "&amp;TEXT(AU2180,"0"))))</f>
        <v>4734 | Brisa</v>
      </c>
      <c r="BA2180" s="1" t="str">
        <f>IF(ISBLANK(I2180),"", _xlfn.LET(_xlpm.TipoServico,LOWER(H2180),IF(ISNUMBER(FIND("banho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0" s="1" t="str">
        <f>IF(ISBLANK(I2180),"", _xlfn.LET(
    _xlpm.Servico,TRIM(F2180&amp;""),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80" s="1">
        <f>IF(ISBLANK(B2180),"", IF(ISBLANK(R2180),Q2180*S2180,R2180*S2180))</f>
        <v>12</v>
      </c>
    </row>
    <row r="2181" spans="1:55" x14ac:dyDescent="0.3">
      <c r="A2181" t="s">
        <v>133</v>
      </c>
      <c r="B2181">
        <v>46058</v>
      </c>
      <c r="C2181" t="s">
        <v>9</v>
      </c>
      <c r="D2181">
        <v>4725</v>
      </c>
      <c r="F2181" t="s">
        <v>146</v>
      </c>
      <c r="H2181" t="s">
        <v>276</v>
      </c>
      <c r="I2181">
        <v>2729</v>
      </c>
      <c r="J2181" t="s">
        <v>65</v>
      </c>
      <c r="K2181" t="s">
        <v>695</v>
      </c>
      <c r="L2181">
        <v>5573998006465</v>
      </c>
      <c r="N2181">
        <v>0</v>
      </c>
      <c r="O2181" t="s">
        <v>5</v>
      </c>
      <c r="P2181">
        <v>0</v>
      </c>
      <c r="Q2181">
        <v>12</v>
      </c>
      <c r="R2181">
        <v>12</v>
      </c>
      <c r="S2181">
        <v>1</v>
      </c>
      <c r="T2181">
        <v>12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 t="s">
        <v>6</v>
      </c>
      <c r="AG2181">
        <v>158</v>
      </c>
      <c r="AU2181" s="2" t="str">
        <f>IF(ISBLANK(B2181),"", TEXT(B2181,"dddd, d \d\e mmmm \d\e aaaa"))</f>
        <v>quinta-feira, 5 de fevereiro de 2026</v>
      </c>
      <c r="AX2181" s="1" t="str" cm="1">
        <f t="array" ref="AX2181">IFERROR(_xlfn.TEXTJOIN(", ",TRUE,_xlfn._xlws.SORT(_xlfn.UNIQUE(_xlfn._xlws.FILTER($K$2:$K$2889,($I$2:$I$2889=I2181)*($K$2:$K$2889&lt;&gt;""))))),"")</f>
        <v>Carol, Mallu</v>
      </c>
      <c r="AY2181" s="1" t="str">
        <f>IF(ISBLANK(F2181),"", IF(OR(
ISNUMBER(FIND("escovacao",LOWER(F2181))),
ISNUMBER(FIND("escovação",LOWER(F2181))),
ISNUMBER(FIND("higiene bucal",LOWER(F2181))),
ISNUMBER(FIND("tosa",LOWER(F2181))),
ISNUMBER(FIND("hidratacao",LOWER(F2181))),
ISNUMBER(FIND("hidratação",LOWER(F2181))),
ISNUMBER(FIND("spa",LOWER(F2181))),
ISNUMBER(FIND("corte de unhas",LOWER(F2181))),
ISNUMBER(FIND("desembolo",LOWER(F2181))),
ISNUMBER(FIND("clorexidina",LOWER(F2181))),
ISNUMBER(FIND("matizacao",LOWER(F2181))),
ISNUMBER(FIND("matização",LOWER(F2181))),
ISNUMBER(FIND("arredondamento",LOWER(F2181))),
ISNUMBER(FIND("remocao",LOWER(F2181))),
ISNUMBER(FIND("remoção",LOWER(F2181)))
),"Serviços extras",
IF(ISNUMBER(FIND("banho",LOWER(F2181))),"Banho","Loja")))</f>
        <v>Serviços extras</v>
      </c>
      <c r="AZ2181" s="1" t="str">
        <f>IF(ISBLANK(I2181),"", _xlfn.LET(_xlpm.Pedido,TRIM(D2181&amp;""),IF(_xlpm.Pedido&lt;&gt;"",_xlpm.Pedido&amp;" | "&amp;K2181,I2181&amp;" | "&amp;K2181&amp;" | "&amp;TEXT(AU2181,"0"))))</f>
        <v>4725 | Mallu</v>
      </c>
      <c r="BA2181" s="1" t="str">
        <f>IF(ISBLANK(I2181),"", _xlfn.LET(_xlpm.TipoServico,LOWER(H2181),IF(ISNUMBER(FIND("banho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1" s="1" t="str">
        <f>IF(ISBLANK(I2181),"", _xlfn.LET(
    _xlpm.Servico,TRIM(F2181&amp;""),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81" s="1">
        <f>IF(ISBLANK(B2181),"", IF(ISBLANK(R2181),Q2181*S2181,R2181*S2181))</f>
        <v>12</v>
      </c>
    </row>
    <row r="2182" spans="1:55" x14ac:dyDescent="0.3">
      <c r="A2182" t="s">
        <v>133</v>
      </c>
      <c r="B2182">
        <v>46058</v>
      </c>
      <c r="C2182" t="s">
        <v>9</v>
      </c>
      <c r="D2182">
        <v>4725</v>
      </c>
      <c r="F2182" t="s">
        <v>372</v>
      </c>
      <c r="H2182" t="s">
        <v>276</v>
      </c>
      <c r="I2182">
        <v>2729</v>
      </c>
      <c r="J2182" t="s">
        <v>65</v>
      </c>
      <c r="K2182" t="s">
        <v>695</v>
      </c>
      <c r="L2182">
        <v>5573998006465</v>
      </c>
      <c r="N2182">
        <v>0</v>
      </c>
      <c r="O2182" t="s">
        <v>5</v>
      </c>
      <c r="P2182">
        <v>0</v>
      </c>
      <c r="Q2182">
        <v>15</v>
      </c>
      <c r="R2182">
        <v>15</v>
      </c>
      <c r="S2182">
        <v>1</v>
      </c>
      <c r="T2182">
        <v>15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 t="s">
        <v>6</v>
      </c>
      <c r="AG2182">
        <v>158</v>
      </c>
      <c r="AU2182" s="2" t="str">
        <f>IF(ISBLANK(B2182),"", TEXT(B2182,"dddd, d \d\e mmmm \d\e aaaa"))</f>
        <v>quinta-feira, 5 de fevereiro de 2026</v>
      </c>
      <c r="AX2182" s="1" t="str" cm="1">
        <f t="array" ref="AX2182">IFERROR(_xlfn.TEXTJOIN(", ",TRUE,_xlfn._xlws.SORT(_xlfn.UNIQUE(_xlfn._xlws.FILTER($K$2:$K$2889,($I$2:$I$2889=I2182)*($K$2:$K$2889&lt;&gt;""))))),"")</f>
        <v>Carol, Mallu</v>
      </c>
      <c r="AY2182" s="1" t="str">
        <f>IF(ISBLANK(F2182),"", IF(OR(
ISNUMBER(FIND("escovacao",LOWER(F2182))),
ISNUMBER(FIND("escovação",LOWER(F2182))),
ISNUMBER(FIND("higiene bucal",LOWER(F2182))),
ISNUMBER(FIND("tosa",LOWER(F2182))),
ISNUMBER(FIND("hidratacao",LOWER(F2182))),
ISNUMBER(FIND("hidratação",LOWER(F2182))),
ISNUMBER(FIND("spa",LOWER(F2182))),
ISNUMBER(FIND("corte de unhas",LOWER(F2182))),
ISNUMBER(FIND("desembolo",LOWER(F2182))),
ISNUMBER(FIND("clorexidina",LOWER(F2182))),
ISNUMBER(FIND("matizacao",LOWER(F2182))),
ISNUMBER(FIND("matização",LOWER(F2182))),
ISNUMBER(FIND("arredondamento",LOWER(F2182))),
ISNUMBER(FIND("remocao",LOWER(F2182))),
ISNUMBER(FIND("remoção",LOWER(F2182)))
),"Serviços extras",
IF(ISNUMBER(FIND("banho",LOWER(F2182))),"Banho","Loja")))</f>
        <v>Serviços extras</v>
      </c>
      <c r="AZ2182" s="1" t="str">
        <f>IF(ISBLANK(I2182),"", _xlfn.LET(_xlpm.Pedido,TRIM(D2182&amp;""),IF(_xlpm.Pedido&lt;&gt;"",_xlpm.Pedido&amp;" | "&amp;K2182,I2182&amp;" | "&amp;K2182&amp;" | "&amp;TEXT(AU2182,"0"))))</f>
        <v>4725 | Mallu</v>
      </c>
      <c r="BA2182" s="1" t="str">
        <f>IF(ISBLANK(I2182),"", _xlfn.LET(_xlpm.TipoServico,LOWER(H2182),IF(ISNUMBER(FIND("banho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2" s="1" t="str">
        <f>IF(ISBLANK(I2182),"", _xlfn.LET(
    _xlpm.Servico,TRIM(F2182&amp;""),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82" s="1">
        <f>IF(ISBLANK(B2182),"", IF(ISBLANK(R2182),Q2182*S2182,R2182*S2182))</f>
        <v>15</v>
      </c>
    </row>
    <row r="2183" spans="1:55" x14ac:dyDescent="0.3">
      <c r="A2183" t="s">
        <v>178</v>
      </c>
      <c r="B2183">
        <v>46058</v>
      </c>
      <c r="C2183" t="s">
        <v>9</v>
      </c>
      <c r="D2183">
        <v>4725</v>
      </c>
      <c r="F2183" t="s">
        <v>217</v>
      </c>
      <c r="H2183" t="s">
        <v>276</v>
      </c>
      <c r="I2183">
        <v>2729</v>
      </c>
      <c r="J2183" t="s">
        <v>65</v>
      </c>
      <c r="K2183" t="s">
        <v>8</v>
      </c>
      <c r="L2183">
        <v>5573998006465</v>
      </c>
      <c r="N2183">
        <v>0</v>
      </c>
      <c r="O2183" t="s">
        <v>5</v>
      </c>
      <c r="P2183">
        <v>0</v>
      </c>
      <c r="Q2183">
        <v>54</v>
      </c>
      <c r="R2183">
        <v>54</v>
      </c>
      <c r="S2183">
        <v>1</v>
      </c>
      <c r="T2183">
        <v>54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 t="s">
        <v>6</v>
      </c>
      <c r="AG2183">
        <v>158</v>
      </c>
      <c r="AU2183" s="2" t="str">
        <f>IF(ISBLANK(B2183),"", TEXT(B2183,"dddd, d \d\e mmmm \d\e aaaa"))</f>
        <v>quinta-feira, 5 de fevereiro de 2026</v>
      </c>
      <c r="AX2183" s="1" t="str" cm="1">
        <f t="array" ref="AX2183">IFERROR(_xlfn.TEXTJOIN(", ",TRUE,_xlfn._xlws.SORT(_xlfn.UNIQUE(_xlfn._xlws.FILTER($K$2:$K$2889,($I$2:$I$2889=I2183)*($K$2:$K$2889&lt;&gt;""))))),"")</f>
        <v>Carol, Mallu</v>
      </c>
      <c r="AY2183" s="1" t="str">
        <f>IF(ISBLANK(F2183),"", IF(OR(
ISNUMBER(FIND("escovacao",LOWER(F2183))),
ISNUMBER(FIND("escovação",LOWER(F2183))),
ISNUMBER(FIND("higiene bucal",LOWER(F2183))),
ISNUMBER(FIND("tosa",LOWER(F2183))),
ISNUMBER(FIND("hidratacao",LOWER(F2183))),
ISNUMBER(FIND("hidratação",LOWER(F2183))),
ISNUMBER(FIND("spa",LOWER(F2183))),
ISNUMBER(FIND("corte de unhas",LOWER(F2183))),
ISNUMBER(FIND("desembolo",LOWER(F2183))),
ISNUMBER(FIND("clorexidina",LOWER(F2183))),
ISNUMBER(FIND("matizacao",LOWER(F2183))),
ISNUMBER(FIND("matização",LOWER(F2183))),
ISNUMBER(FIND("arredondamento",LOWER(F2183))),
ISNUMBER(FIND("remocao",LOWER(F2183))),
ISNUMBER(FIND("remoção",LOWER(F2183)))
),"Serviços extras",
IF(ISNUMBER(FIND("banho",LOWER(F2183))),"Banho","Loja")))</f>
        <v>Banho</v>
      </c>
      <c r="AZ2183" s="1" t="str">
        <f>IF(ISBLANK(I2183),"", _xlfn.LET(_xlpm.Pedido,TRIM(D2183&amp;""),IF(_xlpm.Pedido&lt;&gt;"",_xlpm.Pedido&amp;" | "&amp;K2183,I2183&amp;" | "&amp;K2183&amp;" | "&amp;TEXT(AU2183,"0"))))</f>
        <v>4725 | Carol</v>
      </c>
      <c r="BA2183" s="1" t="str">
        <f>IF(ISBLANK(I2183),"", _xlfn.LET(_xlpm.TipoServico,LOWER(H2183),IF(ISNUMBER(FIND("banho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3" s="1" t="str">
        <f>IF(ISBLANK(I2183),"", _xlfn.LET(
    _xlpm.Servico,TRIM(F2183&amp;""),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183" s="1">
        <f>IF(ISBLANK(B2183),"", IF(ISBLANK(R2183),Q2183*S2183,R2183*S2183))</f>
        <v>54</v>
      </c>
    </row>
    <row r="2184" spans="1:55" x14ac:dyDescent="0.3">
      <c r="A2184" t="s">
        <v>11</v>
      </c>
      <c r="B2184">
        <v>46059</v>
      </c>
      <c r="C2184" t="s">
        <v>2</v>
      </c>
      <c r="D2184">
        <v>4735</v>
      </c>
      <c r="F2184" t="s">
        <v>146</v>
      </c>
      <c r="H2184" t="s">
        <v>276</v>
      </c>
      <c r="I2184">
        <v>2651</v>
      </c>
      <c r="J2184" t="s">
        <v>624</v>
      </c>
      <c r="K2184" t="s">
        <v>154</v>
      </c>
      <c r="L2184">
        <v>7391417637</v>
      </c>
      <c r="N2184">
        <v>0</v>
      </c>
      <c r="O2184" t="s">
        <v>5</v>
      </c>
      <c r="P2184">
        <v>0</v>
      </c>
      <c r="Q2184">
        <v>12</v>
      </c>
      <c r="R2184">
        <v>12</v>
      </c>
      <c r="S2184">
        <v>1</v>
      </c>
      <c r="T2184">
        <v>12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 t="s">
        <v>6</v>
      </c>
      <c r="AG2184">
        <v>69</v>
      </c>
      <c r="AU2184" s="2" t="str">
        <f>IF(ISBLANK(B2184),"", TEXT(B2184,"dddd, d \d\e mmmm \d\e aaaa"))</f>
        <v>sexta-feira, 6 de fevereiro de 2026</v>
      </c>
      <c r="AX2184" s="1" t="str" cm="1">
        <f t="array" ref="AX2184">IFERROR(_xlfn.TEXTJOIN(", ",TRUE,_xlfn._xlws.SORT(_xlfn.UNIQUE(_xlfn._xlws.FILTER($K$2:$K$2889,($I$2:$I$2889=I2184)*($K$2:$K$2889&lt;&gt;""))))),"")</f>
        <v>Zoe</v>
      </c>
      <c r="AY2184" s="1" t="str">
        <f>IF(ISBLANK(F2184),"", IF(OR(
ISNUMBER(FIND("escovacao",LOWER(F2184))),
ISNUMBER(FIND("escovação",LOWER(F2184))),
ISNUMBER(FIND("higiene bucal",LOWER(F2184))),
ISNUMBER(FIND("tosa",LOWER(F2184))),
ISNUMBER(FIND("hidratacao",LOWER(F2184))),
ISNUMBER(FIND("hidratação",LOWER(F2184))),
ISNUMBER(FIND("spa",LOWER(F2184))),
ISNUMBER(FIND("corte de unhas",LOWER(F2184))),
ISNUMBER(FIND("desembolo",LOWER(F2184))),
ISNUMBER(FIND("clorexidina",LOWER(F2184))),
ISNUMBER(FIND("matizacao",LOWER(F2184))),
ISNUMBER(FIND("matização",LOWER(F2184))),
ISNUMBER(FIND("arredondamento",LOWER(F2184))),
ISNUMBER(FIND("remocao",LOWER(F2184))),
ISNUMBER(FIND("remoção",LOWER(F2184)))
),"Serviços extras",
IF(ISNUMBER(FIND("banho",LOWER(F2184))),"Banho","Loja")))</f>
        <v>Serviços extras</v>
      </c>
      <c r="AZ2184" s="1" t="str">
        <f>IF(ISBLANK(I2184),"", _xlfn.LET(_xlpm.Pedido,TRIM(D2184&amp;""),IF(_xlpm.Pedido&lt;&gt;"",_xlpm.Pedido&amp;" | "&amp;K2184,I2184&amp;" | "&amp;K2184&amp;" | "&amp;TEXT(AU2184,"0"))))</f>
        <v>4735 | Zoe</v>
      </c>
      <c r="BA2184" s="1" t="str">
        <f>IF(ISBLANK(I2184),"", _xlfn.LET(_xlpm.TipoServico,LOWER(H2184),IF(ISNUMBER(FIND("banho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4" s="1" t="str">
        <f>IF(ISBLANK(I2184),"", _xlfn.LET(
    _xlpm.Servico,TRIM(F2184&amp;""),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84" s="1">
        <f>IF(ISBLANK(B2184),"", IF(ISBLANK(R2184),Q2184*S2184,R2184*S2184))</f>
        <v>12</v>
      </c>
    </row>
    <row r="2185" spans="1:55" x14ac:dyDescent="0.3">
      <c r="A2185" t="s">
        <v>133</v>
      </c>
      <c r="B2185">
        <v>46057</v>
      </c>
      <c r="C2185" t="s">
        <v>53</v>
      </c>
      <c r="D2185">
        <v>4715</v>
      </c>
      <c r="F2185" t="s">
        <v>183</v>
      </c>
      <c r="H2185" t="s">
        <v>276</v>
      </c>
      <c r="I2185">
        <v>2297</v>
      </c>
      <c r="J2185" t="s">
        <v>8</v>
      </c>
      <c r="K2185" t="s">
        <v>471</v>
      </c>
      <c r="L2185">
        <v>73991083951</v>
      </c>
      <c r="N2185">
        <v>0</v>
      </c>
      <c r="O2185" t="s">
        <v>5</v>
      </c>
      <c r="P2185">
        <v>0</v>
      </c>
      <c r="Q2185">
        <v>63</v>
      </c>
      <c r="R2185">
        <v>63</v>
      </c>
      <c r="S2185">
        <v>1</v>
      </c>
      <c r="T2185">
        <v>63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 t="s">
        <v>6</v>
      </c>
      <c r="AG2185">
        <v>120</v>
      </c>
      <c r="AU2185" s="2" t="str">
        <f>IF(ISBLANK(B2185),"", TEXT(B2185,"dddd, d \d\e mmmm \d\e aaaa"))</f>
        <v>quarta-feira, 4 de fevereiro de 2026</v>
      </c>
      <c r="AX2185" s="1" t="str" cm="1">
        <f t="array" ref="AX2185">IFERROR(_xlfn.TEXTJOIN(", ",TRUE,_xlfn._xlws.SORT(_xlfn.UNIQUE(_xlfn._xlws.FILTER($K$2:$K$2889,($I$2:$I$2889=I2185)*($K$2:$K$2889&lt;&gt;""))))),"")</f>
        <v>Thor</v>
      </c>
      <c r="AY2185" s="1" t="str">
        <f>IF(ISBLANK(F2185),"", IF(OR(
ISNUMBER(FIND("escovacao",LOWER(F2185))),
ISNUMBER(FIND("escovação",LOWER(F2185))),
ISNUMBER(FIND("higiene bucal",LOWER(F2185))),
ISNUMBER(FIND("tosa",LOWER(F2185))),
ISNUMBER(FIND("hidratacao",LOWER(F2185))),
ISNUMBER(FIND("hidratação",LOWER(F2185))),
ISNUMBER(FIND("spa",LOWER(F2185))),
ISNUMBER(FIND("corte de unhas",LOWER(F2185))),
ISNUMBER(FIND("desembolo",LOWER(F2185))),
ISNUMBER(FIND("clorexidina",LOWER(F2185))),
ISNUMBER(FIND("matizacao",LOWER(F2185))),
ISNUMBER(FIND("matização",LOWER(F2185))),
ISNUMBER(FIND("arredondamento",LOWER(F2185))),
ISNUMBER(FIND("remocao",LOWER(F2185))),
ISNUMBER(FIND("remoção",LOWER(F2185)))
),"Serviços extras",
IF(ISNUMBER(FIND("banho",LOWER(F2185))),"Banho","Loja")))</f>
        <v>Serviços extras</v>
      </c>
      <c r="AZ2185" s="1" t="str">
        <f>IF(ISBLANK(I2185),"", _xlfn.LET(_xlpm.Pedido,TRIM(D2185&amp;""),IF(_xlpm.Pedido&lt;&gt;"",_xlpm.Pedido&amp;" | "&amp;K2185,I2185&amp;" | "&amp;K2185&amp;" | "&amp;TEXT(AU2185,"0"))))</f>
        <v>4715 | Thor</v>
      </c>
      <c r="BA2185" s="1" t="str">
        <f>IF(ISBLANK(I2185),"", _xlfn.LET(_xlpm.TipoServico,LOWER(H2185),IF(ISNUMBER(FIND("banho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5" s="1" t="str">
        <f>IF(ISBLANK(I2185),"", _xlfn.LET(
    _xlpm.Servico,TRIM(F2185&amp;""),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85" s="1">
        <f>IF(ISBLANK(B2185),"", IF(ISBLANK(R2185),Q2185*S2185,R2185*S2185))</f>
        <v>63</v>
      </c>
    </row>
    <row r="2186" spans="1:55" x14ac:dyDescent="0.3">
      <c r="A2186" t="s">
        <v>178</v>
      </c>
      <c r="B2186">
        <v>46057</v>
      </c>
      <c r="C2186" t="s">
        <v>53</v>
      </c>
      <c r="D2186">
        <v>4716</v>
      </c>
      <c r="F2186" t="s">
        <v>146</v>
      </c>
      <c r="H2186" t="s">
        <v>276</v>
      </c>
      <c r="I2186">
        <v>2713</v>
      </c>
      <c r="J2186" t="s">
        <v>712</v>
      </c>
      <c r="K2186" t="s">
        <v>713</v>
      </c>
      <c r="L2186">
        <v>7391775807</v>
      </c>
      <c r="N2186">
        <v>0</v>
      </c>
      <c r="O2186" t="s">
        <v>5</v>
      </c>
      <c r="P2186">
        <v>0</v>
      </c>
      <c r="Q2186">
        <v>12</v>
      </c>
      <c r="R2186">
        <v>12</v>
      </c>
      <c r="S2186">
        <v>1</v>
      </c>
      <c r="T2186">
        <v>12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 t="s">
        <v>6</v>
      </c>
      <c r="AG2186">
        <v>154</v>
      </c>
      <c r="AU2186" s="2" t="str">
        <f>IF(ISBLANK(B2186),"", TEXT(B2186,"dddd, d \d\e mmmm \d\e aaaa"))</f>
        <v>quarta-feira, 4 de fevereiro de 2026</v>
      </c>
      <c r="AX2186" s="1" t="str" cm="1">
        <f t="array" ref="AX2186">IFERROR(_xlfn.TEXTJOIN(", ",TRUE,_xlfn._xlws.SORT(_xlfn.UNIQUE(_xlfn._xlws.FILTER($K$2:$K$2889,($I$2:$I$2889=I2186)*($K$2:$K$2889&lt;&gt;""))))),"")</f>
        <v>Alok, Pandora</v>
      </c>
      <c r="AY2186" s="1" t="str">
        <f>IF(ISBLANK(F2186),"", IF(OR(
ISNUMBER(FIND("escovacao",LOWER(F2186))),
ISNUMBER(FIND("escovação",LOWER(F2186))),
ISNUMBER(FIND("higiene bucal",LOWER(F2186))),
ISNUMBER(FIND("tosa",LOWER(F2186))),
ISNUMBER(FIND("hidratacao",LOWER(F2186))),
ISNUMBER(FIND("hidratação",LOWER(F2186))),
ISNUMBER(FIND("spa",LOWER(F2186))),
ISNUMBER(FIND("corte de unhas",LOWER(F2186))),
ISNUMBER(FIND("desembolo",LOWER(F2186))),
ISNUMBER(FIND("clorexidina",LOWER(F2186))),
ISNUMBER(FIND("matizacao",LOWER(F2186))),
ISNUMBER(FIND("matização",LOWER(F2186))),
ISNUMBER(FIND("arredondamento",LOWER(F2186))),
ISNUMBER(FIND("remocao",LOWER(F2186))),
ISNUMBER(FIND("remoção",LOWER(F2186)))
),"Serviços extras",
IF(ISNUMBER(FIND("banho",LOWER(F2186))),"Banho","Loja")))</f>
        <v>Serviços extras</v>
      </c>
      <c r="AZ2186" s="1" t="str">
        <f>IF(ISBLANK(I2186),"", _xlfn.LET(_xlpm.Pedido,TRIM(D2186&amp;""),IF(_xlpm.Pedido&lt;&gt;"",_xlpm.Pedido&amp;" | "&amp;K2186,I2186&amp;" | "&amp;K2186&amp;" | "&amp;TEXT(AU2186,"0"))))</f>
        <v>4716 | Alok</v>
      </c>
      <c r="BA2186" s="1" t="str">
        <f>IF(ISBLANK(I2186),"", _xlfn.LET(_xlpm.TipoServico,LOWER(H2186),IF(ISNUMBER(FIND("banho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6" s="1" t="str">
        <f>IF(ISBLANK(I2186),"", _xlfn.LET(
    _xlpm.Servico,TRIM(F2186&amp;""),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86" s="1">
        <f>IF(ISBLANK(B2186),"", IF(ISBLANK(R2186),Q2186*S2186,R2186*S2186))</f>
        <v>12</v>
      </c>
    </row>
    <row r="2187" spans="1:55" x14ac:dyDescent="0.3">
      <c r="A2187" t="s">
        <v>178</v>
      </c>
      <c r="B2187">
        <v>46057</v>
      </c>
      <c r="C2187" t="s">
        <v>53</v>
      </c>
      <c r="D2187">
        <v>4716</v>
      </c>
      <c r="F2187" t="s">
        <v>159</v>
      </c>
      <c r="H2187" t="s">
        <v>276</v>
      </c>
      <c r="I2187">
        <v>2713</v>
      </c>
      <c r="J2187" t="s">
        <v>712</v>
      </c>
      <c r="K2187" t="s">
        <v>430</v>
      </c>
      <c r="L2187">
        <v>7391775807</v>
      </c>
      <c r="N2187">
        <v>0</v>
      </c>
      <c r="O2187" t="s">
        <v>5</v>
      </c>
      <c r="P2187">
        <v>0</v>
      </c>
      <c r="Q2187">
        <v>65</v>
      </c>
      <c r="R2187">
        <v>65</v>
      </c>
      <c r="S2187">
        <v>1</v>
      </c>
      <c r="T2187">
        <v>65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 t="s">
        <v>6</v>
      </c>
      <c r="AG2187">
        <v>154</v>
      </c>
      <c r="AU2187" s="2" t="str">
        <f>IF(ISBLANK(B2187),"", TEXT(B2187,"dddd, d \d\e mmmm \d\e aaaa"))</f>
        <v>quarta-feira, 4 de fevereiro de 2026</v>
      </c>
      <c r="AX2187" s="1" t="str" cm="1">
        <f t="array" ref="AX2187">IFERROR(_xlfn.TEXTJOIN(", ",TRUE,_xlfn._xlws.SORT(_xlfn.UNIQUE(_xlfn._xlws.FILTER($K$2:$K$2889,($I$2:$I$2889=I2187)*($K$2:$K$2889&lt;&gt;""))))),"")</f>
        <v>Alok, Pandora</v>
      </c>
      <c r="AY2187" s="1" t="str">
        <f>IF(ISBLANK(F2187),"", IF(OR(
ISNUMBER(FIND("escovacao",LOWER(F2187))),
ISNUMBER(FIND("escovação",LOWER(F2187))),
ISNUMBER(FIND("higiene bucal",LOWER(F2187))),
ISNUMBER(FIND("tosa",LOWER(F2187))),
ISNUMBER(FIND("hidratacao",LOWER(F2187))),
ISNUMBER(FIND("hidratação",LOWER(F2187))),
ISNUMBER(FIND("spa",LOWER(F2187))),
ISNUMBER(FIND("corte de unhas",LOWER(F2187))),
ISNUMBER(FIND("desembolo",LOWER(F2187))),
ISNUMBER(FIND("clorexidina",LOWER(F2187))),
ISNUMBER(FIND("matizacao",LOWER(F2187))),
ISNUMBER(FIND("matização",LOWER(F2187))),
ISNUMBER(FIND("arredondamento",LOWER(F2187))),
ISNUMBER(FIND("remocao",LOWER(F2187))),
ISNUMBER(FIND("remoção",LOWER(F2187)))
),"Serviços extras",
IF(ISNUMBER(FIND("banho",LOWER(F2187))),"Banho","Loja")))</f>
        <v>Banho</v>
      </c>
      <c r="AZ2187" s="1" t="str">
        <f>IF(ISBLANK(I2187),"", _xlfn.LET(_xlpm.Pedido,TRIM(D2187&amp;""),IF(_xlpm.Pedido&lt;&gt;"",_xlpm.Pedido&amp;" | "&amp;K2187,I2187&amp;" | "&amp;K2187&amp;" | "&amp;TEXT(AU2187,"0"))))</f>
        <v>4716 | Pandora</v>
      </c>
      <c r="BA2187" s="1" t="str">
        <f>IF(ISBLANK(I2187),"", _xlfn.LET(_xlpm.TipoServico,LOWER(H2187),IF(ISNUMBER(FIND("banho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7" s="1" t="str">
        <f>IF(ISBLANK(I2187),"", _xlfn.LET(
    _xlpm.Servico,TRIM(F2187&amp;""),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187" s="1">
        <f>IF(ISBLANK(B2187),"", IF(ISBLANK(R2187),Q2187*S2187,R2187*S2187))</f>
        <v>65</v>
      </c>
    </row>
    <row r="2188" spans="1:55" x14ac:dyDescent="0.3">
      <c r="A2188" t="s">
        <v>133</v>
      </c>
      <c r="B2188">
        <v>46058</v>
      </c>
      <c r="C2188" t="s">
        <v>9</v>
      </c>
      <c r="D2188">
        <v>4728</v>
      </c>
      <c r="F2188" t="s">
        <v>193</v>
      </c>
      <c r="H2188" t="s">
        <v>276</v>
      </c>
      <c r="I2188">
        <v>2568</v>
      </c>
      <c r="J2188" t="s">
        <v>714</v>
      </c>
      <c r="K2188" t="s">
        <v>715</v>
      </c>
      <c r="L2188">
        <v>5573981474444</v>
      </c>
      <c r="N2188">
        <v>0</v>
      </c>
      <c r="O2188" t="s">
        <v>5</v>
      </c>
      <c r="P2188">
        <v>0</v>
      </c>
      <c r="Q2188">
        <v>75</v>
      </c>
      <c r="R2188">
        <v>75</v>
      </c>
      <c r="S2188">
        <v>1</v>
      </c>
      <c r="T2188">
        <v>75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 t="s">
        <v>6</v>
      </c>
      <c r="AG2188">
        <v>125</v>
      </c>
      <c r="AU2188" s="2" t="str">
        <f>IF(ISBLANK(B2188),"", TEXT(B2188,"dddd, d \d\e mmmm \d\e aaaa"))</f>
        <v>quinta-feira, 5 de fevereiro de 2026</v>
      </c>
      <c r="AX2188" s="1" t="str" cm="1">
        <f t="array" ref="AX2188">IFERROR(_xlfn.TEXTJOIN(", ",TRUE,_xlfn._xlws.SORT(_xlfn.UNIQUE(_xlfn._xlws.FILTER($K$2:$K$2889,($I$2:$I$2889=I2188)*($K$2:$K$2889&lt;&gt;""))))),"")</f>
        <v>Surya</v>
      </c>
      <c r="AY2188" s="1" t="str">
        <f>IF(ISBLANK(F2188),"", IF(OR(
ISNUMBER(FIND("escovacao",LOWER(F2188))),
ISNUMBER(FIND("escovação",LOWER(F2188))),
ISNUMBER(FIND("higiene bucal",LOWER(F2188))),
ISNUMBER(FIND("tosa",LOWER(F2188))),
ISNUMBER(FIND("hidratacao",LOWER(F2188))),
ISNUMBER(FIND("hidratação",LOWER(F2188))),
ISNUMBER(FIND("spa",LOWER(F2188))),
ISNUMBER(FIND("corte de unhas",LOWER(F2188))),
ISNUMBER(FIND("desembolo",LOWER(F2188))),
ISNUMBER(FIND("clorexidina",LOWER(F2188))),
ISNUMBER(FIND("matizacao",LOWER(F2188))),
ISNUMBER(FIND("matização",LOWER(F2188))),
ISNUMBER(FIND("arredondamento",LOWER(F2188))),
ISNUMBER(FIND("remocao",LOWER(F2188))),
ISNUMBER(FIND("remoção",LOWER(F2188)))
),"Serviços extras",
IF(ISNUMBER(FIND("banho",LOWER(F2188))),"Banho","Loja")))</f>
        <v>Banho</v>
      </c>
      <c r="AZ2188" s="1" t="str">
        <f>IF(ISBLANK(I2188),"", _xlfn.LET(_xlpm.Pedido,TRIM(D2188&amp;""),IF(_xlpm.Pedido&lt;&gt;"",_xlpm.Pedido&amp;" | "&amp;K2188,I2188&amp;" | "&amp;K2188&amp;" | "&amp;TEXT(AU2188,"0"))))</f>
        <v>4728 | Surya</v>
      </c>
      <c r="BA2188" s="1" t="str">
        <f>IF(ISBLANK(I2188),"", _xlfn.LET(_xlpm.TipoServico,LOWER(H2188),IF(ISNUMBER(FIND("banho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8" s="1" t="str">
        <f>IF(ISBLANK(I2188),"", _xlfn.LET(
    _xlpm.Servico,TRIM(F2188&amp;""),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188" s="1">
        <f>IF(ISBLANK(B2188),"", IF(ISBLANK(R2188),Q2188*S2188,R2188*S2188))</f>
        <v>75</v>
      </c>
    </row>
    <row r="2189" spans="1:55" x14ac:dyDescent="0.3">
      <c r="A2189" t="s">
        <v>133</v>
      </c>
      <c r="B2189">
        <v>46058</v>
      </c>
      <c r="C2189" t="s">
        <v>9</v>
      </c>
      <c r="D2189">
        <v>4728</v>
      </c>
      <c r="F2189" t="s">
        <v>716</v>
      </c>
      <c r="H2189" t="s">
        <v>276</v>
      </c>
      <c r="I2189">
        <v>2568</v>
      </c>
      <c r="J2189" t="s">
        <v>714</v>
      </c>
      <c r="K2189" t="s">
        <v>715</v>
      </c>
      <c r="L2189">
        <v>5573981474444</v>
      </c>
      <c r="N2189">
        <v>0</v>
      </c>
      <c r="O2189" t="s">
        <v>5</v>
      </c>
      <c r="P2189">
        <v>0</v>
      </c>
      <c r="Q2189">
        <v>50</v>
      </c>
      <c r="R2189">
        <v>50</v>
      </c>
      <c r="S2189">
        <v>1</v>
      </c>
      <c r="T2189">
        <v>50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 t="s">
        <v>6</v>
      </c>
      <c r="AG2189">
        <v>125</v>
      </c>
      <c r="AU2189" s="2" t="str">
        <f>IF(ISBLANK(B2189),"", TEXT(B2189,"dddd, d \d\e mmmm \d\e aaaa"))</f>
        <v>quinta-feira, 5 de fevereiro de 2026</v>
      </c>
      <c r="AX2189" s="1" t="str" cm="1">
        <f t="array" ref="AX2189">IFERROR(_xlfn.TEXTJOIN(", ",TRUE,_xlfn._xlws.SORT(_xlfn.UNIQUE(_xlfn._xlws.FILTER($K$2:$K$2889,($I$2:$I$2889=I2189)*($K$2:$K$2889&lt;&gt;""))))),"")</f>
        <v>Surya</v>
      </c>
      <c r="AY2189" s="1" t="str">
        <f>IF(ISBLANK(F2189),"", IF(OR(
ISNUMBER(FIND("escovacao",LOWER(F2189))),
ISNUMBER(FIND("escovação",LOWER(F2189))),
ISNUMBER(FIND("higiene bucal",LOWER(F2189))),
ISNUMBER(FIND("tosa",LOWER(F2189))),
ISNUMBER(FIND("hidratacao",LOWER(F2189))),
ISNUMBER(FIND("hidratação",LOWER(F2189))),
ISNUMBER(FIND("spa",LOWER(F2189))),
ISNUMBER(FIND("corte de unhas",LOWER(F2189))),
ISNUMBER(FIND("desembolo",LOWER(F2189))),
ISNUMBER(FIND("clorexidina",LOWER(F2189))),
ISNUMBER(FIND("matizacao",LOWER(F2189))),
ISNUMBER(FIND("matização",LOWER(F2189))),
ISNUMBER(FIND("arredondamento",LOWER(F2189))),
ISNUMBER(FIND("remocao",LOWER(F2189))),
ISNUMBER(FIND("remoção",LOWER(F2189)))
),"Serviços extras",
IF(ISNUMBER(FIND("banho",LOWER(F2189))),"Banho","Loja")))</f>
        <v>Serviços extras</v>
      </c>
      <c r="AZ2189" s="1" t="str">
        <f>IF(ISBLANK(I2189),"", _xlfn.LET(_xlpm.Pedido,TRIM(D2189&amp;""),IF(_xlpm.Pedido&lt;&gt;"",_xlpm.Pedido&amp;" | "&amp;K2189,I2189&amp;" | "&amp;K2189&amp;" | "&amp;TEXT(AU2189,"0"))))</f>
        <v>4728 | Surya</v>
      </c>
      <c r="BA2189" s="1" t="str">
        <f>IF(ISBLANK(I2189),"", _xlfn.LET(_xlpm.TipoServico,LOWER(H2189),IF(ISNUMBER(FIND("banho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89" s="1" t="str">
        <f>IF(ISBLANK(I2189),"", _xlfn.LET(
    _xlpm.Servico,TRIM(F2189&amp;""),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89" s="1">
        <f>IF(ISBLANK(B2189),"", IF(ISBLANK(R2189),Q2189*S2189,R2189*S2189))</f>
        <v>50</v>
      </c>
    </row>
    <row r="2190" spans="1:55" x14ac:dyDescent="0.3">
      <c r="A2190" t="s">
        <v>11</v>
      </c>
      <c r="B2190">
        <v>46059</v>
      </c>
      <c r="C2190" t="s">
        <v>2</v>
      </c>
      <c r="D2190">
        <v>4740</v>
      </c>
      <c r="F2190" t="s">
        <v>303</v>
      </c>
      <c r="H2190" t="s">
        <v>276</v>
      </c>
      <c r="I2190">
        <v>2654</v>
      </c>
      <c r="J2190" t="s">
        <v>361</v>
      </c>
      <c r="K2190" t="s">
        <v>429</v>
      </c>
      <c r="L2190">
        <v>5531998673077</v>
      </c>
      <c r="N2190">
        <v>0</v>
      </c>
      <c r="O2190" t="s">
        <v>5</v>
      </c>
      <c r="P2190">
        <v>0</v>
      </c>
      <c r="Q2190">
        <v>50</v>
      </c>
      <c r="R2190">
        <v>50</v>
      </c>
      <c r="S2190">
        <v>1</v>
      </c>
      <c r="T2190">
        <v>50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 t="s">
        <v>6</v>
      </c>
      <c r="AG2190">
        <v>117</v>
      </c>
      <c r="AU2190" s="2" t="str">
        <f>IF(ISBLANK(B2190),"", TEXT(B2190,"dddd, d \d\e mmmm \d\e aaaa"))</f>
        <v>sexta-feira, 6 de fevereiro de 2026</v>
      </c>
      <c r="AX2190" s="1" t="str" cm="1">
        <f t="array" ref="AX2190">IFERROR(_xlfn.TEXTJOIN(", ",TRUE,_xlfn._xlws.SORT(_xlfn.UNIQUE(_xlfn._xlws.FILTER($K$2:$K$2889,($I$2:$I$2889=I2190)*($K$2:$K$2889&lt;&gt;""))))),"")</f>
        <v>Lola</v>
      </c>
      <c r="AY2190" s="1" t="str">
        <f>IF(ISBLANK(F2190),"", IF(OR(
ISNUMBER(FIND("escovacao",LOWER(F2190))),
ISNUMBER(FIND("escovação",LOWER(F2190))),
ISNUMBER(FIND("higiene bucal",LOWER(F2190))),
ISNUMBER(FIND("tosa",LOWER(F2190))),
ISNUMBER(FIND("hidratacao",LOWER(F2190))),
ISNUMBER(FIND("hidratação",LOWER(F2190))),
ISNUMBER(FIND("spa",LOWER(F2190))),
ISNUMBER(FIND("corte de unhas",LOWER(F2190))),
ISNUMBER(FIND("desembolo",LOWER(F2190))),
ISNUMBER(FIND("clorexidina",LOWER(F2190))),
ISNUMBER(FIND("matizacao",LOWER(F2190))),
ISNUMBER(FIND("matização",LOWER(F2190))),
ISNUMBER(FIND("arredondamento",LOWER(F2190))),
ISNUMBER(FIND("remocao",LOWER(F2190))),
ISNUMBER(FIND("remoção",LOWER(F2190)))
),"Serviços extras",
IF(ISNUMBER(FIND("banho",LOWER(F2190))),"Banho","Loja")))</f>
        <v>Serviços extras</v>
      </c>
      <c r="AZ2190" s="1" t="str">
        <f>IF(ISBLANK(I2190),"", _xlfn.LET(_xlpm.Pedido,TRIM(D2190&amp;""),IF(_xlpm.Pedido&lt;&gt;"",_xlpm.Pedido&amp;" | "&amp;K2190,I2190&amp;" | "&amp;K2190&amp;" | "&amp;TEXT(AU2190,"0"))))</f>
        <v>4740 | Lola</v>
      </c>
      <c r="BA2190" s="1" t="str">
        <f>IF(ISBLANK(I2190),"", _xlfn.LET(_xlpm.TipoServico,LOWER(H2190),IF(ISNUMBER(FIND("banho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0" s="1" t="str">
        <f>IF(ISBLANK(I2190),"", _xlfn.LET(
    _xlpm.Servico,TRIM(F2190&amp;""),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90" s="1">
        <f>IF(ISBLANK(B2190),"", IF(ISBLANK(R2190),Q2190*S2190,R2190*S2190))</f>
        <v>50</v>
      </c>
    </row>
    <row r="2191" spans="1:55" x14ac:dyDescent="0.3">
      <c r="A2191" t="s">
        <v>141</v>
      </c>
      <c r="B2191">
        <v>46060</v>
      </c>
      <c r="C2191" t="s">
        <v>27</v>
      </c>
      <c r="D2191">
        <v>4752</v>
      </c>
      <c r="F2191" t="s">
        <v>162</v>
      </c>
      <c r="H2191" t="s">
        <v>276</v>
      </c>
      <c r="I2191">
        <v>2813</v>
      </c>
      <c r="J2191" t="s">
        <v>717</v>
      </c>
      <c r="K2191" t="s">
        <v>208</v>
      </c>
      <c r="L2191">
        <v>5573981962658</v>
      </c>
      <c r="N2191">
        <v>0</v>
      </c>
      <c r="O2191" t="s">
        <v>5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 t="s">
        <v>6</v>
      </c>
      <c r="AG2191">
        <v>67</v>
      </c>
      <c r="AU2191" s="2" t="str">
        <f>IF(ISBLANK(B2191),"", TEXT(B2191,"dddd, d \d\e mmmm \d\e aaaa"))</f>
        <v>sábado, 7 de fevereiro de 2026</v>
      </c>
      <c r="AX2191" s="1" t="str" cm="1">
        <f t="array" ref="AX2191">IFERROR(_xlfn.TEXTJOIN(", ",TRUE,_xlfn._xlws.SORT(_xlfn.UNIQUE(_xlfn._xlws.FILTER($K$2:$K$2889,($I$2:$I$2889=I2191)*($K$2:$K$2889&lt;&gt;""))))),"")</f>
        <v>Meg</v>
      </c>
      <c r="AY2191" s="1" t="str">
        <f>IF(ISBLANK(F2191),"", IF(OR(
ISNUMBER(FIND("escovacao",LOWER(F2191))),
ISNUMBER(FIND("escovação",LOWER(F2191))),
ISNUMBER(FIND("higiene bucal",LOWER(F2191))),
ISNUMBER(FIND("tosa",LOWER(F2191))),
ISNUMBER(FIND("hidratacao",LOWER(F2191))),
ISNUMBER(FIND("hidratação",LOWER(F2191))),
ISNUMBER(FIND("spa",LOWER(F2191))),
ISNUMBER(FIND("corte de unhas",LOWER(F2191))),
ISNUMBER(FIND("desembolo",LOWER(F2191))),
ISNUMBER(FIND("clorexidina",LOWER(F2191))),
ISNUMBER(FIND("matizacao",LOWER(F2191))),
ISNUMBER(FIND("matização",LOWER(F2191))),
ISNUMBER(FIND("arredondamento",LOWER(F2191))),
ISNUMBER(FIND("remocao",LOWER(F2191))),
ISNUMBER(FIND("remoção",LOWER(F2191)))
),"Serviços extras",
IF(ISNUMBER(FIND("banho",LOWER(F2191))),"Banho","Loja")))</f>
        <v>Serviços extras</v>
      </c>
      <c r="AZ2191" s="1" t="str">
        <f>IF(ISBLANK(I2191),"", _xlfn.LET(_xlpm.Pedido,TRIM(D2191&amp;""),IF(_xlpm.Pedido&lt;&gt;"",_xlpm.Pedido&amp;" | "&amp;K2191,I2191&amp;" | "&amp;K2191&amp;" | "&amp;TEXT(AU2191,"0"))))</f>
        <v>4752 | Meg</v>
      </c>
      <c r="BA2191" s="1" t="str">
        <f>IF(ISBLANK(I2191),"", _xlfn.LET(_xlpm.TipoServico,LOWER(H2191),IF(ISNUMBER(FIND("banho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1" s="1" t="str">
        <f>IF(ISBLANK(I2191),"", _xlfn.LET(
    _xlpm.Servico,TRIM(F2191&amp;""),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191" s="1">
        <f>IF(ISBLANK(B2191),"", IF(ISBLANK(R2191),Q2191*S2191,R2191*S2191))</f>
        <v>0</v>
      </c>
    </row>
    <row r="2192" spans="1:55" x14ac:dyDescent="0.3">
      <c r="A2192" t="s">
        <v>133</v>
      </c>
      <c r="B2192">
        <v>46060</v>
      </c>
      <c r="C2192" t="s">
        <v>27</v>
      </c>
      <c r="D2192">
        <v>4751</v>
      </c>
      <c r="F2192" t="s">
        <v>275</v>
      </c>
      <c r="H2192" t="s">
        <v>276</v>
      </c>
      <c r="I2192">
        <v>2828</v>
      </c>
      <c r="J2192" t="s">
        <v>627</v>
      </c>
      <c r="K2192" t="s">
        <v>155</v>
      </c>
      <c r="L2192">
        <v>77988019019</v>
      </c>
      <c r="N2192">
        <v>0</v>
      </c>
      <c r="O2192" t="s">
        <v>5</v>
      </c>
      <c r="P2192">
        <v>0</v>
      </c>
      <c r="Q2192">
        <v>35</v>
      </c>
      <c r="R2192">
        <v>35</v>
      </c>
      <c r="S2192">
        <v>1</v>
      </c>
      <c r="T2192">
        <v>35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 t="s">
        <v>6</v>
      </c>
      <c r="AG2192">
        <v>124</v>
      </c>
      <c r="AU2192" s="2" t="str">
        <f>IF(ISBLANK(B2192),"", TEXT(B2192,"dddd, d \d\e mmmm \d\e aaaa"))</f>
        <v>sábado, 7 de fevereiro de 2026</v>
      </c>
      <c r="AX2192" s="1" t="str" cm="1">
        <f t="array" ref="AX2192">IFERROR(_xlfn.TEXTJOIN(", ",TRUE,_xlfn._xlws.SORT(_xlfn.UNIQUE(_xlfn._xlws.FILTER($K$2:$K$2889,($I$2:$I$2889=I2192)*($K$2:$K$2889&lt;&gt;""))))),"")</f>
        <v>Mel</v>
      </c>
      <c r="AY2192" s="1" t="str">
        <f>IF(ISBLANK(F2192),"", IF(OR(
ISNUMBER(FIND("escovacao",LOWER(F2192))),
ISNUMBER(FIND("escovação",LOWER(F2192))),
ISNUMBER(FIND("higiene bucal",LOWER(F2192))),
ISNUMBER(FIND("tosa",LOWER(F2192))),
ISNUMBER(FIND("hidratacao",LOWER(F2192))),
ISNUMBER(FIND("hidratação",LOWER(F2192))),
ISNUMBER(FIND("spa",LOWER(F2192))),
ISNUMBER(FIND("corte de unhas",LOWER(F2192))),
ISNUMBER(FIND("desembolo",LOWER(F2192))),
ISNUMBER(FIND("clorexidina",LOWER(F2192))),
ISNUMBER(FIND("matizacao",LOWER(F2192))),
ISNUMBER(FIND("matização",LOWER(F2192))),
ISNUMBER(FIND("arredondamento",LOWER(F2192))),
ISNUMBER(FIND("remocao",LOWER(F2192))),
ISNUMBER(FIND("remoção",LOWER(F2192)))
),"Serviços extras",
IF(ISNUMBER(FIND("banho",LOWER(F2192))),"Banho","Loja")))</f>
        <v>Serviços extras</v>
      </c>
      <c r="AZ2192" s="1" t="str">
        <f>IF(ISBLANK(I2192),"", _xlfn.LET(_xlpm.Pedido,TRIM(D2192&amp;""),IF(_xlpm.Pedido&lt;&gt;"",_xlpm.Pedido&amp;" | "&amp;K2192,I2192&amp;" | "&amp;K2192&amp;" | "&amp;TEXT(AU2192,"0"))))</f>
        <v>4751 | Mel</v>
      </c>
      <c r="BA2192" s="1" t="str">
        <f>IF(ISBLANK(I2192),"", _xlfn.LET(_xlpm.TipoServico,LOWER(H2192),IF(ISNUMBER(FIND("banho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2" s="1" t="str">
        <f>IF(ISBLANK(I2192),"", _xlfn.LET(
    _xlpm.Servico,TRIM(F2192&amp;""),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92" s="1">
        <f>IF(ISBLANK(B2192),"", IF(ISBLANK(R2192),Q2192*S2192,R2192*S2192))</f>
        <v>35</v>
      </c>
    </row>
    <row r="2193" spans="1:55" x14ac:dyDescent="0.3">
      <c r="A2193" t="s">
        <v>133</v>
      </c>
      <c r="B2193">
        <v>46060</v>
      </c>
      <c r="C2193" t="s">
        <v>27</v>
      </c>
      <c r="D2193">
        <v>4751</v>
      </c>
      <c r="F2193" t="s">
        <v>146</v>
      </c>
      <c r="H2193" t="s">
        <v>276</v>
      </c>
      <c r="I2193">
        <v>2828</v>
      </c>
      <c r="J2193" t="s">
        <v>627</v>
      </c>
      <c r="K2193" t="s">
        <v>155</v>
      </c>
      <c r="L2193">
        <v>77988019019</v>
      </c>
      <c r="N2193">
        <v>0</v>
      </c>
      <c r="O2193" t="s">
        <v>5</v>
      </c>
      <c r="P2193">
        <v>0</v>
      </c>
      <c r="Q2193">
        <v>12</v>
      </c>
      <c r="R2193">
        <v>12</v>
      </c>
      <c r="S2193">
        <v>1</v>
      </c>
      <c r="T2193">
        <v>12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 t="s">
        <v>6</v>
      </c>
      <c r="AG2193">
        <v>124</v>
      </c>
      <c r="AU2193" s="2" t="str">
        <f>IF(ISBLANK(B2193),"", TEXT(B2193,"dddd, d \d\e mmmm \d\e aaaa"))</f>
        <v>sábado, 7 de fevereiro de 2026</v>
      </c>
      <c r="AX2193" s="1" t="str" cm="1">
        <f t="array" ref="AX2193">IFERROR(_xlfn.TEXTJOIN(", ",TRUE,_xlfn._xlws.SORT(_xlfn.UNIQUE(_xlfn._xlws.FILTER($K$2:$K$2889,($I$2:$I$2889=I2193)*($K$2:$K$2889&lt;&gt;""))))),"")</f>
        <v>Mel</v>
      </c>
      <c r="AY2193" s="1" t="str">
        <f>IF(ISBLANK(F2193),"", IF(OR(
ISNUMBER(FIND("escovacao",LOWER(F2193))),
ISNUMBER(FIND("escovação",LOWER(F2193))),
ISNUMBER(FIND("higiene bucal",LOWER(F2193))),
ISNUMBER(FIND("tosa",LOWER(F2193))),
ISNUMBER(FIND("hidratacao",LOWER(F2193))),
ISNUMBER(FIND("hidratação",LOWER(F2193))),
ISNUMBER(FIND("spa",LOWER(F2193))),
ISNUMBER(FIND("corte de unhas",LOWER(F2193))),
ISNUMBER(FIND("desembolo",LOWER(F2193))),
ISNUMBER(FIND("clorexidina",LOWER(F2193))),
ISNUMBER(FIND("matizacao",LOWER(F2193))),
ISNUMBER(FIND("matização",LOWER(F2193))),
ISNUMBER(FIND("arredondamento",LOWER(F2193))),
ISNUMBER(FIND("remocao",LOWER(F2193))),
ISNUMBER(FIND("remoção",LOWER(F2193)))
),"Serviços extras",
IF(ISNUMBER(FIND("banho",LOWER(F2193))),"Banho","Loja")))</f>
        <v>Serviços extras</v>
      </c>
      <c r="AZ2193" s="1" t="str">
        <f>IF(ISBLANK(I2193),"", _xlfn.LET(_xlpm.Pedido,TRIM(D2193&amp;""),IF(_xlpm.Pedido&lt;&gt;"",_xlpm.Pedido&amp;" | "&amp;K2193,I2193&amp;" | "&amp;K2193&amp;" | "&amp;TEXT(AU2193,"0"))))</f>
        <v>4751 | Mel</v>
      </c>
      <c r="BA2193" s="1" t="str">
        <f>IF(ISBLANK(I2193),"", _xlfn.LET(_xlpm.TipoServico,LOWER(H2193),IF(ISNUMBER(FIND("banho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3" s="1" t="str">
        <f>IF(ISBLANK(I2193),"", _xlfn.LET(
    _xlpm.Servico,TRIM(F2193&amp;""),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93" s="1">
        <f>IF(ISBLANK(B2193),"", IF(ISBLANK(R2193),Q2193*S2193,R2193*S2193))</f>
        <v>12</v>
      </c>
    </row>
    <row r="2194" spans="1:55" x14ac:dyDescent="0.3">
      <c r="A2194" t="s">
        <v>141</v>
      </c>
      <c r="B2194">
        <v>46060</v>
      </c>
      <c r="C2194" t="s">
        <v>27</v>
      </c>
      <c r="D2194">
        <v>4755</v>
      </c>
      <c r="F2194" t="s">
        <v>146</v>
      </c>
      <c r="H2194" t="s">
        <v>276</v>
      </c>
      <c r="I2194">
        <v>2528</v>
      </c>
      <c r="J2194" t="s">
        <v>71</v>
      </c>
      <c r="K2194" t="s">
        <v>471</v>
      </c>
      <c r="L2194">
        <v>73991182199</v>
      </c>
      <c r="N2194">
        <v>0</v>
      </c>
      <c r="O2194" t="s">
        <v>5</v>
      </c>
      <c r="P2194">
        <v>0</v>
      </c>
      <c r="Q2194">
        <v>12</v>
      </c>
      <c r="R2194">
        <v>12</v>
      </c>
      <c r="S2194">
        <v>1</v>
      </c>
      <c r="T2194">
        <v>12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 t="s">
        <v>6</v>
      </c>
      <c r="AG2194">
        <v>158</v>
      </c>
      <c r="AU2194" s="2" t="str">
        <f>IF(ISBLANK(B2194),"", TEXT(B2194,"dddd, d \d\e mmmm \d\e aaaa"))</f>
        <v>sábado, 7 de fevereiro de 2026</v>
      </c>
      <c r="AX2194" s="1" t="str" cm="1">
        <f t="array" ref="AX2194">IFERROR(_xlfn.TEXTJOIN(", ",TRUE,_xlfn._xlws.SORT(_xlfn.UNIQUE(_xlfn._xlws.FILTER($K$2:$K$2889,($I$2:$I$2889=I2194)*($K$2:$K$2889&lt;&gt;""))))),"")</f>
        <v>Thor, Zara</v>
      </c>
      <c r="AY2194" s="1" t="str">
        <f>IF(ISBLANK(F2194),"", IF(OR(
ISNUMBER(FIND("escovacao",LOWER(F2194))),
ISNUMBER(FIND("escovação",LOWER(F2194))),
ISNUMBER(FIND("higiene bucal",LOWER(F2194))),
ISNUMBER(FIND("tosa",LOWER(F2194))),
ISNUMBER(FIND("hidratacao",LOWER(F2194))),
ISNUMBER(FIND("hidratação",LOWER(F2194))),
ISNUMBER(FIND("spa",LOWER(F2194))),
ISNUMBER(FIND("corte de unhas",LOWER(F2194))),
ISNUMBER(FIND("desembolo",LOWER(F2194))),
ISNUMBER(FIND("clorexidina",LOWER(F2194))),
ISNUMBER(FIND("matizacao",LOWER(F2194))),
ISNUMBER(FIND("matização",LOWER(F2194))),
ISNUMBER(FIND("arredondamento",LOWER(F2194))),
ISNUMBER(FIND("remocao",LOWER(F2194))),
ISNUMBER(FIND("remoção",LOWER(F2194)))
),"Serviços extras",
IF(ISNUMBER(FIND("banho",LOWER(F2194))),"Banho","Loja")))</f>
        <v>Serviços extras</v>
      </c>
      <c r="AZ2194" s="1" t="str">
        <f>IF(ISBLANK(I2194),"", _xlfn.LET(_xlpm.Pedido,TRIM(D2194&amp;""),IF(_xlpm.Pedido&lt;&gt;"",_xlpm.Pedido&amp;" | "&amp;K2194,I2194&amp;" | "&amp;K2194&amp;" | "&amp;TEXT(AU2194,"0"))))</f>
        <v>4755 | Thor</v>
      </c>
      <c r="BA2194" s="1" t="str">
        <f>IF(ISBLANK(I2194),"", _xlfn.LET(_xlpm.TipoServico,LOWER(H2194),IF(ISNUMBER(FIND("banho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4" s="1" t="str">
        <f>IF(ISBLANK(I2194),"", _xlfn.LET(
    _xlpm.Servico,TRIM(F2194&amp;""),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94" s="1">
        <f>IF(ISBLANK(B2194),"", IF(ISBLANK(R2194),Q2194*S2194,R2194*S2194))</f>
        <v>12</v>
      </c>
    </row>
    <row r="2195" spans="1:55" x14ac:dyDescent="0.3">
      <c r="A2195" t="s">
        <v>141</v>
      </c>
      <c r="B2195">
        <v>46060</v>
      </c>
      <c r="C2195" t="s">
        <v>27</v>
      </c>
      <c r="D2195">
        <v>4755</v>
      </c>
      <c r="F2195" t="s">
        <v>146</v>
      </c>
      <c r="H2195" t="s">
        <v>276</v>
      </c>
      <c r="I2195">
        <v>2528</v>
      </c>
      <c r="J2195" t="s">
        <v>71</v>
      </c>
      <c r="K2195" t="s">
        <v>221</v>
      </c>
      <c r="L2195">
        <v>73991182199</v>
      </c>
      <c r="N2195">
        <v>0</v>
      </c>
      <c r="O2195" t="s">
        <v>5</v>
      </c>
      <c r="P2195">
        <v>0</v>
      </c>
      <c r="Q2195">
        <v>12</v>
      </c>
      <c r="R2195">
        <v>12</v>
      </c>
      <c r="S2195">
        <v>1</v>
      </c>
      <c r="T2195">
        <v>12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 t="s">
        <v>6</v>
      </c>
      <c r="AG2195">
        <v>158</v>
      </c>
      <c r="AU2195" s="2" t="str">
        <f>IF(ISBLANK(B2195),"", TEXT(B2195,"dddd, d \d\e mmmm \d\e aaaa"))</f>
        <v>sábado, 7 de fevereiro de 2026</v>
      </c>
      <c r="AX2195" s="1" t="str" cm="1">
        <f t="array" ref="AX2195">IFERROR(_xlfn.TEXTJOIN(", ",TRUE,_xlfn._xlws.SORT(_xlfn.UNIQUE(_xlfn._xlws.FILTER($K$2:$K$2889,($I$2:$I$2889=I2195)*($K$2:$K$2889&lt;&gt;""))))),"")</f>
        <v>Thor, Zara</v>
      </c>
      <c r="AY2195" s="1" t="str">
        <f>IF(ISBLANK(F2195),"", IF(OR(
ISNUMBER(FIND("escovacao",LOWER(F2195))),
ISNUMBER(FIND("escovação",LOWER(F2195))),
ISNUMBER(FIND("higiene bucal",LOWER(F2195))),
ISNUMBER(FIND("tosa",LOWER(F2195))),
ISNUMBER(FIND("hidratacao",LOWER(F2195))),
ISNUMBER(FIND("hidratação",LOWER(F2195))),
ISNUMBER(FIND("spa",LOWER(F2195))),
ISNUMBER(FIND("corte de unhas",LOWER(F2195))),
ISNUMBER(FIND("desembolo",LOWER(F2195))),
ISNUMBER(FIND("clorexidina",LOWER(F2195))),
ISNUMBER(FIND("matizacao",LOWER(F2195))),
ISNUMBER(FIND("matização",LOWER(F2195))),
ISNUMBER(FIND("arredondamento",LOWER(F2195))),
ISNUMBER(FIND("remocao",LOWER(F2195))),
ISNUMBER(FIND("remoção",LOWER(F2195)))
),"Serviços extras",
IF(ISNUMBER(FIND("banho",LOWER(F2195))),"Banho","Loja")))</f>
        <v>Serviços extras</v>
      </c>
      <c r="AZ2195" s="1" t="str">
        <f>IF(ISBLANK(I2195),"", _xlfn.LET(_xlpm.Pedido,TRIM(D2195&amp;""),IF(_xlpm.Pedido&lt;&gt;"",_xlpm.Pedido&amp;" | "&amp;K2195,I2195&amp;" | "&amp;K2195&amp;" | "&amp;TEXT(AU2195,"0"))))</f>
        <v>4755 | Zara</v>
      </c>
      <c r="BA2195" s="1" t="str">
        <f>IF(ISBLANK(I2195),"", _xlfn.LET(_xlpm.TipoServico,LOWER(H2195),IF(ISNUMBER(FIND("banho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5" s="1" t="str">
        <f>IF(ISBLANK(I2195),"", _xlfn.LET(
    _xlpm.Servico,TRIM(F2195&amp;""),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95" s="1">
        <f>IF(ISBLANK(B2195),"", IF(ISBLANK(R2195),Q2195*S2195,R2195*S2195))</f>
        <v>12</v>
      </c>
    </row>
    <row r="2196" spans="1:55" x14ac:dyDescent="0.3">
      <c r="A2196" t="s">
        <v>133</v>
      </c>
      <c r="B2196">
        <v>46062</v>
      </c>
      <c r="C2196" t="s">
        <v>43</v>
      </c>
      <c r="D2196">
        <v>4759</v>
      </c>
      <c r="F2196" t="s">
        <v>146</v>
      </c>
      <c r="H2196" t="s">
        <v>276</v>
      </c>
      <c r="I2196">
        <v>2831</v>
      </c>
      <c r="J2196" t="s">
        <v>546</v>
      </c>
      <c r="K2196" t="s">
        <v>718</v>
      </c>
      <c r="L2196">
        <v>557391461587</v>
      </c>
      <c r="N2196">
        <v>0</v>
      </c>
      <c r="O2196" t="s">
        <v>5</v>
      </c>
      <c r="P2196">
        <v>0</v>
      </c>
      <c r="Q2196">
        <v>12</v>
      </c>
      <c r="R2196">
        <v>12</v>
      </c>
      <c r="S2196">
        <v>1</v>
      </c>
      <c r="T2196">
        <v>12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 t="s">
        <v>6</v>
      </c>
      <c r="AG2196">
        <v>145.4</v>
      </c>
      <c r="AU2196" s="2" t="str">
        <f>IF(ISBLANK(B2196),"", TEXT(B2196,"dddd, d \d\e mmmm \d\e aaaa"))</f>
        <v>segunda-feira, 9 de fevereiro de 2026</v>
      </c>
      <c r="AX2196" s="1" t="str" cm="1">
        <f t="array" ref="AX2196">IFERROR(_xlfn.TEXTJOIN(", ",TRUE,_xlfn._xlws.SORT(_xlfn.UNIQUE(_xlfn._xlws.FILTER($K$2:$K$2889,($I$2:$I$2889=I2196)*($K$2:$K$2889&lt;&gt;""))))),"")</f>
        <v>Charlie</v>
      </c>
      <c r="AY2196" s="1" t="str">
        <f>IF(ISBLANK(F2196),"", IF(OR(
ISNUMBER(FIND("escovacao",LOWER(F2196))),
ISNUMBER(FIND("escovação",LOWER(F2196))),
ISNUMBER(FIND("higiene bucal",LOWER(F2196))),
ISNUMBER(FIND("tosa",LOWER(F2196))),
ISNUMBER(FIND("hidratacao",LOWER(F2196))),
ISNUMBER(FIND("hidratação",LOWER(F2196))),
ISNUMBER(FIND("spa",LOWER(F2196))),
ISNUMBER(FIND("corte de unhas",LOWER(F2196))),
ISNUMBER(FIND("desembolo",LOWER(F2196))),
ISNUMBER(FIND("clorexidina",LOWER(F2196))),
ISNUMBER(FIND("matizacao",LOWER(F2196))),
ISNUMBER(FIND("matização",LOWER(F2196))),
ISNUMBER(FIND("arredondamento",LOWER(F2196))),
ISNUMBER(FIND("remocao",LOWER(F2196))),
ISNUMBER(FIND("remoção",LOWER(F2196)))
),"Serviços extras",
IF(ISNUMBER(FIND("banho",LOWER(F2196))),"Banho","Loja")))</f>
        <v>Serviços extras</v>
      </c>
      <c r="AZ2196" s="1" t="str">
        <f>IF(ISBLANK(I2196),"", _xlfn.LET(_xlpm.Pedido,TRIM(D2196&amp;""),IF(_xlpm.Pedido&lt;&gt;"",_xlpm.Pedido&amp;" | "&amp;K2196,I2196&amp;" | "&amp;K2196&amp;" | "&amp;TEXT(AU2196,"0"))))</f>
        <v>4759 | Charlie</v>
      </c>
      <c r="BA2196" s="1" t="str">
        <f>IF(ISBLANK(I2196),"", _xlfn.LET(_xlpm.TipoServico,LOWER(H2196),IF(ISNUMBER(FIND("banho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6" s="1" t="str">
        <f>IF(ISBLANK(I2196),"", _xlfn.LET(
    _xlpm.Servico,TRIM(F2196&amp;""),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96" s="1">
        <f>IF(ISBLANK(B2196),"", IF(ISBLANK(R2196),Q2196*S2196,R2196*S2196))</f>
        <v>12</v>
      </c>
    </row>
    <row r="2197" spans="1:55" x14ac:dyDescent="0.3">
      <c r="A2197" t="s">
        <v>133</v>
      </c>
      <c r="B2197">
        <v>46062</v>
      </c>
      <c r="C2197" t="s">
        <v>43</v>
      </c>
      <c r="D2197">
        <v>4759</v>
      </c>
      <c r="F2197" t="s">
        <v>275</v>
      </c>
      <c r="H2197" t="s">
        <v>276</v>
      </c>
      <c r="I2197">
        <v>2831</v>
      </c>
      <c r="J2197" t="s">
        <v>546</v>
      </c>
      <c r="K2197" t="s">
        <v>718</v>
      </c>
      <c r="L2197">
        <v>557391461587</v>
      </c>
      <c r="N2197">
        <v>0</v>
      </c>
      <c r="O2197" t="s">
        <v>5</v>
      </c>
      <c r="P2197">
        <v>0</v>
      </c>
      <c r="Q2197">
        <v>35</v>
      </c>
      <c r="R2197">
        <v>35</v>
      </c>
      <c r="S2197">
        <v>1</v>
      </c>
      <c r="T2197">
        <v>35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 t="s">
        <v>6</v>
      </c>
      <c r="AG2197">
        <v>145.4</v>
      </c>
      <c r="AU2197" s="2" t="str">
        <f>IF(ISBLANK(B2197),"", TEXT(B2197,"dddd, d \d\e mmmm \d\e aaaa"))</f>
        <v>segunda-feira, 9 de fevereiro de 2026</v>
      </c>
      <c r="AX2197" s="1" t="str" cm="1">
        <f t="array" ref="AX2197">IFERROR(_xlfn.TEXTJOIN(", ",TRUE,_xlfn._xlws.SORT(_xlfn.UNIQUE(_xlfn._xlws.FILTER($K$2:$K$2889,($I$2:$I$2889=I2197)*($K$2:$K$2889&lt;&gt;""))))),"")</f>
        <v>Charlie</v>
      </c>
      <c r="AY2197" s="1" t="str">
        <f>IF(ISBLANK(F2197),"", IF(OR(
ISNUMBER(FIND("escovacao",LOWER(F2197))),
ISNUMBER(FIND("escovação",LOWER(F2197))),
ISNUMBER(FIND("higiene bucal",LOWER(F2197))),
ISNUMBER(FIND("tosa",LOWER(F2197))),
ISNUMBER(FIND("hidratacao",LOWER(F2197))),
ISNUMBER(FIND("hidratação",LOWER(F2197))),
ISNUMBER(FIND("spa",LOWER(F2197))),
ISNUMBER(FIND("corte de unhas",LOWER(F2197))),
ISNUMBER(FIND("desembolo",LOWER(F2197))),
ISNUMBER(FIND("clorexidina",LOWER(F2197))),
ISNUMBER(FIND("matizacao",LOWER(F2197))),
ISNUMBER(FIND("matização",LOWER(F2197))),
ISNUMBER(FIND("arredondamento",LOWER(F2197))),
ISNUMBER(FIND("remocao",LOWER(F2197))),
ISNUMBER(FIND("remoção",LOWER(F2197)))
),"Serviços extras",
IF(ISNUMBER(FIND("banho",LOWER(F2197))),"Banho","Loja")))</f>
        <v>Serviços extras</v>
      </c>
      <c r="AZ2197" s="1" t="str">
        <f>IF(ISBLANK(I2197),"", _xlfn.LET(_xlpm.Pedido,TRIM(D2197&amp;""),IF(_xlpm.Pedido&lt;&gt;"",_xlpm.Pedido&amp;" | "&amp;K2197,I2197&amp;" | "&amp;K2197&amp;" | "&amp;TEXT(AU2197,"0"))))</f>
        <v>4759 | Charlie</v>
      </c>
      <c r="BA2197" s="1" t="str">
        <f>IF(ISBLANK(I2197),"", _xlfn.LET(_xlpm.TipoServico,LOWER(H2197),IF(ISNUMBER(FIND("banho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7" s="1" t="str">
        <f>IF(ISBLANK(I2197),"", _xlfn.LET(
    _xlpm.Servico,TRIM(F2197&amp;""),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197" s="1">
        <f>IF(ISBLANK(B2197),"", IF(ISBLANK(R2197),Q2197*S2197,R2197*S2197))</f>
        <v>35</v>
      </c>
    </row>
    <row r="2198" spans="1:55" x14ac:dyDescent="0.3">
      <c r="A2198" t="s">
        <v>133</v>
      </c>
      <c r="B2198">
        <v>46062</v>
      </c>
      <c r="C2198" t="s">
        <v>43</v>
      </c>
      <c r="D2198">
        <v>4761</v>
      </c>
      <c r="F2198" t="s">
        <v>146</v>
      </c>
      <c r="H2198" t="s">
        <v>276</v>
      </c>
      <c r="I2198">
        <v>2593</v>
      </c>
      <c r="J2198" t="s">
        <v>719</v>
      </c>
      <c r="K2198" t="s">
        <v>181</v>
      </c>
      <c r="L2198">
        <v>5573999752811</v>
      </c>
      <c r="N2198">
        <v>0</v>
      </c>
      <c r="O2198" t="s">
        <v>5</v>
      </c>
      <c r="P2198">
        <v>0</v>
      </c>
      <c r="Q2198">
        <v>12</v>
      </c>
      <c r="R2198">
        <v>12</v>
      </c>
      <c r="S2198">
        <v>1</v>
      </c>
      <c r="T2198">
        <v>12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 t="s">
        <v>6</v>
      </c>
      <c r="AG2198">
        <v>69</v>
      </c>
      <c r="AU2198" s="2" t="str">
        <f>IF(ISBLANK(B2198),"", TEXT(B2198,"dddd, d \d\e mmmm \d\e aaaa"))</f>
        <v>segunda-feira, 9 de fevereiro de 2026</v>
      </c>
      <c r="AX2198" s="1" t="str" cm="1">
        <f t="array" ref="AX2198">IFERROR(_xlfn.TEXTJOIN(", ",TRUE,_xlfn._xlws.SORT(_xlfn.UNIQUE(_xlfn._xlws.FILTER($K$2:$K$2889,($I$2:$I$2889=I2198)*($K$2:$K$2889&lt;&gt;""))))),"")</f>
        <v>Bob</v>
      </c>
      <c r="AY2198" s="1" t="str">
        <f>IF(ISBLANK(F2198),"", IF(OR(
ISNUMBER(FIND("escovacao",LOWER(F2198))),
ISNUMBER(FIND("escovação",LOWER(F2198))),
ISNUMBER(FIND("higiene bucal",LOWER(F2198))),
ISNUMBER(FIND("tosa",LOWER(F2198))),
ISNUMBER(FIND("hidratacao",LOWER(F2198))),
ISNUMBER(FIND("hidratação",LOWER(F2198))),
ISNUMBER(FIND("spa",LOWER(F2198))),
ISNUMBER(FIND("corte de unhas",LOWER(F2198))),
ISNUMBER(FIND("desembolo",LOWER(F2198))),
ISNUMBER(FIND("clorexidina",LOWER(F2198))),
ISNUMBER(FIND("matizacao",LOWER(F2198))),
ISNUMBER(FIND("matização",LOWER(F2198))),
ISNUMBER(FIND("arredondamento",LOWER(F2198))),
ISNUMBER(FIND("remocao",LOWER(F2198))),
ISNUMBER(FIND("remoção",LOWER(F2198)))
),"Serviços extras",
IF(ISNUMBER(FIND("banho",LOWER(F2198))),"Banho","Loja")))</f>
        <v>Serviços extras</v>
      </c>
      <c r="AZ2198" s="1" t="str">
        <f>IF(ISBLANK(I2198),"", _xlfn.LET(_xlpm.Pedido,TRIM(D2198&amp;""),IF(_xlpm.Pedido&lt;&gt;"",_xlpm.Pedido&amp;" | "&amp;K2198,I2198&amp;" | "&amp;K2198&amp;" | "&amp;TEXT(AU2198,"0"))))</f>
        <v>4761 | Bob</v>
      </c>
      <c r="BA2198" s="1" t="str">
        <f>IF(ISBLANK(I2198),"", _xlfn.LET(_xlpm.TipoServico,LOWER(H2198),IF(ISNUMBER(FIND("banho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8" s="1" t="str">
        <f>IF(ISBLANK(I2198),"", _xlfn.LET(
    _xlpm.Servico,TRIM(F2198&amp;""),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98" s="1">
        <f>IF(ISBLANK(B2198),"", IF(ISBLANK(R2198),Q2198*S2198,R2198*S2198))</f>
        <v>12</v>
      </c>
    </row>
    <row r="2199" spans="1:55" x14ac:dyDescent="0.3">
      <c r="A2199" t="s">
        <v>133</v>
      </c>
      <c r="B2199">
        <v>46063</v>
      </c>
      <c r="C2199" t="s">
        <v>46</v>
      </c>
      <c r="D2199">
        <v>4770</v>
      </c>
      <c r="F2199" t="s">
        <v>291</v>
      </c>
      <c r="H2199" t="s">
        <v>276</v>
      </c>
      <c r="I2199">
        <v>2642</v>
      </c>
      <c r="J2199" t="s">
        <v>157</v>
      </c>
      <c r="K2199" t="s">
        <v>720</v>
      </c>
      <c r="L2199">
        <v>5573999744943</v>
      </c>
      <c r="N2199">
        <v>0</v>
      </c>
      <c r="O2199" t="s">
        <v>5</v>
      </c>
      <c r="P2199">
        <v>0</v>
      </c>
      <c r="Q2199">
        <v>43</v>
      </c>
      <c r="R2199">
        <v>43</v>
      </c>
      <c r="S2199">
        <v>1</v>
      </c>
      <c r="T2199">
        <v>43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 t="s">
        <v>6</v>
      </c>
      <c r="AG2199">
        <v>110</v>
      </c>
      <c r="AU2199" s="2" t="str">
        <f>IF(ISBLANK(B2199),"", TEXT(B2199,"dddd, d \d\e mmmm \d\e aaaa"))</f>
        <v>terça-feira, 10 de fevereiro de 2026</v>
      </c>
      <c r="AX2199" s="1" t="str" cm="1">
        <f t="array" ref="AX2199">IFERROR(_xlfn.TEXTJOIN(", ",TRUE,_xlfn._xlws.SORT(_xlfn.UNIQUE(_xlfn._xlws.FILTER($K$2:$K$2889,($I$2:$I$2889=I2199)*($K$2:$K$2889&lt;&gt;""))))),"")</f>
        <v>Napoleao</v>
      </c>
      <c r="AY2199" s="1" t="str">
        <f>IF(ISBLANK(F2199),"", IF(OR(
ISNUMBER(FIND("escovacao",LOWER(F2199))),
ISNUMBER(FIND("escovação",LOWER(F2199))),
ISNUMBER(FIND("higiene bucal",LOWER(F2199))),
ISNUMBER(FIND("tosa",LOWER(F2199))),
ISNUMBER(FIND("hidratacao",LOWER(F2199))),
ISNUMBER(FIND("hidratação",LOWER(F2199))),
ISNUMBER(FIND("spa",LOWER(F2199))),
ISNUMBER(FIND("corte de unhas",LOWER(F2199))),
ISNUMBER(FIND("desembolo",LOWER(F2199))),
ISNUMBER(FIND("clorexidina",LOWER(F2199))),
ISNUMBER(FIND("matizacao",LOWER(F2199))),
ISNUMBER(FIND("matização",LOWER(F2199))),
ISNUMBER(FIND("arredondamento",LOWER(F2199))),
ISNUMBER(FIND("remocao",LOWER(F2199))),
ISNUMBER(FIND("remoção",LOWER(F2199)))
),"Serviços extras",
IF(ISNUMBER(FIND("banho",LOWER(F2199))),"Banho","Loja")))</f>
        <v>Serviços extras</v>
      </c>
      <c r="AZ2199" s="1" t="str">
        <f>IF(ISBLANK(I2199),"", _xlfn.LET(_xlpm.Pedido,TRIM(D2199&amp;""),IF(_xlpm.Pedido&lt;&gt;"",_xlpm.Pedido&amp;" | "&amp;K2199,I2199&amp;" | "&amp;K2199&amp;" | "&amp;TEXT(AU2199,"0"))))</f>
        <v>4770 | Napoleao</v>
      </c>
      <c r="BA2199" s="1" t="str">
        <f>IF(ISBLANK(I2199),"", _xlfn.LET(_xlpm.TipoServico,LOWER(H2199),IF(ISNUMBER(FIND("banho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199" s="1" t="str">
        <f>IF(ISBLANK(I2199),"", _xlfn.LET(
    _xlpm.Servico,TRIM(F2199&amp;""),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199" s="1">
        <f>IF(ISBLANK(B2199),"", IF(ISBLANK(R2199),Q2199*S2199,R2199*S2199))</f>
        <v>43</v>
      </c>
    </row>
    <row r="2200" spans="1:55" x14ac:dyDescent="0.3">
      <c r="A2200" t="s">
        <v>141</v>
      </c>
      <c r="B2200">
        <v>46063</v>
      </c>
      <c r="C2200" t="s">
        <v>46</v>
      </c>
      <c r="D2200">
        <v>4772</v>
      </c>
      <c r="F2200" t="s">
        <v>183</v>
      </c>
      <c r="H2200" t="s">
        <v>276</v>
      </c>
      <c r="I2200">
        <v>2667</v>
      </c>
      <c r="J2200" t="s">
        <v>721</v>
      </c>
      <c r="K2200" t="s">
        <v>722</v>
      </c>
      <c r="L2200">
        <v>5573982343116</v>
      </c>
      <c r="N2200">
        <v>0</v>
      </c>
      <c r="O2200" t="s">
        <v>5</v>
      </c>
      <c r="P2200">
        <v>0</v>
      </c>
      <c r="Q2200">
        <v>63</v>
      </c>
      <c r="R2200">
        <v>63</v>
      </c>
      <c r="S2200">
        <v>1</v>
      </c>
      <c r="T2200">
        <v>63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0</v>
      </c>
      <c r="AF2200" t="s">
        <v>6</v>
      </c>
      <c r="AG2200">
        <v>120</v>
      </c>
      <c r="AU2200" s="2" t="str">
        <f>IF(ISBLANK(B2200),"", TEXT(B2200,"dddd, d \d\e mmmm \d\e aaaa"))</f>
        <v>terça-feira, 10 de fevereiro de 2026</v>
      </c>
      <c r="AX2200" s="1" t="str" cm="1">
        <f t="array" ref="AX2200">IFERROR(_xlfn.TEXTJOIN(", ",TRUE,_xlfn._xlws.SORT(_xlfn.UNIQUE(_xlfn._xlws.FILTER($K$2:$K$2889,($I$2:$I$2889=I2200)*($K$2:$K$2889&lt;&gt;""))))),"")</f>
        <v>Thor Nascimento</v>
      </c>
      <c r="AY2200" s="1" t="str">
        <f>IF(ISBLANK(F2200),"", IF(OR(
ISNUMBER(FIND("escovacao",LOWER(F2200))),
ISNUMBER(FIND("escovação",LOWER(F2200))),
ISNUMBER(FIND("higiene bucal",LOWER(F2200))),
ISNUMBER(FIND("tosa",LOWER(F2200))),
ISNUMBER(FIND("hidratacao",LOWER(F2200))),
ISNUMBER(FIND("hidratação",LOWER(F2200))),
ISNUMBER(FIND("spa",LOWER(F2200))),
ISNUMBER(FIND("corte de unhas",LOWER(F2200))),
ISNUMBER(FIND("desembolo",LOWER(F2200))),
ISNUMBER(FIND("clorexidina",LOWER(F2200))),
ISNUMBER(FIND("matizacao",LOWER(F2200))),
ISNUMBER(FIND("matização",LOWER(F2200))),
ISNUMBER(FIND("arredondamento",LOWER(F2200))),
ISNUMBER(FIND("remocao",LOWER(F2200))),
ISNUMBER(FIND("remoção",LOWER(F2200)))
),"Serviços extras",
IF(ISNUMBER(FIND("banho",LOWER(F2200))),"Banho","Loja")))</f>
        <v>Serviços extras</v>
      </c>
      <c r="AZ2200" s="1" t="str">
        <f>IF(ISBLANK(I2200),"", _xlfn.LET(_xlpm.Pedido,TRIM(D2200&amp;""),IF(_xlpm.Pedido&lt;&gt;"",_xlpm.Pedido&amp;" | "&amp;K2200,I2200&amp;" | "&amp;K2200&amp;" | "&amp;TEXT(AU2200,"0"))))</f>
        <v>4772 | Thor Nascimento</v>
      </c>
      <c r="BA2200" s="1" t="str">
        <f>IF(ISBLANK(I2200),"", _xlfn.LET(_xlpm.TipoServico,LOWER(H2200),IF(ISNUMBER(FIND("banho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0" s="1" t="str">
        <f>IF(ISBLANK(I2200),"", _xlfn.LET(
    _xlpm.Servico,TRIM(F2200&amp;""),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00" s="1">
        <f>IF(ISBLANK(B2200),"", IF(ISBLANK(R2200),Q2200*S2200,R2200*S2200))</f>
        <v>63</v>
      </c>
    </row>
    <row r="2201" spans="1:55" x14ac:dyDescent="0.3">
      <c r="A2201" t="s">
        <v>141</v>
      </c>
      <c r="B2201">
        <v>46063</v>
      </c>
      <c r="C2201" t="s">
        <v>46</v>
      </c>
      <c r="D2201">
        <v>4776</v>
      </c>
      <c r="F2201" t="s">
        <v>183</v>
      </c>
      <c r="H2201" t="s">
        <v>276</v>
      </c>
      <c r="I2201">
        <v>2712</v>
      </c>
      <c r="J2201" t="s">
        <v>385</v>
      </c>
      <c r="K2201" t="s">
        <v>429</v>
      </c>
      <c r="L2201">
        <v>7192652000</v>
      </c>
      <c r="N2201">
        <v>0</v>
      </c>
      <c r="O2201" t="s">
        <v>5</v>
      </c>
      <c r="P2201">
        <v>0</v>
      </c>
      <c r="Q2201">
        <v>63</v>
      </c>
      <c r="R2201">
        <v>63</v>
      </c>
      <c r="S2201">
        <v>1</v>
      </c>
      <c r="T2201">
        <v>63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  <c r="AE2201">
        <v>0</v>
      </c>
      <c r="AF2201" t="s">
        <v>6</v>
      </c>
      <c r="AG2201">
        <v>130</v>
      </c>
      <c r="AU2201" s="2" t="str">
        <f>IF(ISBLANK(B2201),"", TEXT(B2201,"dddd, d \d\e mmmm \d\e aaaa"))</f>
        <v>terça-feira, 10 de fevereiro de 2026</v>
      </c>
      <c r="AX2201" s="1" t="str" cm="1">
        <f t="array" ref="AX2201">IFERROR(_xlfn.TEXTJOIN(", ",TRUE,_xlfn._xlws.SORT(_xlfn.UNIQUE(_xlfn._xlws.FILTER($K$2:$K$2889,($I$2:$I$2889=I2201)*($K$2:$K$2889&lt;&gt;""))))),"")</f>
        <v>Lola</v>
      </c>
      <c r="AY2201" s="1" t="str">
        <f>IF(ISBLANK(F2201),"", IF(OR(
ISNUMBER(FIND("escovacao",LOWER(F2201))),
ISNUMBER(FIND("escovação",LOWER(F2201))),
ISNUMBER(FIND("higiene bucal",LOWER(F2201))),
ISNUMBER(FIND("tosa",LOWER(F2201))),
ISNUMBER(FIND("hidratacao",LOWER(F2201))),
ISNUMBER(FIND("hidratação",LOWER(F2201))),
ISNUMBER(FIND("spa",LOWER(F2201))),
ISNUMBER(FIND("corte de unhas",LOWER(F2201))),
ISNUMBER(FIND("desembolo",LOWER(F2201))),
ISNUMBER(FIND("clorexidina",LOWER(F2201))),
ISNUMBER(FIND("matizacao",LOWER(F2201))),
ISNUMBER(FIND("matização",LOWER(F2201))),
ISNUMBER(FIND("arredondamento",LOWER(F2201))),
ISNUMBER(FIND("remocao",LOWER(F2201))),
ISNUMBER(FIND("remoção",LOWER(F2201)))
),"Serviços extras",
IF(ISNUMBER(FIND("banho",LOWER(F2201))),"Banho","Loja")))</f>
        <v>Serviços extras</v>
      </c>
      <c r="AZ2201" s="1" t="str">
        <f>IF(ISBLANK(I2201),"", _xlfn.LET(_xlpm.Pedido,TRIM(D2201&amp;""),IF(_xlpm.Pedido&lt;&gt;"",_xlpm.Pedido&amp;" | "&amp;K2201,I2201&amp;" | "&amp;K2201&amp;" | "&amp;TEXT(AU2201,"0"))))</f>
        <v>4776 | Lola</v>
      </c>
      <c r="BA2201" s="1" t="str">
        <f>IF(ISBLANK(I2201),"", _xlfn.LET(_xlpm.TipoServico,LOWER(H2201),IF(ISNUMBER(FIND("banho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1" s="1" t="str">
        <f>IF(ISBLANK(I2201),"", _xlfn.LET(
    _xlpm.Servico,TRIM(F2201&amp;""),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01" s="1">
        <f>IF(ISBLANK(B2201),"", IF(ISBLANK(R2201),Q2201*S2201,R2201*S2201))</f>
        <v>63</v>
      </c>
    </row>
    <row r="2202" spans="1:55" x14ac:dyDescent="0.3">
      <c r="A2202" t="s">
        <v>141</v>
      </c>
      <c r="B2202">
        <v>46065</v>
      </c>
      <c r="C2202" t="s">
        <v>9</v>
      </c>
      <c r="D2202">
        <v>4789</v>
      </c>
      <c r="F2202" t="s">
        <v>291</v>
      </c>
      <c r="H2202" t="s">
        <v>276</v>
      </c>
      <c r="I2202">
        <v>2640</v>
      </c>
      <c r="J2202" t="s">
        <v>723</v>
      </c>
      <c r="K2202" t="s">
        <v>724</v>
      </c>
      <c r="L2202">
        <v>4917655070702</v>
      </c>
      <c r="N2202">
        <v>0</v>
      </c>
      <c r="O2202" t="s">
        <v>5</v>
      </c>
      <c r="P2202">
        <v>0</v>
      </c>
      <c r="Q2202">
        <v>43</v>
      </c>
      <c r="R2202">
        <v>43</v>
      </c>
      <c r="S2202">
        <v>1</v>
      </c>
      <c r="T2202">
        <v>43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 t="s">
        <v>6</v>
      </c>
      <c r="AG2202">
        <v>110</v>
      </c>
      <c r="AU2202" s="2" t="str">
        <f>IF(ISBLANK(B2202),"", TEXT(B2202,"dddd, d \d\e mmmm \d\e aaaa"))</f>
        <v>quinta-feira, 12 de fevereiro de 2026</v>
      </c>
      <c r="AX2202" s="1" t="str" cm="1">
        <f t="array" ref="AX2202">IFERROR(_xlfn.TEXTJOIN(", ",TRUE,_xlfn._xlws.SORT(_xlfn.UNIQUE(_xlfn._xlws.FILTER($K$2:$K$2889,($I$2:$I$2889=I2202)*($K$2:$K$2889&lt;&gt;""))))),"")</f>
        <v>Theodoro</v>
      </c>
      <c r="AY2202" s="1" t="str">
        <f>IF(ISBLANK(F2202),"", IF(OR(
ISNUMBER(FIND("escovacao",LOWER(F2202))),
ISNUMBER(FIND("escovação",LOWER(F2202))),
ISNUMBER(FIND("higiene bucal",LOWER(F2202))),
ISNUMBER(FIND("tosa",LOWER(F2202))),
ISNUMBER(FIND("hidratacao",LOWER(F2202))),
ISNUMBER(FIND("hidratação",LOWER(F2202))),
ISNUMBER(FIND("spa",LOWER(F2202))),
ISNUMBER(FIND("corte de unhas",LOWER(F2202))),
ISNUMBER(FIND("desembolo",LOWER(F2202))),
ISNUMBER(FIND("clorexidina",LOWER(F2202))),
ISNUMBER(FIND("matizacao",LOWER(F2202))),
ISNUMBER(FIND("matização",LOWER(F2202))),
ISNUMBER(FIND("arredondamento",LOWER(F2202))),
ISNUMBER(FIND("remocao",LOWER(F2202))),
ISNUMBER(FIND("remoção",LOWER(F2202)))
),"Serviços extras",
IF(ISNUMBER(FIND("banho",LOWER(F2202))),"Banho","Loja")))</f>
        <v>Serviços extras</v>
      </c>
      <c r="AZ2202" s="1" t="str">
        <f>IF(ISBLANK(I2202),"", _xlfn.LET(_xlpm.Pedido,TRIM(D2202&amp;""),IF(_xlpm.Pedido&lt;&gt;"",_xlpm.Pedido&amp;" | "&amp;K2202,I2202&amp;" | "&amp;K2202&amp;" | "&amp;TEXT(AU2202,"0"))))</f>
        <v>4789 | Theodoro</v>
      </c>
      <c r="BA2202" s="1" t="str">
        <f>IF(ISBLANK(I2202),"", _xlfn.LET(_xlpm.TipoServico,LOWER(H2202),IF(ISNUMBER(FIND("banho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2" s="1" t="str">
        <f>IF(ISBLANK(I2202),"", _xlfn.LET(
    _xlpm.Servico,TRIM(F2202&amp;""),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02" s="1">
        <f>IF(ISBLANK(B2202),"", IF(ISBLANK(R2202),Q2202*S2202,R2202*S2202))</f>
        <v>43</v>
      </c>
    </row>
    <row r="2203" spans="1:55" x14ac:dyDescent="0.3">
      <c r="A2203" t="s">
        <v>133</v>
      </c>
      <c r="B2203">
        <v>46065</v>
      </c>
      <c r="C2203" t="s">
        <v>9</v>
      </c>
      <c r="D2203">
        <v>4796</v>
      </c>
      <c r="F2203" t="s">
        <v>275</v>
      </c>
      <c r="H2203" t="s">
        <v>276</v>
      </c>
      <c r="I2203">
        <v>2466</v>
      </c>
      <c r="J2203" t="s">
        <v>725</v>
      </c>
      <c r="K2203" t="s">
        <v>144</v>
      </c>
      <c r="L2203">
        <v>73991849687</v>
      </c>
      <c r="N2203">
        <v>0</v>
      </c>
      <c r="O2203" t="s">
        <v>5</v>
      </c>
      <c r="P2203">
        <v>0</v>
      </c>
      <c r="Q2203">
        <v>35</v>
      </c>
      <c r="R2203">
        <v>35</v>
      </c>
      <c r="S2203">
        <v>1</v>
      </c>
      <c r="T2203">
        <v>35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 t="s">
        <v>6</v>
      </c>
      <c r="AG2203">
        <v>114</v>
      </c>
      <c r="AU2203" s="2" t="str">
        <f>IF(ISBLANK(B2203),"", TEXT(B2203,"dddd, d \d\e mmmm \d\e aaaa"))</f>
        <v>quinta-feira, 12 de fevereiro de 2026</v>
      </c>
      <c r="AX2203" s="1" t="str" cm="1">
        <f t="array" ref="AX2203">IFERROR(_xlfn.TEXTJOIN(", ",TRUE,_xlfn._xlws.SORT(_xlfn.UNIQUE(_xlfn._xlws.FILTER($K$2:$K$2889,($I$2:$I$2889=I2203)*($K$2:$K$2889&lt;&gt;""))))),"")</f>
        <v>Luna</v>
      </c>
      <c r="AY2203" s="1" t="str">
        <f>IF(ISBLANK(F2203),"", IF(OR(
ISNUMBER(FIND("escovacao",LOWER(F2203))),
ISNUMBER(FIND("escovação",LOWER(F2203))),
ISNUMBER(FIND("higiene bucal",LOWER(F2203))),
ISNUMBER(FIND("tosa",LOWER(F2203))),
ISNUMBER(FIND("hidratacao",LOWER(F2203))),
ISNUMBER(FIND("hidratação",LOWER(F2203))),
ISNUMBER(FIND("spa",LOWER(F2203))),
ISNUMBER(FIND("corte de unhas",LOWER(F2203))),
ISNUMBER(FIND("desembolo",LOWER(F2203))),
ISNUMBER(FIND("clorexidina",LOWER(F2203))),
ISNUMBER(FIND("matizacao",LOWER(F2203))),
ISNUMBER(FIND("matização",LOWER(F2203))),
ISNUMBER(FIND("arredondamento",LOWER(F2203))),
ISNUMBER(FIND("remocao",LOWER(F2203))),
ISNUMBER(FIND("remoção",LOWER(F2203)))
),"Serviços extras",
IF(ISNUMBER(FIND("banho",LOWER(F2203))),"Banho","Loja")))</f>
        <v>Serviços extras</v>
      </c>
      <c r="AZ2203" s="1" t="str">
        <f>IF(ISBLANK(I2203),"", _xlfn.LET(_xlpm.Pedido,TRIM(D2203&amp;""),IF(_xlpm.Pedido&lt;&gt;"",_xlpm.Pedido&amp;" | "&amp;K2203,I2203&amp;" | "&amp;K2203&amp;" | "&amp;TEXT(AU2203,"0"))))</f>
        <v>4796 | Luna</v>
      </c>
      <c r="BA2203" s="1" t="str">
        <f>IF(ISBLANK(I2203),"", _xlfn.LET(_xlpm.TipoServico,LOWER(H2203),IF(ISNUMBER(FIND("banho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3" s="1" t="str">
        <f>IF(ISBLANK(I2203),"", _xlfn.LET(
    _xlpm.Servico,TRIM(F2203&amp;""),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03" s="1">
        <f>IF(ISBLANK(B2203),"", IF(ISBLANK(R2203),Q2203*S2203,R2203*S2203))</f>
        <v>35</v>
      </c>
    </row>
    <row r="2204" spans="1:55" x14ac:dyDescent="0.3">
      <c r="A2204" t="s">
        <v>133</v>
      </c>
      <c r="B2204">
        <v>46065</v>
      </c>
      <c r="C2204" t="s">
        <v>9</v>
      </c>
      <c r="D2204">
        <v>4796</v>
      </c>
      <c r="F2204" t="s">
        <v>304</v>
      </c>
      <c r="H2204" t="s">
        <v>276</v>
      </c>
      <c r="I2204">
        <v>2466</v>
      </c>
      <c r="J2204" t="s">
        <v>725</v>
      </c>
      <c r="K2204" t="s">
        <v>144</v>
      </c>
      <c r="L2204">
        <v>73991849687</v>
      </c>
      <c r="N2204">
        <v>0</v>
      </c>
      <c r="O2204" t="s">
        <v>5</v>
      </c>
      <c r="P2204">
        <v>0</v>
      </c>
      <c r="Q2204">
        <v>12</v>
      </c>
      <c r="R2204">
        <v>12</v>
      </c>
      <c r="S2204">
        <v>1</v>
      </c>
      <c r="T2204">
        <v>12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 t="s">
        <v>6</v>
      </c>
      <c r="AG2204">
        <v>114</v>
      </c>
      <c r="AU2204" s="2" t="str">
        <f>IF(ISBLANK(B2204),"", TEXT(B2204,"dddd, d \d\e mmmm \d\e aaaa"))</f>
        <v>quinta-feira, 12 de fevereiro de 2026</v>
      </c>
      <c r="AX2204" s="1" t="str" cm="1">
        <f t="array" ref="AX2204">IFERROR(_xlfn.TEXTJOIN(", ",TRUE,_xlfn._xlws.SORT(_xlfn.UNIQUE(_xlfn._xlws.FILTER($K$2:$K$2889,($I$2:$I$2889=I2204)*($K$2:$K$2889&lt;&gt;""))))),"")</f>
        <v>Luna</v>
      </c>
      <c r="AY2204" s="1" t="str">
        <f>IF(ISBLANK(F2204),"", IF(OR(
ISNUMBER(FIND("escovacao",LOWER(F2204))),
ISNUMBER(FIND("escovação",LOWER(F2204))),
ISNUMBER(FIND("higiene bucal",LOWER(F2204))),
ISNUMBER(FIND("tosa",LOWER(F2204))),
ISNUMBER(FIND("hidratacao",LOWER(F2204))),
ISNUMBER(FIND("hidratação",LOWER(F2204))),
ISNUMBER(FIND("spa",LOWER(F2204))),
ISNUMBER(FIND("corte de unhas",LOWER(F2204))),
ISNUMBER(FIND("desembolo",LOWER(F2204))),
ISNUMBER(FIND("clorexidina",LOWER(F2204))),
ISNUMBER(FIND("matizacao",LOWER(F2204))),
ISNUMBER(FIND("matização",LOWER(F2204))),
ISNUMBER(FIND("arredondamento",LOWER(F2204))),
ISNUMBER(FIND("remocao",LOWER(F2204))),
ISNUMBER(FIND("remoção",LOWER(F2204)))
),"Serviços extras",
IF(ISNUMBER(FIND("banho",LOWER(F2204))),"Banho","Loja")))</f>
        <v>Serviços extras</v>
      </c>
      <c r="AZ2204" s="1" t="str">
        <f>IF(ISBLANK(I2204),"", _xlfn.LET(_xlpm.Pedido,TRIM(D2204&amp;""),IF(_xlpm.Pedido&lt;&gt;"",_xlpm.Pedido&amp;" | "&amp;K2204,I2204&amp;" | "&amp;K2204&amp;" | "&amp;TEXT(AU2204,"0"))))</f>
        <v>4796 | Luna</v>
      </c>
      <c r="BA2204" s="1" t="str">
        <f>IF(ISBLANK(I2204),"", _xlfn.LET(_xlpm.TipoServico,LOWER(H2204),IF(ISNUMBER(FIND("banho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4" s="1" t="str">
        <f>IF(ISBLANK(I2204),"", _xlfn.LET(
    _xlpm.Servico,TRIM(F2204&amp;""),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04" s="1">
        <f>IF(ISBLANK(B2204),"", IF(ISBLANK(R2204),Q2204*S2204,R2204*S2204))</f>
        <v>12</v>
      </c>
    </row>
    <row r="2205" spans="1:55" x14ac:dyDescent="0.3">
      <c r="A2205" t="s">
        <v>133</v>
      </c>
      <c r="B2205">
        <v>46066</v>
      </c>
      <c r="C2205" t="s">
        <v>2</v>
      </c>
      <c r="D2205">
        <v>4804</v>
      </c>
      <c r="F2205" t="s">
        <v>275</v>
      </c>
      <c r="H2205" t="s">
        <v>276</v>
      </c>
      <c r="I2205">
        <v>2834</v>
      </c>
      <c r="J2205" t="s">
        <v>726</v>
      </c>
      <c r="K2205" t="s">
        <v>727</v>
      </c>
      <c r="L2205">
        <v>5527998396112</v>
      </c>
      <c r="N2205">
        <v>0</v>
      </c>
      <c r="O2205" t="s">
        <v>5</v>
      </c>
      <c r="P2205">
        <v>0</v>
      </c>
      <c r="Q2205">
        <v>35</v>
      </c>
      <c r="R2205">
        <v>35</v>
      </c>
      <c r="S2205">
        <v>1</v>
      </c>
      <c r="T2205">
        <v>35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 t="s">
        <v>6</v>
      </c>
      <c r="AG2205">
        <v>114</v>
      </c>
      <c r="AU2205" s="2" t="str">
        <f>IF(ISBLANK(B2205),"", TEXT(B2205,"dddd, d \d\e mmmm \d\e aaaa"))</f>
        <v>sexta-feira, 13 de fevereiro de 2026</v>
      </c>
      <c r="AX2205" s="1" t="str" cm="1">
        <f t="array" ref="AX2205">IFERROR(_xlfn.TEXTJOIN(", ",TRUE,_xlfn._xlws.SORT(_xlfn.UNIQUE(_xlfn._xlws.FILTER($K$2:$K$2889,($I$2:$I$2889=I2205)*($K$2:$K$2889&lt;&gt;""))))),"")</f>
        <v>Minie</v>
      </c>
      <c r="AY2205" s="1" t="str">
        <f>IF(ISBLANK(F2205),"", IF(OR(
ISNUMBER(FIND("escovacao",LOWER(F2205))),
ISNUMBER(FIND("escovação",LOWER(F2205))),
ISNUMBER(FIND("higiene bucal",LOWER(F2205))),
ISNUMBER(FIND("tosa",LOWER(F2205))),
ISNUMBER(FIND("hidratacao",LOWER(F2205))),
ISNUMBER(FIND("hidratação",LOWER(F2205))),
ISNUMBER(FIND("spa",LOWER(F2205))),
ISNUMBER(FIND("corte de unhas",LOWER(F2205))),
ISNUMBER(FIND("desembolo",LOWER(F2205))),
ISNUMBER(FIND("clorexidina",LOWER(F2205))),
ISNUMBER(FIND("matizacao",LOWER(F2205))),
ISNUMBER(FIND("matização",LOWER(F2205))),
ISNUMBER(FIND("arredondamento",LOWER(F2205))),
ISNUMBER(FIND("remocao",LOWER(F2205))),
ISNUMBER(FIND("remoção",LOWER(F2205)))
),"Serviços extras",
IF(ISNUMBER(FIND("banho",LOWER(F2205))),"Banho","Loja")))</f>
        <v>Serviços extras</v>
      </c>
      <c r="AZ2205" s="1" t="str">
        <f>IF(ISBLANK(I2205),"", _xlfn.LET(_xlpm.Pedido,TRIM(D2205&amp;""),IF(_xlpm.Pedido&lt;&gt;"",_xlpm.Pedido&amp;" | "&amp;K2205,I2205&amp;" | "&amp;K2205&amp;" | "&amp;TEXT(AU2205,"0"))))</f>
        <v>4804 | Minie</v>
      </c>
      <c r="BA2205" s="1" t="str">
        <f>IF(ISBLANK(I2205),"", _xlfn.LET(_xlpm.TipoServico,LOWER(H2205),IF(ISNUMBER(FIND("banho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5" s="1" t="str">
        <f>IF(ISBLANK(I2205),"", _xlfn.LET(
    _xlpm.Servico,TRIM(F2205&amp;""),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05" s="1">
        <f>IF(ISBLANK(B2205),"", IF(ISBLANK(R2205),Q2205*S2205,R2205*S2205))</f>
        <v>35</v>
      </c>
    </row>
    <row r="2206" spans="1:55" x14ac:dyDescent="0.3">
      <c r="A2206" t="s">
        <v>133</v>
      </c>
      <c r="B2206">
        <v>46066</v>
      </c>
      <c r="C2206" t="s">
        <v>2</v>
      </c>
      <c r="D2206">
        <v>4804</v>
      </c>
      <c r="F2206" t="s">
        <v>304</v>
      </c>
      <c r="H2206" t="s">
        <v>276</v>
      </c>
      <c r="I2206">
        <v>2834</v>
      </c>
      <c r="J2206" t="s">
        <v>726</v>
      </c>
      <c r="K2206" t="s">
        <v>727</v>
      </c>
      <c r="L2206">
        <v>5527998396112</v>
      </c>
      <c r="N2206">
        <v>0</v>
      </c>
      <c r="O2206" t="s">
        <v>5</v>
      </c>
      <c r="P2206">
        <v>0</v>
      </c>
      <c r="Q2206">
        <v>12</v>
      </c>
      <c r="R2206">
        <v>12</v>
      </c>
      <c r="S2206">
        <v>1</v>
      </c>
      <c r="T2206">
        <v>12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 t="s">
        <v>6</v>
      </c>
      <c r="AG2206">
        <v>114</v>
      </c>
      <c r="AU2206" s="2" t="str">
        <f>IF(ISBLANK(B2206),"", TEXT(B2206,"dddd, d \d\e mmmm \d\e aaaa"))</f>
        <v>sexta-feira, 13 de fevereiro de 2026</v>
      </c>
      <c r="AX2206" s="1" t="str" cm="1">
        <f t="array" ref="AX2206">IFERROR(_xlfn.TEXTJOIN(", ",TRUE,_xlfn._xlws.SORT(_xlfn.UNIQUE(_xlfn._xlws.FILTER($K$2:$K$2889,($I$2:$I$2889=I2206)*($K$2:$K$2889&lt;&gt;""))))),"")</f>
        <v>Minie</v>
      </c>
      <c r="AY2206" s="1" t="str">
        <f>IF(ISBLANK(F2206),"", IF(OR(
ISNUMBER(FIND("escovacao",LOWER(F2206))),
ISNUMBER(FIND("escovação",LOWER(F2206))),
ISNUMBER(FIND("higiene bucal",LOWER(F2206))),
ISNUMBER(FIND("tosa",LOWER(F2206))),
ISNUMBER(FIND("hidratacao",LOWER(F2206))),
ISNUMBER(FIND("hidratação",LOWER(F2206))),
ISNUMBER(FIND("spa",LOWER(F2206))),
ISNUMBER(FIND("corte de unhas",LOWER(F2206))),
ISNUMBER(FIND("desembolo",LOWER(F2206))),
ISNUMBER(FIND("clorexidina",LOWER(F2206))),
ISNUMBER(FIND("matizacao",LOWER(F2206))),
ISNUMBER(FIND("matização",LOWER(F2206))),
ISNUMBER(FIND("arredondamento",LOWER(F2206))),
ISNUMBER(FIND("remocao",LOWER(F2206))),
ISNUMBER(FIND("remoção",LOWER(F2206)))
),"Serviços extras",
IF(ISNUMBER(FIND("banho",LOWER(F2206))),"Banho","Loja")))</f>
        <v>Serviços extras</v>
      </c>
      <c r="AZ2206" s="1" t="str">
        <f>IF(ISBLANK(I2206),"", _xlfn.LET(_xlpm.Pedido,TRIM(D2206&amp;""),IF(_xlpm.Pedido&lt;&gt;"",_xlpm.Pedido&amp;" | "&amp;K2206,I2206&amp;" | "&amp;K2206&amp;" | "&amp;TEXT(AU2206,"0"))))</f>
        <v>4804 | Minie</v>
      </c>
      <c r="BA2206" s="1" t="str">
        <f>IF(ISBLANK(I2206),"", _xlfn.LET(_xlpm.TipoServico,LOWER(H2206),IF(ISNUMBER(FIND("banho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6" s="1" t="str">
        <f>IF(ISBLANK(I2206),"", _xlfn.LET(
    _xlpm.Servico,TRIM(F2206&amp;""),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06" s="1">
        <f>IF(ISBLANK(B2206),"", IF(ISBLANK(R2206),Q2206*S2206,R2206*S2206))</f>
        <v>12</v>
      </c>
    </row>
    <row r="2207" spans="1:55" x14ac:dyDescent="0.3">
      <c r="A2207" t="s">
        <v>1</v>
      </c>
      <c r="B2207">
        <v>46066</v>
      </c>
      <c r="C2207" t="s">
        <v>2</v>
      </c>
      <c r="D2207">
        <v>4811</v>
      </c>
      <c r="F2207" t="s">
        <v>291</v>
      </c>
      <c r="H2207" t="s">
        <v>276</v>
      </c>
      <c r="I2207">
        <v>2708</v>
      </c>
      <c r="J2207" t="s">
        <v>728</v>
      </c>
      <c r="K2207" t="s">
        <v>729</v>
      </c>
      <c r="L2207">
        <v>73982299035</v>
      </c>
      <c r="N2207">
        <v>0</v>
      </c>
      <c r="O2207" t="s">
        <v>5</v>
      </c>
      <c r="P2207">
        <v>0</v>
      </c>
      <c r="Q2207">
        <v>43</v>
      </c>
      <c r="R2207">
        <v>43</v>
      </c>
      <c r="S2207">
        <v>1</v>
      </c>
      <c r="T2207">
        <v>43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 t="s">
        <v>6</v>
      </c>
      <c r="AG2207">
        <v>100</v>
      </c>
      <c r="AU2207" s="2" t="str">
        <f>IF(ISBLANK(B2207),"", TEXT(B2207,"dddd, d \d\e mmmm \d\e aaaa"))</f>
        <v>sexta-feira, 13 de fevereiro de 2026</v>
      </c>
      <c r="AX2207" s="1" t="str" cm="1">
        <f t="array" ref="AX2207">IFERROR(_xlfn.TEXTJOIN(", ",TRUE,_xlfn._xlws.SORT(_xlfn.UNIQUE(_xlfn._xlws.FILTER($K$2:$K$2889,($I$2:$I$2889=I2207)*($K$2:$K$2889&lt;&gt;""))))),"")</f>
        <v>Romeu</v>
      </c>
      <c r="AY2207" s="1" t="str">
        <f>IF(ISBLANK(F2207),"", IF(OR(
ISNUMBER(FIND("escovacao",LOWER(F2207))),
ISNUMBER(FIND("escovação",LOWER(F2207))),
ISNUMBER(FIND("higiene bucal",LOWER(F2207))),
ISNUMBER(FIND("tosa",LOWER(F2207))),
ISNUMBER(FIND("hidratacao",LOWER(F2207))),
ISNUMBER(FIND("hidratação",LOWER(F2207))),
ISNUMBER(FIND("spa",LOWER(F2207))),
ISNUMBER(FIND("corte de unhas",LOWER(F2207))),
ISNUMBER(FIND("desembolo",LOWER(F2207))),
ISNUMBER(FIND("clorexidina",LOWER(F2207))),
ISNUMBER(FIND("matizacao",LOWER(F2207))),
ISNUMBER(FIND("matização",LOWER(F2207))),
ISNUMBER(FIND("arredondamento",LOWER(F2207))),
ISNUMBER(FIND("remocao",LOWER(F2207))),
ISNUMBER(FIND("remoção",LOWER(F2207)))
),"Serviços extras",
IF(ISNUMBER(FIND("banho",LOWER(F2207))),"Banho","Loja")))</f>
        <v>Serviços extras</v>
      </c>
      <c r="AZ2207" s="1" t="str">
        <f>IF(ISBLANK(I2207),"", _xlfn.LET(_xlpm.Pedido,TRIM(D2207&amp;""),IF(_xlpm.Pedido&lt;&gt;"",_xlpm.Pedido&amp;" | "&amp;K2207,I2207&amp;" | "&amp;K2207&amp;" | "&amp;TEXT(AU2207,"0"))))</f>
        <v>4811 | Romeu</v>
      </c>
      <c r="BA2207" s="1" t="str">
        <f>IF(ISBLANK(I2207),"", _xlfn.LET(_xlpm.TipoServico,LOWER(H2207),IF(ISNUMBER(FIND("banho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7" s="1" t="str">
        <f>IF(ISBLANK(I2207),"", _xlfn.LET(
    _xlpm.Servico,TRIM(F2207&amp;""),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07" s="1">
        <f>IF(ISBLANK(B2207),"", IF(ISBLANK(R2207),Q2207*S2207,R2207*S2207))</f>
        <v>43</v>
      </c>
    </row>
    <row r="2208" spans="1:55" x14ac:dyDescent="0.3">
      <c r="A2208" t="s">
        <v>178</v>
      </c>
      <c r="B2208">
        <v>46066</v>
      </c>
      <c r="C2208" t="s">
        <v>2</v>
      </c>
      <c r="D2208">
        <v>4809</v>
      </c>
      <c r="F2208" t="s">
        <v>275</v>
      </c>
      <c r="H2208" t="s">
        <v>276</v>
      </c>
      <c r="I2208">
        <v>2240</v>
      </c>
      <c r="J2208" t="s">
        <v>45</v>
      </c>
      <c r="K2208" t="s">
        <v>144</v>
      </c>
      <c r="L2208">
        <v>7391948647</v>
      </c>
      <c r="N2208">
        <v>0</v>
      </c>
      <c r="O2208" t="s">
        <v>5</v>
      </c>
      <c r="P2208">
        <v>0</v>
      </c>
      <c r="Q2208">
        <v>35</v>
      </c>
      <c r="R2208">
        <v>35</v>
      </c>
      <c r="S2208">
        <v>1</v>
      </c>
      <c r="T2208">
        <v>35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 t="s">
        <v>6</v>
      </c>
      <c r="AG2208">
        <v>104</v>
      </c>
      <c r="AU2208" s="2" t="str">
        <f>IF(ISBLANK(B2208),"", TEXT(B2208,"dddd, d \d\e mmmm \d\e aaaa"))</f>
        <v>sexta-feira, 13 de fevereiro de 2026</v>
      </c>
      <c r="AX2208" s="1" t="str" cm="1">
        <f t="array" ref="AX2208">IFERROR(_xlfn.TEXTJOIN(", ",TRUE,_xlfn._xlws.SORT(_xlfn.UNIQUE(_xlfn._xlws.FILTER($K$2:$K$2889,($I$2:$I$2889=I2208)*($K$2:$K$2889&lt;&gt;""))))),"")</f>
        <v>Luna</v>
      </c>
      <c r="AY2208" s="1" t="str">
        <f>IF(ISBLANK(F2208),"", IF(OR(
ISNUMBER(FIND("escovacao",LOWER(F2208))),
ISNUMBER(FIND("escovação",LOWER(F2208))),
ISNUMBER(FIND("higiene bucal",LOWER(F2208))),
ISNUMBER(FIND("tosa",LOWER(F2208))),
ISNUMBER(FIND("hidratacao",LOWER(F2208))),
ISNUMBER(FIND("hidratação",LOWER(F2208))),
ISNUMBER(FIND("spa",LOWER(F2208))),
ISNUMBER(FIND("corte de unhas",LOWER(F2208))),
ISNUMBER(FIND("desembolo",LOWER(F2208))),
ISNUMBER(FIND("clorexidina",LOWER(F2208))),
ISNUMBER(FIND("matizacao",LOWER(F2208))),
ISNUMBER(FIND("matização",LOWER(F2208))),
ISNUMBER(FIND("arredondamento",LOWER(F2208))),
ISNUMBER(FIND("remocao",LOWER(F2208))),
ISNUMBER(FIND("remoção",LOWER(F2208)))
),"Serviços extras",
IF(ISNUMBER(FIND("banho",LOWER(F2208))),"Banho","Loja")))</f>
        <v>Serviços extras</v>
      </c>
      <c r="AZ2208" s="1" t="str">
        <f>IF(ISBLANK(I2208),"", _xlfn.LET(_xlpm.Pedido,TRIM(D2208&amp;""),IF(_xlpm.Pedido&lt;&gt;"",_xlpm.Pedido&amp;" | "&amp;K2208,I2208&amp;" | "&amp;K2208&amp;" | "&amp;TEXT(AU2208,"0"))))</f>
        <v>4809 | Luna</v>
      </c>
      <c r="BA2208" s="1" t="str">
        <f>IF(ISBLANK(I2208),"", _xlfn.LET(_xlpm.TipoServico,LOWER(H2208),IF(ISNUMBER(FIND("banho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8" s="1" t="str">
        <f>IF(ISBLANK(I2208),"", _xlfn.LET(
    _xlpm.Servico,TRIM(F2208&amp;""),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08" s="1">
        <f>IF(ISBLANK(B2208),"", IF(ISBLANK(R2208),Q2208*S2208,R2208*S2208))</f>
        <v>35</v>
      </c>
    </row>
    <row r="2209" spans="1:55" x14ac:dyDescent="0.3">
      <c r="A2209" t="s">
        <v>178</v>
      </c>
      <c r="B2209">
        <v>46066</v>
      </c>
      <c r="C2209" t="s">
        <v>2</v>
      </c>
      <c r="D2209">
        <v>4809</v>
      </c>
      <c r="F2209" t="s">
        <v>304</v>
      </c>
      <c r="H2209" t="s">
        <v>276</v>
      </c>
      <c r="I2209">
        <v>2240</v>
      </c>
      <c r="J2209" t="s">
        <v>45</v>
      </c>
      <c r="K2209" t="s">
        <v>144</v>
      </c>
      <c r="L2209">
        <v>7391948647</v>
      </c>
      <c r="N2209">
        <v>0</v>
      </c>
      <c r="O2209" t="s">
        <v>5</v>
      </c>
      <c r="P2209">
        <v>0</v>
      </c>
      <c r="Q2209">
        <v>12</v>
      </c>
      <c r="R2209">
        <v>12</v>
      </c>
      <c r="S2209">
        <v>1</v>
      </c>
      <c r="T2209">
        <v>12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 t="s">
        <v>6</v>
      </c>
      <c r="AG2209">
        <v>104</v>
      </c>
      <c r="AU2209" s="2" t="str">
        <f>IF(ISBLANK(B2209),"", TEXT(B2209,"dddd, d \d\e mmmm \d\e aaaa"))</f>
        <v>sexta-feira, 13 de fevereiro de 2026</v>
      </c>
      <c r="AX2209" s="1" t="str" cm="1">
        <f t="array" ref="AX2209">IFERROR(_xlfn.TEXTJOIN(", ",TRUE,_xlfn._xlws.SORT(_xlfn.UNIQUE(_xlfn._xlws.FILTER($K$2:$K$2889,($I$2:$I$2889=I2209)*($K$2:$K$2889&lt;&gt;""))))),"")</f>
        <v>Luna</v>
      </c>
      <c r="AY2209" s="1" t="str">
        <f>IF(ISBLANK(F2209),"", IF(OR(
ISNUMBER(FIND("escovacao",LOWER(F2209))),
ISNUMBER(FIND("escovação",LOWER(F2209))),
ISNUMBER(FIND("higiene bucal",LOWER(F2209))),
ISNUMBER(FIND("tosa",LOWER(F2209))),
ISNUMBER(FIND("hidratacao",LOWER(F2209))),
ISNUMBER(FIND("hidratação",LOWER(F2209))),
ISNUMBER(FIND("spa",LOWER(F2209))),
ISNUMBER(FIND("corte de unhas",LOWER(F2209))),
ISNUMBER(FIND("desembolo",LOWER(F2209))),
ISNUMBER(FIND("clorexidina",LOWER(F2209))),
ISNUMBER(FIND("matizacao",LOWER(F2209))),
ISNUMBER(FIND("matização",LOWER(F2209))),
ISNUMBER(FIND("arredondamento",LOWER(F2209))),
ISNUMBER(FIND("remocao",LOWER(F2209))),
ISNUMBER(FIND("remoção",LOWER(F2209)))
),"Serviços extras",
IF(ISNUMBER(FIND("banho",LOWER(F2209))),"Banho","Loja")))</f>
        <v>Serviços extras</v>
      </c>
      <c r="AZ2209" s="1" t="str">
        <f>IF(ISBLANK(I2209),"", _xlfn.LET(_xlpm.Pedido,TRIM(D2209&amp;""),IF(_xlpm.Pedido&lt;&gt;"",_xlpm.Pedido&amp;" | "&amp;K2209,I2209&amp;" | "&amp;K2209&amp;" | "&amp;TEXT(AU2209,"0"))))</f>
        <v>4809 | Luna</v>
      </c>
      <c r="BA2209" s="1" t="str">
        <f>IF(ISBLANK(I2209),"", _xlfn.LET(_xlpm.TipoServico,LOWER(H2209),IF(ISNUMBER(FIND("banho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09" s="1" t="str">
        <f>IF(ISBLANK(I2209),"", _xlfn.LET(
    _xlpm.Servico,TRIM(F2209&amp;""),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09" s="1">
        <f>IF(ISBLANK(B2209),"", IF(ISBLANK(R2209),Q2209*S2209,R2209*S2209))</f>
        <v>12</v>
      </c>
    </row>
    <row r="2210" spans="1:55" x14ac:dyDescent="0.3">
      <c r="A2210" t="s">
        <v>141</v>
      </c>
      <c r="B2210">
        <v>46067</v>
      </c>
      <c r="C2210" t="s">
        <v>27</v>
      </c>
      <c r="D2210">
        <v>4816</v>
      </c>
      <c r="F2210" t="s">
        <v>137</v>
      </c>
      <c r="H2210" t="s">
        <v>276</v>
      </c>
      <c r="I2210">
        <v>2808</v>
      </c>
      <c r="J2210" t="s">
        <v>528</v>
      </c>
      <c r="K2210" t="s">
        <v>665</v>
      </c>
      <c r="L2210">
        <v>7391226639</v>
      </c>
      <c r="N2210">
        <v>0</v>
      </c>
      <c r="O2210" t="s">
        <v>5</v>
      </c>
      <c r="P2210">
        <v>0</v>
      </c>
      <c r="Q2210">
        <v>5</v>
      </c>
      <c r="R2210">
        <v>5</v>
      </c>
      <c r="S2210">
        <v>1</v>
      </c>
      <c r="T2210">
        <v>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 t="s">
        <v>6</v>
      </c>
      <c r="AG2210">
        <v>109</v>
      </c>
      <c r="AU2210" s="2" t="str">
        <f>IF(ISBLANK(B2210),"", TEXT(B2210,"dddd, d \d\e mmmm \d\e aaaa"))</f>
        <v>sábado, 14 de fevereiro de 2026</v>
      </c>
      <c r="AX2210" s="1" t="str" cm="1">
        <f t="array" ref="AX2210">IFERROR(_xlfn.TEXTJOIN(", ",TRUE,_xlfn._xlws.SORT(_xlfn.UNIQUE(_xlfn._xlws.FILTER($K$2:$K$2889,($I$2:$I$2889=I2210)*($K$2:$K$2889&lt;&gt;""))))),"")</f>
        <v>Malu</v>
      </c>
      <c r="AY2210" s="1" t="str">
        <f>IF(ISBLANK(F2210),"", IF(OR(
ISNUMBER(FIND("escovacao",LOWER(F2210))),
ISNUMBER(FIND("escovação",LOWER(F2210))),
ISNUMBER(FIND("higiene bucal",LOWER(F2210))),
ISNUMBER(FIND("tosa",LOWER(F2210))),
ISNUMBER(FIND("hidratacao",LOWER(F2210))),
ISNUMBER(FIND("hidratação",LOWER(F2210))),
ISNUMBER(FIND("spa",LOWER(F2210))),
ISNUMBER(FIND("corte de unhas",LOWER(F2210))),
ISNUMBER(FIND("desembolo",LOWER(F2210))),
ISNUMBER(FIND("clorexidina",LOWER(F2210))),
ISNUMBER(FIND("matizacao",LOWER(F2210))),
ISNUMBER(FIND("matização",LOWER(F2210))),
ISNUMBER(FIND("arredondamento",LOWER(F2210))),
ISNUMBER(FIND("remocao",LOWER(F2210))),
ISNUMBER(FIND("remoção",LOWER(F2210)))
),"Serviços extras",
IF(ISNUMBER(FIND("banho",LOWER(F2210))),"Banho","Loja")))</f>
        <v>Serviços extras</v>
      </c>
      <c r="AZ2210" s="1" t="str">
        <f>IF(ISBLANK(I2210),"", _xlfn.LET(_xlpm.Pedido,TRIM(D2210&amp;""),IF(_xlpm.Pedido&lt;&gt;"",_xlpm.Pedido&amp;" | "&amp;K2210,I2210&amp;" | "&amp;K2210&amp;" | "&amp;TEXT(AU2210,"0"))))</f>
        <v>4816 | Malu</v>
      </c>
      <c r="BA2210" s="1" t="str">
        <f>IF(ISBLANK(I2210),"", _xlfn.LET(_xlpm.TipoServico,LOWER(H2210),IF(ISNUMBER(FIND("banho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0" s="1" t="str">
        <f>IF(ISBLANK(I2210),"", _xlfn.LET(
    _xlpm.Servico,TRIM(F2210&amp;""),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10" s="1">
        <f>IF(ISBLANK(B2210),"", IF(ISBLANK(R2210),Q2210*S2210,R2210*S2210))</f>
        <v>5</v>
      </c>
    </row>
    <row r="2211" spans="1:55" x14ac:dyDescent="0.3">
      <c r="A2211" t="s">
        <v>141</v>
      </c>
      <c r="B2211">
        <v>46067</v>
      </c>
      <c r="C2211" t="s">
        <v>27</v>
      </c>
      <c r="D2211">
        <v>4816</v>
      </c>
      <c r="F2211" t="s">
        <v>304</v>
      </c>
      <c r="H2211" t="s">
        <v>276</v>
      </c>
      <c r="I2211">
        <v>2808</v>
      </c>
      <c r="J2211" t="s">
        <v>528</v>
      </c>
      <c r="K2211" t="s">
        <v>665</v>
      </c>
      <c r="L2211">
        <v>7391226639</v>
      </c>
      <c r="N2211">
        <v>0</v>
      </c>
      <c r="O2211" t="s">
        <v>5</v>
      </c>
      <c r="P2211">
        <v>0</v>
      </c>
      <c r="Q2211">
        <v>12</v>
      </c>
      <c r="R2211">
        <v>12</v>
      </c>
      <c r="S2211">
        <v>1</v>
      </c>
      <c r="T2211">
        <v>12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 t="s">
        <v>6</v>
      </c>
      <c r="AG2211">
        <v>109</v>
      </c>
      <c r="AU2211" s="2" t="str">
        <f>IF(ISBLANK(B2211),"", TEXT(B2211,"dddd, d \d\e mmmm \d\e aaaa"))</f>
        <v>sábado, 14 de fevereiro de 2026</v>
      </c>
      <c r="AX2211" s="1" t="str" cm="1">
        <f t="array" ref="AX2211">IFERROR(_xlfn.TEXTJOIN(", ",TRUE,_xlfn._xlws.SORT(_xlfn.UNIQUE(_xlfn._xlws.FILTER($K$2:$K$2889,($I$2:$I$2889=I2211)*($K$2:$K$2889&lt;&gt;""))))),"")</f>
        <v>Malu</v>
      </c>
      <c r="AY2211" s="1" t="str">
        <f>IF(ISBLANK(F2211),"", IF(OR(
ISNUMBER(FIND("escovacao",LOWER(F2211))),
ISNUMBER(FIND("escovação",LOWER(F2211))),
ISNUMBER(FIND("higiene bucal",LOWER(F2211))),
ISNUMBER(FIND("tosa",LOWER(F2211))),
ISNUMBER(FIND("hidratacao",LOWER(F2211))),
ISNUMBER(FIND("hidratação",LOWER(F2211))),
ISNUMBER(FIND("spa",LOWER(F2211))),
ISNUMBER(FIND("corte de unhas",LOWER(F2211))),
ISNUMBER(FIND("desembolo",LOWER(F2211))),
ISNUMBER(FIND("clorexidina",LOWER(F2211))),
ISNUMBER(FIND("matizacao",LOWER(F2211))),
ISNUMBER(FIND("matização",LOWER(F2211))),
ISNUMBER(FIND("arredondamento",LOWER(F2211))),
ISNUMBER(FIND("remocao",LOWER(F2211))),
ISNUMBER(FIND("remoção",LOWER(F2211)))
),"Serviços extras",
IF(ISNUMBER(FIND("banho",LOWER(F2211))),"Banho","Loja")))</f>
        <v>Serviços extras</v>
      </c>
      <c r="AZ2211" s="1" t="str">
        <f>IF(ISBLANK(I2211),"", _xlfn.LET(_xlpm.Pedido,TRIM(D2211&amp;""),IF(_xlpm.Pedido&lt;&gt;"",_xlpm.Pedido&amp;" | "&amp;K2211,I2211&amp;" | "&amp;K2211&amp;" | "&amp;TEXT(AU2211,"0"))))</f>
        <v>4816 | Malu</v>
      </c>
      <c r="BA2211" s="1" t="str">
        <f>IF(ISBLANK(I2211),"", _xlfn.LET(_xlpm.TipoServico,LOWER(H2211),IF(ISNUMBER(FIND("banho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1" s="1" t="str">
        <f>IF(ISBLANK(I2211),"", _xlfn.LET(
    _xlpm.Servico,TRIM(F2211&amp;""),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11" s="1">
        <f>IF(ISBLANK(B2211),"", IF(ISBLANK(R2211),Q2211*S2211,R2211*S2211))</f>
        <v>12</v>
      </c>
    </row>
    <row r="2212" spans="1:55" x14ac:dyDescent="0.3">
      <c r="A2212" t="s">
        <v>11</v>
      </c>
      <c r="B2212">
        <v>46067</v>
      </c>
      <c r="C2212" t="s">
        <v>27</v>
      </c>
      <c r="D2212">
        <v>4820</v>
      </c>
      <c r="F2212" t="s">
        <v>162</v>
      </c>
      <c r="H2212" t="s">
        <v>276</v>
      </c>
      <c r="I2212">
        <v>2585</v>
      </c>
      <c r="J2212" t="s">
        <v>83</v>
      </c>
      <c r="K2212" t="s">
        <v>157</v>
      </c>
      <c r="L2212">
        <v>5573981669052</v>
      </c>
      <c r="N2212">
        <v>0</v>
      </c>
      <c r="O2212" t="s">
        <v>5</v>
      </c>
      <c r="P2212">
        <v>0</v>
      </c>
      <c r="Q2212">
        <v>35</v>
      </c>
      <c r="R2212">
        <v>35</v>
      </c>
      <c r="S2212">
        <v>1</v>
      </c>
      <c r="T2212">
        <v>35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 t="s">
        <v>6</v>
      </c>
      <c r="AG2212">
        <v>344</v>
      </c>
      <c r="AU2212" s="2" t="str">
        <f>IF(ISBLANK(B2212),"", TEXT(B2212,"dddd, d \d\e mmmm \d\e aaaa"))</f>
        <v>sábado, 14 de fevereiro de 2026</v>
      </c>
      <c r="AX2212" s="1" t="str" cm="1">
        <f t="array" ref="AX2212">IFERROR(_xlfn.TEXTJOIN(", ",TRUE,_xlfn._xlws.SORT(_xlfn.UNIQUE(_xlfn._xlws.FILTER($K$2:$K$2889,($I$2:$I$2889=I2212)*($K$2:$K$2889&lt;&gt;""))))),"")</f>
        <v>Dudu, Tata</v>
      </c>
      <c r="AY2212" s="1" t="str">
        <f>IF(ISBLANK(F2212),"", IF(OR(
ISNUMBER(FIND("escovacao",LOWER(F2212))),
ISNUMBER(FIND("escovação",LOWER(F2212))),
ISNUMBER(FIND("higiene bucal",LOWER(F2212))),
ISNUMBER(FIND("tosa",LOWER(F2212))),
ISNUMBER(FIND("hidratacao",LOWER(F2212))),
ISNUMBER(FIND("hidratação",LOWER(F2212))),
ISNUMBER(FIND("spa",LOWER(F2212))),
ISNUMBER(FIND("corte de unhas",LOWER(F2212))),
ISNUMBER(FIND("desembolo",LOWER(F2212))),
ISNUMBER(FIND("clorexidina",LOWER(F2212))),
ISNUMBER(FIND("matizacao",LOWER(F2212))),
ISNUMBER(FIND("matização",LOWER(F2212))),
ISNUMBER(FIND("arredondamento",LOWER(F2212))),
ISNUMBER(FIND("remocao",LOWER(F2212))),
ISNUMBER(FIND("remoção",LOWER(F2212)))
),"Serviços extras",
IF(ISNUMBER(FIND("banho",LOWER(F2212))),"Banho","Loja")))</f>
        <v>Serviços extras</v>
      </c>
      <c r="AZ2212" s="1" t="str">
        <f>IF(ISBLANK(I2212),"", _xlfn.LET(_xlpm.Pedido,TRIM(D2212&amp;""),IF(_xlpm.Pedido&lt;&gt;"",_xlpm.Pedido&amp;" | "&amp;K2212,I2212&amp;" | "&amp;K2212&amp;" | "&amp;TEXT(AU2212,"0"))))</f>
        <v>4820 | Dudu</v>
      </c>
      <c r="BA2212" s="1" t="str">
        <f>IF(ISBLANK(I2212),"", _xlfn.LET(_xlpm.TipoServico,LOWER(H2212),IF(ISNUMBER(FIND("banho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2" s="1" t="str">
        <f>IF(ISBLANK(I2212),"", _xlfn.LET(
    _xlpm.Servico,TRIM(F2212&amp;""),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212" s="1">
        <f>IF(ISBLANK(B2212),"", IF(ISBLANK(R2212),Q2212*S2212,R2212*S2212))</f>
        <v>35</v>
      </c>
    </row>
    <row r="2213" spans="1:55" x14ac:dyDescent="0.3">
      <c r="A2213" t="s">
        <v>178</v>
      </c>
      <c r="B2213">
        <v>46067</v>
      </c>
      <c r="C2213" t="s">
        <v>27</v>
      </c>
      <c r="D2213">
        <v>4820</v>
      </c>
      <c r="F2213" t="s">
        <v>162</v>
      </c>
      <c r="H2213" t="s">
        <v>276</v>
      </c>
      <c r="I2213">
        <v>2585</v>
      </c>
      <c r="J2213" t="s">
        <v>83</v>
      </c>
      <c r="K2213" t="s">
        <v>156</v>
      </c>
      <c r="L2213">
        <v>5573981669052</v>
      </c>
      <c r="N2213">
        <v>0</v>
      </c>
      <c r="O2213" t="s">
        <v>5</v>
      </c>
      <c r="P2213">
        <v>0</v>
      </c>
      <c r="Q2213">
        <v>35</v>
      </c>
      <c r="R2213">
        <v>35</v>
      </c>
      <c r="S2213">
        <v>1</v>
      </c>
      <c r="T2213">
        <v>35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 t="s">
        <v>6</v>
      </c>
      <c r="AG2213">
        <v>344</v>
      </c>
      <c r="AU2213" s="2" t="str">
        <f>IF(ISBLANK(B2213),"", TEXT(B2213,"dddd, d \d\e mmmm \d\e aaaa"))</f>
        <v>sábado, 14 de fevereiro de 2026</v>
      </c>
      <c r="AX2213" s="1" t="str" cm="1">
        <f t="array" ref="AX2213">IFERROR(_xlfn.TEXTJOIN(", ",TRUE,_xlfn._xlws.SORT(_xlfn.UNIQUE(_xlfn._xlws.FILTER($K$2:$K$2889,($I$2:$I$2889=I2213)*($K$2:$K$2889&lt;&gt;""))))),"")</f>
        <v>Dudu, Tata</v>
      </c>
      <c r="AY2213" s="1" t="str">
        <f>IF(ISBLANK(F2213),"", IF(OR(
ISNUMBER(FIND("escovacao",LOWER(F2213))),
ISNUMBER(FIND("escovação",LOWER(F2213))),
ISNUMBER(FIND("higiene bucal",LOWER(F2213))),
ISNUMBER(FIND("tosa",LOWER(F2213))),
ISNUMBER(FIND("hidratacao",LOWER(F2213))),
ISNUMBER(FIND("hidratação",LOWER(F2213))),
ISNUMBER(FIND("spa",LOWER(F2213))),
ISNUMBER(FIND("corte de unhas",LOWER(F2213))),
ISNUMBER(FIND("desembolo",LOWER(F2213))),
ISNUMBER(FIND("clorexidina",LOWER(F2213))),
ISNUMBER(FIND("matizacao",LOWER(F2213))),
ISNUMBER(FIND("matização",LOWER(F2213))),
ISNUMBER(FIND("arredondamento",LOWER(F2213))),
ISNUMBER(FIND("remocao",LOWER(F2213))),
ISNUMBER(FIND("remoção",LOWER(F2213)))
),"Serviços extras",
IF(ISNUMBER(FIND("banho",LOWER(F2213))),"Banho","Loja")))</f>
        <v>Serviços extras</v>
      </c>
      <c r="AZ2213" s="1" t="str">
        <f>IF(ISBLANK(I2213),"", _xlfn.LET(_xlpm.Pedido,TRIM(D2213&amp;""),IF(_xlpm.Pedido&lt;&gt;"",_xlpm.Pedido&amp;" | "&amp;K2213,I2213&amp;" | "&amp;K2213&amp;" | "&amp;TEXT(AU2213,"0"))))</f>
        <v>4820 | Tata</v>
      </c>
      <c r="BA2213" s="1" t="str">
        <f>IF(ISBLANK(I2213),"", _xlfn.LET(_xlpm.TipoServico,LOWER(H2213),IF(ISNUMBER(FIND("banho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3" s="1" t="str">
        <f>IF(ISBLANK(I2213),"", _xlfn.LET(
    _xlpm.Servico,TRIM(F2213&amp;""),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213" s="1">
        <f>IF(ISBLANK(B2213),"", IF(ISBLANK(R2213),Q2213*S2213,R2213*S2213))</f>
        <v>35</v>
      </c>
    </row>
    <row r="2214" spans="1:55" x14ac:dyDescent="0.3">
      <c r="A2214" t="s">
        <v>178</v>
      </c>
      <c r="B2214">
        <v>46067</v>
      </c>
      <c r="C2214" t="s">
        <v>27</v>
      </c>
      <c r="D2214">
        <v>4820</v>
      </c>
      <c r="F2214" t="s">
        <v>304</v>
      </c>
      <c r="H2214" t="s">
        <v>276</v>
      </c>
      <c r="I2214">
        <v>2585</v>
      </c>
      <c r="J2214" t="s">
        <v>83</v>
      </c>
      <c r="K2214" t="s">
        <v>156</v>
      </c>
      <c r="L2214">
        <v>5573981669052</v>
      </c>
      <c r="N2214">
        <v>0</v>
      </c>
      <c r="O2214" t="s">
        <v>5</v>
      </c>
      <c r="P2214">
        <v>0</v>
      </c>
      <c r="Q2214">
        <v>12</v>
      </c>
      <c r="R2214">
        <v>12</v>
      </c>
      <c r="S2214">
        <v>1</v>
      </c>
      <c r="T2214">
        <v>12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 t="s">
        <v>6</v>
      </c>
      <c r="AG2214">
        <v>344</v>
      </c>
      <c r="AU2214" s="2" t="str">
        <f>IF(ISBLANK(B2214),"", TEXT(B2214,"dddd, d \d\e mmmm \d\e aaaa"))</f>
        <v>sábado, 14 de fevereiro de 2026</v>
      </c>
      <c r="AX2214" s="1" t="str" cm="1">
        <f t="array" ref="AX2214">IFERROR(_xlfn.TEXTJOIN(", ",TRUE,_xlfn._xlws.SORT(_xlfn.UNIQUE(_xlfn._xlws.FILTER($K$2:$K$2889,($I$2:$I$2889=I2214)*($K$2:$K$2889&lt;&gt;""))))),"")</f>
        <v>Dudu, Tata</v>
      </c>
      <c r="AY2214" s="1" t="str">
        <f>IF(ISBLANK(F2214),"", IF(OR(
ISNUMBER(FIND("escovacao",LOWER(F2214))),
ISNUMBER(FIND("escovação",LOWER(F2214))),
ISNUMBER(FIND("higiene bucal",LOWER(F2214))),
ISNUMBER(FIND("tosa",LOWER(F2214))),
ISNUMBER(FIND("hidratacao",LOWER(F2214))),
ISNUMBER(FIND("hidratação",LOWER(F2214))),
ISNUMBER(FIND("spa",LOWER(F2214))),
ISNUMBER(FIND("corte de unhas",LOWER(F2214))),
ISNUMBER(FIND("desembolo",LOWER(F2214))),
ISNUMBER(FIND("clorexidina",LOWER(F2214))),
ISNUMBER(FIND("matizacao",LOWER(F2214))),
ISNUMBER(FIND("matização",LOWER(F2214))),
ISNUMBER(FIND("arredondamento",LOWER(F2214))),
ISNUMBER(FIND("remocao",LOWER(F2214))),
ISNUMBER(FIND("remoção",LOWER(F2214)))
),"Serviços extras",
IF(ISNUMBER(FIND("banho",LOWER(F2214))),"Banho","Loja")))</f>
        <v>Serviços extras</v>
      </c>
      <c r="AZ2214" s="1" t="str">
        <f>IF(ISBLANK(I2214),"", _xlfn.LET(_xlpm.Pedido,TRIM(D2214&amp;""),IF(_xlpm.Pedido&lt;&gt;"",_xlpm.Pedido&amp;" | "&amp;K2214,I2214&amp;" | "&amp;K2214&amp;" | "&amp;TEXT(AU2214,"0"))))</f>
        <v>4820 | Tata</v>
      </c>
      <c r="BA2214" s="1" t="str">
        <f>IF(ISBLANK(I2214),"", _xlfn.LET(_xlpm.TipoServico,LOWER(H2214),IF(ISNUMBER(FIND("banho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4" s="1" t="str">
        <f>IF(ISBLANK(I2214),"", _xlfn.LET(
    _xlpm.Servico,TRIM(F2214&amp;""),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14" s="1">
        <f>IF(ISBLANK(B2214),"", IF(ISBLANK(R2214),Q2214*S2214,R2214*S2214))</f>
        <v>12</v>
      </c>
    </row>
    <row r="2215" spans="1:55" x14ac:dyDescent="0.3">
      <c r="A2215" t="s">
        <v>11</v>
      </c>
      <c r="B2215">
        <v>46067</v>
      </c>
      <c r="C2215" t="s">
        <v>27</v>
      </c>
      <c r="D2215">
        <v>4820</v>
      </c>
      <c r="F2215" t="s">
        <v>304</v>
      </c>
      <c r="H2215" t="s">
        <v>276</v>
      </c>
      <c r="I2215">
        <v>2585</v>
      </c>
      <c r="J2215" t="s">
        <v>83</v>
      </c>
      <c r="K2215" t="s">
        <v>157</v>
      </c>
      <c r="L2215">
        <v>5573981669052</v>
      </c>
      <c r="N2215">
        <v>0</v>
      </c>
      <c r="O2215" t="s">
        <v>5</v>
      </c>
      <c r="P2215">
        <v>0</v>
      </c>
      <c r="Q2215">
        <v>12</v>
      </c>
      <c r="R2215">
        <v>12</v>
      </c>
      <c r="S2215">
        <v>1</v>
      </c>
      <c r="T2215">
        <v>12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 t="s">
        <v>6</v>
      </c>
      <c r="AG2215">
        <v>344</v>
      </c>
      <c r="AU2215" s="2" t="str">
        <f>IF(ISBLANK(B2215),"", TEXT(B2215,"dddd, d \d\e mmmm \d\e aaaa"))</f>
        <v>sábado, 14 de fevereiro de 2026</v>
      </c>
      <c r="AX2215" s="1" t="str" cm="1">
        <f t="array" ref="AX2215">IFERROR(_xlfn.TEXTJOIN(", ",TRUE,_xlfn._xlws.SORT(_xlfn.UNIQUE(_xlfn._xlws.FILTER($K$2:$K$2889,($I$2:$I$2889=I2215)*($K$2:$K$2889&lt;&gt;""))))),"")</f>
        <v>Dudu, Tata</v>
      </c>
      <c r="AY2215" s="1" t="str">
        <f>IF(ISBLANK(F2215),"", IF(OR(
ISNUMBER(FIND("escovacao",LOWER(F2215))),
ISNUMBER(FIND("escovação",LOWER(F2215))),
ISNUMBER(FIND("higiene bucal",LOWER(F2215))),
ISNUMBER(FIND("tosa",LOWER(F2215))),
ISNUMBER(FIND("hidratacao",LOWER(F2215))),
ISNUMBER(FIND("hidratação",LOWER(F2215))),
ISNUMBER(FIND("spa",LOWER(F2215))),
ISNUMBER(FIND("corte de unhas",LOWER(F2215))),
ISNUMBER(FIND("desembolo",LOWER(F2215))),
ISNUMBER(FIND("clorexidina",LOWER(F2215))),
ISNUMBER(FIND("matizacao",LOWER(F2215))),
ISNUMBER(FIND("matização",LOWER(F2215))),
ISNUMBER(FIND("arredondamento",LOWER(F2215))),
ISNUMBER(FIND("remocao",LOWER(F2215))),
ISNUMBER(FIND("remoção",LOWER(F2215)))
),"Serviços extras",
IF(ISNUMBER(FIND("banho",LOWER(F2215))),"Banho","Loja")))</f>
        <v>Serviços extras</v>
      </c>
      <c r="AZ2215" s="1" t="str">
        <f>IF(ISBLANK(I2215),"", _xlfn.LET(_xlpm.Pedido,TRIM(D2215&amp;""),IF(_xlpm.Pedido&lt;&gt;"",_xlpm.Pedido&amp;" | "&amp;K2215,I2215&amp;" | "&amp;K2215&amp;" | "&amp;TEXT(AU2215,"0"))))</f>
        <v>4820 | Dudu</v>
      </c>
      <c r="BA2215" s="1" t="str">
        <f>IF(ISBLANK(I2215),"", _xlfn.LET(_xlpm.TipoServico,LOWER(H2215),IF(ISNUMBER(FIND("banho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5" s="1" t="str">
        <f>IF(ISBLANK(I2215),"", _xlfn.LET(
    _xlpm.Servico,TRIM(F2215&amp;""),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15" s="1">
        <f>IF(ISBLANK(B2215),"", IF(ISBLANK(R2215),Q2215*S2215,R2215*S2215))</f>
        <v>12</v>
      </c>
    </row>
    <row r="2216" spans="1:55" x14ac:dyDescent="0.3">
      <c r="A2216" t="s">
        <v>141</v>
      </c>
      <c r="B2216">
        <v>46067</v>
      </c>
      <c r="C2216" t="s">
        <v>27</v>
      </c>
      <c r="D2216">
        <v>4816</v>
      </c>
      <c r="F2216" t="s">
        <v>282</v>
      </c>
      <c r="H2216" t="s">
        <v>276</v>
      </c>
      <c r="I2216">
        <v>2808</v>
      </c>
      <c r="J2216" t="s">
        <v>528</v>
      </c>
      <c r="K2216" t="s">
        <v>665</v>
      </c>
      <c r="L2216">
        <v>7391226639</v>
      </c>
      <c r="N2216">
        <v>0</v>
      </c>
      <c r="O2216" t="s">
        <v>5</v>
      </c>
      <c r="P2216">
        <v>0</v>
      </c>
      <c r="Q2216">
        <v>35</v>
      </c>
      <c r="R2216">
        <v>35</v>
      </c>
      <c r="S2216">
        <v>1</v>
      </c>
      <c r="T2216">
        <v>35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 t="s">
        <v>6</v>
      </c>
      <c r="AG2216">
        <v>109</v>
      </c>
      <c r="AU2216" s="2" t="str">
        <f>IF(ISBLANK(B2216),"", TEXT(B2216,"dddd, d \d\e mmmm \d\e aaaa"))</f>
        <v>sábado, 14 de fevereiro de 2026</v>
      </c>
      <c r="AX2216" s="1" t="str" cm="1">
        <f t="array" ref="AX2216">IFERROR(_xlfn.TEXTJOIN(", ",TRUE,_xlfn._xlws.SORT(_xlfn.UNIQUE(_xlfn._xlws.FILTER($K$2:$K$2889,($I$2:$I$2889=I2216)*($K$2:$K$2889&lt;&gt;""))))),"")</f>
        <v>Malu</v>
      </c>
      <c r="AY2216" s="1" t="str">
        <f>IF(ISBLANK(F2216),"", IF(OR(
ISNUMBER(FIND("escovacao",LOWER(F2216))),
ISNUMBER(FIND("escovação",LOWER(F2216))),
ISNUMBER(FIND("higiene bucal",LOWER(F2216))),
ISNUMBER(FIND("tosa",LOWER(F2216))),
ISNUMBER(FIND("hidratacao",LOWER(F2216))),
ISNUMBER(FIND("hidratação",LOWER(F2216))),
ISNUMBER(FIND("spa",LOWER(F2216))),
ISNUMBER(FIND("corte de unhas",LOWER(F2216))),
ISNUMBER(FIND("desembolo",LOWER(F2216))),
ISNUMBER(FIND("clorexidina",LOWER(F2216))),
ISNUMBER(FIND("matizacao",LOWER(F2216))),
ISNUMBER(FIND("matização",LOWER(F2216))),
ISNUMBER(FIND("arredondamento",LOWER(F2216))),
ISNUMBER(FIND("remocao",LOWER(F2216))),
ISNUMBER(FIND("remoção",LOWER(F2216)))
),"Serviços extras",
IF(ISNUMBER(FIND("banho",LOWER(F2216))),"Banho","Loja")))</f>
        <v>Serviços extras</v>
      </c>
      <c r="AZ2216" s="1" t="str">
        <f>IF(ISBLANK(I2216),"", _xlfn.LET(_xlpm.Pedido,TRIM(D2216&amp;""),IF(_xlpm.Pedido&lt;&gt;"",_xlpm.Pedido&amp;" | "&amp;K2216,I2216&amp;" | "&amp;K2216&amp;" | "&amp;TEXT(AU2216,"0"))))</f>
        <v>4816 | Malu</v>
      </c>
      <c r="BA2216" s="1" t="str">
        <f>IF(ISBLANK(I2216),"", _xlfn.LET(_xlpm.TipoServico,LOWER(H2216),IF(ISNUMBER(FIND("banho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6" s="1" t="str">
        <f>IF(ISBLANK(I2216),"", _xlfn.LET(
    _xlpm.Servico,TRIM(F2216&amp;""),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2216" s="1">
        <f>IF(ISBLANK(B2216),"", IF(ISBLANK(R2216),Q2216*S2216,R2216*S2216))</f>
        <v>35</v>
      </c>
    </row>
    <row r="2217" spans="1:55" x14ac:dyDescent="0.3">
      <c r="A2217" t="s">
        <v>11</v>
      </c>
      <c r="B2217">
        <v>46069</v>
      </c>
      <c r="C2217" t="s">
        <v>43</v>
      </c>
      <c r="D2217">
        <v>4827</v>
      </c>
      <c r="F2217" t="s">
        <v>275</v>
      </c>
      <c r="H2217" t="s">
        <v>276</v>
      </c>
      <c r="I2217">
        <v>2190</v>
      </c>
      <c r="J2217" t="s">
        <v>54</v>
      </c>
      <c r="K2217" t="s">
        <v>145</v>
      </c>
      <c r="L2217">
        <v>7391145661</v>
      </c>
      <c r="N2217">
        <v>0</v>
      </c>
      <c r="O2217" t="s">
        <v>5</v>
      </c>
      <c r="P2217">
        <v>0</v>
      </c>
      <c r="Q2217">
        <v>35</v>
      </c>
      <c r="R2217">
        <v>35</v>
      </c>
      <c r="S2217">
        <v>1</v>
      </c>
      <c r="T2217">
        <v>35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 t="s">
        <v>6</v>
      </c>
      <c r="AG2217">
        <v>208</v>
      </c>
      <c r="AU2217" s="2" t="str">
        <f>IF(ISBLANK(B2217),"", TEXT(B2217,"dddd, d \d\e mmmm \d\e aaaa"))</f>
        <v>segunda-feira, 16 de fevereiro de 2026</v>
      </c>
      <c r="AX2217" s="1" t="str" cm="1">
        <f t="array" ref="AX2217">IFERROR(_xlfn.TEXTJOIN(", ",TRUE,_xlfn._xlws.SORT(_xlfn.UNIQUE(_xlfn._xlws.FILTER($K$2:$K$2889,($I$2:$I$2889=I2217)*($K$2:$K$2889&lt;&gt;""))))),"")</f>
        <v>Doralice, Maria Ricota</v>
      </c>
      <c r="AY2217" s="1" t="str">
        <f>IF(ISBLANK(F2217),"", IF(OR(
ISNUMBER(FIND("escovacao",LOWER(F2217))),
ISNUMBER(FIND("escovação",LOWER(F2217))),
ISNUMBER(FIND("higiene bucal",LOWER(F2217))),
ISNUMBER(FIND("tosa",LOWER(F2217))),
ISNUMBER(FIND("hidratacao",LOWER(F2217))),
ISNUMBER(FIND("hidratação",LOWER(F2217))),
ISNUMBER(FIND("spa",LOWER(F2217))),
ISNUMBER(FIND("corte de unhas",LOWER(F2217))),
ISNUMBER(FIND("desembolo",LOWER(F2217))),
ISNUMBER(FIND("clorexidina",LOWER(F2217))),
ISNUMBER(FIND("matizacao",LOWER(F2217))),
ISNUMBER(FIND("matização",LOWER(F2217))),
ISNUMBER(FIND("arredondamento",LOWER(F2217))),
ISNUMBER(FIND("remocao",LOWER(F2217))),
ISNUMBER(FIND("remoção",LOWER(F2217)))
),"Serviços extras",
IF(ISNUMBER(FIND("banho",LOWER(F2217))),"Banho","Loja")))</f>
        <v>Serviços extras</v>
      </c>
      <c r="AZ2217" s="1" t="str">
        <f>IF(ISBLANK(I2217),"", _xlfn.LET(_xlpm.Pedido,TRIM(D2217&amp;""),IF(_xlpm.Pedido&lt;&gt;"",_xlpm.Pedido&amp;" | "&amp;K2217,I2217&amp;" | "&amp;K2217&amp;" | "&amp;TEXT(AU2217,"0"))))</f>
        <v>4827 | Maria Ricota</v>
      </c>
      <c r="BA2217" s="1" t="str">
        <f>IF(ISBLANK(I2217),"", _xlfn.LET(_xlpm.TipoServico,LOWER(H2217),IF(ISNUMBER(FIND("banho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7" s="1" t="str">
        <f>IF(ISBLANK(I2217),"", _xlfn.LET(
    _xlpm.Servico,TRIM(F2217&amp;""),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17" s="1">
        <f>IF(ISBLANK(B2217),"", IF(ISBLANK(R2217),Q2217*S2217,R2217*S2217))</f>
        <v>35</v>
      </c>
    </row>
    <row r="2218" spans="1:55" x14ac:dyDescent="0.3">
      <c r="A2218" t="s">
        <v>11</v>
      </c>
      <c r="B2218">
        <v>46069</v>
      </c>
      <c r="C2218" t="s">
        <v>43</v>
      </c>
      <c r="D2218">
        <v>4827</v>
      </c>
      <c r="F2218" t="s">
        <v>304</v>
      </c>
      <c r="H2218" t="s">
        <v>276</v>
      </c>
      <c r="I2218">
        <v>2190</v>
      </c>
      <c r="J2218" t="s">
        <v>54</v>
      </c>
      <c r="K2218" t="s">
        <v>145</v>
      </c>
      <c r="L2218">
        <v>7391145661</v>
      </c>
      <c r="N2218">
        <v>0</v>
      </c>
      <c r="O2218" t="s">
        <v>5</v>
      </c>
      <c r="P2218">
        <v>0</v>
      </c>
      <c r="Q2218">
        <v>12</v>
      </c>
      <c r="R2218">
        <v>12</v>
      </c>
      <c r="S2218">
        <v>1</v>
      </c>
      <c r="T2218">
        <v>12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 t="s">
        <v>6</v>
      </c>
      <c r="AG2218">
        <v>208</v>
      </c>
      <c r="AU2218" s="2" t="str">
        <f>IF(ISBLANK(B2218),"", TEXT(B2218,"dddd, d \d\e mmmm \d\e aaaa"))</f>
        <v>segunda-feira, 16 de fevereiro de 2026</v>
      </c>
      <c r="AX2218" s="1" t="str" cm="1">
        <f t="array" ref="AX2218">IFERROR(_xlfn.TEXTJOIN(", ",TRUE,_xlfn._xlws.SORT(_xlfn.UNIQUE(_xlfn._xlws.FILTER($K$2:$K$2889,($I$2:$I$2889=I2218)*($K$2:$K$2889&lt;&gt;""))))),"")</f>
        <v>Doralice, Maria Ricota</v>
      </c>
      <c r="AY2218" s="1" t="str">
        <f>IF(ISBLANK(F2218),"", IF(OR(
ISNUMBER(FIND("escovacao",LOWER(F2218))),
ISNUMBER(FIND("escovação",LOWER(F2218))),
ISNUMBER(FIND("higiene bucal",LOWER(F2218))),
ISNUMBER(FIND("tosa",LOWER(F2218))),
ISNUMBER(FIND("hidratacao",LOWER(F2218))),
ISNUMBER(FIND("hidratação",LOWER(F2218))),
ISNUMBER(FIND("spa",LOWER(F2218))),
ISNUMBER(FIND("corte de unhas",LOWER(F2218))),
ISNUMBER(FIND("desembolo",LOWER(F2218))),
ISNUMBER(FIND("clorexidina",LOWER(F2218))),
ISNUMBER(FIND("matizacao",LOWER(F2218))),
ISNUMBER(FIND("matização",LOWER(F2218))),
ISNUMBER(FIND("arredondamento",LOWER(F2218))),
ISNUMBER(FIND("remocao",LOWER(F2218))),
ISNUMBER(FIND("remoção",LOWER(F2218)))
),"Serviços extras",
IF(ISNUMBER(FIND("banho",LOWER(F2218))),"Banho","Loja")))</f>
        <v>Serviços extras</v>
      </c>
      <c r="AZ2218" s="1" t="str">
        <f>IF(ISBLANK(I2218),"", _xlfn.LET(_xlpm.Pedido,TRIM(D2218&amp;""),IF(_xlpm.Pedido&lt;&gt;"",_xlpm.Pedido&amp;" | "&amp;K2218,I2218&amp;" | "&amp;K2218&amp;" | "&amp;TEXT(AU2218,"0"))))</f>
        <v>4827 | Maria Ricota</v>
      </c>
      <c r="BA2218" s="1" t="str">
        <f>IF(ISBLANK(I2218),"", _xlfn.LET(_xlpm.TipoServico,LOWER(H2218),IF(ISNUMBER(FIND("banho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8" s="1" t="str">
        <f>IF(ISBLANK(I2218),"", _xlfn.LET(
    _xlpm.Servico,TRIM(F2218&amp;""),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18" s="1">
        <f>IF(ISBLANK(B2218),"", IF(ISBLANK(R2218),Q2218*S2218,R2218*S2218))</f>
        <v>12</v>
      </c>
    </row>
    <row r="2219" spans="1:55" x14ac:dyDescent="0.3">
      <c r="A2219" t="s">
        <v>133</v>
      </c>
      <c r="B2219">
        <v>46069</v>
      </c>
      <c r="C2219" t="s">
        <v>43</v>
      </c>
      <c r="D2219">
        <v>4829</v>
      </c>
      <c r="F2219" t="s">
        <v>146</v>
      </c>
      <c r="H2219" t="s">
        <v>276</v>
      </c>
      <c r="I2219">
        <v>2733</v>
      </c>
      <c r="J2219" t="s">
        <v>617</v>
      </c>
      <c r="K2219" t="s">
        <v>700</v>
      </c>
      <c r="L2219">
        <v>7391622191</v>
      </c>
      <c r="N2219">
        <v>0</v>
      </c>
      <c r="O2219" t="s">
        <v>5</v>
      </c>
      <c r="P2219">
        <v>0</v>
      </c>
      <c r="Q2219">
        <v>12</v>
      </c>
      <c r="R2219">
        <v>12</v>
      </c>
      <c r="S2219">
        <v>1</v>
      </c>
      <c r="T2219">
        <v>12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 t="s">
        <v>6</v>
      </c>
      <c r="AG2219">
        <v>69</v>
      </c>
      <c r="AU2219" s="2" t="str">
        <f>IF(ISBLANK(B2219),"", TEXT(B2219,"dddd, d \d\e mmmm \d\e aaaa"))</f>
        <v>segunda-feira, 16 de fevereiro de 2026</v>
      </c>
      <c r="AX2219" s="1" t="str" cm="1">
        <f t="array" ref="AX2219">IFERROR(_xlfn.TEXTJOIN(", ",TRUE,_xlfn._xlws.SORT(_xlfn.UNIQUE(_xlfn._xlws.FILTER($K$2:$K$2889,($I$2:$I$2889=I2219)*($K$2:$K$2889&lt;&gt;""))))),"")</f>
        <v>Pitoco</v>
      </c>
      <c r="AY2219" s="1" t="str">
        <f>IF(ISBLANK(F2219),"", IF(OR(
ISNUMBER(FIND("escovacao",LOWER(F2219))),
ISNUMBER(FIND("escovação",LOWER(F2219))),
ISNUMBER(FIND("higiene bucal",LOWER(F2219))),
ISNUMBER(FIND("tosa",LOWER(F2219))),
ISNUMBER(FIND("hidratacao",LOWER(F2219))),
ISNUMBER(FIND("hidratação",LOWER(F2219))),
ISNUMBER(FIND("spa",LOWER(F2219))),
ISNUMBER(FIND("corte de unhas",LOWER(F2219))),
ISNUMBER(FIND("desembolo",LOWER(F2219))),
ISNUMBER(FIND("clorexidina",LOWER(F2219))),
ISNUMBER(FIND("matizacao",LOWER(F2219))),
ISNUMBER(FIND("matização",LOWER(F2219))),
ISNUMBER(FIND("arredondamento",LOWER(F2219))),
ISNUMBER(FIND("remocao",LOWER(F2219))),
ISNUMBER(FIND("remoção",LOWER(F2219)))
),"Serviços extras",
IF(ISNUMBER(FIND("banho",LOWER(F2219))),"Banho","Loja")))</f>
        <v>Serviços extras</v>
      </c>
      <c r="AZ2219" s="1" t="str">
        <f>IF(ISBLANK(I2219),"", _xlfn.LET(_xlpm.Pedido,TRIM(D2219&amp;""),IF(_xlpm.Pedido&lt;&gt;"",_xlpm.Pedido&amp;" | "&amp;K2219,I2219&amp;" | "&amp;K2219&amp;" | "&amp;TEXT(AU2219,"0"))))</f>
        <v>4829 | Pitoco</v>
      </c>
      <c r="BA2219" s="1" t="str">
        <f>IF(ISBLANK(I2219),"", _xlfn.LET(_xlpm.TipoServico,LOWER(H2219),IF(ISNUMBER(FIND("banho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19" s="1" t="str">
        <f>IF(ISBLANK(I2219),"", _xlfn.LET(
    _xlpm.Servico,TRIM(F2219&amp;""),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19" s="1">
        <f>IF(ISBLANK(B2219),"", IF(ISBLANK(R2219),Q2219*S2219,R2219*S2219))</f>
        <v>12</v>
      </c>
    </row>
    <row r="2220" spans="1:55" x14ac:dyDescent="0.3">
      <c r="A2220" t="s">
        <v>133</v>
      </c>
      <c r="B2220">
        <v>46069</v>
      </c>
      <c r="C2220" t="s">
        <v>43</v>
      </c>
      <c r="D2220">
        <v>4831</v>
      </c>
      <c r="F2220" t="s">
        <v>146</v>
      </c>
      <c r="H2220" t="s">
        <v>276</v>
      </c>
      <c r="I2220">
        <v>2539</v>
      </c>
      <c r="J2220" t="s">
        <v>605</v>
      </c>
      <c r="K2220" t="s">
        <v>683</v>
      </c>
      <c r="L2220">
        <v>73981295765</v>
      </c>
      <c r="N2220">
        <v>0</v>
      </c>
      <c r="O2220" t="s">
        <v>5</v>
      </c>
      <c r="P2220">
        <v>0</v>
      </c>
      <c r="Q2220">
        <v>12</v>
      </c>
      <c r="R2220">
        <v>12</v>
      </c>
      <c r="S2220">
        <v>1</v>
      </c>
      <c r="T2220">
        <v>12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 t="s">
        <v>6</v>
      </c>
      <c r="AG2220">
        <v>69</v>
      </c>
      <c r="AU2220" s="2" t="str">
        <f>IF(ISBLANK(B2220),"", TEXT(B2220,"dddd, d \d\e mmmm \d\e aaaa"))</f>
        <v>segunda-feira, 16 de fevereiro de 2026</v>
      </c>
      <c r="AX2220" s="1" t="str" cm="1">
        <f t="array" ref="AX2220">IFERROR(_xlfn.TEXTJOIN(", ",TRUE,_xlfn._xlws.SORT(_xlfn.UNIQUE(_xlfn._xlws.FILTER($K$2:$K$2889,($I$2:$I$2889=I2220)*($K$2:$K$2889&lt;&gt;""))))),"")</f>
        <v>Ana Olivia</v>
      </c>
      <c r="AY2220" s="1" t="str">
        <f>IF(ISBLANK(F2220),"", IF(OR(
ISNUMBER(FIND("escovacao",LOWER(F2220))),
ISNUMBER(FIND("escovação",LOWER(F2220))),
ISNUMBER(FIND("higiene bucal",LOWER(F2220))),
ISNUMBER(FIND("tosa",LOWER(F2220))),
ISNUMBER(FIND("hidratacao",LOWER(F2220))),
ISNUMBER(FIND("hidratação",LOWER(F2220))),
ISNUMBER(FIND("spa",LOWER(F2220))),
ISNUMBER(FIND("corte de unhas",LOWER(F2220))),
ISNUMBER(FIND("desembolo",LOWER(F2220))),
ISNUMBER(FIND("clorexidina",LOWER(F2220))),
ISNUMBER(FIND("matizacao",LOWER(F2220))),
ISNUMBER(FIND("matização",LOWER(F2220))),
ISNUMBER(FIND("arredondamento",LOWER(F2220))),
ISNUMBER(FIND("remocao",LOWER(F2220))),
ISNUMBER(FIND("remoção",LOWER(F2220)))
),"Serviços extras",
IF(ISNUMBER(FIND("banho",LOWER(F2220))),"Banho","Loja")))</f>
        <v>Serviços extras</v>
      </c>
      <c r="AZ2220" s="1" t="str">
        <f>IF(ISBLANK(I2220),"", _xlfn.LET(_xlpm.Pedido,TRIM(D2220&amp;""),IF(_xlpm.Pedido&lt;&gt;"",_xlpm.Pedido&amp;" | "&amp;K2220,I2220&amp;" | "&amp;K2220&amp;" | "&amp;TEXT(AU2220,"0"))))</f>
        <v>4831 | Ana Olivia</v>
      </c>
      <c r="BA2220" s="1" t="str">
        <f>IF(ISBLANK(I2220),"", _xlfn.LET(_xlpm.TipoServico,LOWER(H2220),IF(ISNUMBER(FIND("banho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0" s="1" t="str">
        <f>IF(ISBLANK(I2220),"", _xlfn.LET(
    _xlpm.Servico,TRIM(F2220&amp;""),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20" s="1">
        <f>IF(ISBLANK(B2220),"", IF(ISBLANK(R2220),Q2220*S2220,R2220*S2220))</f>
        <v>12</v>
      </c>
    </row>
    <row r="2221" spans="1:55" x14ac:dyDescent="0.3">
      <c r="A2221" t="s">
        <v>141</v>
      </c>
      <c r="B2221">
        <v>46069</v>
      </c>
      <c r="C2221" t="s">
        <v>43</v>
      </c>
      <c r="D2221">
        <v>4837</v>
      </c>
      <c r="F2221" t="s">
        <v>146</v>
      </c>
      <c r="H2221" t="s">
        <v>276</v>
      </c>
      <c r="I2221">
        <v>2799</v>
      </c>
      <c r="J2221" t="s">
        <v>603</v>
      </c>
      <c r="K2221" t="s">
        <v>360</v>
      </c>
      <c r="L2221">
        <v>557382353276</v>
      </c>
      <c r="N2221">
        <v>0</v>
      </c>
      <c r="O2221" t="s">
        <v>5</v>
      </c>
      <c r="P2221">
        <v>0</v>
      </c>
      <c r="Q2221">
        <v>12</v>
      </c>
      <c r="R2221">
        <v>12</v>
      </c>
      <c r="S2221">
        <v>1</v>
      </c>
      <c r="T2221">
        <v>12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 t="s">
        <v>6</v>
      </c>
      <c r="AG2221">
        <v>69</v>
      </c>
      <c r="AU2221" s="2" t="str">
        <f>IF(ISBLANK(B2221),"", TEXT(B2221,"dddd, d \d\e mmmm \d\e aaaa"))</f>
        <v>segunda-feira, 16 de fevereiro de 2026</v>
      </c>
      <c r="AX2221" s="1" t="str" cm="1">
        <f t="array" ref="AX2221">IFERROR(_xlfn.TEXTJOIN(", ",TRUE,_xlfn._xlws.SORT(_xlfn.UNIQUE(_xlfn._xlws.FILTER($K$2:$K$2889,($I$2:$I$2889=I2221)*($K$2:$K$2889&lt;&gt;""))))),"")</f>
        <v>Chico</v>
      </c>
      <c r="AY2221" s="1" t="str">
        <f>IF(ISBLANK(F2221),"", IF(OR(
ISNUMBER(FIND("escovacao",LOWER(F2221))),
ISNUMBER(FIND("escovação",LOWER(F2221))),
ISNUMBER(FIND("higiene bucal",LOWER(F2221))),
ISNUMBER(FIND("tosa",LOWER(F2221))),
ISNUMBER(FIND("hidratacao",LOWER(F2221))),
ISNUMBER(FIND("hidratação",LOWER(F2221))),
ISNUMBER(FIND("spa",LOWER(F2221))),
ISNUMBER(FIND("corte de unhas",LOWER(F2221))),
ISNUMBER(FIND("desembolo",LOWER(F2221))),
ISNUMBER(FIND("clorexidina",LOWER(F2221))),
ISNUMBER(FIND("matizacao",LOWER(F2221))),
ISNUMBER(FIND("matização",LOWER(F2221))),
ISNUMBER(FIND("arredondamento",LOWER(F2221))),
ISNUMBER(FIND("remocao",LOWER(F2221))),
ISNUMBER(FIND("remoção",LOWER(F2221)))
),"Serviços extras",
IF(ISNUMBER(FIND("banho",LOWER(F2221))),"Banho","Loja")))</f>
        <v>Serviços extras</v>
      </c>
      <c r="AZ2221" s="1" t="str">
        <f>IF(ISBLANK(I2221),"", _xlfn.LET(_xlpm.Pedido,TRIM(D2221&amp;""),IF(_xlpm.Pedido&lt;&gt;"",_xlpm.Pedido&amp;" | "&amp;K2221,I2221&amp;" | "&amp;K2221&amp;" | "&amp;TEXT(AU2221,"0"))))</f>
        <v>4837 | Chico</v>
      </c>
      <c r="BA2221" s="1" t="str">
        <f>IF(ISBLANK(I2221),"", _xlfn.LET(_xlpm.TipoServico,LOWER(H2221),IF(ISNUMBER(FIND("banho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1" s="1" t="str">
        <f>IF(ISBLANK(I2221),"", _xlfn.LET(
    _xlpm.Servico,TRIM(F2221&amp;""),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21" s="1">
        <f>IF(ISBLANK(B2221),"", IF(ISBLANK(R2221),Q2221*S2221,R2221*S2221))</f>
        <v>12</v>
      </c>
    </row>
    <row r="2222" spans="1:55" x14ac:dyDescent="0.3">
      <c r="A2222" t="s">
        <v>141</v>
      </c>
      <c r="B2222">
        <v>46069</v>
      </c>
      <c r="C2222" t="s">
        <v>43</v>
      </c>
      <c r="D2222">
        <v>4832</v>
      </c>
      <c r="F2222" t="s">
        <v>291</v>
      </c>
      <c r="H2222" t="s">
        <v>276</v>
      </c>
      <c r="I2222">
        <v>2512</v>
      </c>
      <c r="J2222" t="s">
        <v>730</v>
      </c>
      <c r="K2222" t="s">
        <v>98</v>
      </c>
      <c r="L2222">
        <v>73999100907</v>
      </c>
      <c r="N2222">
        <v>0</v>
      </c>
      <c r="O2222" t="s">
        <v>5</v>
      </c>
      <c r="P2222">
        <v>0</v>
      </c>
      <c r="Q2222">
        <v>43</v>
      </c>
      <c r="R2222">
        <v>43</v>
      </c>
      <c r="S2222">
        <v>1</v>
      </c>
      <c r="T2222">
        <v>43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 t="s">
        <v>6</v>
      </c>
      <c r="AG2222">
        <v>110</v>
      </c>
      <c r="AU2222" s="2" t="str">
        <f>IF(ISBLANK(B2222),"", TEXT(B2222,"dddd, d \d\e mmmm \d\e aaaa"))</f>
        <v>segunda-feira, 16 de fevereiro de 2026</v>
      </c>
      <c r="AX2222" s="1" t="str" cm="1">
        <f t="array" ref="AX2222">IFERROR(_xlfn.TEXTJOIN(", ",TRUE,_xlfn._xlws.SORT(_xlfn.UNIQUE(_xlfn._xlws.FILTER($K$2:$K$2889,($I$2:$I$2889=I2222)*($K$2:$K$2889&lt;&gt;""))))),"")</f>
        <v>Pet</v>
      </c>
      <c r="AY2222" s="1" t="str">
        <f>IF(ISBLANK(F2222),"", IF(OR(
ISNUMBER(FIND("escovacao",LOWER(F2222))),
ISNUMBER(FIND("escovação",LOWER(F2222))),
ISNUMBER(FIND("higiene bucal",LOWER(F2222))),
ISNUMBER(FIND("tosa",LOWER(F2222))),
ISNUMBER(FIND("hidratacao",LOWER(F2222))),
ISNUMBER(FIND("hidratação",LOWER(F2222))),
ISNUMBER(FIND("spa",LOWER(F2222))),
ISNUMBER(FIND("corte de unhas",LOWER(F2222))),
ISNUMBER(FIND("desembolo",LOWER(F2222))),
ISNUMBER(FIND("clorexidina",LOWER(F2222))),
ISNUMBER(FIND("matizacao",LOWER(F2222))),
ISNUMBER(FIND("matização",LOWER(F2222))),
ISNUMBER(FIND("arredondamento",LOWER(F2222))),
ISNUMBER(FIND("remocao",LOWER(F2222))),
ISNUMBER(FIND("remoção",LOWER(F2222)))
),"Serviços extras",
IF(ISNUMBER(FIND("banho",LOWER(F2222))),"Banho","Loja")))</f>
        <v>Serviços extras</v>
      </c>
      <c r="AZ2222" s="1" t="str">
        <f>IF(ISBLANK(I2222),"", _xlfn.LET(_xlpm.Pedido,TRIM(D2222&amp;""),IF(_xlpm.Pedido&lt;&gt;"",_xlpm.Pedido&amp;" | "&amp;K2222,I2222&amp;" | "&amp;K2222&amp;" | "&amp;TEXT(AU2222,"0"))))</f>
        <v>4832 | Pet</v>
      </c>
      <c r="BA2222" s="1" t="str">
        <f>IF(ISBLANK(I2222),"", _xlfn.LET(_xlpm.TipoServico,LOWER(H2222),IF(ISNUMBER(FIND("banho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2" s="1" t="str">
        <f>IF(ISBLANK(I2222),"", _xlfn.LET(
    _xlpm.Servico,TRIM(F2222&amp;""),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22" s="1">
        <f>IF(ISBLANK(B2222),"", IF(ISBLANK(R2222),Q2222*S2222,R2222*S2222))</f>
        <v>43</v>
      </c>
    </row>
    <row r="2223" spans="1:55" x14ac:dyDescent="0.3">
      <c r="A2223" t="s">
        <v>133</v>
      </c>
      <c r="B2223">
        <v>46071</v>
      </c>
      <c r="C2223" t="s">
        <v>53</v>
      </c>
      <c r="D2223">
        <v>4843</v>
      </c>
      <c r="F2223" t="s">
        <v>275</v>
      </c>
      <c r="H2223" t="s">
        <v>276</v>
      </c>
      <c r="I2223">
        <v>2828</v>
      </c>
      <c r="J2223" t="s">
        <v>627</v>
      </c>
      <c r="K2223" t="s">
        <v>155</v>
      </c>
      <c r="L2223">
        <v>77988019019</v>
      </c>
      <c r="N2223">
        <v>0</v>
      </c>
      <c r="O2223" t="s">
        <v>5</v>
      </c>
      <c r="P2223">
        <v>0</v>
      </c>
      <c r="Q2223">
        <v>35</v>
      </c>
      <c r="R2223">
        <v>35</v>
      </c>
      <c r="S2223">
        <v>1</v>
      </c>
      <c r="T2223">
        <v>35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 t="s">
        <v>6</v>
      </c>
      <c r="AG2223">
        <v>102</v>
      </c>
      <c r="AU2223" s="2" t="str">
        <f>IF(ISBLANK(B2223),"", TEXT(B2223,"dddd, d \d\e mmmm \d\e aaaa"))</f>
        <v>quarta-feira, 18 de fevereiro de 2026</v>
      </c>
      <c r="AX2223" s="1" t="str" cm="1">
        <f t="array" ref="AX2223">IFERROR(_xlfn.TEXTJOIN(", ",TRUE,_xlfn._xlws.SORT(_xlfn.UNIQUE(_xlfn._xlws.FILTER($K$2:$K$2889,($I$2:$I$2889=I2223)*($K$2:$K$2889&lt;&gt;""))))),"")</f>
        <v>Mel</v>
      </c>
      <c r="AY2223" s="1" t="str">
        <f>IF(ISBLANK(F2223),"", IF(OR(
ISNUMBER(FIND("escovacao",LOWER(F2223))),
ISNUMBER(FIND("escovação",LOWER(F2223))),
ISNUMBER(FIND("higiene bucal",LOWER(F2223))),
ISNUMBER(FIND("tosa",LOWER(F2223))),
ISNUMBER(FIND("hidratacao",LOWER(F2223))),
ISNUMBER(FIND("hidratação",LOWER(F2223))),
ISNUMBER(FIND("spa",LOWER(F2223))),
ISNUMBER(FIND("corte de unhas",LOWER(F2223))),
ISNUMBER(FIND("desembolo",LOWER(F2223))),
ISNUMBER(FIND("clorexidina",LOWER(F2223))),
ISNUMBER(FIND("matizacao",LOWER(F2223))),
ISNUMBER(FIND("matização",LOWER(F2223))),
ISNUMBER(FIND("arredondamento",LOWER(F2223))),
ISNUMBER(FIND("remocao",LOWER(F2223))),
ISNUMBER(FIND("remoção",LOWER(F2223)))
),"Serviços extras",
IF(ISNUMBER(FIND("banho",LOWER(F2223))),"Banho","Loja")))</f>
        <v>Serviços extras</v>
      </c>
      <c r="AZ2223" s="1" t="str">
        <f>IF(ISBLANK(I2223),"", _xlfn.LET(_xlpm.Pedido,TRIM(D2223&amp;""),IF(_xlpm.Pedido&lt;&gt;"",_xlpm.Pedido&amp;" | "&amp;K2223,I2223&amp;" | "&amp;K2223&amp;" | "&amp;TEXT(AU2223,"0"))))</f>
        <v>4843 | Mel</v>
      </c>
      <c r="BA2223" s="1" t="str">
        <f>IF(ISBLANK(I2223),"", _xlfn.LET(_xlpm.TipoServico,LOWER(H2223),IF(ISNUMBER(FIND("banho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3" s="1" t="str">
        <f>IF(ISBLANK(I2223),"", _xlfn.LET(
    _xlpm.Servico,TRIM(F2223&amp;""),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23" s="1">
        <f>IF(ISBLANK(B2223),"", IF(ISBLANK(R2223),Q2223*S2223,R2223*S2223))</f>
        <v>35</v>
      </c>
    </row>
    <row r="2224" spans="1:55" x14ac:dyDescent="0.3">
      <c r="A2224" t="s">
        <v>141</v>
      </c>
      <c r="B2224">
        <v>46071</v>
      </c>
      <c r="C2224" t="s">
        <v>53</v>
      </c>
      <c r="D2224">
        <v>4840</v>
      </c>
      <c r="F2224" t="s">
        <v>183</v>
      </c>
      <c r="H2224" t="s">
        <v>276</v>
      </c>
      <c r="I2224">
        <v>2691</v>
      </c>
      <c r="J2224" t="s">
        <v>483</v>
      </c>
      <c r="K2224" t="s">
        <v>679</v>
      </c>
      <c r="L2224">
        <v>73981676637</v>
      </c>
      <c r="N2224">
        <v>0</v>
      </c>
      <c r="O2224" t="s">
        <v>5</v>
      </c>
      <c r="P2224">
        <v>0</v>
      </c>
      <c r="Q2224">
        <v>63</v>
      </c>
      <c r="R2224">
        <v>63</v>
      </c>
      <c r="S2224">
        <v>1</v>
      </c>
      <c r="T2224">
        <v>63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 t="s">
        <v>6</v>
      </c>
      <c r="AG2224">
        <v>169.9</v>
      </c>
      <c r="AU2224" s="2" t="str">
        <f>IF(ISBLANK(B2224),"", TEXT(B2224,"dddd, d \d\e mmmm \d\e aaaa"))</f>
        <v>quarta-feira, 18 de fevereiro de 2026</v>
      </c>
      <c r="AX2224" s="1" t="str" cm="1">
        <f t="array" ref="AX2224">IFERROR(_xlfn.TEXTJOIN(", ",TRUE,_xlfn._xlws.SORT(_xlfn.UNIQUE(_xlfn._xlws.FILTER($K$2:$K$2889,($I$2:$I$2889=I2224)*($K$2:$K$2889&lt;&gt;""))))),"")</f>
        <v>Samuca</v>
      </c>
      <c r="AY2224" s="1" t="str">
        <f>IF(ISBLANK(F2224),"", IF(OR(
ISNUMBER(FIND("escovacao",LOWER(F2224))),
ISNUMBER(FIND("escovação",LOWER(F2224))),
ISNUMBER(FIND("higiene bucal",LOWER(F2224))),
ISNUMBER(FIND("tosa",LOWER(F2224))),
ISNUMBER(FIND("hidratacao",LOWER(F2224))),
ISNUMBER(FIND("hidratação",LOWER(F2224))),
ISNUMBER(FIND("spa",LOWER(F2224))),
ISNUMBER(FIND("corte de unhas",LOWER(F2224))),
ISNUMBER(FIND("desembolo",LOWER(F2224))),
ISNUMBER(FIND("clorexidina",LOWER(F2224))),
ISNUMBER(FIND("matizacao",LOWER(F2224))),
ISNUMBER(FIND("matização",LOWER(F2224))),
ISNUMBER(FIND("arredondamento",LOWER(F2224))),
ISNUMBER(FIND("remocao",LOWER(F2224))),
ISNUMBER(FIND("remoção",LOWER(F2224)))
),"Serviços extras",
IF(ISNUMBER(FIND("banho",LOWER(F2224))),"Banho","Loja")))</f>
        <v>Serviços extras</v>
      </c>
      <c r="AZ2224" s="1" t="str">
        <f>IF(ISBLANK(I2224),"", _xlfn.LET(_xlpm.Pedido,TRIM(D2224&amp;""),IF(_xlpm.Pedido&lt;&gt;"",_xlpm.Pedido&amp;" | "&amp;K2224,I2224&amp;" | "&amp;K2224&amp;" | "&amp;TEXT(AU2224,"0"))))</f>
        <v>4840 | Samuca</v>
      </c>
      <c r="BA2224" s="1" t="str">
        <f>IF(ISBLANK(I2224),"", _xlfn.LET(_xlpm.TipoServico,LOWER(H2224),IF(ISNUMBER(FIND("banho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4" s="1" t="str">
        <f>IF(ISBLANK(I2224),"", _xlfn.LET(
    _xlpm.Servico,TRIM(F2224&amp;""),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24" s="1">
        <f>IF(ISBLANK(B2224),"", IF(ISBLANK(R2224),Q2224*S2224,R2224*S2224))</f>
        <v>63</v>
      </c>
    </row>
    <row r="2225" spans="1:55" x14ac:dyDescent="0.3">
      <c r="A2225" t="s">
        <v>141</v>
      </c>
      <c r="B2225">
        <v>46071</v>
      </c>
      <c r="C2225" t="s">
        <v>53</v>
      </c>
      <c r="D2225">
        <v>4840</v>
      </c>
      <c r="F2225" t="s">
        <v>275</v>
      </c>
      <c r="H2225" t="s">
        <v>276</v>
      </c>
      <c r="I2225">
        <v>2691</v>
      </c>
      <c r="J2225" t="s">
        <v>483</v>
      </c>
      <c r="K2225" t="s">
        <v>679</v>
      </c>
      <c r="L2225">
        <v>73981676637</v>
      </c>
      <c r="N2225">
        <v>0</v>
      </c>
      <c r="O2225" t="s">
        <v>5</v>
      </c>
      <c r="P2225">
        <v>0</v>
      </c>
      <c r="Q2225">
        <v>35</v>
      </c>
      <c r="R2225">
        <v>35</v>
      </c>
      <c r="S2225">
        <v>1</v>
      </c>
      <c r="T2225">
        <v>35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 t="s">
        <v>6</v>
      </c>
      <c r="AG2225">
        <v>169.9</v>
      </c>
      <c r="AU2225" s="2" t="str">
        <f>IF(ISBLANK(B2225),"", TEXT(B2225,"dddd, d \d\e mmmm \d\e aaaa"))</f>
        <v>quarta-feira, 18 de fevereiro de 2026</v>
      </c>
      <c r="AX2225" s="1" t="str" cm="1">
        <f t="array" ref="AX2225">IFERROR(_xlfn.TEXTJOIN(", ",TRUE,_xlfn._xlws.SORT(_xlfn.UNIQUE(_xlfn._xlws.FILTER($K$2:$K$2889,($I$2:$I$2889=I2225)*($K$2:$K$2889&lt;&gt;""))))),"")</f>
        <v>Samuca</v>
      </c>
      <c r="AY2225" s="1" t="str">
        <f>IF(ISBLANK(F2225),"", IF(OR(
ISNUMBER(FIND("escovacao",LOWER(F2225))),
ISNUMBER(FIND("escovação",LOWER(F2225))),
ISNUMBER(FIND("higiene bucal",LOWER(F2225))),
ISNUMBER(FIND("tosa",LOWER(F2225))),
ISNUMBER(FIND("hidratacao",LOWER(F2225))),
ISNUMBER(FIND("hidratação",LOWER(F2225))),
ISNUMBER(FIND("spa",LOWER(F2225))),
ISNUMBER(FIND("corte de unhas",LOWER(F2225))),
ISNUMBER(FIND("desembolo",LOWER(F2225))),
ISNUMBER(FIND("clorexidina",LOWER(F2225))),
ISNUMBER(FIND("matizacao",LOWER(F2225))),
ISNUMBER(FIND("matização",LOWER(F2225))),
ISNUMBER(FIND("arredondamento",LOWER(F2225))),
ISNUMBER(FIND("remocao",LOWER(F2225))),
ISNUMBER(FIND("remoção",LOWER(F2225)))
),"Serviços extras",
IF(ISNUMBER(FIND("banho",LOWER(F2225))),"Banho","Loja")))</f>
        <v>Serviços extras</v>
      </c>
      <c r="AZ2225" s="1" t="str">
        <f>IF(ISBLANK(I2225),"", _xlfn.LET(_xlpm.Pedido,TRIM(D2225&amp;""),IF(_xlpm.Pedido&lt;&gt;"",_xlpm.Pedido&amp;" | "&amp;K2225,I2225&amp;" | "&amp;K2225&amp;" | "&amp;TEXT(AU2225,"0"))))</f>
        <v>4840 | Samuca</v>
      </c>
      <c r="BA2225" s="1" t="str">
        <f>IF(ISBLANK(I2225),"", _xlfn.LET(_xlpm.TipoServico,LOWER(H2225),IF(ISNUMBER(FIND("banho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5" s="1" t="str">
        <f>IF(ISBLANK(I2225),"", _xlfn.LET(
    _xlpm.Servico,TRIM(F2225&amp;""),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25" s="1">
        <f>IF(ISBLANK(B2225),"", IF(ISBLANK(R2225),Q2225*S2225,R2225*S2225))</f>
        <v>35</v>
      </c>
    </row>
    <row r="2226" spans="1:55" x14ac:dyDescent="0.3">
      <c r="A2226" t="s">
        <v>141</v>
      </c>
      <c r="B2226">
        <v>46072</v>
      </c>
      <c r="C2226" t="s">
        <v>9</v>
      </c>
      <c r="D2226">
        <v>4851</v>
      </c>
      <c r="F2226" t="s">
        <v>183</v>
      </c>
      <c r="H2226" t="s">
        <v>276</v>
      </c>
      <c r="I2226">
        <v>2836</v>
      </c>
      <c r="J2226" t="s">
        <v>597</v>
      </c>
      <c r="K2226" t="s">
        <v>697</v>
      </c>
      <c r="L2226">
        <v>557399071088</v>
      </c>
      <c r="N2226">
        <v>0</v>
      </c>
      <c r="O2226" t="s">
        <v>5</v>
      </c>
      <c r="P2226">
        <v>0</v>
      </c>
      <c r="Q2226">
        <v>63</v>
      </c>
      <c r="R2226">
        <v>63</v>
      </c>
      <c r="S2226">
        <v>1</v>
      </c>
      <c r="T2226">
        <v>63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 t="s">
        <v>6</v>
      </c>
      <c r="AG2226">
        <v>265</v>
      </c>
      <c r="AU2226" s="2" t="str">
        <f>IF(ISBLANK(B2226),"", TEXT(B2226,"dddd, d \d\e mmmm \d\e aaaa"))</f>
        <v>quinta-feira, 19 de fevereiro de 2026</v>
      </c>
      <c r="AX2226" s="1" t="str" cm="1">
        <f t="array" ref="AX2226">IFERROR(_xlfn.TEXTJOIN(", ",TRUE,_xlfn._xlws.SORT(_xlfn.UNIQUE(_xlfn._xlws.FILTER($K$2:$K$2889,($I$2:$I$2889=I2226)*($K$2:$K$2889&lt;&gt;""))))),"")</f>
        <v>Michelinha, Pipoca</v>
      </c>
      <c r="AY2226" s="1" t="str">
        <f>IF(ISBLANK(F2226),"", IF(OR(
ISNUMBER(FIND("escovacao",LOWER(F2226))),
ISNUMBER(FIND("escovação",LOWER(F2226))),
ISNUMBER(FIND("higiene bucal",LOWER(F2226))),
ISNUMBER(FIND("tosa",LOWER(F2226))),
ISNUMBER(FIND("hidratacao",LOWER(F2226))),
ISNUMBER(FIND("hidratação",LOWER(F2226))),
ISNUMBER(FIND("spa",LOWER(F2226))),
ISNUMBER(FIND("corte de unhas",LOWER(F2226))),
ISNUMBER(FIND("desembolo",LOWER(F2226))),
ISNUMBER(FIND("clorexidina",LOWER(F2226))),
ISNUMBER(FIND("matizacao",LOWER(F2226))),
ISNUMBER(FIND("matização",LOWER(F2226))),
ISNUMBER(FIND("arredondamento",LOWER(F2226))),
ISNUMBER(FIND("remocao",LOWER(F2226))),
ISNUMBER(FIND("remoção",LOWER(F2226)))
),"Serviços extras",
IF(ISNUMBER(FIND("banho",LOWER(F2226))),"Banho","Loja")))</f>
        <v>Serviços extras</v>
      </c>
      <c r="AZ2226" s="1" t="str">
        <f>IF(ISBLANK(I2226),"", _xlfn.LET(_xlpm.Pedido,TRIM(D2226&amp;""),IF(_xlpm.Pedido&lt;&gt;"",_xlpm.Pedido&amp;" | "&amp;K2226,I2226&amp;" | "&amp;K2226&amp;" | "&amp;TEXT(AU2226,"0"))))</f>
        <v>4851 | Pipoca</v>
      </c>
      <c r="BA2226" s="1" t="str">
        <f>IF(ISBLANK(I2226),"", _xlfn.LET(_xlpm.TipoServico,LOWER(H2226),IF(ISNUMBER(FIND("banho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6" s="1" t="str">
        <f>IF(ISBLANK(I2226),"", _xlfn.LET(
    _xlpm.Servico,TRIM(F2226&amp;""),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26" s="1">
        <f>IF(ISBLANK(B2226),"", IF(ISBLANK(R2226),Q2226*S2226,R2226*S2226))</f>
        <v>63</v>
      </c>
    </row>
    <row r="2227" spans="1:55" x14ac:dyDescent="0.3">
      <c r="A2227" t="s">
        <v>141</v>
      </c>
      <c r="B2227">
        <v>46072</v>
      </c>
      <c r="C2227" t="s">
        <v>9</v>
      </c>
      <c r="D2227">
        <v>4851</v>
      </c>
      <c r="F2227" t="s">
        <v>193</v>
      </c>
      <c r="H2227" t="s">
        <v>276</v>
      </c>
      <c r="I2227">
        <v>2836</v>
      </c>
      <c r="J2227" t="s">
        <v>597</v>
      </c>
      <c r="K2227" t="s">
        <v>698</v>
      </c>
      <c r="L2227">
        <v>557399071088</v>
      </c>
      <c r="N2227">
        <v>0</v>
      </c>
      <c r="O2227" t="s">
        <v>5</v>
      </c>
      <c r="P2227">
        <v>0</v>
      </c>
      <c r="Q2227">
        <v>75</v>
      </c>
      <c r="R2227">
        <v>75</v>
      </c>
      <c r="S2227">
        <v>1</v>
      </c>
      <c r="T2227">
        <v>75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 t="s">
        <v>6</v>
      </c>
      <c r="AG2227">
        <v>265</v>
      </c>
      <c r="AU2227" s="2" t="str">
        <f>IF(ISBLANK(B2227),"", TEXT(B2227,"dddd, d \d\e mmmm \d\e aaaa"))</f>
        <v>quinta-feira, 19 de fevereiro de 2026</v>
      </c>
      <c r="AX2227" s="1" t="str" cm="1">
        <f t="array" ref="AX2227">IFERROR(_xlfn.TEXTJOIN(", ",TRUE,_xlfn._xlws.SORT(_xlfn.UNIQUE(_xlfn._xlws.FILTER($K$2:$K$2889,($I$2:$I$2889=I2227)*($K$2:$K$2889&lt;&gt;""))))),"")</f>
        <v>Michelinha, Pipoca</v>
      </c>
      <c r="AY2227" s="1" t="str">
        <f>IF(ISBLANK(F2227),"", IF(OR(
ISNUMBER(FIND("escovacao",LOWER(F2227))),
ISNUMBER(FIND("escovação",LOWER(F2227))),
ISNUMBER(FIND("higiene bucal",LOWER(F2227))),
ISNUMBER(FIND("tosa",LOWER(F2227))),
ISNUMBER(FIND("hidratacao",LOWER(F2227))),
ISNUMBER(FIND("hidratação",LOWER(F2227))),
ISNUMBER(FIND("spa",LOWER(F2227))),
ISNUMBER(FIND("corte de unhas",LOWER(F2227))),
ISNUMBER(FIND("desembolo",LOWER(F2227))),
ISNUMBER(FIND("clorexidina",LOWER(F2227))),
ISNUMBER(FIND("matizacao",LOWER(F2227))),
ISNUMBER(FIND("matização",LOWER(F2227))),
ISNUMBER(FIND("arredondamento",LOWER(F2227))),
ISNUMBER(FIND("remocao",LOWER(F2227))),
ISNUMBER(FIND("remoção",LOWER(F2227)))
),"Serviços extras",
IF(ISNUMBER(FIND("banho",LOWER(F2227))),"Banho","Loja")))</f>
        <v>Banho</v>
      </c>
      <c r="AZ2227" s="1" t="str">
        <f>IF(ISBLANK(I2227),"", _xlfn.LET(_xlpm.Pedido,TRIM(D2227&amp;""),IF(_xlpm.Pedido&lt;&gt;"",_xlpm.Pedido&amp;" | "&amp;K2227,I2227&amp;" | "&amp;K2227&amp;" | "&amp;TEXT(AU2227,"0"))))</f>
        <v>4851 | Michelinha</v>
      </c>
      <c r="BA2227" s="1" t="str">
        <f>IF(ISBLANK(I2227),"", _xlfn.LET(_xlpm.TipoServico,LOWER(H2227),IF(ISNUMBER(FIND("banho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7" s="1" t="str">
        <f>IF(ISBLANK(I2227),"", _xlfn.LET(
    _xlpm.Servico,TRIM(F2227&amp;""),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227" s="1">
        <f>IF(ISBLANK(B2227),"", IF(ISBLANK(R2227),Q2227*S2227,R2227*S2227))</f>
        <v>75</v>
      </c>
    </row>
    <row r="2228" spans="1:55" x14ac:dyDescent="0.3">
      <c r="A2228" t="s">
        <v>141</v>
      </c>
      <c r="B2228">
        <v>46072</v>
      </c>
      <c r="C2228" t="s">
        <v>9</v>
      </c>
      <c r="D2228">
        <v>4851</v>
      </c>
      <c r="F2228" t="s">
        <v>716</v>
      </c>
      <c r="H2228" t="s">
        <v>276</v>
      </c>
      <c r="I2228">
        <v>2836</v>
      </c>
      <c r="J2228" t="s">
        <v>597</v>
      </c>
      <c r="K2228" t="s">
        <v>698</v>
      </c>
      <c r="L2228">
        <v>557399071088</v>
      </c>
      <c r="N2228">
        <v>0</v>
      </c>
      <c r="O2228" t="s">
        <v>5</v>
      </c>
      <c r="P2228">
        <v>0</v>
      </c>
      <c r="Q2228">
        <v>50</v>
      </c>
      <c r="R2228">
        <v>50</v>
      </c>
      <c r="S2228">
        <v>1</v>
      </c>
      <c r="T2228">
        <v>50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 t="s">
        <v>6</v>
      </c>
      <c r="AG2228">
        <v>265</v>
      </c>
      <c r="AU2228" s="2" t="str">
        <f>IF(ISBLANK(B2228),"", TEXT(B2228,"dddd, d \d\e mmmm \d\e aaaa"))</f>
        <v>quinta-feira, 19 de fevereiro de 2026</v>
      </c>
      <c r="AX2228" s="1" t="str" cm="1">
        <f t="array" ref="AX2228">IFERROR(_xlfn.TEXTJOIN(", ",TRUE,_xlfn._xlws.SORT(_xlfn.UNIQUE(_xlfn._xlws.FILTER($K$2:$K$2889,($I$2:$I$2889=I2228)*($K$2:$K$2889&lt;&gt;""))))),"")</f>
        <v>Michelinha, Pipoca</v>
      </c>
      <c r="AY2228" s="1" t="str">
        <f>IF(ISBLANK(F2228),"", IF(OR(
ISNUMBER(FIND("escovacao",LOWER(F2228))),
ISNUMBER(FIND("escovação",LOWER(F2228))),
ISNUMBER(FIND("higiene bucal",LOWER(F2228))),
ISNUMBER(FIND("tosa",LOWER(F2228))),
ISNUMBER(FIND("hidratacao",LOWER(F2228))),
ISNUMBER(FIND("hidratação",LOWER(F2228))),
ISNUMBER(FIND("spa",LOWER(F2228))),
ISNUMBER(FIND("corte de unhas",LOWER(F2228))),
ISNUMBER(FIND("desembolo",LOWER(F2228))),
ISNUMBER(FIND("clorexidina",LOWER(F2228))),
ISNUMBER(FIND("matizacao",LOWER(F2228))),
ISNUMBER(FIND("matização",LOWER(F2228))),
ISNUMBER(FIND("arredondamento",LOWER(F2228))),
ISNUMBER(FIND("remocao",LOWER(F2228))),
ISNUMBER(FIND("remoção",LOWER(F2228)))
),"Serviços extras",
IF(ISNUMBER(FIND("banho",LOWER(F2228))),"Banho","Loja")))</f>
        <v>Serviços extras</v>
      </c>
      <c r="AZ2228" s="1" t="str">
        <f>IF(ISBLANK(I2228),"", _xlfn.LET(_xlpm.Pedido,TRIM(D2228&amp;""),IF(_xlpm.Pedido&lt;&gt;"",_xlpm.Pedido&amp;" | "&amp;K2228,I2228&amp;" | "&amp;K2228&amp;" | "&amp;TEXT(AU2228,"0"))))</f>
        <v>4851 | Michelinha</v>
      </c>
      <c r="BA2228" s="1" t="str">
        <f>IF(ISBLANK(I2228),"", _xlfn.LET(_xlpm.TipoServico,LOWER(H2228),IF(ISNUMBER(FIND("banho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8" s="1" t="str">
        <f>IF(ISBLANK(I2228),"", _xlfn.LET(
    _xlpm.Servico,TRIM(F2228&amp;""),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28" s="1">
        <f>IF(ISBLANK(B2228),"", IF(ISBLANK(R2228),Q2228*S2228,R2228*S2228))</f>
        <v>50</v>
      </c>
    </row>
    <row r="2229" spans="1:55" x14ac:dyDescent="0.3">
      <c r="A2229" t="s">
        <v>141</v>
      </c>
      <c r="B2229">
        <v>46073</v>
      </c>
      <c r="C2229" t="s">
        <v>2</v>
      </c>
      <c r="D2229">
        <v>4868</v>
      </c>
      <c r="F2229" t="s">
        <v>183</v>
      </c>
      <c r="H2229" t="s">
        <v>276</v>
      </c>
      <c r="I2229">
        <v>2719</v>
      </c>
      <c r="J2229" t="s">
        <v>731</v>
      </c>
      <c r="K2229" t="s">
        <v>732</v>
      </c>
      <c r="L2229">
        <v>73982134331</v>
      </c>
      <c r="N2229">
        <v>0</v>
      </c>
      <c r="O2229" t="s">
        <v>5</v>
      </c>
      <c r="P2229">
        <v>0</v>
      </c>
      <c r="Q2229">
        <v>63</v>
      </c>
      <c r="R2229">
        <v>63</v>
      </c>
      <c r="S2229">
        <v>1</v>
      </c>
      <c r="T2229">
        <v>63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 t="s">
        <v>6</v>
      </c>
      <c r="AG2229">
        <v>240</v>
      </c>
      <c r="AU2229" s="2" t="str">
        <f>IF(ISBLANK(B2229),"", TEXT(B2229,"dddd, d \d\e mmmm \d\e aaaa"))</f>
        <v>sexta-feira, 20 de fevereiro de 2026</v>
      </c>
      <c r="AX2229" s="1" t="str" cm="1">
        <f t="array" ref="AX2229">IFERROR(_xlfn.TEXTJOIN(", ",TRUE,_xlfn._xlws.SORT(_xlfn.UNIQUE(_xlfn._xlws.FILTER($K$2:$K$2889,($I$2:$I$2889=I2229)*($K$2:$K$2889&lt;&gt;""))))),"")</f>
        <v>Akyra, Kyara</v>
      </c>
      <c r="AY2229" s="1" t="str">
        <f>IF(ISBLANK(F2229),"", IF(OR(
ISNUMBER(FIND("escovacao",LOWER(F2229))),
ISNUMBER(FIND("escovação",LOWER(F2229))),
ISNUMBER(FIND("higiene bucal",LOWER(F2229))),
ISNUMBER(FIND("tosa",LOWER(F2229))),
ISNUMBER(FIND("hidratacao",LOWER(F2229))),
ISNUMBER(FIND("hidratação",LOWER(F2229))),
ISNUMBER(FIND("spa",LOWER(F2229))),
ISNUMBER(FIND("corte de unhas",LOWER(F2229))),
ISNUMBER(FIND("desembolo",LOWER(F2229))),
ISNUMBER(FIND("clorexidina",LOWER(F2229))),
ISNUMBER(FIND("matizacao",LOWER(F2229))),
ISNUMBER(FIND("matização",LOWER(F2229))),
ISNUMBER(FIND("arredondamento",LOWER(F2229))),
ISNUMBER(FIND("remocao",LOWER(F2229))),
ISNUMBER(FIND("remoção",LOWER(F2229)))
),"Serviços extras",
IF(ISNUMBER(FIND("banho",LOWER(F2229))),"Banho","Loja")))</f>
        <v>Serviços extras</v>
      </c>
      <c r="AZ2229" s="1" t="str">
        <f>IF(ISBLANK(I2229),"", _xlfn.LET(_xlpm.Pedido,TRIM(D2229&amp;""),IF(_xlpm.Pedido&lt;&gt;"",_xlpm.Pedido&amp;" | "&amp;K2229,I2229&amp;" | "&amp;K2229&amp;" | "&amp;TEXT(AU2229,"0"))))</f>
        <v>4868 | Akyra</v>
      </c>
      <c r="BA2229" s="1" t="str">
        <f>IF(ISBLANK(I2229),"", _xlfn.LET(_xlpm.TipoServico,LOWER(H2229),IF(ISNUMBER(FIND("banho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29" s="1" t="str">
        <f>IF(ISBLANK(I2229),"", _xlfn.LET(
    _xlpm.Servico,TRIM(F2229&amp;""),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29" s="1">
        <f>IF(ISBLANK(B2229),"", IF(ISBLANK(R2229),Q2229*S2229,R2229*S2229))</f>
        <v>63</v>
      </c>
    </row>
    <row r="2230" spans="1:55" x14ac:dyDescent="0.3">
      <c r="A2230" t="s">
        <v>141</v>
      </c>
      <c r="B2230">
        <v>46073</v>
      </c>
      <c r="C2230" t="s">
        <v>2</v>
      </c>
      <c r="D2230">
        <v>4868</v>
      </c>
      <c r="F2230" t="s">
        <v>183</v>
      </c>
      <c r="H2230" t="s">
        <v>276</v>
      </c>
      <c r="I2230">
        <v>2719</v>
      </c>
      <c r="J2230" t="s">
        <v>731</v>
      </c>
      <c r="K2230" t="s">
        <v>652</v>
      </c>
      <c r="L2230">
        <v>73982134331</v>
      </c>
      <c r="N2230">
        <v>0</v>
      </c>
      <c r="O2230" t="s">
        <v>5</v>
      </c>
      <c r="P2230">
        <v>0</v>
      </c>
      <c r="Q2230">
        <v>63</v>
      </c>
      <c r="R2230">
        <v>63</v>
      </c>
      <c r="S2230">
        <v>1</v>
      </c>
      <c r="T2230">
        <v>63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 t="s">
        <v>6</v>
      </c>
      <c r="AG2230">
        <v>240</v>
      </c>
      <c r="AU2230" s="2" t="str">
        <f>IF(ISBLANK(B2230),"", TEXT(B2230,"dddd, d \d\e mmmm \d\e aaaa"))</f>
        <v>sexta-feira, 20 de fevereiro de 2026</v>
      </c>
      <c r="AX2230" s="1" t="str" cm="1">
        <f t="array" ref="AX2230">IFERROR(_xlfn.TEXTJOIN(", ",TRUE,_xlfn._xlws.SORT(_xlfn.UNIQUE(_xlfn._xlws.FILTER($K$2:$K$2889,($I$2:$I$2889=I2230)*($K$2:$K$2889&lt;&gt;""))))),"")</f>
        <v>Akyra, Kyara</v>
      </c>
      <c r="AY2230" s="1" t="str">
        <f>IF(ISBLANK(F2230),"", IF(OR(
ISNUMBER(FIND("escovacao",LOWER(F2230))),
ISNUMBER(FIND("escovação",LOWER(F2230))),
ISNUMBER(FIND("higiene bucal",LOWER(F2230))),
ISNUMBER(FIND("tosa",LOWER(F2230))),
ISNUMBER(FIND("hidratacao",LOWER(F2230))),
ISNUMBER(FIND("hidratação",LOWER(F2230))),
ISNUMBER(FIND("spa",LOWER(F2230))),
ISNUMBER(FIND("corte de unhas",LOWER(F2230))),
ISNUMBER(FIND("desembolo",LOWER(F2230))),
ISNUMBER(FIND("clorexidina",LOWER(F2230))),
ISNUMBER(FIND("matizacao",LOWER(F2230))),
ISNUMBER(FIND("matização",LOWER(F2230))),
ISNUMBER(FIND("arredondamento",LOWER(F2230))),
ISNUMBER(FIND("remocao",LOWER(F2230))),
ISNUMBER(FIND("remoção",LOWER(F2230)))
),"Serviços extras",
IF(ISNUMBER(FIND("banho",LOWER(F2230))),"Banho","Loja")))</f>
        <v>Serviços extras</v>
      </c>
      <c r="AZ2230" s="1" t="str">
        <f>IF(ISBLANK(I2230),"", _xlfn.LET(_xlpm.Pedido,TRIM(D2230&amp;""),IF(_xlpm.Pedido&lt;&gt;"",_xlpm.Pedido&amp;" | "&amp;K2230,I2230&amp;" | "&amp;K2230&amp;" | "&amp;TEXT(AU2230,"0"))))</f>
        <v>4868 | Kyara</v>
      </c>
      <c r="BA2230" s="1" t="str">
        <f>IF(ISBLANK(I2230),"", _xlfn.LET(_xlpm.TipoServico,LOWER(H2230),IF(ISNUMBER(FIND("banho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0" s="1" t="str">
        <f>IF(ISBLANK(I2230),"", _xlfn.LET(
    _xlpm.Servico,TRIM(F2230&amp;""),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0" s="1">
        <f>IF(ISBLANK(B2230),"", IF(ISBLANK(R2230),Q2230*S2230,R2230*S2230))</f>
        <v>63</v>
      </c>
    </row>
    <row r="2231" spans="1:55" x14ac:dyDescent="0.3">
      <c r="A2231" t="s">
        <v>11</v>
      </c>
      <c r="B2231">
        <v>46073</v>
      </c>
      <c r="C2231" t="s">
        <v>2</v>
      </c>
      <c r="D2231">
        <v>4864</v>
      </c>
      <c r="F2231" t="s">
        <v>303</v>
      </c>
      <c r="H2231" t="s">
        <v>276</v>
      </c>
      <c r="I2231">
        <v>2616</v>
      </c>
      <c r="J2231" t="s">
        <v>14</v>
      </c>
      <c r="K2231" t="s">
        <v>182</v>
      </c>
      <c r="L2231">
        <v>5573988996862</v>
      </c>
      <c r="N2231">
        <v>0</v>
      </c>
      <c r="O2231" t="s">
        <v>5</v>
      </c>
      <c r="P2231">
        <v>0</v>
      </c>
      <c r="Q2231">
        <v>50</v>
      </c>
      <c r="R2231">
        <v>50</v>
      </c>
      <c r="S2231">
        <v>1</v>
      </c>
      <c r="T2231">
        <v>50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 t="s">
        <v>6</v>
      </c>
      <c r="AG2231">
        <v>184</v>
      </c>
      <c r="AU2231" s="2" t="str">
        <f>IF(ISBLANK(B2231),"", TEXT(B2231,"dddd, d \d\e mmmm \d\e aaaa"))</f>
        <v>sexta-feira, 20 de fevereiro de 2026</v>
      </c>
      <c r="AX2231" s="1" t="str" cm="1">
        <f t="array" ref="AX2231">IFERROR(_xlfn.TEXTJOIN(", ",TRUE,_xlfn._xlws.SORT(_xlfn.UNIQUE(_xlfn._xlws.FILTER($K$2:$K$2889,($I$2:$I$2889=I2231)*($K$2:$K$2889&lt;&gt;""))))),"")</f>
        <v>Amora, Aquiles, Enzo, Jade, Jorge</v>
      </c>
      <c r="AY2231" s="1" t="str">
        <f>IF(ISBLANK(F2231),"", IF(OR(
ISNUMBER(FIND("escovacao",LOWER(F2231))),
ISNUMBER(FIND("escovação",LOWER(F2231))),
ISNUMBER(FIND("higiene bucal",LOWER(F2231))),
ISNUMBER(FIND("tosa",LOWER(F2231))),
ISNUMBER(FIND("hidratacao",LOWER(F2231))),
ISNUMBER(FIND("hidratação",LOWER(F2231))),
ISNUMBER(FIND("spa",LOWER(F2231))),
ISNUMBER(FIND("corte de unhas",LOWER(F2231))),
ISNUMBER(FIND("desembolo",LOWER(F2231))),
ISNUMBER(FIND("clorexidina",LOWER(F2231))),
ISNUMBER(FIND("matizacao",LOWER(F2231))),
ISNUMBER(FIND("matização",LOWER(F2231))),
ISNUMBER(FIND("arredondamento",LOWER(F2231))),
ISNUMBER(FIND("remocao",LOWER(F2231))),
ISNUMBER(FIND("remoção",LOWER(F2231)))
),"Serviços extras",
IF(ISNUMBER(FIND("banho",LOWER(F2231))),"Banho","Loja")))</f>
        <v>Serviços extras</v>
      </c>
      <c r="AZ2231" s="1" t="str">
        <f>IF(ISBLANK(I2231),"", _xlfn.LET(_xlpm.Pedido,TRIM(D2231&amp;""),IF(_xlpm.Pedido&lt;&gt;"",_xlpm.Pedido&amp;" | "&amp;K2231,I2231&amp;" | "&amp;K2231&amp;" | "&amp;TEXT(AU2231,"0"))))</f>
        <v>4864 | Amora</v>
      </c>
      <c r="BA2231" s="1" t="str">
        <f>IF(ISBLANK(I2231),"", _xlfn.LET(_xlpm.TipoServico,LOWER(H2231),IF(ISNUMBER(FIND("banho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1" s="1" t="str">
        <f>IF(ISBLANK(I2231),"", _xlfn.LET(
    _xlpm.Servico,TRIM(F2231&amp;""),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1" s="1">
        <f>IF(ISBLANK(B2231),"", IF(ISBLANK(R2231),Q2231*S2231,R2231*S2231))</f>
        <v>50</v>
      </c>
    </row>
    <row r="2232" spans="1:55" x14ac:dyDescent="0.3">
      <c r="A2232" t="s">
        <v>141</v>
      </c>
      <c r="B2232">
        <v>46074</v>
      </c>
      <c r="C2232" t="s">
        <v>27</v>
      </c>
      <c r="D2232">
        <v>4877</v>
      </c>
      <c r="F2232" t="s">
        <v>146</v>
      </c>
      <c r="H2232" t="s">
        <v>276</v>
      </c>
      <c r="I2232">
        <v>2732</v>
      </c>
      <c r="J2232" t="s">
        <v>588</v>
      </c>
      <c r="K2232" t="s">
        <v>429</v>
      </c>
      <c r="L2232">
        <v>73981985004</v>
      </c>
      <c r="N2232">
        <v>0</v>
      </c>
      <c r="O2232" t="s">
        <v>5</v>
      </c>
      <c r="P2232">
        <v>0</v>
      </c>
      <c r="Q2232">
        <v>12</v>
      </c>
      <c r="R2232">
        <v>12</v>
      </c>
      <c r="S2232">
        <v>1</v>
      </c>
      <c r="T2232">
        <v>12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 t="s">
        <v>6</v>
      </c>
      <c r="AG2232">
        <v>79</v>
      </c>
      <c r="AU2232" s="2" t="str">
        <f>IF(ISBLANK(B2232),"", TEXT(B2232,"dddd, d \d\e mmmm \d\e aaaa"))</f>
        <v>sábado, 21 de fevereiro de 2026</v>
      </c>
      <c r="AX2232" s="1" t="str" cm="1">
        <f t="array" ref="AX2232">IFERROR(_xlfn.TEXTJOIN(", ",TRUE,_xlfn._xlws.SORT(_xlfn.UNIQUE(_xlfn._xlws.FILTER($K$2:$K$2889,($I$2:$I$2889=I2232)*($K$2:$K$2889&lt;&gt;""))))),"")</f>
        <v>Lola</v>
      </c>
      <c r="AY2232" s="1" t="str">
        <f>IF(ISBLANK(F2232),"", IF(OR(
ISNUMBER(FIND("escovacao",LOWER(F2232))),
ISNUMBER(FIND("escovação",LOWER(F2232))),
ISNUMBER(FIND("higiene bucal",LOWER(F2232))),
ISNUMBER(FIND("tosa",LOWER(F2232))),
ISNUMBER(FIND("hidratacao",LOWER(F2232))),
ISNUMBER(FIND("hidratação",LOWER(F2232))),
ISNUMBER(FIND("spa",LOWER(F2232))),
ISNUMBER(FIND("corte de unhas",LOWER(F2232))),
ISNUMBER(FIND("desembolo",LOWER(F2232))),
ISNUMBER(FIND("clorexidina",LOWER(F2232))),
ISNUMBER(FIND("matizacao",LOWER(F2232))),
ISNUMBER(FIND("matização",LOWER(F2232))),
ISNUMBER(FIND("arredondamento",LOWER(F2232))),
ISNUMBER(FIND("remocao",LOWER(F2232))),
ISNUMBER(FIND("remoção",LOWER(F2232)))
),"Serviços extras",
IF(ISNUMBER(FIND("banho",LOWER(F2232))),"Banho","Loja")))</f>
        <v>Serviços extras</v>
      </c>
      <c r="AZ2232" s="1" t="str">
        <f>IF(ISBLANK(I2232),"", _xlfn.LET(_xlpm.Pedido,TRIM(D2232&amp;""),IF(_xlpm.Pedido&lt;&gt;"",_xlpm.Pedido&amp;" | "&amp;K2232,I2232&amp;" | "&amp;K2232&amp;" | "&amp;TEXT(AU2232,"0"))))</f>
        <v>4877 | Lola</v>
      </c>
      <c r="BA2232" s="1" t="str">
        <f>IF(ISBLANK(I2232),"", _xlfn.LET(_xlpm.TipoServico,LOWER(H2232),IF(ISNUMBER(FIND("banho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2" s="1" t="str">
        <f>IF(ISBLANK(I2232),"", _xlfn.LET(
    _xlpm.Servico,TRIM(F2232&amp;""),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2" s="1">
        <f>IF(ISBLANK(B2232),"", IF(ISBLANK(R2232),Q2232*S2232,R2232*S2232))</f>
        <v>12</v>
      </c>
    </row>
    <row r="2233" spans="1:55" x14ac:dyDescent="0.3">
      <c r="A2233" t="s">
        <v>133</v>
      </c>
      <c r="B2233">
        <v>46074</v>
      </c>
      <c r="C2233" t="s">
        <v>27</v>
      </c>
      <c r="D2233">
        <v>4873</v>
      </c>
      <c r="F2233" t="s">
        <v>137</v>
      </c>
      <c r="H2233" t="s">
        <v>276</v>
      </c>
      <c r="I2233">
        <v>2680</v>
      </c>
      <c r="J2233" t="s">
        <v>733</v>
      </c>
      <c r="K2233" t="s">
        <v>144</v>
      </c>
      <c r="L2233">
        <v>5571992115706</v>
      </c>
      <c r="N2233">
        <v>0</v>
      </c>
      <c r="O2233" t="s">
        <v>5</v>
      </c>
      <c r="P2233">
        <v>0</v>
      </c>
      <c r="Q2233">
        <v>5</v>
      </c>
      <c r="R2233">
        <v>5</v>
      </c>
      <c r="S2233">
        <v>1</v>
      </c>
      <c r="T2233">
        <v>5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 t="s">
        <v>6</v>
      </c>
      <c r="AG2233">
        <v>62</v>
      </c>
      <c r="AU2233" s="2" t="str">
        <f>IF(ISBLANK(B2233),"", TEXT(B2233,"dddd, d \d\e mmmm \d\e aaaa"))</f>
        <v>sábado, 21 de fevereiro de 2026</v>
      </c>
      <c r="AX2233" s="1" t="str" cm="1">
        <f t="array" ref="AX2233">IFERROR(_xlfn.TEXTJOIN(", ",TRUE,_xlfn._xlws.SORT(_xlfn.UNIQUE(_xlfn._xlws.FILTER($K$2:$K$2889,($I$2:$I$2889=I2233)*($K$2:$K$2889&lt;&gt;""))))),"")</f>
        <v>Luna</v>
      </c>
      <c r="AY2233" s="1" t="str">
        <f>IF(ISBLANK(F2233),"", IF(OR(
ISNUMBER(FIND("escovacao",LOWER(F2233))),
ISNUMBER(FIND("escovação",LOWER(F2233))),
ISNUMBER(FIND("higiene bucal",LOWER(F2233))),
ISNUMBER(FIND("tosa",LOWER(F2233))),
ISNUMBER(FIND("hidratacao",LOWER(F2233))),
ISNUMBER(FIND("hidratação",LOWER(F2233))),
ISNUMBER(FIND("spa",LOWER(F2233))),
ISNUMBER(FIND("corte de unhas",LOWER(F2233))),
ISNUMBER(FIND("desembolo",LOWER(F2233))),
ISNUMBER(FIND("clorexidina",LOWER(F2233))),
ISNUMBER(FIND("matizacao",LOWER(F2233))),
ISNUMBER(FIND("matização",LOWER(F2233))),
ISNUMBER(FIND("arredondamento",LOWER(F2233))),
ISNUMBER(FIND("remocao",LOWER(F2233))),
ISNUMBER(FIND("remoção",LOWER(F2233)))
),"Serviços extras",
IF(ISNUMBER(FIND("banho",LOWER(F2233))),"Banho","Loja")))</f>
        <v>Serviços extras</v>
      </c>
      <c r="AZ2233" s="1" t="str">
        <f>IF(ISBLANK(I2233),"", _xlfn.LET(_xlpm.Pedido,TRIM(D2233&amp;""),IF(_xlpm.Pedido&lt;&gt;"",_xlpm.Pedido&amp;" | "&amp;K2233,I2233&amp;" | "&amp;K2233&amp;" | "&amp;TEXT(AU2233,"0"))))</f>
        <v>4873 | Luna</v>
      </c>
      <c r="BA2233" s="1" t="str">
        <f>IF(ISBLANK(I2233),"", _xlfn.LET(_xlpm.TipoServico,LOWER(H2233),IF(ISNUMBER(FIND("banho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3" s="1" t="str">
        <f>IF(ISBLANK(I2233),"", _xlfn.LET(
    _xlpm.Servico,TRIM(F2233&amp;""),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3" s="1">
        <f>IF(ISBLANK(B2233),"", IF(ISBLANK(R2233),Q2233*S2233,R2233*S2233))</f>
        <v>5</v>
      </c>
    </row>
    <row r="2234" spans="1:55" x14ac:dyDescent="0.3">
      <c r="A2234" t="s">
        <v>133</v>
      </c>
      <c r="B2234">
        <v>46076</v>
      </c>
      <c r="C2234" t="s">
        <v>43</v>
      </c>
      <c r="D2234">
        <v>4879</v>
      </c>
      <c r="F2234" t="s">
        <v>183</v>
      </c>
      <c r="H2234" t="s">
        <v>276</v>
      </c>
      <c r="I2234">
        <v>2432</v>
      </c>
      <c r="J2234" t="s">
        <v>734</v>
      </c>
      <c r="K2234" t="s">
        <v>238</v>
      </c>
      <c r="L2234">
        <v>5573988303123</v>
      </c>
      <c r="N2234">
        <v>0</v>
      </c>
      <c r="O2234" t="s">
        <v>5</v>
      </c>
      <c r="P2234">
        <v>0</v>
      </c>
      <c r="Q2234">
        <v>63</v>
      </c>
      <c r="R2234">
        <v>63</v>
      </c>
      <c r="S2234">
        <v>1</v>
      </c>
      <c r="T2234">
        <v>63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 t="s">
        <v>6</v>
      </c>
      <c r="AG2234">
        <v>130</v>
      </c>
      <c r="AU2234" s="2" t="str">
        <f>IF(ISBLANK(B2234),"", TEXT(B2234,"dddd, d \d\e mmmm \d\e aaaa"))</f>
        <v>segunda-feira, 23 de fevereiro de 2026</v>
      </c>
      <c r="AX2234" s="1" t="str" cm="1">
        <f t="array" ref="AX2234">IFERROR(_xlfn.TEXTJOIN(", ",TRUE,_xlfn._xlws.SORT(_xlfn.UNIQUE(_xlfn._xlws.FILTER($K$2:$K$2889,($I$2:$I$2889=I2234)*($K$2:$K$2889&lt;&gt;""))))),"")</f>
        <v>Luke</v>
      </c>
      <c r="AY2234" s="1" t="str">
        <f>IF(ISBLANK(F2234),"", IF(OR(
ISNUMBER(FIND("escovacao",LOWER(F2234))),
ISNUMBER(FIND("escovação",LOWER(F2234))),
ISNUMBER(FIND("higiene bucal",LOWER(F2234))),
ISNUMBER(FIND("tosa",LOWER(F2234))),
ISNUMBER(FIND("hidratacao",LOWER(F2234))),
ISNUMBER(FIND("hidratação",LOWER(F2234))),
ISNUMBER(FIND("spa",LOWER(F2234))),
ISNUMBER(FIND("corte de unhas",LOWER(F2234))),
ISNUMBER(FIND("desembolo",LOWER(F2234))),
ISNUMBER(FIND("clorexidina",LOWER(F2234))),
ISNUMBER(FIND("matizacao",LOWER(F2234))),
ISNUMBER(FIND("matização",LOWER(F2234))),
ISNUMBER(FIND("arredondamento",LOWER(F2234))),
ISNUMBER(FIND("remocao",LOWER(F2234))),
ISNUMBER(FIND("remoção",LOWER(F2234)))
),"Serviços extras",
IF(ISNUMBER(FIND("banho",LOWER(F2234))),"Banho","Loja")))</f>
        <v>Serviços extras</v>
      </c>
      <c r="AZ2234" s="1" t="str">
        <f>IF(ISBLANK(I2234),"", _xlfn.LET(_xlpm.Pedido,TRIM(D2234&amp;""),IF(_xlpm.Pedido&lt;&gt;"",_xlpm.Pedido&amp;" | "&amp;K2234,I2234&amp;" | "&amp;K2234&amp;" | "&amp;TEXT(AU2234,"0"))))</f>
        <v>4879 | Luke</v>
      </c>
      <c r="BA2234" s="1" t="str">
        <f>IF(ISBLANK(I2234),"", _xlfn.LET(_xlpm.TipoServico,LOWER(H2234),IF(ISNUMBER(FIND("banho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4" s="1" t="str">
        <f>IF(ISBLANK(I2234),"", _xlfn.LET(
    _xlpm.Servico,TRIM(F2234&amp;""),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4" s="1">
        <f>IF(ISBLANK(B2234),"", IF(ISBLANK(R2234),Q2234*S2234,R2234*S2234))</f>
        <v>63</v>
      </c>
    </row>
    <row r="2235" spans="1:55" x14ac:dyDescent="0.3">
      <c r="A2235" t="s">
        <v>11</v>
      </c>
      <c r="B2235">
        <v>46076</v>
      </c>
      <c r="C2235" t="s">
        <v>43</v>
      </c>
      <c r="D2235">
        <v>4878</v>
      </c>
      <c r="F2235" t="s">
        <v>146</v>
      </c>
      <c r="H2235" t="s">
        <v>276</v>
      </c>
      <c r="I2235">
        <v>2818</v>
      </c>
      <c r="J2235" t="s">
        <v>68</v>
      </c>
      <c r="K2235" t="s">
        <v>680</v>
      </c>
      <c r="L2235">
        <v>73988047914</v>
      </c>
      <c r="N2235">
        <v>0</v>
      </c>
      <c r="O2235" t="s">
        <v>5</v>
      </c>
      <c r="P2235">
        <v>0</v>
      </c>
      <c r="Q2235">
        <v>12</v>
      </c>
      <c r="R2235">
        <v>12</v>
      </c>
      <c r="S2235">
        <v>1</v>
      </c>
      <c r="T2235">
        <v>12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 t="s">
        <v>6</v>
      </c>
      <c r="AG2235">
        <v>114.9</v>
      </c>
      <c r="AU2235" s="2" t="str">
        <f>IF(ISBLANK(B2235),"", TEXT(B2235,"dddd, d \d\e mmmm \d\e aaaa"))</f>
        <v>segunda-feira, 23 de fevereiro de 2026</v>
      </c>
      <c r="AX2235" s="1" t="str" cm="1">
        <f t="array" ref="AX2235">IFERROR(_xlfn.TEXTJOIN(", ",TRUE,_xlfn._xlws.SORT(_xlfn.UNIQUE(_xlfn._xlws.FILTER($K$2:$K$2889,($I$2:$I$2889=I2235)*($K$2:$K$2889&lt;&gt;""))))),"")</f>
        <v>Mila</v>
      </c>
      <c r="AY2235" s="1" t="str">
        <f>IF(ISBLANK(F2235),"", IF(OR(
ISNUMBER(FIND("escovacao",LOWER(F2235))),
ISNUMBER(FIND("escovação",LOWER(F2235))),
ISNUMBER(FIND("higiene bucal",LOWER(F2235))),
ISNUMBER(FIND("tosa",LOWER(F2235))),
ISNUMBER(FIND("hidratacao",LOWER(F2235))),
ISNUMBER(FIND("hidratação",LOWER(F2235))),
ISNUMBER(FIND("spa",LOWER(F2235))),
ISNUMBER(FIND("corte de unhas",LOWER(F2235))),
ISNUMBER(FIND("desembolo",LOWER(F2235))),
ISNUMBER(FIND("clorexidina",LOWER(F2235))),
ISNUMBER(FIND("matizacao",LOWER(F2235))),
ISNUMBER(FIND("matização",LOWER(F2235))),
ISNUMBER(FIND("arredondamento",LOWER(F2235))),
ISNUMBER(FIND("remocao",LOWER(F2235))),
ISNUMBER(FIND("remoção",LOWER(F2235)))
),"Serviços extras",
IF(ISNUMBER(FIND("banho",LOWER(F2235))),"Banho","Loja")))</f>
        <v>Serviços extras</v>
      </c>
      <c r="AZ2235" s="1" t="str">
        <f>IF(ISBLANK(I2235),"", _xlfn.LET(_xlpm.Pedido,TRIM(D2235&amp;""),IF(_xlpm.Pedido&lt;&gt;"",_xlpm.Pedido&amp;" | "&amp;K2235,I2235&amp;" | "&amp;K2235&amp;" | "&amp;TEXT(AU2235,"0"))))</f>
        <v>4878 | Mila</v>
      </c>
      <c r="BA2235" s="1" t="str">
        <f>IF(ISBLANK(I2235),"", _xlfn.LET(_xlpm.TipoServico,LOWER(H2235),IF(ISNUMBER(FIND("banho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5" s="1" t="str">
        <f>IF(ISBLANK(I2235),"", _xlfn.LET(
    _xlpm.Servico,TRIM(F2235&amp;""),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5" s="1">
        <f>IF(ISBLANK(B2235),"", IF(ISBLANK(R2235),Q2235*S2235,R2235*S2235))</f>
        <v>12</v>
      </c>
    </row>
    <row r="2236" spans="1:55" x14ac:dyDescent="0.3">
      <c r="A2236" t="s">
        <v>133</v>
      </c>
      <c r="B2236">
        <v>46076</v>
      </c>
      <c r="C2236" t="s">
        <v>43</v>
      </c>
      <c r="D2236">
        <v>4880</v>
      </c>
      <c r="F2236" t="s">
        <v>183</v>
      </c>
      <c r="H2236" t="s">
        <v>276</v>
      </c>
      <c r="I2236">
        <v>2673</v>
      </c>
      <c r="J2236" t="s">
        <v>173</v>
      </c>
      <c r="K2236" t="s">
        <v>174</v>
      </c>
      <c r="L2236">
        <v>73999817283</v>
      </c>
      <c r="N2236">
        <v>0</v>
      </c>
      <c r="O2236" t="s">
        <v>5</v>
      </c>
      <c r="P2236">
        <v>0</v>
      </c>
      <c r="Q2236">
        <v>63</v>
      </c>
      <c r="R2236">
        <v>63</v>
      </c>
      <c r="S2236">
        <v>1</v>
      </c>
      <c r="T2236">
        <v>63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 t="s">
        <v>6</v>
      </c>
      <c r="AG2236">
        <v>63</v>
      </c>
      <c r="AU2236" s="2" t="str">
        <f>IF(ISBLANK(B2236),"", TEXT(B2236,"dddd, d \d\e mmmm \d\e aaaa"))</f>
        <v>segunda-feira, 23 de fevereiro de 2026</v>
      </c>
      <c r="AX2236" s="1" t="str" cm="1">
        <f t="array" ref="AX2236">IFERROR(_xlfn.TEXTJOIN(", ",TRUE,_xlfn._xlws.SORT(_xlfn.UNIQUE(_xlfn._xlws.FILTER($K$2:$K$2889,($I$2:$I$2889=I2236)*($K$2:$K$2889&lt;&gt;""))))),"")</f>
        <v>Tonny</v>
      </c>
      <c r="AY2236" s="1" t="str">
        <f>IF(ISBLANK(F2236),"", IF(OR(
ISNUMBER(FIND("escovacao",LOWER(F2236))),
ISNUMBER(FIND("escovação",LOWER(F2236))),
ISNUMBER(FIND("higiene bucal",LOWER(F2236))),
ISNUMBER(FIND("tosa",LOWER(F2236))),
ISNUMBER(FIND("hidratacao",LOWER(F2236))),
ISNUMBER(FIND("hidratação",LOWER(F2236))),
ISNUMBER(FIND("spa",LOWER(F2236))),
ISNUMBER(FIND("corte de unhas",LOWER(F2236))),
ISNUMBER(FIND("desembolo",LOWER(F2236))),
ISNUMBER(FIND("clorexidina",LOWER(F2236))),
ISNUMBER(FIND("matizacao",LOWER(F2236))),
ISNUMBER(FIND("matização",LOWER(F2236))),
ISNUMBER(FIND("arredondamento",LOWER(F2236))),
ISNUMBER(FIND("remocao",LOWER(F2236))),
ISNUMBER(FIND("remoção",LOWER(F2236)))
),"Serviços extras",
IF(ISNUMBER(FIND("banho",LOWER(F2236))),"Banho","Loja")))</f>
        <v>Serviços extras</v>
      </c>
      <c r="AZ2236" s="1" t="str">
        <f>IF(ISBLANK(I2236),"", _xlfn.LET(_xlpm.Pedido,TRIM(D2236&amp;""),IF(_xlpm.Pedido&lt;&gt;"",_xlpm.Pedido&amp;" | "&amp;K2236,I2236&amp;" | "&amp;K2236&amp;" | "&amp;TEXT(AU2236,"0"))))</f>
        <v>4880 | Tonny</v>
      </c>
      <c r="BA2236" s="1" t="str">
        <f>IF(ISBLANK(I2236),"", _xlfn.LET(_xlpm.TipoServico,LOWER(H2236),IF(ISNUMBER(FIND("banho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6" s="1" t="str">
        <f>IF(ISBLANK(I2236),"", _xlfn.LET(
    _xlpm.Servico,TRIM(F2236&amp;""),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6" s="1">
        <f>IF(ISBLANK(B2236),"", IF(ISBLANK(R2236),Q2236*S2236,R2236*S2236))</f>
        <v>63</v>
      </c>
    </row>
    <row r="2237" spans="1:55" x14ac:dyDescent="0.3">
      <c r="A2237" t="s">
        <v>11</v>
      </c>
      <c r="B2237">
        <v>46077</v>
      </c>
      <c r="C2237" t="s">
        <v>46</v>
      </c>
      <c r="D2237">
        <v>4887</v>
      </c>
      <c r="F2237" t="s">
        <v>454</v>
      </c>
      <c r="H2237" t="s">
        <v>276</v>
      </c>
      <c r="I2237">
        <v>2796</v>
      </c>
      <c r="J2237" t="s">
        <v>550</v>
      </c>
      <c r="K2237" t="s">
        <v>182</v>
      </c>
      <c r="L2237">
        <v>73991722422</v>
      </c>
      <c r="N2237">
        <v>0</v>
      </c>
      <c r="O2237" t="s">
        <v>5</v>
      </c>
      <c r="P2237">
        <v>0</v>
      </c>
      <c r="Q2237">
        <v>40</v>
      </c>
      <c r="R2237">
        <v>40</v>
      </c>
      <c r="S2237">
        <v>1</v>
      </c>
      <c r="T2237">
        <v>40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>
        <v>0</v>
      </c>
      <c r="AF2237" t="s">
        <v>6</v>
      </c>
      <c r="AG2237">
        <v>236</v>
      </c>
      <c r="AU2237" s="2" t="str">
        <f>IF(ISBLANK(B2237),"", TEXT(B2237,"dddd, d \d\e mmmm \d\e aaaa"))</f>
        <v>terça-feira, 24 de fevereiro de 2026</v>
      </c>
      <c r="AX2237" s="1" t="str" cm="1">
        <f t="array" ref="AX2237">IFERROR(_xlfn.TEXTJOIN(", ",TRUE,_xlfn._xlws.SORT(_xlfn.UNIQUE(_xlfn._xlws.FILTER($K$2:$K$2889,($I$2:$I$2889=I2237)*($K$2:$K$2889&lt;&gt;""))))),"")</f>
        <v>Amora</v>
      </c>
      <c r="AY2237" s="1" t="str">
        <f>IF(ISBLANK(F2237),"", IF(OR(
ISNUMBER(FIND("escovacao",LOWER(F2237))),
ISNUMBER(FIND("escovação",LOWER(F2237))),
ISNUMBER(FIND("higiene bucal",LOWER(F2237))),
ISNUMBER(FIND("tosa",LOWER(F2237))),
ISNUMBER(FIND("hidratacao",LOWER(F2237))),
ISNUMBER(FIND("hidratação",LOWER(F2237))),
ISNUMBER(FIND("spa",LOWER(F2237))),
ISNUMBER(FIND("corte de unhas",LOWER(F2237))),
ISNUMBER(FIND("desembolo",LOWER(F2237))),
ISNUMBER(FIND("clorexidina",LOWER(F2237))),
ISNUMBER(FIND("matizacao",LOWER(F2237))),
ISNUMBER(FIND("matização",LOWER(F2237))),
ISNUMBER(FIND("arredondamento",LOWER(F2237))),
ISNUMBER(FIND("remocao",LOWER(F2237))),
ISNUMBER(FIND("remoção",LOWER(F2237)))
),"Serviços extras",
IF(ISNUMBER(FIND("banho",LOWER(F2237))),"Banho","Loja")))</f>
        <v>Serviços extras</v>
      </c>
      <c r="AZ2237" s="1" t="str">
        <f>IF(ISBLANK(I2237),"", _xlfn.LET(_xlpm.Pedido,TRIM(D2237&amp;""),IF(_xlpm.Pedido&lt;&gt;"",_xlpm.Pedido&amp;" | "&amp;K2237,I2237&amp;" | "&amp;K2237&amp;" | "&amp;TEXT(AU2237,"0"))))</f>
        <v>4887 | Amora</v>
      </c>
      <c r="BA2237" s="1" t="str">
        <f>IF(ISBLANK(I2237),"", _xlfn.LET(_xlpm.TipoServico,LOWER(H2237),IF(ISNUMBER(FIND("banho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7" s="1" t="str">
        <f>IF(ISBLANK(I2237),"", _xlfn.LET(
    _xlpm.Servico,TRIM(F2237&amp;""),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7" s="1">
        <f>IF(ISBLANK(B2237),"", IF(ISBLANK(R2237),Q2237*S2237,R2237*S2237))</f>
        <v>40</v>
      </c>
    </row>
    <row r="2238" spans="1:55" x14ac:dyDescent="0.3">
      <c r="A2238" t="s">
        <v>11</v>
      </c>
      <c r="B2238">
        <v>46077</v>
      </c>
      <c r="C2238" t="s">
        <v>46</v>
      </c>
      <c r="D2238">
        <v>4887</v>
      </c>
      <c r="F2238" t="s">
        <v>275</v>
      </c>
      <c r="H2238" t="s">
        <v>276</v>
      </c>
      <c r="I2238">
        <v>2796</v>
      </c>
      <c r="J2238" t="s">
        <v>550</v>
      </c>
      <c r="K2238" t="s">
        <v>182</v>
      </c>
      <c r="L2238">
        <v>73991722422</v>
      </c>
      <c r="N2238">
        <v>0</v>
      </c>
      <c r="O2238" t="s">
        <v>5</v>
      </c>
      <c r="P2238">
        <v>0</v>
      </c>
      <c r="Q2238">
        <v>35</v>
      </c>
      <c r="R2238">
        <v>35</v>
      </c>
      <c r="S2238">
        <v>1</v>
      </c>
      <c r="T2238">
        <v>35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 t="s">
        <v>6</v>
      </c>
      <c r="AG2238">
        <v>236</v>
      </c>
      <c r="AU2238" s="2" t="str">
        <f>IF(ISBLANK(B2238),"", TEXT(B2238,"dddd, d \d\e mmmm \d\e aaaa"))</f>
        <v>terça-feira, 24 de fevereiro de 2026</v>
      </c>
      <c r="AX2238" s="1" t="str" cm="1">
        <f t="array" ref="AX2238">IFERROR(_xlfn.TEXTJOIN(", ",TRUE,_xlfn._xlws.SORT(_xlfn.UNIQUE(_xlfn._xlws.FILTER($K$2:$K$2889,($I$2:$I$2889=I2238)*($K$2:$K$2889&lt;&gt;""))))),"")</f>
        <v>Amora</v>
      </c>
      <c r="AY2238" s="1" t="str">
        <f>IF(ISBLANK(F2238),"", IF(OR(
ISNUMBER(FIND("escovacao",LOWER(F2238))),
ISNUMBER(FIND("escovação",LOWER(F2238))),
ISNUMBER(FIND("higiene bucal",LOWER(F2238))),
ISNUMBER(FIND("tosa",LOWER(F2238))),
ISNUMBER(FIND("hidratacao",LOWER(F2238))),
ISNUMBER(FIND("hidratação",LOWER(F2238))),
ISNUMBER(FIND("spa",LOWER(F2238))),
ISNUMBER(FIND("corte de unhas",LOWER(F2238))),
ISNUMBER(FIND("desembolo",LOWER(F2238))),
ISNUMBER(FIND("clorexidina",LOWER(F2238))),
ISNUMBER(FIND("matizacao",LOWER(F2238))),
ISNUMBER(FIND("matização",LOWER(F2238))),
ISNUMBER(FIND("arredondamento",LOWER(F2238))),
ISNUMBER(FIND("remocao",LOWER(F2238))),
ISNUMBER(FIND("remoção",LOWER(F2238)))
),"Serviços extras",
IF(ISNUMBER(FIND("banho",LOWER(F2238))),"Banho","Loja")))</f>
        <v>Serviços extras</v>
      </c>
      <c r="AZ2238" s="1" t="str">
        <f>IF(ISBLANK(I2238),"", _xlfn.LET(_xlpm.Pedido,TRIM(D2238&amp;""),IF(_xlpm.Pedido&lt;&gt;"",_xlpm.Pedido&amp;" | "&amp;K2238,I2238&amp;" | "&amp;K2238&amp;" | "&amp;TEXT(AU2238,"0"))))</f>
        <v>4887 | Amora</v>
      </c>
      <c r="BA2238" s="1" t="str">
        <f>IF(ISBLANK(I2238),"", _xlfn.LET(_xlpm.TipoServico,LOWER(H2238),IF(ISNUMBER(FIND("banho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8" s="1" t="str">
        <f>IF(ISBLANK(I2238),"", _xlfn.LET(
    _xlpm.Servico,TRIM(F2238&amp;""),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38" s="1">
        <f>IF(ISBLANK(B2238),"", IF(ISBLANK(R2238),Q2238*S2238,R2238*S2238))</f>
        <v>35</v>
      </c>
    </row>
    <row r="2239" spans="1:55" x14ac:dyDescent="0.3">
      <c r="A2239" t="s">
        <v>11</v>
      </c>
      <c r="B2239">
        <v>46077</v>
      </c>
      <c r="C2239" t="s">
        <v>46</v>
      </c>
      <c r="D2239">
        <v>4887</v>
      </c>
      <c r="F2239" t="s">
        <v>461</v>
      </c>
      <c r="H2239" t="s">
        <v>276</v>
      </c>
      <c r="I2239">
        <v>2796</v>
      </c>
      <c r="J2239" t="s">
        <v>550</v>
      </c>
      <c r="K2239" t="s">
        <v>182</v>
      </c>
      <c r="L2239">
        <v>73991722422</v>
      </c>
      <c r="N2239">
        <v>0</v>
      </c>
      <c r="O2239" t="s">
        <v>5</v>
      </c>
      <c r="P2239">
        <v>0</v>
      </c>
      <c r="Q2239">
        <v>75</v>
      </c>
      <c r="R2239">
        <v>75</v>
      </c>
      <c r="S2239">
        <v>1</v>
      </c>
      <c r="T2239">
        <v>75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 t="s">
        <v>6</v>
      </c>
      <c r="AG2239">
        <v>236</v>
      </c>
      <c r="AU2239" s="2" t="str">
        <f>IF(ISBLANK(B2239),"", TEXT(B2239,"dddd, d \d\e mmmm \d\e aaaa"))</f>
        <v>terça-feira, 24 de fevereiro de 2026</v>
      </c>
      <c r="AX2239" s="1" t="str" cm="1">
        <f t="array" ref="AX2239">IFERROR(_xlfn.TEXTJOIN(", ",TRUE,_xlfn._xlws.SORT(_xlfn.UNIQUE(_xlfn._xlws.FILTER($K$2:$K$2889,($I$2:$I$2889=I2239)*($K$2:$K$2889&lt;&gt;""))))),"")</f>
        <v>Amora</v>
      </c>
      <c r="AY2239" s="1" t="str">
        <f>IF(ISBLANK(F2239),"", IF(OR(
ISNUMBER(FIND("escovacao",LOWER(F2239))),
ISNUMBER(FIND("escovação",LOWER(F2239))),
ISNUMBER(FIND("higiene bucal",LOWER(F2239))),
ISNUMBER(FIND("tosa",LOWER(F2239))),
ISNUMBER(FIND("hidratacao",LOWER(F2239))),
ISNUMBER(FIND("hidratação",LOWER(F2239))),
ISNUMBER(FIND("spa",LOWER(F2239))),
ISNUMBER(FIND("corte de unhas",LOWER(F2239))),
ISNUMBER(FIND("desembolo",LOWER(F2239))),
ISNUMBER(FIND("clorexidina",LOWER(F2239))),
ISNUMBER(FIND("matizacao",LOWER(F2239))),
ISNUMBER(FIND("matização",LOWER(F2239))),
ISNUMBER(FIND("arredondamento",LOWER(F2239))),
ISNUMBER(FIND("remocao",LOWER(F2239))),
ISNUMBER(FIND("remoção",LOWER(F2239)))
),"Serviços extras",
IF(ISNUMBER(FIND("banho",LOWER(F2239))),"Banho","Loja")))</f>
        <v>Serviços extras</v>
      </c>
      <c r="AZ2239" s="1" t="str">
        <f>IF(ISBLANK(I2239),"", _xlfn.LET(_xlpm.Pedido,TRIM(D2239&amp;""),IF(_xlpm.Pedido&lt;&gt;"",_xlpm.Pedido&amp;" | "&amp;K2239,I2239&amp;" | "&amp;K2239&amp;" | "&amp;TEXT(AU2239,"0"))))</f>
        <v>4887 | Amora</v>
      </c>
      <c r="BA2239" s="1" t="str">
        <f>IF(ISBLANK(I2239),"", _xlfn.LET(_xlpm.TipoServico,LOWER(H2239),IF(ISNUMBER(FIND("banho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39" s="1" t="str">
        <f>IF(ISBLANK(I2239),"", _xlfn.LET(
    _xlpm.Servico,TRIM(F2239&amp;""),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39" s="1">
        <f>IF(ISBLANK(B2239),"", IF(ISBLANK(R2239),Q2239*S2239,R2239*S2239))</f>
        <v>75</v>
      </c>
    </row>
    <row r="2240" spans="1:55" x14ac:dyDescent="0.3">
      <c r="A2240" t="s">
        <v>11</v>
      </c>
      <c r="B2240">
        <v>46077</v>
      </c>
      <c r="C2240" t="s">
        <v>46</v>
      </c>
      <c r="D2240">
        <v>4886</v>
      </c>
      <c r="F2240" t="s">
        <v>159</v>
      </c>
      <c r="H2240" t="s">
        <v>276</v>
      </c>
      <c r="I2240">
        <v>2846</v>
      </c>
      <c r="J2240" t="s">
        <v>735</v>
      </c>
      <c r="K2240" t="s">
        <v>736</v>
      </c>
      <c r="L2240">
        <v>73999540267</v>
      </c>
      <c r="N2240">
        <v>0</v>
      </c>
      <c r="O2240" t="s">
        <v>5</v>
      </c>
      <c r="P2240">
        <v>0</v>
      </c>
      <c r="Q2240">
        <v>65</v>
      </c>
      <c r="R2240">
        <v>65</v>
      </c>
      <c r="S2240">
        <v>1</v>
      </c>
      <c r="T2240">
        <v>65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 t="s">
        <v>6</v>
      </c>
      <c r="AG2240">
        <v>75</v>
      </c>
      <c r="AU2240" s="2" t="str">
        <f>IF(ISBLANK(B2240),"", TEXT(B2240,"dddd, d \d\e mmmm \d\e aaaa"))</f>
        <v>terça-feira, 24 de fevereiro de 2026</v>
      </c>
      <c r="AX2240" s="1" t="str" cm="1">
        <f t="array" ref="AX2240">IFERROR(_xlfn.TEXTJOIN(", ",TRUE,_xlfn._xlws.SORT(_xlfn.UNIQUE(_xlfn._xlws.FILTER($K$2:$K$2889,($I$2:$I$2889=I2240)*($K$2:$K$2889&lt;&gt;""))))),"")</f>
        <v>Ravena</v>
      </c>
      <c r="AY2240" s="1" t="str">
        <f>IF(ISBLANK(F2240),"", IF(OR(
ISNUMBER(FIND("escovacao",LOWER(F2240))),
ISNUMBER(FIND("escovação",LOWER(F2240))),
ISNUMBER(FIND("higiene bucal",LOWER(F2240))),
ISNUMBER(FIND("tosa",LOWER(F2240))),
ISNUMBER(FIND("hidratacao",LOWER(F2240))),
ISNUMBER(FIND("hidratação",LOWER(F2240))),
ISNUMBER(FIND("spa",LOWER(F2240))),
ISNUMBER(FIND("corte de unhas",LOWER(F2240))),
ISNUMBER(FIND("desembolo",LOWER(F2240))),
ISNUMBER(FIND("clorexidina",LOWER(F2240))),
ISNUMBER(FIND("matizacao",LOWER(F2240))),
ISNUMBER(FIND("matização",LOWER(F2240))),
ISNUMBER(FIND("arredondamento",LOWER(F2240))),
ISNUMBER(FIND("remocao",LOWER(F2240))),
ISNUMBER(FIND("remoção",LOWER(F2240)))
),"Serviços extras",
IF(ISNUMBER(FIND("banho",LOWER(F2240))),"Banho","Loja")))</f>
        <v>Banho</v>
      </c>
      <c r="AZ2240" s="1" t="str">
        <f>IF(ISBLANK(I2240),"", _xlfn.LET(_xlpm.Pedido,TRIM(D2240&amp;""),IF(_xlpm.Pedido&lt;&gt;"",_xlpm.Pedido&amp;" | "&amp;K2240,I2240&amp;" | "&amp;K2240&amp;" | "&amp;TEXT(AU2240,"0"))))</f>
        <v>4886 | Ravena</v>
      </c>
      <c r="BA2240" s="1" t="str">
        <f>IF(ISBLANK(I2240),"", _xlfn.LET(_xlpm.TipoServico,LOWER(H2240),IF(ISNUMBER(FIND("banho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0" s="1" t="str">
        <f>IF(ISBLANK(I2240),"", _xlfn.LET(
    _xlpm.Servico,TRIM(F2240&amp;""),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240" s="1">
        <f>IF(ISBLANK(B2240),"", IF(ISBLANK(R2240),Q2240*S2240,R2240*S2240))</f>
        <v>65</v>
      </c>
    </row>
    <row r="2241" spans="1:55" x14ac:dyDescent="0.3">
      <c r="A2241" t="s">
        <v>133</v>
      </c>
      <c r="B2241">
        <v>46077</v>
      </c>
      <c r="C2241" t="s">
        <v>46</v>
      </c>
      <c r="D2241">
        <v>4892</v>
      </c>
      <c r="F2241" t="s">
        <v>292</v>
      </c>
      <c r="H2241" t="s">
        <v>276</v>
      </c>
      <c r="I2241">
        <v>2765</v>
      </c>
      <c r="J2241" t="s">
        <v>737</v>
      </c>
      <c r="K2241" t="s">
        <v>373</v>
      </c>
      <c r="L2241">
        <v>557391564349</v>
      </c>
      <c r="N2241">
        <v>0</v>
      </c>
      <c r="O2241" t="s">
        <v>5</v>
      </c>
      <c r="P2241">
        <v>0</v>
      </c>
      <c r="Q2241">
        <v>93</v>
      </c>
      <c r="R2241">
        <v>93</v>
      </c>
      <c r="S2241">
        <v>1</v>
      </c>
      <c r="T2241">
        <v>93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 t="s">
        <v>6</v>
      </c>
      <c r="AG2241">
        <v>150</v>
      </c>
      <c r="AU2241" s="2" t="str">
        <f>IF(ISBLANK(B2241),"", TEXT(B2241,"dddd, d \d\e mmmm \d\e aaaa"))</f>
        <v>terça-feira, 24 de fevereiro de 2026</v>
      </c>
      <c r="AX2241" s="1" t="str" cm="1">
        <f t="array" ref="AX2241">IFERROR(_xlfn.TEXTJOIN(", ",TRUE,_xlfn._xlws.SORT(_xlfn.UNIQUE(_xlfn._xlws.FILTER($K$2:$K$2889,($I$2:$I$2889=I2241)*($K$2:$K$2889&lt;&gt;""))))),"")</f>
        <v>Mike</v>
      </c>
      <c r="AY2241" s="1" t="str">
        <f>IF(ISBLANK(F2241),"", IF(OR(
ISNUMBER(FIND("escovacao",LOWER(F2241))),
ISNUMBER(FIND("escovação",LOWER(F2241))),
ISNUMBER(FIND("higiene bucal",LOWER(F2241))),
ISNUMBER(FIND("tosa",LOWER(F2241))),
ISNUMBER(FIND("hidratacao",LOWER(F2241))),
ISNUMBER(FIND("hidratação",LOWER(F2241))),
ISNUMBER(FIND("spa",LOWER(F2241))),
ISNUMBER(FIND("corte de unhas",LOWER(F2241))),
ISNUMBER(FIND("desembolo",LOWER(F2241))),
ISNUMBER(FIND("clorexidina",LOWER(F2241))),
ISNUMBER(FIND("matizacao",LOWER(F2241))),
ISNUMBER(FIND("matização",LOWER(F2241))),
ISNUMBER(FIND("arredondamento",LOWER(F2241))),
ISNUMBER(FIND("remocao",LOWER(F2241))),
ISNUMBER(FIND("remoção",LOWER(F2241)))
),"Serviços extras",
IF(ISNUMBER(FIND("banho",LOWER(F2241))),"Banho","Loja")))</f>
        <v>Serviços extras</v>
      </c>
      <c r="AZ2241" s="1" t="str">
        <f>IF(ISBLANK(I2241),"", _xlfn.LET(_xlpm.Pedido,TRIM(D2241&amp;""),IF(_xlpm.Pedido&lt;&gt;"",_xlpm.Pedido&amp;" | "&amp;K2241,I2241&amp;" | "&amp;K2241&amp;" | "&amp;TEXT(AU2241,"0"))))</f>
        <v>4892 | Mike</v>
      </c>
      <c r="BA2241" s="1" t="str">
        <f>IF(ISBLANK(I2241),"", _xlfn.LET(_xlpm.TipoServico,LOWER(H2241),IF(ISNUMBER(FIND("banho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1" s="1" t="str">
        <f>IF(ISBLANK(I2241),"", _xlfn.LET(
    _xlpm.Servico,TRIM(F2241&amp;""),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41" s="1">
        <f>IF(ISBLANK(B2241),"", IF(ISBLANK(R2241),Q2241*S2241,R2241*S2241))</f>
        <v>93</v>
      </c>
    </row>
    <row r="2242" spans="1:55" x14ac:dyDescent="0.3">
      <c r="A2242" t="s">
        <v>11</v>
      </c>
      <c r="B2242">
        <v>46079</v>
      </c>
      <c r="C2242" t="s">
        <v>9</v>
      </c>
      <c r="D2242">
        <v>4895</v>
      </c>
      <c r="F2242" t="s">
        <v>159</v>
      </c>
      <c r="H2242" t="s">
        <v>276</v>
      </c>
      <c r="I2242">
        <v>2452</v>
      </c>
      <c r="J2242" t="s">
        <v>0</v>
      </c>
      <c r="K2242" t="s">
        <v>165</v>
      </c>
      <c r="L2242">
        <v>5573988065221</v>
      </c>
      <c r="N2242">
        <v>0</v>
      </c>
      <c r="O2242" t="s">
        <v>5</v>
      </c>
      <c r="P2242">
        <v>0</v>
      </c>
      <c r="Q2242">
        <v>65</v>
      </c>
      <c r="R2242">
        <v>65</v>
      </c>
      <c r="S2242">
        <v>1</v>
      </c>
      <c r="T2242">
        <v>65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 t="s">
        <v>6</v>
      </c>
      <c r="AG2242">
        <v>122</v>
      </c>
      <c r="AU2242" s="2" t="str">
        <f>IF(ISBLANK(B2242),"", TEXT(B2242,"dddd, d \d\e mmmm \d\e aaaa"))</f>
        <v>quinta-feira, 26 de fevereiro de 2026</v>
      </c>
      <c r="AX2242" s="1" t="str" cm="1">
        <f t="array" ref="AX2242">IFERROR(_xlfn.TEXTJOIN(", ",TRUE,_xlfn._xlws.SORT(_xlfn.UNIQUE(_xlfn._xlws.FILTER($K$2:$K$2889,($I$2:$I$2889=I2242)*($K$2:$K$2889&lt;&gt;""))))),"")</f>
        <v>Dora, Duda</v>
      </c>
      <c r="AY2242" s="1" t="str">
        <f>IF(ISBLANK(F2242),"", IF(OR(
ISNUMBER(FIND("escovacao",LOWER(F2242))),
ISNUMBER(FIND("escovação",LOWER(F2242))),
ISNUMBER(FIND("higiene bucal",LOWER(F2242))),
ISNUMBER(FIND("tosa",LOWER(F2242))),
ISNUMBER(FIND("hidratacao",LOWER(F2242))),
ISNUMBER(FIND("hidratação",LOWER(F2242))),
ISNUMBER(FIND("spa",LOWER(F2242))),
ISNUMBER(FIND("corte de unhas",LOWER(F2242))),
ISNUMBER(FIND("desembolo",LOWER(F2242))),
ISNUMBER(FIND("clorexidina",LOWER(F2242))),
ISNUMBER(FIND("matizacao",LOWER(F2242))),
ISNUMBER(FIND("matização",LOWER(F2242))),
ISNUMBER(FIND("arredondamento",LOWER(F2242))),
ISNUMBER(FIND("remocao",LOWER(F2242))),
ISNUMBER(FIND("remoção",LOWER(F2242)))
),"Serviços extras",
IF(ISNUMBER(FIND("banho",LOWER(F2242))),"Banho","Loja")))</f>
        <v>Banho</v>
      </c>
      <c r="AZ2242" s="1" t="str">
        <f>IF(ISBLANK(I2242),"", _xlfn.LET(_xlpm.Pedido,TRIM(D2242&amp;""),IF(_xlpm.Pedido&lt;&gt;"",_xlpm.Pedido&amp;" | "&amp;K2242,I2242&amp;" | "&amp;K2242&amp;" | "&amp;TEXT(AU2242,"0"))))</f>
        <v>4895 | Dora</v>
      </c>
      <c r="BA2242" s="1" t="str">
        <f>IF(ISBLANK(I2242),"", _xlfn.LET(_xlpm.TipoServico,LOWER(H2242),IF(ISNUMBER(FIND("banho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2" s="1" t="str">
        <f>IF(ISBLANK(I2242),"", _xlfn.LET(
    _xlpm.Servico,TRIM(F2242&amp;""),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242" s="1">
        <f>IF(ISBLANK(B2242),"", IF(ISBLANK(R2242),Q2242*S2242,R2242*S2242))</f>
        <v>65</v>
      </c>
    </row>
    <row r="2243" spans="1:55" x14ac:dyDescent="0.3">
      <c r="A2243" t="s">
        <v>11</v>
      </c>
      <c r="B2243">
        <v>46080</v>
      </c>
      <c r="C2243" t="s">
        <v>2</v>
      </c>
      <c r="D2243">
        <v>4910</v>
      </c>
      <c r="F2243" t="s">
        <v>275</v>
      </c>
      <c r="H2243" t="s">
        <v>276</v>
      </c>
      <c r="I2243">
        <v>2741</v>
      </c>
      <c r="J2243" t="s">
        <v>67</v>
      </c>
      <c r="K2243" t="s">
        <v>694</v>
      </c>
      <c r="L2243">
        <v>557399377714</v>
      </c>
      <c r="N2243">
        <v>0</v>
      </c>
      <c r="O2243" t="s">
        <v>5</v>
      </c>
      <c r="P2243">
        <v>0</v>
      </c>
      <c r="Q2243">
        <v>35</v>
      </c>
      <c r="R2243">
        <v>35</v>
      </c>
      <c r="S2243">
        <v>1</v>
      </c>
      <c r="T2243">
        <v>35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 t="s">
        <v>6</v>
      </c>
      <c r="AG2243">
        <v>92</v>
      </c>
      <c r="AU2243" s="2" t="str">
        <f>IF(ISBLANK(B2243),"", TEXT(B2243,"dddd, d \d\e mmmm \d\e aaaa"))</f>
        <v>sexta-feira, 27 de fevereiro de 2026</v>
      </c>
      <c r="AX2243" s="1" t="str" cm="1">
        <f t="array" ref="AX2243">IFERROR(_xlfn.TEXTJOIN(", ",TRUE,_xlfn._xlws.SORT(_xlfn.UNIQUE(_xlfn._xlws.FILTER($K$2:$K$2889,($I$2:$I$2889=I2243)*($K$2:$K$2889&lt;&gt;""))))),"")</f>
        <v>Brisa</v>
      </c>
      <c r="AY2243" s="1" t="str">
        <f>IF(ISBLANK(F2243),"", IF(OR(
ISNUMBER(FIND("escovacao",LOWER(F2243))),
ISNUMBER(FIND("escovação",LOWER(F2243))),
ISNUMBER(FIND("higiene bucal",LOWER(F2243))),
ISNUMBER(FIND("tosa",LOWER(F2243))),
ISNUMBER(FIND("hidratacao",LOWER(F2243))),
ISNUMBER(FIND("hidratação",LOWER(F2243))),
ISNUMBER(FIND("spa",LOWER(F2243))),
ISNUMBER(FIND("corte de unhas",LOWER(F2243))),
ISNUMBER(FIND("desembolo",LOWER(F2243))),
ISNUMBER(FIND("clorexidina",LOWER(F2243))),
ISNUMBER(FIND("matizacao",LOWER(F2243))),
ISNUMBER(FIND("matização",LOWER(F2243))),
ISNUMBER(FIND("arredondamento",LOWER(F2243))),
ISNUMBER(FIND("remocao",LOWER(F2243))),
ISNUMBER(FIND("remoção",LOWER(F2243)))
),"Serviços extras",
IF(ISNUMBER(FIND("banho",LOWER(F2243))),"Banho","Loja")))</f>
        <v>Serviços extras</v>
      </c>
      <c r="AZ2243" s="1" t="str">
        <f>IF(ISBLANK(I2243),"", _xlfn.LET(_xlpm.Pedido,TRIM(D2243&amp;""),IF(_xlpm.Pedido&lt;&gt;"",_xlpm.Pedido&amp;" | "&amp;K2243,I2243&amp;" | "&amp;K2243&amp;" | "&amp;TEXT(AU2243,"0"))))</f>
        <v>4910 | Brisa</v>
      </c>
      <c r="BA2243" s="1" t="str">
        <f>IF(ISBLANK(I2243),"", _xlfn.LET(_xlpm.TipoServico,LOWER(H2243),IF(ISNUMBER(FIND("banho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3" s="1" t="str">
        <f>IF(ISBLANK(I2243),"", _xlfn.LET(
    _xlpm.Servico,TRIM(F2243&amp;""),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43" s="1">
        <f>IF(ISBLANK(B2243),"", IF(ISBLANK(R2243),Q2243*S2243,R2243*S2243))</f>
        <v>35</v>
      </c>
    </row>
    <row r="2244" spans="1:55" x14ac:dyDescent="0.3">
      <c r="A2244" t="s">
        <v>133</v>
      </c>
      <c r="B2244">
        <v>46080</v>
      </c>
      <c r="C2244" t="s">
        <v>2</v>
      </c>
      <c r="D2244">
        <v>4918</v>
      </c>
      <c r="F2244" t="s">
        <v>183</v>
      </c>
      <c r="H2244" t="s">
        <v>276</v>
      </c>
      <c r="I2244">
        <v>2264</v>
      </c>
      <c r="J2244" t="s">
        <v>153</v>
      </c>
      <c r="K2244" t="s">
        <v>154</v>
      </c>
      <c r="L2244">
        <v>7391180113</v>
      </c>
      <c r="N2244">
        <v>0</v>
      </c>
      <c r="O2244" t="s">
        <v>5</v>
      </c>
      <c r="P2244">
        <v>0</v>
      </c>
      <c r="Q2244">
        <v>63</v>
      </c>
      <c r="R2244">
        <v>63</v>
      </c>
      <c r="S2244">
        <v>1</v>
      </c>
      <c r="T2244">
        <v>63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 t="s">
        <v>6</v>
      </c>
      <c r="AG2244">
        <v>63</v>
      </c>
      <c r="AU2244" s="2" t="str">
        <f>IF(ISBLANK(B2244),"", TEXT(B2244,"dddd, d \d\e mmmm \d\e aaaa"))</f>
        <v>sexta-feira, 27 de fevereiro de 2026</v>
      </c>
      <c r="AX2244" s="1" t="str" cm="1">
        <f t="array" ref="AX2244">IFERROR(_xlfn.TEXTJOIN(", ",TRUE,_xlfn._xlws.SORT(_xlfn.UNIQUE(_xlfn._xlws.FILTER($K$2:$K$2889,($I$2:$I$2889=I2244)*($K$2:$K$2889&lt;&gt;""))))),"")</f>
        <v>Zoe</v>
      </c>
      <c r="AY2244" s="1" t="str">
        <f>IF(ISBLANK(F2244),"", IF(OR(
ISNUMBER(FIND("escovacao",LOWER(F2244))),
ISNUMBER(FIND("escovação",LOWER(F2244))),
ISNUMBER(FIND("higiene bucal",LOWER(F2244))),
ISNUMBER(FIND("tosa",LOWER(F2244))),
ISNUMBER(FIND("hidratacao",LOWER(F2244))),
ISNUMBER(FIND("hidratação",LOWER(F2244))),
ISNUMBER(FIND("spa",LOWER(F2244))),
ISNUMBER(FIND("corte de unhas",LOWER(F2244))),
ISNUMBER(FIND("desembolo",LOWER(F2244))),
ISNUMBER(FIND("clorexidina",LOWER(F2244))),
ISNUMBER(FIND("matizacao",LOWER(F2244))),
ISNUMBER(FIND("matização",LOWER(F2244))),
ISNUMBER(FIND("arredondamento",LOWER(F2244))),
ISNUMBER(FIND("remocao",LOWER(F2244))),
ISNUMBER(FIND("remoção",LOWER(F2244)))
),"Serviços extras",
IF(ISNUMBER(FIND("banho",LOWER(F2244))),"Banho","Loja")))</f>
        <v>Serviços extras</v>
      </c>
      <c r="AZ2244" s="1" t="str">
        <f>IF(ISBLANK(I2244),"", _xlfn.LET(_xlpm.Pedido,TRIM(D2244&amp;""),IF(_xlpm.Pedido&lt;&gt;"",_xlpm.Pedido&amp;" | "&amp;K2244,I2244&amp;" | "&amp;K2244&amp;" | "&amp;TEXT(AU2244,"0"))))</f>
        <v>4918 | Zoe</v>
      </c>
      <c r="BA2244" s="1" t="str">
        <f>IF(ISBLANK(I2244),"", _xlfn.LET(_xlpm.TipoServico,LOWER(H2244),IF(ISNUMBER(FIND("banho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4" s="1" t="str">
        <f>IF(ISBLANK(I2244),"", _xlfn.LET(
    _xlpm.Servico,TRIM(F2244&amp;""),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44" s="1">
        <f>IF(ISBLANK(B2244),"", IF(ISBLANK(R2244),Q2244*S2244,R2244*S2244))</f>
        <v>63</v>
      </c>
    </row>
    <row r="2245" spans="1:55" x14ac:dyDescent="0.3">
      <c r="A2245" t="s">
        <v>11</v>
      </c>
      <c r="B2245">
        <v>46080</v>
      </c>
      <c r="C2245" t="s">
        <v>2</v>
      </c>
      <c r="D2245">
        <v>4916</v>
      </c>
      <c r="F2245" t="s">
        <v>146</v>
      </c>
      <c r="H2245" t="s">
        <v>276</v>
      </c>
      <c r="I2245">
        <v>2389</v>
      </c>
      <c r="J2245" t="s">
        <v>52</v>
      </c>
      <c r="K2245" t="s">
        <v>662</v>
      </c>
      <c r="L2245">
        <v>5573998418685</v>
      </c>
      <c r="N2245">
        <v>0</v>
      </c>
      <c r="O2245" t="s">
        <v>5</v>
      </c>
      <c r="P2245">
        <v>0</v>
      </c>
      <c r="Q2245">
        <v>12</v>
      </c>
      <c r="R2245">
        <v>12</v>
      </c>
      <c r="S2245">
        <v>1</v>
      </c>
      <c r="T2245">
        <v>12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 t="s">
        <v>6</v>
      </c>
      <c r="AG2245">
        <v>69</v>
      </c>
      <c r="AU2245" s="2" t="str">
        <f>IF(ISBLANK(B2245),"", TEXT(B2245,"dddd, d \d\e mmmm \d\e aaaa"))</f>
        <v>sexta-feira, 27 de fevereiro de 2026</v>
      </c>
      <c r="AX2245" s="1" t="str" cm="1">
        <f t="array" ref="AX2245">IFERROR(_xlfn.TEXTJOIN(", ",TRUE,_xlfn._xlws.SORT(_xlfn.UNIQUE(_xlfn._xlws.FILTER($K$2:$K$2889,($I$2:$I$2889=I2245)*($K$2:$K$2889&lt;&gt;""))))),"")</f>
        <v>Nicolas</v>
      </c>
      <c r="AY2245" s="1" t="str">
        <f>IF(ISBLANK(F2245),"", IF(OR(
ISNUMBER(FIND("escovacao",LOWER(F2245))),
ISNUMBER(FIND("escovação",LOWER(F2245))),
ISNUMBER(FIND("higiene bucal",LOWER(F2245))),
ISNUMBER(FIND("tosa",LOWER(F2245))),
ISNUMBER(FIND("hidratacao",LOWER(F2245))),
ISNUMBER(FIND("hidratação",LOWER(F2245))),
ISNUMBER(FIND("spa",LOWER(F2245))),
ISNUMBER(FIND("corte de unhas",LOWER(F2245))),
ISNUMBER(FIND("desembolo",LOWER(F2245))),
ISNUMBER(FIND("clorexidina",LOWER(F2245))),
ISNUMBER(FIND("matizacao",LOWER(F2245))),
ISNUMBER(FIND("matização",LOWER(F2245))),
ISNUMBER(FIND("arredondamento",LOWER(F2245))),
ISNUMBER(FIND("remocao",LOWER(F2245))),
ISNUMBER(FIND("remoção",LOWER(F2245)))
),"Serviços extras",
IF(ISNUMBER(FIND("banho",LOWER(F2245))),"Banho","Loja")))</f>
        <v>Serviços extras</v>
      </c>
      <c r="AZ2245" s="1" t="str">
        <f>IF(ISBLANK(I2245),"", _xlfn.LET(_xlpm.Pedido,TRIM(D2245&amp;""),IF(_xlpm.Pedido&lt;&gt;"",_xlpm.Pedido&amp;" | "&amp;K2245,I2245&amp;" | "&amp;K2245&amp;" | "&amp;TEXT(AU2245,"0"))))</f>
        <v>4916 | Nicolas</v>
      </c>
      <c r="BA2245" s="1" t="str">
        <f>IF(ISBLANK(I2245),"", _xlfn.LET(_xlpm.TipoServico,LOWER(H2245),IF(ISNUMBER(FIND("banho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5" s="1" t="str">
        <f>IF(ISBLANK(I2245),"", _xlfn.LET(
    _xlpm.Servico,TRIM(F2245&amp;""),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45" s="1">
        <f>IF(ISBLANK(B2245),"", IF(ISBLANK(R2245),Q2245*S2245,R2245*S2245))</f>
        <v>12</v>
      </c>
    </row>
    <row r="2246" spans="1:55" x14ac:dyDescent="0.3">
      <c r="A2246" t="s">
        <v>141</v>
      </c>
      <c r="B2246">
        <v>46081</v>
      </c>
      <c r="C2246" t="s">
        <v>27</v>
      </c>
      <c r="D2246">
        <v>4933</v>
      </c>
      <c r="F2246" t="s">
        <v>303</v>
      </c>
      <c r="H2246" t="s">
        <v>276</v>
      </c>
      <c r="I2246">
        <v>2190</v>
      </c>
      <c r="J2246" t="s">
        <v>54</v>
      </c>
      <c r="K2246" t="s">
        <v>145</v>
      </c>
      <c r="L2246">
        <v>7391145661</v>
      </c>
      <c r="N2246">
        <v>0</v>
      </c>
      <c r="O2246" t="s">
        <v>5</v>
      </c>
      <c r="P2246">
        <v>0</v>
      </c>
      <c r="Q2246">
        <v>50</v>
      </c>
      <c r="R2246">
        <v>50</v>
      </c>
      <c r="S2246">
        <v>1</v>
      </c>
      <c r="T2246">
        <v>50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 t="s">
        <v>6</v>
      </c>
      <c r="AG2246">
        <v>234</v>
      </c>
      <c r="AU2246" s="2" t="str">
        <f>IF(ISBLANK(B2246),"", TEXT(B2246,"dddd, d \d\e mmmm \d\e aaaa"))</f>
        <v>sábado, 28 de fevereiro de 2026</v>
      </c>
      <c r="AX2246" s="1" t="str" cm="1">
        <f t="array" ref="AX2246">IFERROR(_xlfn.TEXTJOIN(", ",TRUE,_xlfn._xlws.SORT(_xlfn.UNIQUE(_xlfn._xlws.FILTER($K$2:$K$2889,($I$2:$I$2889=I2246)*($K$2:$K$2889&lt;&gt;""))))),"")</f>
        <v>Doralice, Maria Ricota</v>
      </c>
      <c r="AY2246" s="1" t="str">
        <f>IF(ISBLANK(F2246),"", IF(OR(
ISNUMBER(FIND("escovacao",LOWER(F2246))),
ISNUMBER(FIND("escovação",LOWER(F2246))),
ISNUMBER(FIND("higiene bucal",LOWER(F2246))),
ISNUMBER(FIND("tosa",LOWER(F2246))),
ISNUMBER(FIND("hidratacao",LOWER(F2246))),
ISNUMBER(FIND("hidratação",LOWER(F2246))),
ISNUMBER(FIND("spa",LOWER(F2246))),
ISNUMBER(FIND("corte de unhas",LOWER(F2246))),
ISNUMBER(FIND("desembolo",LOWER(F2246))),
ISNUMBER(FIND("clorexidina",LOWER(F2246))),
ISNUMBER(FIND("matizacao",LOWER(F2246))),
ISNUMBER(FIND("matização",LOWER(F2246))),
ISNUMBER(FIND("arredondamento",LOWER(F2246))),
ISNUMBER(FIND("remocao",LOWER(F2246))),
ISNUMBER(FIND("remoção",LOWER(F2246)))
),"Serviços extras",
IF(ISNUMBER(FIND("banho",LOWER(F2246))),"Banho","Loja")))</f>
        <v>Serviços extras</v>
      </c>
      <c r="AZ2246" s="1" t="str">
        <f>IF(ISBLANK(I2246),"", _xlfn.LET(_xlpm.Pedido,TRIM(D2246&amp;""),IF(_xlpm.Pedido&lt;&gt;"",_xlpm.Pedido&amp;" | "&amp;K2246,I2246&amp;" | "&amp;K2246&amp;" | "&amp;TEXT(AU2246,"0"))))</f>
        <v>4933 | Maria Ricota</v>
      </c>
      <c r="BA2246" s="1" t="str">
        <f>IF(ISBLANK(I2246),"", _xlfn.LET(_xlpm.TipoServico,LOWER(H2246),IF(ISNUMBER(FIND("banho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6" s="1" t="str">
        <f>IF(ISBLANK(I2246),"", _xlfn.LET(
    _xlpm.Servico,TRIM(F2246&amp;""),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46" s="1">
        <f>IF(ISBLANK(B2246),"", IF(ISBLANK(R2246),Q2246*S2246,R2246*S2246))</f>
        <v>50</v>
      </c>
    </row>
    <row r="2247" spans="1:55" x14ac:dyDescent="0.3">
      <c r="A2247" t="s">
        <v>141</v>
      </c>
      <c r="B2247">
        <v>46081</v>
      </c>
      <c r="C2247" t="s">
        <v>27</v>
      </c>
      <c r="D2247">
        <v>4933</v>
      </c>
      <c r="F2247" t="s">
        <v>275</v>
      </c>
      <c r="H2247" t="s">
        <v>276</v>
      </c>
      <c r="I2247">
        <v>2190</v>
      </c>
      <c r="J2247" t="s">
        <v>54</v>
      </c>
      <c r="K2247" t="s">
        <v>145</v>
      </c>
      <c r="L2247">
        <v>7391145661</v>
      </c>
      <c r="N2247">
        <v>0</v>
      </c>
      <c r="O2247" t="s">
        <v>5</v>
      </c>
      <c r="P2247">
        <v>0</v>
      </c>
      <c r="Q2247">
        <v>35</v>
      </c>
      <c r="R2247">
        <v>35</v>
      </c>
      <c r="S2247">
        <v>1</v>
      </c>
      <c r="T2247">
        <v>35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 t="s">
        <v>6</v>
      </c>
      <c r="AG2247">
        <v>234</v>
      </c>
      <c r="AU2247" s="2" t="str">
        <f>IF(ISBLANK(B2247),"", TEXT(B2247,"dddd, d \d\e mmmm \d\e aaaa"))</f>
        <v>sábado, 28 de fevereiro de 2026</v>
      </c>
      <c r="AX2247" s="1" t="str" cm="1">
        <f t="array" ref="AX2247">IFERROR(_xlfn.TEXTJOIN(", ",TRUE,_xlfn._xlws.SORT(_xlfn.UNIQUE(_xlfn._xlws.FILTER($K$2:$K$2889,($I$2:$I$2889=I2247)*($K$2:$K$2889&lt;&gt;""))))),"")</f>
        <v>Doralice, Maria Ricota</v>
      </c>
      <c r="AY2247" s="1" t="str">
        <f>IF(ISBLANK(F2247),"", IF(OR(
ISNUMBER(FIND("escovacao",LOWER(F2247))),
ISNUMBER(FIND("escovação",LOWER(F2247))),
ISNUMBER(FIND("higiene bucal",LOWER(F2247))),
ISNUMBER(FIND("tosa",LOWER(F2247))),
ISNUMBER(FIND("hidratacao",LOWER(F2247))),
ISNUMBER(FIND("hidratação",LOWER(F2247))),
ISNUMBER(FIND("spa",LOWER(F2247))),
ISNUMBER(FIND("corte de unhas",LOWER(F2247))),
ISNUMBER(FIND("desembolo",LOWER(F2247))),
ISNUMBER(FIND("clorexidina",LOWER(F2247))),
ISNUMBER(FIND("matizacao",LOWER(F2247))),
ISNUMBER(FIND("matização",LOWER(F2247))),
ISNUMBER(FIND("arredondamento",LOWER(F2247))),
ISNUMBER(FIND("remocao",LOWER(F2247))),
ISNUMBER(FIND("remoção",LOWER(F2247)))
),"Serviços extras",
IF(ISNUMBER(FIND("banho",LOWER(F2247))),"Banho","Loja")))</f>
        <v>Serviços extras</v>
      </c>
      <c r="AZ2247" s="1" t="str">
        <f>IF(ISBLANK(I2247),"", _xlfn.LET(_xlpm.Pedido,TRIM(D2247&amp;""),IF(_xlpm.Pedido&lt;&gt;"",_xlpm.Pedido&amp;" | "&amp;K2247,I2247&amp;" | "&amp;K2247&amp;" | "&amp;TEXT(AU2247,"0"))))</f>
        <v>4933 | Maria Ricota</v>
      </c>
      <c r="BA2247" s="1" t="str">
        <f>IF(ISBLANK(I2247),"", _xlfn.LET(_xlpm.TipoServico,LOWER(H2247),IF(ISNUMBER(FIND("banho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7" s="1" t="str">
        <f>IF(ISBLANK(I2247),"", _xlfn.LET(
    _xlpm.Servico,TRIM(F2247&amp;""),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47" s="1">
        <f>IF(ISBLANK(B2247),"", IF(ISBLANK(R2247),Q2247*S2247,R2247*S2247))</f>
        <v>35</v>
      </c>
    </row>
    <row r="2248" spans="1:55" x14ac:dyDescent="0.3">
      <c r="A2248" t="s">
        <v>141</v>
      </c>
      <c r="B2248">
        <v>46081</v>
      </c>
      <c r="C2248" t="s">
        <v>27</v>
      </c>
      <c r="D2248">
        <v>4922</v>
      </c>
      <c r="F2248" t="s">
        <v>193</v>
      </c>
      <c r="H2248" t="s">
        <v>276</v>
      </c>
      <c r="I2248">
        <v>2720</v>
      </c>
      <c r="J2248" t="s">
        <v>595</v>
      </c>
      <c r="K2248" t="s">
        <v>676</v>
      </c>
      <c r="L2248">
        <v>73982315461</v>
      </c>
      <c r="N2248">
        <v>0</v>
      </c>
      <c r="O2248" t="s">
        <v>5</v>
      </c>
      <c r="P2248">
        <v>0</v>
      </c>
      <c r="Q2248">
        <v>75</v>
      </c>
      <c r="R2248">
        <v>75</v>
      </c>
      <c r="S2248">
        <v>1</v>
      </c>
      <c r="T2248">
        <v>75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 t="s">
        <v>6</v>
      </c>
      <c r="AG2248">
        <v>90</v>
      </c>
      <c r="AU2248" s="2" t="str">
        <f>IF(ISBLANK(B2248),"", TEXT(B2248,"dddd, d \d\e mmmm \d\e aaaa"))</f>
        <v>sábado, 28 de fevereiro de 2026</v>
      </c>
      <c r="AX2248" s="1" t="str" cm="1">
        <f t="array" ref="AX2248">IFERROR(_xlfn.TEXTJOIN(", ",TRUE,_xlfn._xlws.SORT(_xlfn.UNIQUE(_xlfn._xlws.FILTER($K$2:$K$2889,($I$2:$I$2889=I2248)*($K$2:$K$2889&lt;&gt;""))))),"")</f>
        <v>Bethoven</v>
      </c>
      <c r="AY2248" s="1" t="str">
        <f>IF(ISBLANK(F2248),"", IF(OR(
ISNUMBER(FIND("escovacao",LOWER(F2248))),
ISNUMBER(FIND("escovação",LOWER(F2248))),
ISNUMBER(FIND("higiene bucal",LOWER(F2248))),
ISNUMBER(FIND("tosa",LOWER(F2248))),
ISNUMBER(FIND("hidratacao",LOWER(F2248))),
ISNUMBER(FIND("hidratação",LOWER(F2248))),
ISNUMBER(FIND("spa",LOWER(F2248))),
ISNUMBER(FIND("corte de unhas",LOWER(F2248))),
ISNUMBER(FIND("desembolo",LOWER(F2248))),
ISNUMBER(FIND("clorexidina",LOWER(F2248))),
ISNUMBER(FIND("matizacao",LOWER(F2248))),
ISNUMBER(FIND("matização",LOWER(F2248))),
ISNUMBER(FIND("arredondamento",LOWER(F2248))),
ISNUMBER(FIND("remocao",LOWER(F2248))),
ISNUMBER(FIND("remoção",LOWER(F2248)))
),"Serviços extras",
IF(ISNUMBER(FIND("banho",LOWER(F2248))),"Banho","Loja")))</f>
        <v>Banho</v>
      </c>
      <c r="AZ2248" s="1" t="str">
        <f>IF(ISBLANK(I2248),"", _xlfn.LET(_xlpm.Pedido,TRIM(D2248&amp;""),IF(_xlpm.Pedido&lt;&gt;"",_xlpm.Pedido&amp;" | "&amp;K2248,I2248&amp;" | "&amp;K2248&amp;" | "&amp;TEXT(AU2248,"0"))))</f>
        <v>4922 | Bethoven</v>
      </c>
      <c r="BA2248" s="1" t="str">
        <f>IF(ISBLANK(I2248),"", _xlfn.LET(_xlpm.TipoServico,LOWER(H2248),IF(ISNUMBER(FIND("banho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8" s="1" t="str">
        <f>IF(ISBLANK(I2248),"", _xlfn.LET(
    _xlpm.Servico,TRIM(F2248&amp;""),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248" s="1">
        <f>IF(ISBLANK(B2248),"", IF(ISBLANK(R2248),Q2248*S2248,R2248*S2248))</f>
        <v>75</v>
      </c>
    </row>
    <row r="2249" spans="1:55" x14ac:dyDescent="0.3">
      <c r="A2249" t="s">
        <v>141</v>
      </c>
      <c r="B2249">
        <v>46081</v>
      </c>
      <c r="C2249" t="s">
        <v>27</v>
      </c>
      <c r="D2249">
        <v>4922</v>
      </c>
      <c r="F2249" t="s">
        <v>344</v>
      </c>
      <c r="H2249" t="s">
        <v>276</v>
      </c>
      <c r="I2249">
        <v>2720</v>
      </c>
      <c r="J2249" t="s">
        <v>595</v>
      </c>
      <c r="K2249" t="s">
        <v>676</v>
      </c>
      <c r="L2249">
        <v>73982315461</v>
      </c>
      <c r="N2249">
        <v>0</v>
      </c>
      <c r="O2249" t="s">
        <v>5</v>
      </c>
      <c r="P2249">
        <v>0</v>
      </c>
      <c r="Q2249">
        <v>15</v>
      </c>
      <c r="R2249">
        <v>15</v>
      </c>
      <c r="S2249">
        <v>1</v>
      </c>
      <c r="T2249">
        <v>15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 t="s">
        <v>6</v>
      </c>
      <c r="AG2249">
        <v>90</v>
      </c>
      <c r="AU2249" s="2" t="str">
        <f>IF(ISBLANK(B2249),"", TEXT(B2249,"dddd, d \d\e mmmm \d\e aaaa"))</f>
        <v>sábado, 28 de fevereiro de 2026</v>
      </c>
      <c r="AX2249" s="1" t="str" cm="1">
        <f t="array" ref="AX2249">IFERROR(_xlfn.TEXTJOIN(", ",TRUE,_xlfn._xlws.SORT(_xlfn.UNIQUE(_xlfn._xlws.FILTER($K$2:$K$2889,($I$2:$I$2889=I2249)*($K$2:$K$2889&lt;&gt;""))))),"")</f>
        <v>Bethoven</v>
      </c>
      <c r="AY2249" s="1" t="str">
        <f>IF(ISBLANK(F2249),"", IF(OR(
ISNUMBER(FIND("escovacao",LOWER(F2249))),
ISNUMBER(FIND("escovação",LOWER(F2249))),
ISNUMBER(FIND("higiene bucal",LOWER(F2249))),
ISNUMBER(FIND("tosa",LOWER(F2249))),
ISNUMBER(FIND("hidratacao",LOWER(F2249))),
ISNUMBER(FIND("hidratação",LOWER(F2249))),
ISNUMBER(FIND("spa",LOWER(F2249))),
ISNUMBER(FIND("corte de unhas",LOWER(F2249))),
ISNUMBER(FIND("desembolo",LOWER(F2249))),
ISNUMBER(FIND("clorexidina",LOWER(F2249))),
ISNUMBER(FIND("matizacao",LOWER(F2249))),
ISNUMBER(FIND("matização",LOWER(F2249))),
ISNUMBER(FIND("arredondamento",LOWER(F2249))),
ISNUMBER(FIND("remocao",LOWER(F2249))),
ISNUMBER(FIND("remoção",LOWER(F2249)))
),"Serviços extras",
IF(ISNUMBER(FIND("banho",LOWER(F2249))),"Banho","Loja")))</f>
        <v>Serviços extras</v>
      </c>
      <c r="AZ2249" s="1" t="str">
        <f>IF(ISBLANK(I2249),"", _xlfn.LET(_xlpm.Pedido,TRIM(D2249&amp;""),IF(_xlpm.Pedido&lt;&gt;"",_xlpm.Pedido&amp;" | "&amp;K2249,I2249&amp;" | "&amp;K2249&amp;" | "&amp;TEXT(AU2249,"0"))))</f>
        <v>4922 | Bethoven</v>
      </c>
      <c r="BA2249" s="1" t="str">
        <f>IF(ISBLANK(I2249),"", _xlfn.LET(_xlpm.TipoServico,LOWER(H2249),IF(ISNUMBER(FIND("banho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49" s="1" t="str">
        <f>IF(ISBLANK(I2249),"", _xlfn.LET(
    _xlpm.Servico,TRIM(F2249&amp;""),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49" s="1">
        <f>IF(ISBLANK(B2249),"", IF(ISBLANK(R2249),Q2249*S2249,R2249*S2249))</f>
        <v>15</v>
      </c>
    </row>
    <row r="2250" spans="1:55" x14ac:dyDescent="0.3">
      <c r="A2250" t="s">
        <v>141</v>
      </c>
      <c r="B2250">
        <v>46081</v>
      </c>
      <c r="C2250" t="s">
        <v>27</v>
      </c>
      <c r="D2250">
        <v>4921</v>
      </c>
      <c r="F2250" t="s">
        <v>217</v>
      </c>
      <c r="H2250" t="s">
        <v>276</v>
      </c>
      <c r="I2250">
        <v>2848</v>
      </c>
      <c r="J2250" t="s">
        <v>554</v>
      </c>
      <c r="K2250" t="s">
        <v>738</v>
      </c>
      <c r="L2250">
        <v>557399399593</v>
      </c>
      <c r="N2250">
        <v>0</v>
      </c>
      <c r="O2250" t="s">
        <v>5</v>
      </c>
      <c r="P2250">
        <v>0</v>
      </c>
      <c r="Q2250">
        <v>54</v>
      </c>
      <c r="R2250">
        <v>54</v>
      </c>
      <c r="S2250">
        <v>1</v>
      </c>
      <c r="T2250">
        <v>54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 t="s">
        <v>6</v>
      </c>
      <c r="AG2250">
        <v>78.900000000000006</v>
      </c>
      <c r="AU2250" s="2" t="str">
        <f>IF(ISBLANK(B2250),"", TEXT(B2250,"dddd, d \d\e mmmm \d\e aaaa"))</f>
        <v>sábado, 28 de fevereiro de 2026</v>
      </c>
      <c r="AX2250" s="1" t="str" cm="1">
        <f t="array" ref="AX2250">IFERROR(_xlfn.TEXTJOIN(", ",TRUE,_xlfn._xlws.SORT(_xlfn.UNIQUE(_xlfn._xlws.FILTER($K$2:$K$2889,($I$2:$I$2889=I2250)*($K$2:$K$2889&lt;&gt;""))))),"")</f>
        <v>Dhuly</v>
      </c>
      <c r="AY2250" s="1" t="str">
        <f>IF(ISBLANK(F2250),"", IF(OR(
ISNUMBER(FIND("escovacao",LOWER(F2250))),
ISNUMBER(FIND("escovação",LOWER(F2250))),
ISNUMBER(FIND("higiene bucal",LOWER(F2250))),
ISNUMBER(FIND("tosa",LOWER(F2250))),
ISNUMBER(FIND("hidratacao",LOWER(F2250))),
ISNUMBER(FIND("hidratação",LOWER(F2250))),
ISNUMBER(FIND("spa",LOWER(F2250))),
ISNUMBER(FIND("corte de unhas",LOWER(F2250))),
ISNUMBER(FIND("desembolo",LOWER(F2250))),
ISNUMBER(FIND("clorexidina",LOWER(F2250))),
ISNUMBER(FIND("matizacao",LOWER(F2250))),
ISNUMBER(FIND("matização",LOWER(F2250))),
ISNUMBER(FIND("arredondamento",LOWER(F2250))),
ISNUMBER(FIND("remocao",LOWER(F2250))),
ISNUMBER(FIND("remoção",LOWER(F2250)))
),"Serviços extras",
IF(ISNUMBER(FIND("banho",LOWER(F2250))),"Banho","Loja")))</f>
        <v>Banho</v>
      </c>
      <c r="AZ2250" s="1" t="str">
        <f>IF(ISBLANK(I2250),"", _xlfn.LET(_xlpm.Pedido,TRIM(D2250&amp;""),IF(_xlpm.Pedido&lt;&gt;"",_xlpm.Pedido&amp;" | "&amp;K2250,I2250&amp;" | "&amp;K2250&amp;" | "&amp;TEXT(AU2250,"0"))))</f>
        <v>4921 | Dhuly</v>
      </c>
      <c r="BA2250" s="1" t="str">
        <f>IF(ISBLANK(I2250),"", _xlfn.LET(_xlpm.TipoServico,LOWER(H2250),IF(ISNUMBER(FIND("banho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0" s="1" t="str">
        <f>IF(ISBLANK(I2250),"", _xlfn.LET(
    _xlpm.Servico,TRIM(F2250&amp;""),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250" s="1">
        <f>IF(ISBLANK(B2250),"", IF(ISBLANK(R2250),Q2250*S2250,R2250*S2250))</f>
        <v>54</v>
      </c>
    </row>
    <row r="2251" spans="1:55" x14ac:dyDescent="0.3">
      <c r="A2251" t="s">
        <v>133</v>
      </c>
      <c r="B2251">
        <v>46081</v>
      </c>
      <c r="C2251" t="s">
        <v>27</v>
      </c>
      <c r="D2251">
        <v>4926</v>
      </c>
      <c r="F2251" t="s">
        <v>275</v>
      </c>
      <c r="H2251" t="s">
        <v>276</v>
      </c>
      <c r="I2251">
        <v>2633</v>
      </c>
      <c r="J2251" t="s">
        <v>18</v>
      </c>
      <c r="K2251" t="s">
        <v>649</v>
      </c>
      <c r="L2251">
        <v>5573991255180</v>
      </c>
      <c r="N2251">
        <v>0</v>
      </c>
      <c r="O2251" t="s">
        <v>5</v>
      </c>
      <c r="P2251">
        <v>0</v>
      </c>
      <c r="Q2251">
        <v>35</v>
      </c>
      <c r="R2251">
        <v>35</v>
      </c>
      <c r="S2251">
        <v>1</v>
      </c>
      <c r="T2251">
        <v>35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 t="s">
        <v>6</v>
      </c>
      <c r="AG2251">
        <v>184</v>
      </c>
      <c r="AU2251" s="2" t="str">
        <f>IF(ISBLANK(B2251),"", TEXT(B2251,"dddd, d \d\e mmmm \d\e aaaa"))</f>
        <v>sábado, 28 de fevereiro de 2026</v>
      </c>
      <c r="AX2251" s="1" t="str" cm="1">
        <f t="array" ref="AX2251">IFERROR(_xlfn.TEXTJOIN(", ",TRUE,_xlfn._xlws.SORT(_xlfn.UNIQUE(_xlfn._xlws.FILTER($K$2:$K$2889,($I$2:$I$2889=I2251)*($K$2:$K$2889&lt;&gt;""))))),"")</f>
        <v>Flora, Loli</v>
      </c>
      <c r="AY2251" s="1" t="str">
        <f>IF(ISBLANK(F2251),"", IF(OR(
ISNUMBER(FIND("escovacao",LOWER(F2251))),
ISNUMBER(FIND("escovação",LOWER(F2251))),
ISNUMBER(FIND("higiene bucal",LOWER(F2251))),
ISNUMBER(FIND("tosa",LOWER(F2251))),
ISNUMBER(FIND("hidratacao",LOWER(F2251))),
ISNUMBER(FIND("hidratação",LOWER(F2251))),
ISNUMBER(FIND("spa",LOWER(F2251))),
ISNUMBER(FIND("corte de unhas",LOWER(F2251))),
ISNUMBER(FIND("desembolo",LOWER(F2251))),
ISNUMBER(FIND("clorexidina",LOWER(F2251))),
ISNUMBER(FIND("matizacao",LOWER(F2251))),
ISNUMBER(FIND("matização",LOWER(F2251))),
ISNUMBER(FIND("arredondamento",LOWER(F2251))),
ISNUMBER(FIND("remocao",LOWER(F2251))),
ISNUMBER(FIND("remoção",LOWER(F2251)))
),"Serviços extras",
IF(ISNUMBER(FIND("banho",LOWER(F2251))),"Banho","Loja")))</f>
        <v>Serviços extras</v>
      </c>
      <c r="AZ2251" s="1" t="str">
        <f>IF(ISBLANK(I2251),"", _xlfn.LET(_xlpm.Pedido,TRIM(D2251&amp;""),IF(_xlpm.Pedido&lt;&gt;"",_xlpm.Pedido&amp;" | "&amp;K2251,I2251&amp;" | "&amp;K2251&amp;" | "&amp;TEXT(AU2251,"0"))))</f>
        <v>4926 | Loli</v>
      </c>
      <c r="BA2251" s="1" t="str">
        <f>IF(ISBLANK(I2251),"", _xlfn.LET(_xlpm.TipoServico,LOWER(H2251),IF(ISNUMBER(FIND("banho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1" s="1" t="str">
        <f>IF(ISBLANK(I2251),"", _xlfn.LET(
    _xlpm.Servico,TRIM(F2251&amp;""),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51" s="1">
        <f>IF(ISBLANK(B2251),"", IF(ISBLANK(R2251),Q2251*S2251,R2251*S2251))</f>
        <v>35</v>
      </c>
    </row>
    <row r="2252" spans="1:55" x14ac:dyDescent="0.3">
      <c r="A2252" t="s">
        <v>11</v>
      </c>
      <c r="B2252">
        <v>46095</v>
      </c>
      <c r="C2252" t="s">
        <v>27</v>
      </c>
      <c r="D2252">
        <v>5035</v>
      </c>
      <c r="F2252" t="s">
        <v>146</v>
      </c>
      <c r="H2252" t="s">
        <v>276</v>
      </c>
      <c r="I2252">
        <v>2859</v>
      </c>
      <c r="J2252" t="s">
        <v>0</v>
      </c>
      <c r="K2252" t="s">
        <v>467</v>
      </c>
      <c r="L2252">
        <v>557381152738</v>
      </c>
      <c r="N2252">
        <v>0</v>
      </c>
      <c r="O2252" t="s">
        <v>5</v>
      </c>
      <c r="P2252">
        <v>0</v>
      </c>
      <c r="Q2252">
        <v>12</v>
      </c>
      <c r="R2252">
        <v>12</v>
      </c>
      <c r="S2252">
        <v>1</v>
      </c>
      <c r="T2252">
        <v>12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 t="s">
        <v>6</v>
      </c>
      <c r="AG2252">
        <v>69</v>
      </c>
      <c r="AU2252" s="2" t="str">
        <f>IF(ISBLANK(B2252),"", TEXT(B2252,"dddd, d \d\e mmmm \d\e aaaa"))</f>
        <v>sábado, 14 de março de 2026</v>
      </c>
      <c r="AX2252" s="1" t="str" cm="1">
        <f t="array" ref="AX2252">IFERROR(_xlfn.TEXTJOIN(", ",TRUE,_xlfn._xlws.SORT(_xlfn.UNIQUE(_xlfn._xlws.FILTER($K$2:$K$2889,($I$2:$I$2889=I2252)*($K$2:$K$2889&lt;&gt;""))))),"")</f>
        <v>Alvin</v>
      </c>
      <c r="AY2252" s="1" t="str">
        <f>IF(ISBLANK(F2252),"", IF(OR(
ISNUMBER(FIND("escovacao",LOWER(F2252))),
ISNUMBER(FIND("escovação",LOWER(F2252))),
ISNUMBER(FIND("higiene bucal",LOWER(F2252))),
ISNUMBER(FIND("tosa",LOWER(F2252))),
ISNUMBER(FIND("hidratacao",LOWER(F2252))),
ISNUMBER(FIND("hidratação",LOWER(F2252))),
ISNUMBER(FIND("spa",LOWER(F2252))),
ISNUMBER(FIND("corte de unhas",LOWER(F2252))),
ISNUMBER(FIND("desembolo",LOWER(F2252))),
ISNUMBER(FIND("clorexidina",LOWER(F2252))),
ISNUMBER(FIND("matizacao",LOWER(F2252))),
ISNUMBER(FIND("matização",LOWER(F2252))),
ISNUMBER(FIND("arredondamento",LOWER(F2252))),
ISNUMBER(FIND("remocao",LOWER(F2252))),
ISNUMBER(FIND("remoção",LOWER(F2252)))
),"Serviços extras",
IF(ISNUMBER(FIND("banho",LOWER(F2252))),"Banho","Loja")))</f>
        <v>Serviços extras</v>
      </c>
      <c r="AZ2252" s="1" t="str">
        <f>IF(ISBLANK(I2252),"", _xlfn.LET(_xlpm.Pedido,TRIM(D2252&amp;""),IF(_xlpm.Pedido&lt;&gt;"",_xlpm.Pedido&amp;" | "&amp;K2252,I2252&amp;" | "&amp;K2252&amp;" | "&amp;TEXT(AU2252,"0"))))</f>
        <v>5035 | Alvin</v>
      </c>
      <c r="BA2252" s="1" t="str">
        <f>IF(ISBLANK(I2252),"", _xlfn.LET(_xlpm.TipoServico,LOWER(H2252),IF(ISNUMBER(FIND("banho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2" s="1" t="str">
        <f>IF(ISBLANK(I2252),"", _xlfn.LET(
    _xlpm.Servico,TRIM(F2252&amp;""),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52" s="1">
        <f>IF(ISBLANK(B2252),"", IF(ISBLANK(R2252),Q2252*S2252,R2252*S2252))</f>
        <v>12</v>
      </c>
    </row>
    <row r="2253" spans="1:55" x14ac:dyDescent="0.3">
      <c r="A2253" t="s">
        <v>133</v>
      </c>
      <c r="B2253">
        <v>46085</v>
      </c>
      <c r="C2253" t="s">
        <v>53</v>
      </c>
      <c r="D2253">
        <v>4950</v>
      </c>
      <c r="F2253" t="s">
        <v>146</v>
      </c>
      <c r="H2253" t="s">
        <v>276</v>
      </c>
      <c r="I2253">
        <v>2703</v>
      </c>
      <c r="J2253" t="s">
        <v>50</v>
      </c>
      <c r="K2253" t="s">
        <v>167</v>
      </c>
      <c r="L2253">
        <v>5573982528737</v>
      </c>
      <c r="N2253">
        <v>0</v>
      </c>
      <c r="O2253" t="s">
        <v>5</v>
      </c>
      <c r="P2253">
        <v>0</v>
      </c>
      <c r="Q2253">
        <v>12</v>
      </c>
      <c r="R2253">
        <v>12</v>
      </c>
      <c r="S2253">
        <v>1</v>
      </c>
      <c r="T2253">
        <v>12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 t="s">
        <v>6</v>
      </c>
      <c r="AG2253">
        <v>69</v>
      </c>
      <c r="AU2253" s="2" t="str">
        <f>IF(ISBLANK(B2253),"", TEXT(B2253,"dddd, d \d\e mmmm \d\e aaaa"))</f>
        <v>quarta-feira, 4 de março de 2026</v>
      </c>
      <c r="AX2253" s="1" t="str" cm="1">
        <f t="array" ref="AX2253">IFERROR(_xlfn.TEXTJOIN(", ",TRUE,_xlfn._xlws.SORT(_xlfn.UNIQUE(_xlfn._xlws.FILTER($K$2:$K$2889,($I$2:$I$2889=I2253)*($K$2:$K$2889&lt;&gt;""))))),"")</f>
        <v>Lucky</v>
      </c>
      <c r="AY2253" s="1" t="str">
        <f>IF(ISBLANK(F2253),"", IF(OR(
ISNUMBER(FIND("escovacao",LOWER(F2253))),
ISNUMBER(FIND("escovação",LOWER(F2253))),
ISNUMBER(FIND("higiene bucal",LOWER(F2253))),
ISNUMBER(FIND("tosa",LOWER(F2253))),
ISNUMBER(FIND("hidratacao",LOWER(F2253))),
ISNUMBER(FIND("hidratação",LOWER(F2253))),
ISNUMBER(FIND("spa",LOWER(F2253))),
ISNUMBER(FIND("corte de unhas",LOWER(F2253))),
ISNUMBER(FIND("desembolo",LOWER(F2253))),
ISNUMBER(FIND("clorexidina",LOWER(F2253))),
ISNUMBER(FIND("matizacao",LOWER(F2253))),
ISNUMBER(FIND("matização",LOWER(F2253))),
ISNUMBER(FIND("arredondamento",LOWER(F2253))),
ISNUMBER(FIND("remocao",LOWER(F2253))),
ISNUMBER(FIND("remoção",LOWER(F2253)))
),"Serviços extras",
IF(ISNUMBER(FIND("banho",LOWER(F2253))),"Banho","Loja")))</f>
        <v>Serviços extras</v>
      </c>
      <c r="AZ2253" s="1" t="str">
        <f>IF(ISBLANK(I2253),"", _xlfn.LET(_xlpm.Pedido,TRIM(D2253&amp;""),IF(_xlpm.Pedido&lt;&gt;"",_xlpm.Pedido&amp;" | "&amp;K2253,I2253&amp;" | "&amp;K2253&amp;" | "&amp;TEXT(AU2253,"0"))))</f>
        <v>4950 | Lucky</v>
      </c>
      <c r="BA2253" s="1" t="str">
        <f>IF(ISBLANK(I2253),"", _xlfn.LET(_xlpm.TipoServico,LOWER(H2253),IF(ISNUMBER(FIND("banho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3" s="1" t="str">
        <f>IF(ISBLANK(I2253),"", _xlfn.LET(
    _xlpm.Servico,TRIM(F2253&amp;""),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53" s="1">
        <f>IF(ISBLANK(B2253),"", IF(ISBLANK(R2253),Q2253*S2253,R2253*S2253))</f>
        <v>12</v>
      </c>
    </row>
    <row r="2254" spans="1:55" x14ac:dyDescent="0.3">
      <c r="A2254" t="s">
        <v>133</v>
      </c>
      <c r="B2254">
        <v>46084</v>
      </c>
      <c r="C2254" t="s">
        <v>46</v>
      </c>
      <c r="D2254">
        <v>4942</v>
      </c>
      <c r="F2254" t="s">
        <v>183</v>
      </c>
      <c r="H2254" t="s">
        <v>276</v>
      </c>
      <c r="I2254">
        <v>2546</v>
      </c>
      <c r="J2254" t="s">
        <v>359</v>
      </c>
      <c r="K2254" t="s">
        <v>706</v>
      </c>
      <c r="L2254">
        <v>73988081729</v>
      </c>
      <c r="N2254">
        <v>0</v>
      </c>
      <c r="O2254" t="s">
        <v>5</v>
      </c>
      <c r="P2254">
        <v>0</v>
      </c>
      <c r="Q2254">
        <v>63</v>
      </c>
      <c r="R2254">
        <v>63</v>
      </c>
      <c r="S2254">
        <v>1</v>
      </c>
      <c r="T2254">
        <v>63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 t="s">
        <v>6</v>
      </c>
      <c r="AG2254">
        <v>260</v>
      </c>
      <c r="AU2254" s="2" t="str">
        <f>IF(ISBLANK(B2254),"", TEXT(B2254,"dddd, d \d\e mmmm \d\e aaaa"))</f>
        <v>terça-feira, 3 de março de 2026</v>
      </c>
      <c r="AX2254" s="1" t="str" cm="1">
        <f t="array" ref="AX2254">IFERROR(_xlfn.TEXTJOIN(", ",TRUE,_xlfn._xlws.SORT(_xlfn.UNIQUE(_xlfn._xlws.FILTER($K$2:$K$2889,($I$2:$I$2889=I2254)*($K$2:$K$2889&lt;&gt;""))))),"")</f>
        <v>Amendoa, Cacau, Nolah</v>
      </c>
      <c r="AY2254" s="1" t="str">
        <f>IF(ISBLANK(F2254),"", IF(OR(
ISNUMBER(FIND("escovacao",LOWER(F2254))),
ISNUMBER(FIND("escovação",LOWER(F2254))),
ISNUMBER(FIND("higiene bucal",LOWER(F2254))),
ISNUMBER(FIND("tosa",LOWER(F2254))),
ISNUMBER(FIND("hidratacao",LOWER(F2254))),
ISNUMBER(FIND("hidratação",LOWER(F2254))),
ISNUMBER(FIND("spa",LOWER(F2254))),
ISNUMBER(FIND("corte de unhas",LOWER(F2254))),
ISNUMBER(FIND("desembolo",LOWER(F2254))),
ISNUMBER(FIND("clorexidina",LOWER(F2254))),
ISNUMBER(FIND("matizacao",LOWER(F2254))),
ISNUMBER(FIND("matização",LOWER(F2254))),
ISNUMBER(FIND("arredondamento",LOWER(F2254))),
ISNUMBER(FIND("remocao",LOWER(F2254))),
ISNUMBER(FIND("remoção",LOWER(F2254)))
),"Serviços extras",
IF(ISNUMBER(FIND("banho",LOWER(F2254))),"Banho","Loja")))</f>
        <v>Serviços extras</v>
      </c>
      <c r="AZ2254" s="1" t="str">
        <f>IF(ISBLANK(I2254),"", _xlfn.LET(_xlpm.Pedido,TRIM(D2254&amp;""),IF(_xlpm.Pedido&lt;&gt;"",_xlpm.Pedido&amp;" | "&amp;K2254,I2254&amp;" | "&amp;K2254&amp;" | "&amp;TEXT(AU2254,"0"))))</f>
        <v>4942 | Amendoa</v>
      </c>
      <c r="BA2254" s="1" t="str">
        <f>IF(ISBLANK(I2254),"", _xlfn.LET(_xlpm.TipoServico,LOWER(H2254),IF(ISNUMBER(FIND("banho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4" s="1" t="str">
        <f>IF(ISBLANK(I2254),"", _xlfn.LET(
    _xlpm.Servico,TRIM(F2254&amp;""),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54" s="1">
        <f>IF(ISBLANK(B2254),"", IF(ISBLANK(R2254),Q2254*S2254,R2254*S2254))</f>
        <v>63</v>
      </c>
    </row>
    <row r="2255" spans="1:55" x14ac:dyDescent="0.3">
      <c r="A2255" t="s">
        <v>141</v>
      </c>
      <c r="B2255">
        <v>46083</v>
      </c>
      <c r="C2255" t="s">
        <v>43</v>
      </c>
      <c r="D2255">
        <v>4929</v>
      </c>
      <c r="F2255" t="s">
        <v>183</v>
      </c>
      <c r="H2255" t="s">
        <v>276</v>
      </c>
      <c r="I2255">
        <v>2582</v>
      </c>
      <c r="J2255" t="s">
        <v>139</v>
      </c>
      <c r="K2255" t="s">
        <v>140</v>
      </c>
      <c r="L2255">
        <v>73999819959</v>
      </c>
      <c r="N2255">
        <v>0</v>
      </c>
      <c r="O2255" t="s">
        <v>5</v>
      </c>
      <c r="P2255">
        <v>0</v>
      </c>
      <c r="Q2255">
        <v>63</v>
      </c>
      <c r="R2255">
        <v>63</v>
      </c>
      <c r="S2255">
        <v>1</v>
      </c>
      <c r="T2255">
        <v>63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 t="s">
        <v>6</v>
      </c>
      <c r="AG2255">
        <v>798</v>
      </c>
      <c r="AU2255" s="2" t="str">
        <f>IF(ISBLANK(B2255),"", TEXT(B2255,"dddd, d \d\e mmmm \d\e aaaa"))</f>
        <v>segunda-feira, 2 de março de 2026</v>
      </c>
      <c r="AX2255" s="1" t="str" cm="1">
        <f t="array" ref="AX2255">IFERROR(_xlfn.TEXTJOIN(", ",TRUE,_xlfn._xlws.SORT(_xlfn.UNIQUE(_xlfn._xlws.FILTER($K$2:$K$2889,($I$2:$I$2889=I2255)*($K$2:$K$2889&lt;&gt;""))))),"")</f>
        <v>Belinha, Lulu, Thor</v>
      </c>
      <c r="AY2255" s="1" t="str">
        <f>IF(ISBLANK(F2255),"", IF(OR(
ISNUMBER(FIND("escovacao",LOWER(F2255))),
ISNUMBER(FIND("escovação",LOWER(F2255))),
ISNUMBER(FIND("higiene bucal",LOWER(F2255))),
ISNUMBER(FIND("tosa",LOWER(F2255))),
ISNUMBER(FIND("hidratacao",LOWER(F2255))),
ISNUMBER(FIND("hidratação",LOWER(F2255))),
ISNUMBER(FIND("spa",LOWER(F2255))),
ISNUMBER(FIND("corte de unhas",LOWER(F2255))),
ISNUMBER(FIND("desembolo",LOWER(F2255))),
ISNUMBER(FIND("clorexidina",LOWER(F2255))),
ISNUMBER(FIND("matizacao",LOWER(F2255))),
ISNUMBER(FIND("matização",LOWER(F2255))),
ISNUMBER(FIND("arredondamento",LOWER(F2255))),
ISNUMBER(FIND("remocao",LOWER(F2255))),
ISNUMBER(FIND("remoção",LOWER(F2255)))
),"Serviços extras",
IF(ISNUMBER(FIND("banho",LOWER(F2255))),"Banho","Loja")))</f>
        <v>Serviços extras</v>
      </c>
      <c r="AZ2255" s="1" t="str">
        <f>IF(ISBLANK(I2255),"", _xlfn.LET(_xlpm.Pedido,TRIM(D2255&amp;""),IF(_xlpm.Pedido&lt;&gt;"",_xlpm.Pedido&amp;" | "&amp;K2255,I2255&amp;" | "&amp;K2255&amp;" | "&amp;TEXT(AU2255,"0"))))</f>
        <v>4929 | Lulu</v>
      </c>
      <c r="BA2255" s="1" t="str">
        <f>IF(ISBLANK(I2255),"", _xlfn.LET(_xlpm.TipoServico,LOWER(H2255),IF(ISNUMBER(FIND("banho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5" s="1" t="str">
        <f>IF(ISBLANK(I2255),"", _xlfn.LET(
    _xlpm.Servico,TRIM(F2255&amp;""),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55" s="1">
        <f>IF(ISBLANK(B2255),"", IF(ISBLANK(R2255),Q2255*S2255,R2255*S2255))</f>
        <v>63</v>
      </c>
    </row>
    <row r="2256" spans="1:55" x14ac:dyDescent="0.3">
      <c r="A2256" t="s">
        <v>141</v>
      </c>
      <c r="B2256">
        <v>46083</v>
      </c>
      <c r="C2256" t="s">
        <v>43</v>
      </c>
      <c r="D2256">
        <v>4929</v>
      </c>
      <c r="F2256" t="s">
        <v>183</v>
      </c>
      <c r="H2256" t="s">
        <v>276</v>
      </c>
      <c r="I2256">
        <v>2582</v>
      </c>
      <c r="J2256" t="s">
        <v>139</v>
      </c>
      <c r="K2256" t="s">
        <v>639</v>
      </c>
      <c r="L2256">
        <v>73999819959</v>
      </c>
      <c r="N2256">
        <v>0</v>
      </c>
      <c r="O2256" t="s">
        <v>5</v>
      </c>
      <c r="P2256">
        <v>0</v>
      </c>
      <c r="Q2256">
        <v>63</v>
      </c>
      <c r="R2256">
        <v>63</v>
      </c>
      <c r="S2256">
        <v>1</v>
      </c>
      <c r="T2256">
        <v>63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 t="s">
        <v>6</v>
      </c>
      <c r="AG2256">
        <v>798</v>
      </c>
      <c r="AU2256" s="2" t="str">
        <f>IF(ISBLANK(B2256),"", TEXT(B2256,"dddd, d \d\e mmmm \d\e aaaa"))</f>
        <v>segunda-feira, 2 de março de 2026</v>
      </c>
      <c r="AX2256" s="1" t="str" cm="1">
        <f t="array" ref="AX2256">IFERROR(_xlfn.TEXTJOIN(", ",TRUE,_xlfn._xlws.SORT(_xlfn.UNIQUE(_xlfn._xlws.FILTER($K$2:$K$2889,($I$2:$I$2889=I2256)*($K$2:$K$2889&lt;&gt;""))))),"")</f>
        <v>Belinha, Lulu, Thor</v>
      </c>
      <c r="AY2256" s="1" t="str">
        <f>IF(ISBLANK(F2256),"", IF(OR(
ISNUMBER(FIND("escovacao",LOWER(F2256))),
ISNUMBER(FIND("escovação",LOWER(F2256))),
ISNUMBER(FIND("higiene bucal",LOWER(F2256))),
ISNUMBER(FIND("tosa",LOWER(F2256))),
ISNUMBER(FIND("hidratacao",LOWER(F2256))),
ISNUMBER(FIND("hidratação",LOWER(F2256))),
ISNUMBER(FIND("spa",LOWER(F2256))),
ISNUMBER(FIND("corte de unhas",LOWER(F2256))),
ISNUMBER(FIND("desembolo",LOWER(F2256))),
ISNUMBER(FIND("clorexidina",LOWER(F2256))),
ISNUMBER(FIND("matizacao",LOWER(F2256))),
ISNUMBER(FIND("matização",LOWER(F2256))),
ISNUMBER(FIND("arredondamento",LOWER(F2256))),
ISNUMBER(FIND("remocao",LOWER(F2256))),
ISNUMBER(FIND("remoção",LOWER(F2256)))
),"Serviços extras",
IF(ISNUMBER(FIND("banho",LOWER(F2256))),"Banho","Loja")))</f>
        <v>Serviços extras</v>
      </c>
      <c r="AZ2256" s="1" t="str">
        <f>IF(ISBLANK(I2256),"", _xlfn.LET(_xlpm.Pedido,TRIM(D2256&amp;""),IF(_xlpm.Pedido&lt;&gt;"",_xlpm.Pedido&amp;" | "&amp;K2256,I2256&amp;" | "&amp;K2256&amp;" | "&amp;TEXT(AU2256,"0"))))</f>
        <v>4929 | Belinha</v>
      </c>
      <c r="BA2256" s="1" t="str">
        <f>IF(ISBLANK(I2256),"", _xlfn.LET(_xlpm.TipoServico,LOWER(H2256),IF(ISNUMBER(FIND("banho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6" s="1" t="str">
        <f>IF(ISBLANK(I2256),"", _xlfn.LET(
    _xlpm.Servico,TRIM(F2256&amp;""),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56" s="1">
        <f>IF(ISBLANK(B2256),"", IF(ISBLANK(R2256),Q2256*S2256,R2256*S2256))</f>
        <v>63</v>
      </c>
    </row>
    <row r="2257" spans="1:55" x14ac:dyDescent="0.3">
      <c r="A2257" t="s">
        <v>133</v>
      </c>
      <c r="B2257">
        <v>46090</v>
      </c>
      <c r="C2257" t="s">
        <v>43</v>
      </c>
      <c r="D2257">
        <v>4994</v>
      </c>
      <c r="F2257" t="s">
        <v>217</v>
      </c>
      <c r="H2257" t="s">
        <v>276</v>
      </c>
      <c r="I2257">
        <v>2745</v>
      </c>
      <c r="J2257" t="s">
        <v>596</v>
      </c>
      <c r="K2257" t="s">
        <v>653</v>
      </c>
      <c r="L2257">
        <v>557391133378</v>
      </c>
      <c r="N2257">
        <v>0</v>
      </c>
      <c r="O2257" t="s">
        <v>5</v>
      </c>
      <c r="P2257">
        <v>0</v>
      </c>
      <c r="Q2257">
        <v>54</v>
      </c>
      <c r="R2257">
        <v>54</v>
      </c>
      <c r="S2257">
        <v>1</v>
      </c>
      <c r="T2257">
        <v>54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 t="s">
        <v>6</v>
      </c>
      <c r="AG2257">
        <v>54</v>
      </c>
      <c r="AU2257" s="2" t="str">
        <f>IF(ISBLANK(B2257),"", TEXT(B2257,"dddd, d \d\e mmmm \d\e aaaa"))</f>
        <v>segunda-feira, 9 de março de 2026</v>
      </c>
      <c r="AX2257" s="1" t="str" cm="1">
        <f t="array" ref="AX2257">IFERROR(_xlfn.TEXTJOIN(", ",TRUE,_xlfn._xlws.SORT(_xlfn.UNIQUE(_xlfn._xlws.FILTER($K$2:$K$2889,($I$2:$I$2889=I2257)*($K$2:$K$2889&lt;&gt;""))))),"")</f>
        <v>Eevee</v>
      </c>
      <c r="AY2257" s="1" t="str">
        <f>IF(ISBLANK(F2257),"", IF(OR(
ISNUMBER(FIND("escovacao",LOWER(F2257))),
ISNUMBER(FIND("escovação",LOWER(F2257))),
ISNUMBER(FIND("higiene bucal",LOWER(F2257))),
ISNUMBER(FIND("tosa",LOWER(F2257))),
ISNUMBER(FIND("hidratacao",LOWER(F2257))),
ISNUMBER(FIND("hidratação",LOWER(F2257))),
ISNUMBER(FIND("spa",LOWER(F2257))),
ISNUMBER(FIND("corte de unhas",LOWER(F2257))),
ISNUMBER(FIND("desembolo",LOWER(F2257))),
ISNUMBER(FIND("clorexidina",LOWER(F2257))),
ISNUMBER(FIND("matizacao",LOWER(F2257))),
ISNUMBER(FIND("matização",LOWER(F2257))),
ISNUMBER(FIND("arredondamento",LOWER(F2257))),
ISNUMBER(FIND("remocao",LOWER(F2257))),
ISNUMBER(FIND("remoção",LOWER(F2257)))
),"Serviços extras",
IF(ISNUMBER(FIND("banho",LOWER(F2257))),"Banho","Loja")))</f>
        <v>Banho</v>
      </c>
      <c r="AZ2257" s="1" t="str">
        <f>IF(ISBLANK(I2257),"", _xlfn.LET(_xlpm.Pedido,TRIM(D2257&amp;""),IF(_xlpm.Pedido&lt;&gt;"",_xlpm.Pedido&amp;" | "&amp;K2257,I2257&amp;" | "&amp;K2257&amp;" | "&amp;TEXT(AU2257,"0"))))</f>
        <v>4994 | Eevee</v>
      </c>
      <c r="BA2257" s="1" t="str">
        <f>IF(ISBLANK(I2257),"", _xlfn.LET(_xlpm.TipoServico,LOWER(H2257),IF(ISNUMBER(FIND("banho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7" s="1" t="str">
        <f>IF(ISBLANK(I2257),"", _xlfn.LET(
    _xlpm.Servico,TRIM(F2257&amp;""),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257" s="1">
        <f>IF(ISBLANK(B2257),"", IF(ISBLANK(R2257),Q2257*S2257,R2257*S2257))</f>
        <v>54</v>
      </c>
    </row>
    <row r="2258" spans="1:55" x14ac:dyDescent="0.3">
      <c r="A2258" t="s">
        <v>141</v>
      </c>
      <c r="B2258">
        <v>46088</v>
      </c>
      <c r="C2258" t="s">
        <v>27</v>
      </c>
      <c r="D2258">
        <v>4992</v>
      </c>
      <c r="F2258" t="s">
        <v>282</v>
      </c>
      <c r="H2258" t="s">
        <v>276</v>
      </c>
      <c r="I2258">
        <v>2585</v>
      </c>
      <c r="J2258" t="s">
        <v>83</v>
      </c>
      <c r="K2258" t="s">
        <v>157</v>
      </c>
      <c r="L2258">
        <v>5573981669052</v>
      </c>
      <c r="N2258">
        <v>0</v>
      </c>
      <c r="O2258" t="s">
        <v>5</v>
      </c>
      <c r="P2258">
        <v>0</v>
      </c>
      <c r="Q2258">
        <v>35</v>
      </c>
      <c r="R2258">
        <v>35</v>
      </c>
      <c r="S2258">
        <v>1</v>
      </c>
      <c r="T2258">
        <v>35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 t="s">
        <v>6</v>
      </c>
      <c r="AG2258">
        <v>35</v>
      </c>
      <c r="AU2258" s="2" t="str">
        <f>IF(ISBLANK(B2258),"", TEXT(B2258,"dddd, d \d\e mmmm \d\e aaaa"))</f>
        <v>sábado, 7 de março de 2026</v>
      </c>
      <c r="AX2258" s="1" t="str" cm="1">
        <f t="array" ref="AX2258">IFERROR(_xlfn.TEXTJOIN(", ",TRUE,_xlfn._xlws.SORT(_xlfn.UNIQUE(_xlfn._xlws.FILTER($K$2:$K$2889,($I$2:$I$2889=I2258)*($K$2:$K$2889&lt;&gt;""))))),"")</f>
        <v>Dudu, Tata</v>
      </c>
      <c r="AY2258" s="1" t="str">
        <f>IF(ISBLANK(F2258),"", IF(OR(
ISNUMBER(FIND("escovacao",LOWER(F2258))),
ISNUMBER(FIND("escovação",LOWER(F2258))),
ISNUMBER(FIND("higiene bucal",LOWER(F2258))),
ISNUMBER(FIND("tosa",LOWER(F2258))),
ISNUMBER(FIND("hidratacao",LOWER(F2258))),
ISNUMBER(FIND("hidratação",LOWER(F2258))),
ISNUMBER(FIND("spa",LOWER(F2258))),
ISNUMBER(FIND("corte de unhas",LOWER(F2258))),
ISNUMBER(FIND("desembolo",LOWER(F2258))),
ISNUMBER(FIND("clorexidina",LOWER(F2258))),
ISNUMBER(FIND("matizacao",LOWER(F2258))),
ISNUMBER(FIND("matização",LOWER(F2258))),
ISNUMBER(FIND("arredondamento",LOWER(F2258))),
ISNUMBER(FIND("remocao",LOWER(F2258))),
ISNUMBER(FIND("remoção",LOWER(F2258)))
),"Serviços extras",
IF(ISNUMBER(FIND("banho",LOWER(F2258))),"Banho","Loja")))</f>
        <v>Serviços extras</v>
      </c>
      <c r="AZ2258" s="1" t="str">
        <f>IF(ISBLANK(I2258),"", _xlfn.LET(_xlpm.Pedido,TRIM(D2258&amp;""),IF(_xlpm.Pedido&lt;&gt;"",_xlpm.Pedido&amp;" | "&amp;K2258,I2258&amp;" | "&amp;K2258&amp;" | "&amp;TEXT(AU2258,"0"))))</f>
        <v>4992 | Dudu</v>
      </c>
      <c r="BA2258" s="1" t="str">
        <f>IF(ISBLANK(I2258),"", _xlfn.LET(_xlpm.TipoServico,LOWER(H2258),IF(ISNUMBER(FIND("banho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8" s="1" t="str">
        <f>IF(ISBLANK(I2258),"", _xlfn.LET(
    _xlpm.Servico,TRIM(F2258&amp;""),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2258" s="1">
        <f>IF(ISBLANK(B2258),"", IF(ISBLANK(R2258),Q2258*S2258,R2258*S2258))</f>
        <v>35</v>
      </c>
    </row>
    <row r="2259" spans="1:55" x14ac:dyDescent="0.3">
      <c r="A2259" t="s">
        <v>141</v>
      </c>
      <c r="B2259">
        <v>46095</v>
      </c>
      <c r="C2259" t="s">
        <v>27</v>
      </c>
      <c r="D2259">
        <v>5046</v>
      </c>
      <c r="F2259" t="s">
        <v>162</v>
      </c>
      <c r="H2259" t="s">
        <v>276</v>
      </c>
      <c r="I2259">
        <v>2585</v>
      </c>
      <c r="J2259" t="s">
        <v>83</v>
      </c>
      <c r="K2259" t="s">
        <v>157</v>
      </c>
      <c r="L2259">
        <v>5573981669052</v>
      </c>
      <c r="N2259">
        <v>0</v>
      </c>
      <c r="O2259" t="s">
        <v>5</v>
      </c>
      <c r="P2259">
        <v>0</v>
      </c>
      <c r="Q2259">
        <v>35</v>
      </c>
      <c r="R2259">
        <v>35</v>
      </c>
      <c r="S2259">
        <v>1</v>
      </c>
      <c r="T2259">
        <v>35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 t="s">
        <v>6</v>
      </c>
      <c r="AG2259">
        <v>154.9</v>
      </c>
      <c r="AU2259" s="2" t="str">
        <f>IF(ISBLANK(B2259),"", TEXT(B2259,"dddd, d \d\e mmmm \d\e aaaa"))</f>
        <v>sábado, 14 de março de 2026</v>
      </c>
      <c r="AX2259" s="1" t="str" cm="1">
        <f t="array" ref="AX2259">IFERROR(_xlfn.TEXTJOIN(", ",TRUE,_xlfn._xlws.SORT(_xlfn.UNIQUE(_xlfn._xlws.FILTER($K$2:$K$2889,($I$2:$I$2889=I2259)*($K$2:$K$2889&lt;&gt;""))))),"")</f>
        <v>Dudu, Tata</v>
      </c>
      <c r="AY2259" s="1" t="str">
        <f>IF(ISBLANK(F2259),"", IF(OR(
ISNUMBER(FIND("escovacao",LOWER(F2259))),
ISNUMBER(FIND("escovação",LOWER(F2259))),
ISNUMBER(FIND("higiene bucal",LOWER(F2259))),
ISNUMBER(FIND("tosa",LOWER(F2259))),
ISNUMBER(FIND("hidratacao",LOWER(F2259))),
ISNUMBER(FIND("hidratação",LOWER(F2259))),
ISNUMBER(FIND("spa",LOWER(F2259))),
ISNUMBER(FIND("corte de unhas",LOWER(F2259))),
ISNUMBER(FIND("desembolo",LOWER(F2259))),
ISNUMBER(FIND("clorexidina",LOWER(F2259))),
ISNUMBER(FIND("matizacao",LOWER(F2259))),
ISNUMBER(FIND("matização",LOWER(F2259))),
ISNUMBER(FIND("arredondamento",LOWER(F2259))),
ISNUMBER(FIND("remocao",LOWER(F2259))),
ISNUMBER(FIND("remoção",LOWER(F2259)))
),"Serviços extras",
IF(ISNUMBER(FIND("banho",LOWER(F2259))),"Banho","Loja")))</f>
        <v>Serviços extras</v>
      </c>
      <c r="AZ2259" s="1" t="str">
        <f>IF(ISBLANK(I2259),"", _xlfn.LET(_xlpm.Pedido,TRIM(D2259&amp;""),IF(_xlpm.Pedido&lt;&gt;"",_xlpm.Pedido&amp;" | "&amp;K2259,I2259&amp;" | "&amp;K2259&amp;" | "&amp;TEXT(AU2259,"0"))))</f>
        <v>5046 | Dudu</v>
      </c>
      <c r="BA2259" s="1" t="str">
        <f>IF(ISBLANK(I2259),"", _xlfn.LET(_xlpm.TipoServico,LOWER(H2259),IF(ISNUMBER(FIND("banho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59" s="1" t="str">
        <f>IF(ISBLANK(I2259),"", _xlfn.LET(
    _xlpm.Servico,TRIM(F2259&amp;""),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259" s="1">
        <f>IF(ISBLANK(B2259),"", IF(ISBLANK(R2259),Q2259*S2259,R2259*S2259))</f>
        <v>35</v>
      </c>
    </row>
    <row r="2260" spans="1:55" x14ac:dyDescent="0.3">
      <c r="A2260" t="s">
        <v>133</v>
      </c>
      <c r="B2260">
        <v>46095</v>
      </c>
      <c r="C2260" t="s">
        <v>27</v>
      </c>
      <c r="D2260">
        <v>5046</v>
      </c>
      <c r="F2260" t="s">
        <v>162</v>
      </c>
      <c r="H2260" t="s">
        <v>276</v>
      </c>
      <c r="I2260">
        <v>2585</v>
      </c>
      <c r="J2260" t="s">
        <v>83</v>
      </c>
      <c r="K2260" t="s">
        <v>156</v>
      </c>
      <c r="L2260">
        <v>5573981669052</v>
      </c>
      <c r="N2260">
        <v>0</v>
      </c>
      <c r="O2260" t="s">
        <v>5</v>
      </c>
      <c r="P2260">
        <v>0</v>
      </c>
      <c r="Q2260">
        <v>35</v>
      </c>
      <c r="R2260">
        <v>35</v>
      </c>
      <c r="S2260">
        <v>1</v>
      </c>
      <c r="T2260">
        <v>35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 t="s">
        <v>6</v>
      </c>
      <c r="AG2260">
        <v>154.9</v>
      </c>
      <c r="AU2260" s="2" t="str">
        <f>IF(ISBLANK(B2260),"", TEXT(B2260,"dddd, d \d\e mmmm \d\e aaaa"))</f>
        <v>sábado, 14 de março de 2026</v>
      </c>
      <c r="AX2260" s="1" t="str" cm="1">
        <f t="array" ref="AX2260">IFERROR(_xlfn.TEXTJOIN(", ",TRUE,_xlfn._xlws.SORT(_xlfn.UNIQUE(_xlfn._xlws.FILTER($K$2:$K$2889,($I$2:$I$2889=I2260)*($K$2:$K$2889&lt;&gt;""))))),"")</f>
        <v>Dudu, Tata</v>
      </c>
      <c r="AY2260" s="1" t="str">
        <f>IF(ISBLANK(F2260),"", IF(OR(
ISNUMBER(FIND("escovacao",LOWER(F2260))),
ISNUMBER(FIND("escovação",LOWER(F2260))),
ISNUMBER(FIND("higiene bucal",LOWER(F2260))),
ISNUMBER(FIND("tosa",LOWER(F2260))),
ISNUMBER(FIND("hidratacao",LOWER(F2260))),
ISNUMBER(FIND("hidratação",LOWER(F2260))),
ISNUMBER(FIND("spa",LOWER(F2260))),
ISNUMBER(FIND("corte de unhas",LOWER(F2260))),
ISNUMBER(FIND("desembolo",LOWER(F2260))),
ISNUMBER(FIND("clorexidina",LOWER(F2260))),
ISNUMBER(FIND("matizacao",LOWER(F2260))),
ISNUMBER(FIND("matização",LOWER(F2260))),
ISNUMBER(FIND("arredondamento",LOWER(F2260))),
ISNUMBER(FIND("remocao",LOWER(F2260))),
ISNUMBER(FIND("remoção",LOWER(F2260)))
),"Serviços extras",
IF(ISNUMBER(FIND("banho",LOWER(F2260))),"Banho","Loja")))</f>
        <v>Serviços extras</v>
      </c>
      <c r="AZ2260" s="1" t="str">
        <f>IF(ISBLANK(I2260),"", _xlfn.LET(_xlpm.Pedido,TRIM(D2260&amp;""),IF(_xlpm.Pedido&lt;&gt;"",_xlpm.Pedido&amp;" | "&amp;K2260,I2260&amp;" | "&amp;K2260&amp;" | "&amp;TEXT(AU2260,"0"))))</f>
        <v>5046 | Tata</v>
      </c>
      <c r="BA2260" s="1" t="str">
        <f>IF(ISBLANK(I2260),"", _xlfn.LET(_xlpm.TipoServico,LOWER(H2260),IF(ISNUMBER(FIND("banho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0" s="1" t="str">
        <f>IF(ISBLANK(I2260),"", _xlfn.LET(
    _xlpm.Servico,TRIM(F2260&amp;""),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260" s="1">
        <f>IF(ISBLANK(B2260),"", IF(ISBLANK(R2260),Q2260*S2260,R2260*S2260))</f>
        <v>35</v>
      </c>
    </row>
    <row r="2261" spans="1:55" x14ac:dyDescent="0.3">
      <c r="A2261" t="s">
        <v>11</v>
      </c>
      <c r="B2261">
        <v>46095</v>
      </c>
      <c r="C2261" t="s">
        <v>27</v>
      </c>
      <c r="D2261">
        <v>5047</v>
      </c>
      <c r="F2261" t="s">
        <v>275</v>
      </c>
      <c r="H2261" t="s">
        <v>276</v>
      </c>
      <c r="I2261">
        <v>2853</v>
      </c>
      <c r="J2261" t="s">
        <v>36</v>
      </c>
      <c r="K2261" t="s">
        <v>161</v>
      </c>
      <c r="L2261">
        <v>557399845575</v>
      </c>
      <c r="N2261">
        <v>0</v>
      </c>
      <c r="O2261" t="s">
        <v>5</v>
      </c>
      <c r="P2261">
        <v>0</v>
      </c>
      <c r="Q2261">
        <v>35</v>
      </c>
      <c r="R2261">
        <v>35</v>
      </c>
      <c r="S2261">
        <v>1</v>
      </c>
      <c r="T2261">
        <v>35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 t="s">
        <v>6</v>
      </c>
      <c r="AG2261">
        <v>102</v>
      </c>
      <c r="AU2261" s="2" t="str">
        <f>IF(ISBLANK(B2261),"", TEXT(B2261,"dddd, d \d\e mmmm \d\e aaaa"))</f>
        <v>sábado, 14 de março de 2026</v>
      </c>
      <c r="AX2261" s="1" t="str" cm="1">
        <f t="array" ref="AX2261">IFERROR(_xlfn.TEXTJOIN(", ",TRUE,_xlfn._xlws.SORT(_xlfn.UNIQUE(_xlfn._xlws.FILTER($K$2:$K$2889,($I$2:$I$2889=I2261)*($K$2:$K$2889&lt;&gt;""))))),"")</f>
        <v>Charlotte</v>
      </c>
      <c r="AY2261" s="1" t="str">
        <f>IF(ISBLANK(F2261),"", IF(OR(
ISNUMBER(FIND("escovacao",LOWER(F2261))),
ISNUMBER(FIND("escovação",LOWER(F2261))),
ISNUMBER(FIND("higiene bucal",LOWER(F2261))),
ISNUMBER(FIND("tosa",LOWER(F2261))),
ISNUMBER(FIND("hidratacao",LOWER(F2261))),
ISNUMBER(FIND("hidratação",LOWER(F2261))),
ISNUMBER(FIND("spa",LOWER(F2261))),
ISNUMBER(FIND("corte de unhas",LOWER(F2261))),
ISNUMBER(FIND("desembolo",LOWER(F2261))),
ISNUMBER(FIND("clorexidina",LOWER(F2261))),
ISNUMBER(FIND("matizacao",LOWER(F2261))),
ISNUMBER(FIND("matização",LOWER(F2261))),
ISNUMBER(FIND("arredondamento",LOWER(F2261))),
ISNUMBER(FIND("remocao",LOWER(F2261))),
ISNUMBER(FIND("remoção",LOWER(F2261)))
),"Serviços extras",
IF(ISNUMBER(FIND("banho",LOWER(F2261))),"Banho","Loja")))</f>
        <v>Serviços extras</v>
      </c>
      <c r="AZ2261" s="1" t="str">
        <f>IF(ISBLANK(I2261),"", _xlfn.LET(_xlpm.Pedido,TRIM(D2261&amp;""),IF(_xlpm.Pedido&lt;&gt;"",_xlpm.Pedido&amp;" | "&amp;K2261,I2261&amp;" | "&amp;K2261&amp;" | "&amp;TEXT(AU2261,"0"))))</f>
        <v>5047 | Charlotte</v>
      </c>
      <c r="BA2261" s="1" t="str">
        <f>IF(ISBLANK(I2261),"", _xlfn.LET(_xlpm.TipoServico,LOWER(H2261),IF(ISNUMBER(FIND("banho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1" s="1" t="str">
        <f>IF(ISBLANK(I2261),"", _xlfn.LET(
    _xlpm.Servico,TRIM(F2261&amp;""),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61" s="1">
        <f>IF(ISBLANK(B2261),"", IF(ISBLANK(R2261),Q2261*S2261,R2261*S2261))</f>
        <v>35</v>
      </c>
    </row>
    <row r="2262" spans="1:55" x14ac:dyDescent="0.3">
      <c r="A2262" t="s">
        <v>133</v>
      </c>
      <c r="B2262">
        <v>46086</v>
      </c>
      <c r="C2262" t="s">
        <v>9</v>
      </c>
      <c r="D2262">
        <v>4965</v>
      </c>
      <c r="F2262" t="s">
        <v>282</v>
      </c>
      <c r="H2262" t="s">
        <v>276</v>
      </c>
      <c r="I2262">
        <v>2691</v>
      </c>
      <c r="J2262" t="s">
        <v>483</v>
      </c>
      <c r="K2262" t="s">
        <v>679</v>
      </c>
      <c r="L2262">
        <v>73981676637</v>
      </c>
      <c r="N2262">
        <v>0</v>
      </c>
      <c r="O2262" t="s">
        <v>5</v>
      </c>
      <c r="P2262">
        <v>0</v>
      </c>
      <c r="Q2262">
        <v>35</v>
      </c>
      <c r="R2262">
        <v>35</v>
      </c>
      <c r="S2262">
        <v>1</v>
      </c>
      <c r="T2262">
        <v>35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 t="s">
        <v>6</v>
      </c>
      <c r="AG2262">
        <v>92</v>
      </c>
      <c r="AU2262" s="2" t="str">
        <f>IF(ISBLANK(B2262),"", TEXT(B2262,"dddd, d \d\e mmmm \d\e aaaa"))</f>
        <v>quinta-feira, 5 de março de 2026</v>
      </c>
      <c r="AX2262" s="1" t="str" cm="1">
        <f t="array" ref="AX2262">IFERROR(_xlfn.TEXTJOIN(", ",TRUE,_xlfn._xlws.SORT(_xlfn.UNIQUE(_xlfn._xlws.FILTER($K$2:$K$2889,($I$2:$I$2889=I2262)*($K$2:$K$2889&lt;&gt;""))))),"")</f>
        <v>Samuca</v>
      </c>
      <c r="AY2262" s="1" t="str">
        <f>IF(ISBLANK(F2262),"", IF(OR(
ISNUMBER(FIND("escovacao",LOWER(F2262))),
ISNUMBER(FIND("escovação",LOWER(F2262))),
ISNUMBER(FIND("higiene bucal",LOWER(F2262))),
ISNUMBER(FIND("tosa",LOWER(F2262))),
ISNUMBER(FIND("hidratacao",LOWER(F2262))),
ISNUMBER(FIND("hidratação",LOWER(F2262))),
ISNUMBER(FIND("spa",LOWER(F2262))),
ISNUMBER(FIND("corte de unhas",LOWER(F2262))),
ISNUMBER(FIND("desembolo",LOWER(F2262))),
ISNUMBER(FIND("clorexidina",LOWER(F2262))),
ISNUMBER(FIND("matizacao",LOWER(F2262))),
ISNUMBER(FIND("matização",LOWER(F2262))),
ISNUMBER(FIND("arredondamento",LOWER(F2262))),
ISNUMBER(FIND("remocao",LOWER(F2262))),
ISNUMBER(FIND("remoção",LOWER(F2262)))
),"Serviços extras",
IF(ISNUMBER(FIND("banho",LOWER(F2262))),"Banho","Loja")))</f>
        <v>Serviços extras</v>
      </c>
      <c r="AZ2262" s="1" t="str">
        <f>IF(ISBLANK(I2262),"", _xlfn.LET(_xlpm.Pedido,TRIM(D2262&amp;""),IF(_xlpm.Pedido&lt;&gt;"",_xlpm.Pedido&amp;" | "&amp;K2262,I2262&amp;" | "&amp;K2262&amp;" | "&amp;TEXT(AU2262,"0"))))</f>
        <v>4965 | Samuca</v>
      </c>
      <c r="BA2262" s="1" t="str">
        <f>IF(ISBLANK(I2262),"", _xlfn.LET(_xlpm.TipoServico,LOWER(H2262),IF(ISNUMBER(FIND("banho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2" s="1" t="str">
        <f>IF(ISBLANK(I2262),"", _xlfn.LET(
    _xlpm.Servico,TRIM(F2262&amp;""),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2262" s="1">
        <f>IF(ISBLANK(B2262),"", IF(ISBLANK(R2262),Q2262*S2262,R2262*S2262))</f>
        <v>35</v>
      </c>
    </row>
    <row r="2263" spans="1:55" x14ac:dyDescent="0.3">
      <c r="A2263" t="s">
        <v>141</v>
      </c>
      <c r="B2263">
        <v>46084</v>
      </c>
      <c r="C2263" t="s">
        <v>46</v>
      </c>
      <c r="D2263">
        <v>4940</v>
      </c>
      <c r="F2263" t="s">
        <v>193</v>
      </c>
      <c r="H2263" t="s">
        <v>276</v>
      </c>
      <c r="I2263">
        <v>2710</v>
      </c>
      <c r="J2263" t="s">
        <v>379</v>
      </c>
      <c r="K2263" t="s">
        <v>739</v>
      </c>
      <c r="L2263">
        <v>73999011650</v>
      </c>
      <c r="N2263">
        <v>0</v>
      </c>
      <c r="O2263" t="s">
        <v>5</v>
      </c>
      <c r="P2263">
        <v>0</v>
      </c>
      <c r="Q2263">
        <v>75</v>
      </c>
      <c r="R2263">
        <v>75</v>
      </c>
      <c r="S2263">
        <v>1</v>
      </c>
      <c r="T2263">
        <v>75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 t="s">
        <v>6</v>
      </c>
      <c r="AG2263">
        <v>370</v>
      </c>
      <c r="AU2263" s="2" t="str">
        <f>IF(ISBLANK(B2263),"", TEXT(B2263,"dddd, d \d\e mmmm \d\e aaaa"))</f>
        <v>terça-feira, 3 de março de 2026</v>
      </c>
      <c r="AX2263" s="1" t="str" cm="1">
        <f t="array" ref="AX2263">IFERROR(_xlfn.TEXTJOIN(", ",TRUE,_xlfn._xlws.SORT(_xlfn.UNIQUE(_xlfn._xlws.FILTER($K$2:$K$2889,($I$2:$I$2889=I2263)*($K$2:$K$2889&lt;&gt;""))))),"")</f>
        <v>Bellinha, Law, Teddy</v>
      </c>
      <c r="AY2263" s="1" t="str">
        <f>IF(ISBLANK(F2263),"", IF(OR(
ISNUMBER(FIND("escovacao",LOWER(F2263))),
ISNUMBER(FIND("escovação",LOWER(F2263))),
ISNUMBER(FIND("higiene bucal",LOWER(F2263))),
ISNUMBER(FIND("tosa",LOWER(F2263))),
ISNUMBER(FIND("hidratacao",LOWER(F2263))),
ISNUMBER(FIND("hidratação",LOWER(F2263))),
ISNUMBER(FIND("spa",LOWER(F2263))),
ISNUMBER(FIND("corte de unhas",LOWER(F2263))),
ISNUMBER(FIND("desembolo",LOWER(F2263))),
ISNUMBER(FIND("clorexidina",LOWER(F2263))),
ISNUMBER(FIND("matizacao",LOWER(F2263))),
ISNUMBER(FIND("matização",LOWER(F2263))),
ISNUMBER(FIND("arredondamento",LOWER(F2263))),
ISNUMBER(FIND("remocao",LOWER(F2263))),
ISNUMBER(FIND("remoção",LOWER(F2263)))
),"Serviços extras",
IF(ISNUMBER(FIND("banho",LOWER(F2263))),"Banho","Loja")))</f>
        <v>Banho</v>
      </c>
      <c r="AZ2263" s="1" t="str">
        <f>IF(ISBLANK(I2263),"", _xlfn.LET(_xlpm.Pedido,TRIM(D2263&amp;""),IF(_xlpm.Pedido&lt;&gt;"",_xlpm.Pedido&amp;" | "&amp;K2263,I2263&amp;" | "&amp;K2263&amp;" | "&amp;TEXT(AU2263,"0"))))</f>
        <v>4940 | Bellinha</v>
      </c>
      <c r="BA2263" s="1" t="str">
        <f>IF(ISBLANK(I2263),"", _xlfn.LET(_xlpm.TipoServico,LOWER(H2263),IF(ISNUMBER(FIND("banho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3" s="1" t="str">
        <f>IF(ISBLANK(I2263),"", _xlfn.LET(
    _xlpm.Servico,TRIM(F2263&amp;""),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263" s="1">
        <f>IF(ISBLANK(B2263),"", IF(ISBLANK(R2263),Q2263*S2263,R2263*S2263))</f>
        <v>75</v>
      </c>
    </row>
    <row r="2264" spans="1:55" x14ac:dyDescent="0.3">
      <c r="A2264" t="s">
        <v>141</v>
      </c>
      <c r="B2264">
        <v>46084</v>
      </c>
      <c r="C2264" t="s">
        <v>46</v>
      </c>
      <c r="D2264">
        <v>4940</v>
      </c>
      <c r="F2264" t="s">
        <v>716</v>
      </c>
      <c r="H2264" t="s">
        <v>276</v>
      </c>
      <c r="I2264">
        <v>2710</v>
      </c>
      <c r="J2264" t="s">
        <v>379</v>
      </c>
      <c r="K2264" t="s">
        <v>739</v>
      </c>
      <c r="L2264">
        <v>73999011650</v>
      </c>
      <c r="N2264">
        <v>0</v>
      </c>
      <c r="O2264" t="s">
        <v>5</v>
      </c>
      <c r="P2264">
        <v>0</v>
      </c>
      <c r="Q2264">
        <v>50</v>
      </c>
      <c r="R2264">
        <v>50</v>
      </c>
      <c r="S2264">
        <v>1</v>
      </c>
      <c r="T2264">
        <v>50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 t="s">
        <v>6</v>
      </c>
      <c r="AG2264">
        <v>370</v>
      </c>
      <c r="AU2264" s="2" t="str">
        <f>IF(ISBLANK(B2264),"", TEXT(B2264,"dddd, d \d\e mmmm \d\e aaaa"))</f>
        <v>terça-feira, 3 de março de 2026</v>
      </c>
      <c r="AX2264" s="1" t="str" cm="1">
        <f t="array" ref="AX2264">IFERROR(_xlfn.TEXTJOIN(", ",TRUE,_xlfn._xlws.SORT(_xlfn.UNIQUE(_xlfn._xlws.FILTER($K$2:$K$2889,($I$2:$I$2889=I2264)*($K$2:$K$2889&lt;&gt;""))))),"")</f>
        <v>Bellinha, Law, Teddy</v>
      </c>
      <c r="AY2264" s="1" t="str">
        <f>IF(ISBLANK(F2264),"", IF(OR(
ISNUMBER(FIND("escovacao",LOWER(F2264))),
ISNUMBER(FIND("escovação",LOWER(F2264))),
ISNUMBER(FIND("higiene bucal",LOWER(F2264))),
ISNUMBER(FIND("tosa",LOWER(F2264))),
ISNUMBER(FIND("hidratacao",LOWER(F2264))),
ISNUMBER(FIND("hidratação",LOWER(F2264))),
ISNUMBER(FIND("spa",LOWER(F2264))),
ISNUMBER(FIND("corte de unhas",LOWER(F2264))),
ISNUMBER(FIND("desembolo",LOWER(F2264))),
ISNUMBER(FIND("clorexidina",LOWER(F2264))),
ISNUMBER(FIND("matizacao",LOWER(F2264))),
ISNUMBER(FIND("matização",LOWER(F2264))),
ISNUMBER(FIND("arredondamento",LOWER(F2264))),
ISNUMBER(FIND("remocao",LOWER(F2264))),
ISNUMBER(FIND("remoção",LOWER(F2264)))
),"Serviços extras",
IF(ISNUMBER(FIND("banho",LOWER(F2264))),"Banho","Loja")))</f>
        <v>Serviços extras</v>
      </c>
      <c r="AZ2264" s="1" t="str">
        <f>IF(ISBLANK(I2264),"", _xlfn.LET(_xlpm.Pedido,TRIM(D2264&amp;""),IF(_xlpm.Pedido&lt;&gt;"",_xlpm.Pedido&amp;" | "&amp;K2264,I2264&amp;" | "&amp;K2264&amp;" | "&amp;TEXT(AU2264,"0"))))</f>
        <v>4940 | Bellinha</v>
      </c>
      <c r="BA2264" s="1" t="str">
        <f>IF(ISBLANK(I2264),"", _xlfn.LET(_xlpm.TipoServico,LOWER(H2264),IF(ISNUMBER(FIND("banho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4" s="1" t="str">
        <f>IF(ISBLANK(I2264),"", _xlfn.LET(
    _xlpm.Servico,TRIM(F2264&amp;""),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64" s="1">
        <f>IF(ISBLANK(B2264),"", IF(ISBLANK(R2264),Q2264*S2264,R2264*S2264))</f>
        <v>50</v>
      </c>
    </row>
    <row r="2265" spans="1:55" x14ac:dyDescent="0.3">
      <c r="A2265" t="s">
        <v>133</v>
      </c>
      <c r="B2265">
        <v>46084</v>
      </c>
      <c r="C2265" t="s">
        <v>46</v>
      </c>
      <c r="D2265">
        <v>4940</v>
      </c>
      <c r="F2265" t="s">
        <v>193</v>
      </c>
      <c r="H2265" t="s">
        <v>276</v>
      </c>
      <c r="I2265">
        <v>2710</v>
      </c>
      <c r="J2265" t="s">
        <v>379</v>
      </c>
      <c r="K2265" t="s">
        <v>740</v>
      </c>
      <c r="L2265">
        <v>73999011650</v>
      </c>
      <c r="N2265">
        <v>0</v>
      </c>
      <c r="O2265" t="s">
        <v>5</v>
      </c>
      <c r="P2265">
        <v>0</v>
      </c>
      <c r="Q2265">
        <v>75</v>
      </c>
      <c r="R2265">
        <v>75</v>
      </c>
      <c r="S2265">
        <v>1</v>
      </c>
      <c r="T2265">
        <v>75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 t="s">
        <v>6</v>
      </c>
      <c r="AG2265">
        <v>370</v>
      </c>
      <c r="AU2265" s="2" t="str">
        <f>IF(ISBLANK(B2265),"", TEXT(B2265,"dddd, d \d\e mmmm \d\e aaaa"))</f>
        <v>terça-feira, 3 de março de 2026</v>
      </c>
      <c r="AX2265" s="1" t="str" cm="1">
        <f t="array" ref="AX2265">IFERROR(_xlfn.TEXTJOIN(", ",TRUE,_xlfn._xlws.SORT(_xlfn.UNIQUE(_xlfn._xlws.FILTER($K$2:$K$2889,($I$2:$I$2889=I2265)*($K$2:$K$2889&lt;&gt;""))))),"")</f>
        <v>Bellinha, Law, Teddy</v>
      </c>
      <c r="AY2265" s="1" t="str">
        <f>IF(ISBLANK(F2265),"", IF(OR(
ISNUMBER(FIND("escovacao",LOWER(F2265))),
ISNUMBER(FIND("escovação",LOWER(F2265))),
ISNUMBER(FIND("higiene bucal",LOWER(F2265))),
ISNUMBER(FIND("tosa",LOWER(F2265))),
ISNUMBER(FIND("hidratacao",LOWER(F2265))),
ISNUMBER(FIND("hidratação",LOWER(F2265))),
ISNUMBER(FIND("spa",LOWER(F2265))),
ISNUMBER(FIND("corte de unhas",LOWER(F2265))),
ISNUMBER(FIND("desembolo",LOWER(F2265))),
ISNUMBER(FIND("clorexidina",LOWER(F2265))),
ISNUMBER(FIND("matizacao",LOWER(F2265))),
ISNUMBER(FIND("matização",LOWER(F2265))),
ISNUMBER(FIND("arredondamento",LOWER(F2265))),
ISNUMBER(FIND("remocao",LOWER(F2265))),
ISNUMBER(FIND("remoção",LOWER(F2265)))
),"Serviços extras",
IF(ISNUMBER(FIND("banho",LOWER(F2265))),"Banho","Loja")))</f>
        <v>Banho</v>
      </c>
      <c r="AZ2265" s="1" t="str">
        <f>IF(ISBLANK(I2265),"", _xlfn.LET(_xlpm.Pedido,TRIM(D2265&amp;""),IF(_xlpm.Pedido&lt;&gt;"",_xlpm.Pedido&amp;" | "&amp;K2265,I2265&amp;" | "&amp;K2265&amp;" | "&amp;TEXT(AU2265,"0"))))</f>
        <v>4940 | Teddy</v>
      </c>
      <c r="BA2265" s="1" t="str">
        <f>IF(ISBLANK(I2265),"", _xlfn.LET(_xlpm.TipoServico,LOWER(H2265),IF(ISNUMBER(FIND("banho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5" s="1" t="str">
        <f>IF(ISBLANK(I2265),"", _xlfn.LET(
    _xlpm.Servico,TRIM(F2265&amp;""),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265" s="1">
        <f>IF(ISBLANK(B2265),"", IF(ISBLANK(R2265),Q2265*S2265,R2265*S2265))</f>
        <v>75</v>
      </c>
    </row>
    <row r="2266" spans="1:55" x14ac:dyDescent="0.3">
      <c r="A2266" t="s">
        <v>141</v>
      </c>
      <c r="B2266">
        <v>46084</v>
      </c>
      <c r="C2266" t="s">
        <v>46</v>
      </c>
      <c r="D2266">
        <v>4940</v>
      </c>
      <c r="F2266" t="s">
        <v>716</v>
      </c>
      <c r="H2266" t="s">
        <v>276</v>
      </c>
      <c r="I2266">
        <v>2710</v>
      </c>
      <c r="J2266" t="s">
        <v>379</v>
      </c>
      <c r="K2266" t="s">
        <v>740</v>
      </c>
      <c r="L2266">
        <v>73999011650</v>
      </c>
      <c r="N2266">
        <v>0</v>
      </c>
      <c r="O2266" t="s">
        <v>5</v>
      </c>
      <c r="P2266">
        <v>0</v>
      </c>
      <c r="Q2266">
        <v>50</v>
      </c>
      <c r="R2266">
        <v>50</v>
      </c>
      <c r="S2266">
        <v>1</v>
      </c>
      <c r="T2266">
        <v>50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 t="s">
        <v>6</v>
      </c>
      <c r="AG2266">
        <v>370</v>
      </c>
      <c r="AU2266" s="2" t="str">
        <f>IF(ISBLANK(B2266),"", TEXT(B2266,"dddd, d \d\e mmmm \d\e aaaa"))</f>
        <v>terça-feira, 3 de março de 2026</v>
      </c>
      <c r="AX2266" s="1" t="str" cm="1">
        <f t="array" ref="AX2266">IFERROR(_xlfn.TEXTJOIN(", ",TRUE,_xlfn._xlws.SORT(_xlfn.UNIQUE(_xlfn._xlws.FILTER($K$2:$K$2889,($I$2:$I$2889=I2266)*($K$2:$K$2889&lt;&gt;""))))),"")</f>
        <v>Bellinha, Law, Teddy</v>
      </c>
      <c r="AY2266" s="1" t="str">
        <f>IF(ISBLANK(F2266),"", IF(OR(
ISNUMBER(FIND("escovacao",LOWER(F2266))),
ISNUMBER(FIND("escovação",LOWER(F2266))),
ISNUMBER(FIND("higiene bucal",LOWER(F2266))),
ISNUMBER(FIND("tosa",LOWER(F2266))),
ISNUMBER(FIND("hidratacao",LOWER(F2266))),
ISNUMBER(FIND("hidratação",LOWER(F2266))),
ISNUMBER(FIND("spa",LOWER(F2266))),
ISNUMBER(FIND("corte de unhas",LOWER(F2266))),
ISNUMBER(FIND("desembolo",LOWER(F2266))),
ISNUMBER(FIND("clorexidina",LOWER(F2266))),
ISNUMBER(FIND("matizacao",LOWER(F2266))),
ISNUMBER(FIND("matização",LOWER(F2266))),
ISNUMBER(FIND("arredondamento",LOWER(F2266))),
ISNUMBER(FIND("remocao",LOWER(F2266))),
ISNUMBER(FIND("remoção",LOWER(F2266)))
),"Serviços extras",
IF(ISNUMBER(FIND("banho",LOWER(F2266))),"Banho","Loja")))</f>
        <v>Serviços extras</v>
      </c>
      <c r="AZ2266" s="1" t="str">
        <f>IF(ISBLANK(I2266),"", _xlfn.LET(_xlpm.Pedido,TRIM(D2266&amp;""),IF(_xlpm.Pedido&lt;&gt;"",_xlpm.Pedido&amp;" | "&amp;K2266,I2266&amp;" | "&amp;K2266&amp;" | "&amp;TEXT(AU2266,"0"))))</f>
        <v>4940 | Teddy</v>
      </c>
      <c r="BA2266" s="1" t="str">
        <f>IF(ISBLANK(I2266),"", _xlfn.LET(_xlpm.TipoServico,LOWER(H2266),IF(ISNUMBER(FIND("banho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6" s="1" t="str">
        <f>IF(ISBLANK(I2266),"", _xlfn.LET(
    _xlpm.Servico,TRIM(F2266&amp;""),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66" s="1">
        <f>IF(ISBLANK(B2266),"", IF(ISBLANK(R2266),Q2266*S2266,R2266*S2266))</f>
        <v>50</v>
      </c>
    </row>
    <row r="2267" spans="1:55" x14ac:dyDescent="0.3">
      <c r="A2267" t="s">
        <v>11</v>
      </c>
      <c r="B2267">
        <v>46094</v>
      </c>
      <c r="C2267" t="s">
        <v>2</v>
      </c>
      <c r="D2267">
        <v>5041</v>
      </c>
      <c r="F2267" t="s">
        <v>275</v>
      </c>
      <c r="H2267" t="s">
        <v>276</v>
      </c>
      <c r="I2267">
        <v>2440</v>
      </c>
      <c r="J2267" t="s">
        <v>601</v>
      </c>
      <c r="K2267" t="s">
        <v>471</v>
      </c>
      <c r="L2267">
        <v>557188493273</v>
      </c>
      <c r="N2267">
        <v>0</v>
      </c>
      <c r="O2267" t="s">
        <v>5</v>
      </c>
      <c r="P2267">
        <v>0</v>
      </c>
      <c r="Q2267">
        <v>35</v>
      </c>
      <c r="R2267">
        <v>35</v>
      </c>
      <c r="S2267">
        <v>1</v>
      </c>
      <c r="T2267">
        <v>35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 t="s">
        <v>6</v>
      </c>
      <c r="AG2267">
        <v>92</v>
      </c>
      <c r="AU2267" s="2" t="str">
        <f>IF(ISBLANK(B2267),"", TEXT(B2267,"dddd, d \d\e mmmm \d\e aaaa"))</f>
        <v>sexta-feira, 13 de março de 2026</v>
      </c>
      <c r="AX2267" s="1" t="str" cm="1">
        <f t="array" ref="AX2267">IFERROR(_xlfn.TEXTJOIN(", ",TRUE,_xlfn._xlws.SORT(_xlfn.UNIQUE(_xlfn._xlws.FILTER($K$2:$K$2889,($I$2:$I$2889=I2267)*($K$2:$K$2889&lt;&gt;""))))),"")</f>
        <v>Thor</v>
      </c>
      <c r="AY2267" s="1" t="str">
        <f>IF(ISBLANK(F2267),"", IF(OR(
ISNUMBER(FIND("escovacao",LOWER(F2267))),
ISNUMBER(FIND("escovação",LOWER(F2267))),
ISNUMBER(FIND("higiene bucal",LOWER(F2267))),
ISNUMBER(FIND("tosa",LOWER(F2267))),
ISNUMBER(FIND("hidratacao",LOWER(F2267))),
ISNUMBER(FIND("hidratação",LOWER(F2267))),
ISNUMBER(FIND("spa",LOWER(F2267))),
ISNUMBER(FIND("corte de unhas",LOWER(F2267))),
ISNUMBER(FIND("desembolo",LOWER(F2267))),
ISNUMBER(FIND("clorexidina",LOWER(F2267))),
ISNUMBER(FIND("matizacao",LOWER(F2267))),
ISNUMBER(FIND("matização",LOWER(F2267))),
ISNUMBER(FIND("arredondamento",LOWER(F2267))),
ISNUMBER(FIND("remocao",LOWER(F2267))),
ISNUMBER(FIND("remoção",LOWER(F2267)))
),"Serviços extras",
IF(ISNUMBER(FIND("banho",LOWER(F2267))),"Banho","Loja")))</f>
        <v>Serviços extras</v>
      </c>
      <c r="AZ2267" s="1" t="str">
        <f>IF(ISBLANK(I2267),"", _xlfn.LET(_xlpm.Pedido,TRIM(D2267&amp;""),IF(_xlpm.Pedido&lt;&gt;"",_xlpm.Pedido&amp;" | "&amp;K2267,I2267&amp;" | "&amp;K2267&amp;" | "&amp;TEXT(AU2267,"0"))))</f>
        <v>5041 | Thor</v>
      </c>
      <c r="BA2267" s="1" t="str">
        <f>IF(ISBLANK(I2267),"", _xlfn.LET(_xlpm.TipoServico,LOWER(H2267),IF(ISNUMBER(FIND("banho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7" s="1" t="str">
        <f>IF(ISBLANK(I2267),"", _xlfn.LET(
    _xlpm.Servico,TRIM(F2267&amp;""),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67" s="1">
        <f>IF(ISBLANK(B2267),"", IF(ISBLANK(R2267),Q2267*S2267,R2267*S2267))</f>
        <v>35</v>
      </c>
    </row>
    <row r="2268" spans="1:55" x14ac:dyDescent="0.3">
      <c r="A2268" t="s">
        <v>141</v>
      </c>
      <c r="B2268">
        <v>46093</v>
      </c>
      <c r="C2268" t="s">
        <v>9</v>
      </c>
      <c r="D2268">
        <v>5024</v>
      </c>
      <c r="F2268" t="s">
        <v>159</v>
      </c>
      <c r="H2268" t="s">
        <v>276</v>
      </c>
      <c r="I2268">
        <v>2452</v>
      </c>
      <c r="J2268" t="s">
        <v>0</v>
      </c>
      <c r="K2268" t="s">
        <v>165</v>
      </c>
      <c r="L2268">
        <v>5573988065221</v>
      </c>
      <c r="N2268">
        <v>0</v>
      </c>
      <c r="O2268" t="s">
        <v>5</v>
      </c>
      <c r="P2268">
        <v>0</v>
      </c>
      <c r="Q2268">
        <v>65</v>
      </c>
      <c r="R2268">
        <v>65</v>
      </c>
      <c r="S2268">
        <v>1</v>
      </c>
      <c r="T2268">
        <v>65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 t="s">
        <v>6</v>
      </c>
      <c r="AG2268">
        <v>122</v>
      </c>
      <c r="AU2268" s="2" t="str">
        <f>IF(ISBLANK(B2268),"", TEXT(B2268,"dddd, d \d\e mmmm \d\e aaaa"))</f>
        <v>quinta-feira, 12 de março de 2026</v>
      </c>
      <c r="AX2268" s="1" t="str" cm="1">
        <f t="array" ref="AX2268">IFERROR(_xlfn.TEXTJOIN(", ",TRUE,_xlfn._xlws.SORT(_xlfn.UNIQUE(_xlfn._xlws.FILTER($K$2:$K$2889,($I$2:$I$2889=I2268)*($K$2:$K$2889&lt;&gt;""))))),"")</f>
        <v>Dora, Duda</v>
      </c>
      <c r="AY2268" s="1" t="str">
        <f>IF(ISBLANK(F2268),"", IF(OR(
ISNUMBER(FIND("escovacao",LOWER(F2268))),
ISNUMBER(FIND("escovação",LOWER(F2268))),
ISNUMBER(FIND("higiene bucal",LOWER(F2268))),
ISNUMBER(FIND("tosa",LOWER(F2268))),
ISNUMBER(FIND("hidratacao",LOWER(F2268))),
ISNUMBER(FIND("hidratação",LOWER(F2268))),
ISNUMBER(FIND("spa",LOWER(F2268))),
ISNUMBER(FIND("corte de unhas",LOWER(F2268))),
ISNUMBER(FIND("desembolo",LOWER(F2268))),
ISNUMBER(FIND("clorexidina",LOWER(F2268))),
ISNUMBER(FIND("matizacao",LOWER(F2268))),
ISNUMBER(FIND("matização",LOWER(F2268))),
ISNUMBER(FIND("arredondamento",LOWER(F2268))),
ISNUMBER(FIND("remocao",LOWER(F2268))),
ISNUMBER(FIND("remoção",LOWER(F2268)))
),"Serviços extras",
IF(ISNUMBER(FIND("banho",LOWER(F2268))),"Banho","Loja")))</f>
        <v>Banho</v>
      </c>
      <c r="AZ2268" s="1" t="str">
        <f>IF(ISBLANK(I2268),"", _xlfn.LET(_xlpm.Pedido,TRIM(D2268&amp;""),IF(_xlpm.Pedido&lt;&gt;"",_xlpm.Pedido&amp;" | "&amp;K2268,I2268&amp;" | "&amp;K2268&amp;" | "&amp;TEXT(AU2268,"0"))))</f>
        <v>5024 | Dora</v>
      </c>
      <c r="BA2268" s="1" t="str">
        <f>IF(ISBLANK(I2268),"", _xlfn.LET(_xlpm.TipoServico,LOWER(H2268),IF(ISNUMBER(FIND("banho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8" s="1" t="str">
        <f>IF(ISBLANK(I2268),"", _xlfn.LET(
    _xlpm.Servico,TRIM(F2268&amp;""),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268" s="1">
        <f>IF(ISBLANK(B2268),"", IF(ISBLANK(R2268),Q2268*S2268,R2268*S2268))</f>
        <v>65</v>
      </c>
    </row>
    <row r="2269" spans="1:55" x14ac:dyDescent="0.3">
      <c r="A2269" t="s">
        <v>11</v>
      </c>
      <c r="B2269">
        <v>46094</v>
      </c>
      <c r="C2269" t="s">
        <v>2</v>
      </c>
      <c r="D2269">
        <v>5039</v>
      </c>
      <c r="F2269" t="s">
        <v>146</v>
      </c>
      <c r="H2269" t="s">
        <v>276</v>
      </c>
      <c r="I2269">
        <v>2619</v>
      </c>
      <c r="J2269" t="s">
        <v>16</v>
      </c>
      <c r="K2269" t="s">
        <v>650</v>
      </c>
      <c r="L2269">
        <v>7391854547</v>
      </c>
      <c r="N2269">
        <v>0</v>
      </c>
      <c r="O2269" t="s">
        <v>5</v>
      </c>
      <c r="P2269">
        <v>0</v>
      </c>
      <c r="Q2269">
        <v>12</v>
      </c>
      <c r="R2269">
        <v>12</v>
      </c>
      <c r="S2269">
        <v>1</v>
      </c>
      <c r="T2269">
        <v>12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 t="s">
        <v>6</v>
      </c>
      <c r="AG2269">
        <v>99</v>
      </c>
      <c r="AU2269" s="2" t="str">
        <f>IF(ISBLANK(B2269),"", TEXT(B2269,"dddd, d \d\e mmmm \d\e aaaa"))</f>
        <v>sexta-feira, 13 de março de 2026</v>
      </c>
      <c r="AX2269" s="1" t="str" cm="1">
        <f t="array" ref="AX2269">IFERROR(_xlfn.TEXTJOIN(", ",TRUE,_xlfn._xlws.SORT(_xlfn.UNIQUE(_xlfn._xlws.FILTER($K$2:$K$2889,($I$2:$I$2889=I2269)*($K$2:$K$2889&lt;&gt;""))))),"")</f>
        <v>Vicky</v>
      </c>
      <c r="AY2269" s="1" t="str">
        <f>IF(ISBLANK(F2269),"", IF(OR(
ISNUMBER(FIND("escovacao",LOWER(F2269))),
ISNUMBER(FIND("escovação",LOWER(F2269))),
ISNUMBER(FIND("higiene bucal",LOWER(F2269))),
ISNUMBER(FIND("tosa",LOWER(F2269))),
ISNUMBER(FIND("hidratacao",LOWER(F2269))),
ISNUMBER(FIND("hidratação",LOWER(F2269))),
ISNUMBER(FIND("spa",LOWER(F2269))),
ISNUMBER(FIND("corte de unhas",LOWER(F2269))),
ISNUMBER(FIND("desembolo",LOWER(F2269))),
ISNUMBER(FIND("clorexidina",LOWER(F2269))),
ISNUMBER(FIND("matizacao",LOWER(F2269))),
ISNUMBER(FIND("matização",LOWER(F2269))),
ISNUMBER(FIND("arredondamento",LOWER(F2269))),
ISNUMBER(FIND("remocao",LOWER(F2269))),
ISNUMBER(FIND("remoção",LOWER(F2269)))
),"Serviços extras",
IF(ISNUMBER(FIND("banho",LOWER(F2269))),"Banho","Loja")))</f>
        <v>Serviços extras</v>
      </c>
      <c r="AZ2269" s="1" t="str">
        <f>IF(ISBLANK(I2269),"", _xlfn.LET(_xlpm.Pedido,TRIM(D2269&amp;""),IF(_xlpm.Pedido&lt;&gt;"",_xlpm.Pedido&amp;" | "&amp;K2269,I2269&amp;" | "&amp;K2269&amp;" | "&amp;TEXT(AU2269,"0"))))</f>
        <v>5039 | Vicky</v>
      </c>
      <c r="BA2269" s="1" t="str">
        <f>IF(ISBLANK(I2269),"", _xlfn.LET(_xlpm.TipoServico,LOWER(H2269),IF(ISNUMBER(FIND("banho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69" s="1" t="str">
        <f>IF(ISBLANK(I2269),"", _xlfn.LET(
    _xlpm.Servico,TRIM(F2269&amp;""),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69" s="1">
        <f>IF(ISBLANK(B2269),"", IF(ISBLANK(R2269),Q2269*S2269,R2269*S2269))</f>
        <v>12</v>
      </c>
    </row>
    <row r="2270" spans="1:55" x14ac:dyDescent="0.3">
      <c r="A2270" t="s">
        <v>11</v>
      </c>
      <c r="B2270">
        <v>46094</v>
      </c>
      <c r="C2270" t="s">
        <v>2</v>
      </c>
      <c r="D2270">
        <v>5039</v>
      </c>
      <c r="F2270" t="s">
        <v>303</v>
      </c>
      <c r="H2270" t="s">
        <v>276</v>
      </c>
      <c r="I2270">
        <v>2619</v>
      </c>
      <c r="J2270" t="s">
        <v>16</v>
      </c>
      <c r="K2270" t="s">
        <v>650</v>
      </c>
      <c r="L2270">
        <v>7391854547</v>
      </c>
      <c r="N2270">
        <v>0</v>
      </c>
      <c r="O2270" t="s">
        <v>5</v>
      </c>
      <c r="P2270">
        <v>0</v>
      </c>
      <c r="Q2270">
        <v>30</v>
      </c>
      <c r="R2270">
        <v>30</v>
      </c>
      <c r="S2270">
        <v>1</v>
      </c>
      <c r="T2270">
        <v>30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 t="s">
        <v>6</v>
      </c>
      <c r="AG2270">
        <v>99</v>
      </c>
      <c r="AU2270" s="2" t="str">
        <f>IF(ISBLANK(B2270),"", TEXT(B2270,"dddd, d \d\e mmmm \d\e aaaa"))</f>
        <v>sexta-feira, 13 de março de 2026</v>
      </c>
      <c r="AX2270" s="1" t="str" cm="1">
        <f t="array" ref="AX2270">IFERROR(_xlfn.TEXTJOIN(", ",TRUE,_xlfn._xlws.SORT(_xlfn.UNIQUE(_xlfn._xlws.FILTER($K$2:$K$2889,($I$2:$I$2889=I2270)*($K$2:$K$2889&lt;&gt;""))))),"")</f>
        <v>Vicky</v>
      </c>
      <c r="AY2270" s="1" t="str">
        <f>IF(ISBLANK(F2270),"", IF(OR(
ISNUMBER(FIND("escovacao",LOWER(F2270))),
ISNUMBER(FIND("escovação",LOWER(F2270))),
ISNUMBER(FIND("higiene bucal",LOWER(F2270))),
ISNUMBER(FIND("tosa",LOWER(F2270))),
ISNUMBER(FIND("hidratacao",LOWER(F2270))),
ISNUMBER(FIND("hidratação",LOWER(F2270))),
ISNUMBER(FIND("spa",LOWER(F2270))),
ISNUMBER(FIND("corte de unhas",LOWER(F2270))),
ISNUMBER(FIND("desembolo",LOWER(F2270))),
ISNUMBER(FIND("clorexidina",LOWER(F2270))),
ISNUMBER(FIND("matizacao",LOWER(F2270))),
ISNUMBER(FIND("matização",LOWER(F2270))),
ISNUMBER(FIND("arredondamento",LOWER(F2270))),
ISNUMBER(FIND("remocao",LOWER(F2270))),
ISNUMBER(FIND("remoção",LOWER(F2270)))
),"Serviços extras",
IF(ISNUMBER(FIND("banho",LOWER(F2270))),"Banho","Loja")))</f>
        <v>Serviços extras</v>
      </c>
      <c r="AZ2270" s="1" t="str">
        <f>IF(ISBLANK(I2270),"", _xlfn.LET(_xlpm.Pedido,TRIM(D2270&amp;""),IF(_xlpm.Pedido&lt;&gt;"",_xlpm.Pedido&amp;" | "&amp;K2270,I2270&amp;" | "&amp;K2270&amp;" | "&amp;TEXT(AU2270,"0"))))</f>
        <v>5039 | Vicky</v>
      </c>
      <c r="BA2270" s="1" t="str">
        <f>IF(ISBLANK(I2270),"", _xlfn.LET(_xlpm.TipoServico,LOWER(H2270),IF(ISNUMBER(FIND("banho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0" s="1" t="str">
        <f>IF(ISBLANK(I2270),"", _xlfn.LET(
    _xlpm.Servico,TRIM(F2270&amp;""),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70" s="1">
        <f>IF(ISBLANK(B2270),"", IF(ISBLANK(R2270),Q2270*S2270,R2270*S2270))</f>
        <v>30</v>
      </c>
    </row>
    <row r="2271" spans="1:55" x14ac:dyDescent="0.3">
      <c r="A2271" t="s">
        <v>141</v>
      </c>
      <c r="B2271">
        <v>46088</v>
      </c>
      <c r="C2271" t="s">
        <v>27</v>
      </c>
      <c r="D2271">
        <v>4990</v>
      </c>
      <c r="F2271" t="s">
        <v>146</v>
      </c>
      <c r="H2271" t="s">
        <v>276</v>
      </c>
      <c r="I2271">
        <v>2820</v>
      </c>
      <c r="J2271" t="s">
        <v>619</v>
      </c>
      <c r="K2271" t="s">
        <v>155</v>
      </c>
      <c r="L2271">
        <v>7194004444</v>
      </c>
      <c r="N2271">
        <v>0</v>
      </c>
      <c r="O2271" t="s">
        <v>5</v>
      </c>
      <c r="P2271">
        <v>0</v>
      </c>
      <c r="Q2271">
        <v>12</v>
      </c>
      <c r="R2271">
        <v>12</v>
      </c>
      <c r="S2271">
        <v>1</v>
      </c>
      <c r="T2271">
        <v>12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 t="s">
        <v>6</v>
      </c>
      <c r="AG2271">
        <v>114</v>
      </c>
      <c r="AU2271" s="2" t="str">
        <f>IF(ISBLANK(B2271),"", TEXT(B2271,"dddd, d \d\e mmmm \d\e aaaa"))</f>
        <v>sábado, 7 de março de 2026</v>
      </c>
      <c r="AX2271" s="1" t="str" cm="1">
        <f t="array" ref="AX2271">IFERROR(_xlfn.TEXTJOIN(", ",TRUE,_xlfn._xlws.SORT(_xlfn.UNIQUE(_xlfn._xlws.FILTER($K$2:$K$2889,($I$2:$I$2889=I2271)*($K$2:$K$2889&lt;&gt;""))))),"")</f>
        <v>Mel</v>
      </c>
      <c r="AY2271" s="1" t="str">
        <f>IF(ISBLANK(F2271),"", IF(OR(
ISNUMBER(FIND("escovacao",LOWER(F2271))),
ISNUMBER(FIND("escovação",LOWER(F2271))),
ISNUMBER(FIND("higiene bucal",LOWER(F2271))),
ISNUMBER(FIND("tosa",LOWER(F2271))),
ISNUMBER(FIND("hidratacao",LOWER(F2271))),
ISNUMBER(FIND("hidratação",LOWER(F2271))),
ISNUMBER(FIND("spa",LOWER(F2271))),
ISNUMBER(FIND("corte de unhas",LOWER(F2271))),
ISNUMBER(FIND("desembolo",LOWER(F2271))),
ISNUMBER(FIND("clorexidina",LOWER(F2271))),
ISNUMBER(FIND("matizacao",LOWER(F2271))),
ISNUMBER(FIND("matização",LOWER(F2271))),
ISNUMBER(FIND("arredondamento",LOWER(F2271))),
ISNUMBER(FIND("remocao",LOWER(F2271))),
ISNUMBER(FIND("remoção",LOWER(F2271)))
),"Serviços extras",
IF(ISNUMBER(FIND("banho",LOWER(F2271))),"Banho","Loja")))</f>
        <v>Serviços extras</v>
      </c>
      <c r="AZ2271" s="1" t="str">
        <f>IF(ISBLANK(I2271),"", _xlfn.LET(_xlpm.Pedido,TRIM(D2271&amp;""),IF(_xlpm.Pedido&lt;&gt;"",_xlpm.Pedido&amp;" | "&amp;K2271,I2271&amp;" | "&amp;K2271&amp;" | "&amp;TEXT(AU2271,"0"))))</f>
        <v>4990 | Mel</v>
      </c>
      <c r="BA2271" s="1" t="str">
        <f>IF(ISBLANK(I2271),"", _xlfn.LET(_xlpm.TipoServico,LOWER(H2271),IF(ISNUMBER(FIND("banho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1" s="1" t="str">
        <f>IF(ISBLANK(I2271),"", _xlfn.LET(
    _xlpm.Servico,TRIM(F2271&amp;""),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71" s="1">
        <f>IF(ISBLANK(B2271),"", IF(ISBLANK(R2271),Q2271*S2271,R2271*S2271))</f>
        <v>12</v>
      </c>
    </row>
    <row r="2272" spans="1:55" x14ac:dyDescent="0.3">
      <c r="A2272" t="s">
        <v>141</v>
      </c>
      <c r="B2272">
        <v>46088</v>
      </c>
      <c r="C2272" t="s">
        <v>27</v>
      </c>
      <c r="D2272">
        <v>4990</v>
      </c>
      <c r="F2272" t="s">
        <v>282</v>
      </c>
      <c r="H2272" t="s">
        <v>276</v>
      </c>
      <c r="I2272">
        <v>2820</v>
      </c>
      <c r="J2272" t="s">
        <v>619</v>
      </c>
      <c r="K2272" t="s">
        <v>155</v>
      </c>
      <c r="L2272">
        <v>7194004444</v>
      </c>
      <c r="N2272">
        <v>0</v>
      </c>
      <c r="O2272" t="s">
        <v>5</v>
      </c>
      <c r="P2272">
        <v>0</v>
      </c>
      <c r="Q2272">
        <v>35</v>
      </c>
      <c r="R2272">
        <v>35</v>
      </c>
      <c r="S2272">
        <v>1</v>
      </c>
      <c r="T2272">
        <v>35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 t="s">
        <v>6</v>
      </c>
      <c r="AG2272">
        <v>114</v>
      </c>
      <c r="AU2272" s="2" t="str">
        <f>IF(ISBLANK(B2272),"", TEXT(B2272,"dddd, d \d\e mmmm \d\e aaaa"))</f>
        <v>sábado, 7 de março de 2026</v>
      </c>
      <c r="AX2272" s="1" t="str" cm="1">
        <f t="array" ref="AX2272">IFERROR(_xlfn.TEXTJOIN(", ",TRUE,_xlfn._xlws.SORT(_xlfn.UNIQUE(_xlfn._xlws.FILTER($K$2:$K$2889,($I$2:$I$2889=I2272)*($K$2:$K$2889&lt;&gt;""))))),"")</f>
        <v>Mel</v>
      </c>
      <c r="AY2272" s="1" t="str">
        <f>IF(ISBLANK(F2272),"", IF(OR(
ISNUMBER(FIND("escovacao",LOWER(F2272))),
ISNUMBER(FIND("escovação",LOWER(F2272))),
ISNUMBER(FIND("higiene bucal",LOWER(F2272))),
ISNUMBER(FIND("tosa",LOWER(F2272))),
ISNUMBER(FIND("hidratacao",LOWER(F2272))),
ISNUMBER(FIND("hidratação",LOWER(F2272))),
ISNUMBER(FIND("spa",LOWER(F2272))),
ISNUMBER(FIND("corte de unhas",LOWER(F2272))),
ISNUMBER(FIND("desembolo",LOWER(F2272))),
ISNUMBER(FIND("clorexidina",LOWER(F2272))),
ISNUMBER(FIND("matizacao",LOWER(F2272))),
ISNUMBER(FIND("matização",LOWER(F2272))),
ISNUMBER(FIND("arredondamento",LOWER(F2272))),
ISNUMBER(FIND("remocao",LOWER(F2272))),
ISNUMBER(FIND("remoção",LOWER(F2272)))
),"Serviços extras",
IF(ISNUMBER(FIND("banho",LOWER(F2272))),"Banho","Loja")))</f>
        <v>Serviços extras</v>
      </c>
      <c r="AZ2272" s="1" t="str">
        <f>IF(ISBLANK(I2272),"", _xlfn.LET(_xlpm.Pedido,TRIM(D2272&amp;""),IF(_xlpm.Pedido&lt;&gt;"",_xlpm.Pedido&amp;" | "&amp;K2272,I2272&amp;" | "&amp;K2272&amp;" | "&amp;TEXT(AU2272,"0"))))</f>
        <v>4990 | Mel</v>
      </c>
      <c r="BA2272" s="1" t="str">
        <f>IF(ISBLANK(I2272),"", _xlfn.LET(_xlpm.TipoServico,LOWER(H2272),IF(ISNUMBER(FIND("banho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2" s="1" t="str">
        <f>IF(ISBLANK(I2272),"", _xlfn.LET(
    _xlpm.Servico,TRIM(F2272&amp;""),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2272" s="1">
        <f>IF(ISBLANK(B2272),"", IF(ISBLANK(R2272),Q2272*S2272,R2272*S2272))</f>
        <v>35</v>
      </c>
    </row>
    <row r="2273" spans="1:55" x14ac:dyDescent="0.3">
      <c r="A2273" t="s">
        <v>141</v>
      </c>
      <c r="B2273">
        <v>46087</v>
      </c>
      <c r="C2273" t="s">
        <v>2</v>
      </c>
      <c r="D2273">
        <v>4970</v>
      </c>
      <c r="F2273" t="s">
        <v>183</v>
      </c>
      <c r="H2273" t="s">
        <v>276</v>
      </c>
      <c r="I2273">
        <v>2786</v>
      </c>
      <c r="J2273" t="s">
        <v>163</v>
      </c>
      <c r="K2273" t="s">
        <v>164</v>
      </c>
      <c r="L2273">
        <v>71996156653</v>
      </c>
      <c r="N2273">
        <v>0</v>
      </c>
      <c r="O2273" t="s">
        <v>5</v>
      </c>
      <c r="P2273">
        <v>0</v>
      </c>
      <c r="Q2273">
        <v>63</v>
      </c>
      <c r="R2273">
        <v>63</v>
      </c>
      <c r="S2273">
        <v>1</v>
      </c>
      <c r="T2273">
        <v>63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 t="s">
        <v>6</v>
      </c>
      <c r="AG2273">
        <v>63</v>
      </c>
      <c r="AU2273" s="2" t="str">
        <f>IF(ISBLANK(B2273),"", TEXT(B2273,"dddd, d \d\e mmmm \d\e aaaa"))</f>
        <v>sexta-feira, 6 de março de 2026</v>
      </c>
      <c r="AX2273" s="1" t="str" cm="1">
        <f t="array" ref="AX2273">IFERROR(_xlfn.TEXTJOIN(", ",TRUE,_xlfn._xlws.SORT(_xlfn.UNIQUE(_xlfn._xlws.FILTER($K$2:$K$2889,($I$2:$I$2889=I2273)*($K$2:$K$2889&lt;&gt;""))))),"")</f>
        <v>Kaleb</v>
      </c>
      <c r="AY2273" s="1" t="str">
        <f>IF(ISBLANK(F2273),"", IF(OR(
ISNUMBER(FIND("escovacao",LOWER(F2273))),
ISNUMBER(FIND("escovação",LOWER(F2273))),
ISNUMBER(FIND("higiene bucal",LOWER(F2273))),
ISNUMBER(FIND("tosa",LOWER(F2273))),
ISNUMBER(FIND("hidratacao",LOWER(F2273))),
ISNUMBER(FIND("hidratação",LOWER(F2273))),
ISNUMBER(FIND("spa",LOWER(F2273))),
ISNUMBER(FIND("corte de unhas",LOWER(F2273))),
ISNUMBER(FIND("desembolo",LOWER(F2273))),
ISNUMBER(FIND("clorexidina",LOWER(F2273))),
ISNUMBER(FIND("matizacao",LOWER(F2273))),
ISNUMBER(FIND("matização",LOWER(F2273))),
ISNUMBER(FIND("arredondamento",LOWER(F2273))),
ISNUMBER(FIND("remocao",LOWER(F2273))),
ISNUMBER(FIND("remoção",LOWER(F2273)))
),"Serviços extras",
IF(ISNUMBER(FIND("banho",LOWER(F2273))),"Banho","Loja")))</f>
        <v>Serviços extras</v>
      </c>
      <c r="AZ2273" s="1" t="str">
        <f>IF(ISBLANK(I2273),"", _xlfn.LET(_xlpm.Pedido,TRIM(D2273&amp;""),IF(_xlpm.Pedido&lt;&gt;"",_xlpm.Pedido&amp;" | "&amp;K2273,I2273&amp;" | "&amp;K2273&amp;" | "&amp;TEXT(AU2273,"0"))))</f>
        <v>4970 | Kaleb</v>
      </c>
      <c r="BA2273" s="1" t="str">
        <f>IF(ISBLANK(I2273),"", _xlfn.LET(_xlpm.TipoServico,LOWER(H2273),IF(ISNUMBER(FIND("banho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3" s="1" t="str">
        <f>IF(ISBLANK(I2273),"", _xlfn.LET(
    _xlpm.Servico,TRIM(F2273&amp;""),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73" s="1">
        <f>IF(ISBLANK(B2273),"", IF(ISBLANK(R2273),Q2273*S2273,R2273*S2273))</f>
        <v>63</v>
      </c>
    </row>
    <row r="2274" spans="1:55" x14ac:dyDescent="0.3">
      <c r="A2274" t="s">
        <v>133</v>
      </c>
      <c r="B2274">
        <v>46088</v>
      </c>
      <c r="C2274" t="s">
        <v>27</v>
      </c>
      <c r="D2274">
        <v>4984</v>
      </c>
      <c r="F2274" t="s">
        <v>146</v>
      </c>
      <c r="H2274" t="s">
        <v>276</v>
      </c>
      <c r="I2274">
        <v>2808</v>
      </c>
      <c r="J2274" t="s">
        <v>528</v>
      </c>
      <c r="K2274" t="s">
        <v>665</v>
      </c>
      <c r="L2274">
        <v>7391226639</v>
      </c>
      <c r="N2274">
        <v>0</v>
      </c>
      <c r="O2274" t="s">
        <v>5</v>
      </c>
      <c r="P2274">
        <v>0</v>
      </c>
      <c r="Q2274">
        <v>12</v>
      </c>
      <c r="R2274">
        <v>12</v>
      </c>
      <c r="S2274">
        <v>1</v>
      </c>
      <c r="T2274">
        <v>12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 t="s">
        <v>6</v>
      </c>
      <c r="AG2274">
        <v>69</v>
      </c>
      <c r="AU2274" s="2" t="str">
        <f>IF(ISBLANK(B2274),"", TEXT(B2274,"dddd, d \d\e mmmm \d\e aaaa"))</f>
        <v>sábado, 7 de março de 2026</v>
      </c>
      <c r="AX2274" s="1" t="str" cm="1">
        <f t="array" ref="AX2274">IFERROR(_xlfn.TEXTJOIN(", ",TRUE,_xlfn._xlws.SORT(_xlfn.UNIQUE(_xlfn._xlws.FILTER($K$2:$K$2889,($I$2:$I$2889=I2274)*($K$2:$K$2889&lt;&gt;""))))),"")</f>
        <v>Malu</v>
      </c>
      <c r="AY2274" s="1" t="str">
        <f>IF(ISBLANK(F2274),"", IF(OR(
ISNUMBER(FIND("escovacao",LOWER(F2274))),
ISNUMBER(FIND("escovação",LOWER(F2274))),
ISNUMBER(FIND("higiene bucal",LOWER(F2274))),
ISNUMBER(FIND("tosa",LOWER(F2274))),
ISNUMBER(FIND("hidratacao",LOWER(F2274))),
ISNUMBER(FIND("hidratação",LOWER(F2274))),
ISNUMBER(FIND("spa",LOWER(F2274))),
ISNUMBER(FIND("corte de unhas",LOWER(F2274))),
ISNUMBER(FIND("desembolo",LOWER(F2274))),
ISNUMBER(FIND("clorexidina",LOWER(F2274))),
ISNUMBER(FIND("matizacao",LOWER(F2274))),
ISNUMBER(FIND("matização",LOWER(F2274))),
ISNUMBER(FIND("arredondamento",LOWER(F2274))),
ISNUMBER(FIND("remocao",LOWER(F2274))),
ISNUMBER(FIND("remoção",LOWER(F2274)))
),"Serviços extras",
IF(ISNUMBER(FIND("banho",LOWER(F2274))),"Banho","Loja")))</f>
        <v>Serviços extras</v>
      </c>
      <c r="AZ2274" s="1" t="str">
        <f>IF(ISBLANK(I2274),"", _xlfn.LET(_xlpm.Pedido,TRIM(D2274&amp;""),IF(_xlpm.Pedido&lt;&gt;"",_xlpm.Pedido&amp;" | "&amp;K2274,I2274&amp;" | "&amp;K2274&amp;" | "&amp;TEXT(AU2274,"0"))))</f>
        <v>4984 | Malu</v>
      </c>
      <c r="BA2274" s="1" t="str">
        <f>IF(ISBLANK(I2274),"", _xlfn.LET(_xlpm.TipoServico,LOWER(H2274),IF(ISNUMBER(FIND("banho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4" s="1" t="str">
        <f>IF(ISBLANK(I2274),"", _xlfn.LET(
    _xlpm.Servico,TRIM(F2274&amp;""),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74" s="1">
        <f>IF(ISBLANK(B2274),"", IF(ISBLANK(R2274),Q2274*S2274,R2274*S2274))</f>
        <v>12</v>
      </c>
    </row>
    <row r="2275" spans="1:55" x14ac:dyDescent="0.3">
      <c r="A2275" t="s">
        <v>11</v>
      </c>
      <c r="B2275">
        <v>46093</v>
      </c>
      <c r="C2275" t="s">
        <v>9</v>
      </c>
      <c r="D2275">
        <v>5029</v>
      </c>
      <c r="F2275" t="s">
        <v>146</v>
      </c>
      <c r="H2275" t="s">
        <v>276</v>
      </c>
      <c r="I2275">
        <v>2798</v>
      </c>
      <c r="J2275" t="s">
        <v>21</v>
      </c>
      <c r="K2275" t="s">
        <v>741</v>
      </c>
      <c r="L2275">
        <v>557391108545</v>
      </c>
      <c r="N2275">
        <v>0</v>
      </c>
      <c r="O2275" t="s">
        <v>5</v>
      </c>
      <c r="P2275">
        <v>0</v>
      </c>
      <c r="Q2275">
        <v>12</v>
      </c>
      <c r="R2275">
        <v>12</v>
      </c>
      <c r="S2275">
        <v>1</v>
      </c>
      <c r="T2275">
        <v>12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 t="s">
        <v>6</v>
      </c>
      <c r="AG2275">
        <v>79</v>
      </c>
      <c r="AU2275" s="2" t="str">
        <f>IF(ISBLANK(B2275),"", TEXT(B2275,"dddd, d \d\e mmmm \d\e aaaa"))</f>
        <v>quinta-feira, 12 de março de 2026</v>
      </c>
      <c r="AX2275" s="1" t="str" cm="1">
        <f t="array" ref="AX2275">IFERROR(_xlfn.TEXTJOIN(", ",TRUE,_xlfn._xlws.SORT(_xlfn.UNIQUE(_xlfn._xlws.FILTER($K$2:$K$2889,($I$2:$I$2889=I2275)*($K$2:$K$2889&lt;&gt;""))))),"")</f>
        <v>Iuki</v>
      </c>
      <c r="AY2275" s="1" t="str">
        <f>IF(ISBLANK(F2275),"", IF(OR(
ISNUMBER(FIND("escovacao",LOWER(F2275))),
ISNUMBER(FIND("escovação",LOWER(F2275))),
ISNUMBER(FIND("higiene bucal",LOWER(F2275))),
ISNUMBER(FIND("tosa",LOWER(F2275))),
ISNUMBER(FIND("hidratacao",LOWER(F2275))),
ISNUMBER(FIND("hidratação",LOWER(F2275))),
ISNUMBER(FIND("spa",LOWER(F2275))),
ISNUMBER(FIND("corte de unhas",LOWER(F2275))),
ISNUMBER(FIND("desembolo",LOWER(F2275))),
ISNUMBER(FIND("clorexidina",LOWER(F2275))),
ISNUMBER(FIND("matizacao",LOWER(F2275))),
ISNUMBER(FIND("matização",LOWER(F2275))),
ISNUMBER(FIND("arredondamento",LOWER(F2275))),
ISNUMBER(FIND("remocao",LOWER(F2275))),
ISNUMBER(FIND("remoção",LOWER(F2275)))
),"Serviços extras",
IF(ISNUMBER(FIND("banho",LOWER(F2275))),"Banho","Loja")))</f>
        <v>Serviços extras</v>
      </c>
      <c r="AZ2275" s="1" t="str">
        <f>IF(ISBLANK(I2275),"", _xlfn.LET(_xlpm.Pedido,TRIM(D2275&amp;""),IF(_xlpm.Pedido&lt;&gt;"",_xlpm.Pedido&amp;" | "&amp;K2275,I2275&amp;" | "&amp;K2275&amp;" | "&amp;TEXT(AU2275,"0"))))</f>
        <v>5029 | Iuki</v>
      </c>
      <c r="BA2275" s="1" t="str">
        <f>IF(ISBLANK(I2275),"", _xlfn.LET(_xlpm.TipoServico,LOWER(H2275),IF(ISNUMBER(FIND("banho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5" s="1" t="str">
        <f>IF(ISBLANK(I2275),"", _xlfn.LET(
    _xlpm.Servico,TRIM(F2275&amp;""),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75" s="1">
        <f>IF(ISBLANK(B2275),"", IF(ISBLANK(R2275),Q2275*S2275,R2275*S2275))</f>
        <v>12</v>
      </c>
    </row>
    <row r="2276" spans="1:55" x14ac:dyDescent="0.3">
      <c r="A2276" t="s">
        <v>141</v>
      </c>
      <c r="B2276">
        <v>46086</v>
      </c>
      <c r="C2276" t="s">
        <v>9</v>
      </c>
      <c r="D2276">
        <v>4967</v>
      </c>
      <c r="F2276" t="s">
        <v>183</v>
      </c>
      <c r="H2276" t="s">
        <v>276</v>
      </c>
      <c r="I2276">
        <v>2804</v>
      </c>
      <c r="J2276" t="s">
        <v>607</v>
      </c>
      <c r="K2276" t="s">
        <v>167</v>
      </c>
      <c r="L2276">
        <v>557388868274</v>
      </c>
      <c r="N2276">
        <v>0</v>
      </c>
      <c r="O2276" t="s">
        <v>5</v>
      </c>
      <c r="P2276">
        <v>0</v>
      </c>
      <c r="Q2276">
        <v>63</v>
      </c>
      <c r="R2276">
        <v>63</v>
      </c>
      <c r="S2276">
        <v>1</v>
      </c>
      <c r="T2276">
        <v>63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 t="s">
        <v>6</v>
      </c>
      <c r="AG2276">
        <v>165</v>
      </c>
      <c r="AU2276" s="2" t="str">
        <f>IF(ISBLANK(B2276),"", TEXT(B2276,"dddd, d \d\e mmmm \d\e aaaa"))</f>
        <v>quinta-feira, 5 de março de 2026</v>
      </c>
      <c r="AX2276" s="1" t="str" cm="1">
        <f t="array" ref="AX2276">IFERROR(_xlfn.TEXTJOIN(", ",TRUE,_xlfn._xlws.SORT(_xlfn.UNIQUE(_xlfn._xlws.FILTER($K$2:$K$2889,($I$2:$I$2889=I2276)*($K$2:$K$2889&lt;&gt;""))))),"")</f>
        <v>Lucky</v>
      </c>
      <c r="AY2276" s="1" t="str">
        <f>IF(ISBLANK(F2276),"", IF(OR(
ISNUMBER(FIND("escovacao",LOWER(F2276))),
ISNUMBER(FIND("escovação",LOWER(F2276))),
ISNUMBER(FIND("higiene bucal",LOWER(F2276))),
ISNUMBER(FIND("tosa",LOWER(F2276))),
ISNUMBER(FIND("hidratacao",LOWER(F2276))),
ISNUMBER(FIND("hidratação",LOWER(F2276))),
ISNUMBER(FIND("spa",LOWER(F2276))),
ISNUMBER(FIND("corte de unhas",LOWER(F2276))),
ISNUMBER(FIND("desembolo",LOWER(F2276))),
ISNUMBER(FIND("clorexidina",LOWER(F2276))),
ISNUMBER(FIND("matizacao",LOWER(F2276))),
ISNUMBER(FIND("matização",LOWER(F2276))),
ISNUMBER(FIND("arredondamento",LOWER(F2276))),
ISNUMBER(FIND("remocao",LOWER(F2276))),
ISNUMBER(FIND("remoção",LOWER(F2276)))
),"Serviços extras",
IF(ISNUMBER(FIND("banho",LOWER(F2276))),"Banho","Loja")))</f>
        <v>Serviços extras</v>
      </c>
      <c r="AZ2276" s="1" t="str">
        <f>IF(ISBLANK(I2276),"", _xlfn.LET(_xlpm.Pedido,TRIM(D2276&amp;""),IF(_xlpm.Pedido&lt;&gt;"",_xlpm.Pedido&amp;" | "&amp;K2276,I2276&amp;" | "&amp;K2276&amp;" | "&amp;TEXT(AU2276,"0"))))</f>
        <v>4967 | Lucky</v>
      </c>
      <c r="BA2276" s="1" t="str">
        <f>IF(ISBLANK(I2276),"", _xlfn.LET(_xlpm.TipoServico,LOWER(H2276),IF(ISNUMBER(FIND("banho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6" s="1" t="str">
        <f>IF(ISBLANK(I2276),"", _xlfn.LET(
    _xlpm.Servico,TRIM(F2276&amp;""),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76" s="1">
        <f>IF(ISBLANK(B2276),"", IF(ISBLANK(R2276),Q2276*S2276,R2276*S2276))</f>
        <v>63</v>
      </c>
    </row>
    <row r="2277" spans="1:55" x14ac:dyDescent="0.3">
      <c r="A2277" t="s">
        <v>141</v>
      </c>
      <c r="B2277">
        <v>46086</v>
      </c>
      <c r="C2277" t="s">
        <v>9</v>
      </c>
      <c r="D2277">
        <v>4967</v>
      </c>
      <c r="F2277" t="s">
        <v>282</v>
      </c>
      <c r="H2277" t="s">
        <v>276</v>
      </c>
      <c r="I2277">
        <v>2804</v>
      </c>
      <c r="J2277" t="s">
        <v>607</v>
      </c>
      <c r="K2277" t="s">
        <v>167</v>
      </c>
      <c r="L2277">
        <v>557388868274</v>
      </c>
      <c r="N2277">
        <v>0</v>
      </c>
      <c r="O2277" t="s">
        <v>5</v>
      </c>
      <c r="P2277">
        <v>0</v>
      </c>
      <c r="Q2277">
        <v>35</v>
      </c>
      <c r="R2277">
        <v>35</v>
      </c>
      <c r="S2277">
        <v>1</v>
      </c>
      <c r="T2277">
        <v>35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 t="s">
        <v>6</v>
      </c>
      <c r="AG2277">
        <v>165</v>
      </c>
      <c r="AU2277" s="2" t="str">
        <f>IF(ISBLANK(B2277),"", TEXT(B2277,"dddd, d \d\e mmmm \d\e aaaa"))</f>
        <v>quinta-feira, 5 de março de 2026</v>
      </c>
      <c r="AX2277" s="1" t="str" cm="1">
        <f t="array" ref="AX2277">IFERROR(_xlfn.TEXTJOIN(", ",TRUE,_xlfn._xlws.SORT(_xlfn.UNIQUE(_xlfn._xlws.FILTER($K$2:$K$2889,($I$2:$I$2889=I2277)*($K$2:$K$2889&lt;&gt;""))))),"")</f>
        <v>Lucky</v>
      </c>
      <c r="AY2277" s="1" t="str">
        <f>IF(ISBLANK(F2277),"", IF(OR(
ISNUMBER(FIND("escovacao",LOWER(F2277))),
ISNUMBER(FIND("escovação",LOWER(F2277))),
ISNUMBER(FIND("higiene bucal",LOWER(F2277))),
ISNUMBER(FIND("tosa",LOWER(F2277))),
ISNUMBER(FIND("hidratacao",LOWER(F2277))),
ISNUMBER(FIND("hidratação",LOWER(F2277))),
ISNUMBER(FIND("spa",LOWER(F2277))),
ISNUMBER(FIND("corte de unhas",LOWER(F2277))),
ISNUMBER(FIND("desembolo",LOWER(F2277))),
ISNUMBER(FIND("clorexidina",LOWER(F2277))),
ISNUMBER(FIND("matizacao",LOWER(F2277))),
ISNUMBER(FIND("matização",LOWER(F2277))),
ISNUMBER(FIND("arredondamento",LOWER(F2277))),
ISNUMBER(FIND("remocao",LOWER(F2277))),
ISNUMBER(FIND("remoção",LOWER(F2277)))
),"Serviços extras",
IF(ISNUMBER(FIND("banho",LOWER(F2277))),"Banho","Loja")))</f>
        <v>Serviços extras</v>
      </c>
      <c r="AZ2277" s="1" t="str">
        <f>IF(ISBLANK(I2277),"", _xlfn.LET(_xlpm.Pedido,TRIM(D2277&amp;""),IF(_xlpm.Pedido&lt;&gt;"",_xlpm.Pedido&amp;" | "&amp;K2277,I2277&amp;" | "&amp;K2277&amp;" | "&amp;TEXT(AU2277,"0"))))</f>
        <v>4967 | Lucky</v>
      </c>
      <c r="BA2277" s="1" t="str">
        <f>IF(ISBLANK(I2277),"", _xlfn.LET(_xlpm.TipoServico,LOWER(H2277),IF(ISNUMBER(FIND("banho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7" s="1" t="str">
        <f>IF(ISBLANK(I2277),"", _xlfn.LET(
    _xlpm.Servico,TRIM(F2277&amp;""),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2277" s="1">
        <f>IF(ISBLANK(B2277),"", IF(ISBLANK(R2277),Q2277*S2277,R2277*S2277))</f>
        <v>35</v>
      </c>
    </row>
    <row r="2278" spans="1:55" x14ac:dyDescent="0.3">
      <c r="A2278" t="s">
        <v>133</v>
      </c>
      <c r="B2278">
        <v>46091</v>
      </c>
      <c r="C2278" t="s">
        <v>46</v>
      </c>
      <c r="D2278">
        <v>5009</v>
      </c>
      <c r="F2278" t="s">
        <v>146</v>
      </c>
      <c r="H2278" t="s">
        <v>276</v>
      </c>
      <c r="I2278">
        <v>2856</v>
      </c>
      <c r="J2278" t="s">
        <v>170</v>
      </c>
      <c r="K2278" t="s">
        <v>171</v>
      </c>
      <c r="L2278">
        <v>557398170181</v>
      </c>
      <c r="N2278">
        <v>0</v>
      </c>
      <c r="O2278" t="s">
        <v>5</v>
      </c>
      <c r="P2278">
        <v>0</v>
      </c>
      <c r="Q2278">
        <v>12</v>
      </c>
      <c r="R2278">
        <v>12</v>
      </c>
      <c r="S2278">
        <v>1</v>
      </c>
      <c r="T2278">
        <v>12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 t="s">
        <v>6</v>
      </c>
      <c r="AG2278">
        <v>69</v>
      </c>
      <c r="AU2278" s="2" t="str">
        <f>IF(ISBLANK(B2278),"", TEXT(B2278,"dddd, d \d\e mmmm \d\e aaaa"))</f>
        <v>terça-feira, 10 de março de 2026</v>
      </c>
      <c r="AX2278" s="1" t="str" cm="1">
        <f t="array" ref="AX2278">IFERROR(_xlfn.TEXTJOIN(", ",TRUE,_xlfn._xlws.SORT(_xlfn.UNIQUE(_xlfn._xlws.FILTER($K$2:$K$2889,($I$2:$I$2889=I2278)*($K$2:$K$2889&lt;&gt;""))))),"")</f>
        <v>Lua</v>
      </c>
      <c r="AY2278" s="1" t="str">
        <f>IF(ISBLANK(F2278),"", IF(OR(
ISNUMBER(FIND("escovacao",LOWER(F2278))),
ISNUMBER(FIND("escovação",LOWER(F2278))),
ISNUMBER(FIND("higiene bucal",LOWER(F2278))),
ISNUMBER(FIND("tosa",LOWER(F2278))),
ISNUMBER(FIND("hidratacao",LOWER(F2278))),
ISNUMBER(FIND("hidratação",LOWER(F2278))),
ISNUMBER(FIND("spa",LOWER(F2278))),
ISNUMBER(FIND("corte de unhas",LOWER(F2278))),
ISNUMBER(FIND("desembolo",LOWER(F2278))),
ISNUMBER(FIND("clorexidina",LOWER(F2278))),
ISNUMBER(FIND("matizacao",LOWER(F2278))),
ISNUMBER(FIND("matização",LOWER(F2278))),
ISNUMBER(FIND("arredondamento",LOWER(F2278))),
ISNUMBER(FIND("remocao",LOWER(F2278))),
ISNUMBER(FIND("remoção",LOWER(F2278)))
),"Serviços extras",
IF(ISNUMBER(FIND("banho",LOWER(F2278))),"Banho","Loja")))</f>
        <v>Serviços extras</v>
      </c>
      <c r="AZ2278" s="1" t="str">
        <f>IF(ISBLANK(I2278),"", _xlfn.LET(_xlpm.Pedido,TRIM(D2278&amp;""),IF(_xlpm.Pedido&lt;&gt;"",_xlpm.Pedido&amp;" | "&amp;K2278,I2278&amp;" | "&amp;K2278&amp;" | "&amp;TEXT(AU2278,"0"))))</f>
        <v>5009 | Lua</v>
      </c>
      <c r="BA2278" s="1" t="str">
        <f>IF(ISBLANK(I2278),"", _xlfn.LET(_xlpm.TipoServico,LOWER(H2278),IF(ISNUMBER(FIND("banho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8" s="1" t="str">
        <f>IF(ISBLANK(I2278),"", _xlfn.LET(
    _xlpm.Servico,TRIM(F2278&amp;""),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78" s="1">
        <f>IF(ISBLANK(B2278),"", IF(ISBLANK(R2278),Q2278*S2278,R2278*S2278))</f>
        <v>12</v>
      </c>
    </row>
    <row r="2279" spans="1:55" x14ac:dyDescent="0.3">
      <c r="A2279" t="s">
        <v>141</v>
      </c>
      <c r="B2279">
        <v>46085</v>
      </c>
      <c r="C2279" t="s">
        <v>53</v>
      </c>
      <c r="D2279">
        <v>4954</v>
      </c>
      <c r="F2279" t="s">
        <v>183</v>
      </c>
      <c r="H2279" t="s">
        <v>276</v>
      </c>
      <c r="I2279">
        <v>2360</v>
      </c>
      <c r="J2279" t="s">
        <v>58</v>
      </c>
      <c r="K2279" t="s">
        <v>638</v>
      </c>
      <c r="L2279">
        <v>71991341139</v>
      </c>
      <c r="N2279">
        <v>0</v>
      </c>
      <c r="O2279" t="s">
        <v>5</v>
      </c>
      <c r="P2279">
        <v>0</v>
      </c>
      <c r="Q2279">
        <v>63</v>
      </c>
      <c r="R2279">
        <v>63</v>
      </c>
      <c r="S2279">
        <v>1</v>
      </c>
      <c r="T2279">
        <v>63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 t="s">
        <v>6</v>
      </c>
      <c r="AG2279">
        <v>130</v>
      </c>
      <c r="AU2279" s="2" t="str">
        <f>IF(ISBLANK(B2279),"", TEXT(B2279,"dddd, d \d\e mmmm \d\e aaaa"))</f>
        <v>quarta-feira, 4 de março de 2026</v>
      </c>
      <c r="AX2279" s="1" t="str" cm="1">
        <f t="array" ref="AX2279">IFERROR(_xlfn.TEXTJOIN(", ",TRUE,_xlfn._xlws.SORT(_xlfn.UNIQUE(_xlfn._xlws.FILTER($K$2:$K$2889,($I$2:$I$2889=I2279)*($K$2:$K$2889&lt;&gt;""))))),"")</f>
        <v>Cookie</v>
      </c>
      <c r="AY2279" s="1" t="str">
        <f>IF(ISBLANK(F2279),"", IF(OR(
ISNUMBER(FIND("escovacao",LOWER(F2279))),
ISNUMBER(FIND("escovação",LOWER(F2279))),
ISNUMBER(FIND("higiene bucal",LOWER(F2279))),
ISNUMBER(FIND("tosa",LOWER(F2279))),
ISNUMBER(FIND("hidratacao",LOWER(F2279))),
ISNUMBER(FIND("hidratação",LOWER(F2279))),
ISNUMBER(FIND("spa",LOWER(F2279))),
ISNUMBER(FIND("corte de unhas",LOWER(F2279))),
ISNUMBER(FIND("desembolo",LOWER(F2279))),
ISNUMBER(FIND("clorexidina",LOWER(F2279))),
ISNUMBER(FIND("matizacao",LOWER(F2279))),
ISNUMBER(FIND("matização",LOWER(F2279))),
ISNUMBER(FIND("arredondamento",LOWER(F2279))),
ISNUMBER(FIND("remocao",LOWER(F2279))),
ISNUMBER(FIND("remoção",LOWER(F2279)))
),"Serviços extras",
IF(ISNUMBER(FIND("banho",LOWER(F2279))),"Banho","Loja")))</f>
        <v>Serviços extras</v>
      </c>
      <c r="AZ2279" s="1" t="str">
        <f>IF(ISBLANK(I2279),"", _xlfn.LET(_xlpm.Pedido,TRIM(D2279&amp;""),IF(_xlpm.Pedido&lt;&gt;"",_xlpm.Pedido&amp;" | "&amp;K2279,I2279&amp;" | "&amp;K2279&amp;" | "&amp;TEXT(AU2279,"0"))))</f>
        <v>4954 | Cookie</v>
      </c>
      <c r="BA2279" s="1" t="str">
        <f>IF(ISBLANK(I2279),"", _xlfn.LET(_xlpm.TipoServico,LOWER(H2279),IF(ISNUMBER(FIND("banho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79" s="1" t="str">
        <f>IF(ISBLANK(I2279),"", _xlfn.LET(
    _xlpm.Servico,TRIM(F2279&amp;""),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79" s="1">
        <f>IF(ISBLANK(B2279),"", IF(ISBLANK(R2279),Q2279*S2279,R2279*S2279))</f>
        <v>63</v>
      </c>
    </row>
    <row r="2280" spans="1:55" x14ac:dyDescent="0.3">
      <c r="A2280" t="s">
        <v>133</v>
      </c>
      <c r="B2280">
        <v>46085</v>
      </c>
      <c r="C2280" t="s">
        <v>53</v>
      </c>
      <c r="D2280">
        <v>4947</v>
      </c>
      <c r="F2280" t="s">
        <v>303</v>
      </c>
      <c r="H2280" t="s">
        <v>276</v>
      </c>
      <c r="I2280">
        <v>2850</v>
      </c>
      <c r="J2280" t="s">
        <v>742</v>
      </c>
      <c r="K2280" t="s">
        <v>155</v>
      </c>
      <c r="L2280">
        <v>557391997081</v>
      </c>
      <c r="N2280">
        <v>0</v>
      </c>
      <c r="O2280" t="s">
        <v>5</v>
      </c>
      <c r="P2280">
        <v>0</v>
      </c>
      <c r="Q2280">
        <v>50</v>
      </c>
      <c r="R2280">
        <v>50</v>
      </c>
      <c r="S2280">
        <v>1</v>
      </c>
      <c r="T2280">
        <v>50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 t="s">
        <v>6</v>
      </c>
      <c r="AG2280">
        <v>150</v>
      </c>
      <c r="AU2280" s="2" t="str">
        <f>IF(ISBLANK(B2280),"", TEXT(B2280,"dddd, d \d\e mmmm \d\e aaaa"))</f>
        <v>quarta-feira, 4 de março de 2026</v>
      </c>
      <c r="AX2280" s="1" t="str" cm="1">
        <f t="array" ref="AX2280">IFERROR(_xlfn.TEXTJOIN(", ",TRUE,_xlfn._xlws.SORT(_xlfn.UNIQUE(_xlfn._xlws.FILTER($K$2:$K$2889,($I$2:$I$2889=I2280)*($K$2:$K$2889&lt;&gt;""))))),"")</f>
        <v>Mel</v>
      </c>
      <c r="AY2280" s="1" t="str">
        <f>IF(ISBLANK(F2280),"", IF(OR(
ISNUMBER(FIND("escovacao",LOWER(F2280))),
ISNUMBER(FIND("escovação",LOWER(F2280))),
ISNUMBER(FIND("higiene bucal",LOWER(F2280))),
ISNUMBER(FIND("tosa",LOWER(F2280))),
ISNUMBER(FIND("hidratacao",LOWER(F2280))),
ISNUMBER(FIND("hidratação",LOWER(F2280))),
ISNUMBER(FIND("spa",LOWER(F2280))),
ISNUMBER(FIND("corte de unhas",LOWER(F2280))),
ISNUMBER(FIND("desembolo",LOWER(F2280))),
ISNUMBER(FIND("clorexidina",LOWER(F2280))),
ISNUMBER(FIND("matizacao",LOWER(F2280))),
ISNUMBER(FIND("matização",LOWER(F2280))),
ISNUMBER(FIND("arredondamento",LOWER(F2280))),
ISNUMBER(FIND("remocao",LOWER(F2280))),
ISNUMBER(FIND("remoção",LOWER(F2280)))
),"Serviços extras",
IF(ISNUMBER(FIND("banho",LOWER(F2280))),"Banho","Loja")))</f>
        <v>Serviços extras</v>
      </c>
      <c r="AZ2280" s="1" t="str">
        <f>IF(ISBLANK(I2280),"", _xlfn.LET(_xlpm.Pedido,TRIM(D2280&amp;""),IF(_xlpm.Pedido&lt;&gt;"",_xlpm.Pedido&amp;" | "&amp;K2280,I2280&amp;" | "&amp;K2280&amp;" | "&amp;TEXT(AU2280,"0"))))</f>
        <v>4947 | Mel</v>
      </c>
      <c r="BA2280" s="1" t="str">
        <f>IF(ISBLANK(I2280),"", _xlfn.LET(_xlpm.TipoServico,LOWER(H2280),IF(ISNUMBER(FIND("banho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0" s="1" t="str">
        <f>IF(ISBLANK(I2280),"", _xlfn.LET(
    _xlpm.Servico,TRIM(F2280&amp;""),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80" s="1">
        <f>IF(ISBLANK(B2280),"", IF(ISBLANK(R2280),Q2280*S2280,R2280*S2280))</f>
        <v>50</v>
      </c>
    </row>
    <row r="2281" spans="1:55" x14ac:dyDescent="0.3">
      <c r="A2281" t="s">
        <v>133</v>
      </c>
      <c r="B2281">
        <v>46085</v>
      </c>
      <c r="C2281" t="s">
        <v>53</v>
      </c>
      <c r="D2281">
        <v>4947</v>
      </c>
      <c r="F2281" t="s">
        <v>291</v>
      </c>
      <c r="H2281" t="s">
        <v>276</v>
      </c>
      <c r="I2281">
        <v>2850</v>
      </c>
      <c r="J2281" t="s">
        <v>742</v>
      </c>
      <c r="K2281" t="s">
        <v>155</v>
      </c>
      <c r="L2281">
        <v>557391997081</v>
      </c>
      <c r="N2281">
        <v>0</v>
      </c>
      <c r="O2281" t="s">
        <v>5</v>
      </c>
      <c r="P2281">
        <v>0</v>
      </c>
      <c r="Q2281">
        <v>43</v>
      </c>
      <c r="R2281">
        <v>43</v>
      </c>
      <c r="S2281">
        <v>1</v>
      </c>
      <c r="T2281">
        <v>43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 t="s">
        <v>6</v>
      </c>
      <c r="AG2281">
        <v>150</v>
      </c>
      <c r="AU2281" s="2" t="str">
        <f>IF(ISBLANK(B2281),"", TEXT(B2281,"dddd, d \d\e mmmm \d\e aaaa"))</f>
        <v>quarta-feira, 4 de março de 2026</v>
      </c>
      <c r="AX2281" s="1" t="str" cm="1">
        <f t="array" ref="AX2281">IFERROR(_xlfn.TEXTJOIN(", ",TRUE,_xlfn._xlws.SORT(_xlfn.UNIQUE(_xlfn._xlws.FILTER($K$2:$K$2889,($I$2:$I$2889=I2281)*($K$2:$K$2889&lt;&gt;""))))),"")</f>
        <v>Mel</v>
      </c>
      <c r="AY2281" s="1" t="str">
        <f>IF(ISBLANK(F2281),"", IF(OR(
ISNUMBER(FIND("escovacao",LOWER(F2281))),
ISNUMBER(FIND("escovação",LOWER(F2281))),
ISNUMBER(FIND("higiene bucal",LOWER(F2281))),
ISNUMBER(FIND("tosa",LOWER(F2281))),
ISNUMBER(FIND("hidratacao",LOWER(F2281))),
ISNUMBER(FIND("hidratação",LOWER(F2281))),
ISNUMBER(FIND("spa",LOWER(F2281))),
ISNUMBER(FIND("corte de unhas",LOWER(F2281))),
ISNUMBER(FIND("desembolo",LOWER(F2281))),
ISNUMBER(FIND("clorexidina",LOWER(F2281))),
ISNUMBER(FIND("matizacao",LOWER(F2281))),
ISNUMBER(FIND("matização",LOWER(F2281))),
ISNUMBER(FIND("arredondamento",LOWER(F2281))),
ISNUMBER(FIND("remocao",LOWER(F2281))),
ISNUMBER(FIND("remoção",LOWER(F2281)))
),"Serviços extras",
IF(ISNUMBER(FIND("banho",LOWER(F2281))),"Banho","Loja")))</f>
        <v>Serviços extras</v>
      </c>
      <c r="AZ2281" s="1" t="str">
        <f>IF(ISBLANK(I2281),"", _xlfn.LET(_xlpm.Pedido,TRIM(D2281&amp;""),IF(_xlpm.Pedido&lt;&gt;"",_xlpm.Pedido&amp;" | "&amp;K2281,I2281&amp;" | "&amp;K2281&amp;" | "&amp;TEXT(AU2281,"0"))))</f>
        <v>4947 | Mel</v>
      </c>
      <c r="BA2281" s="1" t="str">
        <f>IF(ISBLANK(I2281),"", _xlfn.LET(_xlpm.TipoServico,LOWER(H2281),IF(ISNUMBER(FIND("banho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1" s="1" t="str">
        <f>IF(ISBLANK(I2281),"", _xlfn.LET(
    _xlpm.Servico,TRIM(F2281&amp;""),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81" s="1">
        <f>IF(ISBLANK(B2281),"", IF(ISBLANK(R2281),Q2281*S2281,R2281*S2281))</f>
        <v>43</v>
      </c>
    </row>
    <row r="2282" spans="1:55" x14ac:dyDescent="0.3">
      <c r="A2282" t="s">
        <v>141</v>
      </c>
      <c r="B2282">
        <v>46085</v>
      </c>
      <c r="C2282" t="s">
        <v>53</v>
      </c>
      <c r="D2282">
        <v>4956</v>
      </c>
      <c r="F2282" t="s">
        <v>146</v>
      </c>
      <c r="H2282" t="s">
        <v>276</v>
      </c>
      <c r="I2282">
        <v>2852</v>
      </c>
      <c r="J2282" t="s">
        <v>381</v>
      </c>
      <c r="K2282" t="s">
        <v>743</v>
      </c>
      <c r="L2282">
        <v>557391051663</v>
      </c>
      <c r="N2282">
        <v>0</v>
      </c>
      <c r="O2282" t="s">
        <v>5</v>
      </c>
      <c r="P2282">
        <v>0</v>
      </c>
      <c r="Q2282">
        <v>12</v>
      </c>
      <c r="R2282">
        <v>12</v>
      </c>
      <c r="S2282">
        <v>1</v>
      </c>
      <c r="T2282">
        <v>12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 t="s">
        <v>6</v>
      </c>
      <c r="AG2282">
        <v>228</v>
      </c>
      <c r="AU2282" s="2" t="str">
        <f>IF(ISBLANK(B2282),"", TEXT(B2282,"dddd, d \d\e mmmm \d\e aaaa"))</f>
        <v>quarta-feira, 4 de março de 2026</v>
      </c>
      <c r="AX2282" s="1" t="str" cm="1">
        <f t="array" ref="AX2282">IFERROR(_xlfn.TEXTJOIN(", ",TRUE,_xlfn._xlws.SORT(_xlfn.UNIQUE(_xlfn._xlws.FILTER($K$2:$K$2889,($I$2:$I$2889=I2282)*($K$2:$K$2889&lt;&gt;""))))),"")</f>
        <v>Alice, Sayuri</v>
      </c>
      <c r="AY2282" s="1" t="str">
        <f>IF(ISBLANK(F2282),"", IF(OR(
ISNUMBER(FIND("escovacao",LOWER(F2282))),
ISNUMBER(FIND("escovação",LOWER(F2282))),
ISNUMBER(FIND("higiene bucal",LOWER(F2282))),
ISNUMBER(FIND("tosa",LOWER(F2282))),
ISNUMBER(FIND("hidratacao",LOWER(F2282))),
ISNUMBER(FIND("hidratação",LOWER(F2282))),
ISNUMBER(FIND("spa",LOWER(F2282))),
ISNUMBER(FIND("corte de unhas",LOWER(F2282))),
ISNUMBER(FIND("desembolo",LOWER(F2282))),
ISNUMBER(FIND("clorexidina",LOWER(F2282))),
ISNUMBER(FIND("matizacao",LOWER(F2282))),
ISNUMBER(FIND("matização",LOWER(F2282))),
ISNUMBER(FIND("arredondamento",LOWER(F2282))),
ISNUMBER(FIND("remocao",LOWER(F2282))),
ISNUMBER(FIND("remoção",LOWER(F2282)))
),"Serviços extras",
IF(ISNUMBER(FIND("banho",LOWER(F2282))),"Banho","Loja")))</f>
        <v>Serviços extras</v>
      </c>
      <c r="AZ2282" s="1" t="str">
        <f>IF(ISBLANK(I2282),"", _xlfn.LET(_xlpm.Pedido,TRIM(D2282&amp;""),IF(_xlpm.Pedido&lt;&gt;"",_xlpm.Pedido&amp;" | "&amp;K2282,I2282&amp;" | "&amp;K2282&amp;" | "&amp;TEXT(AU2282,"0"))))</f>
        <v>4956 | Sayuri</v>
      </c>
      <c r="BA2282" s="1" t="str">
        <f>IF(ISBLANK(I2282),"", _xlfn.LET(_xlpm.TipoServico,LOWER(H2282),IF(ISNUMBER(FIND("banho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2" s="1" t="str">
        <f>IF(ISBLANK(I2282),"", _xlfn.LET(
    _xlpm.Servico,TRIM(F2282&amp;""),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82" s="1">
        <f>IF(ISBLANK(B2282),"", IF(ISBLANK(R2282),Q2282*S2282,R2282*S2282))</f>
        <v>12</v>
      </c>
    </row>
    <row r="2283" spans="1:55" x14ac:dyDescent="0.3">
      <c r="A2283" t="s">
        <v>141</v>
      </c>
      <c r="B2283">
        <v>46085</v>
      </c>
      <c r="C2283" t="s">
        <v>53</v>
      </c>
      <c r="D2283">
        <v>4956</v>
      </c>
      <c r="F2283" t="s">
        <v>275</v>
      </c>
      <c r="H2283" t="s">
        <v>276</v>
      </c>
      <c r="I2283">
        <v>2852</v>
      </c>
      <c r="J2283" t="s">
        <v>381</v>
      </c>
      <c r="K2283" t="s">
        <v>743</v>
      </c>
      <c r="L2283">
        <v>557391051663</v>
      </c>
      <c r="N2283">
        <v>0</v>
      </c>
      <c r="O2283" t="s">
        <v>5</v>
      </c>
      <c r="P2283">
        <v>0</v>
      </c>
      <c r="Q2283">
        <v>35</v>
      </c>
      <c r="R2283">
        <v>35</v>
      </c>
      <c r="S2283">
        <v>1</v>
      </c>
      <c r="T2283">
        <v>35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 t="s">
        <v>6</v>
      </c>
      <c r="AG2283">
        <v>228</v>
      </c>
      <c r="AU2283" s="2" t="str">
        <f>IF(ISBLANK(B2283),"", TEXT(B2283,"dddd, d \d\e mmmm \d\e aaaa"))</f>
        <v>quarta-feira, 4 de março de 2026</v>
      </c>
      <c r="AX2283" s="1" t="str" cm="1">
        <f t="array" ref="AX2283">IFERROR(_xlfn.TEXTJOIN(", ",TRUE,_xlfn._xlws.SORT(_xlfn.UNIQUE(_xlfn._xlws.FILTER($K$2:$K$2889,($I$2:$I$2889=I2283)*($K$2:$K$2889&lt;&gt;""))))),"")</f>
        <v>Alice, Sayuri</v>
      </c>
      <c r="AY2283" s="1" t="str">
        <f>IF(ISBLANK(F2283),"", IF(OR(
ISNUMBER(FIND("escovacao",LOWER(F2283))),
ISNUMBER(FIND("escovação",LOWER(F2283))),
ISNUMBER(FIND("higiene bucal",LOWER(F2283))),
ISNUMBER(FIND("tosa",LOWER(F2283))),
ISNUMBER(FIND("hidratacao",LOWER(F2283))),
ISNUMBER(FIND("hidratação",LOWER(F2283))),
ISNUMBER(FIND("spa",LOWER(F2283))),
ISNUMBER(FIND("corte de unhas",LOWER(F2283))),
ISNUMBER(FIND("desembolo",LOWER(F2283))),
ISNUMBER(FIND("clorexidina",LOWER(F2283))),
ISNUMBER(FIND("matizacao",LOWER(F2283))),
ISNUMBER(FIND("matização",LOWER(F2283))),
ISNUMBER(FIND("arredondamento",LOWER(F2283))),
ISNUMBER(FIND("remocao",LOWER(F2283))),
ISNUMBER(FIND("remoção",LOWER(F2283)))
),"Serviços extras",
IF(ISNUMBER(FIND("banho",LOWER(F2283))),"Banho","Loja")))</f>
        <v>Serviços extras</v>
      </c>
      <c r="AZ2283" s="1" t="str">
        <f>IF(ISBLANK(I2283),"", _xlfn.LET(_xlpm.Pedido,TRIM(D2283&amp;""),IF(_xlpm.Pedido&lt;&gt;"",_xlpm.Pedido&amp;" | "&amp;K2283,I2283&amp;" | "&amp;K2283&amp;" | "&amp;TEXT(AU2283,"0"))))</f>
        <v>4956 | Sayuri</v>
      </c>
      <c r="BA2283" s="1" t="str">
        <f>IF(ISBLANK(I2283),"", _xlfn.LET(_xlpm.TipoServico,LOWER(H2283),IF(ISNUMBER(FIND("banho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3" s="1" t="str">
        <f>IF(ISBLANK(I2283),"", _xlfn.LET(
    _xlpm.Servico,TRIM(F2283&amp;""),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83" s="1">
        <f>IF(ISBLANK(B2283),"", IF(ISBLANK(R2283),Q2283*S2283,R2283*S2283))</f>
        <v>35</v>
      </c>
    </row>
    <row r="2284" spans="1:55" x14ac:dyDescent="0.3">
      <c r="A2284" t="s">
        <v>141</v>
      </c>
      <c r="B2284">
        <v>46090</v>
      </c>
      <c r="C2284" t="s">
        <v>43</v>
      </c>
      <c r="D2284">
        <v>4997</v>
      </c>
      <c r="F2284" t="s">
        <v>183</v>
      </c>
      <c r="H2284" t="s">
        <v>276</v>
      </c>
      <c r="I2284">
        <v>2651</v>
      </c>
      <c r="J2284" t="s">
        <v>624</v>
      </c>
      <c r="K2284" t="s">
        <v>154</v>
      </c>
      <c r="L2284">
        <v>7391417637</v>
      </c>
      <c r="N2284">
        <v>0</v>
      </c>
      <c r="O2284" t="s">
        <v>5</v>
      </c>
      <c r="P2284">
        <v>0</v>
      </c>
      <c r="Q2284">
        <v>63</v>
      </c>
      <c r="R2284">
        <v>63</v>
      </c>
      <c r="S2284">
        <v>1</v>
      </c>
      <c r="T2284">
        <v>63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 t="s">
        <v>6</v>
      </c>
      <c r="AG2284">
        <v>130</v>
      </c>
      <c r="AU2284" s="2" t="str">
        <f>IF(ISBLANK(B2284),"", TEXT(B2284,"dddd, d \d\e mmmm \d\e aaaa"))</f>
        <v>segunda-feira, 9 de março de 2026</v>
      </c>
      <c r="AX2284" s="1" t="str" cm="1">
        <f t="array" ref="AX2284">IFERROR(_xlfn.TEXTJOIN(", ",TRUE,_xlfn._xlws.SORT(_xlfn.UNIQUE(_xlfn._xlws.FILTER($K$2:$K$2889,($I$2:$I$2889=I2284)*($K$2:$K$2889&lt;&gt;""))))),"")</f>
        <v>Zoe</v>
      </c>
      <c r="AY2284" s="1" t="str">
        <f>IF(ISBLANK(F2284),"", IF(OR(
ISNUMBER(FIND("escovacao",LOWER(F2284))),
ISNUMBER(FIND("escovação",LOWER(F2284))),
ISNUMBER(FIND("higiene bucal",LOWER(F2284))),
ISNUMBER(FIND("tosa",LOWER(F2284))),
ISNUMBER(FIND("hidratacao",LOWER(F2284))),
ISNUMBER(FIND("hidratação",LOWER(F2284))),
ISNUMBER(FIND("spa",LOWER(F2284))),
ISNUMBER(FIND("corte de unhas",LOWER(F2284))),
ISNUMBER(FIND("desembolo",LOWER(F2284))),
ISNUMBER(FIND("clorexidina",LOWER(F2284))),
ISNUMBER(FIND("matizacao",LOWER(F2284))),
ISNUMBER(FIND("matização",LOWER(F2284))),
ISNUMBER(FIND("arredondamento",LOWER(F2284))),
ISNUMBER(FIND("remocao",LOWER(F2284))),
ISNUMBER(FIND("remoção",LOWER(F2284)))
),"Serviços extras",
IF(ISNUMBER(FIND("banho",LOWER(F2284))),"Banho","Loja")))</f>
        <v>Serviços extras</v>
      </c>
      <c r="AZ2284" s="1" t="str">
        <f>IF(ISBLANK(I2284),"", _xlfn.LET(_xlpm.Pedido,TRIM(D2284&amp;""),IF(_xlpm.Pedido&lt;&gt;"",_xlpm.Pedido&amp;" | "&amp;K2284,I2284&amp;" | "&amp;K2284&amp;" | "&amp;TEXT(AU2284,"0"))))</f>
        <v>4997 | Zoe</v>
      </c>
      <c r="BA2284" s="1" t="str">
        <f>IF(ISBLANK(I2284),"", _xlfn.LET(_xlpm.TipoServico,LOWER(H2284),IF(ISNUMBER(FIND("banho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4" s="1" t="str">
        <f>IF(ISBLANK(I2284),"", _xlfn.LET(
    _xlpm.Servico,TRIM(F2284&amp;""),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84" s="1">
        <f>IF(ISBLANK(B2284),"", IF(ISBLANK(R2284),Q2284*S2284,R2284*S2284))</f>
        <v>63</v>
      </c>
    </row>
    <row r="2285" spans="1:55" x14ac:dyDescent="0.3">
      <c r="A2285" t="s">
        <v>141</v>
      </c>
      <c r="B2285">
        <v>46093</v>
      </c>
      <c r="C2285" t="s">
        <v>9</v>
      </c>
      <c r="D2285">
        <v>5021</v>
      </c>
      <c r="F2285" t="s">
        <v>146</v>
      </c>
      <c r="H2285" t="s">
        <v>276</v>
      </c>
      <c r="I2285">
        <v>2426</v>
      </c>
      <c r="J2285" t="s">
        <v>709</v>
      </c>
      <c r="K2285" t="s">
        <v>647</v>
      </c>
      <c r="L2285">
        <v>5573981178824</v>
      </c>
      <c r="N2285">
        <v>0</v>
      </c>
      <c r="O2285" t="s">
        <v>5</v>
      </c>
      <c r="P2285">
        <v>0</v>
      </c>
      <c r="Q2285">
        <v>12</v>
      </c>
      <c r="R2285">
        <v>12</v>
      </c>
      <c r="S2285">
        <v>1</v>
      </c>
      <c r="T2285">
        <v>12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 t="s">
        <v>6</v>
      </c>
      <c r="AG2285">
        <v>79</v>
      </c>
      <c r="AU2285" s="2" t="str">
        <f>IF(ISBLANK(B2285),"", TEXT(B2285,"dddd, d \d\e mmmm \d\e aaaa"))</f>
        <v>quinta-feira, 12 de março de 2026</v>
      </c>
      <c r="AX2285" s="1" t="str" cm="1">
        <f t="array" ref="AX2285">IFERROR(_xlfn.TEXTJOIN(", ",TRUE,_xlfn._xlws.SORT(_xlfn.UNIQUE(_xlfn._xlws.FILTER($K$2:$K$2889,($I$2:$I$2889=I2285)*($K$2:$K$2889&lt;&gt;""))))),"")</f>
        <v>Jade</v>
      </c>
      <c r="AY2285" s="1" t="str">
        <f>IF(ISBLANK(F2285),"", IF(OR(
ISNUMBER(FIND("escovacao",LOWER(F2285))),
ISNUMBER(FIND("escovação",LOWER(F2285))),
ISNUMBER(FIND("higiene bucal",LOWER(F2285))),
ISNUMBER(FIND("tosa",LOWER(F2285))),
ISNUMBER(FIND("hidratacao",LOWER(F2285))),
ISNUMBER(FIND("hidratação",LOWER(F2285))),
ISNUMBER(FIND("spa",LOWER(F2285))),
ISNUMBER(FIND("corte de unhas",LOWER(F2285))),
ISNUMBER(FIND("desembolo",LOWER(F2285))),
ISNUMBER(FIND("clorexidina",LOWER(F2285))),
ISNUMBER(FIND("matizacao",LOWER(F2285))),
ISNUMBER(FIND("matização",LOWER(F2285))),
ISNUMBER(FIND("arredondamento",LOWER(F2285))),
ISNUMBER(FIND("remocao",LOWER(F2285))),
ISNUMBER(FIND("remoção",LOWER(F2285)))
),"Serviços extras",
IF(ISNUMBER(FIND("banho",LOWER(F2285))),"Banho","Loja")))</f>
        <v>Serviços extras</v>
      </c>
      <c r="AZ2285" s="1" t="str">
        <f>IF(ISBLANK(I2285),"", _xlfn.LET(_xlpm.Pedido,TRIM(D2285&amp;""),IF(_xlpm.Pedido&lt;&gt;"",_xlpm.Pedido&amp;" | "&amp;K2285,I2285&amp;" | "&amp;K2285&amp;" | "&amp;TEXT(AU2285,"0"))))</f>
        <v>5021 | Jade</v>
      </c>
      <c r="BA2285" s="1" t="str">
        <f>IF(ISBLANK(I2285),"", _xlfn.LET(_xlpm.TipoServico,LOWER(H2285),IF(ISNUMBER(FIND("banho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5" s="1" t="str">
        <f>IF(ISBLANK(I2285),"", _xlfn.LET(
    _xlpm.Servico,TRIM(F2285&amp;""),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85" s="1">
        <f>IF(ISBLANK(B2285),"", IF(ISBLANK(R2285),Q2285*S2285,R2285*S2285))</f>
        <v>12</v>
      </c>
    </row>
    <row r="2286" spans="1:55" x14ac:dyDescent="0.3">
      <c r="A2286" t="s">
        <v>141</v>
      </c>
      <c r="B2286">
        <v>46091</v>
      </c>
      <c r="C2286" t="s">
        <v>46</v>
      </c>
      <c r="D2286">
        <v>5003</v>
      </c>
      <c r="F2286" t="s">
        <v>146</v>
      </c>
      <c r="H2286" t="s">
        <v>276</v>
      </c>
      <c r="I2286">
        <v>2614</v>
      </c>
      <c r="J2286" t="s">
        <v>84</v>
      </c>
      <c r="K2286" t="s">
        <v>665</v>
      </c>
      <c r="L2286">
        <v>73999819943</v>
      </c>
      <c r="N2286">
        <v>0</v>
      </c>
      <c r="O2286" t="s">
        <v>5</v>
      </c>
      <c r="P2286">
        <v>0</v>
      </c>
      <c r="Q2286">
        <v>12</v>
      </c>
      <c r="R2286">
        <v>12</v>
      </c>
      <c r="S2286">
        <v>1</v>
      </c>
      <c r="T2286">
        <v>12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 t="s">
        <v>6</v>
      </c>
      <c r="AG2286">
        <v>138</v>
      </c>
      <c r="AU2286" s="2" t="str">
        <f>IF(ISBLANK(B2286),"", TEXT(B2286,"dddd, d \d\e mmmm \d\e aaaa"))</f>
        <v>terça-feira, 10 de março de 2026</v>
      </c>
      <c r="AX2286" s="1" t="str" cm="1">
        <f t="array" ref="AX2286">IFERROR(_xlfn.TEXTJOIN(", ",TRUE,_xlfn._xlws.SORT(_xlfn.UNIQUE(_xlfn._xlws.FILTER($K$2:$K$2889,($I$2:$I$2889=I2286)*($K$2:$K$2889&lt;&gt;""))))),"")</f>
        <v>Malu, Mel</v>
      </c>
      <c r="AY2286" s="1" t="str">
        <f>IF(ISBLANK(F2286),"", IF(OR(
ISNUMBER(FIND("escovacao",LOWER(F2286))),
ISNUMBER(FIND("escovação",LOWER(F2286))),
ISNUMBER(FIND("higiene bucal",LOWER(F2286))),
ISNUMBER(FIND("tosa",LOWER(F2286))),
ISNUMBER(FIND("hidratacao",LOWER(F2286))),
ISNUMBER(FIND("hidratação",LOWER(F2286))),
ISNUMBER(FIND("spa",LOWER(F2286))),
ISNUMBER(FIND("corte de unhas",LOWER(F2286))),
ISNUMBER(FIND("desembolo",LOWER(F2286))),
ISNUMBER(FIND("clorexidina",LOWER(F2286))),
ISNUMBER(FIND("matizacao",LOWER(F2286))),
ISNUMBER(FIND("matização",LOWER(F2286))),
ISNUMBER(FIND("arredondamento",LOWER(F2286))),
ISNUMBER(FIND("remocao",LOWER(F2286))),
ISNUMBER(FIND("remoção",LOWER(F2286)))
),"Serviços extras",
IF(ISNUMBER(FIND("banho",LOWER(F2286))),"Banho","Loja")))</f>
        <v>Serviços extras</v>
      </c>
      <c r="AZ2286" s="1" t="str">
        <f>IF(ISBLANK(I2286),"", _xlfn.LET(_xlpm.Pedido,TRIM(D2286&amp;""),IF(_xlpm.Pedido&lt;&gt;"",_xlpm.Pedido&amp;" | "&amp;K2286,I2286&amp;" | "&amp;K2286&amp;" | "&amp;TEXT(AU2286,"0"))))</f>
        <v>5003 | Malu</v>
      </c>
      <c r="BA2286" s="1" t="str">
        <f>IF(ISBLANK(I2286),"", _xlfn.LET(_xlpm.TipoServico,LOWER(H2286),IF(ISNUMBER(FIND("banho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6" s="1" t="str">
        <f>IF(ISBLANK(I2286),"", _xlfn.LET(
    _xlpm.Servico,TRIM(F2286&amp;""),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86" s="1">
        <f>IF(ISBLANK(B2286),"", IF(ISBLANK(R2286),Q2286*S2286,R2286*S2286))</f>
        <v>12</v>
      </c>
    </row>
    <row r="2287" spans="1:55" x14ac:dyDescent="0.3">
      <c r="A2287" t="s">
        <v>133</v>
      </c>
      <c r="B2287">
        <v>46091</v>
      </c>
      <c r="C2287" t="s">
        <v>46</v>
      </c>
      <c r="D2287">
        <v>5003</v>
      </c>
      <c r="F2287" t="s">
        <v>146</v>
      </c>
      <c r="H2287" t="s">
        <v>276</v>
      </c>
      <c r="I2287">
        <v>2614</v>
      </c>
      <c r="J2287" t="s">
        <v>84</v>
      </c>
      <c r="K2287" t="s">
        <v>155</v>
      </c>
      <c r="L2287">
        <v>73999819943</v>
      </c>
      <c r="N2287">
        <v>0</v>
      </c>
      <c r="O2287" t="s">
        <v>5</v>
      </c>
      <c r="P2287">
        <v>0</v>
      </c>
      <c r="Q2287">
        <v>12</v>
      </c>
      <c r="R2287">
        <v>12</v>
      </c>
      <c r="S2287">
        <v>1</v>
      </c>
      <c r="T2287">
        <v>12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 t="s">
        <v>6</v>
      </c>
      <c r="AG2287">
        <v>138</v>
      </c>
      <c r="AU2287" s="2" t="str">
        <f>IF(ISBLANK(B2287),"", TEXT(B2287,"dddd, d \d\e mmmm \d\e aaaa"))</f>
        <v>terça-feira, 10 de março de 2026</v>
      </c>
      <c r="AX2287" s="1" t="str" cm="1">
        <f t="array" ref="AX2287">IFERROR(_xlfn.TEXTJOIN(", ",TRUE,_xlfn._xlws.SORT(_xlfn.UNIQUE(_xlfn._xlws.FILTER($K$2:$K$2889,($I$2:$I$2889=I2287)*($K$2:$K$2889&lt;&gt;""))))),"")</f>
        <v>Malu, Mel</v>
      </c>
      <c r="AY2287" s="1" t="str">
        <f>IF(ISBLANK(F2287),"", IF(OR(
ISNUMBER(FIND("escovacao",LOWER(F2287))),
ISNUMBER(FIND("escovação",LOWER(F2287))),
ISNUMBER(FIND("higiene bucal",LOWER(F2287))),
ISNUMBER(FIND("tosa",LOWER(F2287))),
ISNUMBER(FIND("hidratacao",LOWER(F2287))),
ISNUMBER(FIND("hidratação",LOWER(F2287))),
ISNUMBER(FIND("spa",LOWER(F2287))),
ISNUMBER(FIND("corte de unhas",LOWER(F2287))),
ISNUMBER(FIND("desembolo",LOWER(F2287))),
ISNUMBER(FIND("clorexidina",LOWER(F2287))),
ISNUMBER(FIND("matizacao",LOWER(F2287))),
ISNUMBER(FIND("matização",LOWER(F2287))),
ISNUMBER(FIND("arredondamento",LOWER(F2287))),
ISNUMBER(FIND("remocao",LOWER(F2287))),
ISNUMBER(FIND("remoção",LOWER(F2287)))
),"Serviços extras",
IF(ISNUMBER(FIND("banho",LOWER(F2287))),"Banho","Loja")))</f>
        <v>Serviços extras</v>
      </c>
      <c r="AZ2287" s="1" t="str">
        <f>IF(ISBLANK(I2287),"", _xlfn.LET(_xlpm.Pedido,TRIM(D2287&amp;""),IF(_xlpm.Pedido&lt;&gt;"",_xlpm.Pedido&amp;" | "&amp;K2287,I2287&amp;" | "&amp;K2287&amp;" | "&amp;TEXT(AU2287,"0"))))</f>
        <v>5003 | Mel</v>
      </c>
      <c r="BA2287" s="1" t="str">
        <f>IF(ISBLANK(I2287),"", _xlfn.LET(_xlpm.TipoServico,LOWER(H2287),IF(ISNUMBER(FIND("banho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7" s="1" t="str">
        <f>IF(ISBLANK(I2287),"", _xlfn.LET(
    _xlpm.Servico,TRIM(F2287&amp;""),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87" s="1">
        <f>IF(ISBLANK(B2287),"", IF(ISBLANK(R2287),Q2287*S2287,R2287*S2287))</f>
        <v>12</v>
      </c>
    </row>
    <row r="2288" spans="1:55" x14ac:dyDescent="0.3">
      <c r="A2288" t="s">
        <v>141</v>
      </c>
      <c r="B2288">
        <v>46090</v>
      </c>
      <c r="C2288" t="s">
        <v>43</v>
      </c>
      <c r="D2288">
        <v>5001</v>
      </c>
      <c r="F2288" t="s">
        <v>217</v>
      </c>
      <c r="H2288" t="s">
        <v>276</v>
      </c>
      <c r="I2288">
        <v>2758</v>
      </c>
      <c r="J2288" t="s">
        <v>536</v>
      </c>
      <c r="K2288" t="s">
        <v>669</v>
      </c>
      <c r="L2288">
        <v>557381835005</v>
      </c>
      <c r="N2288">
        <v>0</v>
      </c>
      <c r="O2288" t="s">
        <v>5</v>
      </c>
      <c r="P2288">
        <v>0</v>
      </c>
      <c r="Q2288">
        <v>54</v>
      </c>
      <c r="R2288">
        <v>54</v>
      </c>
      <c r="S2288">
        <v>1</v>
      </c>
      <c r="T2288">
        <v>54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 t="s">
        <v>6</v>
      </c>
      <c r="AG2288">
        <v>54</v>
      </c>
      <c r="AU2288" s="2" t="str">
        <f>IF(ISBLANK(B2288),"", TEXT(B2288,"dddd, d \d\e mmmm \d\e aaaa"))</f>
        <v>segunda-feira, 9 de março de 2026</v>
      </c>
      <c r="AX2288" s="1" t="str" cm="1">
        <f t="array" ref="AX2288">IFERROR(_xlfn.TEXTJOIN(", ",TRUE,_xlfn._xlws.SORT(_xlfn.UNIQUE(_xlfn._xlws.FILTER($K$2:$K$2889,($I$2:$I$2889=I2288)*($K$2:$K$2889&lt;&gt;""))))),"")</f>
        <v>Nega</v>
      </c>
      <c r="AY2288" s="1" t="str">
        <f>IF(ISBLANK(F2288),"", IF(OR(
ISNUMBER(FIND("escovacao",LOWER(F2288))),
ISNUMBER(FIND("escovação",LOWER(F2288))),
ISNUMBER(FIND("higiene bucal",LOWER(F2288))),
ISNUMBER(FIND("tosa",LOWER(F2288))),
ISNUMBER(FIND("hidratacao",LOWER(F2288))),
ISNUMBER(FIND("hidratação",LOWER(F2288))),
ISNUMBER(FIND("spa",LOWER(F2288))),
ISNUMBER(FIND("corte de unhas",LOWER(F2288))),
ISNUMBER(FIND("desembolo",LOWER(F2288))),
ISNUMBER(FIND("clorexidina",LOWER(F2288))),
ISNUMBER(FIND("matizacao",LOWER(F2288))),
ISNUMBER(FIND("matização",LOWER(F2288))),
ISNUMBER(FIND("arredondamento",LOWER(F2288))),
ISNUMBER(FIND("remocao",LOWER(F2288))),
ISNUMBER(FIND("remoção",LOWER(F2288)))
),"Serviços extras",
IF(ISNUMBER(FIND("banho",LOWER(F2288))),"Banho","Loja")))</f>
        <v>Banho</v>
      </c>
      <c r="AZ2288" s="1" t="str">
        <f>IF(ISBLANK(I2288),"", _xlfn.LET(_xlpm.Pedido,TRIM(D2288&amp;""),IF(_xlpm.Pedido&lt;&gt;"",_xlpm.Pedido&amp;" | "&amp;K2288,I2288&amp;" | "&amp;K2288&amp;" | "&amp;TEXT(AU2288,"0"))))</f>
        <v>5001 | Nega</v>
      </c>
      <c r="BA2288" s="1" t="str">
        <f>IF(ISBLANK(I2288),"", _xlfn.LET(_xlpm.TipoServico,LOWER(H2288),IF(ISNUMBER(FIND("banho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8" s="1" t="str">
        <f>IF(ISBLANK(I2288),"", _xlfn.LET(
    _xlpm.Servico,TRIM(F2288&amp;""),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288" s="1">
        <f>IF(ISBLANK(B2288),"", IF(ISBLANK(R2288),Q2288*S2288,R2288*S2288))</f>
        <v>54</v>
      </c>
    </row>
    <row r="2289" spans="1:55" x14ac:dyDescent="0.3">
      <c r="A2289" t="s">
        <v>141</v>
      </c>
      <c r="B2289">
        <v>46087</v>
      </c>
      <c r="C2289" t="s">
        <v>2</v>
      </c>
      <c r="D2289">
        <v>4977</v>
      </c>
      <c r="F2289" t="s">
        <v>183</v>
      </c>
      <c r="H2289" t="s">
        <v>276</v>
      </c>
      <c r="I2289">
        <v>2669</v>
      </c>
      <c r="J2289" t="s">
        <v>30</v>
      </c>
      <c r="K2289" t="s">
        <v>744</v>
      </c>
      <c r="L2289">
        <v>61991121991</v>
      </c>
      <c r="N2289">
        <v>0</v>
      </c>
      <c r="O2289" t="s">
        <v>5</v>
      </c>
      <c r="P2289">
        <v>0</v>
      </c>
      <c r="Q2289">
        <v>63</v>
      </c>
      <c r="R2289">
        <v>63</v>
      </c>
      <c r="S2289">
        <v>1</v>
      </c>
      <c r="T2289">
        <v>63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 t="s">
        <v>6</v>
      </c>
      <c r="AG2289">
        <v>141</v>
      </c>
      <c r="AU2289" s="2" t="str">
        <f>IF(ISBLANK(B2289),"", TEXT(B2289,"dddd, d \d\e mmmm \d\e aaaa"))</f>
        <v>sexta-feira, 6 de março de 2026</v>
      </c>
      <c r="AX2289" s="1" t="str" cm="1">
        <f t="array" ref="AX2289">IFERROR(_xlfn.TEXTJOIN(", ",TRUE,_xlfn._xlws.SORT(_xlfn.UNIQUE(_xlfn._xlws.FILTER($K$2:$K$2889,($I$2:$I$2889=I2289)*($K$2:$K$2889&lt;&gt;""))))),"")</f>
        <v>Tieta</v>
      </c>
      <c r="AY2289" s="1" t="str">
        <f>IF(ISBLANK(F2289),"", IF(OR(
ISNUMBER(FIND("escovacao",LOWER(F2289))),
ISNUMBER(FIND("escovação",LOWER(F2289))),
ISNUMBER(FIND("higiene bucal",LOWER(F2289))),
ISNUMBER(FIND("tosa",LOWER(F2289))),
ISNUMBER(FIND("hidratacao",LOWER(F2289))),
ISNUMBER(FIND("hidratação",LOWER(F2289))),
ISNUMBER(FIND("spa",LOWER(F2289))),
ISNUMBER(FIND("corte de unhas",LOWER(F2289))),
ISNUMBER(FIND("desembolo",LOWER(F2289))),
ISNUMBER(FIND("clorexidina",LOWER(F2289))),
ISNUMBER(FIND("matizacao",LOWER(F2289))),
ISNUMBER(FIND("matização",LOWER(F2289))),
ISNUMBER(FIND("arredondamento",LOWER(F2289))),
ISNUMBER(FIND("remocao",LOWER(F2289))),
ISNUMBER(FIND("remoção",LOWER(F2289)))
),"Serviços extras",
IF(ISNUMBER(FIND("banho",LOWER(F2289))),"Banho","Loja")))</f>
        <v>Serviços extras</v>
      </c>
      <c r="AZ2289" s="1" t="str">
        <f>IF(ISBLANK(I2289),"", _xlfn.LET(_xlpm.Pedido,TRIM(D2289&amp;""),IF(_xlpm.Pedido&lt;&gt;"",_xlpm.Pedido&amp;" | "&amp;K2289,I2289&amp;" | "&amp;K2289&amp;" | "&amp;TEXT(AU2289,"0"))))</f>
        <v>4977 | Tieta</v>
      </c>
      <c r="BA2289" s="1" t="str">
        <f>IF(ISBLANK(I2289),"", _xlfn.LET(_xlpm.TipoServico,LOWER(H2289),IF(ISNUMBER(FIND("banho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89" s="1" t="str">
        <f>IF(ISBLANK(I2289),"", _xlfn.LET(
    _xlpm.Servico,TRIM(F2289&amp;""),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89" s="1">
        <f>IF(ISBLANK(B2289),"", IF(ISBLANK(R2289),Q2289*S2289,R2289*S2289))</f>
        <v>63</v>
      </c>
    </row>
    <row r="2290" spans="1:55" x14ac:dyDescent="0.3">
      <c r="A2290" t="s">
        <v>141</v>
      </c>
      <c r="B2290">
        <v>46088</v>
      </c>
      <c r="C2290" t="s">
        <v>27</v>
      </c>
      <c r="D2290">
        <v>4989</v>
      </c>
      <c r="F2290" t="s">
        <v>655</v>
      </c>
      <c r="H2290" t="s">
        <v>276</v>
      </c>
      <c r="I2290">
        <v>2692</v>
      </c>
      <c r="J2290" t="s">
        <v>745</v>
      </c>
      <c r="K2290" t="s">
        <v>746</v>
      </c>
      <c r="L2290">
        <v>73988662917</v>
      </c>
      <c r="N2290">
        <v>0</v>
      </c>
      <c r="O2290" t="s">
        <v>5</v>
      </c>
      <c r="P2290">
        <v>0</v>
      </c>
      <c r="Q2290">
        <v>95</v>
      </c>
      <c r="R2290">
        <v>95</v>
      </c>
      <c r="S2290">
        <v>1</v>
      </c>
      <c r="T2290">
        <v>95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 t="s">
        <v>6</v>
      </c>
      <c r="AG2290">
        <v>105</v>
      </c>
      <c r="AU2290" s="2" t="str">
        <f>IF(ISBLANK(B2290),"", TEXT(B2290,"dddd, d \d\e mmmm \d\e aaaa"))</f>
        <v>sábado, 7 de março de 2026</v>
      </c>
      <c r="AX2290" s="1" t="str" cm="1">
        <f t="array" ref="AX2290">IFERROR(_xlfn.TEXTJOIN(", ",TRUE,_xlfn._xlws.SORT(_xlfn.UNIQUE(_xlfn._xlws.FILTER($K$2:$K$2889,($I$2:$I$2889=I2290)*($K$2:$K$2889&lt;&gt;""))))),"")</f>
        <v>Nix</v>
      </c>
      <c r="AY2290" s="1" t="str">
        <f>IF(ISBLANK(F2290),"", IF(OR(
ISNUMBER(FIND("escovacao",LOWER(F2290))),
ISNUMBER(FIND("escovação",LOWER(F2290))),
ISNUMBER(FIND("higiene bucal",LOWER(F2290))),
ISNUMBER(FIND("tosa",LOWER(F2290))),
ISNUMBER(FIND("hidratacao",LOWER(F2290))),
ISNUMBER(FIND("hidratação",LOWER(F2290))),
ISNUMBER(FIND("spa",LOWER(F2290))),
ISNUMBER(FIND("corte de unhas",LOWER(F2290))),
ISNUMBER(FIND("desembolo",LOWER(F2290))),
ISNUMBER(FIND("clorexidina",LOWER(F2290))),
ISNUMBER(FIND("matizacao",LOWER(F2290))),
ISNUMBER(FIND("matização",LOWER(F2290))),
ISNUMBER(FIND("arredondamento",LOWER(F2290))),
ISNUMBER(FIND("remocao",LOWER(F2290))),
ISNUMBER(FIND("remoção",LOWER(F2290)))
),"Serviços extras",
IF(ISNUMBER(FIND("banho",LOWER(F2290))),"Banho","Loja")))</f>
        <v>Banho</v>
      </c>
      <c r="AZ2290" s="1" t="str">
        <f>IF(ISBLANK(I2290),"", _xlfn.LET(_xlpm.Pedido,TRIM(D2290&amp;""),IF(_xlpm.Pedido&lt;&gt;"",_xlpm.Pedido&amp;" | "&amp;K2290,I2290&amp;" | "&amp;K2290&amp;" | "&amp;TEXT(AU2290,"0"))))</f>
        <v>4989 | Nix</v>
      </c>
      <c r="BA2290" s="1" t="str">
        <f>IF(ISBLANK(I2290),"", _xlfn.LET(_xlpm.TipoServico,LOWER(H2290),IF(ISNUMBER(FIND("banho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0" s="1" t="str">
        <f>IF(ISBLANK(I2290),"", _xlfn.LET(
    _xlpm.Servico,TRIM(F2290&amp;""),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Curto</v>
      </c>
      <c r="BC2290" s="1">
        <f>IF(ISBLANK(B2290),"", IF(ISBLANK(R2290),Q2290*S2290,R2290*S2290))</f>
        <v>95</v>
      </c>
    </row>
    <row r="2291" spans="1:55" x14ac:dyDescent="0.3">
      <c r="A2291" t="s">
        <v>133</v>
      </c>
      <c r="B2291">
        <v>46093</v>
      </c>
      <c r="C2291" t="s">
        <v>9</v>
      </c>
      <c r="D2291">
        <v>5018</v>
      </c>
      <c r="F2291" t="s">
        <v>146</v>
      </c>
      <c r="H2291" t="s">
        <v>276</v>
      </c>
      <c r="I2291">
        <v>2785</v>
      </c>
      <c r="J2291" t="s">
        <v>747</v>
      </c>
      <c r="K2291" t="s">
        <v>247</v>
      </c>
      <c r="L2291">
        <v>5573991288247</v>
      </c>
      <c r="N2291">
        <v>0</v>
      </c>
      <c r="O2291" t="s">
        <v>5</v>
      </c>
      <c r="P2291">
        <v>0</v>
      </c>
      <c r="Q2291">
        <v>12</v>
      </c>
      <c r="R2291">
        <v>12</v>
      </c>
      <c r="S2291">
        <v>1</v>
      </c>
      <c r="T2291">
        <v>12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 t="s">
        <v>6</v>
      </c>
      <c r="AG2291">
        <v>69</v>
      </c>
      <c r="AU2291" s="2" t="str">
        <f>IF(ISBLANK(B2291),"", TEXT(B2291,"dddd, d \d\e mmmm \d\e aaaa"))</f>
        <v>quinta-feira, 12 de março de 2026</v>
      </c>
      <c r="AX2291" s="1" t="str" cm="1">
        <f t="array" ref="AX2291">IFERROR(_xlfn.TEXTJOIN(", ",TRUE,_xlfn._xlws.SORT(_xlfn.UNIQUE(_xlfn._xlws.FILTER($K$2:$K$2889,($I$2:$I$2889=I2291)*($K$2:$K$2889&lt;&gt;""))))),"")</f>
        <v>Theo</v>
      </c>
      <c r="AY2291" s="1" t="str">
        <f>IF(ISBLANK(F2291),"", IF(OR(
ISNUMBER(FIND("escovacao",LOWER(F2291))),
ISNUMBER(FIND("escovação",LOWER(F2291))),
ISNUMBER(FIND("higiene bucal",LOWER(F2291))),
ISNUMBER(FIND("tosa",LOWER(F2291))),
ISNUMBER(FIND("hidratacao",LOWER(F2291))),
ISNUMBER(FIND("hidratação",LOWER(F2291))),
ISNUMBER(FIND("spa",LOWER(F2291))),
ISNUMBER(FIND("corte de unhas",LOWER(F2291))),
ISNUMBER(FIND("desembolo",LOWER(F2291))),
ISNUMBER(FIND("clorexidina",LOWER(F2291))),
ISNUMBER(FIND("matizacao",LOWER(F2291))),
ISNUMBER(FIND("matização",LOWER(F2291))),
ISNUMBER(FIND("arredondamento",LOWER(F2291))),
ISNUMBER(FIND("remocao",LOWER(F2291))),
ISNUMBER(FIND("remoção",LOWER(F2291)))
),"Serviços extras",
IF(ISNUMBER(FIND("banho",LOWER(F2291))),"Banho","Loja")))</f>
        <v>Serviços extras</v>
      </c>
      <c r="AZ2291" s="1" t="str">
        <f>IF(ISBLANK(I2291),"", _xlfn.LET(_xlpm.Pedido,TRIM(D2291&amp;""),IF(_xlpm.Pedido&lt;&gt;"",_xlpm.Pedido&amp;" | "&amp;K2291,I2291&amp;" | "&amp;K2291&amp;" | "&amp;TEXT(AU2291,"0"))))</f>
        <v>5018 | Theo</v>
      </c>
      <c r="BA2291" s="1" t="str">
        <f>IF(ISBLANK(I2291),"", _xlfn.LET(_xlpm.TipoServico,LOWER(H2291),IF(ISNUMBER(FIND("banho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1" s="1" t="str">
        <f>IF(ISBLANK(I2291),"", _xlfn.LET(
    _xlpm.Servico,TRIM(F2291&amp;""),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91" s="1">
        <f>IF(ISBLANK(B2291),"", IF(ISBLANK(R2291),Q2291*S2291,R2291*S2291))</f>
        <v>12</v>
      </c>
    </row>
    <row r="2292" spans="1:55" x14ac:dyDescent="0.3">
      <c r="A2292" t="s">
        <v>11</v>
      </c>
      <c r="B2292">
        <v>46094</v>
      </c>
      <c r="C2292" t="s">
        <v>2</v>
      </c>
      <c r="D2292">
        <v>5034</v>
      </c>
      <c r="F2292" t="s">
        <v>146</v>
      </c>
      <c r="H2292" t="s">
        <v>276</v>
      </c>
      <c r="I2292">
        <v>2858</v>
      </c>
      <c r="J2292" t="s">
        <v>35</v>
      </c>
      <c r="K2292" t="s">
        <v>748</v>
      </c>
      <c r="L2292">
        <v>557587070584</v>
      </c>
      <c r="N2292">
        <v>0</v>
      </c>
      <c r="O2292" t="s">
        <v>5</v>
      </c>
      <c r="P2292">
        <v>0</v>
      </c>
      <c r="Q2292">
        <v>12</v>
      </c>
      <c r="R2292">
        <v>12</v>
      </c>
      <c r="S2292">
        <v>1</v>
      </c>
      <c r="T2292">
        <v>12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 t="s">
        <v>6</v>
      </c>
      <c r="AG2292">
        <v>84</v>
      </c>
      <c r="AU2292" s="2" t="str">
        <f>IF(ISBLANK(B2292),"", TEXT(B2292,"dddd, d \d\e mmmm \d\e aaaa"))</f>
        <v>sexta-feira, 13 de março de 2026</v>
      </c>
      <c r="AX2292" s="1" t="str" cm="1">
        <f t="array" ref="AX2292">IFERROR(_xlfn.TEXTJOIN(", ",TRUE,_xlfn._xlws.SORT(_xlfn.UNIQUE(_xlfn._xlws.FILTER($K$2:$K$2889,($I$2:$I$2889=I2292)*($K$2:$K$2889&lt;&gt;""))))),"")</f>
        <v>Gohan</v>
      </c>
      <c r="AY2292" s="1" t="str">
        <f>IF(ISBLANK(F2292),"", IF(OR(
ISNUMBER(FIND("escovacao",LOWER(F2292))),
ISNUMBER(FIND("escovação",LOWER(F2292))),
ISNUMBER(FIND("higiene bucal",LOWER(F2292))),
ISNUMBER(FIND("tosa",LOWER(F2292))),
ISNUMBER(FIND("hidratacao",LOWER(F2292))),
ISNUMBER(FIND("hidratação",LOWER(F2292))),
ISNUMBER(FIND("spa",LOWER(F2292))),
ISNUMBER(FIND("corte de unhas",LOWER(F2292))),
ISNUMBER(FIND("desembolo",LOWER(F2292))),
ISNUMBER(FIND("clorexidina",LOWER(F2292))),
ISNUMBER(FIND("matizacao",LOWER(F2292))),
ISNUMBER(FIND("matização",LOWER(F2292))),
ISNUMBER(FIND("arredondamento",LOWER(F2292))),
ISNUMBER(FIND("remocao",LOWER(F2292))),
ISNUMBER(FIND("remoção",LOWER(F2292)))
),"Serviços extras",
IF(ISNUMBER(FIND("banho",LOWER(F2292))),"Banho","Loja")))</f>
        <v>Serviços extras</v>
      </c>
      <c r="AZ2292" s="1" t="str">
        <f>IF(ISBLANK(I2292),"", _xlfn.LET(_xlpm.Pedido,TRIM(D2292&amp;""),IF(_xlpm.Pedido&lt;&gt;"",_xlpm.Pedido&amp;" | "&amp;K2292,I2292&amp;" | "&amp;K2292&amp;" | "&amp;TEXT(AU2292,"0"))))</f>
        <v>5034 | Gohan</v>
      </c>
      <c r="BA2292" s="1" t="str">
        <f>IF(ISBLANK(I2292),"", _xlfn.LET(_xlpm.TipoServico,LOWER(H2292),IF(ISNUMBER(FIND("banho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2" s="1" t="str">
        <f>IF(ISBLANK(I2292),"", _xlfn.LET(
    _xlpm.Servico,TRIM(F2292&amp;""),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92" s="1">
        <f>IF(ISBLANK(B2292),"", IF(ISBLANK(R2292),Q2292*S2292,R2292*S2292))</f>
        <v>12</v>
      </c>
    </row>
    <row r="2293" spans="1:55" x14ac:dyDescent="0.3">
      <c r="A2293" t="s">
        <v>141</v>
      </c>
      <c r="B2293">
        <v>46094</v>
      </c>
      <c r="C2293" t="s">
        <v>2</v>
      </c>
      <c r="D2293">
        <v>5034</v>
      </c>
      <c r="F2293" t="s">
        <v>372</v>
      </c>
      <c r="H2293" t="s">
        <v>276</v>
      </c>
      <c r="I2293">
        <v>2858</v>
      </c>
      <c r="J2293" t="s">
        <v>35</v>
      </c>
      <c r="K2293" t="s">
        <v>748</v>
      </c>
      <c r="L2293">
        <v>557587070584</v>
      </c>
      <c r="N2293">
        <v>0</v>
      </c>
      <c r="O2293" t="s">
        <v>5</v>
      </c>
      <c r="P2293">
        <v>0</v>
      </c>
      <c r="Q2293">
        <v>15</v>
      </c>
      <c r="R2293">
        <v>15</v>
      </c>
      <c r="S2293">
        <v>1</v>
      </c>
      <c r="T2293">
        <v>15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 t="s">
        <v>6</v>
      </c>
      <c r="AG2293">
        <v>84</v>
      </c>
      <c r="AU2293" s="2" t="str">
        <f>IF(ISBLANK(B2293),"", TEXT(B2293,"dddd, d \d\e mmmm \d\e aaaa"))</f>
        <v>sexta-feira, 13 de março de 2026</v>
      </c>
      <c r="AX2293" s="1" t="str" cm="1">
        <f t="array" ref="AX2293">IFERROR(_xlfn.TEXTJOIN(", ",TRUE,_xlfn._xlws.SORT(_xlfn.UNIQUE(_xlfn._xlws.FILTER($K$2:$K$2889,($I$2:$I$2889=I2293)*($K$2:$K$2889&lt;&gt;""))))),"")</f>
        <v>Gohan</v>
      </c>
      <c r="AY2293" s="1" t="str">
        <f>IF(ISBLANK(F2293),"", IF(OR(
ISNUMBER(FIND("escovacao",LOWER(F2293))),
ISNUMBER(FIND("escovação",LOWER(F2293))),
ISNUMBER(FIND("higiene bucal",LOWER(F2293))),
ISNUMBER(FIND("tosa",LOWER(F2293))),
ISNUMBER(FIND("hidratacao",LOWER(F2293))),
ISNUMBER(FIND("hidratação",LOWER(F2293))),
ISNUMBER(FIND("spa",LOWER(F2293))),
ISNUMBER(FIND("corte de unhas",LOWER(F2293))),
ISNUMBER(FIND("desembolo",LOWER(F2293))),
ISNUMBER(FIND("clorexidina",LOWER(F2293))),
ISNUMBER(FIND("matizacao",LOWER(F2293))),
ISNUMBER(FIND("matização",LOWER(F2293))),
ISNUMBER(FIND("arredondamento",LOWER(F2293))),
ISNUMBER(FIND("remocao",LOWER(F2293))),
ISNUMBER(FIND("remoção",LOWER(F2293)))
),"Serviços extras",
IF(ISNUMBER(FIND("banho",LOWER(F2293))),"Banho","Loja")))</f>
        <v>Serviços extras</v>
      </c>
      <c r="AZ2293" s="1" t="str">
        <f>IF(ISBLANK(I2293),"", _xlfn.LET(_xlpm.Pedido,TRIM(D2293&amp;""),IF(_xlpm.Pedido&lt;&gt;"",_xlpm.Pedido&amp;" | "&amp;K2293,I2293&amp;" | "&amp;K2293&amp;" | "&amp;TEXT(AU2293,"0"))))</f>
        <v>5034 | Gohan</v>
      </c>
      <c r="BA2293" s="1" t="str">
        <f>IF(ISBLANK(I2293),"", _xlfn.LET(_xlpm.TipoServico,LOWER(H2293),IF(ISNUMBER(FIND("banho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3" s="1" t="str">
        <f>IF(ISBLANK(I2293),"", _xlfn.LET(
    _xlpm.Servico,TRIM(F2293&amp;""),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93" s="1">
        <f>IF(ISBLANK(B2293),"", IF(ISBLANK(R2293),Q2293*S2293,R2293*S2293))</f>
        <v>15</v>
      </c>
    </row>
    <row r="2294" spans="1:55" x14ac:dyDescent="0.3">
      <c r="A2294" t="s">
        <v>141</v>
      </c>
      <c r="B2294">
        <v>46094</v>
      </c>
      <c r="C2294" t="s">
        <v>2</v>
      </c>
      <c r="D2294">
        <v>5033</v>
      </c>
      <c r="F2294" t="s">
        <v>183</v>
      </c>
      <c r="H2294" t="s">
        <v>276</v>
      </c>
      <c r="I2294">
        <v>2347</v>
      </c>
      <c r="J2294" t="s">
        <v>49</v>
      </c>
      <c r="K2294" t="s">
        <v>238</v>
      </c>
      <c r="L2294">
        <v>557381210197</v>
      </c>
      <c r="N2294">
        <v>0</v>
      </c>
      <c r="O2294" t="s">
        <v>5</v>
      </c>
      <c r="P2294">
        <v>0</v>
      </c>
      <c r="Q2294">
        <v>63</v>
      </c>
      <c r="R2294">
        <v>63</v>
      </c>
      <c r="S2294">
        <v>1</v>
      </c>
      <c r="T2294">
        <v>63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 t="s">
        <v>6</v>
      </c>
      <c r="AG2294">
        <v>120</v>
      </c>
      <c r="AU2294" s="2" t="str">
        <f>IF(ISBLANK(B2294),"", TEXT(B2294,"dddd, d \d\e mmmm \d\e aaaa"))</f>
        <v>sexta-feira, 13 de março de 2026</v>
      </c>
      <c r="AX2294" s="1" t="str" cm="1">
        <f t="array" ref="AX2294">IFERROR(_xlfn.TEXTJOIN(", ",TRUE,_xlfn._xlws.SORT(_xlfn.UNIQUE(_xlfn._xlws.FILTER($K$2:$K$2889,($I$2:$I$2889=I2294)*($K$2:$K$2889&lt;&gt;""))))),"")</f>
        <v>Luke</v>
      </c>
      <c r="AY2294" s="1" t="str">
        <f>IF(ISBLANK(F2294),"", IF(OR(
ISNUMBER(FIND("escovacao",LOWER(F2294))),
ISNUMBER(FIND("escovação",LOWER(F2294))),
ISNUMBER(FIND("higiene bucal",LOWER(F2294))),
ISNUMBER(FIND("tosa",LOWER(F2294))),
ISNUMBER(FIND("hidratacao",LOWER(F2294))),
ISNUMBER(FIND("hidratação",LOWER(F2294))),
ISNUMBER(FIND("spa",LOWER(F2294))),
ISNUMBER(FIND("corte de unhas",LOWER(F2294))),
ISNUMBER(FIND("desembolo",LOWER(F2294))),
ISNUMBER(FIND("clorexidina",LOWER(F2294))),
ISNUMBER(FIND("matizacao",LOWER(F2294))),
ISNUMBER(FIND("matização",LOWER(F2294))),
ISNUMBER(FIND("arredondamento",LOWER(F2294))),
ISNUMBER(FIND("remocao",LOWER(F2294))),
ISNUMBER(FIND("remoção",LOWER(F2294)))
),"Serviços extras",
IF(ISNUMBER(FIND("banho",LOWER(F2294))),"Banho","Loja")))</f>
        <v>Serviços extras</v>
      </c>
      <c r="AZ2294" s="1" t="str">
        <f>IF(ISBLANK(I2294),"", _xlfn.LET(_xlpm.Pedido,TRIM(D2294&amp;""),IF(_xlpm.Pedido&lt;&gt;"",_xlpm.Pedido&amp;" | "&amp;K2294,I2294&amp;" | "&amp;K2294&amp;" | "&amp;TEXT(AU2294,"0"))))</f>
        <v>5033 | Luke</v>
      </c>
      <c r="BA2294" s="1" t="str">
        <f>IF(ISBLANK(I2294),"", _xlfn.LET(_xlpm.TipoServico,LOWER(H2294),IF(ISNUMBER(FIND("banho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4" s="1" t="str">
        <f>IF(ISBLANK(I2294),"", _xlfn.LET(
    _xlpm.Servico,TRIM(F2294&amp;""),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94" s="1">
        <f>IF(ISBLANK(B2294),"", IF(ISBLANK(R2294),Q2294*S2294,R2294*S2294))</f>
        <v>63</v>
      </c>
    </row>
    <row r="2295" spans="1:55" x14ac:dyDescent="0.3">
      <c r="A2295" t="s">
        <v>141</v>
      </c>
      <c r="B2295">
        <v>46095</v>
      </c>
      <c r="C2295" t="s">
        <v>27</v>
      </c>
      <c r="D2295">
        <v>5050</v>
      </c>
      <c r="F2295" t="s">
        <v>275</v>
      </c>
      <c r="H2295" t="s">
        <v>276</v>
      </c>
      <c r="I2295">
        <v>2754</v>
      </c>
      <c r="J2295" t="s">
        <v>40</v>
      </c>
      <c r="K2295" t="s">
        <v>429</v>
      </c>
      <c r="L2295">
        <v>71992284134</v>
      </c>
      <c r="N2295">
        <v>0</v>
      </c>
      <c r="O2295" t="s">
        <v>5</v>
      </c>
      <c r="P2295">
        <v>0</v>
      </c>
      <c r="Q2295">
        <v>35</v>
      </c>
      <c r="R2295">
        <v>35</v>
      </c>
      <c r="S2295">
        <v>1</v>
      </c>
      <c r="T2295">
        <v>35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 t="s">
        <v>6</v>
      </c>
      <c r="AG2295">
        <v>154</v>
      </c>
      <c r="AU2295" s="2" t="str">
        <f>IF(ISBLANK(B2295),"", TEXT(B2295,"dddd, d \d\e mmmm \d\e aaaa"))</f>
        <v>sábado, 14 de março de 2026</v>
      </c>
      <c r="AX2295" s="1" t="str" cm="1">
        <f t="array" ref="AX2295">IFERROR(_xlfn.TEXTJOIN(", ",TRUE,_xlfn._xlws.SORT(_xlfn.UNIQUE(_xlfn._xlws.FILTER($K$2:$K$2889,($I$2:$I$2889=I2295)*($K$2:$K$2889&lt;&gt;""))))),"")</f>
        <v>Lola</v>
      </c>
      <c r="AY2295" s="1" t="str">
        <f>IF(ISBLANK(F2295),"", IF(OR(
ISNUMBER(FIND("escovacao",LOWER(F2295))),
ISNUMBER(FIND("escovação",LOWER(F2295))),
ISNUMBER(FIND("higiene bucal",LOWER(F2295))),
ISNUMBER(FIND("tosa",LOWER(F2295))),
ISNUMBER(FIND("hidratacao",LOWER(F2295))),
ISNUMBER(FIND("hidratação",LOWER(F2295))),
ISNUMBER(FIND("spa",LOWER(F2295))),
ISNUMBER(FIND("corte de unhas",LOWER(F2295))),
ISNUMBER(FIND("desembolo",LOWER(F2295))),
ISNUMBER(FIND("clorexidina",LOWER(F2295))),
ISNUMBER(FIND("matizacao",LOWER(F2295))),
ISNUMBER(FIND("matização",LOWER(F2295))),
ISNUMBER(FIND("arredondamento",LOWER(F2295))),
ISNUMBER(FIND("remocao",LOWER(F2295))),
ISNUMBER(FIND("remoção",LOWER(F2295)))
),"Serviços extras",
IF(ISNUMBER(FIND("banho",LOWER(F2295))),"Banho","Loja")))</f>
        <v>Serviços extras</v>
      </c>
      <c r="AZ2295" s="1" t="str">
        <f>IF(ISBLANK(I2295),"", _xlfn.LET(_xlpm.Pedido,TRIM(D2295&amp;""),IF(_xlpm.Pedido&lt;&gt;"",_xlpm.Pedido&amp;" | "&amp;K2295,I2295&amp;" | "&amp;K2295&amp;" | "&amp;TEXT(AU2295,"0"))))</f>
        <v>5050 | Lola</v>
      </c>
      <c r="BA2295" s="1" t="str">
        <f>IF(ISBLANK(I2295),"", _xlfn.LET(_xlpm.TipoServico,LOWER(H2295),IF(ISNUMBER(FIND("banho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5" s="1" t="str">
        <f>IF(ISBLANK(I2295),"", _xlfn.LET(
    _xlpm.Servico,TRIM(F2295&amp;""),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95" s="1">
        <f>IF(ISBLANK(B2295),"", IF(ISBLANK(R2295),Q2295*S2295,R2295*S2295))</f>
        <v>35</v>
      </c>
    </row>
    <row r="2296" spans="1:55" x14ac:dyDescent="0.3">
      <c r="A2296" t="s">
        <v>141</v>
      </c>
      <c r="B2296">
        <v>46095</v>
      </c>
      <c r="C2296" t="s">
        <v>27</v>
      </c>
      <c r="D2296">
        <v>5050</v>
      </c>
      <c r="F2296" t="s">
        <v>146</v>
      </c>
      <c r="H2296" t="s">
        <v>276</v>
      </c>
      <c r="I2296">
        <v>2754</v>
      </c>
      <c r="J2296" t="s">
        <v>40</v>
      </c>
      <c r="K2296" t="s">
        <v>429</v>
      </c>
      <c r="L2296">
        <v>71992284134</v>
      </c>
      <c r="N2296">
        <v>0</v>
      </c>
      <c r="O2296" t="s">
        <v>5</v>
      </c>
      <c r="P2296">
        <v>0</v>
      </c>
      <c r="Q2296">
        <v>12</v>
      </c>
      <c r="R2296">
        <v>12</v>
      </c>
      <c r="S2296">
        <v>1</v>
      </c>
      <c r="T2296">
        <v>12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 t="s">
        <v>6</v>
      </c>
      <c r="AG2296">
        <v>154</v>
      </c>
      <c r="AU2296" s="2" t="str">
        <f>IF(ISBLANK(B2296),"", TEXT(B2296,"dddd, d \d\e mmmm \d\e aaaa"))</f>
        <v>sábado, 14 de março de 2026</v>
      </c>
      <c r="AX2296" s="1" t="str" cm="1">
        <f t="array" ref="AX2296">IFERROR(_xlfn.TEXTJOIN(", ",TRUE,_xlfn._xlws.SORT(_xlfn.UNIQUE(_xlfn._xlws.FILTER($K$2:$K$2889,($I$2:$I$2889=I2296)*($K$2:$K$2889&lt;&gt;""))))),"")</f>
        <v>Lola</v>
      </c>
      <c r="AY2296" s="1" t="str">
        <f>IF(ISBLANK(F2296),"", IF(OR(
ISNUMBER(FIND("escovacao",LOWER(F2296))),
ISNUMBER(FIND("escovação",LOWER(F2296))),
ISNUMBER(FIND("higiene bucal",LOWER(F2296))),
ISNUMBER(FIND("tosa",LOWER(F2296))),
ISNUMBER(FIND("hidratacao",LOWER(F2296))),
ISNUMBER(FIND("hidratação",LOWER(F2296))),
ISNUMBER(FIND("spa",LOWER(F2296))),
ISNUMBER(FIND("corte de unhas",LOWER(F2296))),
ISNUMBER(FIND("desembolo",LOWER(F2296))),
ISNUMBER(FIND("clorexidina",LOWER(F2296))),
ISNUMBER(FIND("matizacao",LOWER(F2296))),
ISNUMBER(FIND("matização",LOWER(F2296))),
ISNUMBER(FIND("arredondamento",LOWER(F2296))),
ISNUMBER(FIND("remocao",LOWER(F2296))),
ISNUMBER(FIND("remoção",LOWER(F2296)))
),"Serviços extras",
IF(ISNUMBER(FIND("banho",LOWER(F2296))),"Banho","Loja")))</f>
        <v>Serviços extras</v>
      </c>
      <c r="AZ2296" s="1" t="str">
        <f>IF(ISBLANK(I2296),"", _xlfn.LET(_xlpm.Pedido,TRIM(D2296&amp;""),IF(_xlpm.Pedido&lt;&gt;"",_xlpm.Pedido&amp;" | "&amp;K2296,I2296&amp;" | "&amp;K2296&amp;" | "&amp;TEXT(AU2296,"0"))))</f>
        <v>5050 | Lola</v>
      </c>
      <c r="BA2296" s="1" t="str">
        <f>IF(ISBLANK(I2296),"", _xlfn.LET(_xlpm.TipoServico,LOWER(H2296),IF(ISNUMBER(FIND("banho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6" s="1" t="str">
        <f>IF(ISBLANK(I2296),"", _xlfn.LET(
    _xlpm.Servico,TRIM(F2296&amp;""),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96" s="1">
        <f>IF(ISBLANK(B2296),"", IF(ISBLANK(R2296),Q2296*S2296,R2296*S2296))</f>
        <v>12</v>
      </c>
    </row>
    <row r="2297" spans="1:55" x14ac:dyDescent="0.3">
      <c r="A2297" t="s">
        <v>141</v>
      </c>
      <c r="B2297">
        <v>46095</v>
      </c>
      <c r="C2297" t="s">
        <v>27</v>
      </c>
      <c r="D2297">
        <v>5052</v>
      </c>
      <c r="F2297" t="s">
        <v>146</v>
      </c>
      <c r="H2297" t="s">
        <v>276</v>
      </c>
      <c r="I2297">
        <v>2843</v>
      </c>
      <c r="J2297" t="s">
        <v>39</v>
      </c>
      <c r="K2297" t="s">
        <v>749</v>
      </c>
      <c r="L2297">
        <v>5581997929297</v>
      </c>
      <c r="N2297">
        <v>0</v>
      </c>
      <c r="O2297" t="s">
        <v>5</v>
      </c>
      <c r="P2297">
        <v>0</v>
      </c>
      <c r="Q2297">
        <v>12</v>
      </c>
      <c r="R2297">
        <v>12</v>
      </c>
      <c r="S2297">
        <v>1</v>
      </c>
      <c r="T2297">
        <v>12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 t="s">
        <v>6</v>
      </c>
      <c r="AG2297">
        <v>69</v>
      </c>
      <c r="AU2297" s="2" t="str">
        <f>IF(ISBLANK(B2297),"", TEXT(B2297,"dddd, d \d\e mmmm \d\e aaaa"))</f>
        <v>sábado, 14 de março de 2026</v>
      </c>
      <c r="AX2297" s="1" t="str" cm="1">
        <f t="array" ref="AX2297">IFERROR(_xlfn.TEXTJOIN(", ",TRUE,_xlfn._xlws.SORT(_xlfn.UNIQUE(_xlfn._xlws.FILTER($K$2:$K$2889,($I$2:$I$2889=I2297)*($K$2:$K$2889&lt;&gt;""))))),"")</f>
        <v>Branca</v>
      </c>
      <c r="AY2297" s="1" t="str">
        <f>IF(ISBLANK(F2297),"", IF(OR(
ISNUMBER(FIND("escovacao",LOWER(F2297))),
ISNUMBER(FIND("escovação",LOWER(F2297))),
ISNUMBER(FIND("higiene bucal",LOWER(F2297))),
ISNUMBER(FIND("tosa",LOWER(F2297))),
ISNUMBER(FIND("hidratacao",LOWER(F2297))),
ISNUMBER(FIND("hidratação",LOWER(F2297))),
ISNUMBER(FIND("spa",LOWER(F2297))),
ISNUMBER(FIND("corte de unhas",LOWER(F2297))),
ISNUMBER(FIND("desembolo",LOWER(F2297))),
ISNUMBER(FIND("clorexidina",LOWER(F2297))),
ISNUMBER(FIND("matizacao",LOWER(F2297))),
ISNUMBER(FIND("matização",LOWER(F2297))),
ISNUMBER(FIND("arredondamento",LOWER(F2297))),
ISNUMBER(FIND("remocao",LOWER(F2297))),
ISNUMBER(FIND("remoção",LOWER(F2297)))
),"Serviços extras",
IF(ISNUMBER(FIND("banho",LOWER(F2297))),"Banho","Loja")))</f>
        <v>Serviços extras</v>
      </c>
      <c r="AZ2297" s="1" t="str">
        <f>IF(ISBLANK(I2297),"", _xlfn.LET(_xlpm.Pedido,TRIM(D2297&amp;""),IF(_xlpm.Pedido&lt;&gt;"",_xlpm.Pedido&amp;" | "&amp;K2297,I2297&amp;" | "&amp;K2297&amp;" | "&amp;TEXT(AU2297,"0"))))</f>
        <v>5052 | Branca</v>
      </c>
      <c r="BA2297" s="1" t="str">
        <f>IF(ISBLANK(I2297),"", _xlfn.LET(_xlpm.TipoServico,LOWER(H2297),IF(ISNUMBER(FIND("banho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7" s="1" t="str">
        <f>IF(ISBLANK(I2297),"", _xlfn.LET(
    _xlpm.Servico,TRIM(F2297&amp;""),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97" s="1">
        <f>IF(ISBLANK(B2297),"", IF(ISBLANK(R2297),Q2297*S2297,R2297*S2297))</f>
        <v>12</v>
      </c>
    </row>
    <row r="2298" spans="1:55" x14ac:dyDescent="0.3">
      <c r="A2298" t="s">
        <v>141</v>
      </c>
      <c r="B2298">
        <v>46095</v>
      </c>
      <c r="C2298" t="s">
        <v>27</v>
      </c>
      <c r="D2298">
        <v>5050</v>
      </c>
      <c r="F2298" t="s">
        <v>303</v>
      </c>
      <c r="H2298" t="s">
        <v>276</v>
      </c>
      <c r="I2298">
        <v>2754</v>
      </c>
      <c r="J2298" t="s">
        <v>40</v>
      </c>
      <c r="K2298" t="s">
        <v>429</v>
      </c>
      <c r="L2298">
        <v>71992284134</v>
      </c>
      <c r="N2298">
        <v>0</v>
      </c>
      <c r="O2298" t="s">
        <v>5</v>
      </c>
      <c r="P2298">
        <v>0</v>
      </c>
      <c r="Q2298">
        <v>50</v>
      </c>
      <c r="R2298">
        <v>50</v>
      </c>
      <c r="S2298">
        <v>1</v>
      </c>
      <c r="T2298">
        <v>50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 t="s">
        <v>6</v>
      </c>
      <c r="AG2298">
        <v>154</v>
      </c>
      <c r="AU2298" s="2" t="str">
        <f>IF(ISBLANK(B2298),"", TEXT(B2298,"dddd, d \d\e mmmm \d\e aaaa"))</f>
        <v>sábado, 14 de março de 2026</v>
      </c>
      <c r="AX2298" s="1" t="str" cm="1">
        <f t="array" ref="AX2298">IFERROR(_xlfn.TEXTJOIN(", ",TRUE,_xlfn._xlws.SORT(_xlfn.UNIQUE(_xlfn._xlws.FILTER($K$2:$K$2889,($I$2:$I$2889=I2298)*($K$2:$K$2889&lt;&gt;""))))),"")</f>
        <v>Lola</v>
      </c>
      <c r="AY2298" s="1" t="str">
        <f>IF(ISBLANK(F2298),"", IF(OR(
ISNUMBER(FIND("escovacao",LOWER(F2298))),
ISNUMBER(FIND("escovação",LOWER(F2298))),
ISNUMBER(FIND("higiene bucal",LOWER(F2298))),
ISNUMBER(FIND("tosa",LOWER(F2298))),
ISNUMBER(FIND("hidratacao",LOWER(F2298))),
ISNUMBER(FIND("hidratação",LOWER(F2298))),
ISNUMBER(FIND("spa",LOWER(F2298))),
ISNUMBER(FIND("corte de unhas",LOWER(F2298))),
ISNUMBER(FIND("desembolo",LOWER(F2298))),
ISNUMBER(FIND("clorexidina",LOWER(F2298))),
ISNUMBER(FIND("matizacao",LOWER(F2298))),
ISNUMBER(FIND("matização",LOWER(F2298))),
ISNUMBER(FIND("arredondamento",LOWER(F2298))),
ISNUMBER(FIND("remocao",LOWER(F2298))),
ISNUMBER(FIND("remoção",LOWER(F2298)))
),"Serviços extras",
IF(ISNUMBER(FIND("banho",LOWER(F2298))),"Banho","Loja")))</f>
        <v>Serviços extras</v>
      </c>
      <c r="AZ2298" s="1" t="str">
        <f>IF(ISBLANK(I2298),"", _xlfn.LET(_xlpm.Pedido,TRIM(D2298&amp;""),IF(_xlpm.Pedido&lt;&gt;"",_xlpm.Pedido&amp;" | "&amp;K2298,I2298&amp;" | "&amp;K2298&amp;" | "&amp;TEXT(AU2298,"0"))))</f>
        <v>5050 | Lola</v>
      </c>
      <c r="BA2298" s="1" t="str">
        <f>IF(ISBLANK(I2298),"", _xlfn.LET(_xlpm.TipoServico,LOWER(H2298),IF(ISNUMBER(FIND("banho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8" s="1" t="str">
        <f>IF(ISBLANK(I2298),"", _xlfn.LET(
    _xlpm.Servico,TRIM(F2298&amp;""),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298" s="1">
        <f>IF(ISBLANK(B2298),"", IF(ISBLANK(R2298),Q2298*S2298,R2298*S2298))</f>
        <v>50</v>
      </c>
    </row>
    <row r="2299" spans="1:55" x14ac:dyDescent="0.3">
      <c r="A2299" t="s">
        <v>133</v>
      </c>
      <c r="B2299">
        <v>46097</v>
      </c>
      <c r="C2299" t="s">
        <v>43</v>
      </c>
      <c r="D2299">
        <v>5056</v>
      </c>
      <c r="F2299" t="s">
        <v>275</v>
      </c>
      <c r="H2299" t="s">
        <v>276</v>
      </c>
      <c r="I2299">
        <v>2830</v>
      </c>
      <c r="J2299" t="s">
        <v>42</v>
      </c>
      <c r="K2299" t="s">
        <v>690</v>
      </c>
      <c r="L2299">
        <v>557591095712</v>
      </c>
      <c r="N2299">
        <v>0</v>
      </c>
      <c r="O2299" t="s">
        <v>5</v>
      </c>
      <c r="P2299">
        <v>0</v>
      </c>
      <c r="Q2299">
        <v>35</v>
      </c>
      <c r="R2299">
        <v>35</v>
      </c>
      <c r="S2299">
        <v>1</v>
      </c>
      <c r="T2299">
        <v>35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 t="s">
        <v>6</v>
      </c>
      <c r="AG2299">
        <v>114</v>
      </c>
      <c r="AU2299" s="2" t="str">
        <f>IF(ISBLANK(B2299),"", TEXT(B2299,"dddd, d \d\e mmmm \d\e aaaa"))</f>
        <v>segunda-feira, 16 de março de 2026</v>
      </c>
      <c r="AX2299" s="1" t="str" cm="1">
        <f t="array" ref="AX2299">IFERROR(_xlfn.TEXTJOIN(", ",TRUE,_xlfn._xlws.SORT(_xlfn.UNIQUE(_xlfn._xlws.FILTER($K$2:$K$2889,($I$2:$I$2889=I2299)*($K$2:$K$2889&lt;&gt;""))))),"")</f>
        <v>Melina</v>
      </c>
      <c r="AY2299" s="1" t="str">
        <f>IF(ISBLANK(F2299),"", IF(OR(
ISNUMBER(FIND("escovacao",LOWER(F2299))),
ISNUMBER(FIND("escovação",LOWER(F2299))),
ISNUMBER(FIND("higiene bucal",LOWER(F2299))),
ISNUMBER(FIND("tosa",LOWER(F2299))),
ISNUMBER(FIND("hidratacao",LOWER(F2299))),
ISNUMBER(FIND("hidratação",LOWER(F2299))),
ISNUMBER(FIND("spa",LOWER(F2299))),
ISNUMBER(FIND("corte de unhas",LOWER(F2299))),
ISNUMBER(FIND("desembolo",LOWER(F2299))),
ISNUMBER(FIND("clorexidina",LOWER(F2299))),
ISNUMBER(FIND("matizacao",LOWER(F2299))),
ISNUMBER(FIND("matização",LOWER(F2299))),
ISNUMBER(FIND("arredondamento",LOWER(F2299))),
ISNUMBER(FIND("remocao",LOWER(F2299))),
ISNUMBER(FIND("remoção",LOWER(F2299)))
),"Serviços extras",
IF(ISNUMBER(FIND("banho",LOWER(F2299))),"Banho","Loja")))</f>
        <v>Serviços extras</v>
      </c>
      <c r="AZ2299" s="1" t="str">
        <f>IF(ISBLANK(I2299),"", _xlfn.LET(_xlpm.Pedido,TRIM(D2299&amp;""),IF(_xlpm.Pedido&lt;&gt;"",_xlpm.Pedido&amp;" | "&amp;K2299,I2299&amp;" | "&amp;K2299&amp;" | "&amp;TEXT(AU2299,"0"))))</f>
        <v>5056 | Melina</v>
      </c>
      <c r="BA2299" s="1" t="str">
        <f>IF(ISBLANK(I2299),"", _xlfn.LET(_xlpm.TipoServico,LOWER(H2299),IF(ISNUMBER(FIND("banho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299" s="1" t="str">
        <f>IF(ISBLANK(I2299),"", _xlfn.LET(
    _xlpm.Servico,TRIM(F2299&amp;""),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299" s="1">
        <f>IF(ISBLANK(B2299),"", IF(ISBLANK(R2299),Q2299*S2299,R2299*S2299))</f>
        <v>35</v>
      </c>
    </row>
    <row r="2300" spans="1:55" x14ac:dyDescent="0.3">
      <c r="A2300" t="s">
        <v>133</v>
      </c>
      <c r="B2300">
        <v>46097</v>
      </c>
      <c r="C2300" t="s">
        <v>43</v>
      </c>
      <c r="D2300">
        <v>5056</v>
      </c>
      <c r="F2300" t="s">
        <v>146</v>
      </c>
      <c r="H2300" t="s">
        <v>276</v>
      </c>
      <c r="I2300">
        <v>2830</v>
      </c>
      <c r="J2300" t="s">
        <v>42</v>
      </c>
      <c r="K2300" t="s">
        <v>690</v>
      </c>
      <c r="L2300">
        <v>557591095712</v>
      </c>
      <c r="N2300">
        <v>0</v>
      </c>
      <c r="O2300" t="s">
        <v>5</v>
      </c>
      <c r="P2300">
        <v>0</v>
      </c>
      <c r="Q2300">
        <v>12</v>
      </c>
      <c r="R2300">
        <v>12</v>
      </c>
      <c r="S2300">
        <v>1</v>
      </c>
      <c r="T2300">
        <v>12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 t="s">
        <v>6</v>
      </c>
      <c r="AG2300">
        <v>114</v>
      </c>
      <c r="AU2300" s="2" t="str">
        <f>IF(ISBLANK(B2300),"", TEXT(B2300,"dddd, d \d\e mmmm \d\e aaaa"))</f>
        <v>segunda-feira, 16 de março de 2026</v>
      </c>
      <c r="AX2300" s="1" t="str" cm="1">
        <f t="array" ref="AX2300">IFERROR(_xlfn.TEXTJOIN(", ",TRUE,_xlfn._xlws.SORT(_xlfn.UNIQUE(_xlfn._xlws.FILTER($K$2:$K$2889,($I$2:$I$2889=I2300)*($K$2:$K$2889&lt;&gt;""))))),"")</f>
        <v>Melina</v>
      </c>
      <c r="AY2300" s="1" t="str">
        <f>IF(ISBLANK(F2300),"", IF(OR(
ISNUMBER(FIND("escovacao",LOWER(F2300))),
ISNUMBER(FIND("escovação",LOWER(F2300))),
ISNUMBER(FIND("higiene bucal",LOWER(F2300))),
ISNUMBER(FIND("tosa",LOWER(F2300))),
ISNUMBER(FIND("hidratacao",LOWER(F2300))),
ISNUMBER(FIND("hidratação",LOWER(F2300))),
ISNUMBER(FIND("spa",LOWER(F2300))),
ISNUMBER(FIND("corte de unhas",LOWER(F2300))),
ISNUMBER(FIND("desembolo",LOWER(F2300))),
ISNUMBER(FIND("clorexidina",LOWER(F2300))),
ISNUMBER(FIND("matizacao",LOWER(F2300))),
ISNUMBER(FIND("matização",LOWER(F2300))),
ISNUMBER(FIND("arredondamento",LOWER(F2300))),
ISNUMBER(FIND("remocao",LOWER(F2300))),
ISNUMBER(FIND("remoção",LOWER(F2300)))
),"Serviços extras",
IF(ISNUMBER(FIND("banho",LOWER(F2300))),"Banho","Loja")))</f>
        <v>Serviços extras</v>
      </c>
      <c r="AZ2300" s="1" t="str">
        <f>IF(ISBLANK(I2300),"", _xlfn.LET(_xlpm.Pedido,TRIM(D2300&amp;""),IF(_xlpm.Pedido&lt;&gt;"",_xlpm.Pedido&amp;" | "&amp;K2300,I2300&amp;" | "&amp;K2300&amp;" | "&amp;TEXT(AU2300,"0"))))</f>
        <v>5056 | Melina</v>
      </c>
      <c r="BA2300" s="1" t="str">
        <f>IF(ISBLANK(I2300),"", _xlfn.LET(_xlpm.TipoServico,LOWER(H2300),IF(ISNUMBER(FIND("banho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0" s="1" t="str">
        <f>IF(ISBLANK(I2300),"", _xlfn.LET(
    _xlpm.Servico,TRIM(F2300&amp;""),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00" s="1">
        <f>IF(ISBLANK(B2300),"", IF(ISBLANK(R2300),Q2300*S2300,R2300*S2300))</f>
        <v>12</v>
      </c>
    </row>
    <row r="2301" spans="1:55" x14ac:dyDescent="0.3">
      <c r="A2301" t="s">
        <v>141</v>
      </c>
      <c r="B2301">
        <v>46097</v>
      </c>
      <c r="C2301" t="s">
        <v>43</v>
      </c>
      <c r="D2301">
        <v>5060</v>
      </c>
      <c r="F2301" t="s">
        <v>183</v>
      </c>
      <c r="H2301" t="s">
        <v>276</v>
      </c>
      <c r="I2301">
        <v>2240</v>
      </c>
      <c r="J2301" t="s">
        <v>45</v>
      </c>
      <c r="K2301" t="s">
        <v>144</v>
      </c>
      <c r="L2301">
        <v>7391948647</v>
      </c>
      <c r="N2301">
        <v>0</v>
      </c>
      <c r="O2301" t="s">
        <v>5</v>
      </c>
      <c r="P2301">
        <v>0</v>
      </c>
      <c r="Q2301">
        <v>63</v>
      </c>
      <c r="R2301">
        <v>63</v>
      </c>
      <c r="S2301">
        <v>1</v>
      </c>
      <c r="T2301">
        <v>63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 t="s">
        <v>6</v>
      </c>
      <c r="AG2301">
        <v>165</v>
      </c>
      <c r="AU2301" s="2" t="str">
        <f>IF(ISBLANK(B2301),"", TEXT(B2301,"dddd, d \d\e mmmm \d\e aaaa"))</f>
        <v>segunda-feira, 16 de março de 2026</v>
      </c>
      <c r="AX2301" s="1" t="str" cm="1">
        <f t="array" ref="AX2301">IFERROR(_xlfn.TEXTJOIN(", ",TRUE,_xlfn._xlws.SORT(_xlfn.UNIQUE(_xlfn._xlws.FILTER($K$2:$K$2889,($I$2:$I$2889=I2301)*($K$2:$K$2889&lt;&gt;""))))),"")</f>
        <v>Luna</v>
      </c>
      <c r="AY2301" s="1" t="str">
        <f>IF(ISBLANK(F2301),"", IF(OR(
ISNUMBER(FIND("escovacao",LOWER(F2301))),
ISNUMBER(FIND("escovação",LOWER(F2301))),
ISNUMBER(FIND("higiene bucal",LOWER(F2301))),
ISNUMBER(FIND("tosa",LOWER(F2301))),
ISNUMBER(FIND("hidratacao",LOWER(F2301))),
ISNUMBER(FIND("hidratação",LOWER(F2301))),
ISNUMBER(FIND("spa",LOWER(F2301))),
ISNUMBER(FIND("corte de unhas",LOWER(F2301))),
ISNUMBER(FIND("desembolo",LOWER(F2301))),
ISNUMBER(FIND("clorexidina",LOWER(F2301))),
ISNUMBER(FIND("matizacao",LOWER(F2301))),
ISNUMBER(FIND("matização",LOWER(F2301))),
ISNUMBER(FIND("arredondamento",LOWER(F2301))),
ISNUMBER(FIND("remocao",LOWER(F2301))),
ISNUMBER(FIND("remoção",LOWER(F2301)))
),"Serviços extras",
IF(ISNUMBER(FIND("banho",LOWER(F2301))),"Banho","Loja")))</f>
        <v>Serviços extras</v>
      </c>
      <c r="AZ2301" s="1" t="str">
        <f>IF(ISBLANK(I2301),"", _xlfn.LET(_xlpm.Pedido,TRIM(D2301&amp;""),IF(_xlpm.Pedido&lt;&gt;"",_xlpm.Pedido&amp;" | "&amp;K2301,I2301&amp;" | "&amp;K2301&amp;" | "&amp;TEXT(AU2301,"0"))))</f>
        <v>5060 | Luna</v>
      </c>
      <c r="BA2301" s="1" t="str">
        <f>IF(ISBLANK(I2301),"", _xlfn.LET(_xlpm.TipoServico,LOWER(H2301),IF(ISNUMBER(FIND("banho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1" s="1" t="str">
        <f>IF(ISBLANK(I2301),"", _xlfn.LET(
    _xlpm.Servico,TRIM(F2301&amp;""),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01" s="1">
        <f>IF(ISBLANK(B2301),"", IF(ISBLANK(R2301),Q2301*S2301,R2301*S2301))</f>
        <v>63</v>
      </c>
    </row>
    <row r="2302" spans="1:55" x14ac:dyDescent="0.3">
      <c r="A2302" t="s">
        <v>141</v>
      </c>
      <c r="B2302">
        <v>46097</v>
      </c>
      <c r="C2302" t="s">
        <v>43</v>
      </c>
      <c r="D2302">
        <v>5060</v>
      </c>
      <c r="F2302" t="s">
        <v>275</v>
      </c>
      <c r="H2302" t="s">
        <v>276</v>
      </c>
      <c r="I2302">
        <v>2240</v>
      </c>
      <c r="J2302" t="s">
        <v>45</v>
      </c>
      <c r="K2302" t="s">
        <v>144</v>
      </c>
      <c r="L2302">
        <v>7391948647</v>
      </c>
      <c r="N2302">
        <v>0</v>
      </c>
      <c r="O2302" t="s">
        <v>5</v>
      </c>
      <c r="P2302">
        <v>0</v>
      </c>
      <c r="Q2302">
        <v>35</v>
      </c>
      <c r="R2302">
        <v>35</v>
      </c>
      <c r="S2302">
        <v>1</v>
      </c>
      <c r="T2302">
        <v>35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 t="s">
        <v>6</v>
      </c>
      <c r="AG2302">
        <v>165</v>
      </c>
      <c r="AU2302" s="2" t="str">
        <f>IF(ISBLANK(B2302),"", TEXT(B2302,"dddd, d \d\e mmmm \d\e aaaa"))</f>
        <v>segunda-feira, 16 de março de 2026</v>
      </c>
      <c r="AX2302" s="1" t="str" cm="1">
        <f t="array" ref="AX2302">IFERROR(_xlfn.TEXTJOIN(", ",TRUE,_xlfn._xlws.SORT(_xlfn.UNIQUE(_xlfn._xlws.FILTER($K$2:$K$2889,($I$2:$I$2889=I2302)*($K$2:$K$2889&lt;&gt;""))))),"")</f>
        <v>Luna</v>
      </c>
      <c r="AY2302" s="1" t="str">
        <f>IF(ISBLANK(F2302),"", IF(OR(
ISNUMBER(FIND("escovacao",LOWER(F2302))),
ISNUMBER(FIND("escovação",LOWER(F2302))),
ISNUMBER(FIND("higiene bucal",LOWER(F2302))),
ISNUMBER(FIND("tosa",LOWER(F2302))),
ISNUMBER(FIND("hidratacao",LOWER(F2302))),
ISNUMBER(FIND("hidratação",LOWER(F2302))),
ISNUMBER(FIND("spa",LOWER(F2302))),
ISNUMBER(FIND("corte de unhas",LOWER(F2302))),
ISNUMBER(FIND("desembolo",LOWER(F2302))),
ISNUMBER(FIND("clorexidina",LOWER(F2302))),
ISNUMBER(FIND("matizacao",LOWER(F2302))),
ISNUMBER(FIND("matização",LOWER(F2302))),
ISNUMBER(FIND("arredondamento",LOWER(F2302))),
ISNUMBER(FIND("remocao",LOWER(F2302))),
ISNUMBER(FIND("remoção",LOWER(F2302)))
),"Serviços extras",
IF(ISNUMBER(FIND("banho",LOWER(F2302))),"Banho","Loja")))</f>
        <v>Serviços extras</v>
      </c>
      <c r="AZ2302" s="1" t="str">
        <f>IF(ISBLANK(I2302),"", _xlfn.LET(_xlpm.Pedido,TRIM(D2302&amp;""),IF(_xlpm.Pedido&lt;&gt;"",_xlpm.Pedido&amp;" | "&amp;K2302,I2302&amp;" | "&amp;K2302&amp;" | "&amp;TEXT(AU2302,"0"))))</f>
        <v>5060 | Luna</v>
      </c>
      <c r="BA2302" s="1" t="str">
        <f>IF(ISBLANK(I2302),"", _xlfn.LET(_xlpm.TipoServico,LOWER(H2302),IF(ISNUMBER(FIND("banho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2" s="1" t="str">
        <f>IF(ISBLANK(I2302),"", _xlfn.LET(
    _xlpm.Servico,TRIM(F2302&amp;""),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302" s="1">
        <f>IF(ISBLANK(B2302),"", IF(ISBLANK(R2302),Q2302*S2302,R2302*S2302))</f>
        <v>35</v>
      </c>
    </row>
    <row r="2303" spans="1:55" x14ac:dyDescent="0.3">
      <c r="A2303" t="s">
        <v>133</v>
      </c>
      <c r="B2303">
        <v>46098</v>
      </c>
      <c r="C2303" t="s">
        <v>46</v>
      </c>
      <c r="D2303">
        <v>5071</v>
      </c>
      <c r="F2303" t="s">
        <v>362</v>
      </c>
      <c r="H2303" t="s">
        <v>276</v>
      </c>
      <c r="I2303">
        <v>2860</v>
      </c>
      <c r="J2303" t="s">
        <v>750</v>
      </c>
      <c r="K2303" t="s">
        <v>278</v>
      </c>
      <c r="L2303">
        <v>557188777827</v>
      </c>
      <c r="N2303">
        <v>0</v>
      </c>
      <c r="O2303" t="s">
        <v>5</v>
      </c>
      <c r="P2303">
        <v>0</v>
      </c>
      <c r="Q2303">
        <v>0.1</v>
      </c>
      <c r="R2303">
        <v>0.1</v>
      </c>
      <c r="S2303">
        <v>1</v>
      </c>
      <c r="T2303">
        <v>0.1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 t="s">
        <v>6</v>
      </c>
      <c r="AG2303">
        <v>0.4</v>
      </c>
      <c r="AU2303" s="2" t="str">
        <f>IF(ISBLANK(B2303),"", TEXT(B2303,"dddd, d \d\e mmmm \d\e aaaa"))</f>
        <v>terça-feira, 17 de março de 2026</v>
      </c>
      <c r="AX2303" s="1" t="str" cm="1">
        <f t="array" ref="AX2303">IFERROR(_xlfn.TEXTJOIN(", ",TRUE,_xlfn._xlws.SORT(_xlfn.UNIQUE(_xlfn._xlws.FILTER($K$2:$K$2889,($I$2:$I$2889=I2303)*($K$2:$K$2889&lt;&gt;""))))),"")</f>
        <v>Loki, Sigyn</v>
      </c>
      <c r="AY2303" s="1" t="str">
        <f>IF(ISBLANK(F2303),"", IF(OR(
ISNUMBER(FIND("escovacao",LOWER(F2303))),
ISNUMBER(FIND("escovação",LOWER(F2303))),
ISNUMBER(FIND("higiene bucal",LOWER(F2303))),
ISNUMBER(FIND("tosa",LOWER(F2303))),
ISNUMBER(FIND("hidratacao",LOWER(F2303))),
ISNUMBER(FIND("hidratação",LOWER(F2303))),
ISNUMBER(FIND("spa",LOWER(F2303))),
ISNUMBER(FIND("corte de unhas",LOWER(F2303))),
ISNUMBER(FIND("desembolo",LOWER(F2303))),
ISNUMBER(FIND("clorexidina",LOWER(F2303))),
ISNUMBER(FIND("matizacao",LOWER(F2303))),
ISNUMBER(FIND("matização",LOWER(F2303))),
ISNUMBER(FIND("arredondamento",LOWER(F2303))),
ISNUMBER(FIND("remocao",LOWER(F2303))),
ISNUMBER(FIND("remoção",LOWER(F2303)))
),"Serviços extras",
IF(ISNUMBER(FIND("banho",LOWER(F2303))),"Banho","Loja")))</f>
        <v>Banho</v>
      </c>
      <c r="AZ2303" s="1" t="str">
        <f>IF(ISBLANK(I2303),"", _xlfn.LET(_xlpm.Pedido,TRIM(D2303&amp;""),IF(_xlpm.Pedido&lt;&gt;"",_xlpm.Pedido&amp;" | "&amp;K2303,I2303&amp;" | "&amp;K2303&amp;" | "&amp;TEXT(AU2303,"0"))))</f>
        <v>5071 | Loki</v>
      </c>
      <c r="BA2303" s="1" t="str">
        <f>IF(ISBLANK(I2303),"", _xlfn.LET(_xlpm.TipoServico,LOWER(H2303),IF(ISNUMBER(FIND("banho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3" s="1" t="str">
        <f>IF(ISBLANK(I2303),"", _xlfn.LET(
    _xlpm.Servico,TRIM(F2303&amp;""),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2303" s="1">
        <f>IF(ISBLANK(B2303),"", IF(ISBLANK(R2303),Q2303*S2303,R2303*S2303))</f>
        <v>0.1</v>
      </c>
    </row>
    <row r="2304" spans="1:55" x14ac:dyDescent="0.3">
      <c r="A2304" t="s">
        <v>133</v>
      </c>
      <c r="B2304">
        <v>46098</v>
      </c>
      <c r="C2304" t="s">
        <v>46</v>
      </c>
      <c r="D2304">
        <v>5071</v>
      </c>
      <c r="F2304" t="s">
        <v>362</v>
      </c>
      <c r="H2304" t="s">
        <v>276</v>
      </c>
      <c r="I2304">
        <v>2860</v>
      </c>
      <c r="J2304" t="s">
        <v>750</v>
      </c>
      <c r="K2304" t="s">
        <v>751</v>
      </c>
      <c r="L2304">
        <v>557188777827</v>
      </c>
      <c r="N2304">
        <v>0</v>
      </c>
      <c r="O2304" t="s">
        <v>5</v>
      </c>
      <c r="P2304">
        <v>0</v>
      </c>
      <c r="Q2304">
        <v>0.1</v>
      </c>
      <c r="R2304">
        <v>0.1</v>
      </c>
      <c r="S2304">
        <v>1</v>
      </c>
      <c r="T2304">
        <v>0.1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 t="s">
        <v>6</v>
      </c>
      <c r="AG2304">
        <v>0.4</v>
      </c>
      <c r="AU2304" s="2" t="str">
        <f>IF(ISBLANK(B2304),"", TEXT(B2304,"dddd, d \d\e mmmm \d\e aaaa"))</f>
        <v>terça-feira, 17 de março de 2026</v>
      </c>
      <c r="AX2304" s="1" t="str" cm="1">
        <f t="array" ref="AX2304">IFERROR(_xlfn.TEXTJOIN(", ",TRUE,_xlfn._xlws.SORT(_xlfn.UNIQUE(_xlfn._xlws.FILTER($K$2:$K$2889,($I$2:$I$2889=I2304)*($K$2:$K$2889&lt;&gt;""))))),"")</f>
        <v>Loki, Sigyn</v>
      </c>
      <c r="AY2304" s="1" t="str">
        <f>IF(ISBLANK(F2304),"", IF(OR(
ISNUMBER(FIND("escovacao",LOWER(F2304))),
ISNUMBER(FIND("escovação",LOWER(F2304))),
ISNUMBER(FIND("higiene bucal",LOWER(F2304))),
ISNUMBER(FIND("tosa",LOWER(F2304))),
ISNUMBER(FIND("hidratacao",LOWER(F2304))),
ISNUMBER(FIND("hidratação",LOWER(F2304))),
ISNUMBER(FIND("spa",LOWER(F2304))),
ISNUMBER(FIND("corte de unhas",LOWER(F2304))),
ISNUMBER(FIND("desembolo",LOWER(F2304))),
ISNUMBER(FIND("clorexidina",LOWER(F2304))),
ISNUMBER(FIND("matizacao",LOWER(F2304))),
ISNUMBER(FIND("matização",LOWER(F2304))),
ISNUMBER(FIND("arredondamento",LOWER(F2304))),
ISNUMBER(FIND("remocao",LOWER(F2304))),
ISNUMBER(FIND("remoção",LOWER(F2304)))
),"Serviços extras",
IF(ISNUMBER(FIND("banho",LOWER(F2304))),"Banho","Loja")))</f>
        <v>Banho</v>
      </c>
      <c r="AZ2304" s="1" t="str">
        <f>IF(ISBLANK(I2304),"", _xlfn.LET(_xlpm.Pedido,TRIM(D2304&amp;""),IF(_xlpm.Pedido&lt;&gt;"",_xlpm.Pedido&amp;" | "&amp;K2304,I2304&amp;" | "&amp;K2304&amp;" | "&amp;TEXT(AU2304,"0"))))</f>
        <v>5071 | Sigyn</v>
      </c>
      <c r="BA2304" s="1" t="str">
        <f>IF(ISBLANK(I2304),"", _xlfn.LET(_xlpm.TipoServico,LOWER(H2304),IF(ISNUMBER(FIND("banho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4" s="1" t="str">
        <f>IF(ISBLANK(I2304),"", _xlfn.LET(
    _xlpm.Servico,TRIM(F2304&amp;""),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2304" s="1">
        <f>IF(ISBLANK(B2304),"", IF(ISBLANK(R2304),Q2304*S2304,R2304*S2304))</f>
        <v>0.1</v>
      </c>
    </row>
    <row r="2305" spans="1:55" x14ac:dyDescent="0.3">
      <c r="A2305" t="s">
        <v>133</v>
      </c>
      <c r="B2305">
        <v>46098</v>
      </c>
      <c r="C2305" t="s">
        <v>46</v>
      </c>
      <c r="D2305">
        <v>5071</v>
      </c>
      <c r="F2305" t="s">
        <v>752</v>
      </c>
      <c r="H2305" t="s">
        <v>276</v>
      </c>
      <c r="I2305">
        <v>2860</v>
      </c>
      <c r="J2305" t="s">
        <v>750</v>
      </c>
      <c r="K2305" t="s">
        <v>278</v>
      </c>
      <c r="L2305">
        <v>557188777827</v>
      </c>
      <c r="N2305">
        <v>0</v>
      </c>
      <c r="O2305" t="s">
        <v>5</v>
      </c>
      <c r="P2305">
        <v>0</v>
      </c>
      <c r="Q2305">
        <v>0.1</v>
      </c>
      <c r="R2305">
        <v>0.1</v>
      </c>
      <c r="S2305">
        <v>1</v>
      </c>
      <c r="T2305">
        <v>0.1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E2305">
        <v>0</v>
      </c>
      <c r="AF2305" t="s">
        <v>6</v>
      </c>
      <c r="AG2305">
        <v>0.4</v>
      </c>
      <c r="AU2305" s="2" t="str">
        <f>IF(ISBLANK(B2305),"", TEXT(B2305,"dddd, d \d\e mmmm \d\e aaaa"))</f>
        <v>terça-feira, 17 de março de 2026</v>
      </c>
      <c r="AX2305" s="1" t="str" cm="1">
        <f t="array" ref="AX2305">IFERROR(_xlfn.TEXTJOIN(", ",TRUE,_xlfn._xlws.SORT(_xlfn.UNIQUE(_xlfn._xlws.FILTER($K$2:$K$2889,($I$2:$I$2889=I2305)*($K$2:$K$2889&lt;&gt;""))))),"")</f>
        <v>Loki, Sigyn</v>
      </c>
      <c r="AY2305" s="1" t="str">
        <f>IF(ISBLANK(F2305),"", IF(OR(
ISNUMBER(FIND("escovacao",LOWER(F2305))),
ISNUMBER(FIND("escovação",LOWER(F2305))),
ISNUMBER(FIND("higiene bucal",LOWER(F2305))),
ISNUMBER(FIND("tosa",LOWER(F2305))),
ISNUMBER(FIND("hidratacao",LOWER(F2305))),
ISNUMBER(FIND("hidratação",LOWER(F2305))),
ISNUMBER(FIND("spa",LOWER(F2305))),
ISNUMBER(FIND("corte de unhas",LOWER(F2305))),
ISNUMBER(FIND("desembolo",LOWER(F2305))),
ISNUMBER(FIND("clorexidina",LOWER(F2305))),
ISNUMBER(FIND("matizacao",LOWER(F2305))),
ISNUMBER(FIND("matização",LOWER(F2305))),
ISNUMBER(FIND("arredondamento",LOWER(F2305))),
ISNUMBER(FIND("remocao",LOWER(F2305))),
ISNUMBER(FIND("remoção",LOWER(F2305)))
),"Serviços extras",
IF(ISNUMBER(FIND("banho",LOWER(F2305))),"Banho","Loja")))</f>
        <v>Serviços extras</v>
      </c>
      <c r="AZ2305" s="1" t="str">
        <f>IF(ISBLANK(I2305),"", _xlfn.LET(_xlpm.Pedido,TRIM(D2305&amp;""),IF(_xlpm.Pedido&lt;&gt;"",_xlpm.Pedido&amp;" | "&amp;K2305,I2305&amp;" | "&amp;K2305&amp;" | "&amp;TEXT(AU2305,"0"))))</f>
        <v>5071 | Loki</v>
      </c>
      <c r="BA2305" s="1" t="str">
        <f>IF(ISBLANK(I2305),"", _xlfn.LET(_xlpm.TipoServico,LOWER(H2305),IF(ISNUMBER(FIND("banho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5" s="1" t="str">
        <f>IF(ISBLANK(I2305),"", _xlfn.LET(
    _xlpm.Servico,TRIM(F2305&amp;""),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7 GG Longo</v>
      </c>
      <c r="BC2305" s="1">
        <f>IF(ISBLANK(B2305),"", IF(ISBLANK(R2305),Q2305*S2305,R2305*S2305))</f>
        <v>0.1</v>
      </c>
    </row>
    <row r="2306" spans="1:55" x14ac:dyDescent="0.3">
      <c r="A2306" t="s">
        <v>133</v>
      </c>
      <c r="B2306">
        <v>46098</v>
      </c>
      <c r="C2306" t="s">
        <v>46</v>
      </c>
      <c r="D2306">
        <v>5071</v>
      </c>
      <c r="F2306" t="s">
        <v>752</v>
      </c>
      <c r="H2306" t="s">
        <v>276</v>
      </c>
      <c r="I2306">
        <v>2860</v>
      </c>
      <c r="J2306" t="s">
        <v>750</v>
      </c>
      <c r="K2306" t="s">
        <v>751</v>
      </c>
      <c r="L2306">
        <v>557188777827</v>
      </c>
      <c r="N2306">
        <v>0</v>
      </c>
      <c r="O2306" t="s">
        <v>5</v>
      </c>
      <c r="P2306">
        <v>0</v>
      </c>
      <c r="Q2306">
        <v>0.1</v>
      </c>
      <c r="R2306">
        <v>0.1</v>
      </c>
      <c r="S2306">
        <v>1</v>
      </c>
      <c r="T2306">
        <v>0.1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 t="s">
        <v>6</v>
      </c>
      <c r="AG2306">
        <v>0.4</v>
      </c>
      <c r="AU2306" s="2" t="str">
        <f>IF(ISBLANK(B2306),"", TEXT(B2306,"dddd, d \d\e mmmm \d\e aaaa"))</f>
        <v>terça-feira, 17 de março de 2026</v>
      </c>
      <c r="AX2306" s="1" t="str" cm="1">
        <f t="array" ref="AX2306">IFERROR(_xlfn.TEXTJOIN(", ",TRUE,_xlfn._xlws.SORT(_xlfn.UNIQUE(_xlfn._xlws.FILTER($K$2:$K$2889,($I$2:$I$2889=I2306)*($K$2:$K$2889&lt;&gt;""))))),"")</f>
        <v>Loki, Sigyn</v>
      </c>
      <c r="AY2306" s="1" t="str">
        <f>IF(ISBLANK(F2306),"", IF(OR(
ISNUMBER(FIND("escovacao",LOWER(F2306))),
ISNUMBER(FIND("escovação",LOWER(F2306))),
ISNUMBER(FIND("higiene bucal",LOWER(F2306))),
ISNUMBER(FIND("tosa",LOWER(F2306))),
ISNUMBER(FIND("hidratacao",LOWER(F2306))),
ISNUMBER(FIND("hidratação",LOWER(F2306))),
ISNUMBER(FIND("spa",LOWER(F2306))),
ISNUMBER(FIND("corte de unhas",LOWER(F2306))),
ISNUMBER(FIND("desembolo",LOWER(F2306))),
ISNUMBER(FIND("clorexidina",LOWER(F2306))),
ISNUMBER(FIND("matizacao",LOWER(F2306))),
ISNUMBER(FIND("matização",LOWER(F2306))),
ISNUMBER(FIND("arredondamento",LOWER(F2306))),
ISNUMBER(FIND("remocao",LOWER(F2306))),
ISNUMBER(FIND("remoção",LOWER(F2306)))
),"Serviços extras",
IF(ISNUMBER(FIND("banho",LOWER(F2306))),"Banho","Loja")))</f>
        <v>Serviços extras</v>
      </c>
      <c r="AZ2306" s="1" t="str">
        <f>IF(ISBLANK(I2306),"", _xlfn.LET(_xlpm.Pedido,TRIM(D2306&amp;""),IF(_xlpm.Pedido&lt;&gt;"",_xlpm.Pedido&amp;" | "&amp;K2306,I2306&amp;" | "&amp;K2306&amp;" | "&amp;TEXT(AU2306,"0"))))</f>
        <v>5071 | Sigyn</v>
      </c>
      <c r="BA2306" s="1" t="str">
        <f>IF(ISBLANK(I2306),"", _xlfn.LET(_xlpm.TipoServico,LOWER(H2306),IF(ISNUMBER(FIND("banho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6" s="1" t="str">
        <f>IF(ISBLANK(I2306),"", _xlfn.LET(
    _xlpm.Servico,TRIM(F2306&amp;""),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7 GG Longo</v>
      </c>
      <c r="BC2306" s="1">
        <f>IF(ISBLANK(B2306),"", IF(ISBLANK(R2306),Q2306*S2306,R2306*S2306))</f>
        <v>0.1</v>
      </c>
    </row>
    <row r="2307" spans="1:55" x14ac:dyDescent="0.3">
      <c r="A2307" t="s">
        <v>133</v>
      </c>
      <c r="B2307">
        <v>46100</v>
      </c>
      <c r="C2307" t="s">
        <v>9</v>
      </c>
      <c r="D2307">
        <v>5085</v>
      </c>
      <c r="F2307" t="s">
        <v>298</v>
      </c>
      <c r="H2307" t="s">
        <v>276</v>
      </c>
      <c r="I2307">
        <v>2861</v>
      </c>
      <c r="J2307" t="s">
        <v>45</v>
      </c>
      <c r="K2307" t="s">
        <v>681</v>
      </c>
      <c r="L2307">
        <v>5573981510328</v>
      </c>
      <c r="N2307">
        <v>0</v>
      </c>
      <c r="O2307" t="s">
        <v>5</v>
      </c>
      <c r="P2307">
        <v>0</v>
      </c>
      <c r="Q2307">
        <v>45</v>
      </c>
      <c r="R2307">
        <v>45</v>
      </c>
      <c r="S2307">
        <v>1</v>
      </c>
      <c r="T2307">
        <v>45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 t="s">
        <v>6</v>
      </c>
      <c r="AG2307">
        <v>153</v>
      </c>
      <c r="AU2307" s="2" t="str">
        <f>IF(ISBLANK(B2307),"", TEXT(B2307,"dddd, d \d\e mmmm \d\e aaaa"))</f>
        <v>quinta-feira, 19 de março de 2026</v>
      </c>
      <c r="AX2307" s="1" t="str" cm="1">
        <f t="array" ref="AX2307">IFERROR(_xlfn.TEXTJOIN(", ",TRUE,_xlfn._xlws.SORT(_xlfn.UNIQUE(_xlfn._xlws.FILTER($K$2:$K$2889,($I$2:$I$2889=I2307)*($K$2:$K$2889&lt;&gt;""))))),"")</f>
        <v>Kyra</v>
      </c>
      <c r="AY2307" s="1" t="str">
        <f>IF(ISBLANK(F2307),"", IF(OR(
ISNUMBER(FIND("escovacao",LOWER(F2307))),
ISNUMBER(FIND("escovação",LOWER(F2307))),
ISNUMBER(FIND("higiene bucal",LOWER(F2307))),
ISNUMBER(FIND("tosa",LOWER(F2307))),
ISNUMBER(FIND("hidratacao",LOWER(F2307))),
ISNUMBER(FIND("hidratação",LOWER(F2307))),
ISNUMBER(FIND("spa",LOWER(F2307))),
ISNUMBER(FIND("corte de unhas",LOWER(F2307))),
ISNUMBER(FIND("desembolo",LOWER(F2307))),
ISNUMBER(FIND("clorexidina",LOWER(F2307))),
ISNUMBER(FIND("matizacao",LOWER(F2307))),
ISNUMBER(FIND("matização",LOWER(F2307))),
ISNUMBER(FIND("arredondamento",LOWER(F2307))),
ISNUMBER(FIND("remocao",LOWER(F2307))),
ISNUMBER(FIND("remoção",LOWER(F2307)))
),"Serviços extras",
IF(ISNUMBER(FIND("banho",LOWER(F2307))),"Banho","Loja")))</f>
        <v>Serviços extras</v>
      </c>
      <c r="AZ2307" s="1" t="str">
        <f>IF(ISBLANK(I2307),"", _xlfn.LET(_xlpm.Pedido,TRIM(D2307&amp;""),IF(_xlpm.Pedido&lt;&gt;"",_xlpm.Pedido&amp;" | "&amp;K2307,I2307&amp;" | "&amp;K2307&amp;" | "&amp;TEXT(AU2307,"0"))))</f>
        <v>5085 | Kyra</v>
      </c>
      <c r="BA2307" s="1" t="str">
        <f>IF(ISBLANK(I2307),"", _xlfn.LET(_xlpm.TipoServico,LOWER(H2307),IF(ISNUMBER(FIND("banho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7" s="1" t="str">
        <f>IF(ISBLANK(I2307),"", _xlfn.LET(
    _xlpm.Servico,TRIM(F2307&amp;""),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07" s="1">
        <f>IF(ISBLANK(B2307),"", IF(ISBLANK(R2307),Q2307*S2307,R2307*S2307))</f>
        <v>45</v>
      </c>
    </row>
    <row r="2308" spans="1:55" x14ac:dyDescent="0.3">
      <c r="A2308" t="s">
        <v>133</v>
      </c>
      <c r="B2308">
        <v>46100</v>
      </c>
      <c r="C2308" t="s">
        <v>9</v>
      </c>
      <c r="D2308">
        <v>5085</v>
      </c>
      <c r="F2308" t="s">
        <v>177</v>
      </c>
      <c r="H2308" t="s">
        <v>276</v>
      </c>
      <c r="I2308">
        <v>2861</v>
      </c>
      <c r="J2308" t="s">
        <v>45</v>
      </c>
      <c r="K2308" t="s">
        <v>681</v>
      </c>
      <c r="L2308">
        <v>5573981510328</v>
      </c>
      <c r="N2308">
        <v>0</v>
      </c>
      <c r="O2308" t="s">
        <v>5</v>
      </c>
      <c r="P2308">
        <v>0</v>
      </c>
      <c r="Q2308">
        <v>7</v>
      </c>
      <c r="R2308">
        <v>7</v>
      </c>
      <c r="S2308">
        <v>1</v>
      </c>
      <c r="T2308">
        <v>7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 t="s">
        <v>6</v>
      </c>
      <c r="AG2308">
        <v>153</v>
      </c>
      <c r="AU2308" s="2" t="str">
        <f>IF(ISBLANK(B2308),"", TEXT(B2308,"dddd, d \d\e mmmm \d\e aaaa"))</f>
        <v>quinta-feira, 19 de março de 2026</v>
      </c>
      <c r="AX2308" s="1" t="str" cm="1">
        <f t="array" ref="AX2308">IFERROR(_xlfn.TEXTJOIN(", ",TRUE,_xlfn._xlws.SORT(_xlfn.UNIQUE(_xlfn._xlws.FILTER($K$2:$K$2889,($I$2:$I$2889=I2308)*($K$2:$K$2889&lt;&gt;""))))),"")</f>
        <v>Kyra</v>
      </c>
      <c r="AY2308" s="1" t="str">
        <f>IF(ISBLANK(F2308),"", IF(OR(
ISNUMBER(FIND("escovacao",LOWER(F2308))),
ISNUMBER(FIND("escovação",LOWER(F2308))),
ISNUMBER(FIND("higiene bucal",LOWER(F2308))),
ISNUMBER(FIND("tosa",LOWER(F2308))),
ISNUMBER(FIND("hidratacao",LOWER(F2308))),
ISNUMBER(FIND("hidratação",LOWER(F2308))),
ISNUMBER(FIND("spa",LOWER(F2308))),
ISNUMBER(FIND("corte de unhas",LOWER(F2308))),
ISNUMBER(FIND("desembolo",LOWER(F2308))),
ISNUMBER(FIND("clorexidina",LOWER(F2308))),
ISNUMBER(FIND("matizacao",LOWER(F2308))),
ISNUMBER(FIND("matização",LOWER(F2308))),
ISNUMBER(FIND("arredondamento",LOWER(F2308))),
ISNUMBER(FIND("remocao",LOWER(F2308))),
ISNUMBER(FIND("remoção",LOWER(F2308)))
),"Serviços extras",
IF(ISNUMBER(FIND("banho",LOWER(F2308))),"Banho","Loja")))</f>
        <v>Banho</v>
      </c>
      <c r="AZ2308" s="1" t="str">
        <f>IF(ISBLANK(I2308),"", _xlfn.LET(_xlpm.Pedido,TRIM(D2308&amp;""),IF(_xlpm.Pedido&lt;&gt;"",_xlpm.Pedido&amp;" | "&amp;K2308,I2308&amp;" | "&amp;K2308&amp;" | "&amp;TEXT(AU2308,"0"))))</f>
        <v>5085 | Kyra</v>
      </c>
      <c r="BA2308" s="1" t="str">
        <f>IF(ISBLANK(I2308),"", _xlfn.LET(_xlpm.TipoServico,LOWER(H2308),IF(ISNUMBER(FIND("banho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8" s="1" t="str">
        <f>IF(ISBLANK(I2308),"", _xlfn.LET(
    _xlpm.Servico,TRIM(F2308&amp;""),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Curto</v>
      </c>
      <c r="BC2308" s="1">
        <f>IF(ISBLANK(B2308),"", IF(ISBLANK(R2308),Q2308*S2308,R2308*S2308))</f>
        <v>7</v>
      </c>
    </row>
    <row r="2309" spans="1:55" x14ac:dyDescent="0.3">
      <c r="A2309" t="s">
        <v>141</v>
      </c>
      <c r="B2309">
        <v>46100</v>
      </c>
      <c r="C2309" t="s">
        <v>9</v>
      </c>
      <c r="D2309">
        <v>5088</v>
      </c>
      <c r="F2309" t="s">
        <v>217</v>
      </c>
      <c r="H2309" t="s">
        <v>276</v>
      </c>
      <c r="I2309">
        <v>2729</v>
      </c>
      <c r="J2309" t="s">
        <v>65</v>
      </c>
      <c r="K2309" t="s">
        <v>8</v>
      </c>
      <c r="L2309">
        <v>5573998006465</v>
      </c>
      <c r="N2309">
        <v>0</v>
      </c>
      <c r="O2309" t="s">
        <v>5</v>
      </c>
      <c r="P2309">
        <v>0</v>
      </c>
      <c r="Q2309">
        <v>4</v>
      </c>
      <c r="R2309">
        <v>4</v>
      </c>
      <c r="S2309">
        <v>1</v>
      </c>
      <c r="T2309">
        <v>4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 t="s">
        <v>6</v>
      </c>
      <c r="AG2309">
        <v>123</v>
      </c>
      <c r="AU2309" s="2" t="str">
        <f>IF(ISBLANK(B2309),"", TEXT(B2309,"dddd, d \d\e mmmm \d\e aaaa"))</f>
        <v>quinta-feira, 19 de março de 2026</v>
      </c>
      <c r="AX2309" s="1" t="str" cm="1">
        <f t="array" ref="AX2309">IFERROR(_xlfn.TEXTJOIN(", ",TRUE,_xlfn._xlws.SORT(_xlfn.UNIQUE(_xlfn._xlws.FILTER($K$2:$K$2889,($I$2:$I$2889=I2309)*($K$2:$K$2889&lt;&gt;""))))),"")</f>
        <v>Carol, Mallu</v>
      </c>
      <c r="AY2309" s="1" t="str">
        <f>IF(ISBLANK(F2309),"", IF(OR(
ISNUMBER(FIND("escovacao",LOWER(F2309))),
ISNUMBER(FIND("escovação",LOWER(F2309))),
ISNUMBER(FIND("higiene bucal",LOWER(F2309))),
ISNUMBER(FIND("tosa",LOWER(F2309))),
ISNUMBER(FIND("hidratacao",LOWER(F2309))),
ISNUMBER(FIND("hidratação",LOWER(F2309))),
ISNUMBER(FIND("spa",LOWER(F2309))),
ISNUMBER(FIND("corte de unhas",LOWER(F2309))),
ISNUMBER(FIND("desembolo",LOWER(F2309))),
ISNUMBER(FIND("clorexidina",LOWER(F2309))),
ISNUMBER(FIND("matizacao",LOWER(F2309))),
ISNUMBER(FIND("matização",LOWER(F2309))),
ISNUMBER(FIND("arredondamento",LOWER(F2309))),
ISNUMBER(FIND("remocao",LOWER(F2309))),
ISNUMBER(FIND("remoção",LOWER(F2309)))
),"Serviços extras",
IF(ISNUMBER(FIND("banho",LOWER(F2309))),"Banho","Loja")))</f>
        <v>Banho</v>
      </c>
      <c r="AZ2309" s="1" t="str">
        <f>IF(ISBLANK(I2309),"", _xlfn.LET(_xlpm.Pedido,TRIM(D2309&amp;""),IF(_xlpm.Pedido&lt;&gt;"",_xlpm.Pedido&amp;" | "&amp;K2309,I2309&amp;" | "&amp;K2309&amp;" | "&amp;TEXT(AU2309,"0"))))</f>
        <v>5088 | Carol</v>
      </c>
      <c r="BA2309" s="1" t="str">
        <f>IF(ISBLANK(I2309),"", _xlfn.LET(_xlpm.TipoServico,LOWER(H2309),IF(ISNUMBER(FIND("banho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09" s="1" t="str">
        <f>IF(ISBLANK(I2309),"", _xlfn.LET(
    _xlpm.Servico,TRIM(F2309&amp;""),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309" s="1">
        <f>IF(ISBLANK(B2309),"", IF(ISBLANK(R2309),Q2309*S2309,R2309*S2309))</f>
        <v>4</v>
      </c>
    </row>
    <row r="2310" spans="1:55" x14ac:dyDescent="0.3">
      <c r="A2310" t="s">
        <v>141</v>
      </c>
      <c r="B2310">
        <v>46100</v>
      </c>
      <c r="C2310" t="s">
        <v>9</v>
      </c>
      <c r="D2310">
        <v>5088</v>
      </c>
      <c r="F2310" t="s">
        <v>146</v>
      </c>
      <c r="H2310" t="s">
        <v>276</v>
      </c>
      <c r="I2310">
        <v>2729</v>
      </c>
      <c r="J2310" t="s">
        <v>65</v>
      </c>
      <c r="K2310" t="s">
        <v>695</v>
      </c>
      <c r="L2310">
        <v>5573998006465</v>
      </c>
      <c r="N2310">
        <v>0</v>
      </c>
      <c r="O2310" t="s">
        <v>5</v>
      </c>
      <c r="P2310">
        <v>0</v>
      </c>
      <c r="Q2310">
        <v>12</v>
      </c>
      <c r="R2310">
        <v>12</v>
      </c>
      <c r="S2310">
        <v>1</v>
      </c>
      <c r="T2310">
        <v>12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 t="s">
        <v>6</v>
      </c>
      <c r="AG2310">
        <v>123</v>
      </c>
      <c r="AU2310" s="2" t="str">
        <f>IF(ISBLANK(B2310),"", TEXT(B2310,"dddd, d \d\e mmmm \d\e aaaa"))</f>
        <v>quinta-feira, 19 de março de 2026</v>
      </c>
      <c r="AX2310" s="1" t="str" cm="1">
        <f t="array" ref="AX2310">IFERROR(_xlfn.TEXTJOIN(", ",TRUE,_xlfn._xlws.SORT(_xlfn.UNIQUE(_xlfn._xlws.FILTER($K$2:$K$2889,($I$2:$I$2889=I2310)*($K$2:$K$2889&lt;&gt;""))))),"")</f>
        <v>Carol, Mallu</v>
      </c>
      <c r="AY2310" s="1" t="str">
        <f>IF(ISBLANK(F2310),"", IF(OR(
ISNUMBER(FIND("escovacao",LOWER(F2310))),
ISNUMBER(FIND("escovação",LOWER(F2310))),
ISNUMBER(FIND("higiene bucal",LOWER(F2310))),
ISNUMBER(FIND("tosa",LOWER(F2310))),
ISNUMBER(FIND("hidratacao",LOWER(F2310))),
ISNUMBER(FIND("hidratação",LOWER(F2310))),
ISNUMBER(FIND("spa",LOWER(F2310))),
ISNUMBER(FIND("corte de unhas",LOWER(F2310))),
ISNUMBER(FIND("desembolo",LOWER(F2310))),
ISNUMBER(FIND("clorexidina",LOWER(F2310))),
ISNUMBER(FIND("matizacao",LOWER(F2310))),
ISNUMBER(FIND("matização",LOWER(F2310))),
ISNUMBER(FIND("arredondamento",LOWER(F2310))),
ISNUMBER(FIND("remocao",LOWER(F2310))),
ISNUMBER(FIND("remoção",LOWER(F2310)))
),"Serviços extras",
IF(ISNUMBER(FIND("banho",LOWER(F2310))),"Banho","Loja")))</f>
        <v>Serviços extras</v>
      </c>
      <c r="AZ2310" s="1" t="str">
        <f>IF(ISBLANK(I2310),"", _xlfn.LET(_xlpm.Pedido,TRIM(D2310&amp;""),IF(_xlpm.Pedido&lt;&gt;"",_xlpm.Pedido&amp;" | "&amp;K2310,I2310&amp;" | "&amp;K2310&amp;" | "&amp;TEXT(AU2310,"0"))))</f>
        <v>5088 | Mallu</v>
      </c>
      <c r="BA2310" s="1" t="str">
        <f>IF(ISBLANK(I2310),"", _xlfn.LET(_xlpm.TipoServico,LOWER(H2310),IF(ISNUMBER(FIND("banho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0" s="1" t="str">
        <f>IF(ISBLANK(I2310),"", _xlfn.LET(
    _xlpm.Servico,TRIM(F2310&amp;""),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10" s="1">
        <f>IF(ISBLANK(B2310),"", IF(ISBLANK(R2310),Q2310*S2310,R2310*S2310))</f>
        <v>12</v>
      </c>
    </row>
    <row r="2311" spans="1:55" x14ac:dyDescent="0.3">
      <c r="A2311" t="s">
        <v>141</v>
      </c>
      <c r="B2311">
        <v>46101</v>
      </c>
      <c r="C2311" t="s">
        <v>2</v>
      </c>
      <c r="D2311">
        <v>5092</v>
      </c>
      <c r="F2311" t="s">
        <v>183</v>
      </c>
      <c r="H2311" t="s">
        <v>276</v>
      </c>
      <c r="I2311">
        <v>2400</v>
      </c>
      <c r="J2311" t="s">
        <v>28</v>
      </c>
      <c r="K2311" t="s">
        <v>165</v>
      </c>
      <c r="L2311">
        <v>73988089487</v>
      </c>
      <c r="N2311">
        <v>0</v>
      </c>
      <c r="O2311" t="s">
        <v>5</v>
      </c>
      <c r="P2311">
        <v>0</v>
      </c>
      <c r="Q2311">
        <v>63</v>
      </c>
      <c r="R2311">
        <v>63</v>
      </c>
      <c r="S2311">
        <v>1</v>
      </c>
      <c r="T2311">
        <v>63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 t="s">
        <v>6</v>
      </c>
      <c r="AG2311">
        <v>63</v>
      </c>
      <c r="AU2311" s="2" t="str">
        <f>IF(ISBLANK(B2311),"", TEXT(B2311,"dddd, d \d\e mmmm \d\e aaaa"))</f>
        <v>sexta-feira, 20 de março de 2026</v>
      </c>
      <c r="AX2311" s="1" t="str" cm="1">
        <f t="array" ref="AX2311">IFERROR(_xlfn.TEXTJOIN(", ",TRUE,_xlfn._xlws.SORT(_xlfn.UNIQUE(_xlfn._xlws.FILTER($K$2:$K$2889,($I$2:$I$2889=I2311)*($K$2:$K$2889&lt;&gt;""))))),"")</f>
        <v>Dora</v>
      </c>
      <c r="AY2311" s="1" t="str">
        <f>IF(ISBLANK(F2311),"", IF(OR(
ISNUMBER(FIND("escovacao",LOWER(F2311))),
ISNUMBER(FIND("escovação",LOWER(F2311))),
ISNUMBER(FIND("higiene bucal",LOWER(F2311))),
ISNUMBER(FIND("tosa",LOWER(F2311))),
ISNUMBER(FIND("hidratacao",LOWER(F2311))),
ISNUMBER(FIND("hidratação",LOWER(F2311))),
ISNUMBER(FIND("spa",LOWER(F2311))),
ISNUMBER(FIND("corte de unhas",LOWER(F2311))),
ISNUMBER(FIND("desembolo",LOWER(F2311))),
ISNUMBER(FIND("clorexidina",LOWER(F2311))),
ISNUMBER(FIND("matizacao",LOWER(F2311))),
ISNUMBER(FIND("matização",LOWER(F2311))),
ISNUMBER(FIND("arredondamento",LOWER(F2311))),
ISNUMBER(FIND("remocao",LOWER(F2311))),
ISNUMBER(FIND("remoção",LOWER(F2311)))
),"Serviços extras",
IF(ISNUMBER(FIND("banho",LOWER(F2311))),"Banho","Loja")))</f>
        <v>Serviços extras</v>
      </c>
      <c r="AZ2311" s="1" t="str">
        <f>IF(ISBLANK(I2311),"", _xlfn.LET(_xlpm.Pedido,TRIM(D2311&amp;""),IF(_xlpm.Pedido&lt;&gt;"",_xlpm.Pedido&amp;" | "&amp;K2311,I2311&amp;" | "&amp;K2311&amp;" | "&amp;TEXT(AU2311,"0"))))</f>
        <v>5092 | Dora</v>
      </c>
      <c r="BA2311" s="1" t="str">
        <f>IF(ISBLANK(I2311),"", _xlfn.LET(_xlpm.TipoServico,LOWER(H2311),IF(ISNUMBER(FIND("banho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1" s="1" t="str">
        <f>IF(ISBLANK(I2311),"", _xlfn.LET(
    _xlpm.Servico,TRIM(F2311&amp;""),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11" s="1">
        <f>IF(ISBLANK(B2311),"", IF(ISBLANK(R2311),Q2311*S2311,R2311*S2311))</f>
        <v>63</v>
      </c>
    </row>
    <row r="2312" spans="1:55" x14ac:dyDescent="0.3">
      <c r="A2312" t="s">
        <v>133</v>
      </c>
      <c r="B2312">
        <v>46101</v>
      </c>
      <c r="C2312" t="s">
        <v>2</v>
      </c>
      <c r="D2312">
        <v>5094</v>
      </c>
      <c r="F2312" t="s">
        <v>146</v>
      </c>
      <c r="H2312" t="s">
        <v>276</v>
      </c>
      <c r="I2312">
        <v>2818</v>
      </c>
      <c r="J2312" t="s">
        <v>68</v>
      </c>
      <c r="K2312" t="s">
        <v>680</v>
      </c>
      <c r="L2312">
        <v>73988047914</v>
      </c>
      <c r="N2312">
        <v>0</v>
      </c>
      <c r="O2312" t="s">
        <v>5</v>
      </c>
      <c r="P2312">
        <v>0</v>
      </c>
      <c r="Q2312">
        <v>12</v>
      </c>
      <c r="R2312">
        <v>12</v>
      </c>
      <c r="S2312">
        <v>1</v>
      </c>
      <c r="T2312">
        <v>12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 t="s">
        <v>6</v>
      </c>
      <c r="AG2312">
        <v>114.9</v>
      </c>
      <c r="AU2312" s="2" t="str">
        <f>IF(ISBLANK(B2312),"", TEXT(B2312,"dddd, d \d\e mmmm \d\e aaaa"))</f>
        <v>sexta-feira, 20 de março de 2026</v>
      </c>
      <c r="AX2312" s="1" t="str" cm="1">
        <f t="array" ref="AX2312">IFERROR(_xlfn.TEXTJOIN(", ",TRUE,_xlfn._xlws.SORT(_xlfn.UNIQUE(_xlfn._xlws.FILTER($K$2:$K$2889,($I$2:$I$2889=I2312)*($K$2:$K$2889&lt;&gt;""))))),"")</f>
        <v>Mila</v>
      </c>
      <c r="AY2312" s="1" t="str">
        <f>IF(ISBLANK(F2312),"", IF(OR(
ISNUMBER(FIND("escovacao",LOWER(F2312))),
ISNUMBER(FIND("escovação",LOWER(F2312))),
ISNUMBER(FIND("higiene bucal",LOWER(F2312))),
ISNUMBER(FIND("tosa",LOWER(F2312))),
ISNUMBER(FIND("hidratacao",LOWER(F2312))),
ISNUMBER(FIND("hidratação",LOWER(F2312))),
ISNUMBER(FIND("spa",LOWER(F2312))),
ISNUMBER(FIND("corte de unhas",LOWER(F2312))),
ISNUMBER(FIND("desembolo",LOWER(F2312))),
ISNUMBER(FIND("clorexidina",LOWER(F2312))),
ISNUMBER(FIND("matizacao",LOWER(F2312))),
ISNUMBER(FIND("matização",LOWER(F2312))),
ISNUMBER(FIND("arredondamento",LOWER(F2312))),
ISNUMBER(FIND("remocao",LOWER(F2312))),
ISNUMBER(FIND("remoção",LOWER(F2312)))
),"Serviços extras",
IF(ISNUMBER(FIND("banho",LOWER(F2312))),"Banho","Loja")))</f>
        <v>Serviços extras</v>
      </c>
      <c r="AZ2312" s="1" t="str">
        <f>IF(ISBLANK(I2312),"", _xlfn.LET(_xlpm.Pedido,TRIM(D2312&amp;""),IF(_xlpm.Pedido&lt;&gt;"",_xlpm.Pedido&amp;" | "&amp;K2312,I2312&amp;" | "&amp;K2312&amp;" | "&amp;TEXT(AU2312,"0"))))</f>
        <v>5094 | Mila</v>
      </c>
      <c r="BA2312" s="1" t="str">
        <f>IF(ISBLANK(I2312),"", _xlfn.LET(_xlpm.TipoServico,LOWER(H2312),IF(ISNUMBER(FIND("banho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2" s="1" t="str">
        <f>IF(ISBLANK(I2312),"", _xlfn.LET(
    _xlpm.Servico,TRIM(F2312&amp;""),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12" s="1">
        <f>IF(ISBLANK(B2312),"", IF(ISBLANK(R2312),Q2312*S2312,R2312*S2312))</f>
        <v>12</v>
      </c>
    </row>
    <row r="2313" spans="1:55" x14ac:dyDescent="0.3">
      <c r="A2313" t="s">
        <v>141</v>
      </c>
      <c r="B2313">
        <v>46101</v>
      </c>
      <c r="C2313" t="s">
        <v>2</v>
      </c>
      <c r="D2313">
        <v>5095</v>
      </c>
      <c r="F2313" t="s">
        <v>146</v>
      </c>
      <c r="H2313" t="s">
        <v>276</v>
      </c>
      <c r="I2313">
        <v>2741</v>
      </c>
      <c r="J2313" t="s">
        <v>67</v>
      </c>
      <c r="K2313" t="s">
        <v>694</v>
      </c>
      <c r="L2313">
        <v>557399377714</v>
      </c>
      <c r="N2313">
        <v>0</v>
      </c>
      <c r="O2313" t="s">
        <v>5</v>
      </c>
      <c r="P2313">
        <v>0</v>
      </c>
      <c r="Q2313">
        <v>12</v>
      </c>
      <c r="R2313">
        <v>12</v>
      </c>
      <c r="S2313">
        <v>1</v>
      </c>
      <c r="T2313">
        <v>12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 t="s">
        <v>6</v>
      </c>
      <c r="AG2313">
        <v>104</v>
      </c>
      <c r="AU2313" s="2" t="str">
        <f>IF(ISBLANK(B2313),"", TEXT(B2313,"dddd, d \d\e mmmm \d\e aaaa"))</f>
        <v>sexta-feira, 20 de março de 2026</v>
      </c>
      <c r="AX2313" s="1" t="str" cm="1">
        <f t="array" ref="AX2313">IFERROR(_xlfn.TEXTJOIN(", ",TRUE,_xlfn._xlws.SORT(_xlfn.UNIQUE(_xlfn._xlws.FILTER($K$2:$K$2889,($I$2:$I$2889=I2313)*($K$2:$K$2889&lt;&gt;""))))),"")</f>
        <v>Brisa</v>
      </c>
      <c r="AY2313" s="1" t="str">
        <f>IF(ISBLANK(F2313),"", IF(OR(
ISNUMBER(FIND("escovacao",LOWER(F2313))),
ISNUMBER(FIND("escovação",LOWER(F2313))),
ISNUMBER(FIND("higiene bucal",LOWER(F2313))),
ISNUMBER(FIND("tosa",LOWER(F2313))),
ISNUMBER(FIND("hidratacao",LOWER(F2313))),
ISNUMBER(FIND("hidratação",LOWER(F2313))),
ISNUMBER(FIND("spa",LOWER(F2313))),
ISNUMBER(FIND("corte de unhas",LOWER(F2313))),
ISNUMBER(FIND("desembolo",LOWER(F2313))),
ISNUMBER(FIND("clorexidina",LOWER(F2313))),
ISNUMBER(FIND("matizacao",LOWER(F2313))),
ISNUMBER(FIND("matização",LOWER(F2313))),
ISNUMBER(FIND("arredondamento",LOWER(F2313))),
ISNUMBER(FIND("remocao",LOWER(F2313))),
ISNUMBER(FIND("remoção",LOWER(F2313)))
),"Serviços extras",
IF(ISNUMBER(FIND("banho",LOWER(F2313))),"Banho","Loja")))</f>
        <v>Serviços extras</v>
      </c>
      <c r="AZ2313" s="1" t="str">
        <f>IF(ISBLANK(I2313),"", _xlfn.LET(_xlpm.Pedido,TRIM(D2313&amp;""),IF(_xlpm.Pedido&lt;&gt;"",_xlpm.Pedido&amp;" | "&amp;K2313,I2313&amp;" | "&amp;K2313&amp;" | "&amp;TEXT(AU2313,"0"))))</f>
        <v>5095 | Brisa</v>
      </c>
      <c r="BA2313" s="1" t="str">
        <f>IF(ISBLANK(I2313),"", _xlfn.LET(_xlpm.TipoServico,LOWER(H2313),IF(ISNUMBER(FIND("banho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3" s="1" t="str">
        <f>IF(ISBLANK(I2313),"", _xlfn.LET(
    _xlpm.Servico,TRIM(F2313&amp;""),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13" s="1">
        <f>IF(ISBLANK(B2313),"", IF(ISBLANK(R2313),Q2313*S2313,R2313*S2313))</f>
        <v>12</v>
      </c>
    </row>
    <row r="2314" spans="1:55" x14ac:dyDescent="0.3">
      <c r="A2314" t="s">
        <v>141</v>
      </c>
      <c r="B2314">
        <v>46101</v>
      </c>
      <c r="C2314" t="s">
        <v>2</v>
      </c>
      <c r="D2314">
        <v>5095</v>
      </c>
      <c r="F2314" t="s">
        <v>282</v>
      </c>
      <c r="H2314" t="s">
        <v>276</v>
      </c>
      <c r="I2314">
        <v>2741</v>
      </c>
      <c r="J2314" t="s">
        <v>67</v>
      </c>
      <c r="K2314" t="s">
        <v>694</v>
      </c>
      <c r="L2314">
        <v>557399377714</v>
      </c>
      <c r="N2314">
        <v>0</v>
      </c>
      <c r="O2314" t="s">
        <v>5</v>
      </c>
      <c r="P2314">
        <v>0</v>
      </c>
      <c r="Q2314">
        <v>35</v>
      </c>
      <c r="R2314">
        <v>35</v>
      </c>
      <c r="S2314">
        <v>1</v>
      </c>
      <c r="T2314">
        <v>35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 t="s">
        <v>6</v>
      </c>
      <c r="AG2314">
        <v>104</v>
      </c>
      <c r="AU2314" s="2" t="str">
        <f>IF(ISBLANK(B2314),"", TEXT(B2314,"dddd, d \d\e mmmm \d\e aaaa"))</f>
        <v>sexta-feira, 20 de março de 2026</v>
      </c>
      <c r="AX2314" s="1" t="str" cm="1">
        <f t="array" ref="AX2314">IFERROR(_xlfn.TEXTJOIN(", ",TRUE,_xlfn._xlws.SORT(_xlfn.UNIQUE(_xlfn._xlws.FILTER($K$2:$K$2889,($I$2:$I$2889=I2314)*($K$2:$K$2889&lt;&gt;""))))),"")</f>
        <v>Brisa</v>
      </c>
      <c r="AY2314" s="1" t="str">
        <f>IF(ISBLANK(F2314),"", IF(OR(
ISNUMBER(FIND("escovacao",LOWER(F2314))),
ISNUMBER(FIND("escovação",LOWER(F2314))),
ISNUMBER(FIND("higiene bucal",LOWER(F2314))),
ISNUMBER(FIND("tosa",LOWER(F2314))),
ISNUMBER(FIND("hidratacao",LOWER(F2314))),
ISNUMBER(FIND("hidratação",LOWER(F2314))),
ISNUMBER(FIND("spa",LOWER(F2314))),
ISNUMBER(FIND("corte de unhas",LOWER(F2314))),
ISNUMBER(FIND("desembolo",LOWER(F2314))),
ISNUMBER(FIND("clorexidina",LOWER(F2314))),
ISNUMBER(FIND("matizacao",LOWER(F2314))),
ISNUMBER(FIND("matização",LOWER(F2314))),
ISNUMBER(FIND("arredondamento",LOWER(F2314))),
ISNUMBER(FIND("remocao",LOWER(F2314))),
ISNUMBER(FIND("remoção",LOWER(F2314)))
),"Serviços extras",
IF(ISNUMBER(FIND("banho",LOWER(F2314))),"Banho","Loja")))</f>
        <v>Serviços extras</v>
      </c>
      <c r="AZ2314" s="1" t="str">
        <f>IF(ISBLANK(I2314),"", _xlfn.LET(_xlpm.Pedido,TRIM(D2314&amp;""),IF(_xlpm.Pedido&lt;&gt;"",_xlpm.Pedido&amp;" | "&amp;K2314,I2314&amp;" | "&amp;K2314&amp;" | "&amp;TEXT(AU2314,"0"))))</f>
        <v>5095 | Brisa</v>
      </c>
      <c r="BA2314" s="1" t="str">
        <f>IF(ISBLANK(I2314),"", _xlfn.LET(_xlpm.TipoServico,LOWER(H2314),IF(ISNUMBER(FIND("banho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4" s="1" t="str">
        <f>IF(ISBLANK(I2314),"", _xlfn.LET(
    _xlpm.Servico,TRIM(F2314&amp;""),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2314" s="1">
        <f>IF(ISBLANK(B2314),"", IF(ISBLANK(R2314),Q2314*S2314,R2314*S2314))</f>
        <v>35</v>
      </c>
    </row>
    <row r="2315" spans="1:55" x14ac:dyDescent="0.3">
      <c r="A2315" t="s">
        <v>133</v>
      </c>
      <c r="B2315">
        <v>46101</v>
      </c>
      <c r="C2315" t="s">
        <v>2</v>
      </c>
      <c r="D2315">
        <v>5099</v>
      </c>
      <c r="F2315" t="s">
        <v>146</v>
      </c>
      <c r="H2315" t="s">
        <v>276</v>
      </c>
      <c r="I2315">
        <v>2528</v>
      </c>
      <c r="J2315" t="s">
        <v>71</v>
      </c>
      <c r="K2315" t="s">
        <v>471</v>
      </c>
      <c r="L2315">
        <v>73991182199</v>
      </c>
      <c r="N2315">
        <v>0</v>
      </c>
      <c r="O2315" t="s">
        <v>5</v>
      </c>
      <c r="P2315">
        <v>0</v>
      </c>
      <c r="Q2315">
        <v>12</v>
      </c>
      <c r="R2315">
        <v>12</v>
      </c>
      <c r="S2315">
        <v>1</v>
      </c>
      <c r="T2315">
        <v>12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 t="s">
        <v>6</v>
      </c>
      <c r="AG2315">
        <v>188</v>
      </c>
      <c r="AU2315" s="2" t="str">
        <f>IF(ISBLANK(B2315),"", TEXT(B2315,"dddd, d \d\e mmmm \d\e aaaa"))</f>
        <v>sexta-feira, 20 de março de 2026</v>
      </c>
      <c r="AX2315" s="1" t="str" cm="1">
        <f t="array" ref="AX2315">IFERROR(_xlfn.TEXTJOIN(", ",TRUE,_xlfn._xlws.SORT(_xlfn.UNIQUE(_xlfn._xlws.FILTER($K$2:$K$2889,($I$2:$I$2889=I2315)*($K$2:$K$2889&lt;&gt;""))))),"")</f>
        <v>Thor, Zara</v>
      </c>
      <c r="AY2315" s="1" t="str">
        <f>IF(ISBLANK(F2315),"", IF(OR(
ISNUMBER(FIND("escovacao",LOWER(F2315))),
ISNUMBER(FIND("escovação",LOWER(F2315))),
ISNUMBER(FIND("higiene bucal",LOWER(F2315))),
ISNUMBER(FIND("tosa",LOWER(F2315))),
ISNUMBER(FIND("hidratacao",LOWER(F2315))),
ISNUMBER(FIND("hidratação",LOWER(F2315))),
ISNUMBER(FIND("spa",LOWER(F2315))),
ISNUMBER(FIND("corte de unhas",LOWER(F2315))),
ISNUMBER(FIND("desembolo",LOWER(F2315))),
ISNUMBER(FIND("clorexidina",LOWER(F2315))),
ISNUMBER(FIND("matizacao",LOWER(F2315))),
ISNUMBER(FIND("matização",LOWER(F2315))),
ISNUMBER(FIND("arredondamento",LOWER(F2315))),
ISNUMBER(FIND("remocao",LOWER(F2315))),
ISNUMBER(FIND("remoção",LOWER(F2315)))
),"Serviços extras",
IF(ISNUMBER(FIND("banho",LOWER(F2315))),"Banho","Loja")))</f>
        <v>Serviços extras</v>
      </c>
      <c r="AZ2315" s="1" t="str">
        <f>IF(ISBLANK(I2315),"", _xlfn.LET(_xlpm.Pedido,TRIM(D2315&amp;""),IF(_xlpm.Pedido&lt;&gt;"",_xlpm.Pedido&amp;" | "&amp;K2315,I2315&amp;" | "&amp;K2315&amp;" | "&amp;TEXT(AU2315,"0"))))</f>
        <v>5099 | Thor</v>
      </c>
      <c r="BA2315" s="1" t="str">
        <f>IF(ISBLANK(I2315),"", _xlfn.LET(_xlpm.TipoServico,LOWER(H2315),IF(ISNUMBER(FIND("banho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5" s="1" t="str">
        <f>IF(ISBLANK(I2315),"", _xlfn.LET(
    _xlpm.Servico,TRIM(F2315&amp;""),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15" s="1">
        <f>IF(ISBLANK(B2315),"", IF(ISBLANK(R2315),Q2315*S2315,R2315*S2315))</f>
        <v>12</v>
      </c>
    </row>
    <row r="2316" spans="1:55" x14ac:dyDescent="0.3">
      <c r="A2316" t="s">
        <v>11</v>
      </c>
      <c r="B2316">
        <v>46101</v>
      </c>
      <c r="C2316" t="s">
        <v>2</v>
      </c>
      <c r="D2316">
        <v>5099</v>
      </c>
      <c r="F2316" t="s">
        <v>146</v>
      </c>
      <c r="H2316" t="s">
        <v>276</v>
      </c>
      <c r="I2316">
        <v>2528</v>
      </c>
      <c r="J2316" t="s">
        <v>71</v>
      </c>
      <c r="K2316" t="s">
        <v>221</v>
      </c>
      <c r="L2316">
        <v>73991182199</v>
      </c>
      <c r="N2316">
        <v>0</v>
      </c>
      <c r="O2316" t="s">
        <v>5</v>
      </c>
      <c r="P2316">
        <v>0</v>
      </c>
      <c r="Q2316">
        <v>12</v>
      </c>
      <c r="R2316">
        <v>12</v>
      </c>
      <c r="S2316">
        <v>1</v>
      </c>
      <c r="T2316">
        <v>12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 t="s">
        <v>6</v>
      </c>
      <c r="AG2316">
        <v>188</v>
      </c>
      <c r="AU2316" s="2" t="str">
        <f>IF(ISBLANK(B2316),"", TEXT(B2316,"dddd, d \d\e mmmm \d\e aaaa"))</f>
        <v>sexta-feira, 20 de março de 2026</v>
      </c>
      <c r="AX2316" s="1" t="str" cm="1">
        <f t="array" ref="AX2316">IFERROR(_xlfn.TEXTJOIN(", ",TRUE,_xlfn._xlws.SORT(_xlfn.UNIQUE(_xlfn._xlws.FILTER($K$2:$K$2889,($I$2:$I$2889=I2316)*($K$2:$K$2889&lt;&gt;""))))),"")</f>
        <v>Thor, Zara</v>
      </c>
      <c r="AY2316" s="1" t="str">
        <f>IF(ISBLANK(F2316),"", IF(OR(
ISNUMBER(FIND("escovacao",LOWER(F2316))),
ISNUMBER(FIND("escovação",LOWER(F2316))),
ISNUMBER(FIND("higiene bucal",LOWER(F2316))),
ISNUMBER(FIND("tosa",LOWER(F2316))),
ISNUMBER(FIND("hidratacao",LOWER(F2316))),
ISNUMBER(FIND("hidratação",LOWER(F2316))),
ISNUMBER(FIND("spa",LOWER(F2316))),
ISNUMBER(FIND("corte de unhas",LOWER(F2316))),
ISNUMBER(FIND("desembolo",LOWER(F2316))),
ISNUMBER(FIND("clorexidina",LOWER(F2316))),
ISNUMBER(FIND("matizacao",LOWER(F2316))),
ISNUMBER(FIND("matização",LOWER(F2316))),
ISNUMBER(FIND("arredondamento",LOWER(F2316))),
ISNUMBER(FIND("remocao",LOWER(F2316))),
ISNUMBER(FIND("remoção",LOWER(F2316)))
),"Serviços extras",
IF(ISNUMBER(FIND("banho",LOWER(F2316))),"Banho","Loja")))</f>
        <v>Serviços extras</v>
      </c>
      <c r="AZ2316" s="1" t="str">
        <f>IF(ISBLANK(I2316),"", _xlfn.LET(_xlpm.Pedido,TRIM(D2316&amp;""),IF(_xlpm.Pedido&lt;&gt;"",_xlpm.Pedido&amp;" | "&amp;K2316,I2316&amp;" | "&amp;K2316&amp;" | "&amp;TEXT(AU2316,"0"))))</f>
        <v>5099 | Zara</v>
      </c>
      <c r="BA2316" s="1" t="str">
        <f>IF(ISBLANK(I2316),"", _xlfn.LET(_xlpm.TipoServico,LOWER(H2316),IF(ISNUMBER(FIND("banho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6" s="1" t="str">
        <f>IF(ISBLANK(I2316),"", _xlfn.LET(
    _xlpm.Servico,TRIM(F2316&amp;""),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16" s="1">
        <f>IF(ISBLANK(B2316),"", IF(ISBLANK(R2316),Q2316*S2316,R2316*S2316))</f>
        <v>12</v>
      </c>
    </row>
    <row r="2317" spans="1:55" x14ac:dyDescent="0.3">
      <c r="A2317" t="s">
        <v>141</v>
      </c>
      <c r="B2317">
        <v>46101</v>
      </c>
      <c r="C2317" t="s">
        <v>2</v>
      </c>
      <c r="D2317">
        <v>5097</v>
      </c>
      <c r="F2317" t="s">
        <v>146</v>
      </c>
      <c r="H2317" t="s">
        <v>276</v>
      </c>
      <c r="I2317">
        <v>2866</v>
      </c>
      <c r="J2317" t="s">
        <v>753</v>
      </c>
      <c r="K2317" t="s">
        <v>754</v>
      </c>
      <c r="L2317">
        <v>557374004708</v>
      </c>
      <c r="N2317">
        <v>0</v>
      </c>
      <c r="O2317" t="s">
        <v>5</v>
      </c>
      <c r="P2317">
        <v>0</v>
      </c>
      <c r="Q2317">
        <v>12</v>
      </c>
      <c r="R2317">
        <v>12</v>
      </c>
      <c r="S2317">
        <v>1</v>
      </c>
      <c r="T2317">
        <v>12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 t="s">
        <v>6</v>
      </c>
      <c r="AG2317">
        <v>114</v>
      </c>
      <c r="AU2317" s="2" t="str">
        <f>IF(ISBLANK(B2317),"", TEXT(B2317,"dddd, d \d\e mmmm \d\e aaaa"))</f>
        <v>sexta-feira, 20 de março de 2026</v>
      </c>
      <c r="AX2317" s="1" t="str" cm="1">
        <f t="array" ref="AX2317">IFERROR(_xlfn.TEXTJOIN(", ",TRUE,_xlfn._xlws.SORT(_xlfn.UNIQUE(_xlfn._xlws.FILTER($K$2:$K$2889,($I$2:$I$2889=I2317)*($K$2:$K$2889&lt;&gt;""))))),"")</f>
        <v>Kylian</v>
      </c>
      <c r="AY2317" s="1" t="str">
        <f>IF(ISBLANK(F2317),"", IF(OR(
ISNUMBER(FIND("escovacao",LOWER(F2317))),
ISNUMBER(FIND("escovação",LOWER(F2317))),
ISNUMBER(FIND("higiene bucal",LOWER(F2317))),
ISNUMBER(FIND("tosa",LOWER(F2317))),
ISNUMBER(FIND("hidratacao",LOWER(F2317))),
ISNUMBER(FIND("hidratação",LOWER(F2317))),
ISNUMBER(FIND("spa",LOWER(F2317))),
ISNUMBER(FIND("corte de unhas",LOWER(F2317))),
ISNUMBER(FIND("desembolo",LOWER(F2317))),
ISNUMBER(FIND("clorexidina",LOWER(F2317))),
ISNUMBER(FIND("matizacao",LOWER(F2317))),
ISNUMBER(FIND("matização",LOWER(F2317))),
ISNUMBER(FIND("arredondamento",LOWER(F2317))),
ISNUMBER(FIND("remocao",LOWER(F2317))),
ISNUMBER(FIND("remoção",LOWER(F2317)))
),"Serviços extras",
IF(ISNUMBER(FIND("banho",LOWER(F2317))),"Banho","Loja")))</f>
        <v>Serviços extras</v>
      </c>
      <c r="AZ2317" s="1" t="str">
        <f>IF(ISBLANK(I2317),"", _xlfn.LET(_xlpm.Pedido,TRIM(D2317&amp;""),IF(_xlpm.Pedido&lt;&gt;"",_xlpm.Pedido&amp;" | "&amp;K2317,I2317&amp;" | "&amp;K2317&amp;" | "&amp;TEXT(AU2317,"0"))))</f>
        <v>5097 | Kylian</v>
      </c>
      <c r="BA2317" s="1" t="str">
        <f>IF(ISBLANK(I2317),"", _xlfn.LET(_xlpm.TipoServico,LOWER(H2317),IF(ISNUMBER(FIND("banho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7" s="1" t="str">
        <f>IF(ISBLANK(I2317),"", _xlfn.LET(
    _xlpm.Servico,TRIM(F2317&amp;""),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17" s="1">
        <f>IF(ISBLANK(B2317),"", IF(ISBLANK(R2317),Q2317*S2317,R2317*S2317))</f>
        <v>12</v>
      </c>
    </row>
    <row r="2318" spans="1:55" x14ac:dyDescent="0.3">
      <c r="A2318" t="s">
        <v>141</v>
      </c>
      <c r="B2318">
        <v>46101</v>
      </c>
      <c r="C2318" t="s">
        <v>2</v>
      </c>
      <c r="D2318">
        <v>5097</v>
      </c>
      <c r="F2318" t="s">
        <v>275</v>
      </c>
      <c r="H2318" t="s">
        <v>276</v>
      </c>
      <c r="I2318">
        <v>2866</v>
      </c>
      <c r="J2318" t="s">
        <v>753</v>
      </c>
      <c r="K2318" t="s">
        <v>754</v>
      </c>
      <c r="L2318">
        <v>557374004708</v>
      </c>
      <c r="N2318">
        <v>0</v>
      </c>
      <c r="O2318" t="s">
        <v>5</v>
      </c>
      <c r="P2318">
        <v>0</v>
      </c>
      <c r="Q2318">
        <v>35</v>
      </c>
      <c r="R2318">
        <v>35</v>
      </c>
      <c r="S2318">
        <v>1</v>
      </c>
      <c r="T2318">
        <v>35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 t="s">
        <v>6</v>
      </c>
      <c r="AG2318">
        <v>114</v>
      </c>
      <c r="AU2318" s="2" t="str">
        <f>IF(ISBLANK(B2318),"", TEXT(B2318,"dddd, d \d\e mmmm \d\e aaaa"))</f>
        <v>sexta-feira, 20 de março de 2026</v>
      </c>
      <c r="AX2318" s="1" t="str" cm="1">
        <f t="array" ref="AX2318">IFERROR(_xlfn.TEXTJOIN(", ",TRUE,_xlfn._xlws.SORT(_xlfn.UNIQUE(_xlfn._xlws.FILTER($K$2:$K$2889,($I$2:$I$2889=I2318)*($K$2:$K$2889&lt;&gt;""))))),"")</f>
        <v>Kylian</v>
      </c>
      <c r="AY2318" s="1" t="str">
        <f>IF(ISBLANK(F2318),"", IF(OR(
ISNUMBER(FIND("escovacao",LOWER(F2318))),
ISNUMBER(FIND("escovação",LOWER(F2318))),
ISNUMBER(FIND("higiene bucal",LOWER(F2318))),
ISNUMBER(FIND("tosa",LOWER(F2318))),
ISNUMBER(FIND("hidratacao",LOWER(F2318))),
ISNUMBER(FIND("hidratação",LOWER(F2318))),
ISNUMBER(FIND("spa",LOWER(F2318))),
ISNUMBER(FIND("corte de unhas",LOWER(F2318))),
ISNUMBER(FIND("desembolo",LOWER(F2318))),
ISNUMBER(FIND("clorexidina",LOWER(F2318))),
ISNUMBER(FIND("matizacao",LOWER(F2318))),
ISNUMBER(FIND("matização",LOWER(F2318))),
ISNUMBER(FIND("arredondamento",LOWER(F2318))),
ISNUMBER(FIND("remocao",LOWER(F2318))),
ISNUMBER(FIND("remoção",LOWER(F2318)))
),"Serviços extras",
IF(ISNUMBER(FIND("banho",LOWER(F2318))),"Banho","Loja")))</f>
        <v>Serviços extras</v>
      </c>
      <c r="AZ2318" s="1" t="str">
        <f>IF(ISBLANK(I2318),"", _xlfn.LET(_xlpm.Pedido,TRIM(D2318&amp;""),IF(_xlpm.Pedido&lt;&gt;"",_xlpm.Pedido&amp;" | "&amp;K2318,I2318&amp;" | "&amp;K2318&amp;" | "&amp;TEXT(AU2318,"0"))))</f>
        <v>5097 | Kylian</v>
      </c>
      <c r="BA2318" s="1" t="str">
        <f>IF(ISBLANK(I2318),"", _xlfn.LET(_xlpm.TipoServico,LOWER(H2318),IF(ISNUMBER(FIND("banho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8" s="1" t="str">
        <f>IF(ISBLANK(I2318),"", _xlfn.LET(
    _xlpm.Servico,TRIM(F2318&amp;""),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318" s="1">
        <f>IF(ISBLANK(B2318),"", IF(ISBLANK(R2318),Q2318*S2318,R2318*S2318))</f>
        <v>35</v>
      </c>
    </row>
    <row r="2319" spans="1:55" x14ac:dyDescent="0.3">
      <c r="A2319" t="s">
        <v>11</v>
      </c>
      <c r="B2319">
        <v>46101</v>
      </c>
      <c r="C2319" t="s">
        <v>2</v>
      </c>
      <c r="D2319">
        <v>5099</v>
      </c>
      <c r="F2319" t="s">
        <v>303</v>
      </c>
      <c r="H2319" t="s">
        <v>276</v>
      </c>
      <c r="I2319">
        <v>2528</v>
      </c>
      <c r="J2319" t="s">
        <v>71</v>
      </c>
      <c r="K2319" t="s">
        <v>221</v>
      </c>
      <c r="L2319">
        <v>73991182199</v>
      </c>
      <c r="N2319">
        <v>0</v>
      </c>
      <c r="O2319" t="s">
        <v>5</v>
      </c>
      <c r="P2319">
        <v>0</v>
      </c>
      <c r="Q2319">
        <v>50</v>
      </c>
      <c r="R2319">
        <v>50</v>
      </c>
      <c r="S2319">
        <v>1</v>
      </c>
      <c r="T2319">
        <v>50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 t="s">
        <v>6</v>
      </c>
      <c r="AG2319">
        <v>188</v>
      </c>
      <c r="AU2319" s="2" t="str">
        <f>IF(ISBLANK(B2319),"", TEXT(B2319,"dddd, d \d\e mmmm \d\e aaaa"))</f>
        <v>sexta-feira, 20 de março de 2026</v>
      </c>
      <c r="AX2319" s="1" t="str" cm="1">
        <f t="array" ref="AX2319">IFERROR(_xlfn.TEXTJOIN(", ",TRUE,_xlfn._xlws.SORT(_xlfn.UNIQUE(_xlfn._xlws.FILTER($K$2:$K$2889,($I$2:$I$2889=I2319)*($K$2:$K$2889&lt;&gt;""))))),"")</f>
        <v>Thor, Zara</v>
      </c>
      <c r="AY2319" s="1" t="str">
        <f>IF(ISBLANK(F2319),"", IF(OR(
ISNUMBER(FIND("escovacao",LOWER(F2319))),
ISNUMBER(FIND("escovação",LOWER(F2319))),
ISNUMBER(FIND("higiene bucal",LOWER(F2319))),
ISNUMBER(FIND("tosa",LOWER(F2319))),
ISNUMBER(FIND("hidratacao",LOWER(F2319))),
ISNUMBER(FIND("hidratação",LOWER(F2319))),
ISNUMBER(FIND("spa",LOWER(F2319))),
ISNUMBER(FIND("corte de unhas",LOWER(F2319))),
ISNUMBER(FIND("desembolo",LOWER(F2319))),
ISNUMBER(FIND("clorexidina",LOWER(F2319))),
ISNUMBER(FIND("matizacao",LOWER(F2319))),
ISNUMBER(FIND("matização",LOWER(F2319))),
ISNUMBER(FIND("arredondamento",LOWER(F2319))),
ISNUMBER(FIND("remocao",LOWER(F2319))),
ISNUMBER(FIND("remoção",LOWER(F2319)))
),"Serviços extras",
IF(ISNUMBER(FIND("banho",LOWER(F2319))),"Banho","Loja")))</f>
        <v>Serviços extras</v>
      </c>
      <c r="AZ2319" s="1" t="str">
        <f>IF(ISBLANK(I2319),"", _xlfn.LET(_xlpm.Pedido,TRIM(D2319&amp;""),IF(_xlpm.Pedido&lt;&gt;"",_xlpm.Pedido&amp;" | "&amp;K2319,I2319&amp;" | "&amp;K2319&amp;" | "&amp;TEXT(AU2319,"0"))))</f>
        <v>5099 | Zara</v>
      </c>
      <c r="BA2319" s="1" t="str">
        <f>IF(ISBLANK(I2319),"", _xlfn.LET(_xlpm.TipoServico,LOWER(H2319),IF(ISNUMBER(FIND("banho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19" s="1" t="str">
        <f>IF(ISBLANK(I2319),"", _xlfn.LET(
    _xlpm.Servico,TRIM(F2319&amp;""),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19" s="1">
        <f>IF(ISBLANK(B2319),"", IF(ISBLANK(R2319),Q2319*S2319,R2319*S2319))</f>
        <v>50</v>
      </c>
    </row>
    <row r="2320" spans="1:55" x14ac:dyDescent="0.3">
      <c r="A2320" t="s">
        <v>141</v>
      </c>
      <c r="B2320">
        <v>46102</v>
      </c>
      <c r="C2320" t="s">
        <v>27</v>
      </c>
      <c r="D2320">
        <v>5109</v>
      </c>
      <c r="F2320" t="s">
        <v>146</v>
      </c>
      <c r="H2320" t="s">
        <v>276</v>
      </c>
      <c r="I2320">
        <v>2808</v>
      </c>
      <c r="J2320" t="s">
        <v>528</v>
      </c>
      <c r="K2320" t="s">
        <v>665</v>
      </c>
      <c r="L2320">
        <v>7391226639</v>
      </c>
      <c r="N2320">
        <v>0</v>
      </c>
      <c r="O2320" t="s">
        <v>5</v>
      </c>
      <c r="P2320">
        <v>0</v>
      </c>
      <c r="Q2320">
        <v>12</v>
      </c>
      <c r="R2320">
        <v>12</v>
      </c>
      <c r="S2320">
        <v>1</v>
      </c>
      <c r="T2320">
        <v>12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 t="s">
        <v>6</v>
      </c>
      <c r="AG2320">
        <v>114</v>
      </c>
      <c r="AU2320" s="2" t="str">
        <f>IF(ISBLANK(B2320),"", TEXT(B2320,"dddd, d \d\e mmmm \d\e aaaa"))</f>
        <v>sábado, 21 de março de 2026</v>
      </c>
      <c r="AX2320" s="1" t="str" cm="1">
        <f t="array" ref="AX2320">IFERROR(_xlfn.TEXTJOIN(", ",TRUE,_xlfn._xlws.SORT(_xlfn.UNIQUE(_xlfn._xlws.FILTER($K$2:$K$2889,($I$2:$I$2889=I2320)*($K$2:$K$2889&lt;&gt;""))))),"")</f>
        <v>Malu</v>
      </c>
      <c r="AY2320" s="1" t="str">
        <f>IF(ISBLANK(F2320),"", IF(OR(
ISNUMBER(FIND("escovacao",LOWER(F2320))),
ISNUMBER(FIND("escovação",LOWER(F2320))),
ISNUMBER(FIND("higiene bucal",LOWER(F2320))),
ISNUMBER(FIND("tosa",LOWER(F2320))),
ISNUMBER(FIND("hidratacao",LOWER(F2320))),
ISNUMBER(FIND("hidratação",LOWER(F2320))),
ISNUMBER(FIND("spa",LOWER(F2320))),
ISNUMBER(FIND("corte de unhas",LOWER(F2320))),
ISNUMBER(FIND("desembolo",LOWER(F2320))),
ISNUMBER(FIND("clorexidina",LOWER(F2320))),
ISNUMBER(FIND("matizacao",LOWER(F2320))),
ISNUMBER(FIND("matização",LOWER(F2320))),
ISNUMBER(FIND("arredondamento",LOWER(F2320))),
ISNUMBER(FIND("remocao",LOWER(F2320))),
ISNUMBER(FIND("remoção",LOWER(F2320)))
),"Serviços extras",
IF(ISNUMBER(FIND("banho",LOWER(F2320))),"Banho","Loja")))</f>
        <v>Serviços extras</v>
      </c>
      <c r="AZ2320" s="1" t="str">
        <f>IF(ISBLANK(I2320),"", _xlfn.LET(_xlpm.Pedido,TRIM(D2320&amp;""),IF(_xlpm.Pedido&lt;&gt;"",_xlpm.Pedido&amp;" | "&amp;K2320,I2320&amp;" | "&amp;K2320&amp;" | "&amp;TEXT(AU2320,"0"))))</f>
        <v>5109 | Malu</v>
      </c>
      <c r="BA2320" s="1" t="str">
        <f>IF(ISBLANK(I2320),"", _xlfn.LET(_xlpm.TipoServico,LOWER(H2320),IF(ISNUMBER(FIND("banho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0" s="1" t="str">
        <f>IF(ISBLANK(I2320),"", _xlfn.LET(
    _xlpm.Servico,TRIM(F2320&amp;""),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20" s="1">
        <f>IF(ISBLANK(B2320),"", IF(ISBLANK(R2320),Q2320*S2320,R2320*S2320))</f>
        <v>12</v>
      </c>
    </row>
    <row r="2321" spans="1:55" x14ac:dyDescent="0.3">
      <c r="A2321" t="s">
        <v>141</v>
      </c>
      <c r="B2321">
        <v>46102</v>
      </c>
      <c r="C2321" t="s">
        <v>27</v>
      </c>
      <c r="D2321">
        <v>5109</v>
      </c>
      <c r="F2321" t="s">
        <v>162</v>
      </c>
      <c r="H2321" t="s">
        <v>276</v>
      </c>
      <c r="I2321">
        <v>2808</v>
      </c>
      <c r="J2321" t="s">
        <v>528</v>
      </c>
      <c r="K2321" t="s">
        <v>665</v>
      </c>
      <c r="L2321">
        <v>7391226639</v>
      </c>
      <c r="N2321">
        <v>0</v>
      </c>
      <c r="O2321" t="s">
        <v>5</v>
      </c>
      <c r="P2321">
        <v>0</v>
      </c>
      <c r="Q2321">
        <v>35</v>
      </c>
      <c r="R2321">
        <v>35</v>
      </c>
      <c r="S2321">
        <v>1</v>
      </c>
      <c r="T2321">
        <v>35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 t="s">
        <v>6</v>
      </c>
      <c r="AG2321">
        <v>114</v>
      </c>
      <c r="AU2321" s="2" t="str">
        <f>IF(ISBLANK(B2321),"", TEXT(B2321,"dddd, d \d\e mmmm \d\e aaaa"))</f>
        <v>sábado, 21 de março de 2026</v>
      </c>
      <c r="AX2321" s="1" t="str" cm="1">
        <f t="array" ref="AX2321">IFERROR(_xlfn.TEXTJOIN(", ",TRUE,_xlfn._xlws.SORT(_xlfn.UNIQUE(_xlfn._xlws.FILTER($K$2:$K$2889,($I$2:$I$2889=I2321)*($K$2:$K$2889&lt;&gt;""))))),"")</f>
        <v>Malu</v>
      </c>
      <c r="AY2321" s="1" t="str">
        <f>IF(ISBLANK(F2321),"", IF(OR(
ISNUMBER(FIND("escovacao",LOWER(F2321))),
ISNUMBER(FIND("escovação",LOWER(F2321))),
ISNUMBER(FIND("higiene bucal",LOWER(F2321))),
ISNUMBER(FIND("tosa",LOWER(F2321))),
ISNUMBER(FIND("hidratacao",LOWER(F2321))),
ISNUMBER(FIND("hidratação",LOWER(F2321))),
ISNUMBER(FIND("spa",LOWER(F2321))),
ISNUMBER(FIND("corte de unhas",LOWER(F2321))),
ISNUMBER(FIND("desembolo",LOWER(F2321))),
ISNUMBER(FIND("clorexidina",LOWER(F2321))),
ISNUMBER(FIND("matizacao",LOWER(F2321))),
ISNUMBER(FIND("matização",LOWER(F2321))),
ISNUMBER(FIND("arredondamento",LOWER(F2321))),
ISNUMBER(FIND("remocao",LOWER(F2321))),
ISNUMBER(FIND("remoção",LOWER(F2321)))
),"Serviços extras",
IF(ISNUMBER(FIND("banho",LOWER(F2321))),"Banho","Loja")))</f>
        <v>Serviços extras</v>
      </c>
      <c r="AZ2321" s="1" t="str">
        <f>IF(ISBLANK(I2321),"", _xlfn.LET(_xlpm.Pedido,TRIM(D2321&amp;""),IF(_xlpm.Pedido&lt;&gt;"",_xlpm.Pedido&amp;" | "&amp;K2321,I2321&amp;" | "&amp;K2321&amp;" | "&amp;TEXT(AU2321,"0"))))</f>
        <v>5109 | Malu</v>
      </c>
      <c r="BA2321" s="1" t="str">
        <f>IF(ISBLANK(I2321),"", _xlfn.LET(_xlpm.TipoServico,LOWER(H2321),IF(ISNUMBER(FIND("banho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1" s="1" t="str">
        <f>IF(ISBLANK(I2321),"", _xlfn.LET(
    _xlpm.Servico,TRIM(F2321&amp;""),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321" s="1">
        <f>IF(ISBLANK(B2321),"", IF(ISBLANK(R2321),Q2321*S2321,R2321*S2321))</f>
        <v>35</v>
      </c>
    </row>
    <row r="2322" spans="1:55" x14ac:dyDescent="0.3">
      <c r="A2322" t="s">
        <v>141</v>
      </c>
      <c r="B2322">
        <v>46104</v>
      </c>
      <c r="C2322" t="s">
        <v>43</v>
      </c>
      <c r="D2322">
        <v>5115</v>
      </c>
      <c r="F2322" t="s">
        <v>183</v>
      </c>
      <c r="H2322" t="s">
        <v>276</v>
      </c>
      <c r="I2322">
        <v>2238</v>
      </c>
      <c r="J2322" t="s">
        <v>44</v>
      </c>
      <c r="K2322" t="s">
        <v>138</v>
      </c>
      <c r="L2322">
        <v>73988224982</v>
      </c>
      <c r="N2322">
        <v>0</v>
      </c>
      <c r="O2322" t="s">
        <v>5</v>
      </c>
      <c r="P2322">
        <v>0</v>
      </c>
      <c r="Q2322">
        <v>63</v>
      </c>
      <c r="R2322">
        <v>63</v>
      </c>
      <c r="S2322">
        <v>1</v>
      </c>
      <c r="T2322">
        <v>63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 t="s">
        <v>6</v>
      </c>
      <c r="AG2322">
        <v>63</v>
      </c>
      <c r="AU2322" s="2" t="str">
        <f>IF(ISBLANK(B2322),"", TEXT(B2322,"dddd, d \d\e mmmm \d\e aaaa"))</f>
        <v>segunda-feira, 23 de março de 2026</v>
      </c>
      <c r="AX2322" s="1" t="str" cm="1">
        <f t="array" ref="AX2322">IFERROR(_xlfn.TEXTJOIN(", ",TRUE,_xlfn._xlws.SORT(_xlfn.UNIQUE(_xlfn._xlws.FILTER($K$2:$K$2889,($I$2:$I$2889=I2322)*($K$2:$K$2889&lt;&gt;""))))),"")</f>
        <v>Baden</v>
      </c>
      <c r="AY2322" s="1" t="str">
        <f>IF(ISBLANK(F2322),"", IF(OR(
ISNUMBER(FIND("escovacao",LOWER(F2322))),
ISNUMBER(FIND("escovação",LOWER(F2322))),
ISNUMBER(FIND("higiene bucal",LOWER(F2322))),
ISNUMBER(FIND("tosa",LOWER(F2322))),
ISNUMBER(FIND("hidratacao",LOWER(F2322))),
ISNUMBER(FIND("hidratação",LOWER(F2322))),
ISNUMBER(FIND("spa",LOWER(F2322))),
ISNUMBER(FIND("corte de unhas",LOWER(F2322))),
ISNUMBER(FIND("desembolo",LOWER(F2322))),
ISNUMBER(FIND("clorexidina",LOWER(F2322))),
ISNUMBER(FIND("matizacao",LOWER(F2322))),
ISNUMBER(FIND("matização",LOWER(F2322))),
ISNUMBER(FIND("arredondamento",LOWER(F2322))),
ISNUMBER(FIND("remocao",LOWER(F2322))),
ISNUMBER(FIND("remoção",LOWER(F2322)))
),"Serviços extras",
IF(ISNUMBER(FIND("banho",LOWER(F2322))),"Banho","Loja")))</f>
        <v>Serviços extras</v>
      </c>
      <c r="AZ2322" s="1" t="str">
        <f>IF(ISBLANK(I2322),"", _xlfn.LET(_xlpm.Pedido,TRIM(D2322&amp;""),IF(_xlpm.Pedido&lt;&gt;"",_xlpm.Pedido&amp;" | "&amp;K2322,I2322&amp;" | "&amp;K2322&amp;" | "&amp;TEXT(AU2322,"0"))))</f>
        <v>5115 | Baden</v>
      </c>
      <c r="BA2322" s="1" t="str">
        <f>IF(ISBLANK(I2322),"", _xlfn.LET(_xlpm.TipoServico,LOWER(H2322),IF(ISNUMBER(FIND("banho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2" s="1" t="str">
        <f>IF(ISBLANK(I2322),"", _xlfn.LET(
    _xlpm.Servico,TRIM(F2322&amp;""),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22" s="1">
        <f>IF(ISBLANK(B2322),"", IF(ISBLANK(R2322),Q2322*S2322,R2322*S2322))</f>
        <v>63</v>
      </c>
    </row>
    <row r="2323" spans="1:55" x14ac:dyDescent="0.3">
      <c r="A2323" t="s">
        <v>141</v>
      </c>
      <c r="B2323">
        <v>46104</v>
      </c>
      <c r="C2323" t="s">
        <v>43</v>
      </c>
      <c r="D2323">
        <v>5116</v>
      </c>
      <c r="F2323" t="s">
        <v>291</v>
      </c>
      <c r="H2323" t="s">
        <v>276</v>
      </c>
      <c r="I2323">
        <v>2336</v>
      </c>
      <c r="J2323" t="s">
        <v>599</v>
      </c>
      <c r="K2323" t="s">
        <v>155</v>
      </c>
      <c r="L2323">
        <v>73998253932</v>
      </c>
      <c r="N2323">
        <v>0</v>
      </c>
      <c r="O2323" t="s">
        <v>5</v>
      </c>
      <c r="P2323">
        <v>0</v>
      </c>
      <c r="Q2323">
        <v>43</v>
      </c>
      <c r="R2323">
        <v>43</v>
      </c>
      <c r="S2323">
        <v>1</v>
      </c>
      <c r="T2323">
        <v>43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 t="s">
        <v>6</v>
      </c>
      <c r="AG2323">
        <v>100</v>
      </c>
      <c r="AU2323" s="2" t="str">
        <f>IF(ISBLANK(B2323),"", TEXT(B2323,"dddd, d \d\e mmmm \d\e aaaa"))</f>
        <v>segunda-feira, 23 de março de 2026</v>
      </c>
      <c r="AX2323" s="1" t="str" cm="1">
        <f t="array" ref="AX2323">IFERROR(_xlfn.TEXTJOIN(", ",TRUE,_xlfn._xlws.SORT(_xlfn.UNIQUE(_xlfn._xlws.FILTER($K$2:$K$2889,($I$2:$I$2889=I2323)*($K$2:$K$2889&lt;&gt;""))))),"")</f>
        <v>Mel, Nick</v>
      </c>
      <c r="AY2323" s="1" t="str">
        <f>IF(ISBLANK(F2323),"", IF(OR(
ISNUMBER(FIND("escovacao",LOWER(F2323))),
ISNUMBER(FIND("escovação",LOWER(F2323))),
ISNUMBER(FIND("higiene bucal",LOWER(F2323))),
ISNUMBER(FIND("tosa",LOWER(F2323))),
ISNUMBER(FIND("hidratacao",LOWER(F2323))),
ISNUMBER(FIND("hidratação",LOWER(F2323))),
ISNUMBER(FIND("spa",LOWER(F2323))),
ISNUMBER(FIND("corte de unhas",LOWER(F2323))),
ISNUMBER(FIND("desembolo",LOWER(F2323))),
ISNUMBER(FIND("clorexidina",LOWER(F2323))),
ISNUMBER(FIND("matizacao",LOWER(F2323))),
ISNUMBER(FIND("matização",LOWER(F2323))),
ISNUMBER(FIND("arredondamento",LOWER(F2323))),
ISNUMBER(FIND("remocao",LOWER(F2323))),
ISNUMBER(FIND("remoção",LOWER(F2323)))
),"Serviços extras",
IF(ISNUMBER(FIND("banho",LOWER(F2323))),"Banho","Loja")))</f>
        <v>Serviços extras</v>
      </c>
      <c r="AZ2323" s="1" t="str">
        <f>IF(ISBLANK(I2323),"", _xlfn.LET(_xlpm.Pedido,TRIM(D2323&amp;""),IF(_xlpm.Pedido&lt;&gt;"",_xlpm.Pedido&amp;" | "&amp;K2323,I2323&amp;" | "&amp;K2323&amp;" | "&amp;TEXT(AU2323,"0"))))</f>
        <v>5116 | Mel</v>
      </c>
      <c r="BA2323" s="1" t="str">
        <f>IF(ISBLANK(I2323),"", _xlfn.LET(_xlpm.TipoServico,LOWER(H2323),IF(ISNUMBER(FIND("banho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3" s="1" t="str">
        <f>IF(ISBLANK(I2323),"", _xlfn.LET(
    _xlpm.Servico,TRIM(F2323&amp;""),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23" s="1">
        <f>IF(ISBLANK(B2323),"", IF(ISBLANK(R2323),Q2323*S2323,R2323*S2323))</f>
        <v>43</v>
      </c>
    </row>
    <row r="2324" spans="1:55" x14ac:dyDescent="0.3">
      <c r="A2324" t="s">
        <v>11</v>
      </c>
      <c r="B2324">
        <v>46105</v>
      </c>
      <c r="C2324" t="s">
        <v>46</v>
      </c>
      <c r="D2324">
        <v>5125</v>
      </c>
      <c r="F2324" t="s">
        <v>183</v>
      </c>
      <c r="H2324" t="s">
        <v>276</v>
      </c>
      <c r="I2324">
        <v>2865</v>
      </c>
      <c r="J2324" t="s">
        <v>623</v>
      </c>
      <c r="K2324" t="s">
        <v>182</v>
      </c>
      <c r="L2324">
        <v>557391080281</v>
      </c>
      <c r="N2324">
        <v>0</v>
      </c>
      <c r="O2324" t="s">
        <v>5</v>
      </c>
      <c r="P2324">
        <v>0</v>
      </c>
      <c r="Q2324">
        <v>63</v>
      </c>
      <c r="R2324">
        <v>63</v>
      </c>
      <c r="S2324">
        <v>1</v>
      </c>
      <c r="T2324">
        <v>63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 t="s">
        <v>6</v>
      </c>
      <c r="AG2324">
        <v>215</v>
      </c>
      <c r="AU2324" s="2" t="str">
        <f>IF(ISBLANK(B2324),"", TEXT(B2324,"dddd, d \d\e mmmm \d\e aaaa"))</f>
        <v>terça-feira, 24 de março de 2026</v>
      </c>
      <c r="AX2324" s="1" t="str" cm="1">
        <f t="array" ref="AX2324">IFERROR(_xlfn.TEXTJOIN(", ",TRUE,_xlfn._xlws.SORT(_xlfn.UNIQUE(_xlfn._xlws.FILTER($K$2:$K$2889,($I$2:$I$2889=I2324)*($K$2:$K$2889&lt;&gt;""))))),"")</f>
        <v>Amora</v>
      </c>
      <c r="AY2324" s="1" t="str">
        <f>IF(ISBLANK(F2324),"", IF(OR(
ISNUMBER(FIND("escovacao",LOWER(F2324))),
ISNUMBER(FIND("escovação",LOWER(F2324))),
ISNUMBER(FIND("higiene bucal",LOWER(F2324))),
ISNUMBER(FIND("tosa",LOWER(F2324))),
ISNUMBER(FIND("hidratacao",LOWER(F2324))),
ISNUMBER(FIND("hidratação",LOWER(F2324))),
ISNUMBER(FIND("spa",LOWER(F2324))),
ISNUMBER(FIND("corte de unhas",LOWER(F2324))),
ISNUMBER(FIND("desembolo",LOWER(F2324))),
ISNUMBER(FIND("clorexidina",LOWER(F2324))),
ISNUMBER(FIND("matizacao",LOWER(F2324))),
ISNUMBER(FIND("matização",LOWER(F2324))),
ISNUMBER(FIND("arredondamento",LOWER(F2324))),
ISNUMBER(FIND("remocao",LOWER(F2324))),
ISNUMBER(FIND("remoção",LOWER(F2324)))
),"Serviços extras",
IF(ISNUMBER(FIND("banho",LOWER(F2324))),"Banho","Loja")))</f>
        <v>Serviços extras</v>
      </c>
      <c r="AZ2324" s="1" t="str">
        <f>IF(ISBLANK(I2324),"", _xlfn.LET(_xlpm.Pedido,TRIM(D2324&amp;""),IF(_xlpm.Pedido&lt;&gt;"",_xlpm.Pedido&amp;" | "&amp;K2324,I2324&amp;" | "&amp;K2324&amp;" | "&amp;TEXT(AU2324,"0"))))</f>
        <v>5125 | Amora</v>
      </c>
      <c r="BA2324" s="1" t="str">
        <f>IF(ISBLANK(I2324),"", _xlfn.LET(_xlpm.TipoServico,LOWER(H2324),IF(ISNUMBER(FIND("banho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4" s="1" t="str">
        <f>IF(ISBLANK(I2324),"", _xlfn.LET(
    _xlpm.Servico,TRIM(F2324&amp;""),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24" s="1">
        <f>IF(ISBLANK(B2324),"", IF(ISBLANK(R2324),Q2324*S2324,R2324*S2324))</f>
        <v>63</v>
      </c>
    </row>
    <row r="2325" spans="1:55" x14ac:dyDescent="0.3">
      <c r="A2325" t="s">
        <v>11</v>
      </c>
      <c r="B2325">
        <v>46105</v>
      </c>
      <c r="C2325" t="s">
        <v>46</v>
      </c>
      <c r="D2325">
        <v>5125</v>
      </c>
      <c r="F2325" t="s">
        <v>303</v>
      </c>
      <c r="H2325" t="s">
        <v>276</v>
      </c>
      <c r="I2325">
        <v>2865</v>
      </c>
      <c r="J2325" t="s">
        <v>623</v>
      </c>
      <c r="K2325" t="s">
        <v>182</v>
      </c>
      <c r="L2325">
        <v>557391080281</v>
      </c>
      <c r="N2325">
        <v>0</v>
      </c>
      <c r="O2325" t="s">
        <v>5</v>
      </c>
      <c r="P2325">
        <v>0</v>
      </c>
      <c r="Q2325">
        <v>50</v>
      </c>
      <c r="R2325">
        <v>50</v>
      </c>
      <c r="S2325">
        <v>1</v>
      </c>
      <c r="T2325">
        <v>50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 t="s">
        <v>6</v>
      </c>
      <c r="AG2325">
        <v>215</v>
      </c>
      <c r="AU2325" s="2" t="str">
        <f>IF(ISBLANK(B2325),"", TEXT(B2325,"dddd, d \d\e mmmm \d\e aaaa"))</f>
        <v>terça-feira, 24 de março de 2026</v>
      </c>
      <c r="AX2325" s="1" t="str" cm="1">
        <f t="array" ref="AX2325">IFERROR(_xlfn.TEXTJOIN(", ",TRUE,_xlfn._xlws.SORT(_xlfn.UNIQUE(_xlfn._xlws.FILTER($K$2:$K$2889,($I$2:$I$2889=I2325)*($K$2:$K$2889&lt;&gt;""))))),"")</f>
        <v>Amora</v>
      </c>
      <c r="AY2325" s="1" t="str">
        <f>IF(ISBLANK(F2325),"", IF(OR(
ISNUMBER(FIND("escovacao",LOWER(F2325))),
ISNUMBER(FIND("escovação",LOWER(F2325))),
ISNUMBER(FIND("higiene bucal",LOWER(F2325))),
ISNUMBER(FIND("tosa",LOWER(F2325))),
ISNUMBER(FIND("hidratacao",LOWER(F2325))),
ISNUMBER(FIND("hidratação",LOWER(F2325))),
ISNUMBER(FIND("spa",LOWER(F2325))),
ISNUMBER(FIND("corte de unhas",LOWER(F2325))),
ISNUMBER(FIND("desembolo",LOWER(F2325))),
ISNUMBER(FIND("clorexidina",LOWER(F2325))),
ISNUMBER(FIND("matizacao",LOWER(F2325))),
ISNUMBER(FIND("matização",LOWER(F2325))),
ISNUMBER(FIND("arredondamento",LOWER(F2325))),
ISNUMBER(FIND("remocao",LOWER(F2325))),
ISNUMBER(FIND("remoção",LOWER(F2325)))
),"Serviços extras",
IF(ISNUMBER(FIND("banho",LOWER(F2325))),"Banho","Loja")))</f>
        <v>Serviços extras</v>
      </c>
      <c r="AZ2325" s="1" t="str">
        <f>IF(ISBLANK(I2325),"", _xlfn.LET(_xlpm.Pedido,TRIM(D2325&amp;""),IF(_xlpm.Pedido&lt;&gt;"",_xlpm.Pedido&amp;" | "&amp;K2325,I2325&amp;" | "&amp;K2325&amp;" | "&amp;TEXT(AU2325,"0"))))</f>
        <v>5125 | Amora</v>
      </c>
      <c r="BA2325" s="1" t="str">
        <f>IF(ISBLANK(I2325),"", _xlfn.LET(_xlpm.TipoServico,LOWER(H2325),IF(ISNUMBER(FIND("banho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5" s="1" t="str">
        <f>IF(ISBLANK(I2325),"", _xlfn.LET(
    _xlpm.Servico,TRIM(F2325&amp;""),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25" s="1">
        <f>IF(ISBLANK(B2325),"", IF(ISBLANK(R2325),Q2325*S2325,R2325*S2325))</f>
        <v>50</v>
      </c>
    </row>
    <row r="2326" spans="1:55" x14ac:dyDescent="0.3">
      <c r="A2326" t="s">
        <v>11</v>
      </c>
      <c r="B2326">
        <v>46105</v>
      </c>
      <c r="C2326" t="s">
        <v>46</v>
      </c>
      <c r="D2326">
        <v>5125</v>
      </c>
      <c r="F2326" t="s">
        <v>275</v>
      </c>
      <c r="H2326" t="s">
        <v>276</v>
      </c>
      <c r="I2326">
        <v>2865</v>
      </c>
      <c r="J2326" t="s">
        <v>623</v>
      </c>
      <c r="K2326" t="s">
        <v>182</v>
      </c>
      <c r="L2326">
        <v>557391080281</v>
      </c>
      <c r="N2326">
        <v>0</v>
      </c>
      <c r="O2326" t="s">
        <v>5</v>
      </c>
      <c r="P2326">
        <v>0</v>
      </c>
      <c r="Q2326">
        <v>35</v>
      </c>
      <c r="R2326">
        <v>35</v>
      </c>
      <c r="S2326">
        <v>1</v>
      </c>
      <c r="T2326">
        <v>35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 t="s">
        <v>6</v>
      </c>
      <c r="AG2326">
        <v>215</v>
      </c>
      <c r="AU2326" s="2" t="str">
        <f>IF(ISBLANK(B2326),"", TEXT(B2326,"dddd, d \d\e mmmm \d\e aaaa"))</f>
        <v>terça-feira, 24 de março de 2026</v>
      </c>
      <c r="AX2326" s="1" t="str" cm="1">
        <f t="array" ref="AX2326">IFERROR(_xlfn.TEXTJOIN(", ",TRUE,_xlfn._xlws.SORT(_xlfn.UNIQUE(_xlfn._xlws.FILTER($K$2:$K$2889,($I$2:$I$2889=I2326)*($K$2:$K$2889&lt;&gt;""))))),"")</f>
        <v>Amora</v>
      </c>
      <c r="AY2326" s="1" t="str">
        <f>IF(ISBLANK(F2326),"", IF(OR(
ISNUMBER(FIND("escovacao",LOWER(F2326))),
ISNUMBER(FIND("escovação",LOWER(F2326))),
ISNUMBER(FIND("higiene bucal",LOWER(F2326))),
ISNUMBER(FIND("tosa",LOWER(F2326))),
ISNUMBER(FIND("hidratacao",LOWER(F2326))),
ISNUMBER(FIND("hidratação",LOWER(F2326))),
ISNUMBER(FIND("spa",LOWER(F2326))),
ISNUMBER(FIND("corte de unhas",LOWER(F2326))),
ISNUMBER(FIND("desembolo",LOWER(F2326))),
ISNUMBER(FIND("clorexidina",LOWER(F2326))),
ISNUMBER(FIND("matizacao",LOWER(F2326))),
ISNUMBER(FIND("matização",LOWER(F2326))),
ISNUMBER(FIND("arredondamento",LOWER(F2326))),
ISNUMBER(FIND("remocao",LOWER(F2326))),
ISNUMBER(FIND("remoção",LOWER(F2326)))
),"Serviços extras",
IF(ISNUMBER(FIND("banho",LOWER(F2326))),"Banho","Loja")))</f>
        <v>Serviços extras</v>
      </c>
      <c r="AZ2326" s="1" t="str">
        <f>IF(ISBLANK(I2326),"", _xlfn.LET(_xlpm.Pedido,TRIM(D2326&amp;""),IF(_xlpm.Pedido&lt;&gt;"",_xlpm.Pedido&amp;" | "&amp;K2326,I2326&amp;" | "&amp;K2326&amp;" | "&amp;TEXT(AU2326,"0"))))</f>
        <v>5125 | Amora</v>
      </c>
      <c r="BA2326" s="1" t="str">
        <f>IF(ISBLANK(I2326),"", _xlfn.LET(_xlpm.TipoServico,LOWER(H2326),IF(ISNUMBER(FIND("banho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6" s="1" t="str">
        <f>IF(ISBLANK(I2326),"", _xlfn.LET(
    _xlpm.Servico,TRIM(F2326&amp;""),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326" s="1">
        <f>IF(ISBLANK(B2326),"", IF(ISBLANK(R2326),Q2326*S2326,R2326*S2326))</f>
        <v>35</v>
      </c>
    </row>
    <row r="2327" spans="1:55" x14ac:dyDescent="0.3">
      <c r="A2327" t="s">
        <v>133</v>
      </c>
      <c r="B2327">
        <v>46106</v>
      </c>
      <c r="C2327" t="s">
        <v>53</v>
      </c>
      <c r="D2327">
        <v>5131</v>
      </c>
      <c r="F2327" t="s">
        <v>146</v>
      </c>
      <c r="H2327" t="s">
        <v>276</v>
      </c>
      <c r="I2327">
        <v>2798</v>
      </c>
      <c r="J2327" t="s">
        <v>21</v>
      </c>
      <c r="K2327" t="s">
        <v>741</v>
      </c>
      <c r="L2327">
        <v>557391108545</v>
      </c>
      <c r="N2327">
        <v>0</v>
      </c>
      <c r="O2327" t="s">
        <v>5</v>
      </c>
      <c r="P2327">
        <v>0</v>
      </c>
      <c r="Q2327">
        <v>12</v>
      </c>
      <c r="R2327">
        <v>12</v>
      </c>
      <c r="S2327">
        <v>1</v>
      </c>
      <c r="T2327">
        <v>12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  <c r="AE2327">
        <v>0</v>
      </c>
      <c r="AF2327" t="s">
        <v>6</v>
      </c>
      <c r="AG2327">
        <v>79</v>
      </c>
      <c r="AU2327" s="2" t="str">
        <f>IF(ISBLANK(B2327),"", TEXT(B2327,"dddd, d \d\e mmmm \d\e aaaa"))</f>
        <v>quarta-feira, 25 de março de 2026</v>
      </c>
      <c r="AX2327" s="1" t="str" cm="1">
        <f t="array" ref="AX2327">IFERROR(_xlfn.TEXTJOIN(", ",TRUE,_xlfn._xlws.SORT(_xlfn.UNIQUE(_xlfn._xlws.FILTER($K$2:$K$2889,($I$2:$I$2889=I2327)*($K$2:$K$2889&lt;&gt;""))))),"")</f>
        <v>Iuki</v>
      </c>
      <c r="AY2327" s="1" t="str">
        <f>IF(ISBLANK(F2327),"", IF(OR(
ISNUMBER(FIND("escovacao",LOWER(F2327))),
ISNUMBER(FIND("escovação",LOWER(F2327))),
ISNUMBER(FIND("higiene bucal",LOWER(F2327))),
ISNUMBER(FIND("tosa",LOWER(F2327))),
ISNUMBER(FIND("hidratacao",LOWER(F2327))),
ISNUMBER(FIND("hidratação",LOWER(F2327))),
ISNUMBER(FIND("spa",LOWER(F2327))),
ISNUMBER(FIND("corte de unhas",LOWER(F2327))),
ISNUMBER(FIND("desembolo",LOWER(F2327))),
ISNUMBER(FIND("clorexidina",LOWER(F2327))),
ISNUMBER(FIND("matizacao",LOWER(F2327))),
ISNUMBER(FIND("matização",LOWER(F2327))),
ISNUMBER(FIND("arredondamento",LOWER(F2327))),
ISNUMBER(FIND("remocao",LOWER(F2327))),
ISNUMBER(FIND("remoção",LOWER(F2327)))
),"Serviços extras",
IF(ISNUMBER(FIND("banho",LOWER(F2327))),"Banho","Loja")))</f>
        <v>Serviços extras</v>
      </c>
      <c r="AZ2327" s="1" t="str">
        <f>IF(ISBLANK(I2327),"", _xlfn.LET(_xlpm.Pedido,TRIM(D2327&amp;""),IF(_xlpm.Pedido&lt;&gt;"",_xlpm.Pedido&amp;" | "&amp;K2327,I2327&amp;" | "&amp;K2327&amp;" | "&amp;TEXT(AU2327,"0"))))</f>
        <v>5131 | Iuki</v>
      </c>
      <c r="BA2327" s="1" t="str">
        <f>IF(ISBLANK(I2327),"", _xlfn.LET(_xlpm.TipoServico,LOWER(H2327),IF(ISNUMBER(FIND("banho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7" s="1" t="str">
        <f>IF(ISBLANK(I2327),"", _xlfn.LET(
    _xlpm.Servico,TRIM(F2327&amp;""),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27" s="1">
        <f>IF(ISBLANK(B2327),"", IF(ISBLANK(R2327),Q2327*S2327,R2327*S2327))</f>
        <v>12</v>
      </c>
    </row>
    <row r="2328" spans="1:55" x14ac:dyDescent="0.3">
      <c r="A2328" t="s">
        <v>141</v>
      </c>
      <c r="B2328">
        <v>46106</v>
      </c>
      <c r="C2328" t="s">
        <v>53</v>
      </c>
      <c r="D2328">
        <v>5128</v>
      </c>
      <c r="F2328" t="s">
        <v>146</v>
      </c>
      <c r="H2328" t="s">
        <v>276</v>
      </c>
      <c r="I2328">
        <v>2691</v>
      </c>
      <c r="J2328" t="s">
        <v>483</v>
      </c>
      <c r="K2328" t="s">
        <v>679</v>
      </c>
      <c r="L2328">
        <v>73981676637</v>
      </c>
      <c r="N2328">
        <v>0</v>
      </c>
      <c r="O2328" t="s">
        <v>5</v>
      </c>
      <c r="P2328">
        <v>0</v>
      </c>
      <c r="Q2328">
        <v>12</v>
      </c>
      <c r="R2328">
        <v>12</v>
      </c>
      <c r="S2328">
        <v>1</v>
      </c>
      <c r="T2328">
        <v>12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  <c r="AE2328">
        <v>0</v>
      </c>
      <c r="AF2328" t="s">
        <v>6</v>
      </c>
      <c r="AG2328">
        <v>184</v>
      </c>
      <c r="AU2328" s="2" t="str">
        <f>IF(ISBLANK(B2328),"", TEXT(B2328,"dddd, d \d\e mmmm \d\e aaaa"))</f>
        <v>quarta-feira, 25 de março de 2026</v>
      </c>
      <c r="AX2328" s="1" t="str" cm="1">
        <f t="array" ref="AX2328">IFERROR(_xlfn.TEXTJOIN(", ",TRUE,_xlfn._xlws.SORT(_xlfn.UNIQUE(_xlfn._xlws.FILTER($K$2:$K$2889,($I$2:$I$2889=I2328)*($K$2:$K$2889&lt;&gt;""))))),"")</f>
        <v>Samuca</v>
      </c>
      <c r="AY2328" s="1" t="str">
        <f>IF(ISBLANK(F2328),"", IF(OR(
ISNUMBER(FIND("escovacao",LOWER(F2328))),
ISNUMBER(FIND("escovação",LOWER(F2328))),
ISNUMBER(FIND("higiene bucal",LOWER(F2328))),
ISNUMBER(FIND("tosa",LOWER(F2328))),
ISNUMBER(FIND("hidratacao",LOWER(F2328))),
ISNUMBER(FIND("hidratação",LOWER(F2328))),
ISNUMBER(FIND("spa",LOWER(F2328))),
ISNUMBER(FIND("corte de unhas",LOWER(F2328))),
ISNUMBER(FIND("desembolo",LOWER(F2328))),
ISNUMBER(FIND("clorexidina",LOWER(F2328))),
ISNUMBER(FIND("matizacao",LOWER(F2328))),
ISNUMBER(FIND("matização",LOWER(F2328))),
ISNUMBER(FIND("arredondamento",LOWER(F2328))),
ISNUMBER(FIND("remocao",LOWER(F2328))),
ISNUMBER(FIND("remoção",LOWER(F2328)))
),"Serviços extras",
IF(ISNUMBER(FIND("banho",LOWER(F2328))),"Banho","Loja")))</f>
        <v>Serviços extras</v>
      </c>
      <c r="AZ2328" s="1" t="str">
        <f>IF(ISBLANK(I2328),"", _xlfn.LET(_xlpm.Pedido,TRIM(D2328&amp;""),IF(_xlpm.Pedido&lt;&gt;"",_xlpm.Pedido&amp;" | "&amp;K2328,I2328&amp;" | "&amp;K2328&amp;" | "&amp;TEXT(AU2328,"0"))))</f>
        <v>5128 | Samuca</v>
      </c>
      <c r="BA2328" s="1" t="str">
        <f>IF(ISBLANK(I2328),"", _xlfn.LET(_xlpm.TipoServico,LOWER(H2328),IF(ISNUMBER(FIND("banho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8" s="1" t="str">
        <f>IF(ISBLANK(I2328),"", _xlfn.LET(
    _xlpm.Servico,TRIM(F2328&amp;""),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28" s="1">
        <f>IF(ISBLANK(B2328),"", IF(ISBLANK(R2328),Q2328*S2328,R2328*S2328))</f>
        <v>12</v>
      </c>
    </row>
    <row r="2329" spans="1:55" x14ac:dyDescent="0.3">
      <c r="A2329" t="s">
        <v>11</v>
      </c>
      <c r="B2329">
        <v>46106</v>
      </c>
      <c r="C2329" t="s">
        <v>53</v>
      </c>
      <c r="D2329">
        <v>5131</v>
      </c>
      <c r="F2329" t="s">
        <v>162</v>
      </c>
      <c r="H2329" t="s">
        <v>276</v>
      </c>
      <c r="I2329">
        <v>2798</v>
      </c>
      <c r="J2329" t="s">
        <v>21</v>
      </c>
      <c r="K2329" t="s">
        <v>741</v>
      </c>
      <c r="L2329">
        <v>557391108545</v>
      </c>
      <c r="N2329">
        <v>0</v>
      </c>
      <c r="O2329" t="s">
        <v>5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 t="s">
        <v>6</v>
      </c>
      <c r="AG2329">
        <v>79</v>
      </c>
      <c r="AU2329" s="2" t="str">
        <f>IF(ISBLANK(B2329),"", TEXT(B2329,"dddd, d \d\e mmmm \d\e aaaa"))</f>
        <v>quarta-feira, 25 de março de 2026</v>
      </c>
      <c r="AX2329" s="1" t="str" cm="1">
        <f t="array" ref="AX2329">IFERROR(_xlfn.TEXTJOIN(", ",TRUE,_xlfn._xlws.SORT(_xlfn.UNIQUE(_xlfn._xlws.FILTER($K$2:$K$2889,($I$2:$I$2889=I2329)*($K$2:$K$2889&lt;&gt;""))))),"")</f>
        <v>Iuki</v>
      </c>
      <c r="AY2329" s="1" t="str">
        <f>IF(ISBLANK(F2329),"", IF(OR(
ISNUMBER(FIND("escovacao",LOWER(F2329))),
ISNUMBER(FIND("escovação",LOWER(F2329))),
ISNUMBER(FIND("higiene bucal",LOWER(F2329))),
ISNUMBER(FIND("tosa",LOWER(F2329))),
ISNUMBER(FIND("hidratacao",LOWER(F2329))),
ISNUMBER(FIND("hidratação",LOWER(F2329))),
ISNUMBER(FIND("spa",LOWER(F2329))),
ISNUMBER(FIND("corte de unhas",LOWER(F2329))),
ISNUMBER(FIND("desembolo",LOWER(F2329))),
ISNUMBER(FIND("clorexidina",LOWER(F2329))),
ISNUMBER(FIND("matizacao",LOWER(F2329))),
ISNUMBER(FIND("matização",LOWER(F2329))),
ISNUMBER(FIND("arredondamento",LOWER(F2329))),
ISNUMBER(FIND("remocao",LOWER(F2329))),
ISNUMBER(FIND("remoção",LOWER(F2329)))
),"Serviços extras",
IF(ISNUMBER(FIND("banho",LOWER(F2329))),"Banho","Loja")))</f>
        <v>Serviços extras</v>
      </c>
      <c r="AZ2329" s="1" t="str">
        <f>IF(ISBLANK(I2329),"", _xlfn.LET(_xlpm.Pedido,TRIM(D2329&amp;""),IF(_xlpm.Pedido&lt;&gt;"",_xlpm.Pedido&amp;" | "&amp;K2329,I2329&amp;" | "&amp;K2329&amp;" | "&amp;TEXT(AU2329,"0"))))</f>
        <v>5131 | Iuki</v>
      </c>
      <c r="BA2329" s="1" t="str">
        <f>IF(ISBLANK(I2329),"", _xlfn.LET(_xlpm.TipoServico,LOWER(H2329),IF(ISNUMBER(FIND("banho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29" s="1" t="str">
        <f>IF(ISBLANK(I2329),"", _xlfn.LET(
    _xlpm.Servico,TRIM(F2329&amp;""),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329" s="1">
        <f>IF(ISBLANK(B2329),"", IF(ISBLANK(R2329),Q2329*S2329,R2329*S2329))</f>
        <v>0</v>
      </c>
    </row>
    <row r="2330" spans="1:55" x14ac:dyDescent="0.3">
      <c r="A2330" t="s">
        <v>141</v>
      </c>
      <c r="B2330">
        <v>46106</v>
      </c>
      <c r="C2330" t="s">
        <v>53</v>
      </c>
      <c r="D2330">
        <v>5128</v>
      </c>
      <c r="F2330" t="s">
        <v>162</v>
      </c>
      <c r="H2330" t="s">
        <v>276</v>
      </c>
      <c r="I2330">
        <v>2691</v>
      </c>
      <c r="J2330" t="s">
        <v>483</v>
      </c>
      <c r="K2330" t="s">
        <v>679</v>
      </c>
      <c r="L2330">
        <v>73981676637</v>
      </c>
      <c r="N2330">
        <v>0</v>
      </c>
      <c r="O2330" t="s">
        <v>5</v>
      </c>
      <c r="P2330">
        <v>0</v>
      </c>
      <c r="Q2330">
        <v>35</v>
      </c>
      <c r="R2330">
        <v>35</v>
      </c>
      <c r="S2330">
        <v>1</v>
      </c>
      <c r="T2330">
        <v>35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 t="s">
        <v>6</v>
      </c>
      <c r="AG2330">
        <v>184</v>
      </c>
      <c r="AU2330" s="2" t="str">
        <f>IF(ISBLANK(B2330),"", TEXT(B2330,"dddd, d \d\e mmmm \d\e aaaa"))</f>
        <v>quarta-feira, 25 de março de 2026</v>
      </c>
      <c r="AX2330" s="1" t="str" cm="1">
        <f t="array" ref="AX2330">IFERROR(_xlfn.TEXTJOIN(", ",TRUE,_xlfn._xlws.SORT(_xlfn.UNIQUE(_xlfn._xlws.FILTER($K$2:$K$2889,($I$2:$I$2889=I2330)*($K$2:$K$2889&lt;&gt;""))))),"")</f>
        <v>Samuca</v>
      </c>
      <c r="AY2330" s="1" t="str">
        <f>IF(ISBLANK(F2330),"", IF(OR(
ISNUMBER(FIND("escovacao",LOWER(F2330))),
ISNUMBER(FIND("escovação",LOWER(F2330))),
ISNUMBER(FIND("higiene bucal",LOWER(F2330))),
ISNUMBER(FIND("tosa",LOWER(F2330))),
ISNUMBER(FIND("hidratacao",LOWER(F2330))),
ISNUMBER(FIND("hidratação",LOWER(F2330))),
ISNUMBER(FIND("spa",LOWER(F2330))),
ISNUMBER(FIND("corte de unhas",LOWER(F2330))),
ISNUMBER(FIND("desembolo",LOWER(F2330))),
ISNUMBER(FIND("clorexidina",LOWER(F2330))),
ISNUMBER(FIND("matizacao",LOWER(F2330))),
ISNUMBER(FIND("matização",LOWER(F2330))),
ISNUMBER(FIND("arredondamento",LOWER(F2330))),
ISNUMBER(FIND("remocao",LOWER(F2330))),
ISNUMBER(FIND("remoção",LOWER(F2330)))
),"Serviços extras",
IF(ISNUMBER(FIND("banho",LOWER(F2330))),"Banho","Loja")))</f>
        <v>Serviços extras</v>
      </c>
      <c r="AZ2330" s="1" t="str">
        <f>IF(ISBLANK(I2330),"", _xlfn.LET(_xlpm.Pedido,TRIM(D2330&amp;""),IF(_xlpm.Pedido&lt;&gt;"",_xlpm.Pedido&amp;" | "&amp;K2330,I2330&amp;" | "&amp;K2330&amp;" | "&amp;TEXT(AU2330,"0"))))</f>
        <v>5128 | Samuca</v>
      </c>
      <c r="BA2330" s="1" t="str">
        <f>IF(ISBLANK(I2330),"", _xlfn.LET(_xlpm.TipoServico,LOWER(H2330),IF(ISNUMBER(FIND("banho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0" s="1" t="str">
        <f>IF(ISBLANK(I2330),"", _xlfn.LET(
    _xlpm.Servico,TRIM(F2330&amp;""),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330" s="1">
        <f>IF(ISBLANK(B2330),"", IF(ISBLANK(R2330),Q2330*S2330,R2330*S2330))</f>
        <v>35</v>
      </c>
    </row>
    <row r="2331" spans="1:55" x14ac:dyDescent="0.3">
      <c r="A2331" t="s">
        <v>11</v>
      </c>
      <c r="B2331">
        <v>46106</v>
      </c>
      <c r="C2331" t="s">
        <v>53</v>
      </c>
      <c r="D2331">
        <v>5132</v>
      </c>
      <c r="F2331" t="s">
        <v>146</v>
      </c>
      <c r="H2331" t="s">
        <v>276</v>
      </c>
      <c r="I2331">
        <v>2799</v>
      </c>
      <c r="J2331" t="s">
        <v>603</v>
      </c>
      <c r="K2331" t="s">
        <v>360</v>
      </c>
      <c r="L2331">
        <v>557382353276</v>
      </c>
      <c r="N2331">
        <v>0</v>
      </c>
      <c r="O2331" t="s">
        <v>5</v>
      </c>
      <c r="P2331">
        <v>0</v>
      </c>
      <c r="Q2331">
        <v>12</v>
      </c>
      <c r="R2331">
        <v>12</v>
      </c>
      <c r="S2331">
        <v>1</v>
      </c>
      <c r="T2331">
        <v>12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 t="s">
        <v>6</v>
      </c>
      <c r="AG2331">
        <v>79</v>
      </c>
      <c r="AU2331" s="2" t="str">
        <f>IF(ISBLANK(B2331),"", TEXT(B2331,"dddd, d \d\e mmmm \d\e aaaa"))</f>
        <v>quarta-feira, 25 de março de 2026</v>
      </c>
      <c r="AX2331" s="1" t="str" cm="1">
        <f t="array" ref="AX2331">IFERROR(_xlfn.TEXTJOIN(", ",TRUE,_xlfn._xlws.SORT(_xlfn.UNIQUE(_xlfn._xlws.FILTER($K$2:$K$2889,($I$2:$I$2889=I2331)*($K$2:$K$2889&lt;&gt;""))))),"")</f>
        <v>Chico</v>
      </c>
      <c r="AY2331" s="1" t="str">
        <f>IF(ISBLANK(F2331),"", IF(OR(
ISNUMBER(FIND("escovacao",LOWER(F2331))),
ISNUMBER(FIND("escovação",LOWER(F2331))),
ISNUMBER(FIND("higiene bucal",LOWER(F2331))),
ISNUMBER(FIND("tosa",LOWER(F2331))),
ISNUMBER(FIND("hidratacao",LOWER(F2331))),
ISNUMBER(FIND("hidratação",LOWER(F2331))),
ISNUMBER(FIND("spa",LOWER(F2331))),
ISNUMBER(FIND("corte de unhas",LOWER(F2331))),
ISNUMBER(FIND("desembolo",LOWER(F2331))),
ISNUMBER(FIND("clorexidina",LOWER(F2331))),
ISNUMBER(FIND("matizacao",LOWER(F2331))),
ISNUMBER(FIND("matização",LOWER(F2331))),
ISNUMBER(FIND("arredondamento",LOWER(F2331))),
ISNUMBER(FIND("remocao",LOWER(F2331))),
ISNUMBER(FIND("remoção",LOWER(F2331)))
),"Serviços extras",
IF(ISNUMBER(FIND("banho",LOWER(F2331))),"Banho","Loja")))</f>
        <v>Serviços extras</v>
      </c>
      <c r="AZ2331" s="1" t="str">
        <f>IF(ISBLANK(I2331),"", _xlfn.LET(_xlpm.Pedido,TRIM(D2331&amp;""),IF(_xlpm.Pedido&lt;&gt;"",_xlpm.Pedido&amp;" | "&amp;K2331,I2331&amp;" | "&amp;K2331&amp;" | "&amp;TEXT(AU2331,"0"))))</f>
        <v>5132 | Chico</v>
      </c>
      <c r="BA2331" s="1" t="str">
        <f>IF(ISBLANK(I2331),"", _xlfn.LET(_xlpm.TipoServico,LOWER(H2331),IF(ISNUMBER(FIND("banho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1" s="1" t="str">
        <f>IF(ISBLANK(I2331),"", _xlfn.LET(
    _xlpm.Servico,TRIM(F2331&amp;""),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31" s="1">
        <f>IF(ISBLANK(B2331),"", IF(ISBLANK(R2331),Q2331*S2331,R2331*S2331))</f>
        <v>12</v>
      </c>
    </row>
    <row r="2332" spans="1:55" x14ac:dyDescent="0.3">
      <c r="A2332" t="s">
        <v>141</v>
      </c>
      <c r="B2332">
        <v>46106</v>
      </c>
      <c r="C2332" t="s">
        <v>53</v>
      </c>
      <c r="D2332">
        <v>5136</v>
      </c>
      <c r="F2332" t="s">
        <v>146</v>
      </c>
      <c r="H2332" t="s">
        <v>276</v>
      </c>
      <c r="I2332">
        <v>2838</v>
      </c>
      <c r="J2332" t="s">
        <v>445</v>
      </c>
      <c r="K2332" t="s">
        <v>755</v>
      </c>
      <c r="L2332">
        <v>21980207968</v>
      </c>
      <c r="N2332">
        <v>0</v>
      </c>
      <c r="O2332" t="s">
        <v>5</v>
      </c>
      <c r="P2332">
        <v>0</v>
      </c>
      <c r="Q2332">
        <v>12</v>
      </c>
      <c r="R2332">
        <v>12</v>
      </c>
      <c r="S2332">
        <v>1</v>
      </c>
      <c r="T2332">
        <v>12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 t="s">
        <v>6</v>
      </c>
      <c r="AG2332">
        <v>69</v>
      </c>
      <c r="AU2332" s="2" t="str">
        <f>IF(ISBLANK(B2332),"", TEXT(B2332,"dddd, d \d\e mmmm \d\e aaaa"))</f>
        <v>quarta-feira, 25 de março de 2026</v>
      </c>
      <c r="AX2332" s="1" t="str" cm="1">
        <f t="array" ref="AX2332">IFERROR(_xlfn.TEXTJOIN(", ",TRUE,_xlfn._xlws.SORT(_xlfn.UNIQUE(_xlfn._xlws.FILTER($K$2:$K$2889,($I$2:$I$2889=I2332)*($K$2:$K$2889&lt;&gt;""))))),"")</f>
        <v>Loost</v>
      </c>
      <c r="AY2332" s="1" t="str">
        <f>IF(ISBLANK(F2332),"", IF(OR(
ISNUMBER(FIND("escovacao",LOWER(F2332))),
ISNUMBER(FIND("escovação",LOWER(F2332))),
ISNUMBER(FIND("higiene bucal",LOWER(F2332))),
ISNUMBER(FIND("tosa",LOWER(F2332))),
ISNUMBER(FIND("hidratacao",LOWER(F2332))),
ISNUMBER(FIND("hidratação",LOWER(F2332))),
ISNUMBER(FIND("spa",LOWER(F2332))),
ISNUMBER(FIND("corte de unhas",LOWER(F2332))),
ISNUMBER(FIND("desembolo",LOWER(F2332))),
ISNUMBER(FIND("clorexidina",LOWER(F2332))),
ISNUMBER(FIND("matizacao",LOWER(F2332))),
ISNUMBER(FIND("matização",LOWER(F2332))),
ISNUMBER(FIND("arredondamento",LOWER(F2332))),
ISNUMBER(FIND("remocao",LOWER(F2332))),
ISNUMBER(FIND("remoção",LOWER(F2332)))
),"Serviços extras",
IF(ISNUMBER(FIND("banho",LOWER(F2332))),"Banho","Loja")))</f>
        <v>Serviços extras</v>
      </c>
      <c r="AZ2332" s="1" t="str">
        <f>IF(ISBLANK(I2332),"", _xlfn.LET(_xlpm.Pedido,TRIM(D2332&amp;""),IF(_xlpm.Pedido&lt;&gt;"",_xlpm.Pedido&amp;" | "&amp;K2332,I2332&amp;" | "&amp;K2332&amp;" | "&amp;TEXT(AU2332,"0"))))</f>
        <v>5136 | Loost</v>
      </c>
      <c r="BA2332" s="1" t="str">
        <f>IF(ISBLANK(I2332),"", _xlfn.LET(_xlpm.TipoServico,LOWER(H2332),IF(ISNUMBER(FIND("banho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2" s="1" t="str">
        <f>IF(ISBLANK(I2332),"", _xlfn.LET(
    _xlpm.Servico,TRIM(F2332&amp;""),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32" s="1">
        <f>IF(ISBLANK(B2332),"", IF(ISBLANK(R2332),Q2332*S2332,R2332*S2332))</f>
        <v>12</v>
      </c>
    </row>
    <row r="2333" spans="1:55" x14ac:dyDescent="0.3">
      <c r="A2333" t="s">
        <v>11</v>
      </c>
      <c r="B2333">
        <v>46107</v>
      </c>
      <c r="C2333" t="s">
        <v>9</v>
      </c>
      <c r="D2333">
        <v>5138</v>
      </c>
      <c r="F2333" t="s">
        <v>292</v>
      </c>
      <c r="H2333" t="s">
        <v>276</v>
      </c>
      <c r="I2333">
        <v>2406</v>
      </c>
      <c r="J2333" t="s">
        <v>79</v>
      </c>
      <c r="K2333" t="s">
        <v>693</v>
      </c>
      <c r="L2333">
        <v>5573999152326</v>
      </c>
      <c r="N2333">
        <v>0</v>
      </c>
      <c r="O2333" t="s">
        <v>5</v>
      </c>
      <c r="P2333">
        <v>0</v>
      </c>
      <c r="Q2333">
        <v>93</v>
      </c>
      <c r="R2333">
        <v>93</v>
      </c>
      <c r="S2333">
        <v>1</v>
      </c>
      <c r="T2333">
        <v>93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  <c r="AF2333" t="s">
        <v>6</v>
      </c>
      <c r="AG2333">
        <v>155</v>
      </c>
      <c r="AU2333" s="2" t="str">
        <f>IF(ISBLANK(B2333),"", TEXT(B2333,"dddd, d \d\e mmmm \d\e aaaa"))</f>
        <v>quinta-feira, 26 de março de 2026</v>
      </c>
      <c r="AX2333" s="1" t="str" cm="1">
        <f t="array" ref="AX2333">IFERROR(_xlfn.TEXTJOIN(", ",TRUE,_xlfn._xlws.SORT(_xlfn.UNIQUE(_xlfn._xlws.FILTER($K$2:$K$2889,($I$2:$I$2889=I2333)*($K$2:$K$2889&lt;&gt;""))))),"")</f>
        <v>Sandy</v>
      </c>
      <c r="AY2333" s="1" t="str">
        <f>IF(ISBLANK(F2333),"", IF(OR(
ISNUMBER(FIND("escovacao",LOWER(F2333))),
ISNUMBER(FIND("escovação",LOWER(F2333))),
ISNUMBER(FIND("higiene bucal",LOWER(F2333))),
ISNUMBER(FIND("tosa",LOWER(F2333))),
ISNUMBER(FIND("hidratacao",LOWER(F2333))),
ISNUMBER(FIND("hidratação",LOWER(F2333))),
ISNUMBER(FIND("spa",LOWER(F2333))),
ISNUMBER(FIND("corte de unhas",LOWER(F2333))),
ISNUMBER(FIND("desembolo",LOWER(F2333))),
ISNUMBER(FIND("clorexidina",LOWER(F2333))),
ISNUMBER(FIND("matizacao",LOWER(F2333))),
ISNUMBER(FIND("matização",LOWER(F2333))),
ISNUMBER(FIND("arredondamento",LOWER(F2333))),
ISNUMBER(FIND("remocao",LOWER(F2333))),
ISNUMBER(FIND("remoção",LOWER(F2333)))
),"Serviços extras",
IF(ISNUMBER(FIND("banho",LOWER(F2333))),"Banho","Loja")))</f>
        <v>Serviços extras</v>
      </c>
      <c r="AZ2333" s="1" t="str">
        <f>IF(ISBLANK(I2333),"", _xlfn.LET(_xlpm.Pedido,TRIM(D2333&amp;""),IF(_xlpm.Pedido&lt;&gt;"",_xlpm.Pedido&amp;" | "&amp;K2333,I2333&amp;" | "&amp;K2333&amp;" | "&amp;TEXT(AU2333,"0"))))</f>
        <v>5138 | Sandy</v>
      </c>
      <c r="BA2333" s="1" t="str">
        <f>IF(ISBLANK(I2333),"", _xlfn.LET(_xlpm.TipoServico,LOWER(H2333),IF(ISNUMBER(FIND("banho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3" s="1" t="str">
        <f>IF(ISBLANK(I2333),"", _xlfn.LET(
    _xlpm.Servico,TRIM(F2333&amp;""),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33" s="1">
        <f>IF(ISBLANK(B2333),"", IF(ISBLANK(R2333),Q2333*S2333,R2333*S2333))</f>
        <v>93</v>
      </c>
    </row>
    <row r="2334" spans="1:55" x14ac:dyDescent="0.3">
      <c r="A2334" t="s">
        <v>141</v>
      </c>
      <c r="B2334">
        <v>46108</v>
      </c>
      <c r="C2334" t="s">
        <v>2</v>
      </c>
      <c r="D2334">
        <v>5151</v>
      </c>
      <c r="F2334" t="s">
        <v>362</v>
      </c>
      <c r="H2334" t="s">
        <v>276</v>
      </c>
      <c r="I2334">
        <v>2197</v>
      </c>
      <c r="J2334" t="s">
        <v>82</v>
      </c>
      <c r="K2334" t="s">
        <v>155</v>
      </c>
      <c r="L2334">
        <v>73999267378</v>
      </c>
      <c r="N2334">
        <v>0</v>
      </c>
      <c r="O2334" t="s">
        <v>5</v>
      </c>
      <c r="P2334">
        <v>0</v>
      </c>
      <c r="Q2334">
        <v>7</v>
      </c>
      <c r="R2334">
        <v>7</v>
      </c>
      <c r="S2334">
        <v>1</v>
      </c>
      <c r="T2334">
        <v>7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 t="s">
        <v>6</v>
      </c>
      <c r="AG2334">
        <v>395</v>
      </c>
      <c r="AU2334" s="2" t="str">
        <f>IF(ISBLANK(B2334),"", TEXT(B2334,"dddd, d \d\e mmmm \d\e aaaa"))</f>
        <v>sexta-feira, 27 de março de 2026</v>
      </c>
      <c r="AX2334" s="1" t="str" cm="1">
        <f t="array" ref="AX2334">IFERROR(_xlfn.TEXTJOIN(", ",TRUE,_xlfn._xlws.SORT(_xlfn.UNIQUE(_xlfn._xlws.FILTER($K$2:$K$2889,($I$2:$I$2889=I2334)*($K$2:$K$2889&lt;&gt;""))))),"")</f>
        <v>Mel, Peppo</v>
      </c>
      <c r="AY2334" s="1" t="str">
        <f>IF(ISBLANK(F2334),"", IF(OR(
ISNUMBER(FIND("escovacao",LOWER(F2334))),
ISNUMBER(FIND("escovação",LOWER(F2334))),
ISNUMBER(FIND("higiene bucal",LOWER(F2334))),
ISNUMBER(FIND("tosa",LOWER(F2334))),
ISNUMBER(FIND("hidratacao",LOWER(F2334))),
ISNUMBER(FIND("hidratação",LOWER(F2334))),
ISNUMBER(FIND("spa",LOWER(F2334))),
ISNUMBER(FIND("corte de unhas",LOWER(F2334))),
ISNUMBER(FIND("desembolo",LOWER(F2334))),
ISNUMBER(FIND("clorexidina",LOWER(F2334))),
ISNUMBER(FIND("matizacao",LOWER(F2334))),
ISNUMBER(FIND("matização",LOWER(F2334))),
ISNUMBER(FIND("arredondamento",LOWER(F2334))),
ISNUMBER(FIND("remocao",LOWER(F2334))),
ISNUMBER(FIND("remoção",LOWER(F2334)))
),"Serviços extras",
IF(ISNUMBER(FIND("banho",LOWER(F2334))),"Banho","Loja")))</f>
        <v>Banho</v>
      </c>
      <c r="AZ2334" s="1" t="str">
        <f>IF(ISBLANK(I2334),"", _xlfn.LET(_xlpm.Pedido,TRIM(D2334&amp;""),IF(_xlpm.Pedido&lt;&gt;"",_xlpm.Pedido&amp;" | "&amp;K2334,I2334&amp;" | "&amp;K2334&amp;" | "&amp;TEXT(AU2334,"0"))))</f>
        <v>5151 | Mel</v>
      </c>
      <c r="BA2334" s="1" t="str">
        <f>IF(ISBLANK(I2334),"", _xlfn.LET(_xlpm.TipoServico,LOWER(H2334),IF(ISNUMBER(FIND("banho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4" s="1" t="str">
        <f>IF(ISBLANK(I2334),"", _xlfn.LET(
    _xlpm.Servico,TRIM(F2334&amp;""),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2334" s="1">
        <f>IF(ISBLANK(B2334),"", IF(ISBLANK(R2334),Q2334*S2334,R2334*S2334))</f>
        <v>7</v>
      </c>
    </row>
    <row r="2335" spans="1:55" x14ac:dyDescent="0.3">
      <c r="A2335" t="s">
        <v>141</v>
      </c>
      <c r="B2335">
        <v>46108</v>
      </c>
      <c r="C2335" t="s">
        <v>2</v>
      </c>
      <c r="D2335">
        <v>5151</v>
      </c>
      <c r="F2335" t="s">
        <v>756</v>
      </c>
      <c r="H2335" t="s">
        <v>276</v>
      </c>
      <c r="I2335">
        <v>2197</v>
      </c>
      <c r="J2335" t="s">
        <v>82</v>
      </c>
      <c r="K2335" t="s">
        <v>155</v>
      </c>
      <c r="L2335">
        <v>73999267378</v>
      </c>
      <c r="N2335">
        <v>0</v>
      </c>
      <c r="O2335" t="s">
        <v>5</v>
      </c>
      <c r="P2335">
        <v>0</v>
      </c>
      <c r="Q2335">
        <v>180</v>
      </c>
      <c r="R2335">
        <v>180</v>
      </c>
      <c r="S2335">
        <v>1</v>
      </c>
      <c r="T2335">
        <v>180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0</v>
      </c>
      <c r="AF2335" t="s">
        <v>6</v>
      </c>
      <c r="AG2335">
        <v>395</v>
      </c>
      <c r="AU2335" s="2" t="str">
        <f>IF(ISBLANK(B2335),"", TEXT(B2335,"dddd, d \d\e mmmm \d\e aaaa"))</f>
        <v>sexta-feira, 27 de março de 2026</v>
      </c>
      <c r="AX2335" s="1" t="str" cm="1">
        <f t="array" ref="AX2335">IFERROR(_xlfn.TEXTJOIN(", ",TRUE,_xlfn._xlws.SORT(_xlfn.UNIQUE(_xlfn._xlws.FILTER($K$2:$K$2889,($I$2:$I$2889=I2335)*($K$2:$K$2889&lt;&gt;""))))),"")</f>
        <v>Mel, Peppo</v>
      </c>
      <c r="AY2335" s="1" t="str">
        <f>IF(ISBLANK(F2335),"", IF(OR(
ISNUMBER(FIND("escovacao",LOWER(F2335))),
ISNUMBER(FIND("escovação",LOWER(F2335))),
ISNUMBER(FIND("higiene bucal",LOWER(F2335))),
ISNUMBER(FIND("tosa",LOWER(F2335))),
ISNUMBER(FIND("hidratacao",LOWER(F2335))),
ISNUMBER(FIND("hidratação",LOWER(F2335))),
ISNUMBER(FIND("spa",LOWER(F2335))),
ISNUMBER(FIND("corte de unhas",LOWER(F2335))),
ISNUMBER(FIND("desembolo",LOWER(F2335))),
ISNUMBER(FIND("clorexidina",LOWER(F2335))),
ISNUMBER(FIND("matizacao",LOWER(F2335))),
ISNUMBER(FIND("matização",LOWER(F2335))),
ISNUMBER(FIND("arredondamento",LOWER(F2335))),
ISNUMBER(FIND("remocao",LOWER(F2335))),
ISNUMBER(FIND("remoção",LOWER(F2335)))
),"Serviços extras",
IF(ISNUMBER(FIND("banho",LOWER(F2335))),"Banho","Loja")))</f>
        <v>Serviços extras</v>
      </c>
      <c r="AZ2335" s="1" t="str">
        <f>IF(ISBLANK(I2335),"", _xlfn.LET(_xlpm.Pedido,TRIM(D2335&amp;""),IF(_xlpm.Pedido&lt;&gt;"",_xlpm.Pedido&amp;" | "&amp;K2335,I2335&amp;" | "&amp;K2335&amp;" | "&amp;TEXT(AU2335,"0"))))</f>
        <v>5151 | Mel</v>
      </c>
      <c r="BA2335" s="1" t="str">
        <f>IF(ISBLANK(I2335),"", _xlfn.LET(_xlpm.TipoServico,LOWER(H2335),IF(ISNUMBER(FIND("banho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5" s="1" t="str">
        <f>IF(ISBLANK(I2335),"", _xlfn.LET(
    _xlpm.Servico,TRIM(F2335&amp;""),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35" s="1">
        <f>IF(ISBLANK(B2335),"", IF(ISBLANK(R2335),Q2335*S2335,R2335*S2335))</f>
        <v>180</v>
      </c>
    </row>
    <row r="2336" spans="1:55" x14ac:dyDescent="0.3">
      <c r="A2336" t="s">
        <v>11</v>
      </c>
      <c r="B2336">
        <v>46108</v>
      </c>
      <c r="C2336" t="s">
        <v>2</v>
      </c>
      <c r="D2336">
        <v>5151</v>
      </c>
      <c r="F2336" t="s">
        <v>655</v>
      </c>
      <c r="H2336" t="s">
        <v>276</v>
      </c>
      <c r="I2336">
        <v>2197</v>
      </c>
      <c r="J2336" t="s">
        <v>82</v>
      </c>
      <c r="K2336" t="s">
        <v>757</v>
      </c>
      <c r="L2336">
        <v>73999267378</v>
      </c>
      <c r="N2336">
        <v>0</v>
      </c>
      <c r="O2336" t="s">
        <v>5</v>
      </c>
      <c r="P2336">
        <v>0</v>
      </c>
      <c r="Q2336">
        <v>7</v>
      </c>
      <c r="R2336">
        <v>7</v>
      </c>
      <c r="S2336">
        <v>1</v>
      </c>
      <c r="T2336">
        <v>7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 t="s">
        <v>6</v>
      </c>
      <c r="AG2336">
        <v>395</v>
      </c>
      <c r="AU2336" s="2" t="str">
        <f>IF(ISBLANK(B2336),"", TEXT(B2336,"dddd, d \d\e mmmm \d\e aaaa"))</f>
        <v>sexta-feira, 27 de março de 2026</v>
      </c>
      <c r="AX2336" s="1" t="str" cm="1">
        <f t="array" ref="AX2336">IFERROR(_xlfn.TEXTJOIN(", ",TRUE,_xlfn._xlws.SORT(_xlfn.UNIQUE(_xlfn._xlws.FILTER($K$2:$K$2889,($I$2:$I$2889=I2336)*($K$2:$K$2889&lt;&gt;""))))),"")</f>
        <v>Mel, Peppo</v>
      </c>
      <c r="AY2336" s="1" t="str">
        <f>IF(ISBLANK(F2336),"", IF(OR(
ISNUMBER(FIND("escovacao",LOWER(F2336))),
ISNUMBER(FIND("escovação",LOWER(F2336))),
ISNUMBER(FIND("higiene bucal",LOWER(F2336))),
ISNUMBER(FIND("tosa",LOWER(F2336))),
ISNUMBER(FIND("hidratacao",LOWER(F2336))),
ISNUMBER(FIND("hidratação",LOWER(F2336))),
ISNUMBER(FIND("spa",LOWER(F2336))),
ISNUMBER(FIND("corte de unhas",LOWER(F2336))),
ISNUMBER(FIND("desembolo",LOWER(F2336))),
ISNUMBER(FIND("clorexidina",LOWER(F2336))),
ISNUMBER(FIND("matizacao",LOWER(F2336))),
ISNUMBER(FIND("matização",LOWER(F2336))),
ISNUMBER(FIND("arredondamento",LOWER(F2336))),
ISNUMBER(FIND("remocao",LOWER(F2336))),
ISNUMBER(FIND("remoção",LOWER(F2336)))
),"Serviços extras",
IF(ISNUMBER(FIND("banho",LOWER(F2336))),"Banho","Loja")))</f>
        <v>Banho</v>
      </c>
      <c r="AZ2336" s="1" t="str">
        <f>IF(ISBLANK(I2336),"", _xlfn.LET(_xlpm.Pedido,TRIM(D2336&amp;""),IF(_xlpm.Pedido&lt;&gt;"",_xlpm.Pedido&amp;" | "&amp;K2336,I2336&amp;" | "&amp;K2336&amp;" | "&amp;TEXT(AU2336,"0"))))</f>
        <v>5151 | Peppo</v>
      </c>
      <c r="BA2336" s="1" t="str">
        <f>IF(ISBLANK(I2336),"", _xlfn.LET(_xlpm.TipoServico,LOWER(H2336),IF(ISNUMBER(FIND("banho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6" s="1" t="str">
        <f>IF(ISBLANK(I2336),"", _xlfn.LET(
    _xlpm.Servico,TRIM(F2336&amp;""),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Curto</v>
      </c>
      <c r="BC2336" s="1">
        <f>IF(ISBLANK(B2336),"", IF(ISBLANK(R2336),Q2336*S2336,R2336*S2336))</f>
        <v>7</v>
      </c>
    </row>
    <row r="2337" spans="1:55" x14ac:dyDescent="0.3">
      <c r="A2337" t="s">
        <v>11</v>
      </c>
      <c r="B2337">
        <v>46108</v>
      </c>
      <c r="C2337" t="s">
        <v>2</v>
      </c>
      <c r="D2337">
        <v>5154</v>
      </c>
      <c r="F2337" t="s">
        <v>303</v>
      </c>
      <c r="H2337" t="s">
        <v>276</v>
      </c>
      <c r="I2337">
        <v>2618</v>
      </c>
      <c r="J2337" t="s">
        <v>132</v>
      </c>
      <c r="K2337" t="s">
        <v>136</v>
      </c>
      <c r="L2337">
        <v>5573999996017</v>
      </c>
      <c r="N2337">
        <v>0</v>
      </c>
      <c r="O2337" t="s">
        <v>5</v>
      </c>
      <c r="P2337">
        <v>0</v>
      </c>
      <c r="Q2337">
        <v>50</v>
      </c>
      <c r="R2337">
        <v>50</v>
      </c>
      <c r="S2337">
        <v>1</v>
      </c>
      <c r="T2337">
        <v>50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 t="s">
        <v>6</v>
      </c>
      <c r="AG2337">
        <v>107</v>
      </c>
      <c r="AU2337" s="2" t="str">
        <f>IF(ISBLANK(B2337),"", TEXT(B2337,"dddd, d \d\e mmmm \d\e aaaa"))</f>
        <v>sexta-feira, 27 de março de 2026</v>
      </c>
      <c r="AX2337" s="1" t="str" cm="1">
        <f t="array" ref="AX2337">IFERROR(_xlfn.TEXTJOIN(", ",TRUE,_xlfn._xlws.SORT(_xlfn.UNIQUE(_xlfn._xlws.FILTER($K$2:$K$2889,($I$2:$I$2889=I2337)*($K$2:$K$2889&lt;&gt;""))))),"")</f>
        <v>Pepa, Salem</v>
      </c>
      <c r="AY2337" s="1" t="str">
        <f>IF(ISBLANK(F2337),"", IF(OR(
ISNUMBER(FIND("escovacao",LOWER(F2337))),
ISNUMBER(FIND("escovação",LOWER(F2337))),
ISNUMBER(FIND("higiene bucal",LOWER(F2337))),
ISNUMBER(FIND("tosa",LOWER(F2337))),
ISNUMBER(FIND("hidratacao",LOWER(F2337))),
ISNUMBER(FIND("hidratação",LOWER(F2337))),
ISNUMBER(FIND("spa",LOWER(F2337))),
ISNUMBER(FIND("corte de unhas",LOWER(F2337))),
ISNUMBER(FIND("desembolo",LOWER(F2337))),
ISNUMBER(FIND("clorexidina",LOWER(F2337))),
ISNUMBER(FIND("matizacao",LOWER(F2337))),
ISNUMBER(FIND("matização",LOWER(F2337))),
ISNUMBER(FIND("arredondamento",LOWER(F2337))),
ISNUMBER(FIND("remocao",LOWER(F2337))),
ISNUMBER(FIND("remoção",LOWER(F2337)))
),"Serviços extras",
IF(ISNUMBER(FIND("banho",LOWER(F2337))),"Banho","Loja")))</f>
        <v>Serviços extras</v>
      </c>
      <c r="AZ2337" s="1" t="str">
        <f>IF(ISBLANK(I2337),"", _xlfn.LET(_xlpm.Pedido,TRIM(D2337&amp;""),IF(_xlpm.Pedido&lt;&gt;"",_xlpm.Pedido&amp;" | "&amp;K2337,I2337&amp;" | "&amp;K2337&amp;" | "&amp;TEXT(AU2337,"0"))))</f>
        <v>5154 | Pepa</v>
      </c>
      <c r="BA2337" s="1" t="str">
        <f>IF(ISBLANK(I2337),"", _xlfn.LET(_xlpm.TipoServico,LOWER(H2337),IF(ISNUMBER(FIND("banho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7" s="1" t="str">
        <f>IF(ISBLANK(I2337),"", _xlfn.LET(
    _xlpm.Servico,TRIM(F2337&amp;""),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37" s="1">
        <f>IF(ISBLANK(B2337),"", IF(ISBLANK(R2337),Q2337*S2337,R2337*S2337))</f>
        <v>50</v>
      </c>
    </row>
    <row r="2338" spans="1:55" x14ac:dyDescent="0.3">
      <c r="A2338" t="s">
        <v>141</v>
      </c>
      <c r="B2338">
        <v>46109</v>
      </c>
      <c r="C2338" t="s">
        <v>27</v>
      </c>
      <c r="D2338">
        <v>5165</v>
      </c>
      <c r="F2338" t="s">
        <v>275</v>
      </c>
      <c r="H2338" t="s">
        <v>276</v>
      </c>
      <c r="I2338">
        <v>2585</v>
      </c>
      <c r="J2338" t="s">
        <v>83</v>
      </c>
      <c r="K2338" t="s">
        <v>157</v>
      </c>
      <c r="L2338">
        <v>5573981669052</v>
      </c>
      <c r="N2338">
        <v>0</v>
      </c>
      <c r="O2338" t="s">
        <v>5</v>
      </c>
      <c r="P2338">
        <v>0</v>
      </c>
      <c r="Q2338">
        <v>35</v>
      </c>
      <c r="R2338">
        <v>35</v>
      </c>
      <c r="S2338">
        <v>1</v>
      </c>
      <c r="T2338">
        <v>35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 t="s">
        <v>6</v>
      </c>
      <c r="AG2338">
        <v>169</v>
      </c>
      <c r="AU2338" s="2" t="str">
        <f>IF(ISBLANK(B2338),"", TEXT(B2338,"dddd, d \d\e mmmm \d\e aaaa"))</f>
        <v>sábado, 28 de março de 2026</v>
      </c>
      <c r="AX2338" s="1" t="str" cm="1">
        <f t="array" ref="AX2338">IFERROR(_xlfn.TEXTJOIN(", ",TRUE,_xlfn._xlws.SORT(_xlfn.UNIQUE(_xlfn._xlws.FILTER($K$2:$K$2889,($I$2:$I$2889=I2338)*($K$2:$K$2889&lt;&gt;""))))),"")</f>
        <v>Dudu, Tata</v>
      </c>
      <c r="AY2338" s="1" t="str">
        <f>IF(ISBLANK(F2338),"", IF(OR(
ISNUMBER(FIND("escovacao",LOWER(F2338))),
ISNUMBER(FIND("escovação",LOWER(F2338))),
ISNUMBER(FIND("higiene bucal",LOWER(F2338))),
ISNUMBER(FIND("tosa",LOWER(F2338))),
ISNUMBER(FIND("hidratacao",LOWER(F2338))),
ISNUMBER(FIND("hidratação",LOWER(F2338))),
ISNUMBER(FIND("spa",LOWER(F2338))),
ISNUMBER(FIND("corte de unhas",LOWER(F2338))),
ISNUMBER(FIND("desembolo",LOWER(F2338))),
ISNUMBER(FIND("clorexidina",LOWER(F2338))),
ISNUMBER(FIND("matizacao",LOWER(F2338))),
ISNUMBER(FIND("matização",LOWER(F2338))),
ISNUMBER(FIND("arredondamento",LOWER(F2338))),
ISNUMBER(FIND("remocao",LOWER(F2338))),
ISNUMBER(FIND("remoção",LOWER(F2338)))
),"Serviços extras",
IF(ISNUMBER(FIND("banho",LOWER(F2338))),"Banho","Loja")))</f>
        <v>Serviços extras</v>
      </c>
      <c r="AZ2338" s="1" t="str">
        <f>IF(ISBLANK(I2338),"", _xlfn.LET(_xlpm.Pedido,TRIM(D2338&amp;""),IF(_xlpm.Pedido&lt;&gt;"",_xlpm.Pedido&amp;" | "&amp;K2338,I2338&amp;" | "&amp;K2338&amp;" | "&amp;TEXT(AU2338,"0"))))</f>
        <v>5165 | Dudu</v>
      </c>
      <c r="BA2338" s="1" t="str">
        <f>IF(ISBLANK(I2338),"", _xlfn.LET(_xlpm.TipoServico,LOWER(H2338),IF(ISNUMBER(FIND("banho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8" s="1" t="str">
        <f>IF(ISBLANK(I2338),"", _xlfn.LET(
    _xlpm.Servico,TRIM(F2338&amp;""),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338" s="1">
        <f>IF(ISBLANK(B2338),"", IF(ISBLANK(R2338),Q2338*S2338,R2338*S2338))</f>
        <v>35</v>
      </c>
    </row>
    <row r="2339" spans="1:55" x14ac:dyDescent="0.3">
      <c r="A2339" t="s">
        <v>141</v>
      </c>
      <c r="B2339">
        <v>46109</v>
      </c>
      <c r="C2339" t="s">
        <v>27</v>
      </c>
      <c r="D2339">
        <v>5163</v>
      </c>
      <c r="F2339" t="s">
        <v>275</v>
      </c>
      <c r="H2339" t="s">
        <v>276</v>
      </c>
      <c r="I2339">
        <v>2718</v>
      </c>
      <c r="J2339" t="s">
        <v>625</v>
      </c>
      <c r="K2339" t="s">
        <v>758</v>
      </c>
      <c r="L2339">
        <v>5573982482989</v>
      </c>
      <c r="N2339">
        <v>0</v>
      </c>
      <c r="O2339" t="s">
        <v>5</v>
      </c>
      <c r="P2339">
        <v>0</v>
      </c>
      <c r="Q2339">
        <v>35</v>
      </c>
      <c r="R2339">
        <v>35</v>
      </c>
      <c r="S2339">
        <v>1</v>
      </c>
      <c r="T2339">
        <v>35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 t="s">
        <v>6</v>
      </c>
      <c r="AG2339">
        <v>114</v>
      </c>
      <c r="AU2339" s="2" t="str">
        <f>IF(ISBLANK(B2339),"", TEXT(B2339,"dddd, d \d\e mmmm \d\e aaaa"))</f>
        <v>sábado, 28 de março de 2026</v>
      </c>
      <c r="AX2339" s="1" t="str" cm="1">
        <f t="array" ref="AX2339">IFERROR(_xlfn.TEXTJOIN(", ",TRUE,_xlfn._xlws.SORT(_xlfn.UNIQUE(_xlfn._xlws.FILTER($K$2:$K$2889,($I$2:$I$2889=I2339)*($K$2:$K$2889&lt;&gt;""))))),"")</f>
        <v>Luly</v>
      </c>
      <c r="AY2339" s="1" t="str">
        <f>IF(ISBLANK(F2339),"", IF(OR(
ISNUMBER(FIND("escovacao",LOWER(F2339))),
ISNUMBER(FIND("escovação",LOWER(F2339))),
ISNUMBER(FIND("higiene bucal",LOWER(F2339))),
ISNUMBER(FIND("tosa",LOWER(F2339))),
ISNUMBER(FIND("hidratacao",LOWER(F2339))),
ISNUMBER(FIND("hidratação",LOWER(F2339))),
ISNUMBER(FIND("spa",LOWER(F2339))),
ISNUMBER(FIND("corte de unhas",LOWER(F2339))),
ISNUMBER(FIND("desembolo",LOWER(F2339))),
ISNUMBER(FIND("clorexidina",LOWER(F2339))),
ISNUMBER(FIND("matizacao",LOWER(F2339))),
ISNUMBER(FIND("matização",LOWER(F2339))),
ISNUMBER(FIND("arredondamento",LOWER(F2339))),
ISNUMBER(FIND("remocao",LOWER(F2339))),
ISNUMBER(FIND("remoção",LOWER(F2339)))
),"Serviços extras",
IF(ISNUMBER(FIND("banho",LOWER(F2339))),"Banho","Loja")))</f>
        <v>Serviços extras</v>
      </c>
      <c r="AZ2339" s="1" t="str">
        <f>IF(ISBLANK(I2339),"", _xlfn.LET(_xlpm.Pedido,TRIM(D2339&amp;""),IF(_xlpm.Pedido&lt;&gt;"",_xlpm.Pedido&amp;" | "&amp;K2339,I2339&amp;" | "&amp;K2339&amp;" | "&amp;TEXT(AU2339,"0"))))</f>
        <v>5163 | Luly</v>
      </c>
      <c r="BA2339" s="1" t="str">
        <f>IF(ISBLANK(I2339),"", _xlfn.LET(_xlpm.TipoServico,LOWER(H2339),IF(ISNUMBER(FIND("banho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39" s="1" t="str">
        <f>IF(ISBLANK(I2339),"", _xlfn.LET(
    _xlpm.Servico,TRIM(F2339&amp;""),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339" s="1">
        <f>IF(ISBLANK(B2339),"", IF(ISBLANK(R2339),Q2339*S2339,R2339*S2339))</f>
        <v>35</v>
      </c>
    </row>
    <row r="2340" spans="1:55" x14ac:dyDescent="0.3">
      <c r="A2340" t="s">
        <v>141</v>
      </c>
      <c r="B2340">
        <v>46109</v>
      </c>
      <c r="C2340" t="s">
        <v>27</v>
      </c>
      <c r="D2340">
        <v>5163</v>
      </c>
      <c r="F2340" t="s">
        <v>146</v>
      </c>
      <c r="H2340" t="s">
        <v>276</v>
      </c>
      <c r="I2340">
        <v>2718</v>
      </c>
      <c r="J2340" t="s">
        <v>625</v>
      </c>
      <c r="K2340" t="s">
        <v>758</v>
      </c>
      <c r="L2340">
        <v>5573982482989</v>
      </c>
      <c r="N2340">
        <v>0</v>
      </c>
      <c r="O2340" t="s">
        <v>5</v>
      </c>
      <c r="P2340">
        <v>0</v>
      </c>
      <c r="Q2340">
        <v>12</v>
      </c>
      <c r="R2340">
        <v>12</v>
      </c>
      <c r="S2340">
        <v>1</v>
      </c>
      <c r="T2340">
        <v>12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 t="s">
        <v>6</v>
      </c>
      <c r="AG2340">
        <v>114</v>
      </c>
      <c r="AU2340" s="2" t="str">
        <f>IF(ISBLANK(B2340),"", TEXT(B2340,"dddd, d \d\e mmmm \d\e aaaa"))</f>
        <v>sábado, 28 de março de 2026</v>
      </c>
      <c r="AX2340" s="1" t="str" cm="1">
        <f t="array" ref="AX2340">IFERROR(_xlfn.TEXTJOIN(", ",TRUE,_xlfn._xlws.SORT(_xlfn.UNIQUE(_xlfn._xlws.FILTER($K$2:$K$2889,($I$2:$I$2889=I2340)*($K$2:$K$2889&lt;&gt;""))))),"")</f>
        <v>Luly</v>
      </c>
      <c r="AY2340" s="1" t="str">
        <f>IF(ISBLANK(F2340),"", IF(OR(
ISNUMBER(FIND("escovacao",LOWER(F2340))),
ISNUMBER(FIND("escovação",LOWER(F2340))),
ISNUMBER(FIND("higiene bucal",LOWER(F2340))),
ISNUMBER(FIND("tosa",LOWER(F2340))),
ISNUMBER(FIND("hidratacao",LOWER(F2340))),
ISNUMBER(FIND("hidratação",LOWER(F2340))),
ISNUMBER(FIND("spa",LOWER(F2340))),
ISNUMBER(FIND("corte de unhas",LOWER(F2340))),
ISNUMBER(FIND("desembolo",LOWER(F2340))),
ISNUMBER(FIND("clorexidina",LOWER(F2340))),
ISNUMBER(FIND("matizacao",LOWER(F2340))),
ISNUMBER(FIND("matização",LOWER(F2340))),
ISNUMBER(FIND("arredondamento",LOWER(F2340))),
ISNUMBER(FIND("remocao",LOWER(F2340))),
ISNUMBER(FIND("remoção",LOWER(F2340)))
),"Serviços extras",
IF(ISNUMBER(FIND("banho",LOWER(F2340))),"Banho","Loja")))</f>
        <v>Serviços extras</v>
      </c>
      <c r="AZ2340" s="1" t="str">
        <f>IF(ISBLANK(I2340),"", _xlfn.LET(_xlpm.Pedido,TRIM(D2340&amp;""),IF(_xlpm.Pedido&lt;&gt;"",_xlpm.Pedido&amp;" | "&amp;K2340,I2340&amp;" | "&amp;K2340&amp;" | "&amp;TEXT(AU2340,"0"))))</f>
        <v>5163 | Luly</v>
      </c>
      <c r="BA2340" s="1" t="str">
        <f>IF(ISBLANK(I2340),"", _xlfn.LET(_xlpm.TipoServico,LOWER(H2340),IF(ISNUMBER(FIND("banho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0" s="1" t="str">
        <f>IF(ISBLANK(I2340),"", _xlfn.LET(
    _xlpm.Servico,TRIM(F2340&amp;""),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40" s="1">
        <f>IF(ISBLANK(B2340),"", IF(ISBLANK(R2340),Q2340*S2340,R2340*S2340))</f>
        <v>12</v>
      </c>
    </row>
    <row r="2341" spans="1:55" x14ac:dyDescent="0.3">
      <c r="A2341" t="s">
        <v>141</v>
      </c>
      <c r="B2341">
        <v>46109</v>
      </c>
      <c r="C2341" t="s">
        <v>27</v>
      </c>
      <c r="D2341">
        <v>5162</v>
      </c>
      <c r="F2341" t="s">
        <v>275</v>
      </c>
      <c r="H2341" t="s">
        <v>276</v>
      </c>
      <c r="I2341">
        <v>2820</v>
      </c>
      <c r="J2341" t="s">
        <v>619</v>
      </c>
      <c r="K2341" t="s">
        <v>155</v>
      </c>
      <c r="L2341">
        <v>7194004444</v>
      </c>
      <c r="N2341">
        <v>0</v>
      </c>
      <c r="O2341" t="s">
        <v>5</v>
      </c>
      <c r="P2341">
        <v>0</v>
      </c>
      <c r="Q2341">
        <v>35</v>
      </c>
      <c r="R2341">
        <v>35</v>
      </c>
      <c r="S2341">
        <v>1</v>
      </c>
      <c r="T2341">
        <v>35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 t="s">
        <v>6</v>
      </c>
      <c r="AG2341">
        <v>114</v>
      </c>
      <c r="AU2341" s="2" t="str">
        <f>IF(ISBLANK(B2341),"", TEXT(B2341,"dddd, d \d\e mmmm \d\e aaaa"))</f>
        <v>sábado, 28 de março de 2026</v>
      </c>
      <c r="AX2341" s="1" t="str" cm="1">
        <f t="array" ref="AX2341">IFERROR(_xlfn.TEXTJOIN(", ",TRUE,_xlfn._xlws.SORT(_xlfn.UNIQUE(_xlfn._xlws.FILTER($K$2:$K$2889,($I$2:$I$2889=I2341)*($K$2:$K$2889&lt;&gt;""))))),"")</f>
        <v>Mel</v>
      </c>
      <c r="AY2341" s="1" t="str">
        <f>IF(ISBLANK(F2341),"", IF(OR(
ISNUMBER(FIND("escovacao",LOWER(F2341))),
ISNUMBER(FIND("escovação",LOWER(F2341))),
ISNUMBER(FIND("higiene bucal",LOWER(F2341))),
ISNUMBER(FIND("tosa",LOWER(F2341))),
ISNUMBER(FIND("hidratacao",LOWER(F2341))),
ISNUMBER(FIND("hidratação",LOWER(F2341))),
ISNUMBER(FIND("spa",LOWER(F2341))),
ISNUMBER(FIND("corte de unhas",LOWER(F2341))),
ISNUMBER(FIND("desembolo",LOWER(F2341))),
ISNUMBER(FIND("clorexidina",LOWER(F2341))),
ISNUMBER(FIND("matizacao",LOWER(F2341))),
ISNUMBER(FIND("matização",LOWER(F2341))),
ISNUMBER(FIND("arredondamento",LOWER(F2341))),
ISNUMBER(FIND("remocao",LOWER(F2341))),
ISNUMBER(FIND("remoção",LOWER(F2341)))
),"Serviços extras",
IF(ISNUMBER(FIND("banho",LOWER(F2341))),"Banho","Loja")))</f>
        <v>Serviços extras</v>
      </c>
      <c r="AZ2341" s="1" t="str">
        <f>IF(ISBLANK(I2341),"", _xlfn.LET(_xlpm.Pedido,TRIM(D2341&amp;""),IF(_xlpm.Pedido&lt;&gt;"",_xlpm.Pedido&amp;" | "&amp;K2341,I2341&amp;" | "&amp;K2341&amp;" | "&amp;TEXT(AU2341,"0"))))</f>
        <v>5162 | Mel</v>
      </c>
      <c r="BA2341" s="1" t="str">
        <f>IF(ISBLANK(I2341),"", _xlfn.LET(_xlpm.TipoServico,LOWER(H2341),IF(ISNUMBER(FIND("banho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1" s="1" t="str">
        <f>IF(ISBLANK(I2341),"", _xlfn.LET(
    _xlpm.Servico,TRIM(F2341&amp;""),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341" s="1">
        <f>IF(ISBLANK(B2341),"", IF(ISBLANK(R2341),Q2341*S2341,R2341*S2341))</f>
        <v>35</v>
      </c>
    </row>
    <row r="2342" spans="1:55" x14ac:dyDescent="0.3">
      <c r="A2342" t="s">
        <v>141</v>
      </c>
      <c r="B2342">
        <v>46109</v>
      </c>
      <c r="C2342" t="s">
        <v>27</v>
      </c>
      <c r="D2342">
        <v>5162</v>
      </c>
      <c r="F2342" t="s">
        <v>146</v>
      </c>
      <c r="H2342" t="s">
        <v>276</v>
      </c>
      <c r="I2342">
        <v>2820</v>
      </c>
      <c r="J2342" t="s">
        <v>619</v>
      </c>
      <c r="K2342" t="s">
        <v>155</v>
      </c>
      <c r="L2342">
        <v>7194004444</v>
      </c>
      <c r="N2342">
        <v>0</v>
      </c>
      <c r="O2342" t="s">
        <v>5</v>
      </c>
      <c r="P2342">
        <v>0</v>
      </c>
      <c r="Q2342">
        <v>12</v>
      </c>
      <c r="R2342">
        <v>12</v>
      </c>
      <c r="S2342">
        <v>1</v>
      </c>
      <c r="T2342">
        <v>12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 t="s">
        <v>6</v>
      </c>
      <c r="AG2342">
        <v>114</v>
      </c>
      <c r="AU2342" s="2" t="str">
        <f>IF(ISBLANK(B2342),"", TEXT(B2342,"dddd, d \d\e mmmm \d\e aaaa"))</f>
        <v>sábado, 28 de março de 2026</v>
      </c>
      <c r="AX2342" s="1" t="str" cm="1">
        <f t="array" ref="AX2342">IFERROR(_xlfn.TEXTJOIN(", ",TRUE,_xlfn._xlws.SORT(_xlfn.UNIQUE(_xlfn._xlws.FILTER($K$2:$K$2889,($I$2:$I$2889=I2342)*($K$2:$K$2889&lt;&gt;""))))),"")</f>
        <v>Mel</v>
      </c>
      <c r="AY2342" s="1" t="str">
        <f>IF(ISBLANK(F2342),"", IF(OR(
ISNUMBER(FIND("escovacao",LOWER(F2342))),
ISNUMBER(FIND("escovação",LOWER(F2342))),
ISNUMBER(FIND("higiene bucal",LOWER(F2342))),
ISNUMBER(FIND("tosa",LOWER(F2342))),
ISNUMBER(FIND("hidratacao",LOWER(F2342))),
ISNUMBER(FIND("hidratação",LOWER(F2342))),
ISNUMBER(FIND("spa",LOWER(F2342))),
ISNUMBER(FIND("corte de unhas",LOWER(F2342))),
ISNUMBER(FIND("desembolo",LOWER(F2342))),
ISNUMBER(FIND("clorexidina",LOWER(F2342))),
ISNUMBER(FIND("matizacao",LOWER(F2342))),
ISNUMBER(FIND("matização",LOWER(F2342))),
ISNUMBER(FIND("arredondamento",LOWER(F2342))),
ISNUMBER(FIND("remocao",LOWER(F2342))),
ISNUMBER(FIND("remoção",LOWER(F2342)))
),"Serviços extras",
IF(ISNUMBER(FIND("banho",LOWER(F2342))),"Banho","Loja")))</f>
        <v>Serviços extras</v>
      </c>
      <c r="AZ2342" s="1" t="str">
        <f>IF(ISBLANK(I2342),"", _xlfn.LET(_xlpm.Pedido,TRIM(D2342&amp;""),IF(_xlpm.Pedido&lt;&gt;"",_xlpm.Pedido&amp;" | "&amp;K2342,I2342&amp;" | "&amp;K2342&amp;" | "&amp;TEXT(AU2342,"0"))))</f>
        <v>5162 | Mel</v>
      </c>
      <c r="BA2342" s="1" t="str">
        <f>IF(ISBLANK(I2342),"", _xlfn.LET(_xlpm.TipoServico,LOWER(H2342),IF(ISNUMBER(FIND("banho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2" s="1" t="str">
        <f>IF(ISBLANK(I2342),"", _xlfn.LET(
    _xlpm.Servico,TRIM(F2342&amp;""),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42" s="1">
        <f>IF(ISBLANK(B2342),"", IF(ISBLANK(R2342),Q2342*S2342,R2342*S2342))</f>
        <v>12</v>
      </c>
    </row>
    <row r="2343" spans="1:55" x14ac:dyDescent="0.3">
      <c r="A2343" t="s">
        <v>133</v>
      </c>
      <c r="B2343">
        <v>46112</v>
      </c>
      <c r="C2343" t="s">
        <v>46</v>
      </c>
      <c r="D2343">
        <v>5184</v>
      </c>
      <c r="F2343" t="s">
        <v>146</v>
      </c>
      <c r="H2343" t="s">
        <v>276</v>
      </c>
      <c r="I2343">
        <v>2513</v>
      </c>
      <c r="J2343" t="s">
        <v>48</v>
      </c>
      <c r="K2343" t="s">
        <v>140</v>
      </c>
      <c r="L2343">
        <v>5573999917447</v>
      </c>
      <c r="N2343">
        <v>0</v>
      </c>
      <c r="O2343" t="s">
        <v>5</v>
      </c>
      <c r="P2343">
        <v>0</v>
      </c>
      <c r="Q2343">
        <v>12</v>
      </c>
      <c r="R2343">
        <v>12</v>
      </c>
      <c r="S2343">
        <v>1</v>
      </c>
      <c r="T2343">
        <v>12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 t="s">
        <v>6</v>
      </c>
      <c r="AG2343">
        <v>138</v>
      </c>
      <c r="AU2343" s="2" t="str">
        <f>IF(ISBLANK(B2343),"", TEXT(B2343,"dddd, d \d\e mmmm \d\e aaaa"))</f>
        <v>terça-feira, 31 de março de 2026</v>
      </c>
      <c r="AX2343" s="1" t="str" cm="1">
        <f t="array" ref="AX2343">IFERROR(_xlfn.TEXTJOIN(", ",TRUE,_xlfn._xlws.SORT(_xlfn.UNIQUE(_xlfn._xlws.FILTER($K$2:$K$2889,($I$2:$I$2889=I2343)*($K$2:$K$2889&lt;&gt;""))))),"")</f>
        <v>Amora, Lulu</v>
      </c>
      <c r="AY2343" s="1" t="str">
        <f>IF(ISBLANK(F2343),"", IF(OR(
ISNUMBER(FIND("escovacao",LOWER(F2343))),
ISNUMBER(FIND("escovação",LOWER(F2343))),
ISNUMBER(FIND("higiene bucal",LOWER(F2343))),
ISNUMBER(FIND("tosa",LOWER(F2343))),
ISNUMBER(FIND("hidratacao",LOWER(F2343))),
ISNUMBER(FIND("hidratação",LOWER(F2343))),
ISNUMBER(FIND("spa",LOWER(F2343))),
ISNUMBER(FIND("corte de unhas",LOWER(F2343))),
ISNUMBER(FIND("desembolo",LOWER(F2343))),
ISNUMBER(FIND("clorexidina",LOWER(F2343))),
ISNUMBER(FIND("matizacao",LOWER(F2343))),
ISNUMBER(FIND("matização",LOWER(F2343))),
ISNUMBER(FIND("arredondamento",LOWER(F2343))),
ISNUMBER(FIND("remocao",LOWER(F2343))),
ISNUMBER(FIND("remoção",LOWER(F2343)))
),"Serviços extras",
IF(ISNUMBER(FIND("banho",LOWER(F2343))),"Banho","Loja")))</f>
        <v>Serviços extras</v>
      </c>
      <c r="AZ2343" s="1" t="str">
        <f>IF(ISBLANK(I2343),"", _xlfn.LET(_xlpm.Pedido,TRIM(D2343&amp;""),IF(_xlpm.Pedido&lt;&gt;"",_xlpm.Pedido&amp;" | "&amp;K2343,I2343&amp;" | "&amp;K2343&amp;" | "&amp;TEXT(AU2343,"0"))))</f>
        <v>5184 | Lulu</v>
      </c>
      <c r="BA2343" s="1" t="str">
        <f>IF(ISBLANK(I2343),"", _xlfn.LET(_xlpm.TipoServico,LOWER(H2343),IF(ISNUMBER(FIND("banho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3" s="1" t="str">
        <f>IF(ISBLANK(I2343),"", _xlfn.LET(
    _xlpm.Servico,TRIM(F2343&amp;""),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43" s="1">
        <f>IF(ISBLANK(B2343),"", IF(ISBLANK(R2343),Q2343*S2343,R2343*S2343))</f>
        <v>12</v>
      </c>
    </row>
    <row r="2344" spans="1:55" x14ac:dyDescent="0.3">
      <c r="A2344" t="s">
        <v>141</v>
      </c>
      <c r="B2344">
        <v>46112</v>
      </c>
      <c r="C2344" t="s">
        <v>46</v>
      </c>
      <c r="D2344">
        <v>5182</v>
      </c>
      <c r="F2344" t="s">
        <v>183</v>
      </c>
      <c r="H2344" t="s">
        <v>276</v>
      </c>
      <c r="I2344">
        <v>2297</v>
      </c>
      <c r="J2344" t="s">
        <v>8</v>
      </c>
      <c r="K2344" t="s">
        <v>471</v>
      </c>
      <c r="L2344">
        <v>73991083951</v>
      </c>
      <c r="N2344">
        <v>0</v>
      </c>
      <c r="O2344" t="s">
        <v>5</v>
      </c>
      <c r="P2344">
        <v>0</v>
      </c>
      <c r="Q2344">
        <v>63</v>
      </c>
      <c r="R2344">
        <v>63</v>
      </c>
      <c r="S2344">
        <v>1</v>
      </c>
      <c r="T2344">
        <v>63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 t="s">
        <v>6</v>
      </c>
      <c r="AG2344">
        <v>430</v>
      </c>
      <c r="AU2344" s="2" t="str">
        <f>IF(ISBLANK(B2344),"", TEXT(B2344,"dddd, d \d\e mmmm \d\e aaaa"))</f>
        <v>terça-feira, 31 de março de 2026</v>
      </c>
      <c r="AX2344" s="1" t="str" cm="1">
        <f t="array" ref="AX2344">IFERROR(_xlfn.TEXTJOIN(", ",TRUE,_xlfn._xlws.SORT(_xlfn.UNIQUE(_xlfn._xlws.FILTER($K$2:$K$2889,($I$2:$I$2889=I2344)*($K$2:$K$2889&lt;&gt;""))))),"")</f>
        <v>Thor</v>
      </c>
      <c r="AY2344" s="1" t="str">
        <f>IF(ISBLANK(F2344),"", IF(OR(
ISNUMBER(FIND("escovacao",LOWER(F2344))),
ISNUMBER(FIND("escovação",LOWER(F2344))),
ISNUMBER(FIND("higiene bucal",LOWER(F2344))),
ISNUMBER(FIND("tosa",LOWER(F2344))),
ISNUMBER(FIND("hidratacao",LOWER(F2344))),
ISNUMBER(FIND("hidratação",LOWER(F2344))),
ISNUMBER(FIND("spa",LOWER(F2344))),
ISNUMBER(FIND("corte de unhas",LOWER(F2344))),
ISNUMBER(FIND("desembolo",LOWER(F2344))),
ISNUMBER(FIND("clorexidina",LOWER(F2344))),
ISNUMBER(FIND("matizacao",LOWER(F2344))),
ISNUMBER(FIND("matização",LOWER(F2344))),
ISNUMBER(FIND("arredondamento",LOWER(F2344))),
ISNUMBER(FIND("remocao",LOWER(F2344))),
ISNUMBER(FIND("remoção",LOWER(F2344)))
),"Serviços extras",
IF(ISNUMBER(FIND("banho",LOWER(F2344))),"Banho","Loja")))</f>
        <v>Serviços extras</v>
      </c>
      <c r="AZ2344" s="1" t="str">
        <f>IF(ISBLANK(I2344),"", _xlfn.LET(_xlpm.Pedido,TRIM(D2344&amp;""),IF(_xlpm.Pedido&lt;&gt;"",_xlpm.Pedido&amp;" | "&amp;K2344,I2344&amp;" | "&amp;K2344&amp;" | "&amp;TEXT(AU2344,"0"))))</f>
        <v>5182 | Thor</v>
      </c>
      <c r="BA2344" s="1" t="str">
        <f>IF(ISBLANK(I2344),"", _xlfn.LET(_xlpm.TipoServico,LOWER(H2344),IF(ISNUMBER(FIND("banho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4" s="1" t="str">
        <f>IF(ISBLANK(I2344),"", _xlfn.LET(
    _xlpm.Servico,TRIM(F2344&amp;""),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44" s="1">
        <f>IF(ISBLANK(B2344),"", IF(ISBLANK(R2344),Q2344*S2344,R2344*S2344))</f>
        <v>63</v>
      </c>
    </row>
    <row r="2345" spans="1:55" x14ac:dyDescent="0.3">
      <c r="A2345" t="s">
        <v>141</v>
      </c>
      <c r="B2345">
        <v>46112</v>
      </c>
      <c r="C2345" t="s">
        <v>46</v>
      </c>
      <c r="D2345">
        <v>5182</v>
      </c>
      <c r="F2345" t="s">
        <v>162</v>
      </c>
      <c r="H2345" t="s">
        <v>276</v>
      </c>
      <c r="I2345">
        <v>2297</v>
      </c>
      <c r="J2345" t="s">
        <v>8</v>
      </c>
      <c r="K2345" t="s">
        <v>471</v>
      </c>
      <c r="L2345">
        <v>73991083951</v>
      </c>
      <c r="N2345">
        <v>0</v>
      </c>
      <c r="O2345" t="s">
        <v>5</v>
      </c>
      <c r="P2345">
        <v>0</v>
      </c>
      <c r="Q2345">
        <v>35</v>
      </c>
      <c r="R2345">
        <v>35</v>
      </c>
      <c r="S2345">
        <v>1</v>
      </c>
      <c r="T2345">
        <v>35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 t="s">
        <v>6</v>
      </c>
      <c r="AG2345">
        <v>430</v>
      </c>
      <c r="AU2345" s="2" t="str">
        <f>IF(ISBLANK(B2345),"", TEXT(B2345,"dddd, d \d\e mmmm \d\e aaaa"))</f>
        <v>terça-feira, 31 de março de 2026</v>
      </c>
      <c r="AX2345" s="1" t="str" cm="1">
        <f t="array" ref="AX2345">IFERROR(_xlfn.TEXTJOIN(", ",TRUE,_xlfn._xlws.SORT(_xlfn.UNIQUE(_xlfn._xlws.FILTER($K$2:$K$2889,($I$2:$I$2889=I2345)*($K$2:$K$2889&lt;&gt;""))))),"")</f>
        <v>Thor</v>
      </c>
      <c r="AY2345" s="1" t="str">
        <f>IF(ISBLANK(F2345),"", IF(OR(
ISNUMBER(FIND("escovacao",LOWER(F2345))),
ISNUMBER(FIND("escovação",LOWER(F2345))),
ISNUMBER(FIND("higiene bucal",LOWER(F2345))),
ISNUMBER(FIND("tosa",LOWER(F2345))),
ISNUMBER(FIND("hidratacao",LOWER(F2345))),
ISNUMBER(FIND("hidratação",LOWER(F2345))),
ISNUMBER(FIND("spa",LOWER(F2345))),
ISNUMBER(FIND("corte de unhas",LOWER(F2345))),
ISNUMBER(FIND("desembolo",LOWER(F2345))),
ISNUMBER(FIND("clorexidina",LOWER(F2345))),
ISNUMBER(FIND("matizacao",LOWER(F2345))),
ISNUMBER(FIND("matização",LOWER(F2345))),
ISNUMBER(FIND("arredondamento",LOWER(F2345))),
ISNUMBER(FIND("remocao",LOWER(F2345))),
ISNUMBER(FIND("remoção",LOWER(F2345)))
),"Serviços extras",
IF(ISNUMBER(FIND("banho",LOWER(F2345))),"Banho","Loja")))</f>
        <v>Serviços extras</v>
      </c>
      <c r="AZ2345" s="1" t="str">
        <f>IF(ISBLANK(I2345),"", _xlfn.LET(_xlpm.Pedido,TRIM(D2345&amp;""),IF(_xlpm.Pedido&lt;&gt;"",_xlpm.Pedido&amp;" | "&amp;K2345,I2345&amp;" | "&amp;K2345&amp;" | "&amp;TEXT(AU2345,"0"))))</f>
        <v>5182 | Thor</v>
      </c>
      <c r="BA2345" s="1" t="str">
        <f>IF(ISBLANK(I2345),"", _xlfn.LET(_xlpm.TipoServico,LOWER(H2345),IF(ISNUMBER(FIND("banho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5" s="1" t="str">
        <f>IF(ISBLANK(I2345),"", _xlfn.LET(
    _xlpm.Servico,TRIM(F2345&amp;""),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345" s="1">
        <f>IF(ISBLANK(B2345),"", IF(ISBLANK(R2345),Q2345*S2345,R2345*S2345))</f>
        <v>35</v>
      </c>
    </row>
    <row r="2346" spans="1:55" x14ac:dyDescent="0.3">
      <c r="A2346" t="s">
        <v>133</v>
      </c>
      <c r="B2346">
        <v>46112</v>
      </c>
      <c r="C2346" t="s">
        <v>46</v>
      </c>
      <c r="D2346">
        <v>5192</v>
      </c>
      <c r="F2346" t="s">
        <v>146</v>
      </c>
      <c r="H2346" t="s">
        <v>276</v>
      </c>
      <c r="I2346">
        <v>2732</v>
      </c>
      <c r="J2346" t="s">
        <v>588</v>
      </c>
      <c r="K2346" t="s">
        <v>429</v>
      </c>
      <c r="L2346">
        <v>73981985004</v>
      </c>
      <c r="N2346">
        <v>0</v>
      </c>
      <c r="O2346" t="s">
        <v>5</v>
      </c>
      <c r="P2346">
        <v>0</v>
      </c>
      <c r="Q2346">
        <v>12</v>
      </c>
      <c r="R2346">
        <v>12</v>
      </c>
      <c r="S2346">
        <v>1</v>
      </c>
      <c r="T2346">
        <v>12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 t="s">
        <v>6</v>
      </c>
      <c r="AG2346">
        <v>97</v>
      </c>
      <c r="AU2346" s="2" t="str">
        <f>IF(ISBLANK(B2346),"", TEXT(B2346,"dddd, d \d\e mmmm \d\e aaaa"))</f>
        <v>terça-feira, 31 de março de 2026</v>
      </c>
      <c r="AX2346" s="1" t="str" cm="1">
        <f t="array" ref="AX2346">IFERROR(_xlfn.TEXTJOIN(", ",TRUE,_xlfn._xlws.SORT(_xlfn.UNIQUE(_xlfn._xlws.FILTER($K$2:$K$2889,($I$2:$I$2889=I2346)*($K$2:$K$2889&lt;&gt;""))))),"")</f>
        <v>Lola</v>
      </c>
      <c r="AY2346" s="1" t="str">
        <f>IF(ISBLANK(F2346),"", IF(OR(
ISNUMBER(FIND("escovacao",LOWER(F2346))),
ISNUMBER(FIND("escovação",LOWER(F2346))),
ISNUMBER(FIND("higiene bucal",LOWER(F2346))),
ISNUMBER(FIND("tosa",LOWER(F2346))),
ISNUMBER(FIND("hidratacao",LOWER(F2346))),
ISNUMBER(FIND("hidratação",LOWER(F2346))),
ISNUMBER(FIND("spa",LOWER(F2346))),
ISNUMBER(FIND("corte de unhas",LOWER(F2346))),
ISNUMBER(FIND("desembolo",LOWER(F2346))),
ISNUMBER(FIND("clorexidina",LOWER(F2346))),
ISNUMBER(FIND("matizacao",LOWER(F2346))),
ISNUMBER(FIND("matização",LOWER(F2346))),
ISNUMBER(FIND("arredondamento",LOWER(F2346))),
ISNUMBER(FIND("remocao",LOWER(F2346))),
ISNUMBER(FIND("remoção",LOWER(F2346)))
),"Serviços extras",
IF(ISNUMBER(FIND("banho",LOWER(F2346))),"Banho","Loja")))</f>
        <v>Serviços extras</v>
      </c>
      <c r="AZ2346" s="1" t="str">
        <f>IF(ISBLANK(I2346),"", _xlfn.LET(_xlpm.Pedido,TRIM(D2346&amp;""),IF(_xlpm.Pedido&lt;&gt;"",_xlpm.Pedido&amp;" | "&amp;K2346,I2346&amp;" | "&amp;K2346&amp;" | "&amp;TEXT(AU2346,"0"))))</f>
        <v>5192 | Lola</v>
      </c>
      <c r="BA2346" s="1" t="str">
        <f>IF(ISBLANK(I2346),"", _xlfn.LET(_xlpm.TipoServico,LOWER(H2346),IF(ISNUMBER(FIND("banho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6" s="1" t="str">
        <f>IF(ISBLANK(I2346),"", _xlfn.LET(
    _xlpm.Servico,TRIM(F2346&amp;""),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46" s="1">
        <f>IF(ISBLANK(B2346),"", IF(ISBLANK(R2346),Q2346*S2346,R2346*S2346))</f>
        <v>12</v>
      </c>
    </row>
    <row r="2347" spans="1:55" x14ac:dyDescent="0.3">
      <c r="A2347" t="s">
        <v>133</v>
      </c>
      <c r="B2347">
        <v>46113</v>
      </c>
      <c r="C2347" t="s">
        <v>53</v>
      </c>
      <c r="D2347">
        <v>5195</v>
      </c>
      <c r="F2347" t="s">
        <v>169</v>
      </c>
      <c r="H2347" t="s">
        <v>276</v>
      </c>
      <c r="I2347">
        <v>2617</v>
      </c>
      <c r="J2347" t="s">
        <v>591</v>
      </c>
      <c r="K2347" t="s">
        <v>149</v>
      </c>
      <c r="L2347">
        <v>71999142062</v>
      </c>
      <c r="N2347">
        <v>0</v>
      </c>
      <c r="O2347" t="s">
        <v>5</v>
      </c>
      <c r="P2347">
        <v>0</v>
      </c>
      <c r="Q2347">
        <v>1</v>
      </c>
      <c r="R2347">
        <v>1</v>
      </c>
      <c r="S2347">
        <v>1</v>
      </c>
      <c r="T2347">
        <v>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 t="s">
        <v>6</v>
      </c>
      <c r="AG2347">
        <v>85</v>
      </c>
      <c r="AU2347" s="2" t="str">
        <f>IF(ISBLANK(B2347),"", TEXT(B2347,"dddd, d \d\e mmmm \d\e aaaa"))</f>
        <v>quarta-feira, 1 de abril de 2026</v>
      </c>
      <c r="AX2347" s="1" t="str" cm="1">
        <f t="array" ref="AX2347">IFERROR(_xlfn.TEXTJOIN(", ",TRUE,_xlfn._xlws.SORT(_xlfn.UNIQUE(_xlfn._xlws.FILTER($K$2:$K$2889,($I$2:$I$2889=I2347)*($K$2:$K$2889&lt;&gt;""))))),"")</f>
        <v>Bela</v>
      </c>
      <c r="AY2347" s="1" t="str">
        <f>IF(ISBLANK(F2347),"", IF(OR(
ISNUMBER(FIND("escovacao",LOWER(F2347))),
ISNUMBER(FIND("escovação",LOWER(F2347))),
ISNUMBER(FIND("higiene bucal",LOWER(F2347))),
ISNUMBER(FIND("tosa",LOWER(F2347))),
ISNUMBER(FIND("hidratacao",LOWER(F2347))),
ISNUMBER(FIND("hidratação",LOWER(F2347))),
ISNUMBER(FIND("spa",LOWER(F2347))),
ISNUMBER(FIND("corte de unhas",LOWER(F2347))),
ISNUMBER(FIND("desembolo",LOWER(F2347))),
ISNUMBER(FIND("clorexidina",LOWER(F2347))),
ISNUMBER(FIND("matizacao",LOWER(F2347))),
ISNUMBER(FIND("matização",LOWER(F2347))),
ISNUMBER(FIND("arredondamento",LOWER(F2347))),
ISNUMBER(FIND("remocao",LOWER(F2347))),
ISNUMBER(FIND("remoção",LOWER(F2347)))
),"Serviços extras",
IF(ISNUMBER(FIND("banho",LOWER(F2347))),"Banho","Loja")))</f>
        <v>Serviços extras</v>
      </c>
      <c r="AZ2347" s="1" t="str">
        <f>IF(ISBLANK(I2347),"", _xlfn.LET(_xlpm.Pedido,TRIM(D2347&amp;""),IF(_xlpm.Pedido&lt;&gt;"",_xlpm.Pedido&amp;" | "&amp;K2347,I2347&amp;" | "&amp;K2347&amp;" | "&amp;TEXT(AU2347,"0"))))</f>
        <v>5195 | Bela</v>
      </c>
      <c r="BA2347" s="1" t="str">
        <f>IF(ISBLANK(I2347),"", _xlfn.LET(_xlpm.TipoServico,LOWER(H2347),IF(ISNUMBER(FIND("banho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7" s="1" t="str">
        <f>IF(ISBLANK(I2347),"", _xlfn.LET(
    _xlpm.Servico,TRIM(F2347&amp;""),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47" s="1">
        <f>IF(ISBLANK(B2347),"", IF(ISBLANK(R2347),Q2347*S2347,R2347*S2347))</f>
        <v>1</v>
      </c>
    </row>
    <row r="2348" spans="1:55" x14ac:dyDescent="0.3">
      <c r="A2348" t="s">
        <v>133</v>
      </c>
      <c r="B2348">
        <v>46113</v>
      </c>
      <c r="C2348" t="s">
        <v>53</v>
      </c>
      <c r="D2348">
        <v>5199</v>
      </c>
      <c r="F2348" t="s">
        <v>169</v>
      </c>
      <c r="H2348" t="s">
        <v>276</v>
      </c>
      <c r="I2348">
        <v>2703</v>
      </c>
      <c r="J2348" t="s">
        <v>50</v>
      </c>
      <c r="K2348" t="s">
        <v>167</v>
      </c>
      <c r="L2348">
        <v>5573982528737</v>
      </c>
      <c r="N2348">
        <v>0</v>
      </c>
      <c r="O2348" t="s">
        <v>5</v>
      </c>
      <c r="P2348">
        <v>0</v>
      </c>
      <c r="Q2348">
        <v>1</v>
      </c>
      <c r="R2348">
        <v>1</v>
      </c>
      <c r="S2348">
        <v>1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 t="s">
        <v>6</v>
      </c>
      <c r="AG2348">
        <v>84</v>
      </c>
      <c r="AU2348" s="2" t="str">
        <f>IF(ISBLANK(B2348),"", TEXT(B2348,"dddd, d \d\e mmmm \d\e aaaa"))</f>
        <v>quarta-feira, 1 de abril de 2026</v>
      </c>
      <c r="AX2348" s="1" t="str" cm="1">
        <f t="array" ref="AX2348">IFERROR(_xlfn.TEXTJOIN(", ",TRUE,_xlfn._xlws.SORT(_xlfn.UNIQUE(_xlfn._xlws.FILTER($K$2:$K$2889,($I$2:$I$2889=I2348)*($K$2:$K$2889&lt;&gt;""))))),"")</f>
        <v>Lucky</v>
      </c>
      <c r="AY2348" s="1" t="str">
        <f>IF(ISBLANK(F2348),"", IF(OR(
ISNUMBER(FIND("escovacao",LOWER(F2348))),
ISNUMBER(FIND("escovação",LOWER(F2348))),
ISNUMBER(FIND("higiene bucal",LOWER(F2348))),
ISNUMBER(FIND("tosa",LOWER(F2348))),
ISNUMBER(FIND("hidratacao",LOWER(F2348))),
ISNUMBER(FIND("hidratação",LOWER(F2348))),
ISNUMBER(FIND("spa",LOWER(F2348))),
ISNUMBER(FIND("corte de unhas",LOWER(F2348))),
ISNUMBER(FIND("desembolo",LOWER(F2348))),
ISNUMBER(FIND("clorexidina",LOWER(F2348))),
ISNUMBER(FIND("matizacao",LOWER(F2348))),
ISNUMBER(FIND("matização",LOWER(F2348))),
ISNUMBER(FIND("arredondamento",LOWER(F2348))),
ISNUMBER(FIND("remocao",LOWER(F2348))),
ISNUMBER(FIND("remoção",LOWER(F2348)))
),"Serviços extras",
IF(ISNUMBER(FIND("banho",LOWER(F2348))),"Banho","Loja")))</f>
        <v>Serviços extras</v>
      </c>
      <c r="AZ2348" s="1" t="str">
        <f>IF(ISBLANK(I2348),"", _xlfn.LET(_xlpm.Pedido,TRIM(D2348&amp;""),IF(_xlpm.Pedido&lt;&gt;"",_xlpm.Pedido&amp;" | "&amp;K2348,I2348&amp;" | "&amp;K2348&amp;" | "&amp;TEXT(AU2348,"0"))))</f>
        <v>5199 | Lucky</v>
      </c>
      <c r="BA2348" s="1" t="str">
        <f>IF(ISBLANK(I2348),"", _xlfn.LET(_xlpm.TipoServico,LOWER(H2348),IF(ISNUMBER(FIND("banho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8" s="1" t="str">
        <f>IF(ISBLANK(I2348),"", _xlfn.LET(
    _xlpm.Servico,TRIM(F2348&amp;""),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48" s="1">
        <f>IF(ISBLANK(B2348),"", IF(ISBLANK(R2348),Q2348*S2348,R2348*S2348))</f>
        <v>1</v>
      </c>
    </row>
    <row r="2349" spans="1:55" x14ac:dyDescent="0.3">
      <c r="A2349" t="s">
        <v>133</v>
      </c>
      <c r="B2349">
        <v>46120</v>
      </c>
      <c r="C2349" t="s">
        <v>53</v>
      </c>
      <c r="D2349">
        <v>5244</v>
      </c>
      <c r="F2349" t="s">
        <v>169</v>
      </c>
      <c r="H2349" t="s">
        <v>276</v>
      </c>
      <c r="I2349">
        <v>2546</v>
      </c>
      <c r="J2349" t="s">
        <v>359</v>
      </c>
      <c r="K2349" t="s">
        <v>664</v>
      </c>
      <c r="L2349">
        <v>73988081729</v>
      </c>
      <c r="N2349">
        <v>0</v>
      </c>
      <c r="O2349" t="s">
        <v>5</v>
      </c>
      <c r="P2349">
        <v>0</v>
      </c>
      <c r="Q2349">
        <v>1</v>
      </c>
      <c r="R2349">
        <v>1</v>
      </c>
      <c r="S2349">
        <v>1</v>
      </c>
      <c r="T2349">
        <v>1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 t="s">
        <v>6</v>
      </c>
      <c r="AG2349">
        <v>108.5</v>
      </c>
      <c r="AU2349" s="2" t="str">
        <f>IF(ISBLANK(B2349),"", TEXT(B2349,"dddd, d \d\e mmmm \d\e aaaa"))</f>
        <v>quarta-feira, 8 de abril de 2026</v>
      </c>
      <c r="AX2349" s="1" t="str" cm="1">
        <f t="array" ref="AX2349">IFERROR(_xlfn.TEXTJOIN(", ",TRUE,_xlfn._xlws.SORT(_xlfn.UNIQUE(_xlfn._xlws.FILTER($K$2:$K$2889,($I$2:$I$2889=I2349)*($K$2:$K$2889&lt;&gt;""))))),"")</f>
        <v>Amendoa, Cacau, Nolah</v>
      </c>
      <c r="AY2349" s="1" t="str">
        <f>IF(ISBLANK(F2349),"", IF(OR(
ISNUMBER(FIND("escovacao",LOWER(F2349))),
ISNUMBER(FIND("escovação",LOWER(F2349))),
ISNUMBER(FIND("higiene bucal",LOWER(F2349))),
ISNUMBER(FIND("tosa",LOWER(F2349))),
ISNUMBER(FIND("hidratacao",LOWER(F2349))),
ISNUMBER(FIND("hidratação",LOWER(F2349))),
ISNUMBER(FIND("spa",LOWER(F2349))),
ISNUMBER(FIND("corte de unhas",LOWER(F2349))),
ISNUMBER(FIND("desembolo",LOWER(F2349))),
ISNUMBER(FIND("clorexidina",LOWER(F2349))),
ISNUMBER(FIND("matizacao",LOWER(F2349))),
ISNUMBER(FIND("matização",LOWER(F2349))),
ISNUMBER(FIND("arredondamento",LOWER(F2349))),
ISNUMBER(FIND("remocao",LOWER(F2349))),
ISNUMBER(FIND("remoção",LOWER(F2349)))
),"Serviços extras",
IF(ISNUMBER(FIND("banho",LOWER(F2349))),"Banho","Loja")))</f>
        <v>Serviços extras</v>
      </c>
      <c r="AZ2349" s="1" t="str">
        <f>IF(ISBLANK(I2349),"", _xlfn.LET(_xlpm.Pedido,TRIM(D2349&amp;""),IF(_xlpm.Pedido&lt;&gt;"",_xlpm.Pedido&amp;" | "&amp;K2349,I2349&amp;" | "&amp;K2349&amp;" | "&amp;TEXT(AU2349,"0"))))</f>
        <v>5244 | Nolah</v>
      </c>
      <c r="BA2349" s="1" t="str">
        <f>IF(ISBLANK(I2349),"", _xlfn.LET(_xlpm.TipoServico,LOWER(H2349),IF(ISNUMBER(FIND("banho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49" s="1" t="str">
        <f>IF(ISBLANK(I2349),"", _xlfn.LET(
    _xlpm.Servico,TRIM(F2349&amp;""),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49" s="1">
        <f>IF(ISBLANK(B2349),"", IF(ISBLANK(R2349),Q2349*S2349,R2349*S2349))</f>
        <v>1</v>
      </c>
    </row>
    <row r="2350" spans="1:55" x14ac:dyDescent="0.3">
      <c r="A2350" t="s">
        <v>141</v>
      </c>
      <c r="B2350">
        <v>46114</v>
      </c>
      <c r="C2350" t="s">
        <v>9</v>
      </c>
      <c r="D2350">
        <v>5207</v>
      </c>
      <c r="F2350" t="s">
        <v>169</v>
      </c>
      <c r="H2350" t="s">
        <v>276</v>
      </c>
      <c r="I2350">
        <v>2345</v>
      </c>
      <c r="J2350" t="s">
        <v>150</v>
      </c>
      <c r="K2350" t="s">
        <v>151</v>
      </c>
      <c r="L2350">
        <v>557399619681</v>
      </c>
      <c r="N2350">
        <v>0</v>
      </c>
      <c r="O2350" t="s">
        <v>5</v>
      </c>
      <c r="P2350">
        <v>0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 t="s">
        <v>6</v>
      </c>
      <c r="AG2350">
        <v>107</v>
      </c>
      <c r="AU2350" s="2" t="str">
        <f>IF(ISBLANK(B2350),"", TEXT(B2350,"dddd, d \d\e mmmm \d\e aaaa"))</f>
        <v>quinta-feira, 2 de abril de 2026</v>
      </c>
      <c r="AX2350" s="1" t="str" cm="1">
        <f t="array" ref="AX2350">IFERROR(_xlfn.TEXTJOIN(", ",TRUE,_xlfn._xlws.SORT(_xlfn.UNIQUE(_xlfn._xlws.FILTER($K$2:$K$2889,($I$2:$I$2889=I2350)*($K$2:$K$2889&lt;&gt;""))))),"")</f>
        <v>Dindi</v>
      </c>
      <c r="AY2350" s="1" t="str">
        <f>IF(ISBLANK(F2350),"", IF(OR(
ISNUMBER(FIND("escovacao",LOWER(F2350))),
ISNUMBER(FIND("escovação",LOWER(F2350))),
ISNUMBER(FIND("higiene bucal",LOWER(F2350))),
ISNUMBER(FIND("tosa",LOWER(F2350))),
ISNUMBER(FIND("hidratacao",LOWER(F2350))),
ISNUMBER(FIND("hidratação",LOWER(F2350))),
ISNUMBER(FIND("spa",LOWER(F2350))),
ISNUMBER(FIND("corte de unhas",LOWER(F2350))),
ISNUMBER(FIND("desembolo",LOWER(F2350))),
ISNUMBER(FIND("clorexidina",LOWER(F2350))),
ISNUMBER(FIND("matizacao",LOWER(F2350))),
ISNUMBER(FIND("matização",LOWER(F2350))),
ISNUMBER(FIND("arredondamento",LOWER(F2350))),
ISNUMBER(FIND("remocao",LOWER(F2350))),
ISNUMBER(FIND("remoção",LOWER(F2350)))
),"Serviços extras",
IF(ISNUMBER(FIND("banho",LOWER(F2350))),"Banho","Loja")))</f>
        <v>Serviços extras</v>
      </c>
      <c r="AZ2350" s="1" t="str">
        <f>IF(ISBLANK(I2350),"", _xlfn.LET(_xlpm.Pedido,TRIM(D2350&amp;""),IF(_xlpm.Pedido&lt;&gt;"",_xlpm.Pedido&amp;" | "&amp;K2350,I2350&amp;" | "&amp;K2350&amp;" | "&amp;TEXT(AU2350,"0"))))</f>
        <v>5207 | Dindi</v>
      </c>
      <c r="BA2350" s="1" t="str">
        <f>IF(ISBLANK(I2350),"", _xlfn.LET(_xlpm.TipoServico,LOWER(H2350),IF(ISNUMBER(FIND("banho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0" s="1" t="str">
        <f>IF(ISBLANK(I2350),"", _xlfn.LET(
    _xlpm.Servico,TRIM(F2350&amp;""),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0" s="1">
        <f>IF(ISBLANK(B2350),"", IF(ISBLANK(R2350),Q2350*S2350,R2350*S2350))</f>
        <v>1</v>
      </c>
    </row>
    <row r="2351" spans="1:55" x14ac:dyDescent="0.3">
      <c r="A2351" t="s">
        <v>141</v>
      </c>
      <c r="B2351">
        <v>46114</v>
      </c>
      <c r="C2351" t="s">
        <v>9</v>
      </c>
      <c r="D2351">
        <v>5213</v>
      </c>
      <c r="F2351" t="s">
        <v>169</v>
      </c>
      <c r="H2351" t="s">
        <v>276</v>
      </c>
      <c r="I2351">
        <v>2701</v>
      </c>
      <c r="J2351" t="s">
        <v>73</v>
      </c>
      <c r="K2351" t="s">
        <v>657</v>
      </c>
      <c r="L2351">
        <v>73981729966</v>
      </c>
      <c r="N2351">
        <v>0</v>
      </c>
      <c r="O2351" t="s">
        <v>5</v>
      </c>
      <c r="P2351">
        <v>0</v>
      </c>
      <c r="Q2351">
        <v>1</v>
      </c>
      <c r="R2351">
        <v>1</v>
      </c>
      <c r="S2351">
        <v>1</v>
      </c>
      <c r="T2351">
        <v>1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 t="s">
        <v>6</v>
      </c>
      <c r="AG2351">
        <v>194</v>
      </c>
      <c r="AU2351" s="2" t="str">
        <f>IF(ISBLANK(B2351),"", TEXT(B2351,"dddd, d \d\e mmmm \d\e aaaa"))</f>
        <v>quinta-feira, 2 de abril de 2026</v>
      </c>
      <c r="AX2351" s="1" t="str" cm="1">
        <f t="array" ref="AX2351">IFERROR(_xlfn.TEXTJOIN(", ",TRUE,_xlfn._xlws.SORT(_xlfn.UNIQUE(_xlfn._xlws.FILTER($K$2:$K$2889,($I$2:$I$2889=I2351)*($K$2:$K$2889&lt;&gt;""))))),"")</f>
        <v>Lis, Mel</v>
      </c>
      <c r="AY2351" s="1" t="str">
        <f>IF(ISBLANK(F2351),"", IF(OR(
ISNUMBER(FIND("escovacao",LOWER(F2351))),
ISNUMBER(FIND("escovação",LOWER(F2351))),
ISNUMBER(FIND("higiene bucal",LOWER(F2351))),
ISNUMBER(FIND("tosa",LOWER(F2351))),
ISNUMBER(FIND("hidratacao",LOWER(F2351))),
ISNUMBER(FIND("hidratação",LOWER(F2351))),
ISNUMBER(FIND("spa",LOWER(F2351))),
ISNUMBER(FIND("corte de unhas",LOWER(F2351))),
ISNUMBER(FIND("desembolo",LOWER(F2351))),
ISNUMBER(FIND("clorexidina",LOWER(F2351))),
ISNUMBER(FIND("matizacao",LOWER(F2351))),
ISNUMBER(FIND("matização",LOWER(F2351))),
ISNUMBER(FIND("arredondamento",LOWER(F2351))),
ISNUMBER(FIND("remocao",LOWER(F2351))),
ISNUMBER(FIND("remoção",LOWER(F2351)))
),"Serviços extras",
IF(ISNUMBER(FIND("banho",LOWER(F2351))),"Banho","Loja")))</f>
        <v>Serviços extras</v>
      </c>
      <c r="AZ2351" s="1" t="str">
        <f>IF(ISBLANK(I2351),"", _xlfn.LET(_xlpm.Pedido,TRIM(D2351&amp;""),IF(_xlpm.Pedido&lt;&gt;"",_xlpm.Pedido&amp;" | "&amp;K2351,I2351&amp;" | "&amp;K2351&amp;" | "&amp;TEXT(AU2351,"0"))))</f>
        <v>5213 | Lis</v>
      </c>
      <c r="BA2351" s="1" t="str">
        <f>IF(ISBLANK(I2351),"", _xlfn.LET(_xlpm.TipoServico,LOWER(H2351),IF(ISNUMBER(FIND("banho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1" s="1" t="str">
        <f>IF(ISBLANK(I2351),"", _xlfn.LET(
    _xlpm.Servico,TRIM(F2351&amp;""),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1" s="1">
        <f>IF(ISBLANK(B2351),"", IF(ISBLANK(R2351),Q2351*S2351,R2351*S2351))</f>
        <v>1</v>
      </c>
    </row>
    <row r="2352" spans="1:55" x14ac:dyDescent="0.3">
      <c r="A2352" t="s">
        <v>141</v>
      </c>
      <c r="B2352">
        <v>46114</v>
      </c>
      <c r="C2352" t="s">
        <v>9</v>
      </c>
      <c r="D2352">
        <v>5213</v>
      </c>
      <c r="F2352" t="s">
        <v>169</v>
      </c>
      <c r="H2352" t="s">
        <v>276</v>
      </c>
      <c r="I2352">
        <v>2701</v>
      </c>
      <c r="J2352" t="s">
        <v>73</v>
      </c>
      <c r="K2352" t="s">
        <v>155</v>
      </c>
      <c r="L2352">
        <v>73981729966</v>
      </c>
      <c r="N2352">
        <v>0</v>
      </c>
      <c r="O2352" t="s">
        <v>5</v>
      </c>
      <c r="P2352">
        <v>0</v>
      </c>
      <c r="Q2352">
        <v>1</v>
      </c>
      <c r="R2352">
        <v>1</v>
      </c>
      <c r="S2352">
        <v>1</v>
      </c>
      <c r="T2352">
        <v>1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 t="s">
        <v>6</v>
      </c>
      <c r="AG2352">
        <v>194</v>
      </c>
      <c r="AU2352" s="2" t="str">
        <f>IF(ISBLANK(B2352),"", TEXT(B2352,"dddd, d \d\e mmmm \d\e aaaa"))</f>
        <v>quinta-feira, 2 de abril de 2026</v>
      </c>
      <c r="AX2352" s="1" t="str" cm="1">
        <f t="array" ref="AX2352">IFERROR(_xlfn.TEXTJOIN(", ",TRUE,_xlfn._xlws.SORT(_xlfn.UNIQUE(_xlfn._xlws.FILTER($K$2:$K$2889,($I$2:$I$2889=I2352)*($K$2:$K$2889&lt;&gt;""))))),"")</f>
        <v>Lis, Mel</v>
      </c>
      <c r="AY2352" s="1" t="str">
        <f>IF(ISBLANK(F2352),"", IF(OR(
ISNUMBER(FIND("escovacao",LOWER(F2352))),
ISNUMBER(FIND("escovação",LOWER(F2352))),
ISNUMBER(FIND("higiene bucal",LOWER(F2352))),
ISNUMBER(FIND("tosa",LOWER(F2352))),
ISNUMBER(FIND("hidratacao",LOWER(F2352))),
ISNUMBER(FIND("hidratação",LOWER(F2352))),
ISNUMBER(FIND("spa",LOWER(F2352))),
ISNUMBER(FIND("corte de unhas",LOWER(F2352))),
ISNUMBER(FIND("desembolo",LOWER(F2352))),
ISNUMBER(FIND("clorexidina",LOWER(F2352))),
ISNUMBER(FIND("matizacao",LOWER(F2352))),
ISNUMBER(FIND("matização",LOWER(F2352))),
ISNUMBER(FIND("arredondamento",LOWER(F2352))),
ISNUMBER(FIND("remocao",LOWER(F2352))),
ISNUMBER(FIND("remoção",LOWER(F2352)))
),"Serviços extras",
IF(ISNUMBER(FIND("banho",LOWER(F2352))),"Banho","Loja")))</f>
        <v>Serviços extras</v>
      </c>
      <c r="AZ2352" s="1" t="str">
        <f>IF(ISBLANK(I2352),"", _xlfn.LET(_xlpm.Pedido,TRIM(D2352&amp;""),IF(_xlpm.Pedido&lt;&gt;"",_xlpm.Pedido&amp;" | "&amp;K2352,I2352&amp;" | "&amp;K2352&amp;" | "&amp;TEXT(AU2352,"0"))))</f>
        <v>5213 | Mel</v>
      </c>
      <c r="BA2352" s="1" t="str">
        <f>IF(ISBLANK(I2352),"", _xlfn.LET(_xlpm.TipoServico,LOWER(H2352),IF(ISNUMBER(FIND("banho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2" s="1" t="str">
        <f>IF(ISBLANK(I2352),"", _xlfn.LET(
    _xlpm.Servico,TRIM(F2352&amp;""),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2" s="1">
        <f>IF(ISBLANK(B2352),"", IF(ISBLANK(R2352),Q2352*S2352,R2352*S2352))</f>
        <v>1</v>
      </c>
    </row>
    <row r="2353" spans="1:55" x14ac:dyDescent="0.3">
      <c r="A2353" t="s">
        <v>141</v>
      </c>
      <c r="B2353">
        <v>46114</v>
      </c>
      <c r="C2353" t="s">
        <v>9</v>
      </c>
      <c r="D2353">
        <v>5217</v>
      </c>
      <c r="F2353" t="s">
        <v>169</v>
      </c>
      <c r="H2353" t="s">
        <v>276</v>
      </c>
      <c r="I2353">
        <v>2755</v>
      </c>
      <c r="J2353" t="s">
        <v>558</v>
      </c>
      <c r="K2353" t="s">
        <v>310</v>
      </c>
      <c r="L2353">
        <v>557388330130</v>
      </c>
      <c r="N2353">
        <v>0</v>
      </c>
      <c r="O2353" t="s">
        <v>5</v>
      </c>
      <c r="P2353">
        <v>0</v>
      </c>
      <c r="Q2353">
        <v>1</v>
      </c>
      <c r="R2353">
        <v>1</v>
      </c>
      <c r="S2353">
        <v>1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 t="s">
        <v>6</v>
      </c>
      <c r="AG2353">
        <v>84</v>
      </c>
      <c r="AU2353" s="2" t="str">
        <f>IF(ISBLANK(B2353),"", TEXT(B2353,"dddd, d \d\e mmmm \d\e aaaa"))</f>
        <v>quinta-feira, 2 de abril de 2026</v>
      </c>
      <c r="AX2353" s="1" t="str" cm="1">
        <f t="array" ref="AX2353">IFERROR(_xlfn.TEXTJOIN(", ",TRUE,_xlfn._xlws.SORT(_xlfn.UNIQUE(_xlfn._xlws.FILTER($K$2:$K$2889,($I$2:$I$2889=I2353)*($K$2:$K$2889&lt;&gt;""))))),"")</f>
        <v>Dom</v>
      </c>
      <c r="AY2353" s="1" t="str">
        <f>IF(ISBLANK(F2353),"", IF(OR(
ISNUMBER(FIND("escovacao",LOWER(F2353))),
ISNUMBER(FIND("escovação",LOWER(F2353))),
ISNUMBER(FIND("higiene bucal",LOWER(F2353))),
ISNUMBER(FIND("tosa",LOWER(F2353))),
ISNUMBER(FIND("hidratacao",LOWER(F2353))),
ISNUMBER(FIND("hidratação",LOWER(F2353))),
ISNUMBER(FIND("spa",LOWER(F2353))),
ISNUMBER(FIND("corte de unhas",LOWER(F2353))),
ISNUMBER(FIND("desembolo",LOWER(F2353))),
ISNUMBER(FIND("clorexidina",LOWER(F2353))),
ISNUMBER(FIND("matizacao",LOWER(F2353))),
ISNUMBER(FIND("matização",LOWER(F2353))),
ISNUMBER(FIND("arredondamento",LOWER(F2353))),
ISNUMBER(FIND("remocao",LOWER(F2353))),
ISNUMBER(FIND("remoção",LOWER(F2353)))
),"Serviços extras",
IF(ISNUMBER(FIND("banho",LOWER(F2353))),"Banho","Loja")))</f>
        <v>Serviços extras</v>
      </c>
      <c r="AZ2353" s="1" t="str">
        <f>IF(ISBLANK(I2353),"", _xlfn.LET(_xlpm.Pedido,TRIM(D2353&amp;""),IF(_xlpm.Pedido&lt;&gt;"",_xlpm.Pedido&amp;" | "&amp;K2353,I2353&amp;" | "&amp;K2353&amp;" | "&amp;TEXT(AU2353,"0"))))</f>
        <v>5217 | Dom</v>
      </c>
      <c r="BA2353" s="1" t="str">
        <f>IF(ISBLANK(I2353),"", _xlfn.LET(_xlpm.TipoServico,LOWER(H2353),IF(ISNUMBER(FIND("banho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3" s="1" t="str">
        <f>IF(ISBLANK(I2353),"", _xlfn.LET(
    _xlpm.Servico,TRIM(F2353&amp;""),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3" s="1">
        <f>IF(ISBLANK(B2353),"", IF(ISBLANK(R2353),Q2353*S2353,R2353*S2353))</f>
        <v>1</v>
      </c>
    </row>
    <row r="2354" spans="1:55" x14ac:dyDescent="0.3">
      <c r="A2354" t="s">
        <v>133</v>
      </c>
      <c r="B2354">
        <v>46118</v>
      </c>
      <c r="C2354" t="s">
        <v>43</v>
      </c>
      <c r="D2354">
        <v>5222</v>
      </c>
      <c r="F2354" t="s">
        <v>169</v>
      </c>
      <c r="H2354" t="s">
        <v>276</v>
      </c>
      <c r="I2354">
        <v>2745</v>
      </c>
      <c r="J2354" t="s">
        <v>596</v>
      </c>
      <c r="K2354" t="s">
        <v>653</v>
      </c>
      <c r="L2354">
        <v>557391133378</v>
      </c>
      <c r="N2354">
        <v>0</v>
      </c>
      <c r="O2354" t="s">
        <v>5</v>
      </c>
      <c r="P2354">
        <v>0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 t="s">
        <v>6</v>
      </c>
      <c r="AG2354">
        <v>69</v>
      </c>
      <c r="AU2354" s="2" t="str">
        <f>IF(ISBLANK(B2354),"", TEXT(B2354,"dddd, d \d\e mmmm \d\e aaaa"))</f>
        <v>segunda-feira, 6 de abril de 2026</v>
      </c>
      <c r="AX2354" s="1" t="str" cm="1">
        <f t="array" ref="AX2354">IFERROR(_xlfn.TEXTJOIN(", ",TRUE,_xlfn._xlws.SORT(_xlfn.UNIQUE(_xlfn._xlws.FILTER($K$2:$K$2889,($I$2:$I$2889=I2354)*($K$2:$K$2889&lt;&gt;""))))),"")</f>
        <v>Eevee</v>
      </c>
      <c r="AY2354" s="1" t="str">
        <f>IF(ISBLANK(F2354),"", IF(OR(
ISNUMBER(FIND("escovacao",LOWER(F2354))),
ISNUMBER(FIND("escovação",LOWER(F2354))),
ISNUMBER(FIND("higiene bucal",LOWER(F2354))),
ISNUMBER(FIND("tosa",LOWER(F2354))),
ISNUMBER(FIND("hidratacao",LOWER(F2354))),
ISNUMBER(FIND("hidratação",LOWER(F2354))),
ISNUMBER(FIND("spa",LOWER(F2354))),
ISNUMBER(FIND("corte de unhas",LOWER(F2354))),
ISNUMBER(FIND("desembolo",LOWER(F2354))),
ISNUMBER(FIND("clorexidina",LOWER(F2354))),
ISNUMBER(FIND("matizacao",LOWER(F2354))),
ISNUMBER(FIND("matização",LOWER(F2354))),
ISNUMBER(FIND("arredondamento",LOWER(F2354))),
ISNUMBER(FIND("remocao",LOWER(F2354))),
ISNUMBER(FIND("remoção",LOWER(F2354)))
),"Serviços extras",
IF(ISNUMBER(FIND("banho",LOWER(F2354))),"Banho","Loja")))</f>
        <v>Serviços extras</v>
      </c>
      <c r="AZ2354" s="1" t="str">
        <f>IF(ISBLANK(I2354),"", _xlfn.LET(_xlpm.Pedido,TRIM(D2354&amp;""),IF(_xlpm.Pedido&lt;&gt;"",_xlpm.Pedido&amp;" | "&amp;K2354,I2354&amp;" | "&amp;K2354&amp;" | "&amp;TEXT(AU2354,"0"))))</f>
        <v>5222 | Eevee</v>
      </c>
      <c r="BA2354" s="1" t="str">
        <f>IF(ISBLANK(I2354),"", _xlfn.LET(_xlpm.TipoServico,LOWER(H2354),IF(ISNUMBER(FIND("banho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4" s="1" t="str">
        <f>IF(ISBLANK(I2354),"", _xlfn.LET(
    _xlpm.Servico,TRIM(F2354&amp;""),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4" s="1">
        <f>IF(ISBLANK(B2354),"", IF(ISBLANK(R2354),Q2354*S2354,R2354*S2354))</f>
        <v>1</v>
      </c>
    </row>
    <row r="2355" spans="1:55" x14ac:dyDescent="0.3">
      <c r="A2355" t="s">
        <v>141</v>
      </c>
      <c r="B2355">
        <v>46120</v>
      </c>
      <c r="C2355" t="s">
        <v>53</v>
      </c>
      <c r="D2355">
        <v>5247</v>
      </c>
      <c r="F2355" t="s">
        <v>169</v>
      </c>
      <c r="H2355" t="s">
        <v>276</v>
      </c>
      <c r="I2355">
        <v>2881</v>
      </c>
      <c r="J2355" t="s">
        <v>602</v>
      </c>
      <c r="K2355" t="s">
        <v>667</v>
      </c>
      <c r="L2355">
        <v>5524992692096</v>
      </c>
      <c r="N2355">
        <v>0</v>
      </c>
      <c r="O2355" t="s">
        <v>5</v>
      </c>
      <c r="P2355">
        <v>0</v>
      </c>
      <c r="Q2355">
        <v>1</v>
      </c>
      <c r="R2355">
        <v>1</v>
      </c>
      <c r="S2355">
        <v>1</v>
      </c>
      <c r="T2355">
        <v>1</v>
      </c>
      <c r="U2355">
        <v>0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 t="s">
        <v>6</v>
      </c>
      <c r="AG2355">
        <v>84</v>
      </c>
      <c r="AU2355" s="2" t="str">
        <f>IF(ISBLANK(B2355),"", TEXT(B2355,"dddd, d \d\e mmmm \d\e aaaa"))</f>
        <v>quarta-feira, 8 de abril de 2026</v>
      </c>
      <c r="AX2355" s="1" t="str" cm="1">
        <f t="array" ref="AX2355">IFERROR(_xlfn.TEXTJOIN(", ",TRUE,_xlfn._xlws.SORT(_xlfn.UNIQUE(_xlfn._xlws.FILTER($K$2:$K$2889,($I$2:$I$2889=I2355)*($K$2:$K$2889&lt;&gt;""))))),"")</f>
        <v>Luma</v>
      </c>
      <c r="AY2355" s="1" t="str">
        <f>IF(ISBLANK(F2355),"", IF(OR(
ISNUMBER(FIND("escovacao",LOWER(F2355))),
ISNUMBER(FIND("escovação",LOWER(F2355))),
ISNUMBER(FIND("higiene bucal",LOWER(F2355))),
ISNUMBER(FIND("tosa",LOWER(F2355))),
ISNUMBER(FIND("hidratacao",LOWER(F2355))),
ISNUMBER(FIND("hidratação",LOWER(F2355))),
ISNUMBER(FIND("spa",LOWER(F2355))),
ISNUMBER(FIND("corte de unhas",LOWER(F2355))),
ISNUMBER(FIND("desembolo",LOWER(F2355))),
ISNUMBER(FIND("clorexidina",LOWER(F2355))),
ISNUMBER(FIND("matizacao",LOWER(F2355))),
ISNUMBER(FIND("matização",LOWER(F2355))),
ISNUMBER(FIND("arredondamento",LOWER(F2355))),
ISNUMBER(FIND("remocao",LOWER(F2355))),
ISNUMBER(FIND("remoção",LOWER(F2355)))
),"Serviços extras",
IF(ISNUMBER(FIND("banho",LOWER(F2355))),"Banho","Loja")))</f>
        <v>Serviços extras</v>
      </c>
      <c r="AZ2355" s="1" t="str">
        <f>IF(ISBLANK(I2355),"", _xlfn.LET(_xlpm.Pedido,TRIM(D2355&amp;""),IF(_xlpm.Pedido&lt;&gt;"",_xlpm.Pedido&amp;" | "&amp;K2355,I2355&amp;" | "&amp;K2355&amp;" | "&amp;TEXT(AU2355,"0"))))</f>
        <v>5247 | Luma</v>
      </c>
      <c r="BA2355" s="1" t="str">
        <f>IF(ISBLANK(I2355),"", _xlfn.LET(_xlpm.TipoServico,LOWER(H2355),IF(ISNUMBER(FIND("banho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5" s="1" t="str">
        <f>IF(ISBLANK(I2355),"", _xlfn.LET(
    _xlpm.Servico,TRIM(F2355&amp;""),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5" s="1">
        <f>IF(ISBLANK(B2355),"", IF(ISBLANK(R2355),Q2355*S2355,R2355*S2355))</f>
        <v>1</v>
      </c>
    </row>
    <row r="2356" spans="1:55" x14ac:dyDescent="0.3">
      <c r="A2356" t="s">
        <v>11</v>
      </c>
      <c r="B2356">
        <v>46122</v>
      </c>
      <c r="C2356" t="s">
        <v>2</v>
      </c>
      <c r="D2356">
        <v>5249</v>
      </c>
      <c r="F2356" t="s">
        <v>169</v>
      </c>
      <c r="H2356" t="s">
        <v>276</v>
      </c>
      <c r="I2356">
        <v>2843</v>
      </c>
      <c r="J2356" t="s">
        <v>39</v>
      </c>
      <c r="K2356" t="s">
        <v>749</v>
      </c>
      <c r="L2356">
        <v>5581997929297</v>
      </c>
      <c r="N2356">
        <v>0</v>
      </c>
      <c r="O2356" t="s">
        <v>5</v>
      </c>
      <c r="P2356">
        <v>0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 t="s">
        <v>6</v>
      </c>
      <c r="AG2356">
        <v>72</v>
      </c>
      <c r="AU2356" s="2" t="str">
        <f>IF(ISBLANK(B2356),"", TEXT(B2356,"dddd, d \d\e mmmm \d\e aaaa"))</f>
        <v>sexta-feira, 10 de abril de 2026</v>
      </c>
      <c r="AX2356" s="1" t="str" cm="1">
        <f t="array" ref="AX2356">IFERROR(_xlfn.TEXTJOIN(", ",TRUE,_xlfn._xlws.SORT(_xlfn.UNIQUE(_xlfn._xlws.FILTER($K$2:$K$2889,($I$2:$I$2889=I2356)*($K$2:$K$2889&lt;&gt;""))))),"")</f>
        <v>Branca</v>
      </c>
      <c r="AY2356" s="1" t="str">
        <f>IF(ISBLANK(F2356),"", IF(OR(
ISNUMBER(FIND("escovacao",LOWER(F2356))),
ISNUMBER(FIND("escovação",LOWER(F2356))),
ISNUMBER(FIND("higiene bucal",LOWER(F2356))),
ISNUMBER(FIND("tosa",LOWER(F2356))),
ISNUMBER(FIND("hidratacao",LOWER(F2356))),
ISNUMBER(FIND("hidratação",LOWER(F2356))),
ISNUMBER(FIND("spa",LOWER(F2356))),
ISNUMBER(FIND("corte de unhas",LOWER(F2356))),
ISNUMBER(FIND("desembolo",LOWER(F2356))),
ISNUMBER(FIND("clorexidina",LOWER(F2356))),
ISNUMBER(FIND("matizacao",LOWER(F2356))),
ISNUMBER(FIND("matização",LOWER(F2356))),
ISNUMBER(FIND("arredondamento",LOWER(F2356))),
ISNUMBER(FIND("remocao",LOWER(F2356))),
ISNUMBER(FIND("remoção",LOWER(F2356)))
),"Serviços extras",
IF(ISNUMBER(FIND("banho",LOWER(F2356))),"Banho","Loja")))</f>
        <v>Serviços extras</v>
      </c>
      <c r="AZ2356" s="1" t="str">
        <f>IF(ISBLANK(I2356),"", _xlfn.LET(_xlpm.Pedido,TRIM(D2356&amp;""),IF(_xlpm.Pedido&lt;&gt;"",_xlpm.Pedido&amp;" | "&amp;K2356,I2356&amp;" | "&amp;K2356&amp;" | "&amp;TEXT(AU2356,"0"))))</f>
        <v>5249 | Branca</v>
      </c>
      <c r="BA2356" s="1" t="str">
        <f>IF(ISBLANK(I2356),"", _xlfn.LET(_xlpm.TipoServico,LOWER(H2356),IF(ISNUMBER(FIND("banho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6" s="1" t="str">
        <f>IF(ISBLANK(I2356),"", _xlfn.LET(
    _xlpm.Servico,TRIM(F2356&amp;""),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6" s="1">
        <f>IF(ISBLANK(B2356),"", IF(ISBLANK(R2356),Q2356*S2356,R2356*S2356))</f>
        <v>1</v>
      </c>
    </row>
    <row r="2357" spans="1:55" x14ac:dyDescent="0.3">
      <c r="A2357" t="s">
        <v>141</v>
      </c>
      <c r="B2357">
        <v>46122</v>
      </c>
      <c r="C2357" t="s">
        <v>2</v>
      </c>
      <c r="D2357">
        <v>5255</v>
      </c>
      <c r="F2357" t="s">
        <v>169</v>
      </c>
      <c r="H2357" t="s">
        <v>276</v>
      </c>
      <c r="I2357">
        <v>2236</v>
      </c>
      <c r="J2357" t="s">
        <v>49</v>
      </c>
      <c r="K2357" t="s">
        <v>648</v>
      </c>
      <c r="L2357">
        <v>7382579001</v>
      </c>
      <c r="N2357">
        <v>0</v>
      </c>
      <c r="O2357" t="s">
        <v>5</v>
      </c>
      <c r="P2357">
        <v>0</v>
      </c>
      <c r="Q2357">
        <v>1</v>
      </c>
      <c r="R2357">
        <v>1</v>
      </c>
      <c r="S2357">
        <v>1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 t="s">
        <v>6</v>
      </c>
      <c r="AG2357">
        <v>84</v>
      </c>
      <c r="AU2357" s="2" t="str">
        <f>IF(ISBLANK(B2357),"", TEXT(B2357,"dddd, d \d\e mmmm \d\e aaaa"))</f>
        <v>sexta-feira, 10 de abril de 2026</v>
      </c>
      <c r="AX2357" s="1" t="str" cm="1">
        <f t="array" ref="AX2357">IFERROR(_xlfn.TEXTJOIN(", ",TRUE,_xlfn._xlws.SORT(_xlfn.UNIQUE(_xlfn._xlws.FILTER($K$2:$K$2889,($I$2:$I$2889=I2357)*($K$2:$K$2889&lt;&gt;""))))),"")</f>
        <v>Ares</v>
      </c>
      <c r="AY2357" s="1" t="str">
        <f>IF(ISBLANK(F2357),"", IF(OR(
ISNUMBER(FIND("escovacao",LOWER(F2357))),
ISNUMBER(FIND("escovação",LOWER(F2357))),
ISNUMBER(FIND("higiene bucal",LOWER(F2357))),
ISNUMBER(FIND("tosa",LOWER(F2357))),
ISNUMBER(FIND("hidratacao",LOWER(F2357))),
ISNUMBER(FIND("hidratação",LOWER(F2357))),
ISNUMBER(FIND("spa",LOWER(F2357))),
ISNUMBER(FIND("corte de unhas",LOWER(F2357))),
ISNUMBER(FIND("desembolo",LOWER(F2357))),
ISNUMBER(FIND("clorexidina",LOWER(F2357))),
ISNUMBER(FIND("matizacao",LOWER(F2357))),
ISNUMBER(FIND("matização",LOWER(F2357))),
ISNUMBER(FIND("arredondamento",LOWER(F2357))),
ISNUMBER(FIND("remocao",LOWER(F2357))),
ISNUMBER(FIND("remoção",LOWER(F2357)))
),"Serviços extras",
IF(ISNUMBER(FIND("banho",LOWER(F2357))),"Banho","Loja")))</f>
        <v>Serviços extras</v>
      </c>
      <c r="AZ2357" s="1" t="str">
        <f>IF(ISBLANK(I2357),"", _xlfn.LET(_xlpm.Pedido,TRIM(D2357&amp;""),IF(_xlpm.Pedido&lt;&gt;"",_xlpm.Pedido&amp;" | "&amp;K2357,I2357&amp;" | "&amp;K2357&amp;" | "&amp;TEXT(AU2357,"0"))))</f>
        <v>5255 | Ares</v>
      </c>
      <c r="BA2357" s="1" t="str">
        <f>IF(ISBLANK(I2357),"", _xlfn.LET(_xlpm.TipoServico,LOWER(H2357),IF(ISNUMBER(FIND("banho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7" s="1" t="str">
        <f>IF(ISBLANK(I2357),"", _xlfn.LET(
    _xlpm.Servico,TRIM(F2357&amp;""),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7" s="1">
        <f>IF(ISBLANK(B2357),"", IF(ISBLANK(R2357),Q2357*S2357,R2357*S2357))</f>
        <v>1</v>
      </c>
    </row>
    <row r="2358" spans="1:55" x14ac:dyDescent="0.3">
      <c r="A2358" t="s">
        <v>11</v>
      </c>
      <c r="B2358">
        <v>46122</v>
      </c>
      <c r="C2358" t="s">
        <v>2</v>
      </c>
      <c r="D2358">
        <v>5257</v>
      </c>
      <c r="F2358" t="s">
        <v>169</v>
      </c>
      <c r="H2358" t="s">
        <v>276</v>
      </c>
      <c r="I2358">
        <v>2600</v>
      </c>
      <c r="J2358" t="s">
        <v>62</v>
      </c>
      <c r="K2358" t="s">
        <v>315</v>
      </c>
      <c r="L2358">
        <v>5573981633691</v>
      </c>
      <c r="N2358">
        <v>0</v>
      </c>
      <c r="O2358" t="s">
        <v>5</v>
      </c>
      <c r="P2358">
        <v>0</v>
      </c>
      <c r="Q2358">
        <v>1</v>
      </c>
      <c r="R2358">
        <v>1</v>
      </c>
      <c r="S2358">
        <v>1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t="s">
        <v>6</v>
      </c>
      <c r="AG2358">
        <v>72</v>
      </c>
      <c r="AU2358" s="2" t="str">
        <f>IF(ISBLANK(B2358),"", TEXT(B2358,"dddd, d \d\e mmmm \d\e aaaa"))</f>
        <v>sexta-feira, 10 de abril de 2026</v>
      </c>
      <c r="AX2358" s="1" t="str" cm="1">
        <f t="array" ref="AX2358">IFERROR(_xlfn.TEXTJOIN(", ",TRUE,_xlfn._xlws.SORT(_xlfn.UNIQUE(_xlfn._xlws.FILTER($K$2:$K$2889,($I$2:$I$2889=I2358)*($K$2:$K$2889&lt;&gt;""))))),"")</f>
        <v>Bella</v>
      </c>
      <c r="AY2358" s="1" t="str">
        <f>IF(ISBLANK(F2358),"", IF(OR(
ISNUMBER(FIND("escovacao",LOWER(F2358))),
ISNUMBER(FIND("escovação",LOWER(F2358))),
ISNUMBER(FIND("higiene bucal",LOWER(F2358))),
ISNUMBER(FIND("tosa",LOWER(F2358))),
ISNUMBER(FIND("hidratacao",LOWER(F2358))),
ISNUMBER(FIND("hidratação",LOWER(F2358))),
ISNUMBER(FIND("spa",LOWER(F2358))),
ISNUMBER(FIND("corte de unhas",LOWER(F2358))),
ISNUMBER(FIND("desembolo",LOWER(F2358))),
ISNUMBER(FIND("clorexidina",LOWER(F2358))),
ISNUMBER(FIND("matizacao",LOWER(F2358))),
ISNUMBER(FIND("matização",LOWER(F2358))),
ISNUMBER(FIND("arredondamento",LOWER(F2358))),
ISNUMBER(FIND("remocao",LOWER(F2358))),
ISNUMBER(FIND("remoção",LOWER(F2358)))
),"Serviços extras",
IF(ISNUMBER(FIND("banho",LOWER(F2358))),"Banho","Loja")))</f>
        <v>Serviços extras</v>
      </c>
      <c r="AZ2358" s="1" t="str">
        <f>IF(ISBLANK(I2358),"", _xlfn.LET(_xlpm.Pedido,TRIM(D2358&amp;""),IF(_xlpm.Pedido&lt;&gt;"",_xlpm.Pedido&amp;" | "&amp;K2358,I2358&amp;" | "&amp;K2358&amp;" | "&amp;TEXT(AU2358,"0"))))</f>
        <v>5257 | Bella</v>
      </c>
      <c r="BA2358" s="1" t="str">
        <f>IF(ISBLANK(I2358),"", _xlfn.LET(_xlpm.TipoServico,LOWER(H2358),IF(ISNUMBER(FIND("banho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8" s="1" t="str">
        <f>IF(ISBLANK(I2358),"", _xlfn.LET(
    _xlpm.Servico,TRIM(F2358&amp;""),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8" s="1">
        <f>IF(ISBLANK(B2358),"", IF(ISBLANK(R2358),Q2358*S2358,R2358*S2358))</f>
        <v>1</v>
      </c>
    </row>
    <row r="2359" spans="1:55" x14ac:dyDescent="0.3">
      <c r="A2359" t="s">
        <v>141</v>
      </c>
      <c r="B2359">
        <v>46122</v>
      </c>
      <c r="C2359" t="s">
        <v>2</v>
      </c>
      <c r="D2359">
        <v>5267</v>
      </c>
      <c r="F2359" t="s">
        <v>169</v>
      </c>
      <c r="H2359" t="s">
        <v>276</v>
      </c>
      <c r="I2359">
        <v>2674</v>
      </c>
      <c r="J2359" t="s">
        <v>604</v>
      </c>
      <c r="K2359" t="s">
        <v>221</v>
      </c>
      <c r="L2359">
        <v>5573999627587</v>
      </c>
      <c r="N2359">
        <v>0</v>
      </c>
      <c r="O2359" t="s">
        <v>5</v>
      </c>
      <c r="P2359">
        <v>0</v>
      </c>
      <c r="Q2359">
        <v>1</v>
      </c>
      <c r="R2359">
        <v>1</v>
      </c>
      <c r="S2359">
        <v>1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 t="s">
        <v>6</v>
      </c>
      <c r="AG2359">
        <v>115</v>
      </c>
      <c r="AU2359" s="2" t="str">
        <f>IF(ISBLANK(B2359),"", TEXT(B2359,"dddd, d \d\e mmmm \d\e aaaa"))</f>
        <v>sexta-feira, 10 de abril de 2026</v>
      </c>
      <c r="AX2359" s="1" t="str" cm="1">
        <f t="array" ref="AX2359">IFERROR(_xlfn.TEXTJOIN(", ",TRUE,_xlfn._xlws.SORT(_xlfn.UNIQUE(_xlfn._xlws.FILTER($K$2:$K$2889,($I$2:$I$2889=I2359)*($K$2:$K$2889&lt;&gt;""))))),"")</f>
        <v>Zara</v>
      </c>
      <c r="AY2359" s="1" t="str">
        <f>IF(ISBLANK(F2359),"", IF(OR(
ISNUMBER(FIND("escovacao",LOWER(F2359))),
ISNUMBER(FIND("escovação",LOWER(F2359))),
ISNUMBER(FIND("higiene bucal",LOWER(F2359))),
ISNUMBER(FIND("tosa",LOWER(F2359))),
ISNUMBER(FIND("hidratacao",LOWER(F2359))),
ISNUMBER(FIND("hidratação",LOWER(F2359))),
ISNUMBER(FIND("spa",LOWER(F2359))),
ISNUMBER(FIND("corte de unhas",LOWER(F2359))),
ISNUMBER(FIND("desembolo",LOWER(F2359))),
ISNUMBER(FIND("clorexidina",LOWER(F2359))),
ISNUMBER(FIND("matizacao",LOWER(F2359))),
ISNUMBER(FIND("matização",LOWER(F2359))),
ISNUMBER(FIND("arredondamento",LOWER(F2359))),
ISNUMBER(FIND("remocao",LOWER(F2359))),
ISNUMBER(FIND("remoção",LOWER(F2359)))
),"Serviços extras",
IF(ISNUMBER(FIND("banho",LOWER(F2359))),"Banho","Loja")))</f>
        <v>Serviços extras</v>
      </c>
      <c r="AZ2359" s="1" t="str">
        <f>IF(ISBLANK(I2359),"", _xlfn.LET(_xlpm.Pedido,TRIM(D2359&amp;""),IF(_xlpm.Pedido&lt;&gt;"",_xlpm.Pedido&amp;" | "&amp;K2359,I2359&amp;" | "&amp;K2359&amp;" | "&amp;TEXT(AU2359,"0"))))</f>
        <v>5267 | Zara</v>
      </c>
      <c r="BA2359" s="1" t="str">
        <f>IF(ISBLANK(I2359),"", _xlfn.LET(_xlpm.TipoServico,LOWER(H2359),IF(ISNUMBER(FIND("banho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59" s="1" t="str">
        <f>IF(ISBLANK(I2359),"", _xlfn.LET(
    _xlpm.Servico,TRIM(F2359&amp;""),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59" s="1">
        <f>IF(ISBLANK(B2359),"", IF(ISBLANK(R2359),Q2359*S2359,R2359*S2359))</f>
        <v>1</v>
      </c>
    </row>
    <row r="2360" spans="1:55" x14ac:dyDescent="0.3">
      <c r="A2360" t="s">
        <v>11</v>
      </c>
      <c r="B2360">
        <v>46123</v>
      </c>
      <c r="C2360" t="s">
        <v>27</v>
      </c>
      <c r="D2360">
        <v>5270</v>
      </c>
      <c r="F2360" t="s">
        <v>169</v>
      </c>
      <c r="H2360" t="s">
        <v>276</v>
      </c>
      <c r="I2360">
        <v>2884</v>
      </c>
      <c r="J2360" t="s">
        <v>650</v>
      </c>
      <c r="K2360" t="s">
        <v>155</v>
      </c>
      <c r="L2360">
        <v>557391791351</v>
      </c>
      <c r="N2360">
        <v>0</v>
      </c>
      <c r="O2360" t="s">
        <v>5</v>
      </c>
      <c r="P2360">
        <v>0</v>
      </c>
      <c r="Q2360">
        <v>10</v>
      </c>
      <c r="R2360">
        <v>10</v>
      </c>
      <c r="S2360">
        <v>1</v>
      </c>
      <c r="T2360">
        <v>10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 t="s">
        <v>6</v>
      </c>
      <c r="AG2360">
        <v>84</v>
      </c>
      <c r="AU2360" s="2" t="str">
        <f>IF(ISBLANK(B2360),"", TEXT(B2360,"dddd, d \d\e mmmm \d\e aaaa"))</f>
        <v>sábado, 11 de abril de 2026</v>
      </c>
      <c r="AX2360" s="1" t="str" cm="1">
        <f t="array" ref="AX2360">IFERROR(_xlfn.TEXTJOIN(", ",TRUE,_xlfn._xlws.SORT(_xlfn.UNIQUE(_xlfn._xlws.FILTER($K$2:$K$2889,($I$2:$I$2889=I2360)*($K$2:$K$2889&lt;&gt;""))))),"")</f>
        <v>Mel</v>
      </c>
      <c r="AY2360" s="1" t="str">
        <f>IF(ISBLANK(F2360),"", IF(OR(
ISNUMBER(FIND("escovacao",LOWER(F2360))),
ISNUMBER(FIND("escovação",LOWER(F2360))),
ISNUMBER(FIND("higiene bucal",LOWER(F2360))),
ISNUMBER(FIND("tosa",LOWER(F2360))),
ISNUMBER(FIND("hidratacao",LOWER(F2360))),
ISNUMBER(FIND("hidratação",LOWER(F2360))),
ISNUMBER(FIND("spa",LOWER(F2360))),
ISNUMBER(FIND("corte de unhas",LOWER(F2360))),
ISNUMBER(FIND("desembolo",LOWER(F2360))),
ISNUMBER(FIND("clorexidina",LOWER(F2360))),
ISNUMBER(FIND("matizacao",LOWER(F2360))),
ISNUMBER(FIND("matização",LOWER(F2360))),
ISNUMBER(FIND("arredondamento",LOWER(F2360))),
ISNUMBER(FIND("remocao",LOWER(F2360))),
ISNUMBER(FIND("remoção",LOWER(F2360)))
),"Serviços extras",
IF(ISNUMBER(FIND("banho",LOWER(F2360))),"Banho","Loja")))</f>
        <v>Serviços extras</v>
      </c>
      <c r="AZ2360" s="1" t="str">
        <f>IF(ISBLANK(I2360),"", _xlfn.LET(_xlpm.Pedido,TRIM(D2360&amp;""),IF(_xlpm.Pedido&lt;&gt;"",_xlpm.Pedido&amp;" | "&amp;K2360,I2360&amp;" | "&amp;K2360&amp;" | "&amp;TEXT(AU2360,"0"))))</f>
        <v>5270 | Mel</v>
      </c>
      <c r="BA2360" s="1" t="str">
        <f>IF(ISBLANK(I2360),"", _xlfn.LET(_xlpm.TipoServico,LOWER(H2360),IF(ISNUMBER(FIND("banho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0" s="1" t="str">
        <f>IF(ISBLANK(I2360),"", _xlfn.LET(
    _xlpm.Servico,TRIM(F2360&amp;""),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0" s="1">
        <f>IF(ISBLANK(B2360),"", IF(ISBLANK(R2360),Q2360*S2360,R2360*S2360))</f>
        <v>10</v>
      </c>
    </row>
    <row r="2361" spans="1:55" x14ac:dyDescent="0.3">
      <c r="A2361" t="s">
        <v>141</v>
      </c>
      <c r="B2361">
        <v>46123</v>
      </c>
      <c r="C2361" t="s">
        <v>27</v>
      </c>
      <c r="D2361">
        <v>5276</v>
      </c>
      <c r="F2361" t="s">
        <v>169</v>
      </c>
      <c r="H2361" t="s">
        <v>276</v>
      </c>
      <c r="I2361">
        <v>2820</v>
      </c>
      <c r="J2361" t="s">
        <v>619</v>
      </c>
      <c r="K2361" t="s">
        <v>155</v>
      </c>
      <c r="L2361">
        <v>7194004444</v>
      </c>
      <c r="N2361">
        <v>0</v>
      </c>
      <c r="O2361" t="s">
        <v>5</v>
      </c>
      <c r="P2361">
        <v>0</v>
      </c>
      <c r="Q2361">
        <v>10</v>
      </c>
      <c r="R2361">
        <v>10</v>
      </c>
      <c r="S2361">
        <v>1</v>
      </c>
      <c r="T2361">
        <v>10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 t="s">
        <v>6</v>
      </c>
      <c r="AG2361">
        <v>107</v>
      </c>
      <c r="AU2361" s="2" t="str">
        <f>IF(ISBLANK(B2361),"", TEXT(B2361,"dddd, d \d\e mmmm \d\e aaaa"))</f>
        <v>sábado, 11 de abril de 2026</v>
      </c>
      <c r="AX2361" s="1" t="str" cm="1">
        <f t="array" ref="AX2361">IFERROR(_xlfn.TEXTJOIN(", ",TRUE,_xlfn._xlws.SORT(_xlfn.UNIQUE(_xlfn._xlws.FILTER($K$2:$K$2889,($I$2:$I$2889=I2361)*($K$2:$K$2889&lt;&gt;""))))),"")</f>
        <v>Mel</v>
      </c>
      <c r="AY2361" s="1" t="str">
        <f>IF(ISBLANK(F2361),"", IF(OR(
ISNUMBER(FIND("escovacao",LOWER(F2361))),
ISNUMBER(FIND("escovação",LOWER(F2361))),
ISNUMBER(FIND("higiene bucal",LOWER(F2361))),
ISNUMBER(FIND("tosa",LOWER(F2361))),
ISNUMBER(FIND("hidratacao",LOWER(F2361))),
ISNUMBER(FIND("hidratação",LOWER(F2361))),
ISNUMBER(FIND("spa",LOWER(F2361))),
ISNUMBER(FIND("corte de unhas",LOWER(F2361))),
ISNUMBER(FIND("desembolo",LOWER(F2361))),
ISNUMBER(FIND("clorexidina",LOWER(F2361))),
ISNUMBER(FIND("matizacao",LOWER(F2361))),
ISNUMBER(FIND("matização",LOWER(F2361))),
ISNUMBER(FIND("arredondamento",LOWER(F2361))),
ISNUMBER(FIND("remocao",LOWER(F2361))),
ISNUMBER(FIND("remoção",LOWER(F2361)))
),"Serviços extras",
IF(ISNUMBER(FIND("banho",LOWER(F2361))),"Banho","Loja")))</f>
        <v>Serviços extras</v>
      </c>
      <c r="AZ2361" s="1" t="str">
        <f>IF(ISBLANK(I2361),"", _xlfn.LET(_xlpm.Pedido,TRIM(D2361&amp;""),IF(_xlpm.Pedido&lt;&gt;"",_xlpm.Pedido&amp;" | "&amp;K2361,I2361&amp;" | "&amp;K2361&amp;" | "&amp;TEXT(AU2361,"0"))))</f>
        <v>5276 | Mel</v>
      </c>
      <c r="BA2361" s="1" t="str">
        <f>IF(ISBLANK(I2361),"", _xlfn.LET(_xlpm.TipoServico,LOWER(H2361),IF(ISNUMBER(FIND("banho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1" s="1" t="str">
        <f>IF(ISBLANK(I2361),"", _xlfn.LET(
    _xlpm.Servico,TRIM(F2361&amp;""),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1" s="1">
        <f>IF(ISBLANK(B2361),"", IF(ISBLANK(R2361),Q2361*S2361,R2361*S2361))</f>
        <v>10</v>
      </c>
    </row>
    <row r="2362" spans="1:55" x14ac:dyDescent="0.3">
      <c r="A2362" t="s">
        <v>141</v>
      </c>
      <c r="B2362">
        <v>46125</v>
      </c>
      <c r="C2362" t="s">
        <v>43</v>
      </c>
      <c r="D2362">
        <v>5279</v>
      </c>
      <c r="F2362" t="s">
        <v>169</v>
      </c>
      <c r="H2362" t="s">
        <v>276</v>
      </c>
      <c r="I2362">
        <v>2683</v>
      </c>
      <c r="J2362" t="s">
        <v>530</v>
      </c>
      <c r="K2362" t="s">
        <v>259</v>
      </c>
      <c r="L2362">
        <v>5573988731723</v>
      </c>
      <c r="N2362">
        <v>0</v>
      </c>
      <c r="O2362" t="s">
        <v>5</v>
      </c>
      <c r="P2362">
        <v>0</v>
      </c>
      <c r="Q2362">
        <v>1</v>
      </c>
      <c r="R2362">
        <v>1</v>
      </c>
      <c r="S2362">
        <v>1</v>
      </c>
      <c r="T2362">
        <v>1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 t="s">
        <v>6</v>
      </c>
      <c r="AG2362">
        <v>72</v>
      </c>
      <c r="AU2362" s="2" t="str">
        <f>IF(ISBLANK(B2362),"", TEXT(B2362,"dddd, d \d\e mmmm \d\e aaaa"))</f>
        <v>segunda-feira, 13 de abril de 2026</v>
      </c>
      <c r="AX2362" s="1" t="str" cm="1">
        <f t="array" ref="AX2362">IFERROR(_xlfn.TEXTJOIN(", ",TRUE,_xlfn._xlws.SORT(_xlfn.UNIQUE(_xlfn._xlws.FILTER($K$2:$K$2889,($I$2:$I$2889=I2362)*($K$2:$K$2889&lt;&gt;""))))),"")</f>
        <v>Nina</v>
      </c>
      <c r="AY2362" s="1" t="str">
        <f>IF(ISBLANK(F2362),"", IF(OR(
ISNUMBER(FIND("escovacao",LOWER(F2362))),
ISNUMBER(FIND("escovação",LOWER(F2362))),
ISNUMBER(FIND("higiene bucal",LOWER(F2362))),
ISNUMBER(FIND("tosa",LOWER(F2362))),
ISNUMBER(FIND("hidratacao",LOWER(F2362))),
ISNUMBER(FIND("hidratação",LOWER(F2362))),
ISNUMBER(FIND("spa",LOWER(F2362))),
ISNUMBER(FIND("corte de unhas",LOWER(F2362))),
ISNUMBER(FIND("desembolo",LOWER(F2362))),
ISNUMBER(FIND("clorexidina",LOWER(F2362))),
ISNUMBER(FIND("matizacao",LOWER(F2362))),
ISNUMBER(FIND("matização",LOWER(F2362))),
ISNUMBER(FIND("arredondamento",LOWER(F2362))),
ISNUMBER(FIND("remocao",LOWER(F2362))),
ISNUMBER(FIND("remoção",LOWER(F2362)))
),"Serviços extras",
IF(ISNUMBER(FIND("banho",LOWER(F2362))),"Banho","Loja")))</f>
        <v>Serviços extras</v>
      </c>
      <c r="AZ2362" s="1" t="str">
        <f>IF(ISBLANK(I2362),"", _xlfn.LET(_xlpm.Pedido,TRIM(D2362&amp;""),IF(_xlpm.Pedido&lt;&gt;"",_xlpm.Pedido&amp;" | "&amp;K2362,I2362&amp;" | "&amp;K2362&amp;" | "&amp;TEXT(AU2362,"0"))))</f>
        <v>5279 | Nina</v>
      </c>
      <c r="BA2362" s="1" t="str">
        <f>IF(ISBLANK(I2362),"", _xlfn.LET(_xlpm.TipoServico,LOWER(H2362),IF(ISNUMBER(FIND("banho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2" s="1" t="str">
        <f>IF(ISBLANK(I2362),"", _xlfn.LET(
    _xlpm.Servico,TRIM(F2362&amp;""),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2" s="1">
        <f>IF(ISBLANK(B2362),"", IF(ISBLANK(R2362),Q2362*S2362,R2362*S2362))</f>
        <v>1</v>
      </c>
    </row>
    <row r="2363" spans="1:55" x14ac:dyDescent="0.3">
      <c r="A2363" t="s">
        <v>133</v>
      </c>
      <c r="B2363">
        <v>46125</v>
      </c>
      <c r="C2363" t="s">
        <v>43</v>
      </c>
      <c r="D2363">
        <v>5282</v>
      </c>
      <c r="F2363" t="s">
        <v>169</v>
      </c>
      <c r="H2363" t="s">
        <v>276</v>
      </c>
      <c r="I2363">
        <v>2861</v>
      </c>
      <c r="J2363" t="s">
        <v>45</v>
      </c>
      <c r="K2363" t="s">
        <v>681</v>
      </c>
      <c r="L2363">
        <v>5573981510328</v>
      </c>
      <c r="N2363">
        <v>0</v>
      </c>
      <c r="O2363" t="s">
        <v>5</v>
      </c>
      <c r="P2363">
        <v>0</v>
      </c>
      <c r="Q2363">
        <v>1</v>
      </c>
      <c r="R2363">
        <v>1</v>
      </c>
      <c r="S2363">
        <v>1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 t="s">
        <v>6</v>
      </c>
      <c r="AG2363">
        <v>145</v>
      </c>
      <c r="AU2363" s="2" t="str">
        <f>IF(ISBLANK(B2363),"", TEXT(B2363,"dddd, d \d\e mmmm \d\e aaaa"))</f>
        <v>segunda-feira, 13 de abril de 2026</v>
      </c>
      <c r="AX2363" s="1" t="str" cm="1">
        <f t="array" ref="AX2363">IFERROR(_xlfn.TEXTJOIN(", ",TRUE,_xlfn._xlws.SORT(_xlfn.UNIQUE(_xlfn._xlws.FILTER($K$2:$K$2889,($I$2:$I$2889=I2363)*($K$2:$K$2889&lt;&gt;""))))),"")</f>
        <v>Kyra</v>
      </c>
      <c r="AY2363" s="1" t="str">
        <f>IF(ISBLANK(F2363),"", IF(OR(
ISNUMBER(FIND("escovacao",LOWER(F2363))),
ISNUMBER(FIND("escovação",LOWER(F2363))),
ISNUMBER(FIND("higiene bucal",LOWER(F2363))),
ISNUMBER(FIND("tosa",LOWER(F2363))),
ISNUMBER(FIND("hidratacao",LOWER(F2363))),
ISNUMBER(FIND("hidratação",LOWER(F2363))),
ISNUMBER(FIND("spa",LOWER(F2363))),
ISNUMBER(FIND("corte de unhas",LOWER(F2363))),
ISNUMBER(FIND("desembolo",LOWER(F2363))),
ISNUMBER(FIND("clorexidina",LOWER(F2363))),
ISNUMBER(FIND("matizacao",LOWER(F2363))),
ISNUMBER(FIND("matização",LOWER(F2363))),
ISNUMBER(FIND("arredondamento",LOWER(F2363))),
ISNUMBER(FIND("remocao",LOWER(F2363))),
ISNUMBER(FIND("remoção",LOWER(F2363)))
),"Serviços extras",
IF(ISNUMBER(FIND("banho",LOWER(F2363))),"Banho","Loja")))</f>
        <v>Serviços extras</v>
      </c>
      <c r="AZ2363" s="1" t="str">
        <f>IF(ISBLANK(I2363),"", _xlfn.LET(_xlpm.Pedido,TRIM(D2363&amp;""),IF(_xlpm.Pedido&lt;&gt;"",_xlpm.Pedido&amp;" | "&amp;K2363,I2363&amp;" | "&amp;K2363&amp;" | "&amp;TEXT(AU2363,"0"))))</f>
        <v>5282 | Kyra</v>
      </c>
      <c r="BA2363" s="1" t="str">
        <f>IF(ISBLANK(I2363),"", _xlfn.LET(_xlpm.TipoServico,LOWER(H2363),IF(ISNUMBER(FIND("banho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3" s="1" t="str">
        <f>IF(ISBLANK(I2363),"", _xlfn.LET(
    _xlpm.Servico,TRIM(F2363&amp;""),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3" s="1">
        <f>IF(ISBLANK(B2363),"", IF(ISBLANK(R2363),Q2363*S2363,R2363*S2363))</f>
        <v>1</v>
      </c>
    </row>
    <row r="2364" spans="1:55" x14ac:dyDescent="0.3">
      <c r="A2364" t="s">
        <v>133</v>
      </c>
      <c r="B2364">
        <v>46126</v>
      </c>
      <c r="C2364" t="s">
        <v>46</v>
      </c>
      <c r="D2364">
        <v>5292</v>
      </c>
      <c r="F2364" t="s">
        <v>169</v>
      </c>
      <c r="H2364" t="s">
        <v>276</v>
      </c>
      <c r="I2364">
        <v>2617</v>
      </c>
      <c r="J2364" t="s">
        <v>591</v>
      </c>
      <c r="K2364" t="s">
        <v>149</v>
      </c>
      <c r="L2364">
        <v>71999142062</v>
      </c>
      <c r="N2364">
        <v>0</v>
      </c>
      <c r="O2364" t="s">
        <v>5</v>
      </c>
      <c r="P2364">
        <v>0</v>
      </c>
      <c r="Q2364">
        <v>1</v>
      </c>
      <c r="R2364">
        <v>1</v>
      </c>
      <c r="S2364">
        <v>1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 t="s">
        <v>6</v>
      </c>
      <c r="AG2364">
        <v>130</v>
      </c>
      <c r="AU2364" s="2" t="str">
        <f>IF(ISBLANK(B2364),"", TEXT(B2364,"dddd, d \d\e mmmm \d\e aaaa"))</f>
        <v>terça-feira, 14 de abril de 2026</v>
      </c>
      <c r="AX2364" s="1" t="str" cm="1">
        <f t="array" ref="AX2364">IFERROR(_xlfn.TEXTJOIN(", ",TRUE,_xlfn._xlws.SORT(_xlfn.UNIQUE(_xlfn._xlws.FILTER($K$2:$K$2889,($I$2:$I$2889=I2364)*($K$2:$K$2889&lt;&gt;""))))),"")</f>
        <v>Bela</v>
      </c>
      <c r="AY2364" s="1" t="str">
        <f>IF(ISBLANK(F2364),"", IF(OR(
ISNUMBER(FIND("escovacao",LOWER(F2364))),
ISNUMBER(FIND("escovação",LOWER(F2364))),
ISNUMBER(FIND("higiene bucal",LOWER(F2364))),
ISNUMBER(FIND("tosa",LOWER(F2364))),
ISNUMBER(FIND("hidratacao",LOWER(F2364))),
ISNUMBER(FIND("hidratação",LOWER(F2364))),
ISNUMBER(FIND("spa",LOWER(F2364))),
ISNUMBER(FIND("corte de unhas",LOWER(F2364))),
ISNUMBER(FIND("desembolo",LOWER(F2364))),
ISNUMBER(FIND("clorexidina",LOWER(F2364))),
ISNUMBER(FIND("matizacao",LOWER(F2364))),
ISNUMBER(FIND("matização",LOWER(F2364))),
ISNUMBER(FIND("arredondamento",LOWER(F2364))),
ISNUMBER(FIND("remocao",LOWER(F2364))),
ISNUMBER(FIND("remoção",LOWER(F2364)))
),"Serviços extras",
IF(ISNUMBER(FIND("banho",LOWER(F2364))),"Banho","Loja")))</f>
        <v>Serviços extras</v>
      </c>
      <c r="AZ2364" s="1" t="str">
        <f>IF(ISBLANK(I2364),"", _xlfn.LET(_xlpm.Pedido,TRIM(D2364&amp;""),IF(_xlpm.Pedido&lt;&gt;"",_xlpm.Pedido&amp;" | "&amp;K2364,I2364&amp;" | "&amp;K2364&amp;" | "&amp;TEXT(AU2364,"0"))))</f>
        <v>5292 | Bela</v>
      </c>
      <c r="BA2364" s="1" t="str">
        <f>IF(ISBLANK(I2364),"", _xlfn.LET(_xlpm.TipoServico,LOWER(H2364),IF(ISNUMBER(FIND("banho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4" s="1" t="str">
        <f>IF(ISBLANK(I2364),"", _xlfn.LET(
    _xlpm.Servico,TRIM(F2364&amp;""),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4" s="1">
        <f>IF(ISBLANK(B2364),"", IF(ISBLANK(R2364),Q2364*S2364,R2364*S2364))</f>
        <v>1</v>
      </c>
    </row>
    <row r="2365" spans="1:55" x14ac:dyDescent="0.3">
      <c r="A2365" t="s">
        <v>141</v>
      </c>
      <c r="B2365">
        <v>46126</v>
      </c>
      <c r="C2365" t="s">
        <v>46</v>
      </c>
      <c r="D2365">
        <v>5295</v>
      </c>
      <c r="F2365" t="s">
        <v>169</v>
      </c>
      <c r="H2365" t="s">
        <v>276</v>
      </c>
      <c r="I2365">
        <v>2345</v>
      </c>
      <c r="J2365" t="s">
        <v>150</v>
      </c>
      <c r="K2365" t="s">
        <v>151</v>
      </c>
      <c r="L2365">
        <v>557399619681</v>
      </c>
      <c r="N2365">
        <v>0</v>
      </c>
      <c r="O2365" t="s">
        <v>5</v>
      </c>
      <c r="P2365">
        <v>0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 t="s">
        <v>6</v>
      </c>
      <c r="AG2365">
        <v>135</v>
      </c>
      <c r="AU2365" s="2" t="str">
        <f>IF(ISBLANK(B2365),"", TEXT(B2365,"dddd, d \d\e mmmm \d\e aaaa"))</f>
        <v>terça-feira, 14 de abril de 2026</v>
      </c>
      <c r="AX2365" s="1" t="str" cm="1">
        <f t="array" ref="AX2365">IFERROR(_xlfn.TEXTJOIN(", ",TRUE,_xlfn._xlws.SORT(_xlfn.UNIQUE(_xlfn._xlws.FILTER($K$2:$K$2889,($I$2:$I$2889=I2365)*($K$2:$K$2889&lt;&gt;""))))),"")</f>
        <v>Dindi</v>
      </c>
      <c r="AY2365" s="1" t="str">
        <f>IF(ISBLANK(F2365),"", IF(OR(
ISNUMBER(FIND("escovacao",LOWER(F2365))),
ISNUMBER(FIND("escovação",LOWER(F2365))),
ISNUMBER(FIND("higiene bucal",LOWER(F2365))),
ISNUMBER(FIND("tosa",LOWER(F2365))),
ISNUMBER(FIND("hidratacao",LOWER(F2365))),
ISNUMBER(FIND("hidratação",LOWER(F2365))),
ISNUMBER(FIND("spa",LOWER(F2365))),
ISNUMBER(FIND("corte de unhas",LOWER(F2365))),
ISNUMBER(FIND("desembolo",LOWER(F2365))),
ISNUMBER(FIND("clorexidina",LOWER(F2365))),
ISNUMBER(FIND("matizacao",LOWER(F2365))),
ISNUMBER(FIND("matização",LOWER(F2365))),
ISNUMBER(FIND("arredondamento",LOWER(F2365))),
ISNUMBER(FIND("remocao",LOWER(F2365))),
ISNUMBER(FIND("remoção",LOWER(F2365)))
),"Serviços extras",
IF(ISNUMBER(FIND("banho",LOWER(F2365))),"Banho","Loja")))</f>
        <v>Serviços extras</v>
      </c>
      <c r="AZ2365" s="1" t="str">
        <f>IF(ISBLANK(I2365),"", _xlfn.LET(_xlpm.Pedido,TRIM(D2365&amp;""),IF(_xlpm.Pedido&lt;&gt;"",_xlpm.Pedido&amp;" | "&amp;K2365,I2365&amp;" | "&amp;K2365&amp;" | "&amp;TEXT(AU2365,"0"))))</f>
        <v>5295 | Dindi</v>
      </c>
      <c r="BA2365" s="1" t="str">
        <f>IF(ISBLANK(I2365),"", _xlfn.LET(_xlpm.TipoServico,LOWER(H2365),IF(ISNUMBER(FIND("banho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5" s="1" t="str">
        <f>IF(ISBLANK(I2365),"", _xlfn.LET(
    _xlpm.Servico,TRIM(F2365&amp;""),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5" s="1">
        <f>IF(ISBLANK(B2365),"", IF(ISBLANK(R2365),Q2365*S2365,R2365*S2365))</f>
        <v>1</v>
      </c>
    </row>
    <row r="2366" spans="1:55" x14ac:dyDescent="0.3">
      <c r="A2366" t="s">
        <v>11</v>
      </c>
      <c r="B2366">
        <v>46127</v>
      </c>
      <c r="C2366" t="s">
        <v>53</v>
      </c>
      <c r="D2366">
        <v>5303</v>
      </c>
      <c r="F2366" t="s">
        <v>169</v>
      </c>
      <c r="H2366" t="s">
        <v>276</v>
      </c>
      <c r="I2366">
        <v>2887</v>
      </c>
      <c r="J2366" t="s">
        <v>363</v>
      </c>
      <c r="K2366" t="s">
        <v>687</v>
      </c>
      <c r="L2366">
        <v>554399154363</v>
      </c>
      <c r="N2366">
        <v>0</v>
      </c>
      <c r="O2366" t="s">
        <v>5</v>
      </c>
      <c r="P2366">
        <v>0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 t="s">
        <v>6</v>
      </c>
      <c r="AG2366">
        <v>458</v>
      </c>
      <c r="AU2366" s="2" t="str">
        <f>IF(ISBLANK(B2366),"", TEXT(B2366,"dddd, d \d\e mmmm \d\e aaaa"))</f>
        <v>quarta-feira, 15 de abril de 2026</v>
      </c>
      <c r="AX2366" s="1" t="str" cm="1">
        <f t="array" ref="AX2366">IFERROR(_xlfn.TEXTJOIN(", ",TRUE,_xlfn._xlws.SORT(_xlfn.UNIQUE(_xlfn._xlws.FILTER($K$2:$K$2889,($I$2:$I$2889=I2366)*($K$2:$K$2889&lt;&gt;""))))),"")</f>
        <v>Alaska, Zara</v>
      </c>
      <c r="AY2366" s="1" t="str">
        <f>IF(ISBLANK(F2366),"", IF(OR(
ISNUMBER(FIND("escovacao",LOWER(F2366))),
ISNUMBER(FIND("escovação",LOWER(F2366))),
ISNUMBER(FIND("higiene bucal",LOWER(F2366))),
ISNUMBER(FIND("tosa",LOWER(F2366))),
ISNUMBER(FIND("hidratacao",LOWER(F2366))),
ISNUMBER(FIND("hidratação",LOWER(F2366))),
ISNUMBER(FIND("spa",LOWER(F2366))),
ISNUMBER(FIND("corte de unhas",LOWER(F2366))),
ISNUMBER(FIND("desembolo",LOWER(F2366))),
ISNUMBER(FIND("clorexidina",LOWER(F2366))),
ISNUMBER(FIND("matizacao",LOWER(F2366))),
ISNUMBER(FIND("matização",LOWER(F2366))),
ISNUMBER(FIND("arredondamento",LOWER(F2366))),
ISNUMBER(FIND("remocao",LOWER(F2366))),
ISNUMBER(FIND("remoção",LOWER(F2366)))
),"Serviços extras",
IF(ISNUMBER(FIND("banho",LOWER(F2366))),"Banho","Loja")))</f>
        <v>Serviços extras</v>
      </c>
      <c r="AZ2366" s="1" t="str">
        <f>IF(ISBLANK(I2366),"", _xlfn.LET(_xlpm.Pedido,TRIM(D2366&amp;""),IF(_xlpm.Pedido&lt;&gt;"",_xlpm.Pedido&amp;" | "&amp;K2366,I2366&amp;" | "&amp;K2366&amp;" | "&amp;TEXT(AU2366,"0"))))</f>
        <v>5303 | Alaska</v>
      </c>
      <c r="BA2366" s="1" t="str">
        <f>IF(ISBLANK(I2366),"", _xlfn.LET(_xlpm.TipoServico,LOWER(H2366),IF(ISNUMBER(FIND("banho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6" s="1" t="str">
        <f>IF(ISBLANK(I2366),"", _xlfn.LET(
    _xlpm.Servico,TRIM(F2366&amp;""),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6" s="1">
        <f>IF(ISBLANK(B2366),"", IF(ISBLANK(R2366),Q2366*S2366,R2366*S2366))</f>
        <v>1</v>
      </c>
    </row>
    <row r="2367" spans="1:55" x14ac:dyDescent="0.3">
      <c r="A2367" t="s">
        <v>133</v>
      </c>
      <c r="B2367">
        <v>46127</v>
      </c>
      <c r="C2367" t="s">
        <v>53</v>
      </c>
      <c r="D2367">
        <v>5306</v>
      </c>
      <c r="F2367" t="s">
        <v>169</v>
      </c>
      <c r="H2367" t="s">
        <v>276</v>
      </c>
      <c r="I2367">
        <v>2600</v>
      </c>
      <c r="J2367" t="s">
        <v>62</v>
      </c>
      <c r="K2367" t="s">
        <v>315</v>
      </c>
      <c r="L2367">
        <v>5573981633691</v>
      </c>
      <c r="N2367">
        <v>0</v>
      </c>
      <c r="O2367" t="s">
        <v>5</v>
      </c>
      <c r="P2367">
        <v>0</v>
      </c>
      <c r="Q2367">
        <v>10</v>
      </c>
      <c r="R2367">
        <v>10</v>
      </c>
      <c r="S2367">
        <v>1</v>
      </c>
      <c r="T2367">
        <v>10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 t="s">
        <v>6</v>
      </c>
      <c r="AG2367">
        <v>550</v>
      </c>
      <c r="AU2367" s="2" t="str">
        <f>IF(ISBLANK(B2367),"", TEXT(B2367,"dddd, d \d\e mmmm \d\e aaaa"))</f>
        <v>quarta-feira, 15 de abril de 2026</v>
      </c>
      <c r="AX2367" s="1" t="str" cm="1">
        <f t="array" ref="AX2367">IFERROR(_xlfn.TEXTJOIN(", ",TRUE,_xlfn._xlws.SORT(_xlfn.UNIQUE(_xlfn._xlws.FILTER($K$2:$K$2889,($I$2:$I$2889=I2367)*($K$2:$K$2889&lt;&gt;""))))),"")</f>
        <v>Bella</v>
      </c>
      <c r="AY2367" s="1" t="str">
        <f>IF(ISBLANK(F2367),"", IF(OR(
ISNUMBER(FIND("escovacao",LOWER(F2367))),
ISNUMBER(FIND("escovação",LOWER(F2367))),
ISNUMBER(FIND("higiene bucal",LOWER(F2367))),
ISNUMBER(FIND("tosa",LOWER(F2367))),
ISNUMBER(FIND("hidratacao",LOWER(F2367))),
ISNUMBER(FIND("hidratação",LOWER(F2367))),
ISNUMBER(FIND("spa",LOWER(F2367))),
ISNUMBER(FIND("corte de unhas",LOWER(F2367))),
ISNUMBER(FIND("desembolo",LOWER(F2367))),
ISNUMBER(FIND("clorexidina",LOWER(F2367))),
ISNUMBER(FIND("matizacao",LOWER(F2367))),
ISNUMBER(FIND("matização",LOWER(F2367))),
ISNUMBER(FIND("arredondamento",LOWER(F2367))),
ISNUMBER(FIND("remocao",LOWER(F2367))),
ISNUMBER(FIND("remoção",LOWER(F2367)))
),"Serviços extras",
IF(ISNUMBER(FIND("banho",LOWER(F2367))),"Banho","Loja")))</f>
        <v>Serviços extras</v>
      </c>
      <c r="AZ2367" s="1" t="str">
        <f>IF(ISBLANK(I2367),"", _xlfn.LET(_xlpm.Pedido,TRIM(D2367&amp;""),IF(_xlpm.Pedido&lt;&gt;"",_xlpm.Pedido&amp;" | "&amp;K2367,I2367&amp;" | "&amp;K2367&amp;" | "&amp;TEXT(AU2367,"0"))))</f>
        <v>5306 | Bella</v>
      </c>
      <c r="BA2367" s="1" t="str">
        <f>IF(ISBLANK(I2367),"", _xlfn.LET(_xlpm.TipoServico,LOWER(H2367),IF(ISNUMBER(FIND("banho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7" s="1" t="str">
        <f>IF(ISBLANK(I2367),"", _xlfn.LET(
    _xlpm.Servico,TRIM(F2367&amp;""),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7" s="1">
        <f>IF(ISBLANK(B2367),"", IF(ISBLANK(R2367),Q2367*S2367,R2367*S2367))</f>
        <v>10</v>
      </c>
    </row>
    <row r="2368" spans="1:55" x14ac:dyDescent="0.3">
      <c r="A2368" t="s">
        <v>133</v>
      </c>
      <c r="B2368">
        <v>46127</v>
      </c>
      <c r="C2368" t="s">
        <v>53</v>
      </c>
      <c r="D2368">
        <v>5301</v>
      </c>
      <c r="F2368" t="s">
        <v>169</v>
      </c>
      <c r="H2368" t="s">
        <v>276</v>
      </c>
      <c r="I2368">
        <v>2564</v>
      </c>
      <c r="J2368" t="s">
        <v>590</v>
      </c>
      <c r="K2368" t="s">
        <v>186</v>
      </c>
      <c r="L2368">
        <v>73991483226</v>
      </c>
      <c r="N2368">
        <v>0</v>
      </c>
      <c r="O2368" t="s">
        <v>5</v>
      </c>
      <c r="P2368">
        <v>0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 t="s">
        <v>6</v>
      </c>
      <c r="AG2368">
        <v>84</v>
      </c>
      <c r="AU2368" s="2" t="str">
        <f>IF(ISBLANK(B2368),"", TEXT(B2368,"dddd, d \d\e mmmm \d\e aaaa"))</f>
        <v>quarta-feira, 15 de abril de 2026</v>
      </c>
      <c r="AX2368" s="1" t="str" cm="1">
        <f t="array" ref="AX2368">IFERROR(_xlfn.TEXTJOIN(", ",TRUE,_xlfn._xlws.SORT(_xlfn.UNIQUE(_xlfn._xlws.FILTER($K$2:$K$2889,($I$2:$I$2889=I2368)*($K$2:$K$2889&lt;&gt;""))))),"")</f>
        <v>Luck</v>
      </c>
      <c r="AY2368" s="1" t="str">
        <f>IF(ISBLANK(F2368),"", IF(OR(
ISNUMBER(FIND("escovacao",LOWER(F2368))),
ISNUMBER(FIND("escovação",LOWER(F2368))),
ISNUMBER(FIND("higiene bucal",LOWER(F2368))),
ISNUMBER(FIND("tosa",LOWER(F2368))),
ISNUMBER(FIND("hidratacao",LOWER(F2368))),
ISNUMBER(FIND("hidratação",LOWER(F2368))),
ISNUMBER(FIND("spa",LOWER(F2368))),
ISNUMBER(FIND("corte de unhas",LOWER(F2368))),
ISNUMBER(FIND("desembolo",LOWER(F2368))),
ISNUMBER(FIND("clorexidina",LOWER(F2368))),
ISNUMBER(FIND("matizacao",LOWER(F2368))),
ISNUMBER(FIND("matização",LOWER(F2368))),
ISNUMBER(FIND("arredondamento",LOWER(F2368))),
ISNUMBER(FIND("remocao",LOWER(F2368))),
ISNUMBER(FIND("remoção",LOWER(F2368)))
),"Serviços extras",
IF(ISNUMBER(FIND("banho",LOWER(F2368))),"Banho","Loja")))</f>
        <v>Serviços extras</v>
      </c>
      <c r="AZ2368" s="1" t="str">
        <f>IF(ISBLANK(I2368),"", _xlfn.LET(_xlpm.Pedido,TRIM(D2368&amp;""),IF(_xlpm.Pedido&lt;&gt;"",_xlpm.Pedido&amp;" | "&amp;K2368,I2368&amp;" | "&amp;K2368&amp;" | "&amp;TEXT(AU2368,"0"))))</f>
        <v>5301 | Luck</v>
      </c>
      <c r="BA2368" s="1" t="str">
        <f>IF(ISBLANK(I2368),"", _xlfn.LET(_xlpm.TipoServico,LOWER(H2368),IF(ISNUMBER(FIND("banho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8" s="1" t="str">
        <f>IF(ISBLANK(I2368),"", _xlfn.LET(
    _xlpm.Servico,TRIM(F2368&amp;""),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8" s="1">
        <f>IF(ISBLANK(B2368),"", IF(ISBLANK(R2368),Q2368*S2368,R2368*S2368))</f>
        <v>1</v>
      </c>
    </row>
    <row r="2369" spans="1:55" x14ac:dyDescent="0.3">
      <c r="A2369" t="s">
        <v>133</v>
      </c>
      <c r="B2369">
        <v>46128</v>
      </c>
      <c r="C2369" t="s">
        <v>9</v>
      </c>
      <c r="D2369">
        <v>5311</v>
      </c>
      <c r="F2369" t="s">
        <v>169</v>
      </c>
      <c r="H2369" t="s">
        <v>276</v>
      </c>
      <c r="I2369">
        <v>2886</v>
      </c>
      <c r="J2369" t="s">
        <v>326</v>
      </c>
      <c r="K2369" t="s">
        <v>327</v>
      </c>
      <c r="L2369">
        <v>553184878833</v>
      </c>
      <c r="N2369">
        <v>0</v>
      </c>
      <c r="O2369" t="s">
        <v>5</v>
      </c>
      <c r="P2369">
        <v>0</v>
      </c>
      <c r="Q2369">
        <v>1</v>
      </c>
      <c r="R2369">
        <v>1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 t="s">
        <v>6</v>
      </c>
      <c r="AG2369">
        <v>107</v>
      </c>
      <c r="AU2369" s="2" t="str">
        <f>IF(ISBLANK(B2369),"", TEXT(B2369,"dddd, d \d\e mmmm \d\e aaaa"))</f>
        <v>quinta-feira, 16 de abril de 2026</v>
      </c>
      <c r="AX2369" s="1" t="str" cm="1">
        <f t="array" ref="AX2369">IFERROR(_xlfn.TEXTJOIN(", ",TRUE,_xlfn._xlws.SORT(_xlfn.UNIQUE(_xlfn._xlws.FILTER($K$2:$K$2889,($I$2:$I$2889=I2369)*($K$2:$K$2889&lt;&gt;""))))),"")</f>
        <v>Lily</v>
      </c>
      <c r="AY2369" s="1" t="str">
        <f>IF(ISBLANK(F2369),"", IF(OR(
ISNUMBER(FIND("escovacao",LOWER(F2369))),
ISNUMBER(FIND("escovação",LOWER(F2369))),
ISNUMBER(FIND("higiene bucal",LOWER(F2369))),
ISNUMBER(FIND("tosa",LOWER(F2369))),
ISNUMBER(FIND("hidratacao",LOWER(F2369))),
ISNUMBER(FIND("hidratação",LOWER(F2369))),
ISNUMBER(FIND("spa",LOWER(F2369))),
ISNUMBER(FIND("corte de unhas",LOWER(F2369))),
ISNUMBER(FIND("desembolo",LOWER(F2369))),
ISNUMBER(FIND("clorexidina",LOWER(F2369))),
ISNUMBER(FIND("matizacao",LOWER(F2369))),
ISNUMBER(FIND("matização",LOWER(F2369))),
ISNUMBER(FIND("arredondamento",LOWER(F2369))),
ISNUMBER(FIND("remocao",LOWER(F2369))),
ISNUMBER(FIND("remoção",LOWER(F2369)))
),"Serviços extras",
IF(ISNUMBER(FIND("banho",LOWER(F2369))),"Banho","Loja")))</f>
        <v>Serviços extras</v>
      </c>
      <c r="AZ2369" s="1" t="str">
        <f>IF(ISBLANK(I2369),"", _xlfn.LET(_xlpm.Pedido,TRIM(D2369&amp;""),IF(_xlpm.Pedido&lt;&gt;"",_xlpm.Pedido&amp;" | "&amp;K2369,I2369&amp;" | "&amp;K2369&amp;" | "&amp;TEXT(AU2369,"0"))))</f>
        <v>5311 | Lily</v>
      </c>
      <c r="BA2369" s="1" t="str">
        <f>IF(ISBLANK(I2369),"", _xlfn.LET(_xlpm.TipoServico,LOWER(H2369),IF(ISNUMBER(FIND("banho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69" s="1" t="str">
        <f>IF(ISBLANK(I2369),"", _xlfn.LET(
    _xlpm.Servico,TRIM(F2369&amp;""),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69" s="1">
        <f>IF(ISBLANK(B2369),"", IF(ISBLANK(R2369),Q2369*S2369,R2369*S2369))</f>
        <v>1</v>
      </c>
    </row>
    <row r="2370" spans="1:55" x14ac:dyDescent="0.3">
      <c r="A2370" t="s">
        <v>11</v>
      </c>
      <c r="B2370">
        <v>46129</v>
      </c>
      <c r="C2370" t="s">
        <v>2</v>
      </c>
      <c r="D2370">
        <v>5312</v>
      </c>
      <c r="F2370" t="s">
        <v>169</v>
      </c>
      <c r="H2370" t="s">
        <v>276</v>
      </c>
      <c r="I2370">
        <v>2327</v>
      </c>
      <c r="J2370" t="s">
        <v>532</v>
      </c>
      <c r="K2370" t="s">
        <v>661</v>
      </c>
      <c r="L2370">
        <v>73999999999</v>
      </c>
      <c r="N2370">
        <v>0</v>
      </c>
      <c r="O2370" t="s">
        <v>5</v>
      </c>
      <c r="P2370">
        <v>0</v>
      </c>
      <c r="Q2370">
        <v>1</v>
      </c>
      <c r="R2370">
        <v>1</v>
      </c>
      <c r="S2370">
        <v>1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 t="s">
        <v>6</v>
      </c>
      <c r="AG2370">
        <v>72</v>
      </c>
      <c r="AU2370" s="2" t="str">
        <f>IF(ISBLANK(B2370),"", TEXT(B2370,"dddd, d \d\e mmmm \d\e aaaa"))</f>
        <v>sexta-feira, 17 de abril de 2026</v>
      </c>
      <c r="AX2370" s="1" t="str" cm="1">
        <f t="array" ref="AX2370">IFERROR(_xlfn.TEXTJOIN(", ",TRUE,_xlfn._xlws.SORT(_xlfn.UNIQUE(_xlfn._xlws.FILTER($K$2:$K$2889,($I$2:$I$2889=I2370)*($K$2:$K$2889&lt;&gt;""))))),"")</f>
        <v>Toff</v>
      </c>
      <c r="AY2370" s="1" t="str">
        <f>IF(ISBLANK(F2370),"", IF(OR(
ISNUMBER(FIND("escovacao",LOWER(F2370))),
ISNUMBER(FIND("escovação",LOWER(F2370))),
ISNUMBER(FIND("higiene bucal",LOWER(F2370))),
ISNUMBER(FIND("tosa",LOWER(F2370))),
ISNUMBER(FIND("hidratacao",LOWER(F2370))),
ISNUMBER(FIND("hidratação",LOWER(F2370))),
ISNUMBER(FIND("spa",LOWER(F2370))),
ISNUMBER(FIND("corte de unhas",LOWER(F2370))),
ISNUMBER(FIND("desembolo",LOWER(F2370))),
ISNUMBER(FIND("clorexidina",LOWER(F2370))),
ISNUMBER(FIND("matizacao",LOWER(F2370))),
ISNUMBER(FIND("matização",LOWER(F2370))),
ISNUMBER(FIND("arredondamento",LOWER(F2370))),
ISNUMBER(FIND("remocao",LOWER(F2370))),
ISNUMBER(FIND("remoção",LOWER(F2370)))
),"Serviços extras",
IF(ISNUMBER(FIND("banho",LOWER(F2370))),"Banho","Loja")))</f>
        <v>Serviços extras</v>
      </c>
      <c r="AZ2370" s="1" t="str">
        <f>IF(ISBLANK(I2370),"", _xlfn.LET(_xlpm.Pedido,TRIM(D2370&amp;""),IF(_xlpm.Pedido&lt;&gt;"",_xlpm.Pedido&amp;" | "&amp;K2370,I2370&amp;" | "&amp;K2370&amp;" | "&amp;TEXT(AU2370,"0"))))</f>
        <v>5312 | Toff</v>
      </c>
      <c r="BA2370" s="1" t="str">
        <f>IF(ISBLANK(I2370),"", _xlfn.LET(_xlpm.TipoServico,LOWER(H2370),IF(ISNUMBER(FIND("banho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0" s="1" t="str">
        <f>IF(ISBLANK(I2370),"", _xlfn.LET(
    _xlpm.Servico,TRIM(F2370&amp;""),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0" s="1">
        <f>IF(ISBLANK(B2370),"", IF(ISBLANK(R2370),Q2370*S2370,R2370*S2370))</f>
        <v>1</v>
      </c>
    </row>
    <row r="2371" spans="1:55" x14ac:dyDescent="0.3">
      <c r="A2371" t="s">
        <v>141</v>
      </c>
      <c r="B2371">
        <v>46128</v>
      </c>
      <c r="C2371" t="s">
        <v>9</v>
      </c>
      <c r="D2371">
        <v>5322</v>
      </c>
      <c r="F2371" t="s">
        <v>169</v>
      </c>
      <c r="H2371" t="s">
        <v>276</v>
      </c>
      <c r="I2371">
        <v>2804</v>
      </c>
      <c r="J2371" t="s">
        <v>607</v>
      </c>
      <c r="K2371" t="s">
        <v>167</v>
      </c>
      <c r="L2371">
        <v>557388868274</v>
      </c>
      <c r="N2371">
        <v>0</v>
      </c>
      <c r="O2371" t="s">
        <v>5</v>
      </c>
      <c r="P2371">
        <v>0</v>
      </c>
      <c r="Q2371">
        <v>1</v>
      </c>
      <c r="R2371">
        <v>1</v>
      </c>
      <c r="S2371">
        <v>1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 t="s">
        <v>6</v>
      </c>
      <c r="AG2371">
        <v>170</v>
      </c>
      <c r="AU2371" s="2" t="str">
        <f>IF(ISBLANK(B2371),"", TEXT(B2371,"dddd, d \d\e mmmm \d\e aaaa"))</f>
        <v>quinta-feira, 16 de abril de 2026</v>
      </c>
      <c r="AX2371" s="1" t="str" cm="1">
        <f t="array" ref="AX2371">IFERROR(_xlfn.TEXTJOIN(", ",TRUE,_xlfn._xlws.SORT(_xlfn.UNIQUE(_xlfn._xlws.FILTER($K$2:$K$2889,($I$2:$I$2889=I2371)*($K$2:$K$2889&lt;&gt;""))))),"")</f>
        <v>Lucky</v>
      </c>
      <c r="AY2371" s="1" t="str">
        <f>IF(ISBLANK(F2371),"", IF(OR(
ISNUMBER(FIND("escovacao",LOWER(F2371))),
ISNUMBER(FIND("escovação",LOWER(F2371))),
ISNUMBER(FIND("higiene bucal",LOWER(F2371))),
ISNUMBER(FIND("tosa",LOWER(F2371))),
ISNUMBER(FIND("hidratacao",LOWER(F2371))),
ISNUMBER(FIND("hidratação",LOWER(F2371))),
ISNUMBER(FIND("spa",LOWER(F2371))),
ISNUMBER(FIND("corte de unhas",LOWER(F2371))),
ISNUMBER(FIND("desembolo",LOWER(F2371))),
ISNUMBER(FIND("clorexidina",LOWER(F2371))),
ISNUMBER(FIND("matizacao",LOWER(F2371))),
ISNUMBER(FIND("matização",LOWER(F2371))),
ISNUMBER(FIND("arredondamento",LOWER(F2371))),
ISNUMBER(FIND("remocao",LOWER(F2371))),
ISNUMBER(FIND("remoção",LOWER(F2371)))
),"Serviços extras",
IF(ISNUMBER(FIND("banho",LOWER(F2371))),"Banho","Loja")))</f>
        <v>Serviços extras</v>
      </c>
      <c r="AZ2371" s="1" t="str">
        <f>IF(ISBLANK(I2371),"", _xlfn.LET(_xlpm.Pedido,TRIM(D2371&amp;""),IF(_xlpm.Pedido&lt;&gt;"",_xlpm.Pedido&amp;" | "&amp;K2371,I2371&amp;" | "&amp;K2371&amp;" | "&amp;TEXT(AU2371,"0"))))</f>
        <v>5322 | Lucky</v>
      </c>
      <c r="BA2371" s="1" t="str">
        <f>IF(ISBLANK(I2371),"", _xlfn.LET(_xlpm.TipoServico,LOWER(H2371),IF(ISNUMBER(FIND("banho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1" s="1" t="str">
        <f>IF(ISBLANK(I2371),"", _xlfn.LET(
    _xlpm.Servico,TRIM(F2371&amp;""),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1" s="1">
        <f>IF(ISBLANK(B2371),"", IF(ISBLANK(R2371),Q2371*S2371,R2371*S2371))</f>
        <v>1</v>
      </c>
    </row>
    <row r="2372" spans="1:55" x14ac:dyDescent="0.3">
      <c r="A2372" t="s">
        <v>11</v>
      </c>
      <c r="B2372">
        <v>46129</v>
      </c>
      <c r="C2372" t="s">
        <v>2</v>
      </c>
      <c r="D2372">
        <v>5318</v>
      </c>
      <c r="F2372" t="s">
        <v>169</v>
      </c>
      <c r="H2372" t="s">
        <v>276</v>
      </c>
      <c r="I2372">
        <v>2830</v>
      </c>
      <c r="J2372" t="s">
        <v>42</v>
      </c>
      <c r="K2372" t="s">
        <v>690</v>
      </c>
      <c r="L2372">
        <v>557591095712</v>
      </c>
      <c r="N2372">
        <v>0</v>
      </c>
      <c r="O2372" t="s">
        <v>5</v>
      </c>
      <c r="P2372">
        <v>0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 t="s">
        <v>6</v>
      </c>
      <c r="AG2372">
        <v>119</v>
      </c>
      <c r="AU2372" s="2" t="str">
        <f>IF(ISBLANK(B2372),"", TEXT(B2372,"dddd, d \d\e mmmm \d\e aaaa"))</f>
        <v>sexta-feira, 17 de abril de 2026</v>
      </c>
      <c r="AX2372" s="1" t="str" cm="1">
        <f t="array" ref="AX2372">IFERROR(_xlfn.TEXTJOIN(", ",TRUE,_xlfn._xlws.SORT(_xlfn.UNIQUE(_xlfn._xlws.FILTER($K$2:$K$2889,($I$2:$I$2889=I2372)*($K$2:$K$2889&lt;&gt;""))))),"")</f>
        <v>Melina</v>
      </c>
      <c r="AY2372" s="1" t="str">
        <f>IF(ISBLANK(F2372),"", IF(OR(
ISNUMBER(FIND("escovacao",LOWER(F2372))),
ISNUMBER(FIND("escovação",LOWER(F2372))),
ISNUMBER(FIND("higiene bucal",LOWER(F2372))),
ISNUMBER(FIND("tosa",LOWER(F2372))),
ISNUMBER(FIND("hidratacao",LOWER(F2372))),
ISNUMBER(FIND("hidratação",LOWER(F2372))),
ISNUMBER(FIND("spa",LOWER(F2372))),
ISNUMBER(FIND("corte de unhas",LOWER(F2372))),
ISNUMBER(FIND("desembolo",LOWER(F2372))),
ISNUMBER(FIND("clorexidina",LOWER(F2372))),
ISNUMBER(FIND("matizacao",LOWER(F2372))),
ISNUMBER(FIND("matização",LOWER(F2372))),
ISNUMBER(FIND("arredondamento",LOWER(F2372))),
ISNUMBER(FIND("remocao",LOWER(F2372))),
ISNUMBER(FIND("remoção",LOWER(F2372)))
),"Serviços extras",
IF(ISNUMBER(FIND("banho",LOWER(F2372))),"Banho","Loja")))</f>
        <v>Serviços extras</v>
      </c>
      <c r="AZ2372" s="1" t="str">
        <f>IF(ISBLANK(I2372),"", _xlfn.LET(_xlpm.Pedido,TRIM(D2372&amp;""),IF(_xlpm.Pedido&lt;&gt;"",_xlpm.Pedido&amp;" | "&amp;K2372,I2372&amp;" | "&amp;K2372&amp;" | "&amp;TEXT(AU2372,"0"))))</f>
        <v>5318 | Melina</v>
      </c>
      <c r="BA2372" s="1" t="str">
        <f>IF(ISBLANK(I2372),"", _xlfn.LET(_xlpm.TipoServico,LOWER(H2372),IF(ISNUMBER(FIND("banho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2" s="1" t="str">
        <f>IF(ISBLANK(I2372),"", _xlfn.LET(
    _xlpm.Servico,TRIM(F2372&amp;""),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2" s="1">
        <f>IF(ISBLANK(B2372),"", IF(ISBLANK(R2372),Q2372*S2372,R2372*S2372))</f>
        <v>1</v>
      </c>
    </row>
    <row r="2373" spans="1:55" x14ac:dyDescent="0.3">
      <c r="A2373" t="s">
        <v>141</v>
      </c>
      <c r="B2373">
        <v>46129</v>
      </c>
      <c r="C2373" t="s">
        <v>2</v>
      </c>
      <c r="D2373">
        <v>5329</v>
      </c>
      <c r="F2373" t="s">
        <v>169</v>
      </c>
      <c r="H2373" t="s">
        <v>276</v>
      </c>
      <c r="I2373">
        <v>2450</v>
      </c>
      <c r="J2373" t="s">
        <v>517</v>
      </c>
      <c r="K2373" t="s">
        <v>412</v>
      </c>
      <c r="L2373">
        <v>73991999669</v>
      </c>
      <c r="N2373">
        <v>0</v>
      </c>
      <c r="O2373" t="s">
        <v>5</v>
      </c>
      <c r="P2373">
        <v>0</v>
      </c>
      <c r="Q2373">
        <v>10</v>
      </c>
      <c r="R2373">
        <v>10</v>
      </c>
      <c r="S2373">
        <v>1</v>
      </c>
      <c r="T2373">
        <v>10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t="s">
        <v>6</v>
      </c>
      <c r="AG2373">
        <v>209</v>
      </c>
      <c r="AU2373" s="2" t="str">
        <f>IF(ISBLANK(B2373),"", TEXT(B2373,"dddd, d \d\e mmmm \d\e aaaa"))</f>
        <v>sexta-feira, 17 de abril de 2026</v>
      </c>
      <c r="AX2373" s="1" t="str" cm="1">
        <f t="array" ref="AX2373">IFERROR(_xlfn.TEXTJOIN(", ",TRUE,_xlfn._xlws.SORT(_xlfn.UNIQUE(_xlfn._xlws.FILTER($K$2:$K$2889,($I$2:$I$2889=I2373)*($K$2:$K$2889&lt;&gt;""))))),"")</f>
        <v>Loly</v>
      </c>
      <c r="AY2373" s="1" t="str">
        <f>IF(ISBLANK(F2373),"", IF(OR(
ISNUMBER(FIND("escovacao",LOWER(F2373))),
ISNUMBER(FIND("escovação",LOWER(F2373))),
ISNUMBER(FIND("higiene bucal",LOWER(F2373))),
ISNUMBER(FIND("tosa",LOWER(F2373))),
ISNUMBER(FIND("hidratacao",LOWER(F2373))),
ISNUMBER(FIND("hidratação",LOWER(F2373))),
ISNUMBER(FIND("spa",LOWER(F2373))),
ISNUMBER(FIND("corte de unhas",LOWER(F2373))),
ISNUMBER(FIND("desembolo",LOWER(F2373))),
ISNUMBER(FIND("clorexidina",LOWER(F2373))),
ISNUMBER(FIND("matizacao",LOWER(F2373))),
ISNUMBER(FIND("matização",LOWER(F2373))),
ISNUMBER(FIND("arredondamento",LOWER(F2373))),
ISNUMBER(FIND("remocao",LOWER(F2373))),
ISNUMBER(FIND("remoção",LOWER(F2373)))
),"Serviços extras",
IF(ISNUMBER(FIND("banho",LOWER(F2373))),"Banho","Loja")))</f>
        <v>Serviços extras</v>
      </c>
      <c r="AZ2373" s="1" t="str">
        <f>IF(ISBLANK(I2373),"", _xlfn.LET(_xlpm.Pedido,TRIM(D2373&amp;""),IF(_xlpm.Pedido&lt;&gt;"",_xlpm.Pedido&amp;" | "&amp;K2373,I2373&amp;" | "&amp;K2373&amp;" | "&amp;TEXT(AU2373,"0"))))</f>
        <v>5329 | Loly</v>
      </c>
      <c r="BA2373" s="1" t="str">
        <f>IF(ISBLANK(I2373),"", _xlfn.LET(_xlpm.TipoServico,LOWER(H2373),IF(ISNUMBER(FIND("banho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3" s="1" t="str">
        <f>IF(ISBLANK(I2373),"", _xlfn.LET(
    _xlpm.Servico,TRIM(F2373&amp;""),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3" s="1">
        <f>IF(ISBLANK(B2373),"", IF(ISBLANK(R2373),Q2373*S2373,R2373*S2373))</f>
        <v>10</v>
      </c>
    </row>
    <row r="2374" spans="1:55" x14ac:dyDescent="0.3">
      <c r="A2374" t="s">
        <v>172</v>
      </c>
      <c r="B2374">
        <v>46130</v>
      </c>
      <c r="C2374" t="s">
        <v>27</v>
      </c>
      <c r="D2374">
        <v>5341</v>
      </c>
      <c r="F2374" t="s">
        <v>169</v>
      </c>
      <c r="H2374" t="s">
        <v>276</v>
      </c>
      <c r="I2374">
        <v>2888</v>
      </c>
      <c r="J2374" t="s">
        <v>610</v>
      </c>
      <c r="K2374" t="s">
        <v>155</v>
      </c>
      <c r="L2374">
        <v>5521994598528</v>
      </c>
      <c r="N2374">
        <v>0</v>
      </c>
      <c r="O2374" t="s">
        <v>5</v>
      </c>
      <c r="P2374">
        <v>0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t="s">
        <v>6</v>
      </c>
      <c r="AG2374">
        <v>84</v>
      </c>
      <c r="AU2374" s="2" t="str">
        <f>IF(ISBLANK(B2374),"", TEXT(B2374,"dddd, d \d\e mmmm \d\e aaaa"))</f>
        <v>sábado, 18 de abril de 2026</v>
      </c>
      <c r="AX2374" s="1" t="str" cm="1">
        <f t="array" ref="AX2374">IFERROR(_xlfn.TEXTJOIN(", ",TRUE,_xlfn._xlws.SORT(_xlfn.UNIQUE(_xlfn._xlws.FILTER($K$2:$K$2889,($I$2:$I$2889=I2374)*($K$2:$K$2889&lt;&gt;""))))),"")</f>
        <v>Mel</v>
      </c>
      <c r="AY2374" s="1" t="str">
        <f>IF(ISBLANK(F2374),"", IF(OR(
ISNUMBER(FIND("escovacao",LOWER(F2374))),
ISNUMBER(FIND("escovação",LOWER(F2374))),
ISNUMBER(FIND("higiene bucal",LOWER(F2374))),
ISNUMBER(FIND("tosa",LOWER(F2374))),
ISNUMBER(FIND("hidratacao",LOWER(F2374))),
ISNUMBER(FIND("hidratação",LOWER(F2374))),
ISNUMBER(FIND("spa",LOWER(F2374))),
ISNUMBER(FIND("corte de unhas",LOWER(F2374))),
ISNUMBER(FIND("desembolo",LOWER(F2374))),
ISNUMBER(FIND("clorexidina",LOWER(F2374))),
ISNUMBER(FIND("matizacao",LOWER(F2374))),
ISNUMBER(FIND("matização",LOWER(F2374))),
ISNUMBER(FIND("arredondamento",LOWER(F2374))),
ISNUMBER(FIND("remocao",LOWER(F2374))),
ISNUMBER(FIND("remoção",LOWER(F2374)))
),"Serviços extras",
IF(ISNUMBER(FIND("banho",LOWER(F2374))),"Banho","Loja")))</f>
        <v>Serviços extras</v>
      </c>
      <c r="AZ2374" s="1" t="str">
        <f>IF(ISBLANK(I2374),"", _xlfn.LET(_xlpm.Pedido,TRIM(D2374&amp;""),IF(_xlpm.Pedido&lt;&gt;"",_xlpm.Pedido&amp;" | "&amp;K2374,I2374&amp;" | "&amp;K2374&amp;" | "&amp;TEXT(AU2374,"0"))))</f>
        <v>5341 | Mel</v>
      </c>
      <c r="BA2374" s="1" t="str">
        <f>IF(ISBLANK(I2374),"", _xlfn.LET(_xlpm.TipoServico,LOWER(H2374),IF(ISNUMBER(FIND("banho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4" s="1" t="str">
        <f>IF(ISBLANK(I2374),"", _xlfn.LET(
    _xlpm.Servico,TRIM(F2374&amp;""),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4" s="1">
        <f>IF(ISBLANK(B2374),"", IF(ISBLANK(R2374),Q2374*S2374,R2374*S2374))</f>
        <v>1</v>
      </c>
    </row>
    <row r="2375" spans="1:55" x14ac:dyDescent="0.3">
      <c r="A2375" t="s">
        <v>141</v>
      </c>
      <c r="B2375">
        <v>46130</v>
      </c>
      <c r="C2375" t="s">
        <v>27</v>
      </c>
      <c r="D2375">
        <v>5351</v>
      </c>
      <c r="F2375" t="s">
        <v>169</v>
      </c>
      <c r="H2375" t="s">
        <v>276</v>
      </c>
      <c r="I2375">
        <v>2262</v>
      </c>
      <c r="J2375" t="s">
        <v>613</v>
      </c>
      <c r="K2375" t="s">
        <v>356</v>
      </c>
      <c r="L2375">
        <v>557391191687</v>
      </c>
      <c r="N2375">
        <v>0</v>
      </c>
      <c r="O2375" t="s">
        <v>5</v>
      </c>
      <c r="P2375">
        <v>0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 t="s">
        <v>6</v>
      </c>
      <c r="AG2375">
        <v>168</v>
      </c>
      <c r="AU2375" s="2" t="str">
        <f>IF(ISBLANK(B2375),"", TEXT(B2375,"dddd, d \d\e mmmm \d\e aaaa"))</f>
        <v>sábado, 18 de abril de 2026</v>
      </c>
      <c r="AX2375" s="1" t="str" cm="1">
        <f t="array" ref="AX2375">IFERROR(_xlfn.TEXTJOIN(", ",TRUE,_xlfn._xlws.SORT(_xlfn.UNIQUE(_xlfn._xlws.FILTER($K$2:$K$2889,($I$2:$I$2889=I2375)*($K$2:$K$2889&lt;&gt;""))))),"")</f>
        <v>Cacau, Milka</v>
      </c>
      <c r="AY2375" s="1" t="str">
        <f>IF(ISBLANK(F2375),"", IF(OR(
ISNUMBER(FIND("escovacao",LOWER(F2375))),
ISNUMBER(FIND("escovação",LOWER(F2375))),
ISNUMBER(FIND("higiene bucal",LOWER(F2375))),
ISNUMBER(FIND("tosa",LOWER(F2375))),
ISNUMBER(FIND("hidratacao",LOWER(F2375))),
ISNUMBER(FIND("hidratação",LOWER(F2375))),
ISNUMBER(FIND("spa",LOWER(F2375))),
ISNUMBER(FIND("corte de unhas",LOWER(F2375))),
ISNUMBER(FIND("desembolo",LOWER(F2375))),
ISNUMBER(FIND("clorexidina",LOWER(F2375))),
ISNUMBER(FIND("matizacao",LOWER(F2375))),
ISNUMBER(FIND("matização",LOWER(F2375))),
ISNUMBER(FIND("arredondamento",LOWER(F2375))),
ISNUMBER(FIND("remocao",LOWER(F2375))),
ISNUMBER(FIND("remoção",LOWER(F2375)))
),"Serviços extras",
IF(ISNUMBER(FIND("banho",LOWER(F2375))),"Banho","Loja")))</f>
        <v>Serviços extras</v>
      </c>
      <c r="AZ2375" s="1" t="str">
        <f>IF(ISBLANK(I2375),"", _xlfn.LET(_xlpm.Pedido,TRIM(D2375&amp;""),IF(_xlpm.Pedido&lt;&gt;"",_xlpm.Pedido&amp;" | "&amp;K2375,I2375&amp;" | "&amp;K2375&amp;" | "&amp;TEXT(AU2375,"0"))))</f>
        <v>5351 | Cacau</v>
      </c>
      <c r="BA2375" s="1" t="str">
        <f>IF(ISBLANK(I2375),"", _xlfn.LET(_xlpm.TipoServico,LOWER(H2375),IF(ISNUMBER(FIND("banho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5" s="1" t="str">
        <f>IF(ISBLANK(I2375),"", _xlfn.LET(
    _xlpm.Servico,TRIM(F2375&amp;""),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5" s="1">
        <f>IF(ISBLANK(B2375),"", IF(ISBLANK(R2375),Q2375*S2375,R2375*S2375))</f>
        <v>1</v>
      </c>
    </row>
    <row r="2376" spans="1:55" x14ac:dyDescent="0.3">
      <c r="A2376" t="s">
        <v>172</v>
      </c>
      <c r="B2376">
        <v>46130</v>
      </c>
      <c r="C2376" t="s">
        <v>27</v>
      </c>
      <c r="D2376">
        <v>5351</v>
      </c>
      <c r="F2376" t="s">
        <v>169</v>
      </c>
      <c r="H2376" t="s">
        <v>276</v>
      </c>
      <c r="I2376">
        <v>2262</v>
      </c>
      <c r="J2376" t="s">
        <v>613</v>
      </c>
      <c r="K2376" t="s">
        <v>640</v>
      </c>
      <c r="L2376">
        <v>557391191687</v>
      </c>
      <c r="N2376">
        <v>0</v>
      </c>
      <c r="O2376" t="s">
        <v>5</v>
      </c>
      <c r="P2376">
        <v>0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 t="s">
        <v>6</v>
      </c>
      <c r="AG2376">
        <v>168</v>
      </c>
      <c r="AU2376" s="2" t="str">
        <f>IF(ISBLANK(B2376),"", TEXT(B2376,"dddd, d \d\e mmmm \d\e aaaa"))</f>
        <v>sábado, 18 de abril de 2026</v>
      </c>
      <c r="AX2376" s="1" t="str" cm="1">
        <f t="array" ref="AX2376">IFERROR(_xlfn.TEXTJOIN(", ",TRUE,_xlfn._xlws.SORT(_xlfn.UNIQUE(_xlfn._xlws.FILTER($K$2:$K$2889,($I$2:$I$2889=I2376)*($K$2:$K$2889&lt;&gt;""))))),"")</f>
        <v>Cacau, Milka</v>
      </c>
      <c r="AY2376" s="1" t="str">
        <f>IF(ISBLANK(F2376),"", IF(OR(
ISNUMBER(FIND("escovacao",LOWER(F2376))),
ISNUMBER(FIND("escovação",LOWER(F2376))),
ISNUMBER(FIND("higiene bucal",LOWER(F2376))),
ISNUMBER(FIND("tosa",LOWER(F2376))),
ISNUMBER(FIND("hidratacao",LOWER(F2376))),
ISNUMBER(FIND("hidratação",LOWER(F2376))),
ISNUMBER(FIND("spa",LOWER(F2376))),
ISNUMBER(FIND("corte de unhas",LOWER(F2376))),
ISNUMBER(FIND("desembolo",LOWER(F2376))),
ISNUMBER(FIND("clorexidina",LOWER(F2376))),
ISNUMBER(FIND("matizacao",LOWER(F2376))),
ISNUMBER(FIND("matização",LOWER(F2376))),
ISNUMBER(FIND("arredondamento",LOWER(F2376))),
ISNUMBER(FIND("remocao",LOWER(F2376))),
ISNUMBER(FIND("remoção",LOWER(F2376)))
),"Serviços extras",
IF(ISNUMBER(FIND("banho",LOWER(F2376))),"Banho","Loja")))</f>
        <v>Serviços extras</v>
      </c>
      <c r="AZ2376" s="1" t="str">
        <f>IF(ISBLANK(I2376),"", _xlfn.LET(_xlpm.Pedido,TRIM(D2376&amp;""),IF(_xlpm.Pedido&lt;&gt;"",_xlpm.Pedido&amp;" | "&amp;K2376,I2376&amp;" | "&amp;K2376&amp;" | "&amp;TEXT(AU2376,"0"))))</f>
        <v>5351 | Milka</v>
      </c>
      <c r="BA2376" s="1" t="str">
        <f>IF(ISBLANK(I2376),"", _xlfn.LET(_xlpm.TipoServico,LOWER(H2376),IF(ISNUMBER(FIND("banho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6" s="1" t="str">
        <f>IF(ISBLANK(I2376),"", _xlfn.LET(
    _xlpm.Servico,TRIM(F2376&amp;""),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6" s="1">
        <f>IF(ISBLANK(B2376),"", IF(ISBLANK(R2376),Q2376*S2376,R2376*S2376))</f>
        <v>1</v>
      </c>
    </row>
    <row r="2377" spans="1:55" x14ac:dyDescent="0.3">
      <c r="A2377" t="s">
        <v>11</v>
      </c>
      <c r="B2377">
        <v>46130</v>
      </c>
      <c r="C2377" t="s">
        <v>27</v>
      </c>
      <c r="D2377">
        <v>5349</v>
      </c>
      <c r="F2377" t="s">
        <v>169</v>
      </c>
      <c r="H2377" t="s">
        <v>276</v>
      </c>
      <c r="I2377">
        <v>2729</v>
      </c>
      <c r="J2377" t="s">
        <v>65</v>
      </c>
      <c r="K2377" t="s">
        <v>695</v>
      </c>
      <c r="L2377">
        <v>5573998006465</v>
      </c>
      <c r="N2377">
        <v>0</v>
      </c>
      <c r="O2377" t="s">
        <v>5</v>
      </c>
      <c r="P2377">
        <v>0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 t="s">
        <v>6</v>
      </c>
      <c r="AG2377">
        <v>153</v>
      </c>
      <c r="AU2377" s="2" t="str">
        <f>IF(ISBLANK(B2377),"", TEXT(B2377,"dddd, d \d\e mmmm \d\e aaaa"))</f>
        <v>sábado, 18 de abril de 2026</v>
      </c>
      <c r="AX2377" s="1" t="str" cm="1">
        <f t="array" ref="AX2377">IFERROR(_xlfn.TEXTJOIN(", ",TRUE,_xlfn._xlws.SORT(_xlfn.UNIQUE(_xlfn._xlws.FILTER($K$2:$K$2889,($I$2:$I$2889=I2377)*($K$2:$K$2889&lt;&gt;""))))),"")</f>
        <v>Carol, Mallu</v>
      </c>
      <c r="AY2377" s="1" t="str">
        <f>IF(ISBLANK(F2377),"", IF(OR(
ISNUMBER(FIND("escovacao",LOWER(F2377))),
ISNUMBER(FIND("escovação",LOWER(F2377))),
ISNUMBER(FIND("higiene bucal",LOWER(F2377))),
ISNUMBER(FIND("tosa",LOWER(F2377))),
ISNUMBER(FIND("hidratacao",LOWER(F2377))),
ISNUMBER(FIND("hidratação",LOWER(F2377))),
ISNUMBER(FIND("spa",LOWER(F2377))),
ISNUMBER(FIND("corte de unhas",LOWER(F2377))),
ISNUMBER(FIND("desembolo",LOWER(F2377))),
ISNUMBER(FIND("clorexidina",LOWER(F2377))),
ISNUMBER(FIND("matizacao",LOWER(F2377))),
ISNUMBER(FIND("matização",LOWER(F2377))),
ISNUMBER(FIND("arredondamento",LOWER(F2377))),
ISNUMBER(FIND("remocao",LOWER(F2377))),
ISNUMBER(FIND("remoção",LOWER(F2377)))
),"Serviços extras",
IF(ISNUMBER(FIND("banho",LOWER(F2377))),"Banho","Loja")))</f>
        <v>Serviços extras</v>
      </c>
      <c r="AZ2377" s="1" t="str">
        <f>IF(ISBLANK(I2377),"", _xlfn.LET(_xlpm.Pedido,TRIM(D2377&amp;""),IF(_xlpm.Pedido&lt;&gt;"",_xlpm.Pedido&amp;" | "&amp;K2377,I2377&amp;" | "&amp;K2377&amp;" | "&amp;TEXT(AU2377,"0"))))</f>
        <v>5349 | Mallu</v>
      </c>
      <c r="BA2377" s="1" t="str">
        <f>IF(ISBLANK(I2377),"", _xlfn.LET(_xlpm.TipoServico,LOWER(H2377),IF(ISNUMBER(FIND("banho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7" s="1" t="str">
        <f>IF(ISBLANK(I2377),"", _xlfn.LET(
    _xlpm.Servico,TRIM(F2377&amp;""),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7" s="1">
        <f>IF(ISBLANK(B2377),"", IF(ISBLANK(R2377),Q2377*S2377,R2377*S2377))</f>
        <v>1</v>
      </c>
    </row>
    <row r="2378" spans="1:55" x14ac:dyDescent="0.3">
      <c r="A2378" t="s">
        <v>11</v>
      </c>
      <c r="B2378">
        <v>46130</v>
      </c>
      <c r="C2378" t="s">
        <v>27</v>
      </c>
      <c r="D2378">
        <v>5349</v>
      </c>
      <c r="F2378" t="s">
        <v>169</v>
      </c>
      <c r="H2378" t="s">
        <v>276</v>
      </c>
      <c r="I2378">
        <v>2729</v>
      </c>
      <c r="J2378" t="s">
        <v>65</v>
      </c>
      <c r="K2378" t="s">
        <v>8</v>
      </c>
      <c r="L2378">
        <v>5573998006465</v>
      </c>
      <c r="N2378">
        <v>0</v>
      </c>
      <c r="O2378" t="s">
        <v>5</v>
      </c>
      <c r="P2378">
        <v>0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 t="s">
        <v>6</v>
      </c>
      <c r="AG2378">
        <v>153</v>
      </c>
      <c r="AU2378" s="2" t="str">
        <f>IF(ISBLANK(B2378),"", TEXT(B2378,"dddd, d \d\e mmmm \d\e aaaa"))</f>
        <v>sábado, 18 de abril de 2026</v>
      </c>
      <c r="AX2378" s="1" t="str" cm="1">
        <f t="array" ref="AX2378">IFERROR(_xlfn.TEXTJOIN(", ",TRUE,_xlfn._xlws.SORT(_xlfn.UNIQUE(_xlfn._xlws.FILTER($K$2:$K$2889,($I$2:$I$2889=I2378)*($K$2:$K$2889&lt;&gt;""))))),"")</f>
        <v>Carol, Mallu</v>
      </c>
      <c r="AY2378" s="1" t="str">
        <f>IF(ISBLANK(F2378),"", IF(OR(
ISNUMBER(FIND("escovacao",LOWER(F2378))),
ISNUMBER(FIND("escovação",LOWER(F2378))),
ISNUMBER(FIND("higiene bucal",LOWER(F2378))),
ISNUMBER(FIND("tosa",LOWER(F2378))),
ISNUMBER(FIND("hidratacao",LOWER(F2378))),
ISNUMBER(FIND("hidratação",LOWER(F2378))),
ISNUMBER(FIND("spa",LOWER(F2378))),
ISNUMBER(FIND("corte de unhas",LOWER(F2378))),
ISNUMBER(FIND("desembolo",LOWER(F2378))),
ISNUMBER(FIND("clorexidina",LOWER(F2378))),
ISNUMBER(FIND("matizacao",LOWER(F2378))),
ISNUMBER(FIND("matização",LOWER(F2378))),
ISNUMBER(FIND("arredondamento",LOWER(F2378))),
ISNUMBER(FIND("remocao",LOWER(F2378))),
ISNUMBER(FIND("remoção",LOWER(F2378)))
),"Serviços extras",
IF(ISNUMBER(FIND("banho",LOWER(F2378))),"Banho","Loja")))</f>
        <v>Serviços extras</v>
      </c>
      <c r="AZ2378" s="1" t="str">
        <f>IF(ISBLANK(I2378),"", _xlfn.LET(_xlpm.Pedido,TRIM(D2378&amp;""),IF(_xlpm.Pedido&lt;&gt;"",_xlpm.Pedido&amp;" | "&amp;K2378,I2378&amp;" | "&amp;K2378&amp;" | "&amp;TEXT(AU2378,"0"))))</f>
        <v>5349 | Carol</v>
      </c>
      <c r="BA2378" s="1" t="str">
        <f>IF(ISBLANK(I2378),"", _xlfn.LET(_xlpm.TipoServico,LOWER(H2378),IF(ISNUMBER(FIND("banho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8" s="1" t="str">
        <f>IF(ISBLANK(I2378),"", _xlfn.LET(
    _xlpm.Servico,TRIM(F2378&amp;""),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8" s="1">
        <f>IF(ISBLANK(B2378),"", IF(ISBLANK(R2378),Q2378*S2378,R2378*S2378))</f>
        <v>1</v>
      </c>
    </row>
    <row r="2379" spans="1:55" x14ac:dyDescent="0.3">
      <c r="A2379" t="s">
        <v>141</v>
      </c>
      <c r="B2379">
        <v>46134</v>
      </c>
      <c r="C2379" t="s">
        <v>53</v>
      </c>
      <c r="D2379">
        <v>5368</v>
      </c>
      <c r="F2379" t="s">
        <v>169</v>
      </c>
      <c r="H2379" t="s">
        <v>276</v>
      </c>
      <c r="I2379">
        <v>2889</v>
      </c>
      <c r="J2379" t="s">
        <v>616</v>
      </c>
      <c r="K2379" t="s">
        <v>155</v>
      </c>
      <c r="L2379">
        <v>557381827482</v>
      </c>
      <c r="N2379">
        <v>0</v>
      </c>
      <c r="O2379" t="s">
        <v>5</v>
      </c>
      <c r="P2379">
        <v>0</v>
      </c>
      <c r="Q2379">
        <v>1</v>
      </c>
      <c r="R2379">
        <v>1</v>
      </c>
      <c r="S2379">
        <v>1</v>
      </c>
      <c r="T2379">
        <v>1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 t="s">
        <v>6</v>
      </c>
      <c r="AG2379">
        <v>230</v>
      </c>
      <c r="AU2379" s="2" t="str">
        <f>IF(ISBLANK(B2379),"", TEXT(B2379,"dddd, d \d\e mmmm \d\e aaaa"))</f>
        <v>quarta-feira, 22 de abril de 2026</v>
      </c>
      <c r="AX2379" s="1" t="str" cm="1">
        <f t="array" ref="AX2379">IFERROR(_xlfn.TEXTJOIN(", ",TRUE,_xlfn._xlws.SORT(_xlfn.UNIQUE(_xlfn._xlws.FILTER($K$2:$K$2889,($I$2:$I$2889=I2379)*($K$2:$K$2889&lt;&gt;""))))),"")</f>
        <v>Maya, Mel</v>
      </c>
      <c r="AY2379" s="1" t="str">
        <f>IF(ISBLANK(F2379),"", IF(OR(
ISNUMBER(FIND("escovacao",LOWER(F2379))),
ISNUMBER(FIND("escovação",LOWER(F2379))),
ISNUMBER(FIND("higiene bucal",LOWER(F2379))),
ISNUMBER(FIND("tosa",LOWER(F2379))),
ISNUMBER(FIND("hidratacao",LOWER(F2379))),
ISNUMBER(FIND("hidratação",LOWER(F2379))),
ISNUMBER(FIND("spa",LOWER(F2379))),
ISNUMBER(FIND("corte de unhas",LOWER(F2379))),
ISNUMBER(FIND("desembolo",LOWER(F2379))),
ISNUMBER(FIND("clorexidina",LOWER(F2379))),
ISNUMBER(FIND("matizacao",LOWER(F2379))),
ISNUMBER(FIND("matização",LOWER(F2379))),
ISNUMBER(FIND("arredondamento",LOWER(F2379))),
ISNUMBER(FIND("remocao",LOWER(F2379))),
ISNUMBER(FIND("remoção",LOWER(F2379)))
),"Serviços extras",
IF(ISNUMBER(FIND("banho",LOWER(F2379))),"Banho","Loja")))</f>
        <v>Serviços extras</v>
      </c>
      <c r="AZ2379" s="1" t="str">
        <f>IF(ISBLANK(I2379),"", _xlfn.LET(_xlpm.Pedido,TRIM(D2379&amp;""),IF(_xlpm.Pedido&lt;&gt;"",_xlpm.Pedido&amp;" | "&amp;K2379,I2379&amp;" | "&amp;K2379&amp;" | "&amp;TEXT(AU2379,"0"))))</f>
        <v>5368 | Mel</v>
      </c>
      <c r="BA2379" s="1" t="str">
        <f>IF(ISBLANK(I2379),"", _xlfn.LET(_xlpm.TipoServico,LOWER(H2379),IF(ISNUMBER(FIND("banho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79" s="1" t="str">
        <f>IF(ISBLANK(I2379),"", _xlfn.LET(
    _xlpm.Servico,TRIM(F2379&amp;""),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79" s="1">
        <f>IF(ISBLANK(B2379),"", IF(ISBLANK(R2379),Q2379*S2379,R2379*S2379))</f>
        <v>1</v>
      </c>
    </row>
    <row r="2380" spans="1:55" x14ac:dyDescent="0.3">
      <c r="A2380" t="s">
        <v>141</v>
      </c>
      <c r="B2380">
        <v>46134</v>
      </c>
      <c r="C2380" t="s">
        <v>53</v>
      </c>
      <c r="D2380">
        <v>5368</v>
      </c>
      <c r="F2380" t="s">
        <v>169</v>
      </c>
      <c r="H2380" t="s">
        <v>276</v>
      </c>
      <c r="I2380">
        <v>2889</v>
      </c>
      <c r="J2380" t="s">
        <v>616</v>
      </c>
      <c r="K2380" t="s">
        <v>444</v>
      </c>
      <c r="L2380">
        <v>557381827482</v>
      </c>
      <c r="N2380">
        <v>0</v>
      </c>
      <c r="O2380" t="s">
        <v>5</v>
      </c>
      <c r="P2380">
        <v>0</v>
      </c>
      <c r="Q2380">
        <v>1</v>
      </c>
      <c r="R2380">
        <v>1</v>
      </c>
      <c r="S2380">
        <v>1</v>
      </c>
      <c r="T2380">
        <v>1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 t="s">
        <v>6</v>
      </c>
      <c r="AG2380">
        <v>230</v>
      </c>
      <c r="AU2380" s="2" t="str">
        <f>IF(ISBLANK(B2380),"", TEXT(B2380,"dddd, d \d\e mmmm \d\e aaaa"))</f>
        <v>quarta-feira, 22 de abril de 2026</v>
      </c>
      <c r="AX2380" s="1" t="str" cm="1">
        <f t="array" ref="AX2380">IFERROR(_xlfn.TEXTJOIN(", ",TRUE,_xlfn._xlws.SORT(_xlfn.UNIQUE(_xlfn._xlws.FILTER($K$2:$K$2889,($I$2:$I$2889=I2380)*($K$2:$K$2889&lt;&gt;""))))),"")</f>
        <v>Maya, Mel</v>
      </c>
      <c r="AY2380" s="1" t="str">
        <f>IF(ISBLANK(F2380),"", IF(OR(
ISNUMBER(FIND("escovacao",LOWER(F2380))),
ISNUMBER(FIND("escovação",LOWER(F2380))),
ISNUMBER(FIND("higiene bucal",LOWER(F2380))),
ISNUMBER(FIND("tosa",LOWER(F2380))),
ISNUMBER(FIND("hidratacao",LOWER(F2380))),
ISNUMBER(FIND("hidratação",LOWER(F2380))),
ISNUMBER(FIND("spa",LOWER(F2380))),
ISNUMBER(FIND("corte de unhas",LOWER(F2380))),
ISNUMBER(FIND("desembolo",LOWER(F2380))),
ISNUMBER(FIND("clorexidina",LOWER(F2380))),
ISNUMBER(FIND("matizacao",LOWER(F2380))),
ISNUMBER(FIND("matização",LOWER(F2380))),
ISNUMBER(FIND("arredondamento",LOWER(F2380))),
ISNUMBER(FIND("remocao",LOWER(F2380))),
ISNUMBER(FIND("remoção",LOWER(F2380)))
),"Serviços extras",
IF(ISNUMBER(FIND("banho",LOWER(F2380))),"Banho","Loja")))</f>
        <v>Serviços extras</v>
      </c>
      <c r="AZ2380" s="1" t="str">
        <f>IF(ISBLANK(I2380),"", _xlfn.LET(_xlpm.Pedido,TRIM(D2380&amp;""),IF(_xlpm.Pedido&lt;&gt;"",_xlpm.Pedido&amp;" | "&amp;K2380,I2380&amp;" | "&amp;K2380&amp;" | "&amp;TEXT(AU2380,"0"))))</f>
        <v>5368 | Maya</v>
      </c>
      <c r="BA2380" s="1" t="str">
        <f>IF(ISBLANK(I2380),"", _xlfn.LET(_xlpm.TipoServico,LOWER(H2380),IF(ISNUMBER(FIND("banho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0" s="1" t="str">
        <f>IF(ISBLANK(I2380),"", _xlfn.LET(
    _xlpm.Servico,TRIM(F2380&amp;""),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0" s="1">
        <f>IF(ISBLANK(B2380),"", IF(ISBLANK(R2380),Q2380*S2380,R2380*S2380))</f>
        <v>1</v>
      </c>
    </row>
    <row r="2381" spans="1:55" x14ac:dyDescent="0.3">
      <c r="A2381" t="s">
        <v>141</v>
      </c>
      <c r="B2381">
        <v>46136</v>
      </c>
      <c r="C2381" t="s">
        <v>2</v>
      </c>
      <c r="D2381">
        <v>5385</v>
      </c>
      <c r="F2381" t="s">
        <v>169</v>
      </c>
      <c r="H2381" t="s">
        <v>276</v>
      </c>
      <c r="I2381">
        <v>2345</v>
      </c>
      <c r="J2381" t="s">
        <v>150</v>
      </c>
      <c r="K2381" t="s">
        <v>151</v>
      </c>
      <c r="L2381">
        <v>557399619681</v>
      </c>
      <c r="N2381">
        <v>0</v>
      </c>
      <c r="O2381" t="s">
        <v>5</v>
      </c>
      <c r="P2381">
        <v>0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 t="s">
        <v>6</v>
      </c>
      <c r="AG2381">
        <v>72</v>
      </c>
      <c r="AU2381" s="2" t="str">
        <f>IF(ISBLANK(B2381),"", TEXT(B2381,"dddd, d \d\e mmmm \d\e aaaa"))</f>
        <v>sexta-feira, 24 de abril de 2026</v>
      </c>
      <c r="AX2381" s="1" t="str" cm="1">
        <f t="array" ref="AX2381">IFERROR(_xlfn.TEXTJOIN(", ",TRUE,_xlfn._xlws.SORT(_xlfn.UNIQUE(_xlfn._xlws.FILTER($K$2:$K$2889,($I$2:$I$2889=I2381)*($K$2:$K$2889&lt;&gt;""))))),"")</f>
        <v>Dindi</v>
      </c>
      <c r="AY2381" s="1" t="str">
        <f>IF(ISBLANK(F2381),"", IF(OR(
ISNUMBER(FIND("escovacao",LOWER(F2381))),
ISNUMBER(FIND("escovação",LOWER(F2381))),
ISNUMBER(FIND("higiene bucal",LOWER(F2381))),
ISNUMBER(FIND("tosa",LOWER(F2381))),
ISNUMBER(FIND("hidratacao",LOWER(F2381))),
ISNUMBER(FIND("hidratação",LOWER(F2381))),
ISNUMBER(FIND("spa",LOWER(F2381))),
ISNUMBER(FIND("corte de unhas",LOWER(F2381))),
ISNUMBER(FIND("desembolo",LOWER(F2381))),
ISNUMBER(FIND("clorexidina",LOWER(F2381))),
ISNUMBER(FIND("matizacao",LOWER(F2381))),
ISNUMBER(FIND("matização",LOWER(F2381))),
ISNUMBER(FIND("arredondamento",LOWER(F2381))),
ISNUMBER(FIND("remocao",LOWER(F2381))),
ISNUMBER(FIND("remoção",LOWER(F2381)))
),"Serviços extras",
IF(ISNUMBER(FIND("banho",LOWER(F2381))),"Banho","Loja")))</f>
        <v>Serviços extras</v>
      </c>
      <c r="AZ2381" s="1" t="str">
        <f>IF(ISBLANK(I2381),"", _xlfn.LET(_xlpm.Pedido,TRIM(D2381&amp;""),IF(_xlpm.Pedido&lt;&gt;"",_xlpm.Pedido&amp;" | "&amp;K2381,I2381&amp;" | "&amp;K2381&amp;" | "&amp;TEXT(AU2381,"0"))))</f>
        <v>5385 | Dindi</v>
      </c>
      <c r="BA2381" s="1" t="str">
        <f>IF(ISBLANK(I2381),"", _xlfn.LET(_xlpm.TipoServico,LOWER(H2381),IF(ISNUMBER(FIND("banho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1" s="1" t="str">
        <f>IF(ISBLANK(I2381),"", _xlfn.LET(
    _xlpm.Servico,TRIM(F2381&amp;""),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1" s="1">
        <f>IF(ISBLANK(B2381),"", IF(ISBLANK(R2381),Q2381*S2381,R2381*S2381))</f>
        <v>1</v>
      </c>
    </row>
    <row r="2382" spans="1:55" x14ac:dyDescent="0.3">
      <c r="A2382" t="s">
        <v>141</v>
      </c>
      <c r="B2382">
        <v>46136</v>
      </c>
      <c r="C2382" t="s">
        <v>2</v>
      </c>
      <c r="D2382">
        <v>5388</v>
      </c>
      <c r="F2382" t="s">
        <v>169</v>
      </c>
      <c r="H2382" t="s">
        <v>276</v>
      </c>
      <c r="I2382">
        <v>2600</v>
      </c>
      <c r="J2382" t="s">
        <v>62</v>
      </c>
      <c r="K2382" t="s">
        <v>315</v>
      </c>
      <c r="L2382">
        <v>5573981633691</v>
      </c>
      <c r="N2382">
        <v>0</v>
      </c>
      <c r="O2382" t="s">
        <v>5</v>
      </c>
      <c r="P2382">
        <v>0</v>
      </c>
      <c r="Q2382">
        <v>1</v>
      </c>
      <c r="R2382">
        <v>1</v>
      </c>
      <c r="S2382">
        <v>1</v>
      </c>
      <c r="T2382">
        <v>1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 t="s">
        <v>6</v>
      </c>
      <c r="AG2382">
        <v>72</v>
      </c>
      <c r="AU2382" s="2" t="str">
        <f>IF(ISBLANK(B2382),"", TEXT(B2382,"dddd, d \d\e mmmm \d\e aaaa"))</f>
        <v>sexta-feira, 24 de abril de 2026</v>
      </c>
      <c r="AX2382" s="1" t="str" cm="1">
        <f t="array" ref="AX2382">IFERROR(_xlfn.TEXTJOIN(", ",TRUE,_xlfn._xlws.SORT(_xlfn.UNIQUE(_xlfn._xlws.FILTER($K$2:$K$2889,($I$2:$I$2889=I2382)*($K$2:$K$2889&lt;&gt;""))))),"")</f>
        <v>Bella</v>
      </c>
      <c r="AY2382" s="1" t="str">
        <f>IF(ISBLANK(F2382),"", IF(OR(
ISNUMBER(FIND("escovacao",LOWER(F2382))),
ISNUMBER(FIND("escovação",LOWER(F2382))),
ISNUMBER(FIND("higiene bucal",LOWER(F2382))),
ISNUMBER(FIND("tosa",LOWER(F2382))),
ISNUMBER(FIND("hidratacao",LOWER(F2382))),
ISNUMBER(FIND("hidratação",LOWER(F2382))),
ISNUMBER(FIND("spa",LOWER(F2382))),
ISNUMBER(FIND("corte de unhas",LOWER(F2382))),
ISNUMBER(FIND("desembolo",LOWER(F2382))),
ISNUMBER(FIND("clorexidina",LOWER(F2382))),
ISNUMBER(FIND("matizacao",LOWER(F2382))),
ISNUMBER(FIND("matização",LOWER(F2382))),
ISNUMBER(FIND("arredondamento",LOWER(F2382))),
ISNUMBER(FIND("remocao",LOWER(F2382))),
ISNUMBER(FIND("remoção",LOWER(F2382)))
),"Serviços extras",
IF(ISNUMBER(FIND("banho",LOWER(F2382))),"Banho","Loja")))</f>
        <v>Serviços extras</v>
      </c>
      <c r="AZ2382" s="1" t="str">
        <f>IF(ISBLANK(I2382),"", _xlfn.LET(_xlpm.Pedido,TRIM(D2382&amp;""),IF(_xlpm.Pedido&lt;&gt;"",_xlpm.Pedido&amp;" | "&amp;K2382,I2382&amp;" | "&amp;K2382&amp;" | "&amp;TEXT(AU2382,"0"))))</f>
        <v>5388 | Bella</v>
      </c>
      <c r="BA2382" s="1" t="str">
        <f>IF(ISBLANK(I2382),"", _xlfn.LET(_xlpm.TipoServico,LOWER(H2382),IF(ISNUMBER(FIND("banho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2" s="1" t="str">
        <f>IF(ISBLANK(I2382),"", _xlfn.LET(
    _xlpm.Servico,TRIM(F2382&amp;""),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2" s="1">
        <f>IF(ISBLANK(B2382),"", IF(ISBLANK(R2382),Q2382*S2382,R2382*S2382))</f>
        <v>1</v>
      </c>
    </row>
    <row r="2383" spans="1:55" x14ac:dyDescent="0.3">
      <c r="A2383" t="s">
        <v>172</v>
      </c>
      <c r="B2383">
        <v>46137</v>
      </c>
      <c r="C2383" t="s">
        <v>27</v>
      </c>
      <c r="D2383">
        <v>5395</v>
      </c>
      <c r="F2383" t="s">
        <v>169</v>
      </c>
      <c r="H2383" t="s">
        <v>276</v>
      </c>
      <c r="I2383">
        <v>2820</v>
      </c>
      <c r="J2383" t="s">
        <v>619</v>
      </c>
      <c r="K2383" t="s">
        <v>155</v>
      </c>
      <c r="L2383">
        <v>7194004444</v>
      </c>
      <c r="N2383">
        <v>0</v>
      </c>
      <c r="O2383" t="s">
        <v>5</v>
      </c>
      <c r="P2383">
        <v>0</v>
      </c>
      <c r="Q2383">
        <v>1</v>
      </c>
      <c r="R2383">
        <v>1</v>
      </c>
      <c r="S2383">
        <v>1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 t="s">
        <v>6</v>
      </c>
      <c r="AG2383">
        <v>119</v>
      </c>
      <c r="AU2383" s="2" t="str">
        <f>IF(ISBLANK(B2383),"", TEXT(B2383,"dddd, d \d\e mmmm \d\e aaaa"))</f>
        <v>sábado, 25 de abril de 2026</v>
      </c>
      <c r="AX2383" s="1" t="str" cm="1">
        <f t="array" ref="AX2383">IFERROR(_xlfn.TEXTJOIN(", ",TRUE,_xlfn._xlws.SORT(_xlfn.UNIQUE(_xlfn._xlws.FILTER($K$2:$K$2889,($I$2:$I$2889=I2383)*($K$2:$K$2889&lt;&gt;""))))),"")</f>
        <v>Mel</v>
      </c>
      <c r="AY2383" s="1" t="str">
        <f>IF(ISBLANK(F2383),"", IF(OR(
ISNUMBER(FIND("escovacao",LOWER(F2383))),
ISNUMBER(FIND("escovação",LOWER(F2383))),
ISNUMBER(FIND("higiene bucal",LOWER(F2383))),
ISNUMBER(FIND("tosa",LOWER(F2383))),
ISNUMBER(FIND("hidratacao",LOWER(F2383))),
ISNUMBER(FIND("hidratação",LOWER(F2383))),
ISNUMBER(FIND("spa",LOWER(F2383))),
ISNUMBER(FIND("corte de unhas",LOWER(F2383))),
ISNUMBER(FIND("desembolo",LOWER(F2383))),
ISNUMBER(FIND("clorexidina",LOWER(F2383))),
ISNUMBER(FIND("matizacao",LOWER(F2383))),
ISNUMBER(FIND("matização",LOWER(F2383))),
ISNUMBER(FIND("arredondamento",LOWER(F2383))),
ISNUMBER(FIND("remocao",LOWER(F2383))),
ISNUMBER(FIND("remoção",LOWER(F2383)))
),"Serviços extras",
IF(ISNUMBER(FIND("banho",LOWER(F2383))),"Banho","Loja")))</f>
        <v>Serviços extras</v>
      </c>
      <c r="AZ2383" s="1" t="str">
        <f>IF(ISBLANK(I2383),"", _xlfn.LET(_xlpm.Pedido,TRIM(D2383&amp;""),IF(_xlpm.Pedido&lt;&gt;"",_xlpm.Pedido&amp;" | "&amp;K2383,I2383&amp;" | "&amp;K2383&amp;" | "&amp;TEXT(AU2383,"0"))))</f>
        <v>5395 | Mel</v>
      </c>
      <c r="BA2383" s="1" t="str">
        <f>IF(ISBLANK(I2383),"", _xlfn.LET(_xlpm.TipoServico,LOWER(H2383),IF(ISNUMBER(FIND("banho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3" s="1" t="str">
        <f>IF(ISBLANK(I2383),"", _xlfn.LET(
    _xlpm.Servico,TRIM(F2383&amp;""),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3" s="1">
        <f>IF(ISBLANK(B2383),"", IF(ISBLANK(R2383),Q2383*S2383,R2383*S2383))</f>
        <v>1</v>
      </c>
    </row>
    <row r="2384" spans="1:55" x14ac:dyDescent="0.3">
      <c r="A2384" t="s">
        <v>133</v>
      </c>
      <c r="B2384">
        <v>46139</v>
      </c>
      <c r="C2384" t="s">
        <v>43</v>
      </c>
      <c r="D2384">
        <v>5402</v>
      </c>
      <c r="F2384" t="s">
        <v>169</v>
      </c>
      <c r="H2384" t="s">
        <v>276</v>
      </c>
      <c r="I2384">
        <v>2892</v>
      </c>
      <c r="J2384" t="s">
        <v>620</v>
      </c>
      <c r="K2384" t="s">
        <v>701</v>
      </c>
      <c r="L2384">
        <v>557398401605</v>
      </c>
      <c r="N2384">
        <v>0</v>
      </c>
      <c r="O2384" t="s">
        <v>5</v>
      </c>
      <c r="P2384">
        <v>0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 t="s">
        <v>6</v>
      </c>
      <c r="AG2384">
        <v>115</v>
      </c>
      <c r="AU2384" s="2" t="str">
        <f>IF(ISBLANK(B2384),"", TEXT(B2384,"dddd, d \d\e mmmm \d\e aaaa"))</f>
        <v>segunda-feira, 27 de abril de 2026</v>
      </c>
      <c r="AX2384" s="1" t="str" cm="1">
        <f t="array" ref="AX2384">IFERROR(_xlfn.TEXTJOIN(", ",TRUE,_xlfn._xlws.SORT(_xlfn.UNIQUE(_xlfn._xlws.FILTER($K$2:$K$2889,($I$2:$I$2889=I2384)*($K$2:$K$2889&lt;&gt;""))))),"")</f>
        <v>Estelar</v>
      </c>
      <c r="AY2384" s="1" t="str">
        <f>IF(ISBLANK(F2384),"", IF(OR(
ISNUMBER(FIND("escovacao",LOWER(F2384))),
ISNUMBER(FIND("escovação",LOWER(F2384))),
ISNUMBER(FIND("higiene bucal",LOWER(F2384))),
ISNUMBER(FIND("tosa",LOWER(F2384))),
ISNUMBER(FIND("hidratacao",LOWER(F2384))),
ISNUMBER(FIND("hidratação",LOWER(F2384))),
ISNUMBER(FIND("spa",LOWER(F2384))),
ISNUMBER(FIND("corte de unhas",LOWER(F2384))),
ISNUMBER(FIND("desembolo",LOWER(F2384))),
ISNUMBER(FIND("clorexidina",LOWER(F2384))),
ISNUMBER(FIND("matizacao",LOWER(F2384))),
ISNUMBER(FIND("matização",LOWER(F2384))),
ISNUMBER(FIND("arredondamento",LOWER(F2384))),
ISNUMBER(FIND("remocao",LOWER(F2384))),
ISNUMBER(FIND("remoção",LOWER(F2384)))
),"Serviços extras",
IF(ISNUMBER(FIND("banho",LOWER(F2384))),"Banho","Loja")))</f>
        <v>Serviços extras</v>
      </c>
      <c r="AZ2384" s="1" t="str">
        <f>IF(ISBLANK(I2384),"", _xlfn.LET(_xlpm.Pedido,TRIM(D2384&amp;""),IF(_xlpm.Pedido&lt;&gt;"",_xlpm.Pedido&amp;" | "&amp;K2384,I2384&amp;" | "&amp;K2384&amp;" | "&amp;TEXT(AU2384,"0"))))</f>
        <v>5402 | Estelar</v>
      </c>
      <c r="BA2384" s="1" t="str">
        <f>IF(ISBLANK(I2384),"", _xlfn.LET(_xlpm.TipoServico,LOWER(H2384),IF(ISNUMBER(FIND("banho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4" s="1" t="str">
        <f>IF(ISBLANK(I2384),"", _xlfn.LET(
    _xlpm.Servico,TRIM(F2384&amp;""),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4" s="1">
        <f>IF(ISBLANK(B2384),"", IF(ISBLANK(R2384),Q2384*S2384,R2384*S2384))</f>
        <v>1</v>
      </c>
    </row>
    <row r="2385" spans="1:55" x14ac:dyDescent="0.3">
      <c r="A2385" t="s">
        <v>133</v>
      </c>
      <c r="B2385">
        <v>46139</v>
      </c>
      <c r="C2385" t="s">
        <v>43</v>
      </c>
      <c r="D2385">
        <v>5404</v>
      </c>
      <c r="F2385" t="s">
        <v>169</v>
      </c>
      <c r="H2385" t="s">
        <v>276</v>
      </c>
      <c r="I2385">
        <v>2745</v>
      </c>
      <c r="J2385" t="s">
        <v>596</v>
      </c>
      <c r="K2385" t="s">
        <v>653</v>
      </c>
      <c r="L2385">
        <v>557391133378</v>
      </c>
      <c r="N2385">
        <v>0</v>
      </c>
      <c r="O2385" t="s">
        <v>5</v>
      </c>
      <c r="P2385">
        <v>0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 t="s">
        <v>6</v>
      </c>
      <c r="AG2385">
        <v>69</v>
      </c>
      <c r="AU2385" s="2" t="str">
        <f>IF(ISBLANK(B2385),"", TEXT(B2385,"dddd, d \d\e mmmm \d\e aaaa"))</f>
        <v>segunda-feira, 27 de abril de 2026</v>
      </c>
      <c r="AX2385" s="1" t="str" cm="1">
        <f t="array" ref="AX2385">IFERROR(_xlfn.TEXTJOIN(", ",TRUE,_xlfn._xlws.SORT(_xlfn.UNIQUE(_xlfn._xlws.FILTER($K$2:$K$2889,($I$2:$I$2889=I2385)*($K$2:$K$2889&lt;&gt;""))))),"")</f>
        <v>Eevee</v>
      </c>
      <c r="AY2385" s="1" t="str">
        <f>IF(ISBLANK(F2385),"", IF(OR(
ISNUMBER(FIND("escovacao",LOWER(F2385))),
ISNUMBER(FIND("escovação",LOWER(F2385))),
ISNUMBER(FIND("higiene bucal",LOWER(F2385))),
ISNUMBER(FIND("tosa",LOWER(F2385))),
ISNUMBER(FIND("hidratacao",LOWER(F2385))),
ISNUMBER(FIND("hidratação",LOWER(F2385))),
ISNUMBER(FIND("spa",LOWER(F2385))),
ISNUMBER(FIND("corte de unhas",LOWER(F2385))),
ISNUMBER(FIND("desembolo",LOWER(F2385))),
ISNUMBER(FIND("clorexidina",LOWER(F2385))),
ISNUMBER(FIND("matizacao",LOWER(F2385))),
ISNUMBER(FIND("matização",LOWER(F2385))),
ISNUMBER(FIND("arredondamento",LOWER(F2385))),
ISNUMBER(FIND("remocao",LOWER(F2385))),
ISNUMBER(FIND("remoção",LOWER(F2385)))
),"Serviços extras",
IF(ISNUMBER(FIND("banho",LOWER(F2385))),"Banho","Loja")))</f>
        <v>Serviços extras</v>
      </c>
      <c r="AZ2385" s="1" t="str">
        <f>IF(ISBLANK(I2385),"", _xlfn.LET(_xlpm.Pedido,TRIM(D2385&amp;""),IF(_xlpm.Pedido&lt;&gt;"",_xlpm.Pedido&amp;" | "&amp;K2385,I2385&amp;" | "&amp;K2385&amp;" | "&amp;TEXT(AU2385,"0"))))</f>
        <v>5404 | Eevee</v>
      </c>
      <c r="BA2385" s="1" t="str">
        <f>IF(ISBLANK(I2385),"", _xlfn.LET(_xlpm.TipoServico,LOWER(H2385),IF(ISNUMBER(FIND("banho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5" s="1" t="str">
        <f>IF(ISBLANK(I2385),"", _xlfn.LET(
    _xlpm.Servico,TRIM(F2385&amp;""),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5" s="1">
        <f>IF(ISBLANK(B2385),"", IF(ISBLANK(R2385),Q2385*S2385,R2385*S2385))</f>
        <v>1</v>
      </c>
    </row>
    <row r="2386" spans="1:55" x14ac:dyDescent="0.3">
      <c r="A2386" t="s">
        <v>172</v>
      </c>
      <c r="B2386">
        <v>46139</v>
      </c>
      <c r="C2386" t="s">
        <v>43</v>
      </c>
      <c r="D2386">
        <v>5410</v>
      </c>
      <c r="F2386" t="s">
        <v>169</v>
      </c>
      <c r="H2386" t="s">
        <v>276</v>
      </c>
      <c r="I2386">
        <v>2494</v>
      </c>
      <c r="J2386" t="s">
        <v>621</v>
      </c>
      <c r="K2386" t="s">
        <v>652</v>
      </c>
      <c r="L2386">
        <v>7391674444</v>
      </c>
      <c r="N2386">
        <v>0</v>
      </c>
      <c r="O2386" t="s">
        <v>5</v>
      </c>
      <c r="P2386">
        <v>0</v>
      </c>
      <c r="Q2386">
        <v>1</v>
      </c>
      <c r="R2386">
        <v>1</v>
      </c>
      <c r="S2386">
        <v>1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 t="s">
        <v>6</v>
      </c>
      <c r="AG2386">
        <v>119</v>
      </c>
      <c r="AU2386" s="2" t="str">
        <f>IF(ISBLANK(B2386),"", TEXT(B2386,"dddd, d \d\e mmmm \d\e aaaa"))</f>
        <v>segunda-feira, 27 de abril de 2026</v>
      </c>
      <c r="AX2386" s="1" t="str" cm="1">
        <f t="array" ref="AX2386">IFERROR(_xlfn.TEXTJOIN(", ",TRUE,_xlfn._xlws.SORT(_xlfn.UNIQUE(_xlfn._xlws.FILTER($K$2:$K$2889,($I$2:$I$2889=I2386)*($K$2:$K$2889&lt;&gt;""))))),"")</f>
        <v>Kyara</v>
      </c>
      <c r="AY2386" s="1" t="str">
        <f>IF(ISBLANK(F2386),"", IF(OR(
ISNUMBER(FIND("escovacao",LOWER(F2386))),
ISNUMBER(FIND("escovação",LOWER(F2386))),
ISNUMBER(FIND("higiene bucal",LOWER(F2386))),
ISNUMBER(FIND("tosa",LOWER(F2386))),
ISNUMBER(FIND("hidratacao",LOWER(F2386))),
ISNUMBER(FIND("hidratação",LOWER(F2386))),
ISNUMBER(FIND("spa",LOWER(F2386))),
ISNUMBER(FIND("corte de unhas",LOWER(F2386))),
ISNUMBER(FIND("desembolo",LOWER(F2386))),
ISNUMBER(FIND("clorexidina",LOWER(F2386))),
ISNUMBER(FIND("matizacao",LOWER(F2386))),
ISNUMBER(FIND("matização",LOWER(F2386))),
ISNUMBER(FIND("arredondamento",LOWER(F2386))),
ISNUMBER(FIND("remocao",LOWER(F2386))),
ISNUMBER(FIND("remoção",LOWER(F2386)))
),"Serviços extras",
IF(ISNUMBER(FIND("banho",LOWER(F2386))),"Banho","Loja")))</f>
        <v>Serviços extras</v>
      </c>
      <c r="AZ2386" s="1" t="str">
        <f>IF(ISBLANK(I2386),"", _xlfn.LET(_xlpm.Pedido,TRIM(D2386&amp;""),IF(_xlpm.Pedido&lt;&gt;"",_xlpm.Pedido&amp;" | "&amp;K2386,I2386&amp;" | "&amp;K2386&amp;" | "&amp;TEXT(AU2386,"0"))))</f>
        <v>5410 | Kyara</v>
      </c>
      <c r="BA2386" s="1" t="str">
        <f>IF(ISBLANK(I2386),"", _xlfn.LET(_xlpm.TipoServico,LOWER(H2386),IF(ISNUMBER(FIND("banho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6" s="1" t="str">
        <f>IF(ISBLANK(I2386),"", _xlfn.LET(
    _xlpm.Servico,TRIM(F2386&amp;""),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6" s="1">
        <f>IF(ISBLANK(B2386),"", IF(ISBLANK(R2386),Q2386*S2386,R2386*S2386))</f>
        <v>1</v>
      </c>
    </row>
    <row r="2387" spans="1:55" x14ac:dyDescent="0.3">
      <c r="A2387" t="s">
        <v>141</v>
      </c>
      <c r="B2387">
        <v>46140</v>
      </c>
      <c r="C2387" t="s">
        <v>46</v>
      </c>
      <c r="D2387">
        <v>5414</v>
      </c>
      <c r="F2387" t="s">
        <v>169</v>
      </c>
      <c r="H2387" t="s">
        <v>276</v>
      </c>
      <c r="I2387">
        <v>2236</v>
      </c>
      <c r="J2387" t="s">
        <v>49</v>
      </c>
      <c r="K2387" t="s">
        <v>648</v>
      </c>
      <c r="L2387">
        <v>7382579001</v>
      </c>
      <c r="N2387">
        <v>0</v>
      </c>
      <c r="O2387" t="s">
        <v>5</v>
      </c>
      <c r="P2387">
        <v>0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 t="s">
        <v>6</v>
      </c>
      <c r="AG2387">
        <v>119</v>
      </c>
      <c r="AU2387" s="2" t="str">
        <f>IF(ISBLANK(B2387),"", TEXT(B2387,"dddd, d \d\e mmmm \d\e aaaa"))</f>
        <v>terça-feira, 28 de abril de 2026</v>
      </c>
      <c r="AX2387" s="1" t="str" cm="1">
        <f t="array" ref="AX2387">IFERROR(_xlfn.TEXTJOIN(", ",TRUE,_xlfn._xlws.SORT(_xlfn.UNIQUE(_xlfn._xlws.FILTER($K$2:$K$2889,($I$2:$I$2889=I2387)*($K$2:$K$2889&lt;&gt;""))))),"")</f>
        <v>Ares</v>
      </c>
      <c r="AY2387" s="1" t="str">
        <f>IF(ISBLANK(F2387),"", IF(OR(
ISNUMBER(FIND("escovacao",LOWER(F2387))),
ISNUMBER(FIND("escovação",LOWER(F2387))),
ISNUMBER(FIND("higiene bucal",LOWER(F2387))),
ISNUMBER(FIND("tosa",LOWER(F2387))),
ISNUMBER(FIND("hidratacao",LOWER(F2387))),
ISNUMBER(FIND("hidratação",LOWER(F2387))),
ISNUMBER(FIND("spa",LOWER(F2387))),
ISNUMBER(FIND("corte de unhas",LOWER(F2387))),
ISNUMBER(FIND("desembolo",LOWER(F2387))),
ISNUMBER(FIND("clorexidina",LOWER(F2387))),
ISNUMBER(FIND("matizacao",LOWER(F2387))),
ISNUMBER(FIND("matização",LOWER(F2387))),
ISNUMBER(FIND("arredondamento",LOWER(F2387))),
ISNUMBER(FIND("remocao",LOWER(F2387))),
ISNUMBER(FIND("remoção",LOWER(F2387)))
),"Serviços extras",
IF(ISNUMBER(FIND("banho",LOWER(F2387))),"Banho","Loja")))</f>
        <v>Serviços extras</v>
      </c>
      <c r="AZ2387" s="1" t="str">
        <f>IF(ISBLANK(I2387),"", _xlfn.LET(_xlpm.Pedido,TRIM(D2387&amp;""),IF(_xlpm.Pedido&lt;&gt;"",_xlpm.Pedido&amp;" | "&amp;K2387,I2387&amp;" | "&amp;K2387&amp;" | "&amp;TEXT(AU2387,"0"))))</f>
        <v>5414 | Ares</v>
      </c>
      <c r="BA2387" s="1" t="str">
        <f>IF(ISBLANK(I2387),"", _xlfn.LET(_xlpm.TipoServico,LOWER(H2387),IF(ISNUMBER(FIND("banho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7" s="1" t="str">
        <f>IF(ISBLANK(I2387),"", _xlfn.LET(
    _xlpm.Servico,TRIM(F2387&amp;""),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7" s="1">
        <f>IF(ISBLANK(B2387),"", IF(ISBLANK(R2387),Q2387*S2387,R2387*S2387))</f>
        <v>1</v>
      </c>
    </row>
    <row r="2388" spans="1:55" x14ac:dyDescent="0.3">
      <c r="A2388" t="s">
        <v>172</v>
      </c>
      <c r="B2388">
        <v>46141</v>
      </c>
      <c r="C2388" t="s">
        <v>53</v>
      </c>
      <c r="D2388">
        <v>5415</v>
      </c>
      <c r="F2388" t="s">
        <v>169</v>
      </c>
      <c r="H2388" t="s">
        <v>276</v>
      </c>
      <c r="I2388">
        <v>2617</v>
      </c>
      <c r="J2388" t="s">
        <v>591</v>
      </c>
      <c r="K2388" t="s">
        <v>149</v>
      </c>
      <c r="L2388">
        <v>71999142062</v>
      </c>
      <c r="N2388">
        <v>0</v>
      </c>
      <c r="O2388" t="s">
        <v>5</v>
      </c>
      <c r="P2388">
        <v>0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 t="s">
        <v>6</v>
      </c>
      <c r="AG2388">
        <v>85</v>
      </c>
      <c r="AU2388" s="2" t="str">
        <f>IF(ISBLANK(B2388),"", TEXT(B2388,"dddd, d \d\e mmmm \d\e aaaa"))</f>
        <v>quarta-feira, 29 de abril de 2026</v>
      </c>
      <c r="AX2388" s="1" t="str" cm="1">
        <f t="array" ref="AX2388">IFERROR(_xlfn.TEXTJOIN(", ",TRUE,_xlfn._xlws.SORT(_xlfn.UNIQUE(_xlfn._xlws.FILTER($K$2:$K$2889,($I$2:$I$2889=I2388)*($K$2:$K$2889&lt;&gt;""))))),"")</f>
        <v>Bela</v>
      </c>
      <c r="AY2388" s="1" t="str">
        <f>IF(ISBLANK(F2388),"", IF(OR(
ISNUMBER(FIND("escovacao",LOWER(F2388))),
ISNUMBER(FIND("escovação",LOWER(F2388))),
ISNUMBER(FIND("higiene bucal",LOWER(F2388))),
ISNUMBER(FIND("tosa",LOWER(F2388))),
ISNUMBER(FIND("hidratacao",LOWER(F2388))),
ISNUMBER(FIND("hidratação",LOWER(F2388))),
ISNUMBER(FIND("spa",LOWER(F2388))),
ISNUMBER(FIND("corte de unhas",LOWER(F2388))),
ISNUMBER(FIND("desembolo",LOWER(F2388))),
ISNUMBER(FIND("clorexidina",LOWER(F2388))),
ISNUMBER(FIND("matizacao",LOWER(F2388))),
ISNUMBER(FIND("matização",LOWER(F2388))),
ISNUMBER(FIND("arredondamento",LOWER(F2388))),
ISNUMBER(FIND("remocao",LOWER(F2388))),
ISNUMBER(FIND("remoção",LOWER(F2388)))
),"Serviços extras",
IF(ISNUMBER(FIND("banho",LOWER(F2388))),"Banho","Loja")))</f>
        <v>Serviços extras</v>
      </c>
      <c r="AZ2388" s="1" t="str">
        <f>IF(ISBLANK(I2388),"", _xlfn.LET(_xlpm.Pedido,TRIM(D2388&amp;""),IF(_xlpm.Pedido&lt;&gt;"",_xlpm.Pedido&amp;" | "&amp;K2388,I2388&amp;" | "&amp;K2388&amp;" | "&amp;TEXT(AU2388,"0"))))</f>
        <v>5415 | Bela</v>
      </c>
      <c r="BA2388" s="1" t="str">
        <f>IF(ISBLANK(I2388),"", _xlfn.LET(_xlpm.TipoServico,LOWER(H2388),IF(ISNUMBER(FIND("banho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8" s="1" t="str">
        <f>IF(ISBLANK(I2388),"", _xlfn.LET(
    _xlpm.Servico,TRIM(F2388&amp;""),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8" s="1">
        <f>IF(ISBLANK(B2388),"", IF(ISBLANK(R2388),Q2388*S2388,R2388*S2388))</f>
        <v>1</v>
      </c>
    </row>
    <row r="2389" spans="1:55" x14ac:dyDescent="0.3">
      <c r="A2389" t="s">
        <v>133</v>
      </c>
      <c r="B2389">
        <v>46141</v>
      </c>
      <c r="C2389" t="s">
        <v>53</v>
      </c>
      <c r="D2389">
        <v>5423</v>
      </c>
      <c r="F2389" t="s">
        <v>169</v>
      </c>
      <c r="H2389" t="s">
        <v>276</v>
      </c>
      <c r="I2389">
        <v>2546</v>
      </c>
      <c r="J2389" t="s">
        <v>359</v>
      </c>
      <c r="K2389" t="s">
        <v>664</v>
      </c>
      <c r="L2389">
        <v>73988081729</v>
      </c>
      <c r="N2389">
        <v>0</v>
      </c>
      <c r="O2389" t="s">
        <v>5</v>
      </c>
      <c r="P2389">
        <v>0</v>
      </c>
      <c r="Q2389">
        <v>10</v>
      </c>
      <c r="R2389">
        <v>10</v>
      </c>
      <c r="S2389">
        <v>1</v>
      </c>
      <c r="T2389">
        <v>10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 t="s">
        <v>6</v>
      </c>
      <c r="AG2389">
        <v>121</v>
      </c>
      <c r="AU2389" s="2" t="str">
        <f>IF(ISBLANK(B2389),"", TEXT(B2389,"dddd, d \d\e mmmm \d\e aaaa"))</f>
        <v>quarta-feira, 29 de abril de 2026</v>
      </c>
      <c r="AX2389" s="1" t="str" cm="1">
        <f t="array" ref="AX2389">IFERROR(_xlfn.TEXTJOIN(", ",TRUE,_xlfn._xlws.SORT(_xlfn.UNIQUE(_xlfn._xlws.FILTER($K$2:$K$2889,($I$2:$I$2889=I2389)*($K$2:$K$2889&lt;&gt;""))))),"")</f>
        <v>Amendoa, Cacau, Nolah</v>
      </c>
      <c r="AY2389" s="1" t="str">
        <f>IF(ISBLANK(F2389),"", IF(OR(
ISNUMBER(FIND("escovacao",LOWER(F2389))),
ISNUMBER(FIND("escovação",LOWER(F2389))),
ISNUMBER(FIND("higiene bucal",LOWER(F2389))),
ISNUMBER(FIND("tosa",LOWER(F2389))),
ISNUMBER(FIND("hidratacao",LOWER(F2389))),
ISNUMBER(FIND("hidratação",LOWER(F2389))),
ISNUMBER(FIND("spa",LOWER(F2389))),
ISNUMBER(FIND("corte de unhas",LOWER(F2389))),
ISNUMBER(FIND("desembolo",LOWER(F2389))),
ISNUMBER(FIND("clorexidina",LOWER(F2389))),
ISNUMBER(FIND("matizacao",LOWER(F2389))),
ISNUMBER(FIND("matização",LOWER(F2389))),
ISNUMBER(FIND("arredondamento",LOWER(F2389))),
ISNUMBER(FIND("remocao",LOWER(F2389))),
ISNUMBER(FIND("remoção",LOWER(F2389)))
),"Serviços extras",
IF(ISNUMBER(FIND("banho",LOWER(F2389))),"Banho","Loja")))</f>
        <v>Serviços extras</v>
      </c>
      <c r="AZ2389" s="1" t="str">
        <f>IF(ISBLANK(I2389),"", _xlfn.LET(_xlpm.Pedido,TRIM(D2389&amp;""),IF(_xlpm.Pedido&lt;&gt;"",_xlpm.Pedido&amp;" | "&amp;K2389,I2389&amp;" | "&amp;K2389&amp;" | "&amp;TEXT(AU2389,"0"))))</f>
        <v>5423 | Nolah</v>
      </c>
      <c r="BA2389" s="1" t="str">
        <f>IF(ISBLANK(I2389),"", _xlfn.LET(_xlpm.TipoServico,LOWER(H2389),IF(ISNUMBER(FIND("banho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89" s="1" t="str">
        <f>IF(ISBLANK(I2389),"", _xlfn.LET(
    _xlpm.Servico,TRIM(F2389&amp;""),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89" s="1">
        <f>IF(ISBLANK(B2389),"", IF(ISBLANK(R2389),Q2389*S2389,R2389*S2389))</f>
        <v>10</v>
      </c>
    </row>
    <row r="2390" spans="1:55" x14ac:dyDescent="0.3">
      <c r="A2390" t="s">
        <v>133</v>
      </c>
      <c r="B2390">
        <v>46141</v>
      </c>
      <c r="C2390" t="s">
        <v>53</v>
      </c>
      <c r="D2390">
        <v>5425</v>
      </c>
      <c r="F2390" t="s">
        <v>169</v>
      </c>
      <c r="H2390" t="s">
        <v>276</v>
      </c>
      <c r="I2390">
        <v>2901</v>
      </c>
      <c r="J2390" t="s">
        <v>702</v>
      </c>
      <c r="K2390" t="s">
        <v>259</v>
      </c>
      <c r="L2390">
        <v>557381497664</v>
      </c>
      <c r="N2390">
        <v>0</v>
      </c>
      <c r="O2390" t="s">
        <v>5</v>
      </c>
      <c r="P2390">
        <v>0</v>
      </c>
      <c r="Q2390">
        <v>10</v>
      </c>
      <c r="R2390">
        <v>10</v>
      </c>
      <c r="S2390">
        <v>1</v>
      </c>
      <c r="T2390">
        <v>10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 t="s">
        <v>6</v>
      </c>
      <c r="AG2390">
        <v>84</v>
      </c>
      <c r="AU2390" s="2" t="str">
        <f>IF(ISBLANK(B2390),"", TEXT(B2390,"dddd, d \d\e mmmm \d\e aaaa"))</f>
        <v>quarta-feira, 29 de abril de 2026</v>
      </c>
      <c r="AX2390" s="1" t="str" cm="1">
        <f t="array" ref="AX2390">IFERROR(_xlfn.TEXTJOIN(", ",TRUE,_xlfn._xlws.SORT(_xlfn.UNIQUE(_xlfn._xlws.FILTER($K$2:$K$2889,($I$2:$I$2889=I2390)*($K$2:$K$2889&lt;&gt;""))))),"")</f>
        <v>Nina</v>
      </c>
      <c r="AY2390" s="1" t="str">
        <f>IF(ISBLANK(F2390),"", IF(OR(
ISNUMBER(FIND("escovacao",LOWER(F2390))),
ISNUMBER(FIND("escovação",LOWER(F2390))),
ISNUMBER(FIND("higiene bucal",LOWER(F2390))),
ISNUMBER(FIND("tosa",LOWER(F2390))),
ISNUMBER(FIND("hidratacao",LOWER(F2390))),
ISNUMBER(FIND("hidratação",LOWER(F2390))),
ISNUMBER(FIND("spa",LOWER(F2390))),
ISNUMBER(FIND("corte de unhas",LOWER(F2390))),
ISNUMBER(FIND("desembolo",LOWER(F2390))),
ISNUMBER(FIND("clorexidina",LOWER(F2390))),
ISNUMBER(FIND("matizacao",LOWER(F2390))),
ISNUMBER(FIND("matização",LOWER(F2390))),
ISNUMBER(FIND("arredondamento",LOWER(F2390))),
ISNUMBER(FIND("remocao",LOWER(F2390))),
ISNUMBER(FIND("remoção",LOWER(F2390)))
),"Serviços extras",
IF(ISNUMBER(FIND("banho",LOWER(F2390))),"Banho","Loja")))</f>
        <v>Serviços extras</v>
      </c>
      <c r="AZ2390" s="1" t="str">
        <f>IF(ISBLANK(I2390),"", _xlfn.LET(_xlpm.Pedido,TRIM(D2390&amp;""),IF(_xlpm.Pedido&lt;&gt;"",_xlpm.Pedido&amp;" | "&amp;K2390,I2390&amp;" | "&amp;K2390&amp;" | "&amp;TEXT(AU2390,"0"))))</f>
        <v>5425 | Nina</v>
      </c>
      <c r="BA2390" s="1" t="str">
        <f>IF(ISBLANK(I2390),"", _xlfn.LET(_xlpm.TipoServico,LOWER(H2390),IF(ISNUMBER(FIND("banho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0" s="1" t="str">
        <f>IF(ISBLANK(I2390),"", _xlfn.LET(
    _xlpm.Servico,TRIM(F2390&amp;""),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0" s="1">
        <f>IF(ISBLANK(B2390),"", IF(ISBLANK(R2390),Q2390*S2390,R2390*S2390))</f>
        <v>10</v>
      </c>
    </row>
    <row r="2391" spans="1:55" x14ac:dyDescent="0.3">
      <c r="A2391" t="s">
        <v>172</v>
      </c>
      <c r="B2391">
        <v>46141</v>
      </c>
      <c r="C2391" t="s">
        <v>53</v>
      </c>
      <c r="D2391">
        <v>5429</v>
      </c>
      <c r="F2391" t="s">
        <v>169</v>
      </c>
      <c r="H2391" t="s">
        <v>276</v>
      </c>
      <c r="I2391">
        <v>2426</v>
      </c>
      <c r="J2391" t="s">
        <v>709</v>
      </c>
      <c r="K2391" t="s">
        <v>647</v>
      </c>
      <c r="L2391">
        <v>5573981178824</v>
      </c>
      <c r="N2391">
        <v>0</v>
      </c>
      <c r="O2391" t="s">
        <v>5</v>
      </c>
      <c r="P2391">
        <v>0</v>
      </c>
      <c r="Q2391">
        <v>10</v>
      </c>
      <c r="R2391">
        <v>10</v>
      </c>
      <c r="S2391">
        <v>1</v>
      </c>
      <c r="T2391">
        <v>10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 t="s">
        <v>6</v>
      </c>
      <c r="AG2391">
        <v>72</v>
      </c>
      <c r="AU2391" s="2" t="str">
        <f>IF(ISBLANK(B2391),"", TEXT(B2391,"dddd, d \d\e mmmm \d\e aaaa"))</f>
        <v>quarta-feira, 29 de abril de 2026</v>
      </c>
      <c r="AX2391" s="1" t="str" cm="1">
        <f t="array" ref="AX2391">IFERROR(_xlfn.TEXTJOIN(", ",TRUE,_xlfn._xlws.SORT(_xlfn.UNIQUE(_xlfn._xlws.FILTER($K$2:$K$2889,($I$2:$I$2889=I2391)*($K$2:$K$2889&lt;&gt;""))))),"")</f>
        <v>Jade</v>
      </c>
      <c r="AY2391" s="1" t="str">
        <f>IF(ISBLANK(F2391),"", IF(OR(
ISNUMBER(FIND("escovacao",LOWER(F2391))),
ISNUMBER(FIND("escovação",LOWER(F2391))),
ISNUMBER(FIND("higiene bucal",LOWER(F2391))),
ISNUMBER(FIND("tosa",LOWER(F2391))),
ISNUMBER(FIND("hidratacao",LOWER(F2391))),
ISNUMBER(FIND("hidratação",LOWER(F2391))),
ISNUMBER(FIND("spa",LOWER(F2391))),
ISNUMBER(FIND("corte de unhas",LOWER(F2391))),
ISNUMBER(FIND("desembolo",LOWER(F2391))),
ISNUMBER(FIND("clorexidina",LOWER(F2391))),
ISNUMBER(FIND("matizacao",LOWER(F2391))),
ISNUMBER(FIND("matização",LOWER(F2391))),
ISNUMBER(FIND("arredondamento",LOWER(F2391))),
ISNUMBER(FIND("remocao",LOWER(F2391))),
ISNUMBER(FIND("remoção",LOWER(F2391)))
),"Serviços extras",
IF(ISNUMBER(FIND("banho",LOWER(F2391))),"Banho","Loja")))</f>
        <v>Serviços extras</v>
      </c>
      <c r="AZ2391" s="1" t="str">
        <f>IF(ISBLANK(I2391),"", _xlfn.LET(_xlpm.Pedido,TRIM(D2391&amp;""),IF(_xlpm.Pedido&lt;&gt;"",_xlpm.Pedido&amp;" | "&amp;K2391,I2391&amp;" | "&amp;K2391&amp;" | "&amp;TEXT(AU2391,"0"))))</f>
        <v>5429 | Jade</v>
      </c>
      <c r="BA2391" s="1" t="str">
        <f>IF(ISBLANK(I2391),"", _xlfn.LET(_xlpm.TipoServico,LOWER(H2391),IF(ISNUMBER(FIND("banho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1" s="1" t="str">
        <f>IF(ISBLANK(I2391),"", _xlfn.LET(
    _xlpm.Servico,TRIM(F2391&amp;""),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1" s="1">
        <f>IF(ISBLANK(B2391),"", IF(ISBLANK(R2391),Q2391*S2391,R2391*S2391))</f>
        <v>10</v>
      </c>
    </row>
    <row r="2392" spans="1:55" x14ac:dyDescent="0.3">
      <c r="A2392" t="s">
        <v>133</v>
      </c>
      <c r="B2392">
        <v>46141</v>
      </c>
      <c r="C2392" t="s">
        <v>53</v>
      </c>
      <c r="D2392">
        <v>5431</v>
      </c>
      <c r="F2392" t="s">
        <v>169</v>
      </c>
      <c r="H2392" t="s">
        <v>276</v>
      </c>
      <c r="I2392">
        <v>2897</v>
      </c>
      <c r="J2392" t="s">
        <v>52</v>
      </c>
      <c r="K2392" t="s">
        <v>144</v>
      </c>
      <c r="L2392">
        <v>73991150505</v>
      </c>
      <c r="N2392">
        <v>0</v>
      </c>
      <c r="O2392" t="s">
        <v>5</v>
      </c>
      <c r="P2392">
        <v>0</v>
      </c>
      <c r="Q2392">
        <v>10</v>
      </c>
      <c r="R2392">
        <v>10</v>
      </c>
      <c r="S2392">
        <v>1</v>
      </c>
      <c r="T2392">
        <v>10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 t="s">
        <v>6</v>
      </c>
      <c r="AG2392">
        <v>184</v>
      </c>
      <c r="AU2392" s="2" t="str">
        <f>IF(ISBLANK(B2392),"", TEXT(B2392,"dddd, d \d\e mmmm \d\e aaaa"))</f>
        <v>quarta-feira, 29 de abril de 2026</v>
      </c>
      <c r="AX2392" s="1" t="str" cm="1">
        <f t="array" ref="AX2392">IFERROR(_xlfn.TEXTJOIN(", ",TRUE,_xlfn._xlws.SORT(_xlfn.UNIQUE(_xlfn._xlws.FILTER($K$2:$K$2889,($I$2:$I$2889=I2392)*($K$2:$K$2889&lt;&gt;""))))),"")</f>
        <v>Luna</v>
      </c>
      <c r="AY2392" s="1" t="str">
        <f>IF(ISBLANK(F2392),"", IF(OR(
ISNUMBER(FIND("escovacao",LOWER(F2392))),
ISNUMBER(FIND("escovação",LOWER(F2392))),
ISNUMBER(FIND("higiene bucal",LOWER(F2392))),
ISNUMBER(FIND("tosa",LOWER(F2392))),
ISNUMBER(FIND("hidratacao",LOWER(F2392))),
ISNUMBER(FIND("hidratação",LOWER(F2392))),
ISNUMBER(FIND("spa",LOWER(F2392))),
ISNUMBER(FIND("corte de unhas",LOWER(F2392))),
ISNUMBER(FIND("desembolo",LOWER(F2392))),
ISNUMBER(FIND("clorexidina",LOWER(F2392))),
ISNUMBER(FIND("matizacao",LOWER(F2392))),
ISNUMBER(FIND("matização",LOWER(F2392))),
ISNUMBER(FIND("arredondamento",LOWER(F2392))),
ISNUMBER(FIND("remocao",LOWER(F2392))),
ISNUMBER(FIND("remoção",LOWER(F2392)))
),"Serviços extras",
IF(ISNUMBER(FIND("banho",LOWER(F2392))),"Banho","Loja")))</f>
        <v>Serviços extras</v>
      </c>
      <c r="AZ2392" s="1" t="str">
        <f>IF(ISBLANK(I2392),"", _xlfn.LET(_xlpm.Pedido,TRIM(D2392&amp;""),IF(_xlpm.Pedido&lt;&gt;"",_xlpm.Pedido&amp;" | "&amp;K2392,I2392&amp;" | "&amp;K2392&amp;" | "&amp;TEXT(AU2392,"0"))))</f>
        <v>5431 | Luna</v>
      </c>
      <c r="BA2392" s="1" t="str">
        <f>IF(ISBLANK(I2392),"", _xlfn.LET(_xlpm.TipoServico,LOWER(H2392),IF(ISNUMBER(FIND("banho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2" s="1" t="str">
        <f>IF(ISBLANK(I2392),"", _xlfn.LET(
    _xlpm.Servico,TRIM(F2392&amp;""),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2" s="1">
        <f>IF(ISBLANK(B2392),"", IF(ISBLANK(R2392),Q2392*S2392,R2392*S2392))</f>
        <v>10</v>
      </c>
    </row>
    <row r="2393" spans="1:55" x14ac:dyDescent="0.3">
      <c r="A2393" t="s">
        <v>141</v>
      </c>
      <c r="B2393">
        <v>46142</v>
      </c>
      <c r="C2393" t="s">
        <v>9</v>
      </c>
      <c r="D2393">
        <v>5435</v>
      </c>
      <c r="F2393" t="s">
        <v>169</v>
      </c>
      <c r="H2393" t="s">
        <v>276</v>
      </c>
      <c r="I2393">
        <v>2886</v>
      </c>
      <c r="J2393" t="s">
        <v>326</v>
      </c>
      <c r="K2393" t="s">
        <v>327</v>
      </c>
      <c r="L2393">
        <v>553184878833</v>
      </c>
      <c r="N2393">
        <v>0</v>
      </c>
      <c r="O2393" t="s">
        <v>5</v>
      </c>
      <c r="P2393">
        <v>0</v>
      </c>
      <c r="Q2393">
        <v>10</v>
      </c>
      <c r="R2393">
        <v>10</v>
      </c>
      <c r="S2393">
        <v>1</v>
      </c>
      <c r="T2393">
        <v>10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0</v>
      </c>
      <c r="AF2393" t="s">
        <v>6</v>
      </c>
      <c r="AG2393">
        <v>386</v>
      </c>
      <c r="AU2393" s="2" t="str">
        <f>IF(ISBLANK(B2393),"", TEXT(B2393,"dddd, d \d\e mmmm \d\e aaaa"))</f>
        <v>quinta-feira, 30 de abril de 2026</v>
      </c>
      <c r="AX2393" s="1" t="str" cm="1">
        <f t="array" ref="AX2393">IFERROR(_xlfn.TEXTJOIN(", ",TRUE,_xlfn._xlws.SORT(_xlfn.UNIQUE(_xlfn._xlws.FILTER($K$2:$K$2889,($I$2:$I$2889=I2393)*($K$2:$K$2889&lt;&gt;""))))),"")</f>
        <v>Lily</v>
      </c>
      <c r="AY2393" s="1" t="str">
        <f>IF(ISBLANK(F2393),"", IF(OR(
ISNUMBER(FIND("escovacao",LOWER(F2393))),
ISNUMBER(FIND("escovação",LOWER(F2393))),
ISNUMBER(FIND("higiene bucal",LOWER(F2393))),
ISNUMBER(FIND("tosa",LOWER(F2393))),
ISNUMBER(FIND("hidratacao",LOWER(F2393))),
ISNUMBER(FIND("hidratação",LOWER(F2393))),
ISNUMBER(FIND("spa",LOWER(F2393))),
ISNUMBER(FIND("corte de unhas",LOWER(F2393))),
ISNUMBER(FIND("desembolo",LOWER(F2393))),
ISNUMBER(FIND("clorexidina",LOWER(F2393))),
ISNUMBER(FIND("matizacao",LOWER(F2393))),
ISNUMBER(FIND("matização",LOWER(F2393))),
ISNUMBER(FIND("arredondamento",LOWER(F2393))),
ISNUMBER(FIND("remocao",LOWER(F2393))),
ISNUMBER(FIND("remoção",LOWER(F2393)))
),"Serviços extras",
IF(ISNUMBER(FIND("banho",LOWER(F2393))),"Banho","Loja")))</f>
        <v>Serviços extras</v>
      </c>
      <c r="AZ2393" s="1" t="str">
        <f>IF(ISBLANK(I2393),"", _xlfn.LET(_xlpm.Pedido,TRIM(D2393&amp;""),IF(_xlpm.Pedido&lt;&gt;"",_xlpm.Pedido&amp;" | "&amp;K2393,I2393&amp;" | "&amp;K2393&amp;" | "&amp;TEXT(AU2393,"0"))))</f>
        <v>5435 | Lily</v>
      </c>
      <c r="BA2393" s="1" t="str">
        <f>IF(ISBLANK(I2393),"", _xlfn.LET(_xlpm.TipoServico,LOWER(H2393),IF(ISNUMBER(FIND("banho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3" s="1" t="str">
        <f>IF(ISBLANK(I2393),"", _xlfn.LET(
    _xlpm.Servico,TRIM(F2393&amp;""),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3" s="1">
        <f>IF(ISBLANK(B2393),"", IF(ISBLANK(R2393),Q2393*S2393,R2393*S2393))</f>
        <v>10</v>
      </c>
    </row>
    <row r="2394" spans="1:55" x14ac:dyDescent="0.3">
      <c r="A2394" t="s">
        <v>133</v>
      </c>
      <c r="B2394">
        <v>46142</v>
      </c>
      <c r="C2394" t="s">
        <v>9</v>
      </c>
      <c r="D2394">
        <v>5436</v>
      </c>
      <c r="F2394" t="s">
        <v>169</v>
      </c>
      <c r="H2394" t="s">
        <v>276</v>
      </c>
      <c r="I2394">
        <v>2898</v>
      </c>
      <c r="J2394" t="s">
        <v>704</v>
      </c>
      <c r="K2394" t="s">
        <v>398</v>
      </c>
      <c r="L2394">
        <v>557391516942</v>
      </c>
      <c r="N2394">
        <v>0</v>
      </c>
      <c r="O2394" t="s">
        <v>5</v>
      </c>
      <c r="P2394">
        <v>0</v>
      </c>
      <c r="Q2394">
        <v>10</v>
      </c>
      <c r="R2394">
        <v>10</v>
      </c>
      <c r="S2394">
        <v>1</v>
      </c>
      <c r="T2394">
        <v>10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 t="s">
        <v>6</v>
      </c>
      <c r="AG2394">
        <v>119</v>
      </c>
      <c r="AU2394" s="2" t="str">
        <f>IF(ISBLANK(B2394),"", TEXT(B2394,"dddd, d \d\e mmmm \d\e aaaa"))</f>
        <v>quinta-feira, 30 de abril de 2026</v>
      </c>
      <c r="AX2394" s="1" t="str" cm="1">
        <f t="array" ref="AX2394">IFERROR(_xlfn.TEXTJOIN(", ",TRUE,_xlfn._xlws.SORT(_xlfn.UNIQUE(_xlfn._xlws.FILTER($K$2:$K$2889,($I$2:$I$2889=I2394)*($K$2:$K$2889&lt;&gt;""))))),"")</f>
        <v>Nala</v>
      </c>
      <c r="AY2394" s="1" t="str">
        <f>IF(ISBLANK(F2394),"", IF(OR(
ISNUMBER(FIND("escovacao",LOWER(F2394))),
ISNUMBER(FIND("escovação",LOWER(F2394))),
ISNUMBER(FIND("higiene bucal",LOWER(F2394))),
ISNUMBER(FIND("tosa",LOWER(F2394))),
ISNUMBER(FIND("hidratacao",LOWER(F2394))),
ISNUMBER(FIND("hidratação",LOWER(F2394))),
ISNUMBER(FIND("spa",LOWER(F2394))),
ISNUMBER(FIND("corte de unhas",LOWER(F2394))),
ISNUMBER(FIND("desembolo",LOWER(F2394))),
ISNUMBER(FIND("clorexidina",LOWER(F2394))),
ISNUMBER(FIND("matizacao",LOWER(F2394))),
ISNUMBER(FIND("matização",LOWER(F2394))),
ISNUMBER(FIND("arredondamento",LOWER(F2394))),
ISNUMBER(FIND("remocao",LOWER(F2394))),
ISNUMBER(FIND("remoção",LOWER(F2394)))
),"Serviços extras",
IF(ISNUMBER(FIND("banho",LOWER(F2394))),"Banho","Loja")))</f>
        <v>Serviços extras</v>
      </c>
      <c r="AZ2394" s="1" t="str">
        <f>IF(ISBLANK(I2394),"", _xlfn.LET(_xlpm.Pedido,TRIM(D2394&amp;""),IF(_xlpm.Pedido&lt;&gt;"",_xlpm.Pedido&amp;" | "&amp;K2394,I2394&amp;" | "&amp;K2394&amp;" | "&amp;TEXT(AU2394,"0"))))</f>
        <v>5436 | Nala</v>
      </c>
      <c r="BA2394" s="1" t="str">
        <f>IF(ISBLANK(I2394),"", _xlfn.LET(_xlpm.TipoServico,LOWER(H2394),IF(ISNUMBER(FIND("banho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4" s="1" t="str">
        <f>IF(ISBLANK(I2394),"", _xlfn.LET(
    _xlpm.Servico,TRIM(F2394&amp;""),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4" s="1">
        <f>IF(ISBLANK(B2394),"", IF(ISBLANK(R2394),Q2394*S2394,R2394*S2394))</f>
        <v>10</v>
      </c>
    </row>
    <row r="2395" spans="1:55" x14ac:dyDescent="0.3">
      <c r="A2395" t="s">
        <v>133</v>
      </c>
      <c r="B2395">
        <v>46142</v>
      </c>
      <c r="C2395" t="s">
        <v>9</v>
      </c>
      <c r="D2395">
        <v>5439</v>
      </c>
      <c r="F2395" t="s">
        <v>169</v>
      </c>
      <c r="H2395" t="s">
        <v>276</v>
      </c>
      <c r="I2395">
        <v>2513</v>
      </c>
      <c r="J2395" t="s">
        <v>48</v>
      </c>
      <c r="K2395" t="s">
        <v>140</v>
      </c>
      <c r="L2395">
        <v>5573999917447</v>
      </c>
      <c r="N2395">
        <v>0</v>
      </c>
      <c r="O2395" t="s">
        <v>5</v>
      </c>
      <c r="P2395">
        <v>0</v>
      </c>
      <c r="Q2395">
        <v>10</v>
      </c>
      <c r="R2395">
        <v>10</v>
      </c>
      <c r="S2395">
        <v>1</v>
      </c>
      <c r="T2395">
        <v>10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 t="s">
        <v>6</v>
      </c>
      <c r="AG2395">
        <v>238</v>
      </c>
      <c r="AU2395" s="2" t="str">
        <f>IF(ISBLANK(B2395),"", TEXT(B2395,"dddd, d \d\e mmmm \d\e aaaa"))</f>
        <v>quinta-feira, 30 de abril de 2026</v>
      </c>
      <c r="AX2395" s="1" t="str" cm="1">
        <f t="array" ref="AX2395">IFERROR(_xlfn.TEXTJOIN(", ",TRUE,_xlfn._xlws.SORT(_xlfn.UNIQUE(_xlfn._xlws.FILTER($K$2:$K$2889,($I$2:$I$2889=I2395)*($K$2:$K$2889&lt;&gt;""))))),"")</f>
        <v>Amora, Lulu</v>
      </c>
      <c r="AY2395" s="1" t="str">
        <f>IF(ISBLANK(F2395),"", IF(OR(
ISNUMBER(FIND("escovacao",LOWER(F2395))),
ISNUMBER(FIND("escovação",LOWER(F2395))),
ISNUMBER(FIND("higiene bucal",LOWER(F2395))),
ISNUMBER(FIND("tosa",LOWER(F2395))),
ISNUMBER(FIND("hidratacao",LOWER(F2395))),
ISNUMBER(FIND("hidratação",LOWER(F2395))),
ISNUMBER(FIND("spa",LOWER(F2395))),
ISNUMBER(FIND("corte de unhas",LOWER(F2395))),
ISNUMBER(FIND("desembolo",LOWER(F2395))),
ISNUMBER(FIND("clorexidina",LOWER(F2395))),
ISNUMBER(FIND("matizacao",LOWER(F2395))),
ISNUMBER(FIND("matização",LOWER(F2395))),
ISNUMBER(FIND("arredondamento",LOWER(F2395))),
ISNUMBER(FIND("remocao",LOWER(F2395))),
ISNUMBER(FIND("remoção",LOWER(F2395)))
),"Serviços extras",
IF(ISNUMBER(FIND("banho",LOWER(F2395))),"Banho","Loja")))</f>
        <v>Serviços extras</v>
      </c>
      <c r="AZ2395" s="1" t="str">
        <f>IF(ISBLANK(I2395),"", _xlfn.LET(_xlpm.Pedido,TRIM(D2395&amp;""),IF(_xlpm.Pedido&lt;&gt;"",_xlpm.Pedido&amp;" | "&amp;K2395,I2395&amp;" | "&amp;K2395&amp;" | "&amp;TEXT(AU2395,"0"))))</f>
        <v>5439 | Lulu</v>
      </c>
      <c r="BA2395" s="1" t="str">
        <f>IF(ISBLANK(I2395),"", _xlfn.LET(_xlpm.TipoServico,LOWER(H2395),IF(ISNUMBER(FIND("banho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5" s="1" t="str">
        <f>IF(ISBLANK(I2395),"", _xlfn.LET(
    _xlpm.Servico,TRIM(F2395&amp;""),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5" s="1">
        <f>IF(ISBLANK(B2395),"", IF(ISBLANK(R2395),Q2395*S2395,R2395*S2395))</f>
        <v>10</v>
      </c>
    </row>
    <row r="2396" spans="1:55" x14ac:dyDescent="0.3">
      <c r="A2396" t="s">
        <v>133</v>
      </c>
      <c r="B2396">
        <v>46055</v>
      </c>
      <c r="C2396" t="s">
        <v>43</v>
      </c>
      <c r="D2396">
        <v>4693</v>
      </c>
      <c r="F2396" t="s">
        <v>169</v>
      </c>
      <c r="H2396" t="s">
        <v>276</v>
      </c>
      <c r="I2396">
        <v>2336</v>
      </c>
      <c r="J2396" t="s">
        <v>599</v>
      </c>
      <c r="K2396" t="s">
        <v>300</v>
      </c>
      <c r="L2396">
        <v>73998253932</v>
      </c>
      <c r="N2396">
        <v>0</v>
      </c>
      <c r="O2396" t="s">
        <v>5</v>
      </c>
      <c r="P2396">
        <v>0</v>
      </c>
      <c r="Q2396">
        <v>10</v>
      </c>
      <c r="R2396">
        <v>10</v>
      </c>
      <c r="S2396">
        <v>1</v>
      </c>
      <c r="T2396">
        <v>10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 t="s">
        <v>6</v>
      </c>
      <c r="AG2396">
        <v>67</v>
      </c>
      <c r="AU2396" s="2" t="str">
        <f>IF(ISBLANK(B2396),"", TEXT(B2396,"dddd, d \d\e mmmm \d\e aaaa"))</f>
        <v>segunda-feira, 2 de fevereiro de 2026</v>
      </c>
      <c r="AX2396" s="1" t="str" cm="1">
        <f t="array" ref="AX2396">IFERROR(_xlfn.TEXTJOIN(", ",TRUE,_xlfn._xlws.SORT(_xlfn.UNIQUE(_xlfn._xlws.FILTER($K$2:$K$2889,($I$2:$I$2889=I2396)*($K$2:$K$2889&lt;&gt;""))))),"")</f>
        <v>Mel, Nick</v>
      </c>
      <c r="AY2396" s="1" t="str">
        <f>IF(ISBLANK(F2396),"", IF(OR(
ISNUMBER(FIND("escovacao",LOWER(F2396))),
ISNUMBER(FIND("escovação",LOWER(F2396))),
ISNUMBER(FIND("higiene bucal",LOWER(F2396))),
ISNUMBER(FIND("tosa",LOWER(F2396))),
ISNUMBER(FIND("hidratacao",LOWER(F2396))),
ISNUMBER(FIND("hidratação",LOWER(F2396))),
ISNUMBER(FIND("spa",LOWER(F2396))),
ISNUMBER(FIND("corte de unhas",LOWER(F2396))),
ISNUMBER(FIND("desembolo",LOWER(F2396))),
ISNUMBER(FIND("clorexidina",LOWER(F2396))),
ISNUMBER(FIND("matizacao",LOWER(F2396))),
ISNUMBER(FIND("matização",LOWER(F2396))),
ISNUMBER(FIND("arredondamento",LOWER(F2396))),
ISNUMBER(FIND("remocao",LOWER(F2396))),
ISNUMBER(FIND("remoção",LOWER(F2396)))
),"Serviços extras",
IF(ISNUMBER(FIND("banho",LOWER(F2396))),"Banho","Loja")))</f>
        <v>Serviços extras</v>
      </c>
      <c r="AZ2396" s="1" t="str">
        <f>IF(ISBLANK(I2396),"", _xlfn.LET(_xlpm.Pedido,TRIM(D2396&amp;""),IF(_xlpm.Pedido&lt;&gt;"",_xlpm.Pedido&amp;" | "&amp;K2396,I2396&amp;" | "&amp;K2396&amp;" | "&amp;TEXT(AU2396,"0"))))</f>
        <v>4693 | Nick</v>
      </c>
      <c r="BA2396" s="1" t="str">
        <f>IF(ISBLANK(I2396),"", _xlfn.LET(_xlpm.TipoServico,LOWER(H2396),IF(ISNUMBER(FIND("banho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6" s="1" t="str">
        <f>IF(ISBLANK(I2396),"", _xlfn.LET(
    _xlpm.Servico,TRIM(F2396&amp;""),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6" s="1">
        <f>IF(ISBLANK(B2396),"", IF(ISBLANK(R2396),Q2396*S2396,R2396*S2396))</f>
        <v>10</v>
      </c>
    </row>
    <row r="2397" spans="1:55" x14ac:dyDescent="0.3">
      <c r="A2397" t="s">
        <v>178</v>
      </c>
      <c r="B2397">
        <v>46065</v>
      </c>
      <c r="C2397" t="s">
        <v>9</v>
      </c>
      <c r="D2397">
        <v>4788</v>
      </c>
      <c r="F2397" t="s">
        <v>169</v>
      </c>
      <c r="H2397" t="s">
        <v>276</v>
      </c>
      <c r="I2397">
        <v>2564</v>
      </c>
      <c r="J2397" t="s">
        <v>590</v>
      </c>
      <c r="K2397" t="s">
        <v>186</v>
      </c>
      <c r="L2397">
        <v>73991483226</v>
      </c>
      <c r="N2397">
        <v>0</v>
      </c>
      <c r="O2397" t="s">
        <v>5</v>
      </c>
      <c r="P2397">
        <v>0</v>
      </c>
      <c r="Q2397">
        <v>10</v>
      </c>
      <c r="R2397">
        <v>10</v>
      </c>
      <c r="S2397">
        <v>1</v>
      </c>
      <c r="T2397">
        <v>10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 t="s">
        <v>6</v>
      </c>
      <c r="AG2397">
        <v>67</v>
      </c>
      <c r="AU2397" s="2" t="str">
        <f>IF(ISBLANK(B2397),"", TEXT(B2397,"dddd, d \d\e mmmm \d\e aaaa"))</f>
        <v>quinta-feira, 12 de fevereiro de 2026</v>
      </c>
      <c r="AX2397" s="1" t="str" cm="1">
        <f t="array" ref="AX2397">IFERROR(_xlfn.TEXTJOIN(", ",TRUE,_xlfn._xlws.SORT(_xlfn.UNIQUE(_xlfn._xlws.FILTER($K$2:$K$2889,($I$2:$I$2889=I2397)*($K$2:$K$2889&lt;&gt;""))))),"")</f>
        <v>Luck</v>
      </c>
      <c r="AY2397" s="1" t="str">
        <f>IF(ISBLANK(F2397),"", IF(OR(
ISNUMBER(FIND("escovacao",LOWER(F2397))),
ISNUMBER(FIND("escovação",LOWER(F2397))),
ISNUMBER(FIND("higiene bucal",LOWER(F2397))),
ISNUMBER(FIND("tosa",LOWER(F2397))),
ISNUMBER(FIND("hidratacao",LOWER(F2397))),
ISNUMBER(FIND("hidratação",LOWER(F2397))),
ISNUMBER(FIND("spa",LOWER(F2397))),
ISNUMBER(FIND("corte de unhas",LOWER(F2397))),
ISNUMBER(FIND("desembolo",LOWER(F2397))),
ISNUMBER(FIND("clorexidina",LOWER(F2397))),
ISNUMBER(FIND("matizacao",LOWER(F2397))),
ISNUMBER(FIND("matização",LOWER(F2397))),
ISNUMBER(FIND("arredondamento",LOWER(F2397))),
ISNUMBER(FIND("remocao",LOWER(F2397))),
ISNUMBER(FIND("remoção",LOWER(F2397)))
),"Serviços extras",
IF(ISNUMBER(FIND("banho",LOWER(F2397))),"Banho","Loja")))</f>
        <v>Serviços extras</v>
      </c>
      <c r="AZ2397" s="1" t="str">
        <f>IF(ISBLANK(I2397),"", _xlfn.LET(_xlpm.Pedido,TRIM(D2397&amp;""),IF(_xlpm.Pedido&lt;&gt;"",_xlpm.Pedido&amp;" | "&amp;K2397,I2397&amp;" | "&amp;K2397&amp;" | "&amp;TEXT(AU2397,"0"))))</f>
        <v>4788 | Luck</v>
      </c>
      <c r="BA2397" s="1" t="str">
        <f>IF(ISBLANK(I2397),"", _xlfn.LET(_xlpm.TipoServico,LOWER(H2397),IF(ISNUMBER(FIND("banho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7" s="1" t="str">
        <f>IF(ISBLANK(I2397),"", _xlfn.LET(
    _xlpm.Servico,TRIM(F2397&amp;""),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7" s="1">
        <f>IF(ISBLANK(B2397),"", IF(ISBLANK(R2397),Q2397*S2397,R2397*S2397))</f>
        <v>10</v>
      </c>
    </row>
    <row r="2398" spans="1:55" x14ac:dyDescent="0.3">
      <c r="A2398" t="s">
        <v>11</v>
      </c>
      <c r="B2398">
        <v>46060</v>
      </c>
      <c r="C2398" t="s">
        <v>27</v>
      </c>
      <c r="D2398">
        <v>4754</v>
      </c>
      <c r="F2398" t="s">
        <v>169</v>
      </c>
      <c r="H2398" t="s">
        <v>276</v>
      </c>
      <c r="I2398">
        <v>2618</v>
      </c>
      <c r="J2398" t="s">
        <v>132</v>
      </c>
      <c r="K2398" t="s">
        <v>136</v>
      </c>
      <c r="L2398">
        <v>5573999996017</v>
      </c>
      <c r="N2398">
        <v>0</v>
      </c>
      <c r="O2398" t="s">
        <v>5</v>
      </c>
      <c r="P2398">
        <v>0</v>
      </c>
      <c r="Q2398">
        <v>10</v>
      </c>
      <c r="R2398">
        <v>10</v>
      </c>
      <c r="S2398">
        <v>1</v>
      </c>
      <c r="T2398">
        <v>10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 t="s">
        <v>6</v>
      </c>
      <c r="AG2398">
        <v>67</v>
      </c>
      <c r="AU2398" s="2" t="str">
        <f>IF(ISBLANK(B2398),"", TEXT(B2398,"dddd, d \d\e mmmm \d\e aaaa"))</f>
        <v>sábado, 7 de fevereiro de 2026</v>
      </c>
      <c r="AX2398" s="1" t="str" cm="1">
        <f t="array" ref="AX2398">IFERROR(_xlfn.TEXTJOIN(", ",TRUE,_xlfn._xlws.SORT(_xlfn.UNIQUE(_xlfn._xlws.FILTER($K$2:$K$2889,($I$2:$I$2889=I2398)*($K$2:$K$2889&lt;&gt;""))))),"")</f>
        <v>Pepa, Salem</v>
      </c>
      <c r="AY2398" s="1" t="str">
        <f>IF(ISBLANK(F2398),"", IF(OR(
ISNUMBER(FIND("escovacao",LOWER(F2398))),
ISNUMBER(FIND("escovação",LOWER(F2398))),
ISNUMBER(FIND("higiene bucal",LOWER(F2398))),
ISNUMBER(FIND("tosa",LOWER(F2398))),
ISNUMBER(FIND("hidratacao",LOWER(F2398))),
ISNUMBER(FIND("hidratação",LOWER(F2398))),
ISNUMBER(FIND("spa",LOWER(F2398))),
ISNUMBER(FIND("corte de unhas",LOWER(F2398))),
ISNUMBER(FIND("desembolo",LOWER(F2398))),
ISNUMBER(FIND("clorexidina",LOWER(F2398))),
ISNUMBER(FIND("matizacao",LOWER(F2398))),
ISNUMBER(FIND("matização",LOWER(F2398))),
ISNUMBER(FIND("arredondamento",LOWER(F2398))),
ISNUMBER(FIND("remocao",LOWER(F2398))),
ISNUMBER(FIND("remoção",LOWER(F2398)))
),"Serviços extras",
IF(ISNUMBER(FIND("banho",LOWER(F2398))),"Banho","Loja")))</f>
        <v>Serviços extras</v>
      </c>
      <c r="AZ2398" s="1" t="str">
        <f>IF(ISBLANK(I2398),"", _xlfn.LET(_xlpm.Pedido,TRIM(D2398&amp;""),IF(_xlpm.Pedido&lt;&gt;"",_xlpm.Pedido&amp;" | "&amp;K2398,I2398&amp;" | "&amp;K2398&amp;" | "&amp;TEXT(AU2398,"0"))))</f>
        <v>4754 | Pepa</v>
      </c>
      <c r="BA2398" s="1" t="str">
        <f>IF(ISBLANK(I2398),"", _xlfn.LET(_xlpm.TipoServico,LOWER(H2398),IF(ISNUMBER(FIND("banho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8" s="1" t="str">
        <f>IF(ISBLANK(I2398),"", _xlfn.LET(
    _xlpm.Servico,TRIM(F2398&amp;""),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8" s="1">
        <f>IF(ISBLANK(B2398),"", IF(ISBLANK(R2398),Q2398*S2398,R2398*S2398))</f>
        <v>10</v>
      </c>
    </row>
    <row r="2399" spans="1:55" x14ac:dyDescent="0.3">
      <c r="A2399" t="s">
        <v>178</v>
      </c>
      <c r="B2399">
        <v>46056</v>
      </c>
      <c r="C2399" t="s">
        <v>46</v>
      </c>
      <c r="D2399">
        <v>4704</v>
      </c>
      <c r="F2399" t="s">
        <v>169</v>
      </c>
      <c r="H2399" t="s">
        <v>276</v>
      </c>
      <c r="I2399">
        <v>2546</v>
      </c>
      <c r="J2399" t="s">
        <v>359</v>
      </c>
      <c r="K2399" t="s">
        <v>664</v>
      </c>
      <c r="L2399">
        <v>73988081729</v>
      </c>
      <c r="N2399">
        <v>0</v>
      </c>
      <c r="O2399" t="s">
        <v>5</v>
      </c>
      <c r="P2399">
        <v>0</v>
      </c>
      <c r="Q2399">
        <v>10</v>
      </c>
      <c r="R2399">
        <v>10</v>
      </c>
      <c r="S2399">
        <v>1</v>
      </c>
      <c r="T2399">
        <v>10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 t="s">
        <v>6</v>
      </c>
      <c r="AG2399">
        <v>260.39999999999998</v>
      </c>
      <c r="AU2399" s="2" t="str">
        <f>IF(ISBLANK(B2399),"", TEXT(B2399,"dddd, d \d\e mmmm \d\e aaaa"))</f>
        <v>terça-feira, 3 de fevereiro de 2026</v>
      </c>
      <c r="AX2399" s="1" t="str" cm="1">
        <f t="array" ref="AX2399">IFERROR(_xlfn.TEXTJOIN(", ",TRUE,_xlfn._xlws.SORT(_xlfn.UNIQUE(_xlfn._xlws.FILTER($K$2:$K$2889,($I$2:$I$2889=I2399)*($K$2:$K$2889&lt;&gt;""))))),"")</f>
        <v>Amendoa, Cacau, Nolah</v>
      </c>
      <c r="AY2399" s="1" t="str">
        <f>IF(ISBLANK(F2399),"", IF(OR(
ISNUMBER(FIND("escovacao",LOWER(F2399))),
ISNUMBER(FIND("escovação",LOWER(F2399))),
ISNUMBER(FIND("higiene bucal",LOWER(F2399))),
ISNUMBER(FIND("tosa",LOWER(F2399))),
ISNUMBER(FIND("hidratacao",LOWER(F2399))),
ISNUMBER(FIND("hidratação",LOWER(F2399))),
ISNUMBER(FIND("spa",LOWER(F2399))),
ISNUMBER(FIND("corte de unhas",LOWER(F2399))),
ISNUMBER(FIND("desembolo",LOWER(F2399))),
ISNUMBER(FIND("clorexidina",LOWER(F2399))),
ISNUMBER(FIND("matizacao",LOWER(F2399))),
ISNUMBER(FIND("matização",LOWER(F2399))),
ISNUMBER(FIND("arredondamento",LOWER(F2399))),
ISNUMBER(FIND("remocao",LOWER(F2399))),
ISNUMBER(FIND("remoção",LOWER(F2399)))
),"Serviços extras",
IF(ISNUMBER(FIND("banho",LOWER(F2399))),"Banho","Loja")))</f>
        <v>Serviços extras</v>
      </c>
      <c r="AZ2399" s="1" t="str">
        <f>IF(ISBLANK(I2399),"", _xlfn.LET(_xlpm.Pedido,TRIM(D2399&amp;""),IF(_xlpm.Pedido&lt;&gt;"",_xlpm.Pedido&amp;" | "&amp;K2399,I2399&amp;" | "&amp;K2399&amp;" | "&amp;TEXT(AU2399,"0"))))</f>
        <v>4704 | Nolah</v>
      </c>
      <c r="BA2399" s="1" t="str">
        <f>IF(ISBLANK(I2399),"", _xlfn.LET(_xlpm.TipoServico,LOWER(H2399),IF(ISNUMBER(FIND("banho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399" s="1" t="str">
        <f>IF(ISBLANK(I2399),"", _xlfn.LET(
    _xlpm.Servico,TRIM(F2399&amp;""),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399" s="1">
        <f>IF(ISBLANK(B2399),"", IF(ISBLANK(R2399),Q2399*S2399,R2399*S2399))</f>
        <v>10</v>
      </c>
    </row>
    <row r="2400" spans="1:55" x14ac:dyDescent="0.3">
      <c r="A2400" t="s">
        <v>178</v>
      </c>
      <c r="B2400">
        <v>46063</v>
      </c>
      <c r="C2400" t="s">
        <v>46</v>
      </c>
      <c r="D2400">
        <v>4774</v>
      </c>
      <c r="F2400" t="s">
        <v>169</v>
      </c>
      <c r="H2400" t="s">
        <v>276</v>
      </c>
      <c r="I2400">
        <v>2546</v>
      </c>
      <c r="J2400" t="s">
        <v>359</v>
      </c>
      <c r="K2400" t="s">
        <v>706</v>
      </c>
      <c r="L2400">
        <v>73988081729</v>
      </c>
      <c r="N2400">
        <v>0</v>
      </c>
      <c r="O2400" t="s">
        <v>5</v>
      </c>
      <c r="P2400">
        <v>0</v>
      </c>
      <c r="Q2400">
        <v>10</v>
      </c>
      <c r="R2400">
        <v>10</v>
      </c>
      <c r="S2400">
        <v>1</v>
      </c>
      <c r="T2400">
        <v>10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 t="s">
        <v>6</v>
      </c>
      <c r="AG2400">
        <v>204</v>
      </c>
      <c r="AU2400" s="2" t="str">
        <f>IF(ISBLANK(B2400),"", TEXT(B2400,"dddd, d \d\e mmmm \d\e aaaa"))</f>
        <v>terça-feira, 10 de fevereiro de 2026</v>
      </c>
      <c r="AX2400" s="1" t="str" cm="1">
        <f t="array" ref="AX2400">IFERROR(_xlfn.TEXTJOIN(", ",TRUE,_xlfn._xlws.SORT(_xlfn.UNIQUE(_xlfn._xlws.FILTER($K$2:$K$2889,($I$2:$I$2889=I2400)*($K$2:$K$2889&lt;&gt;""))))),"")</f>
        <v>Amendoa, Cacau, Nolah</v>
      </c>
      <c r="AY2400" s="1" t="str">
        <f>IF(ISBLANK(F2400),"", IF(OR(
ISNUMBER(FIND("escovacao",LOWER(F2400))),
ISNUMBER(FIND("escovação",LOWER(F2400))),
ISNUMBER(FIND("higiene bucal",LOWER(F2400))),
ISNUMBER(FIND("tosa",LOWER(F2400))),
ISNUMBER(FIND("hidratacao",LOWER(F2400))),
ISNUMBER(FIND("hidratação",LOWER(F2400))),
ISNUMBER(FIND("spa",LOWER(F2400))),
ISNUMBER(FIND("corte de unhas",LOWER(F2400))),
ISNUMBER(FIND("desembolo",LOWER(F2400))),
ISNUMBER(FIND("clorexidina",LOWER(F2400))),
ISNUMBER(FIND("matizacao",LOWER(F2400))),
ISNUMBER(FIND("matização",LOWER(F2400))),
ISNUMBER(FIND("arredondamento",LOWER(F2400))),
ISNUMBER(FIND("remocao",LOWER(F2400))),
ISNUMBER(FIND("remoção",LOWER(F2400)))
),"Serviços extras",
IF(ISNUMBER(FIND("banho",LOWER(F2400))),"Banho","Loja")))</f>
        <v>Serviços extras</v>
      </c>
      <c r="AZ2400" s="1" t="str">
        <f>IF(ISBLANK(I2400),"", _xlfn.LET(_xlpm.Pedido,TRIM(D2400&amp;""),IF(_xlpm.Pedido&lt;&gt;"",_xlpm.Pedido&amp;" | "&amp;K2400,I2400&amp;" | "&amp;K2400&amp;" | "&amp;TEXT(AU2400,"0"))))</f>
        <v>4774 | Amendoa</v>
      </c>
      <c r="BA2400" s="1" t="str">
        <f>IF(ISBLANK(I2400),"", _xlfn.LET(_xlpm.TipoServico,LOWER(H2400),IF(ISNUMBER(FIND("banho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0" s="1" t="str">
        <f>IF(ISBLANK(I2400),"", _xlfn.LET(
    _xlpm.Servico,TRIM(F2400&amp;""),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0" s="1">
        <f>IF(ISBLANK(B2400),"", IF(ISBLANK(R2400),Q2400*S2400,R2400*S2400))</f>
        <v>10</v>
      </c>
    </row>
    <row r="2401" spans="1:55" x14ac:dyDescent="0.3">
      <c r="A2401" t="s">
        <v>178</v>
      </c>
      <c r="B2401">
        <v>46055</v>
      </c>
      <c r="C2401" t="s">
        <v>43</v>
      </c>
      <c r="D2401">
        <v>4694</v>
      </c>
      <c r="F2401" t="s">
        <v>169</v>
      </c>
      <c r="H2401" t="s">
        <v>276</v>
      </c>
      <c r="I2401">
        <v>2799</v>
      </c>
      <c r="J2401" t="s">
        <v>603</v>
      </c>
      <c r="K2401" t="s">
        <v>360</v>
      </c>
      <c r="L2401">
        <v>557382353276</v>
      </c>
      <c r="N2401">
        <v>0</v>
      </c>
      <c r="O2401" t="s">
        <v>5</v>
      </c>
      <c r="P2401">
        <v>0</v>
      </c>
      <c r="Q2401">
        <v>10</v>
      </c>
      <c r="R2401">
        <v>10</v>
      </c>
      <c r="S2401">
        <v>1</v>
      </c>
      <c r="T2401">
        <v>10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 t="s">
        <v>6</v>
      </c>
      <c r="AG2401">
        <v>102</v>
      </c>
      <c r="AU2401" s="2" t="str">
        <f>IF(ISBLANK(B2401),"", TEXT(B2401,"dddd, d \d\e mmmm \d\e aaaa"))</f>
        <v>segunda-feira, 2 de fevereiro de 2026</v>
      </c>
      <c r="AX2401" s="1" t="str" cm="1">
        <f t="array" ref="AX2401">IFERROR(_xlfn.TEXTJOIN(", ",TRUE,_xlfn._xlws.SORT(_xlfn.UNIQUE(_xlfn._xlws.FILTER($K$2:$K$2889,($I$2:$I$2889=I2401)*($K$2:$K$2889&lt;&gt;""))))),"")</f>
        <v>Chico</v>
      </c>
      <c r="AY2401" s="1" t="str">
        <f>IF(ISBLANK(F2401),"", IF(OR(
ISNUMBER(FIND("escovacao",LOWER(F2401))),
ISNUMBER(FIND("escovação",LOWER(F2401))),
ISNUMBER(FIND("higiene bucal",LOWER(F2401))),
ISNUMBER(FIND("tosa",LOWER(F2401))),
ISNUMBER(FIND("hidratacao",LOWER(F2401))),
ISNUMBER(FIND("hidratação",LOWER(F2401))),
ISNUMBER(FIND("spa",LOWER(F2401))),
ISNUMBER(FIND("corte de unhas",LOWER(F2401))),
ISNUMBER(FIND("desembolo",LOWER(F2401))),
ISNUMBER(FIND("clorexidina",LOWER(F2401))),
ISNUMBER(FIND("matizacao",LOWER(F2401))),
ISNUMBER(FIND("matização",LOWER(F2401))),
ISNUMBER(FIND("arredondamento",LOWER(F2401))),
ISNUMBER(FIND("remocao",LOWER(F2401))),
ISNUMBER(FIND("remoção",LOWER(F2401)))
),"Serviços extras",
IF(ISNUMBER(FIND("banho",LOWER(F2401))),"Banho","Loja")))</f>
        <v>Serviços extras</v>
      </c>
      <c r="AZ2401" s="1" t="str">
        <f>IF(ISBLANK(I2401),"", _xlfn.LET(_xlpm.Pedido,TRIM(D2401&amp;""),IF(_xlpm.Pedido&lt;&gt;"",_xlpm.Pedido&amp;" | "&amp;K2401,I2401&amp;" | "&amp;K2401&amp;" | "&amp;TEXT(AU2401,"0"))))</f>
        <v>4694 | Chico</v>
      </c>
      <c r="BA2401" s="1" t="str">
        <f>IF(ISBLANK(I2401),"", _xlfn.LET(_xlpm.TipoServico,LOWER(H2401),IF(ISNUMBER(FIND("banho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1" s="1" t="str">
        <f>IF(ISBLANK(I2401),"", _xlfn.LET(
    _xlpm.Servico,TRIM(F2401&amp;""),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1" s="1">
        <f>IF(ISBLANK(B2401),"", IF(ISBLANK(R2401),Q2401*S2401,R2401*S2401))</f>
        <v>10</v>
      </c>
    </row>
    <row r="2402" spans="1:55" x14ac:dyDescent="0.3">
      <c r="A2402" t="s">
        <v>133</v>
      </c>
      <c r="B2402">
        <v>46056</v>
      </c>
      <c r="C2402" t="s">
        <v>46</v>
      </c>
      <c r="D2402">
        <v>4707</v>
      </c>
      <c r="F2402" t="s">
        <v>169</v>
      </c>
      <c r="H2402" t="s">
        <v>276</v>
      </c>
      <c r="I2402">
        <v>2809</v>
      </c>
      <c r="J2402" t="s">
        <v>148</v>
      </c>
      <c r="K2402" t="s">
        <v>149</v>
      </c>
      <c r="L2402">
        <v>557399216789</v>
      </c>
      <c r="N2402">
        <v>0</v>
      </c>
      <c r="O2402" t="s">
        <v>5</v>
      </c>
      <c r="P2402">
        <v>0</v>
      </c>
      <c r="Q2402">
        <v>10</v>
      </c>
      <c r="R2402">
        <v>10</v>
      </c>
      <c r="S2402">
        <v>1</v>
      </c>
      <c r="T2402">
        <v>10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 t="s">
        <v>6</v>
      </c>
      <c r="AG2402">
        <v>165.9</v>
      </c>
      <c r="AU2402" s="2" t="str">
        <f>IF(ISBLANK(B2402),"", TEXT(B2402,"dddd, d \d\e mmmm \d\e aaaa"))</f>
        <v>terça-feira, 3 de fevereiro de 2026</v>
      </c>
      <c r="AX2402" s="1" t="str" cm="1">
        <f t="array" ref="AX2402">IFERROR(_xlfn.TEXTJOIN(", ",TRUE,_xlfn._xlws.SORT(_xlfn.UNIQUE(_xlfn._xlws.FILTER($K$2:$K$2889,($I$2:$I$2889=I2402)*($K$2:$K$2889&lt;&gt;""))))),"")</f>
        <v>Bela, Lara</v>
      </c>
      <c r="AY2402" s="1" t="str">
        <f>IF(ISBLANK(F2402),"", IF(OR(
ISNUMBER(FIND("escovacao",LOWER(F2402))),
ISNUMBER(FIND("escovação",LOWER(F2402))),
ISNUMBER(FIND("higiene bucal",LOWER(F2402))),
ISNUMBER(FIND("tosa",LOWER(F2402))),
ISNUMBER(FIND("hidratacao",LOWER(F2402))),
ISNUMBER(FIND("hidratação",LOWER(F2402))),
ISNUMBER(FIND("spa",LOWER(F2402))),
ISNUMBER(FIND("corte de unhas",LOWER(F2402))),
ISNUMBER(FIND("desembolo",LOWER(F2402))),
ISNUMBER(FIND("clorexidina",LOWER(F2402))),
ISNUMBER(FIND("matizacao",LOWER(F2402))),
ISNUMBER(FIND("matização",LOWER(F2402))),
ISNUMBER(FIND("arredondamento",LOWER(F2402))),
ISNUMBER(FIND("remocao",LOWER(F2402))),
ISNUMBER(FIND("remoção",LOWER(F2402)))
),"Serviços extras",
IF(ISNUMBER(FIND("banho",LOWER(F2402))),"Banho","Loja")))</f>
        <v>Serviços extras</v>
      </c>
      <c r="AZ2402" s="1" t="str">
        <f>IF(ISBLANK(I2402),"", _xlfn.LET(_xlpm.Pedido,TRIM(D2402&amp;""),IF(_xlpm.Pedido&lt;&gt;"",_xlpm.Pedido&amp;" | "&amp;K2402,I2402&amp;" | "&amp;K2402&amp;" | "&amp;TEXT(AU2402,"0"))))</f>
        <v>4707 | Bela</v>
      </c>
      <c r="BA2402" s="1" t="str">
        <f>IF(ISBLANK(I2402),"", _xlfn.LET(_xlpm.TipoServico,LOWER(H2402),IF(ISNUMBER(FIND("banho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2" s="1" t="str">
        <f>IF(ISBLANK(I2402),"", _xlfn.LET(
    _xlpm.Servico,TRIM(F2402&amp;""),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2" s="1">
        <f>IF(ISBLANK(B2402),"", IF(ISBLANK(R2402),Q2402*S2402,R2402*S2402))</f>
        <v>10</v>
      </c>
    </row>
    <row r="2403" spans="1:55" x14ac:dyDescent="0.3">
      <c r="A2403" t="s">
        <v>141</v>
      </c>
      <c r="B2403">
        <v>46065</v>
      </c>
      <c r="C2403" t="s">
        <v>9</v>
      </c>
      <c r="D2403">
        <v>4793</v>
      </c>
      <c r="F2403" t="s">
        <v>169</v>
      </c>
      <c r="H2403" t="s">
        <v>276</v>
      </c>
      <c r="I2403">
        <v>2709</v>
      </c>
      <c r="J2403" t="s">
        <v>643</v>
      </c>
      <c r="K2403" t="s">
        <v>644</v>
      </c>
      <c r="L2403">
        <v>7391408707</v>
      </c>
      <c r="N2403">
        <v>0</v>
      </c>
      <c r="O2403" t="s">
        <v>5</v>
      </c>
      <c r="P2403">
        <v>0</v>
      </c>
      <c r="Q2403">
        <v>10</v>
      </c>
      <c r="R2403">
        <v>10</v>
      </c>
      <c r="S2403">
        <v>1</v>
      </c>
      <c r="T2403">
        <v>10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 t="s">
        <v>6</v>
      </c>
      <c r="AG2403">
        <v>125</v>
      </c>
      <c r="AU2403" s="2" t="str">
        <f>IF(ISBLANK(B2403),"", TEXT(B2403,"dddd, d \d\e mmmm \d\e aaaa"))</f>
        <v>quinta-feira, 12 de fevereiro de 2026</v>
      </c>
      <c r="AX2403" s="1" t="str" cm="1">
        <f t="array" ref="AX2403">IFERROR(_xlfn.TEXTJOIN(", ",TRUE,_xlfn._xlws.SORT(_xlfn.UNIQUE(_xlfn._xlws.FILTER($K$2:$K$2889,($I$2:$I$2889=I2403)*($K$2:$K$2889&lt;&gt;""))))),"")</f>
        <v>Cora</v>
      </c>
      <c r="AY2403" s="1" t="str">
        <f>IF(ISBLANK(F2403),"", IF(OR(
ISNUMBER(FIND("escovacao",LOWER(F2403))),
ISNUMBER(FIND("escovação",LOWER(F2403))),
ISNUMBER(FIND("higiene bucal",LOWER(F2403))),
ISNUMBER(FIND("tosa",LOWER(F2403))),
ISNUMBER(FIND("hidratacao",LOWER(F2403))),
ISNUMBER(FIND("hidratação",LOWER(F2403))),
ISNUMBER(FIND("spa",LOWER(F2403))),
ISNUMBER(FIND("corte de unhas",LOWER(F2403))),
ISNUMBER(FIND("desembolo",LOWER(F2403))),
ISNUMBER(FIND("clorexidina",LOWER(F2403))),
ISNUMBER(FIND("matizacao",LOWER(F2403))),
ISNUMBER(FIND("matização",LOWER(F2403))),
ISNUMBER(FIND("arredondamento",LOWER(F2403))),
ISNUMBER(FIND("remocao",LOWER(F2403))),
ISNUMBER(FIND("remoção",LOWER(F2403)))
),"Serviços extras",
IF(ISNUMBER(FIND("banho",LOWER(F2403))),"Banho","Loja")))</f>
        <v>Serviços extras</v>
      </c>
      <c r="AZ2403" s="1" t="str">
        <f>IF(ISBLANK(I2403),"", _xlfn.LET(_xlpm.Pedido,TRIM(D2403&amp;""),IF(_xlpm.Pedido&lt;&gt;"",_xlpm.Pedido&amp;" | "&amp;K2403,I2403&amp;" | "&amp;K2403&amp;" | "&amp;TEXT(AU2403,"0"))))</f>
        <v>4793 | Cora</v>
      </c>
      <c r="BA2403" s="1" t="str">
        <f>IF(ISBLANK(I2403),"", _xlfn.LET(_xlpm.TipoServico,LOWER(H2403),IF(ISNUMBER(FIND("banho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3" s="1" t="str">
        <f>IF(ISBLANK(I2403),"", _xlfn.LET(
    _xlpm.Servico,TRIM(F2403&amp;""),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3" s="1">
        <f>IF(ISBLANK(B2403),"", IF(ISBLANK(R2403),Q2403*S2403,R2403*S2403))</f>
        <v>10</v>
      </c>
    </row>
    <row r="2404" spans="1:55" x14ac:dyDescent="0.3">
      <c r="A2404" t="s">
        <v>178</v>
      </c>
      <c r="B2404">
        <v>46062</v>
      </c>
      <c r="C2404" t="s">
        <v>43</v>
      </c>
      <c r="D2404">
        <v>4767</v>
      </c>
      <c r="F2404" t="s">
        <v>169</v>
      </c>
      <c r="H2404" t="s">
        <v>276</v>
      </c>
      <c r="I2404">
        <v>2832</v>
      </c>
      <c r="J2404" t="s">
        <v>473</v>
      </c>
      <c r="K2404" t="s">
        <v>474</v>
      </c>
      <c r="L2404">
        <v>557388687699</v>
      </c>
      <c r="N2404">
        <v>0</v>
      </c>
      <c r="O2404" t="s">
        <v>5</v>
      </c>
      <c r="P2404">
        <v>0</v>
      </c>
      <c r="Q2404">
        <v>10</v>
      </c>
      <c r="R2404">
        <v>10</v>
      </c>
      <c r="S2404">
        <v>1</v>
      </c>
      <c r="T2404">
        <v>10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 t="s">
        <v>6</v>
      </c>
      <c r="AG2404">
        <v>253</v>
      </c>
      <c r="AU2404" s="2" t="str">
        <f>IF(ISBLANK(B2404),"", TEXT(B2404,"dddd, d \d\e mmmm \d\e aaaa"))</f>
        <v>segunda-feira, 9 de fevereiro de 2026</v>
      </c>
      <c r="AX2404" s="1" t="str" cm="1">
        <f t="array" ref="AX2404">IFERROR(_xlfn.TEXTJOIN(", ",TRUE,_xlfn._xlws.SORT(_xlfn.UNIQUE(_xlfn._xlws.FILTER($K$2:$K$2889,($I$2:$I$2889=I2404)*($K$2:$K$2889&lt;&gt;""))))),"")</f>
        <v>Cristal, Gael</v>
      </c>
      <c r="AY2404" s="1" t="str">
        <f>IF(ISBLANK(F2404),"", IF(OR(
ISNUMBER(FIND("escovacao",LOWER(F2404))),
ISNUMBER(FIND("escovação",LOWER(F2404))),
ISNUMBER(FIND("higiene bucal",LOWER(F2404))),
ISNUMBER(FIND("tosa",LOWER(F2404))),
ISNUMBER(FIND("hidratacao",LOWER(F2404))),
ISNUMBER(FIND("hidratação",LOWER(F2404))),
ISNUMBER(FIND("spa",LOWER(F2404))),
ISNUMBER(FIND("corte de unhas",LOWER(F2404))),
ISNUMBER(FIND("desembolo",LOWER(F2404))),
ISNUMBER(FIND("clorexidina",LOWER(F2404))),
ISNUMBER(FIND("matizacao",LOWER(F2404))),
ISNUMBER(FIND("matização",LOWER(F2404))),
ISNUMBER(FIND("arredondamento",LOWER(F2404))),
ISNUMBER(FIND("remocao",LOWER(F2404))),
ISNUMBER(FIND("remoção",LOWER(F2404)))
),"Serviços extras",
IF(ISNUMBER(FIND("banho",LOWER(F2404))),"Banho","Loja")))</f>
        <v>Serviços extras</v>
      </c>
      <c r="AZ2404" s="1" t="str">
        <f>IF(ISBLANK(I2404),"", _xlfn.LET(_xlpm.Pedido,TRIM(D2404&amp;""),IF(_xlpm.Pedido&lt;&gt;"",_xlpm.Pedido&amp;" | "&amp;K2404,I2404&amp;" | "&amp;K2404&amp;" | "&amp;TEXT(AU2404,"0"))))</f>
        <v>4767 | Gael</v>
      </c>
      <c r="BA2404" s="1" t="str">
        <f>IF(ISBLANK(I2404),"", _xlfn.LET(_xlpm.TipoServico,LOWER(H2404),IF(ISNUMBER(FIND("banho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4" s="1" t="str">
        <f>IF(ISBLANK(I2404),"", _xlfn.LET(
    _xlpm.Servico,TRIM(F2404&amp;""),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4" s="1">
        <f>IF(ISBLANK(B2404),"", IF(ISBLANK(R2404),Q2404*S2404,R2404*S2404))</f>
        <v>10</v>
      </c>
    </row>
    <row r="2405" spans="1:55" x14ac:dyDescent="0.3">
      <c r="A2405" t="s">
        <v>133</v>
      </c>
      <c r="B2405">
        <v>46062</v>
      </c>
      <c r="C2405" t="s">
        <v>43</v>
      </c>
      <c r="D2405">
        <v>4767</v>
      </c>
      <c r="F2405" t="s">
        <v>169</v>
      </c>
      <c r="H2405" t="s">
        <v>276</v>
      </c>
      <c r="I2405">
        <v>2832</v>
      </c>
      <c r="J2405" t="s">
        <v>473</v>
      </c>
      <c r="K2405" t="s">
        <v>347</v>
      </c>
      <c r="L2405">
        <v>557388687699</v>
      </c>
      <c r="N2405">
        <v>0</v>
      </c>
      <c r="O2405" t="s">
        <v>5</v>
      </c>
      <c r="P2405">
        <v>0</v>
      </c>
      <c r="Q2405">
        <v>10</v>
      </c>
      <c r="R2405">
        <v>10</v>
      </c>
      <c r="S2405">
        <v>1</v>
      </c>
      <c r="T2405">
        <v>10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 t="s">
        <v>6</v>
      </c>
      <c r="AG2405">
        <v>253</v>
      </c>
      <c r="AU2405" s="2" t="str">
        <f>IF(ISBLANK(B2405),"", TEXT(B2405,"dddd, d \d\e mmmm \d\e aaaa"))</f>
        <v>segunda-feira, 9 de fevereiro de 2026</v>
      </c>
      <c r="AX2405" s="1" t="str" cm="1">
        <f t="array" ref="AX2405">IFERROR(_xlfn.TEXTJOIN(", ",TRUE,_xlfn._xlws.SORT(_xlfn.UNIQUE(_xlfn._xlws.FILTER($K$2:$K$2889,($I$2:$I$2889=I2405)*($K$2:$K$2889&lt;&gt;""))))),"")</f>
        <v>Cristal, Gael</v>
      </c>
      <c r="AY2405" s="1" t="str">
        <f>IF(ISBLANK(F2405),"", IF(OR(
ISNUMBER(FIND("escovacao",LOWER(F2405))),
ISNUMBER(FIND("escovação",LOWER(F2405))),
ISNUMBER(FIND("higiene bucal",LOWER(F2405))),
ISNUMBER(FIND("tosa",LOWER(F2405))),
ISNUMBER(FIND("hidratacao",LOWER(F2405))),
ISNUMBER(FIND("hidratação",LOWER(F2405))),
ISNUMBER(FIND("spa",LOWER(F2405))),
ISNUMBER(FIND("corte de unhas",LOWER(F2405))),
ISNUMBER(FIND("desembolo",LOWER(F2405))),
ISNUMBER(FIND("clorexidina",LOWER(F2405))),
ISNUMBER(FIND("matizacao",LOWER(F2405))),
ISNUMBER(FIND("matização",LOWER(F2405))),
ISNUMBER(FIND("arredondamento",LOWER(F2405))),
ISNUMBER(FIND("remocao",LOWER(F2405))),
ISNUMBER(FIND("remoção",LOWER(F2405)))
),"Serviços extras",
IF(ISNUMBER(FIND("banho",LOWER(F2405))),"Banho","Loja")))</f>
        <v>Serviços extras</v>
      </c>
      <c r="AZ2405" s="1" t="str">
        <f>IF(ISBLANK(I2405),"", _xlfn.LET(_xlpm.Pedido,TRIM(D2405&amp;""),IF(_xlpm.Pedido&lt;&gt;"",_xlpm.Pedido&amp;" | "&amp;K2405,I2405&amp;" | "&amp;K2405&amp;" | "&amp;TEXT(AU2405,"0"))))</f>
        <v>4767 | Cristal</v>
      </c>
      <c r="BA2405" s="1" t="str">
        <f>IF(ISBLANK(I2405),"", _xlfn.LET(_xlpm.TipoServico,LOWER(H2405),IF(ISNUMBER(FIND("banho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5" s="1" t="str">
        <f>IF(ISBLANK(I2405),"", _xlfn.LET(
    _xlpm.Servico,TRIM(F2405&amp;""),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5" s="1">
        <f>IF(ISBLANK(B2405),"", IF(ISBLANK(R2405),Q2405*S2405,R2405*S2405))</f>
        <v>10</v>
      </c>
    </row>
    <row r="2406" spans="1:55" x14ac:dyDescent="0.3">
      <c r="A2406" t="s">
        <v>178</v>
      </c>
      <c r="B2406">
        <v>46055</v>
      </c>
      <c r="C2406" t="s">
        <v>43</v>
      </c>
      <c r="D2406">
        <v>4700</v>
      </c>
      <c r="F2406" t="s">
        <v>169</v>
      </c>
      <c r="H2406" t="s">
        <v>276</v>
      </c>
      <c r="I2406">
        <v>2758</v>
      </c>
      <c r="J2406" t="s">
        <v>536</v>
      </c>
      <c r="K2406" t="s">
        <v>669</v>
      </c>
      <c r="L2406">
        <v>557381835005</v>
      </c>
      <c r="N2406">
        <v>0</v>
      </c>
      <c r="O2406" t="s">
        <v>5</v>
      </c>
      <c r="P2406">
        <v>0</v>
      </c>
      <c r="Q2406">
        <v>10</v>
      </c>
      <c r="R2406">
        <v>10</v>
      </c>
      <c r="S2406">
        <v>1</v>
      </c>
      <c r="T2406">
        <v>10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 t="s">
        <v>6</v>
      </c>
      <c r="AG2406">
        <v>143.9</v>
      </c>
      <c r="AU2406" s="2" t="str">
        <f>IF(ISBLANK(B2406),"", TEXT(B2406,"dddd, d \d\e mmmm \d\e aaaa"))</f>
        <v>segunda-feira, 2 de fevereiro de 2026</v>
      </c>
      <c r="AX2406" s="1" t="str" cm="1">
        <f t="array" ref="AX2406">IFERROR(_xlfn.TEXTJOIN(", ",TRUE,_xlfn._xlws.SORT(_xlfn.UNIQUE(_xlfn._xlws.FILTER($K$2:$K$2889,($I$2:$I$2889=I2406)*($K$2:$K$2889&lt;&gt;""))))),"")</f>
        <v>Nega</v>
      </c>
      <c r="AY2406" s="1" t="str">
        <f>IF(ISBLANK(F2406),"", IF(OR(
ISNUMBER(FIND("escovacao",LOWER(F2406))),
ISNUMBER(FIND("escovação",LOWER(F2406))),
ISNUMBER(FIND("higiene bucal",LOWER(F2406))),
ISNUMBER(FIND("tosa",LOWER(F2406))),
ISNUMBER(FIND("hidratacao",LOWER(F2406))),
ISNUMBER(FIND("hidratação",LOWER(F2406))),
ISNUMBER(FIND("spa",LOWER(F2406))),
ISNUMBER(FIND("corte de unhas",LOWER(F2406))),
ISNUMBER(FIND("desembolo",LOWER(F2406))),
ISNUMBER(FIND("clorexidina",LOWER(F2406))),
ISNUMBER(FIND("matizacao",LOWER(F2406))),
ISNUMBER(FIND("matização",LOWER(F2406))),
ISNUMBER(FIND("arredondamento",LOWER(F2406))),
ISNUMBER(FIND("remocao",LOWER(F2406))),
ISNUMBER(FIND("remoção",LOWER(F2406)))
),"Serviços extras",
IF(ISNUMBER(FIND("banho",LOWER(F2406))),"Banho","Loja")))</f>
        <v>Serviços extras</v>
      </c>
      <c r="AZ2406" s="1" t="str">
        <f>IF(ISBLANK(I2406),"", _xlfn.LET(_xlpm.Pedido,TRIM(D2406&amp;""),IF(_xlpm.Pedido&lt;&gt;"",_xlpm.Pedido&amp;" | "&amp;K2406,I2406&amp;" | "&amp;K2406&amp;" | "&amp;TEXT(AU2406,"0"))))</f>
        <v>4700 | Nega</v>
      </c>
      <c r="BA2406" s="1" t="str">
        <f>IF(ISBLANK(I2406),"", _xlfn.LET(_xlpm.TipoServico,LOWER(H2406),IF(ISNUMBER(FIND("banho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6" s="1" t="str">
        <f>IF(ISBLANK(I2406),"", _xlfn.LET(
    _xlpm.Servico,TRIM(F2406&amp;""),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6" s="1">
        <f>IF(ISBLANK(B2406),"", IF(ISBLANK(R2406),Q2406*S2406,R2406*S2406))</f>
        <v>10</v>
      </c>
    </row>
    <row r="2407" spans="1:55" x14ac:dyDescent="0.3">
      <c r="A2407" t="s">
        <v>178</v>
      </c>
      <c r="B2407">
        <v>46063</v>
      </c>
      <c r="C2407" t="s">
        <v>46</v>
      </c>
      <c r="D2407">
        <v>4773</v>
      </c>
      <c r="F2407" t="s">
        <v>169</v>
      </c>
      <c r="H2407" t="s">
        <v>276</v>
      </c>
      <c r="I2407">
        <v>2600</v>
      </c>
      <c r="J2407" t="s">
        <v>62</v>
      </c>
      <c r="K2407" t="s">
        <v>315</v>
      </c>
      <c r="L2407">
        <v>5573981633691</v>
      </c>
      <c r="N2407">
        <v>0</v>
      </c>
      <c r="O2407" t="s">
        <v>5</v>
      </c>
      <c r="P2407">
        <v>0</v>
      </c>
      <c r="Q2407">
        <v>10</v>
      </c>
      <c r="R2407">
        <v>10</v>
      </c>
      <c r="S2407">
        <v>1</v>
      </c>
      <c r="T2407">
        <v>10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 t="s">
        <v>6</v>
      </c>
      <c r="AG2407">
        <v>102</v>
      </c>
      <c r="AU2407" s="2" t="str">
        <f>IF(ISBLANK(B2407),"", TEXT(B2407,"dddd, d \d\e mmmm \d\e aaaa"))</f>
        <v>terça-feira, 10 de fevereiro de 2026</v>
      </c>
      <c r="AX2407" s="1" t="str" cm="1">
        <f t="array" ref="AX2407">IFERROR(_xlfn.TEXTJOIN(", ",TRUE,_xlfn._xlws.SORT(_xlfn.UNIQUE(_xlfn._xlws.FILTER($K$2:$K$2889,($I$2:$I$2889=I2407)*($K$2:$K$2889&lt;&gt;""))))),"")</f>
        <v>Bella</v>
      </c>
      <c r="AY2407" s="1" t="str">
        <f>IF(ISBLANK(F2407),"", IF(OR(
ISNUMBER(FIND("escovacao",LOWER(F2407))),
ISNUMBER(FIND("escovação",LOWER(F2407))),
ISNUMBER(FIND("higiene bucal",LOWER(F2407))),
ISNUMBER(FIND("tosa",LOWER(F2407))),
ISNUMBER(FIND("hidratacao",LOWER(F2407))),
ISNUMBER(FIND("hidratação",LOWER(F2407))),
ISNUMBER(FIND("spa",LOWER(F2407))),
ISNUMBER(FIND("corte de unhas",LOWER(F2407))),
ISNUMBER(FIND("desembolo",LOWER(F2407))),
ISNUMBER(FIND("clorexidina",LOWER(F2407))),
ISNUMBER(FIND("matizacao",LOWER(F2407))),
ISNUMBER(FIND("matização",LOWER(F2407))),
ISNUMBER(FIND("arredondamento",LOWER(F2407))),
ISNUMBER(FIND("remocao",LOWER(F2407))),
ISNUMBER(FIND("remoção",LOWER(F2407)))
),"Serviços extras",
IF(ISNUMBER(FIND("banho",LOWER(F2407))),"Banho","Loja")))</f>
        <v>Serviços extras</v>
      </c>
      <c r="AZ2407" s="1" t="str">
        <f>IF(ISBLANK(I2407),"", _xlfn.LET(_xlpm.Pedido,TRIM(D2407&amp;""),IF(_xlpm.Pedido&lt;&gt;"",_xlpm.Pedido&amp;" | "&amp;K2407,I2407&amp;" | "&amp;K2407&amp;" | "&amp;TEXT(AU2407,"0"))))</f>
        <v>4773 | Bella</v>
      </c>
      <c r="BA2407" s="1" t="str">
        <f>IF(ISBLANK(I2407),"", _xlfn.LET(_xlpm.TipoServico,LOWER(H2407),IF(ISNUMBER(FIND("banho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7" s="1" t="str">
        <f>IF(ISBLANK(I2407),"", _xlfn.LET(
    _xlpm.Servico,TRIM(F2407&amp;""),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7" s="1">
        <f>IF(ISBLANK(B2407),"", IF(ISBLANK(R2407),Q2407*S2407,R2407*S2407))</f>
        <v>10</v>
      </c>
    </row>
    <row r="2408" spans="1:55" x14ac:dyDescent="0.3">
      <c r="A2408" t="s">
        <v>178</v>
      </c>
      <c r="B2408">
        <v>46063</v>
      </c>
      <c r="C2408" t="s">
        <v>46</v>
      </c>
      <c r="D2408">
        <v>4769</v>
      </c>
      <c r="F2408" t="s">
        <v>169</v>
      </c>
      <c r="H2408" t="s">
        <v>276</v>
      </c>
      <c r="I2408">
        <v>2633</v>
      </c>
      <c r="J2408" t="s">
        <v>18</v>
      </c>
      <c r="K2408" t="s">
        <v>649</v>
      </c>
      <c r="L2408">
        <v>5573991255180</v>
      </c>
      <c r="N2408">
        <v>0</v>
      </c>
      <c r="O2408" t="s">
        <v>5</v>
      </c>
      <c r="P2408">
        <v>0</v>
      </c>
      <c r="Q2408">
        <v>10</v>
      </c>
      <c r="R2408">
        <v>10</v>
      </c>
      <c r="S2408">
        <v>1</v>
      </c>
      <c r="T2408">
        <v>10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 t="s">
        <v>6</v>
      </c>
      <c r="AG2408">
        <v>158</v>
      </c>
      <c r="AU2408" s="2" t="str">
        <f>IF(ISBLANK(B2408),"", TEXT(B2408,"dddd, d \d\e mmmm \d\e aaaa"))</f>
        <v>terça-feira, 10 de fevereiro de 2026</v>
      </c>
      <c r="AX2408" s="1" t="str" cm="1">
        <f t="array" ref="AX2408">IFERROR(_xlfn.TEXTJOIN(", ",TRUE,_xlfn._xlws.SORT(_xlfn.UNIQUE(_xlfn._xlws.FILTER($K$2:$K$2889,($I$2:$I$2889=I2408)*($K$2:$K$2889&lt;&gt;""))))),"")</f>
        <v>Flora, Loli</v>
      </c>
      <c r="AY2408" s="1" t="str">
        <f>IF(ISBLANK(F2408),"", IF(OR(
ISNUMBER(FIND("escovacao",LOWER(F2408))),
ISNUMBER(FIND("escovação",LOWER(F2408))),
ISNUMBER(FIND("higiene bucal",LOWER(F2408))),
ISNUMBER(FIND("tosa",LOWER(F2408))),
ISNUMBER(FIND("hidratacao",LOWER(F2408))),
ISNUMBER(FIND("hidratação",LOWER(F2408))),
ISNUMBER(FIND("spa",LOWER(F2408))),
ISNUMBER(FIND("corte de unhas",LOWER(F2408))),
ISNUMBER(FIND("desembolo",LOWER(F2408))),
ISNUMBER(FIND("clorexidina",LOWER(F2408))),
ISNUMBER(FIND("matizacao",LOWER(F2408))),
ISNUMBER(FIND("matização",LOWER(F2408))),
ISNUMBER(FIND("arredondamento",LOWER(F2408))),
ISNUMBER(FIND("remocao",LOWER(F2408))),
ISNUMBER(FIND("remoção",LOWER(F2408)))
),"Serviços extras",
IF(ISNUMBER(FIND("banho",LOWER(F2408))),"Banho","Loja")))</f>
        <v>Serviços extras</v>
      </c>
      <c r="AZ2408" s="1" t="str">
        <f>IF(ISBLANK(I2408),"", _xlfn.LET(_xlpm.Pedido,TRIM(D2408&amp;""),IF(_xlpm.Pedido&lt;&gt;"",_xlpm.Pedido&amp;" | "&amp;K2408,I2408&amp;" | "&amp;K2408&amp;" | "&amp;TEXT(AU2408,"0"))))</f>
        <v>4769 | Loli</v>
      </c>
      <c r="BA2408" s="1" t="str">
        <f>IF(ISBLANK(I2408),"", _xlfn.LET(_xlpm.TipoServico,LOWER(H2408),IF(ISNUMBER(FIND("banho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8" s="1" t="str">
        <f>IF(ISBLANK(I2408),"", _xlfn.LET(
    _xlpm.Servico,TRIM(F2408&amp;""),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8" s="1">
        <f>IF(ISBLANK(B2408),"", IF(ISBLANK(R2408),Q2408*S2408,R2408*S2408))</f>
        <v>10</v>
      </c>
    </row>
    <row r="2409" spans="1:55" x14ac:dyDescent="0.3">
      <c r="A2409" t="s">
        <v>178</v>
      </c>
      <c r="B2409">
        <v>46056</v>
      </c>
      <c r="C2409" t="s">
        <v>46</v>
      </c>
      <c r="D2409">
        <v>4701</v>
      </c>
      <c r="F2409" t="s">
        <v>169</v>
      </c>
      <c r="H2409" t="s">
        <v>276</v>
      </c>
      <c r="I2409">
        <v>2552</v>
      </c>
      <c r="J2409" t="s">
        <v>45</v>
      </c>
      <c r="K2409" t="s">
        <v>144</v>
      </c>
      <c r="L2409">
        <v>5573991150884</v>
      </c>
      <c r="N2409">
        <v>0</v>
      </c>
      <c r="O2409" t="s">
        <v>5</v>
      </c>
      <c r="P2409">
        <v>0</v>
      </c>
      <c r="Q2409">
        <v>10</v>
      </c>
      <c r="R2409">
        <v>10</v>
      </c>
      <c r="S2409">
        <v>1</v>
      </c>
      <c r="T2409">
        <v>10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 t="s">
        <v>6</v>
      </c>
      <c r="AG2409">
        <v>79</v>
      </c>
      <c r="AU2409" s="2" t="str">
        <f>IF(ISBLANK(B2409),"", TEXT(B2409,"dddd, d \d\e mmmm \d\e aaaa"))</f>
        <v>terça-feira, 3 de fevereiro de 2026</v>
      </c>
      <c r="AX2409" s="1" t="str" cm="1">
        <f t="array" ref="AX2409">IFERROR(_xlfn.TEXTJOIN(", ",TRUE,_xlfn._xlws.SORT(_xlfn.UNIQUE(_xlfn._xlws.FILTER($K$2:$K$2889,($I$2:$I$2889=I2409)*($K$2:$K$2889&lt;&gt;""))))),"")</f>
        <v>Luna</v>
      </c>
      <c r="AY2409" s="1" t="str">
        <f>IF(ISBLANK(F2409),"", IF(OR(
ISNUMBER(FIND("escovacao",LOWER(F2409))),
ISNUMBER(FIND("escovação",LOWER(F2409))),
ISNUMBER(FIND("higiene bucal",LOWER(F2409))),
ISNUMBER(FIND("tosa",LOWER(F2409))),
ISNUMBER(FIND("hidratacao",LOWER(F2409))),
ISNUMBER(FIND("hidratação",LOWER(F2409))),
ISNUMBER(FIND("spa",LOWER(F2409))),
ISNUMBER(FIND("corte de unhas",LOWER(F2409))),
ISNUMBER(FIND("desembolo",LOWER(F2409))),
ISNUMBER(FIND("clorexidina",LOWER(F2409))),
ISNUMBER(FIND("matizacao",LOWER(F2409))),
ISNUMBER(FIND("matização",LOWER(F2409))),
ISNUMBER(FIND("arredondamento",LOWER(F2409))),
ISNUMBER(FIND("remocao",LOWER(F2409))),
ISNUMBER(FIND("remoção",LOWER(F2409)))
),"Serviços extras",
IF(ISNUMBER(FIND("banho",LOWER(F2409))),"Banho","Loja")))</f>
        <v>Serviços extras</v>
      </c>
      <c r="AZ2409" s="1" t="str">
        <f>IF(ISBLANK(I2409),"", _xlfn.LET(_xlpm.Pedido,TRIM(D2409&amp;""),IF(_xlpm.Pedido&lt;&gt;"",_xlpm.Pedido&amp;" | "&amp;K2409,I2409&amp;" | "&amp;K2409&amp;" | "&amp;TEXT(AU2409,"0"))))</f>
        <v>4701 | Luna</v>
      </c>
      <c r="BA2409" s="1" t="str">
        <f>IF(ISBLANK(I2409),"", _xlfn.LET(_xlpm.TipoServico,LOWER(H2409),IF(ISNUMBER(FIND("banho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09" s="1" t="str">
        <f>IF(ISBLANK(I2409),"", _xlfn.LET(
    _xlpm.Servico,TRIM(F2409&amp;""),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09" s="1">
        <f>IF(ISBLANK(B2409),"", IF(ISBLANK(R2409),Q2409*S2409,R2409*S2409))</f>
        <v>10</v>
      </c>
    </row>
    <row r="2410" spans="1:55" x14ac:dyDescent="0.3">
      <c r="A2410" t="s">
        <v>11</v>
      </c>
      <c r="B2410">
        <v>46057</v>
      </c>
      <c r="C2410" t="s">
        <v>53</v>
      </c>
      <c r="D2410">
        <v>4721</v>
      </c>
      <c r="F2410" t="s">
        <v>169</v>
      </c>
      <c r="H2410" t="s">
        <v>276</v>
      </c>
      <c r="I2410">
        <v>2820</v>
      </c>
      <c r="J2410" t="s">
        <v>619</v>
      </c>
      <c r="K2410" t="s">
        <v>155</v>
      </c>
      <c r="L2410">
        <v>7194004444</v>
      </c>
      <c r="N2410">
        <v>0</v>
      </c>
      <c r="O2410" t="s">
        <v>5</v>
      </c>
      <c r="P2410">
        <v>0</v>
      </c>
      <c r="Q2410">
        <v>10</v>
      </c>
      <c r="R2410">
        <v>10</v>
      </c>
      <c r="S2410">
        <v>1</v>
      </c>
      <c r="T2410">
        <v>10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 t="s">
        <v>6</v>
      </c>
      <c r="AG2410">
        <v>114</v>
      </c>
      <c r="AU2410" s="2" t="str">
        <f>IF(ISBLANK(B2410),"", TEXT(B2410,"dddd, d \d\e mmmm \d\e aaaa"))</f>
        <v>quarta-feira, 4 de fevereiro de 2026</v>
      </c>
      <c r="AX2410" s="1" t="str" cm="1">
        <f t="array" ref="AX2410">IFERROR(_xlfn.TEXTJOIN(", ",TRUE,_xlfn._xlws.SORT(_xlfn.UNIQUE(_xlfn._xlws.FILTER($K$2:$K$2889,($I$2:$I$2889=I2410)*($K$2:$K$2889&lt;&gt;""))))),"")</f>
        <v>Mel</v>
      </c>
      <c r="AY2410" s="1" t="str">
        <f>IF(ISBLANK(F2410),"", IF(OR(
ISNUMBER(FIND("escovacao",LOWER(F2410))),
ISNUMBER(FIND("escovação",LOWER(F2410))),
ISNUMBER(FIND("higiene bucal",LOWER(F2410))),
ISNUMBER(FIND("tosa",LOWER(F2410))),
ISNUMBER(FIND("hidratacao",LOWER(F2410))),
ISNUMBER(FIND("hidratação",LOWER(F2410))),
ISNUMBER(FIND("spa",LOWER(F2410))),
ISNUMBER(FIND("corte de unhas",LOWER(F2410))),
ISNUMBER(FIND("desembolo",LOWER(F2410))),
ISNUMBER(FIND("clorexidina",LOWER(F2410))),
ISNUMBER(FIND("matizacao",LOWER(F2410))),
ISNUMBER(FIND("matização",LOWER(F2410))),
ISNUMBER(FIND("arredondamento",LOWER(F2410))),
ISNUMBER(FIND("remocao",LOWER(F2410))),
ISNUMBER(FIND("remoção",LOWER(F2410)))
),"Serviços extras",
IF(ISNUMBER(FIND("banho",LOWER(F2410))),"Banho","Loja")))</f>
        <v>Serviços extras</v>
      </c>
      <c r="AZ2410" s="1" t="str">
        <f>IF(ISBLANK(I2410),"", _xlfn.LET(_xlpm.Pedido,TRIM(D2410&amp;""),IF(_xlpm.Pedido&lt;&gt;"",_xlpm.Pedido&amp;" | "&amp;K2410,I2410&amp;" | "&amp;K2410&amp;" | "&amp;TEXT(AU2410,"0"))))</f>
        <v>4721 | Mel</v>
      </c>
      <c r="BA2410" s="1" t="str">
        <f>IF(ISBLANK(I2410),"", _xlfn.LET(_xlpm.TipoServico,LOWER(H2410),IF(ISNUMBER(FIND("banho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0" s="1" t="str">
        <f>IF(ISBLANK(I2410),"", _xlfn.LET(
    _xlpm.Servico,TRIM(F2410&amp;""),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0" s="1">
        <f>IF(ISBLANK(B2410),"", IF(ISBLANK(R2410),Q2410*S2410,R2410*S2410))</f>
        <v>10</v>
      </c>
    </row>
    <row r="2411" spans="1:55" x14ac:dyDescent="0.3">
      <c r="A2411" t="s">
        <v>133</v>
      </c>
      <c r="B2411">
        <v>46060</v>
      </c>
      <c r="C2411" t="s">
        <v>27</v>
      </c>
      <c r="D2411">
        <v>4756</v>
      </c>
      <c r="F2411" t="s">
        <v>169</v>
      </c>
      <c r="H2411" t="s">
        <v>276</v>
      </c>
      <c r="I2411">
        <v>2830</v>
      </c>
      <c r="J2411" t="s">
        <v>42</v>
      </c>
      <c r="K2411" t="s">
        <v>690</v>
      </c>
      <c r="L2411">
        <v>557591095712</v>
      </c>
      <c r="N2411">
        <v>0</v>
      </c>
      <c r="O2411" t="s">
        <v>5</v>
      </c>
      <c r="P2411">
        <v>0</v>
      </c>
      <c r="Q2411">
        <v>10</v>
      </c>
      <c r="R2411">
        <v>10</v>
      </c>
      <c r="S2411">
        <v>1</v>
      </c>
      <c r="T2411">
        <v>10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 t="s">
        <v>6</v>
      </c>
      <c r="AG2411">
        <v>114</v>
      </c>
      <c r="AU2411" s="2" t="str">
        <f>IF(ISBLANK(B2411),"", TEXT(B2411,"dddd, d \d\e mmmm \d\e aaaa"))</f>
        <v>sábado, 7 de fevereiro de 2026</v>
      </c>
      <c r="AX2411" s="1" t="str" cm="1">
        <f t="array" ref="AX2411">IFERROR(_xlfn.TEXTJOIN(", ",TRUE,_xlfn._xlws.SORT(_xlfn.UNIQUE(_xlfn._xlws.FILTER($K$2:$K$2889,($I$2:$I$2889=I2411)*($K$2:$K$2889&lt;&gt;""))))),"")</f>
        <v>Melina</v>
      </c>
      <c r="AY2411" s="1" t="str">
        <f>IF(ISBLANK(F2411),"", IF(OR(
ISNUMBER(FIND("escovacao",LOWER(F2411))),
ISNUMBER(FIND("escovação",LOWER(F2411))),
ISNUMBER(FIND("higiene bucal",LOWER(F2411))),
ISNUMBER(FIND("tosa",LOWER(F2411))),
ISNUMBER(FIND("hidratacao",LOWER(F2411))),
ISNUMBER(FIND("hidratação",LOWER(F2411))),
ISNUMBER(FIND("spa",LOWER(F2411))),
ISNUMBER(FIND("corte de unhas",LOWER(F2411))),
ISNUMBER(FIND("desembolo",LOWER(F2411))),
ISNUMBER(FIND("clorexidina",LOWER(F2411))),
ISNUMBER(FIND("matizacao",LOWER(F2411))),
ISNUMBER(FIND("matização",LOWER(F2411))),
ISNUMBER(FIND("arredondamento",LOWER(F2411))),
ISNUMBER(FIND("remocao",LOWER(F2411))),
ISNUMBER(FIND("remoção",LOWER(F2411)))
),"Serviços extras",
IF(ISNUMBER(FIND("banho",LOWER(F2411))),"Banho","Loja")))</f>
        <v>Serviços extras</v>
      </c>
      <c r="AZ2411" s="1" t="str">
        <f>IF(ISBLANK(I2411),"", _xlfn.LET(_xlpm.Pedido,TRIM(D2411&amp;""),IF(_xlpm.Pedido&lt;&gt;"",_xlpm.Pedido&amp;" | "&amp;K2411,I2411&amp;" | "&amp;K2411&amp;" | "&amp;TEXT(AU2411,"0"))))</f>
        <v>4756 | Melina</v>
      </c>
      <c r="BA2411" s="1" t="str">
        <f>IF(ISBLANK(I2411),"", _xlfn.LET(_xlpm.TipoServico,LOWER(H2411),IF(ISNUMBER(FIND("banho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1" s="1" t="str">
        <f>IF(ISBLANK(I2411),"", _xlfn.LET(
    _xlpm.Servico,TRIM(F2411&amp;""),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1" s="1">
        <f>IF(ISBLANK(B2411),"", IF(ISBLANK(R2411),Q2411*S2411,R2411*S2411))</f>
        <v>10</v>
      </c>
    </row>
    <row r="2412" spans="1:55" x14ac:dyDescent="0.3">
      <c r="A2412" t="s">
        <v>178</v>
      </c>
      <c r="B2412">
        <v>46057</v>
      </c>
      <c r="C2412" t="s">
        <v>53</v>
      </c>
      <c r="D2412">
        <v>4723</v>
      </c>
      <c r="F2412" t="s">
        <v>169</v>
      </c>
      <c r="H2412" t="s">
        <v>276</v>
      </c>
      <c r="I2412">
        <v>2262</v>
      </c>
      <c r="J2412" t="s">
        <v>613</v>
      </c>
      <c r="K2412" t="s">
        <v>356</v>
      </c>
      <c r="L2412">
        <v>557391191687</v>
      </c>
      <c r="N2412">
        <v>0</v>
      </c>
      <c r="O2412" t="s">
        <v>5</v>
      </c>
      <c r="P2412">
        <v>0</v>
      </c>
      <c r="Q2412">
        <v>10</v>
      </c>
      <c r="R2412">
        <v>10</v>
      </c>
      <c r="S2412">
        <v>1</v>
      </c>
      <c r="T2412">
        <v>10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 t="s">
        <v>6</v>
      </c>
      <c r="AG2412">
        <v>209</v>
      </c>
      <c r="AU2412" s="2" t="str">
        <f>IF(ISBLANK(B2412),"", TEXT(B2412,"dddd, d \d\e mmmm \d\e aaaa"))</f>
        <v>quarta-feira, 4 de fevereiro de 2026</v>
      </c>
      <c r="AX2412" s="1" t="str" cm="1">
        <f t="array" ref="AX2412">IFERROR(_xlfn.TEXTJOIN(", ",TRUE,_xlfn._xlws.SORT(_xlfn.UNIQUE(_xlfn._xlws.FILTER($K$2:$K$2889,($I$2:$I$2889=I2412)*($K$2:$K$2889&lt;&gt;""))))),"")</f>
        <v>Cacau, Milka</v>
      </c>
      <c r="AY2412" s="1" t="str">
        <f>IF(ISBLANK(F2412),"", IF(OR(
ISNUMBER(FIND("escovacao",LOWER(F2412))),
ISNUMBER(FIND("escovação",LOWER(F2412))),
ISNUMBER(FIND("higiene bucal",LOWER(F2412))),
ISNUMBER(FIND("tosa",LOWER(F2412))),
ISNUMBER(FIND("hidratacao",LOWER(F2412))),
ISNUMBER(FIND("hidratação",LOWER(F2412))),
ISNUMBER(FIND("spa",LOWER(F2412))),
ISNUMBER(FIND("corte de unhas",LOWER(F2412))),
ISNUMBER(FIND("desembolo",LOWER(F2412))),
ISNUMBER(FIND("clorexidina",LOWER(F2412))),
ISNUMBER(FIND("matizacao",LOWER(F2412))),
ISNUMBER(FIND("matização",LOWER(F2412))),
ISNUMBER(FIND("arredondamento",LOWER(F2412))),
ISNUMBER(FIND("remocao",LOWER(F2412))),
ISNUMBER(FIND("remoção",LOWER(F2412)))
),"Serviços extras",
IF(ISNUMBER(FIND("banho",LOWER(F2412))),"Banho","Loja")))</f>
        <v>Serviços extras</v>
      </c>
      <c r="AZ2412" s="1" t="str">
        <f>IF(ISBLANK(I2412),"", _xlfn.LET(_xlpm.Pedido,TRIM(D2412&amp;""),IF(_xlpm.Pedido&lt;&gt;"",_xlpm.Pedido&amp;" | "&amp;K2412,I2412&amp;" | "&amp;K2412&amp;" | "&amp;TEXT(AU2412,"0"))))</f>
        <v>4723 | Cacau</v>
      </c>
      <c r="BA2412" s="1" t="str">
        <f>IF(ISBLANK(I2412),"", _xlfn.LET(_xlpm.TipoServico,LOWER(H2412),IF(ISNUMBER(FIND("banho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2" s="1" t="str">
        <f>IF(ISBLANK(I2412),"", _xlfn.LET(
    _xlpm.Servico,TRIM(F2412&amp;""),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2" s="1">
        <f>IF(ISBLANK(B2412),"", IF(ISBLANK(R2412),Q2412*S2412,R2412*S2412))</f>
        <v>10</v>
      </c>
    </row>
    <row r="2413" spans="1:55" x14ac:dyDescent="0.3">
      <c r="A2413" t="s">
        <v>133</v>
      </c>
      <c r="B2413">
        <v>46057</v>
      </c>
      <c r="C2413" t="s">
        <v>53</v>
      </c>
      <c r="D2413">
        <v>4723</v>
      </c>
      <c r="F2413" t="s">
        <v>169</v>
      </c>
      <c r="H2413" t="s">
        <v>276</v>
      </c>
      <c r="I2413">
        <v>2262</v>
      </c>
      <c r="J2413" t="s">
        <v>613</v>
      </c>
      <c r="K2413" t="s">
        <v>640</v>
      </c>
      <c r="L2413">
        <v>557391191687</v>
      </c>
      <c r="N2413">
        <v>0</v>
      </c>
      <c r="O2413" t="s">
        <v>5</v>
      </c>
      <c r="P2413">
        <v>0</v>
      </c>
      <c r="Q2413">
        <v>10</v>
      </c>
      <c r="R2413">
        <v>10</v>
      </c>
      <c r="S2413">
        <v>1</v>
      </c>
      <c r="T2413">
        <v>10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 t="s">
        <v>6</v>
      </c>
      <c r="AG2413">
        <v>209</v>
      </c>
      <c r="AU2413" s="2" t="str">
        <f>IF(ISBLANK(B2413),"", TEXT(B2413,"dddd, d \d\e mmmm \d\e aaaa"))</f>
        <v>quarta-feira, 4 de fevereiro de 2026</v>
      </c>
      <c r="AX2413" s="1" t="str" cm="1">
        <f t="array" ref="AX2413">IFERROR(_xlfn.TEXTJOIN(", ",TRUE,_xlfn._xlws.SORT(_xlfn.UNIQUE(_xlfn._xlws.FILTER($K$2:$K$2889,($I$2:$I$2889=I2413)*($K$2:$K$2889&lt;&gt;""))))),"")</f>
        <v>Cacau, Milka</v>
      </c>
      <c r="AY2413" s="1" t="str">
        <f>IF(ISBLANK(F2413),"", IF(OR(
ISNUMBER(FIND("escovacao",LOWER(F2413))),
ISNUMBER(FIND("escovação",LOWER(F2413))),
ISNUMBER(FIND("higiene bucal",LOWER(F2413))),
ISNUMBER(FIND("tosa",LOWER(F2413))),
ISNUMBER(FIND("hidratacao",LOWER(F2413))),
ISNUMBER(FIND("hidratação",LOWER(F2413))),
ISNUMBER(FIND("spa",LOWER(F2413))),
ISNUMBER(FIND("corte de unhas",LOWER(F2413))),
ISNUMBER(FIND("desembolo",LOWER(F2413))),
ISNUMBER(FIND("clorexidina",LOWER(F2413))),
ISNUMBER(FIND("matizacao",LOWER(F2413))),
ISNUMBER(FIND("matização",LOWER(F2413))),
ISNUMBER(FIND("arredondamento",LOWER(F2413))),
ISNUMBER(FIND("remocao",LOWER(F2413))),
ISNUMBER(FIND("remoção",LOWER(F2413)))
),"Serviços extras",
IF(ISNUMBER(FIND("banho",LOWER(F2413))),"Banho","Loja")))</f>
        <v>Serviços extras</v>
      </c>
      <c r="AZ2413" s="1" t="str">
        <f>IF(ISBLANK(I2413),"", _xlfn.LET(_xlpm.Pedido,TRIM(D2413&amp;""),IF(_xlpm.Pedido&lt;&gt;"",_xlpm.Pedido&amp;" | "&amp;K2413,I2413&amp;" | "&amp;K2413&amp;" | "&amp;TEXT(AU2413,"0"))))</f>
        <v>4723 | Milka</v>
      </c>
      <c r="BA2413" s="1" t="str">
        <f>IF(ISBLANK(I2413),"", _xlfn.LET(_xlpm.TipoServico,LOWER(H2413),IF(ISNUMBER(FIND("banho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3" s="1" t="str">
        <f>IF(ISBLANK(I2413),"", _xlfn.LET(
    _xlpm.Servico,TRIM(F2413&amp;""),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3" s="1">
        <f>IF(ISBLANK(B2413),"", IF(ISBLANK(R2413),Q2413*S2413,R2413*S2413))</f>
        <v>10</v>
      </c>
    </row>
    <row r="2414" spans="1:55" x14ac:dyDescent="0.3">
      <c r="A2414" t="s">
        <v>133</v>
      </c>
      <c r="B2414">
        <v>46058</v>
      </c>
      <c r="C2414" t="s">
        <v>9</v>
      </c>
      <c r="D2414">
        <v>4725</v>
      </c>
      <c r="F2414" t="s">
        <v>169</v>
      </c>
      <c r="H2414" t="s">
        <v>276</v>
      </c>
      <c r="I2414">
        <v>2729</v>
      </c>
      <c r="J2414" t="s">
        <v>65</v>
      </c>
      <c r="K2414" t="s">
        <v>695</v>
      </c>
      <c r="L2414">
        <v>5573998006465</v>
      </c>
      <c r="N2414">
        <v>0</v>
      </c>
      <c r="O2414" t="s">
        <v>5</v>
      </c>
      <c r="P2414">
        <v>0</v>
      </c>
      <c r="Q2414">
        <v>10</v>
      </c>
      <c r="R2414">
        <v>10</v>
      </c>
      <c r="S2414">
        <v>1</v>
      </c>
      <c r="T2414">
        <v>10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 t="s">
        <v>6</v>
      </c>
      <c r="AG2414">
        <v>158</v>
      </c>
      <c r="AU2414" s="2" t="str">
        <f>IF(ISBLANK(B2414),"", TEXT(B2414,"dddd, d \d\e mmmm \d\e aaaa"))</f>
        <v>quinta-feira, 5 de fevereiro de 2026</v>
      </c>
      <c r="AX2414" s="1" t="str" cm="1">
        <f t="array" ref="AX2414">IFERROR(_xlfn.TEXTJOIN(", ",TRUE,_xlfn._xlws.SORT(_xlfn.UNIQUE(_xlfn._xlws.FILTER($K$2:$K$2889,($I$2:$I$2889=I2414)*($K$2:$K$2889&lt;&gt;""))))),"")</f>
        <v>Carol, Mallu</v>
      </c>
      <c r="AY2414" s="1" t="str">
        <f>IF(ISBLANK(F2414),"", IF(OR(
ISNUMBER(FIND("escovacao",LOWER(F2414))),
ISNUMBER(FIND("escovação",LOWER(F2414))),
ISNUMBER(FIND("higiene bucal",LOWER(F2414))),
ISNUMBER(FIND("tosa",LOWER(F2414))),
ISNUMBER(FIND("hidratacao",LOWER(F2414))),
ISNUMBER(FIND("hidratação",LOWER(F2414))),
ISNUMBER(FIND("spa",LOWER(F2414))),
ISNUMBER(FIND("corte de unhas",LOWER(F2414))),
ISNUMBER(FIND("desembolo",LOWER(F2414))),
ISNUMBER(FIND("clorexidina",LOWER(F2414))),
ISNUMBER(FIND("matizacao",LOWER(F2414))),
ISNUMBER(FIND("matização",LOWER(F2414))),
ISNUMBER(FIND("arredondamento",LOWER(F2414))),
ISNUMBER(FIND("remocao",LOWER(F2414))),
ISNUMBER(FIND("remoção",LOWER(F2414)))
),"Serviços extras",
IF(ISNUMBER(FIND("banho",LOWER(F2414))),"Banho","Loja")))</f>
        <v>Serviços extras</v>
      </c>
      <c r="AZ2414" s="1" t="str">
        <f>IF(ISBLANK(I2414),"", _xlfn.LET(_xlpm.Pedido,TRIM(D2414&amp;""),IF(_xlpm.Pedido&lt;&gt;"",_xlpm.Pedido&amp;" | "&amp;K2414,I2414&amp;" | "&amp;K2414&amp;" | "&amp;TEXT(AU2414,"0"))))</f>
        <v>4725 | Mallu</v>
      </c>
      <c r="BA2414" s="1" t="str">
        <f>IF(ISBLANK(I2414),"", _xlfn.LET(_xlpm.TipoServico,LOWER(H2414),IF(ISNUMBER(FIND("banho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4" s="1" t="str">
        <f>IF(ISBLANK(I2414),"", _xlfn.LET(
    _xlpm.Servico,TRIM(F2414&amp;""),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4" s="1">
        <f>IF(ISBLANK(B2414),"", IF(ISBLANK(R2414),Q2414*S2414,R2414*S2414))</f>
        <v>10</v>
      </c>
    </row>
    <row r="2415" spans="1:55" x14ac:dyDescent="0.3">
      <c r="A2415" t="s">
        <v>11</v>
      </c>
      <c r="B2415">
        <v>46058</v>
      </c>
      <c r="C2415" t="s">
        <v>9</v>
      </c>
      <c r="D2415">
        <v>4725</v>
      </c>
      <c r="F2415" t="s">
        <v>169</v>
      </c>
      <c r="H2415" t="s">
        <v>276</v>
      </c>
      <c r="I2415">
        <v>2729</v>
      </c>
      <c r="J2415" t="s">
        <v>65</v>
      </c>
      <c r="K2415" t="s">
        <v>8</v>
      </c>
      <c r="L2415">
        <v>5573998006465</v>
      </c>
      <c r="N2415">
        <v>0</v>
      </c>
      <c r="O2415" t="s">
        <v>5</v>
      </c>
      <c r="P2415">
        <v>0</v>
      </c>
      <c r="Q2415">
        <v>10</v>
      </c>
      <c r="R2415">
        <v>10</v>
      </c>
      <c r="S2415">
        <v>1</v>
      </c>
      <c r="T2415">
        <v>10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 t="s">
        <v>6</v>
      </c>
      <c r="AG2415">
        <v>158</v>
      </c>
      <c r="AU2415" s="2" t="str">
        <f>IF(ISBLANK(B2415),"", TEXT(B2415,"dddd, d \d\e mmmm \d\e aaaa"))</f>
        <v>quinta-feira, 5 de fevereiro de 2026</v>
      </c>
      <c r="AX2415" s="1" t="str" cm="1">
        <f t="array" ref="AX2415">IFERROR(_xlfn.TEXTJOIN(", ",TRUE,_xlfn._xlws.SORT(_xlfn.UNIQUE(_xlfn._xlws.FILTER($K$2:$K$2889,($I$2:$I$2889=I2415)*($K$2:$K$2889&lt;&gt;""))))),"")</f>
        <v>Carol, Mallu</v>
      </c>
      <c r="AY2415" s="1" t="str">
        <f>IF(ISBLANK(F2415),"", IF(OR(
ISNUMBER(FIND("escovacao",LOWER(F2415))),
ISNUMBER(FIND("escovação",LOWER(F2415))),
ISNUMBER(FIND("higiene bucal",LOWER(F2415))),
ISNUMBER(FIND("tosa",LOWER(F2415))),
ISNUMBER(FIND("hidratacao",LOWER(F2415))),
ISNUMBER(FIND("hidratação",LOWER(F2415))),
ISNUMBER(FIND("spa",LOWER(F2415))),
ISNUMBER(FIND("corte de unhas",LOWER(F2415))),
ISNUMBER(FIND("desembolo",LOWER(F2415))),
ISNUMBER(FIND("clorexidina",LOWER(F2415))),
ISNUMBER(FIND("matizacao",LOWER(F2415))),
ISNUMBER(FIND("matização",LOWER(F2415))),
ISNUMBER(FIND("arredondamento",LOWER(F2415))),
ISNUMBER(FIND("remocao",LOWER(F2415))),
ISNUMBER(FIND("remoção",LOWER(F2415)))
),"Serviços extras",
IF(ISNUMBER(FIND("banho",LOWER(F2415))),"Banho","Loja")))</f>
        <v>Serviços extras</v>
      </c>
      <c r="AZ2415" s="1" t="str">
        <f>IF(ISBLANK(I2415),"", _xlfn.LET(_xlpm.Pedido,TRIM(D2415&amp;""),IF(_xlpm.Pedido&lt;&gt;"",_xlpm.Pedido&amp;" | "&amp;K2415,I2415&amp;" | "&amp;K2415&amp;" | "&amp;TEXT(AU2415,"0"))))</f>
        <v>4725 | Carol</v>
      </c>
      <c r="BA2415" s="1" t="str">
        <f>IF(ISBLANK(I2415),"", _xlfn.LET(_xlpm.TipoServico,LOWER(H2415),IF(ISNUMBER(FIND("banho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5" s="1" t="str">
        <f>IF(ISBLANK(I2415),"", _xlfn.LET(
    _xlpm.Servico,TRIM(F2415&amp;""),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5" s="1">
        <f>IF(ISBLANK(B2415),"", IF(ISBLANK(R2415),Q2415*S2415,R2415*S2415))</f>
        <v>10</v>
      </c>
    </row>
    <row r="2416" spans="1:55" x14ac:dyDescent="0.3">
      <c r="A2416" t="s">
        <v>178</v>
      </c>
      <c r="B2416">
        <v>46057</v>
      </c>
      <c r="C2416" t="s">
        <v>53</v>
      </c>
      <c r="D2416">
        <v>4712</v>
      </c>
      <c r="F2416" t="s">
        <v>169</v>
      </c>
      <c r="H2416" t="s">
        <v>276</v>
      </c>
      <c r="I2416">
        <v>2787</v>
      </c>
      <c r="J2416" t="s">
        <v>759</v>
      </c>
      <c r="K2416" t="s">
        <v>594</v>
      </c>
      <c r="L2416">
        <v>31999141438</v>
      </c>
      <c r="N2416">
        <v>0</v>
      </c>
      <c r="O2416" t="s">
        <v>5</v>
      </c>
      <c r="P2416">
        <v>0</v>
      </c>
      <c r="Q2416">
        <v>10</v>
      </c>
      <c r="R2416">
        <v>10</v>
      </c>
      <c r="S2416">
        <v>1</v>
      </c>
      <c r="T2416">
        <v>10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 t="s">
        <v>6</v>
      </c>
      <c r="AG2416">
        <v>67</v>
      </c>
      <c r="AU2416" s="2" t="str">
        <f>IF(ISBLANK(B2416),"", TEXT(B2416,"dddd, d \d\e mmmm \d\e aaaa"))</f>
        <v>quarta-feira, 4 de fevereiro de 2026</v>
      </c>
      <c r="AX2416" s="1" t="str" cm="1">
        <f t="array" ref="AX2416">IFERROR(_xlfn.TEXTJOIN(", ",TRUE,_xlfn._xlws.SORT(_xlfn.UNIQUE(_xlfn._xlws.FILTER($K$2:$K$2889,($I$2:$I$2889=I2416)*($K$2:$K$2889&lt;&gt;""))))),"")</f>
        <v>Leonardo</v>
      </c>
      <c r="AY2416" s="1" t="str">
        <f>IF(ISBLANK(F2416),"", IF(OR(
ISNUMBER(FIND("escovacao",LOWER(F2416))),
ISNUMBER(FIND("escovação",LOWER(F2416))),
ISNUMBER(FIND("higiene bucal",LOWER(F2416))),
ISNUMBER(FIND("tosa",LOWER(F2416))),
ISNUMBER(FIND("hidratacao",LOWER(F2416))),
ISNUMBER(FIND("hidratação",LOWER(F2416))),
ISNUMBER(FIND("spa",LOWER(F2416))),
ISNUMBER(FIND("corte de unhas",LOWER(F2416))),
ISNUMBER(FIND("desembolo",LOWER(F2416))),
ISNUMBER(FIND("clorexidina",LOWER(F2416))),
ISNUMBER(FIND("matizacao",LOWER(F2416))),
ISNUMBER(FIND("matização",LOWER(F2416))),
ISNUMBER(FIND("arredondamento",LOWER(F2416))),
ISNUMBER(FIND("remocao",LOWER(F2416))),
ISNUMBER(FIND("remoção",LOWER(F2416)))
),"Serviços extras",
IF(ISNUMBER(FIND("banho",LOWER(F2416))),"Banho","Loja")))</f>
        <v>Serviços extras</v>
      </c>
      <c r="AZ2416" s="1" t="str">
        <f>IF(ISBLANK(I2416),"", _xlfn.LET(_xlpm.Pedido,TRIM(D2416&amp;""),IF(_xlpm.Pedido&lt;&gt;"",_xlpm.Pedido&amp;" | "&amp;K2416,I2416&amp;" | "&amp;K2416&amp;" | "&amp;TEXT(AU2416,"0"))))</f>
        <v>4712 | Leonardo</v>
      </c>
      <c r="BA2416" s="1" t="str">
        <f>IF(ISBLANK(I2416),"", _xlfn.LET(_xlpm.TipoServico,LOWER(H2416),IF(ISNUMBER(FIND("banho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6" s="1" t="str">
        <f>IF(ISBLANK(I2416),"", _xlfn.LET(
    _xlpm.Servico,TRIM(F2416&amp;""),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6" s="1">
        <f>IF(ISBLANK(B2416),"", IF(ISBLANK(R2416),Q2416*S2416,R2416*S2416))</f>
        <v>10</v>
      </c>
    </row>
    <row r="2417" spans="1:55" x14ac:dyDescent="0.3">
      <c r="A2417" t="s">
        <v>178</v>
      </c>
      <c r="B2417">
        <v>46057</v>
      </c>
      <c r="C2417" t="s">
        <v>53</v>
      </c>
      <c r="D2417">
        <v>4716</v>
      </c>
      <c r="F2417" t="s">
        <v>169</v>
      </c>
      <c r="H2417" t="s">
        <v>276</v>
      </c>
      <c r="I2417">
        <v>2713</v>
      </c>
      <c r="J2417" t="s">
        <v>712</v>
      </c>
      <c r="K2417" t="s">
        <v>713</v>
      </c>
      <c r="L2417">
        <v>7391775807</v>
      </c>
      <c r="N2417">
        <v>0</v>
      </c>
      <c r="O2417" t="s">
        <v>5</v>
      </c>
      <c r="P2417">
        <v>0</v>
      </c>
      <c r="Q2417">
        <v>10</v>
      </c>
      <c r="R2417">
        <v>10</v>
      </c>
      <c r="S2417">
        <v>1</v>
      </c>
      <c r="T2417">
        <v>10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 t="s">
        <v>6</v>
      </c>
      <c r="AG2417">
        <v>154</v>
      </c>
      <c r="AU2417" s="2" t="str">
        <f>IF(ISBLANK(B2417),"", TEXT(B2417,"dddd, d \d\e mmmm \d\e aaaa"))</f>
        <v>quarta-feira, 4 de fevereiro de 2026</v>
      </c>
      <c r="AX2417" s="1" t="str" cm="1">
        <f t="array" ref="AX2417">IFERROR(_xlfn.TEXTJOIN(", ",TRUE,_xlfn._xlws.SORT(_xlfn.UNIQUE(_xlfn._xlws.FILTER($K$2:$K$2889,($I$2:$I$2889=I2417)*($K$2:$K$2889&lt;&gt;""))))),"")</f>
        <v>Alok, Pandora</v>
      </c>
      <c r="AY2417" s="1" t="str">
        <f>IF(ISBLANK(F2417),"", IF(OR(
ISNUMBER(FIND("escovacao",LOWER(F2417))),
ISNUMBER(FIND("escovação",LOWER(F2417))),
ISNUMBER(FIND("higiene bucal",LOWER(F2417))),
ISNUMBER(FIND("tosa",LOWER(F2417))),
ISNUMBER(FIND("hidratacao",LOWER(F2417))),
ISNUMBER(FIND("hidratação",LOWER(F2417))),
ISNUMBER(FIND("spa",LOWER(F2417))),
ISNUMBER(FIND("corte de unhas",LOWER(F2417))),
ISNUMBER(FIND("desembolo",LOWER(F2417))),
ISNUMBER(FIND("clorexidina",LOWER(F2417))),
ISNUMBER(FIND("matizacao",LOWER(F2417))),
ISNUMBER(FIND("matização",LOWER(F2417))),
ISNUMBER(FIND("arredondamento",LOWER(F2417))),
ISNUMBER(FIND("remocao",LOWER(F2417))),
ISNUMBER(FIND("remoção",LOWER(F2417)))
),"Serviços extras",
IF(ISNUMBER(FIND("banho",LOWER(F2417))),"Banho","Loja")))</f>
        <v>Serviços extras</v>
      </c>
      <c r="AZ2417" s="1" t="str">
        <f>IF(ISBLANK(I2417),"", _xlfn.LET(_xlpm.Pedido,TRIM(D2417&amp;""),IF(_xlpm.Pedido&lt;&gt;"",_xlpm.Pedido&amp;" | "&amp;K2417,I2417&amp;" | "&amp;K2417&amp;" | "&amp;TEXT(AU2417,"0"))))</f>
        <v>4716 | Alok</v>
      </c>
      <c r="BA2417" s="1" t="str">
        <f>IF(ISBLANK(I2417),"", _xlfn.LET(_xlpm.TipoServico,LOWER(H2417),IF(ISNUMBER(FIND("banho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7" s="1" t="str">
        <f>IF(ISBLANK(I2417),"", _xlfn.LET(
    _xlpm.Servico,TRIM(F2417&amp;""),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7" s="1">
        <f>IF(ISBLANK(B2417),"", IF(ISBLANK(R2417),Q2417*S2417,R2417*S2417))</f>
        <v>10</v>
      </c>
    </row>
    <row r="2418" spans="1:55" x14ac:dyDescent="0.3">
      <c r="A2418" t="s">
        <v>178</v>
      </c>
      <c r="B2418">
        <v>46057</v>
      </c>
      <c r="C2418" t="s">
        <v>53</v>
      </c>
      <c r="D2418">
        <v>4716</v>
      </c>
      <c r="F2418" t="s">
        <v>169</v>
      </c>
      <c r="H2418" t="s">
        <v>276</v>
      </c>
      <c r="I2418">
        <v>2713</v>
      </c>
      <c r="J2418" t="s">
        <v>712</v>
      </c>
      <c r="K2418" t="s">
        <v>430</v>
      </c>
      <c r="L2418">
        <v>7391775807</v>
      </c>
      <c r="N2418">
        <v>0</v>
      </c>
      <c r="O2418" t="s">
        <v>5</v>
      </c>
      <c r="P2418">
        <v>0</v>
      </c>
      <c r="Q2418">
        <v>10</v>
      </c>
      <c r="R2418">
        <v>10</v>
      </c>
      <c r="S2418">
        <v>1</v>
      </c>
      <c r="T2418">
        <v>10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 t="s">
        <v>6</v>
      </c>
      <c r="AG2418">
        <v>154</v>
      </c>
      <c r="AU2418" s="2" t="str">
        <f>IF(ISBLANK(B2418),"", TEXT(B2418,"dddd, d \d\e mmmm \d\e aaaa"))</f>
        <v>quarta-feira, 4 de fevereiro de 2026</v>
      </c>
      <c r="AX2418" s="1" t="str" cm="1">
        <f t="array" ref="AX2418">IFERROR(_xlfn.TEXTJOIN(", ",TRUE,_xlfn._xlws.SORT(_xlfn.UNIQUE(_xlfn._xlws.FILTER($K$2:$K$2889,($I$2:$I$2889=I2418)*($K$2:$K$2889&lt;&gt;""))))),"")</f>
        <v>Alok, Pandora</v>
      </c>
      <c r="AY2418" s="1" t="str">
        <f>IF(ISBLANK(F2418),"", IF(OR(
ISNUMBER(FIND("escovacao",LOWER(F2418))),
ISNUMBER(FIND("escovação",LOWER(F2418))),
ISNUMBER(FIND("higiene bucal",LOWER(F2418))),
ISNUMBER(FIND("tosa",LOWER(F2418))),
ISNUMBER(FIND("hidratacao",LOWER(F2418))),
ISNUMBER(FIND("hidratação",LOWER(F2418))),
ISNUMBER(FIND("spa",LOWER(F2418))),
ISNUMBER(FIND("corte de unhas",LOWER(F2418))),
ISNUMBER(FIND("desembolo",LOWER(F2418))),
ISNUMBER(FIND("clorexidina",LOWER(F2418))),
ISNUMBER(FIND("matizacao",LOWER(F2418))),
ISNUMBER(FIND("matização",LOWER(F2418))),
ISNUMBER(FIND("arredondamento",LOWER(F2418))),
ISNUMBER(FIND("remocao",LOWER(F2418))),
ISNUMBER(FIND("remoção",LOWER(F2418)))
),"Serviços extras",
IF(ISNUMBER(FIND("banho",LOWER(F2418))),"Banho","Loja")))</f>
        <v>Serviços extras</v>
      </c>
      <c r="AZ2418" s="1" t="str">
        <f>IF(ISBLANK(I2418),"", _xlfn.LET(_xlpm.Pedido,TRIM(D2418&amp;""),IF(_xlpm.Pedido&lt;&gt;"",_xlpm.Pedido&amp;" | "&amp;K2418,I2418&amp;" | "&amp;K2418&amp;" | "&amp;TEXT(AU2418,"0"))))</f>
        <v>4716 | Pandora</v>
      </c>
      <c r="BA2418" s="1" t="str">
        <f>IF(ISBLANK(I2418),"", _xlfn.LET(_xlpm.TipoServico,LOWER(H2418),IF(ISNUMBER(FIND("banho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8" s="1" t="str">
        <f>IF(ISBLANK(I2418),"", _xlfn.LET(
    _xlpm.Servico,TRIM(F2418&amp;""),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8" s="1">
        <f>IF(ISBLANK(B2418),"", IF(ISBLANK(R2418),Q2418*S2418,R2418*S2418))</f>
        <v>10</v>
      </c>
    </row>
    <row r="2419" spans="1:55" x14ac:dyDescent="0.3">
      <c r="A2419" t="s">
        <v>178</v>
      </c>
      <c r="B2419">
        <v>46062</v>
      </c>
      <c r="C2419" t="s">
        <v>43</v>
      </c>
      <c r="D2419">
        <v>4763</v>
      </c>
      <c r="F2419" t="s">
        <v>169</v>
      </c>
      <c r="H2419" t="s">
        <v>276</v>
      </c>
      <c r="I2419">
        <v>2238</v>
      </c>
      <c r="J2419" t="s">
        <v>44</v>
      </c>
      <c r="K2419" t="s">
        <v>138</v>
      </c>
      <c r="L2419">
        <v>73988224982</v>
      </c>
      <c r="N2419">
        <v>0</v>
      </c>
      <c r="O2419" t="s">
        <v>5</v>
      </c>
      <c r="P2419">
        <v>0</v>
      </c>
      <c r="Q2419">
        <v>10</v>
      </c>
      <c r="R2419">
        <v>10</v>
      </c>
      <c r="S2419">
        <v>1</v>
      </c>
      <c r="T2419">
        <v>10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 t="s">
        <v>6</v>
      </c>
      <c r="AG2419">
        <v>67</v>
      </c>
      <c r="AU2419" s="2" t="str">
        <f>IF(ISBLANK(B2419),"", TEXT(B2419,"dddd, d \d\e mmmm \d\e aaaa"))</f>
        <v>segunda-feira, 9 de fevereiro de 2026</v>
      </c>
      <c r="AX2419" s="1" t="str" cm="1">
        <f t="array" ref="AX2419">IFERROR(_xlfn.TEXTJOIN(", ",TRUE,_xlfn._xlws.SORT(_xlfn.UNIQUE(_xlfn._xlws.FILTER($K$2:$K$2889,($I$2:$I$2889=I2419)*($K$2:$K$2889&lt;&gt;""))))),"")</f>
        <v>Baden</v>
      </c>
      <c r="AY2419" s="1" t="str">
        <f>IF(ISBLANK(F2419),"", IF(OR(
ISNUMBER(FIND("escovacao",LOWER(F2419))),
ISNUMBER(FIND("escovação",LOWER(F2419))),
ISNUMBER(FIND("higiene bucal",LOWER(F2419))),
ISNUMBER(FIND("tosa",LOWER(F2419))),
ISNUMBER(FIND("hidratacao",LOWER(F2419))),
ISNUMBER(FIND("hidratação",LOWER(F2419))),
ISNUMBER(FIND("spa",LOWER(F2419))),
ISNUMBER(FIND("corte de unhas",LOWER(F2419))),
ISNUMBER(FIND("desembolo",LOWER(F2419))),
ISNUMBER(FIND("clorexidina",LOWER(F2419))),
ISNUMBER(FIND("matizacao",LOWER(F2419))),
ISNUMBER(FIND("matização",LOWER(F2419))),
ISNUMBER(FIND("arredondamento",LOWER(F2419))),
ISNUMBER(FIND("remocao",LOWER(F2419))),
ISNUMBER(FIND("remoção",LOWER(F2419)))
),"Serviços extras",
IF(ISNUMBER(FIND("banho",LOWER(F2419))),"Banho","Loja")))</f>
        <v>Serviços extras</v>
      </c>
      <c r="AZ2419" s="1" t="str">
        <f>IF(ISBLANK(I2419),"", _xlfn.LET(_xlpm.Pedido,TRIM(D2419&amp;""),IF(_xlpm.Pedido&lt;&gt;"",_xlpm.Pedido&amp;" | "&amp;K2419,I2419&amp;" | "&amp;K2419&amp;" | "&amp;TEXT(AU2419,"0"))))</f>
        <v>4763 | Baden</v>
      </c>
      <c r="BA2419" s="1" t="str">
        <f>IF(ISBLANK(I2419),"", _xlfn.LET(_xlpm.TipoServico,LOWER(H2419),IF(ISNUMBER(FIND("banho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19" s="1" t="str">
        <f>IF(ISBLANK(I2419),"", _xlfn.LET(
    _xlpm.Servico,TRIM(F2419&amp;""),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19" s="1">
        <f>IF(ISBLANK(B2419),"", IF(ISBLANK(R2419),Q2419*S2419,R2419*S2419))</f>
        <v>10</v>
      </c>
    </row>
    <row r="2420" spans="1:55" x14ac:dyDescent="0.3">
      <c r="A2420" t="s">
        <v>11</v>
      </c>
      <c r="B2420">
        <v>46059</v>
      </c>
      <c r="C2420" t="s">
        <v>2</v>
      </c>
      <c r="D2420">
        <v>4740</v>
      </c>
      <c r="F2420" t="s">
        <v>169</v>
      </c>
      <c r="H2420" t="s">
        <v>276</v>
      </c>
      <c r="I2420">
        <v>2654</v>
      </c>
      <c r="J2420" t="s">
        <v>361</v>
      </c>
      <c r="K2420" t="s">
        <v>429</v>
      </c>
      <c r="L2420">
        <v>5531998673077</v>
      </c>
      <c r="N2420">
        <v>0</v>
      </c>
      <c r="O2420" t="s">
        <v>5</v>
      </c>
      <c r="P2420">
        <v>0</v>
      </c>
      <c r="Q2420">
        <v>10</v>
      </c>
      <c r="R2420">
        <v>10</v>
      </c>
      <c r="S2420">
        <v>1</v>
      </c>
      <c r="T2420">
        <v>10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 t="s">
        <v>6</v>
      </c>
      <c r="AG2420">
        <v>117</v>
      </c>
      <c r="AU2420" s="2" t="str">
        <f>IF(ISBLANK(B2420),"", TEXT(B2420,"dddd, d \d\e mmmm \d\e aaaa"))</f>
        <v>sexta-feira, 6 de fevereiro de 2026</v>
      </c>
      <c r="AX2420" s="1" t="str" cm="1">
        <f t="array" ref="AX2420">IFERROR(_xlfn.TEXTJOIN(", ",TRUE,_xlfn._xlws.SORT(_xlfn.UNIQUE(_xlfn._xlws.FILTER($K$2:$K$2889,($I$2:$I$2889=I2420)*($K$2:$K$2889&lt;&gt;""))))),"")</f>
        <v>Lola</v>
      </c>
      <c r="AY2420" s="1" t="str">
        <f>IF(ISBLANK(F2420),"", IF(OR(
ISNUMBER(FIND("escovacao",LOWER(F2420))),
ISNUMBER(FIND("escovação",LOWER(F2420))),
ISNUMBER(FIND("higiene bucal",LOWER(F2420))),
ISNUMBER(FIND("tosa",LOWER(F2420))),
ISNUMBER(FIND("hidratacao",LOWER(F2420))),
ISNUMBER(FIND("hidratação",LOWER(F2420))),
ISNUMBER(FIND("spa",LOWER(F2420))),
ISNUMBER(FIND("corte de unhas",LOWER(F2420))),
ISNUMBER(FIND("desembolo",LOWER(F2420))),
ISNUMBER(FIND("clorexidina",LOWER(F2420))),
ISNUMBER(FIND("matizacao",LOWER(F2420))),
ISNUMBER(FIND("matização",LOWER(F2420))),
ISNUMBER(FIND("arredondamento",LOWER(F2420))),
ISNUMBER(FIND("remocao",LOWER(F2420))),
ISNUMBER(FIND("remoção",LOWER(F2420)))
),"Serviços extras",
IF(ISNUMBER(FIND("banho",LOWER(F2420))),"Banho","Loja")))</f>
        <v>Serviços extras</v>
      </c>
      <c r="AZ2420" s="1" t="str">
        <f>IF(ISBLANK(I2420),"", _xlfn.LET(_xlpm.Pedido,TRIM(D2420&amp;""),IF(_xlpm.Pedido&lt;&gt;"",_xlpm.Pedido&amp;" | "&amp;K2420,I2420&amp;" | "&amp;K2420&amp;" | "&amp;TEXT(AU2420,"0"))))</f>
        <v>4740 | Lola</v>
      </c>
      <c r="BA2420" s="1" t="str">
        <f>IF(ISBLANK(I2420),"", _xlfn.LET(_xlpm.TipoServico,LOWER(H2420),IF(ISNUMBER(FIND("banho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0" s="1" t="str">
        <f>IF(ISBLANK(I2420),"", _xlfn.LET(
    _xlpm.Servico,TRIM(F2420&amp;""),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0" s="1">
        <f>IF(ISBLANK(B2420),"", IF(ISBLANK(R2420),Q2420*S2420,R2420*S2420))</f>
        <v>10</v>
      </c>
    </row>
    <row r="2421" spans="1:55" x14ac:dyDescent="0.3">
      <c r="A2421" t="s">
        <v>141</v>
      </c>
      <c r="B2421">
        <v>46060</v>
      </c>
      <c r="C2421" t="s">
        <v>27</v>
      </c>
      <c r="D2421">
        <v>4752</v>
      </c>
      <c r="F2421" t="s">
        <v>169</v>
      </c>
      <c r="H2421" t="s">
        <v>276</v>
      </c>
      <c r="I2421">
        <v>2813</v>
      </c>
      <c r="J2421" t="s">
        <v>717</v>
      </c>
      <c r="K2421" t="s">
        <v>208</v>
      </c>
      <c r="L2421">
        <v>5573981962658</v>
      </c>
      <c r="N2421">
        <v>0</v>
      </c>
      <c r="O2421" t="s">
        <v>5</v>
      </c>
      <c r="P2421">
        <v>0</v>
      </c>
      <c r="Q2421">
        <v>10</v>
      </c>
      <c r="R2421">
        <v>10</v>
      </c>
      <c r="S2421">
        <v>1</v>
      </c>
      <c r="T2421">
        <v>10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 t="s">
        <v>6</v>
      </c>
      <c r="AG2421">
        <v>67</v>
      </c>
      <c r="AU2421" s="2" t="str">
        <f>IF(ISBLANK(B2421),"", TEXT(B2421,"dddd, d \d\e mmmm \d\e aaaa"))</f>
        <v>sábado, 7 de fevereiro de 2026</v>
      </c>
      <c r="AX2421" s="1" t="str" cm="1">
        <f t="array" ref="AX2421">IFERROR(_xlfn.TEXTJOIN(", ",TRUE,_xlfn._xlws.SORT(_xlfn.UNIQUE(_xlfn._xlws.FILTER($K$2:$K$2889,($I$2:$I$2889=I2421)*($K$2:$K$2889&lt;&gt;""))))),"")</f>
        <v>Meg</v>
      </c>
      <c r="AY2421" s="1" t="str">
        <f>IF(ISBLANK(F2421),"", IF(OR(
ISNUMBER(FIND("escovacao",LOWER(F2421))),
ISNUMBER(FIND("escovação",LOWER(F2421))),
ISNUMBER(FIND("higiene bucal",LOWER(F2421))),
ISNUMBER(FIND("tosa",LOWER(F2421))),
ISNUMBER(FIND("hidratacao",LOWER(F2421))),
ISNUMBER(FIND("hidratação",LOWER(F2421))),
ISNUMBER(FIND("spa",LOWER(F2421))),
ISNUMBER(FIND("corte de unhas",LOWER(F2421))),
ISNUMBER(FIND("desembolo",LOWER(F2421))),
ISNUMBER(FIND("clorexidina",LOWER(F2421))),
ISNUMBER(FIND("matizacao",LOWER(F2421))),
ISNUMBER(FIND("matização",LOWER(F2421))),
ISNUMBER(FIND("arredondamento",LOWER(F2421))),
ISNUMBER(FIND("remocao",LOWER(F2421))),
ISNUMBER(FIND("remoção",LOWER(F2421)))
),"Serviços extras",
IF(ISNUMBER(FIND("banho",LOWER(F2421))),"Banho","Loja")))</f>
        <v>Serviços extras</v>
      </c>
      <c r="AZ2421" s="1" t="str">
        <f>IF(ISBLANK(I2421),"", _xlfn.LET(_xlpm.Pedido,TRIM(D2421&amp;""),IF(_xlpm.Pedido&lt;&gt;"",_xlpm.Pedido&amp;" | "&amp;K2421,I2421&amp;" | "&amp;K2421&amp;" | "&amp;TEXT(AU2421,"0"))))</f>
        <v>4752 | Meg</v>
      </c>
      <c r="BA2421" s="1" t="str">
        <f>IF(ISBLANK(I2421),"", _xlfn.LET(_xlpm.TipoServico,LOWER(H2421),IF(ISNUMBER(FIND("banho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1" s="1" t="str">
        <f>IF(ISBLANK(I2421),"", _xlfn.LET(
    _xlpm.Servico,TRIM(F2421&amp;""),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1" s="1">
        <f>IF(ISBLANK(B2421),"", IF(ISBLANK(R2421),Q2421*S2421,R2421*S2421))</f>
        <v>10</v>
      </c>
    </row>
    <row r="2422" spans="1:55" x14ac:dyDescent="0.3">
      <c r="A2422" t="s">
        <v>141</v>
      </c>
      <c r="B2422">
        <v>46060</v>
      </c>
      <c r="C2422" t="s">
        <v>27</v>
      </c>
      <c r="D2422">
        <v>4755</v>
      </c>
      <c r="F2422" t="s">
        <v>169</v>
      </c>
      <c r="H2422" t="s">
        <v>276</v>
      </c>
      <c r="I2422">
        <v>2528</v>
      </c>
      <c r="J2422" t="s">
        <v>71</v>
      </c>
      <c r="K2422" t="s">
        <v>471</v>
      </c>
      <c r="L2422">
        <v>73991182199</v>
      </c>
      <c r="N2422">
        <v>0</v>
      </c>
      <c r="O2422" t="s">
        <v>5</v>
      </c>
      <c r="P2422">
        <v>0</v>
      </c>
      <c r="Q2422">
        <v>10</v>
      </c>
      <c r="R2422">
        <v>10</v>
      </c>
      <c r="S2422">
        <v>1</v>
      </c>
      <c r="T2422">
        <v>10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 t="s">
        <v>6</v>
      </c>
      <c r="AG2422">
        <v>158</v>
      </c>
      <c r="AU2422" s="2" t="str">
        <f>IF(ISBLANK(B2422),"", TEXT(B2422,"dddd, d \d\e mmmm \d\e aaaa"))</f>
        <v>sábado, 7 de fevereiro de 2026</v>
      </c>
      <c r="AX2422" s="1" t="str" cm="1">
        <f t="array" ref="AX2422">IFERROR(_xlfn.TEXTJOIN(", ",TRUE,_xlfn._xlws.SORT(_xlfn.UNIQUE(_xlfn._xlws.FILTER($K$2:$K$2889,($I$2:$I$2889=I2422)*($K$2:$K$2889&lt;&gt;""))))),"")</f>
        <v>Thor, Zara</v>
      </c>
      <c r="AY2422" s="1" t="str">
        <f>IF(ISBLANK(F2422),"", IF(OR(
ISNUMBER(FIND("escovacao",LOWER(F2422))),
ISNUMBER(FIND("escovação",LOWER(F2422))),
ISNUMBER(FIND("higiene bucal",LOWER(F2422))),
ISNUMBER(FIND("tosa",LOWER(F2422))),
ISNUMBER(FIND("hidratacao",LOWER(F2422))),
ISNUMBER(FIND("hidratação",LOWER(F2422))),
ISNUMBER(FIND("spa",LOWER(F2422))),
ISNUMBER(FIND("corte de unhas",LOWER(F2422))),
ISNUMBER(FIND("desembolo",LOWER(F2422))),
ISNUMBER(FIND("clorexidina",LOWER(F2422))),
ISNUMBER(FIND("matizacao",LOWER(F2422))),
ISNUMBER(FIND("matização",LOWER(F2422))),
ISNUMBER(FIND("arredondamento",LOWER(F2422))),
ISNUMBER(FIND("remocao",LOWER(F2422))),
ISNUMBER(FIND("remoção",LOWER(F2422)))
),"Serviços extras",
IF(ISNUMBER(FIND("banho",LOWER(F2422))),"Banho","Loja")))</f>
        <v>Serviços extras</v>
      </c>
      <c r="AZ2422" s="1" t="str">
        <f>IF(ISBLANK(I2422),"", _xlfn.LET(_xlpm.Pedido,TRIM(D2422&amp;""),IF(_xlpm.Pedido&lt;&gt;"",_xlpm.Pedido&amp;" | "&amp;K2422,I2422&amp;" | "&amp;K2422&amp;" | "&amp;TEXT(AU2422,"0"))))</f>
        <v>4755 | Thor</v>
      </c>
      <c r="BA2422" s="1" t="str">
        <f>IF(ISBLANK(I2422),"", _xlfn.LET(_xlpm.TipoServico,LOWER(H2422),IF(ISNUMBER(FIND("banho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2" s="1" t="str">
        <f>IF(ISBLANK(I2422),"", _xlfn.LET(
    _xlpm.Servico,TRIM(F2422&amp;""),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2" s="1">
        <f>IF(ISBLANK(B2422),"", IF(ISBLANK(R2422),Q2422*S2422,R2422*S2422))</f>
        <v>10</v>
      </c>
    </row>
    <row r="2423" spans="1:55" x14ac:dyDescent="0.3">
      <c r="A2423" t="s">
        <v>141</v>
      </c>
      <c r="B2423">
        <v>46060</v>
      </c>
      <c r="C2423" t="s">
        <v>27</v>
      </c>
      <c r="D2423">
        <v>4755</v>
      </c>
      <c r="F2423" t="s">
        <v>169</v>
      </c>
      <c r="H2423" t="s">
        <v>276</v>
      </c>
      <c r="I2423">
        <v>2528</v>
      </c>
      <c r="J2423" t="s">
        <v>71</v>
      </c>
      <c r="K2423" t="s">
        <v>221</v>
      </c>
      <c r="L2423">
        <v>73991182199</v>
      </c>
      <c r="N2423">
        <v>0</v>
      </c>
      <c r="O2423" t="s">
        <v>5</v>
      </c>
      <c r="P2423">
        <v>0</v>
      </c>
      <c r="Q2423">
        <v>10</v>
      </c>
      <c r="R2423">
        <v>10</v>
      </c>
      <c r="S2423">
        <v>1</v>
      </c>
      <c r="T2423">
        <v>10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 t="s">
        <v>6</v>
      </c>
      <c r="AG2423">
        <v>158</v>
      </c>
      <c r="AU2423" s="2" t="str">
        <f>IF(ISBLANK(B2423),"", TEXT(B2423,"dddd, d \d\e mmmm \d\e aaaa"))</f>
        <v>sábado, 7 de fevereiro de 2026</v>
      </c>
      <c r="AX2423" s="1" t="str" cm="1">
        <f t="array" ref="AX2423">IFERROR(_xlfn.TEXTJOIN(", ",TRUE,_xlfn._xlws.SORT(_xlfn.UNIQUE(_xlfn._xlws.FILTER($K$2:$K$2889,($I$2:$I$2889=I2423)*($K$2:$K$2889&lt;&gt;""))))),"")</f>
        <v>Thor, Zara</v>
      </c>
      <c r="AY2423" s="1" t="str">
        <f>IF(ISBLANK(F2423),"", IF(OR(
ISNUMBER(FIND("escovacao",LOWER(F2423))),
ISNUMBER(FIND("escovação",LOWER(F2423))),
ISNUMBER(FIND("higiene bucal",LOWER(F2423))),
ISNUMBER(FIND("tosa",LOWER(F2423))),
ISNUMBER(FIND("hidratacao",LOWER(F2423))),
ISNUMBER(FIND("hidratação",LOWER(F2423))),
ISNUMBER(FIND("spa",LOWER(F2423))),
ISNUMBER(FIND("corte de unhas",LOWER(F2423))),
ISNUMBER(FIND("desembolo",LOWER(F2423))),
ISNUMBER(FIND("clorexidina",LOWER(F2423))),
ISNUMBER(FIND("matizacao",LOWER(F2423))),
ISNUMBER(FIND("matização",LOWER(F2423))),
ISNUMBER(FIND("arredondamento",LOWER(F2423))),
ISNUMBER(FIND("remocao",LOWER(F2423))),
ISNUMBER(FIND("remoção",LOWER(F2423)))
),"Serviços extras",
IF(ISNUMBER(FIND("banho",LOWER(F2423))),"Banho","Loja")))</f>
        <v>Serviços extras</v>
      </c>
      <c r="AZ2423" s="1" t="str">
        <f>IF(ISBLANK(I2423),"", _xlfn.LET(_xlpm.Pedido,TRIM(D2423&amp;""),IF(_xlpm.Pedido&lt;&gt;"",_xlpm.Pedido&amp;" | "&amp;K2423,I2423&amp;" | "&amp;K2423&amp;" | "&amp;TEXT(AU2423,"0"))))</f>
        <v>4755 | Zara</v>
      </c>
      <c r="BA2423" s="1" t="str">
        <f>IF(ISBLANK(I2423),"", _xlfn.LET(_xlpm.TipoServico,LOWER(H2423),IF(ISNUMBER(FIND("banho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3" s="1" t="str">
        <f>IF(ISBLANK(I2423),"", _xlfn.LET(
    _xlpm.Servico,TRIM(F2423&amp;""),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3" s="1">
        <f>IF(ISBLANK(B2423),"", IF(ISBLANK(R2423),Q2423*S2423,R2423*S2423))</f>
        <v>10</v>
      </c>
    </row>
    <row r="2424" spans="1:55" x14ac:dyDescent="0.3">
      <c r="A2424" t="s">
        <v>133</v>
      </c>
      <c r="B2424">
        <v>46063</v>
      </c>
      <c r="C2424" t="s">
        <v>46</v>
      </c>
      <c r="D2424">
        <v>4770</v>
      </c>
      <c r="F2424" t="s">
        <v>169</v>
      </c>
      <c r="H2424" t="s">
        <v>276</v>
      </c>
      <c r="I2424">
        <v>2642</v>
      </c>
      <c r="J2424" t="s">
        <v>157</v>
      </c>
      <c r="K2424" t="s">
        <v>720</v>
      </c>
      <c r="L2424">
        <v>5573999744943</v>
      </c>
      <c r="N2424">
        <v>0</v>
      </c>
      <c r="O2424" t="s">
        <v>5</v>
      </c>
      <c r="P2424">
        <v>0</v>
      </c>
      <c r="Q2424">
        <v>10</v>
      </c>
      <c r="R2424">
        <v>10</v>
      </c>
      <c r="S2424">
        <v>1</v>
      </c>
      <c r="T2424">
        <v>10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 t="s">
        <v>6</v>
      </c>
      <c r="AG2424">
        <v>110</v>
      </c>
      <c r="AU2424" s="2" t="str">
        <f>IF(ISBLANK(B2424),"", TEXT(B2424,"dddd, d \d\e mmmm \d\e aaaa"))</f>
        <v>terça-feira, 10 de fevereiro de 2026</v>
      </c>
      <c r="AX2424" s="1" t="str" cm="1">
        <f t="array" ref="AX2424">IFERROR(_xlfn.TEXTJOIN(", ",TRUE,_xlfn._xlws.SORT(_xlfn.UNIQUE(_xlfn._xlws.FILTER($K$2:$K$2889,($I$2:$I$2889=I2424)*($K$2:$K$2889&lt;&gt;""))))),"")</f>
        <v>Napoleao</v>
      </c>
      <c r="AY2424" s="1" t="str">
        <f>IF(ISBLANK(F2424),"", IF(OR(
ISNUMBER(FIND("escovacao",LOWER(F2424))),
ISNUMBER(FIND("escovação",LOWER(F2424))),
ISNUMBER(FIND("higiene bucal",LOWER(F2424))),
ISNUMBER(FIND("tosa",LOWER(F2424))),
ISNUMBER(FIND("hidratacao",LOWER(F2424))),
ISNUMBER(FIND("hidratação",LOWER(F2424))),
ISNUMBER(FIND("spa",LOWER(F2424))),
ISNUMBER(FIND("corte de unhas",LOWER(F2424))),
ISNUMBER(FIND("desembolo",LOWER(F2424))),
ISNUMBER(FIND("clorexidina",LOWER(F2424))),
ISNUMBER(FIND("matizacao",LOWER(F2424))),
ISNUMBER(FIND("matização",LOWER(F2424))),
ISNUMBER(FIND("arredondamento",LOWER(F2424))),
ISNUMBER(FIND("remocao",LOWER(F2424))),
ISNUMBER(FIND("remoção",LOWER(F2424)))
),"Serviços extras",
IF(ISNUMBER(FIND("banho",LOWER(F2424))),"Banho","Loja")))</f>
        <v>Serviços extras</v>
      </c>
      <c r="AZ2424" s="1" t="str">
        <f>IF(ISBLANK(I2424),"", _xlfn.LET(_xlpm.Pedido,TRIM(D2424&amp;""),IF(_xlpm.Pedido&lt;&gt;"",_xlpm.Pedido&amp;" | "&amp;K2424,I2424&amp;" | "&amp;K2424&amp;" | "&amp;TEXT(AU2424,"0"))))</f>
        <v>4770 | Napoleao</v>
      </c>
      <c r="BA2424" s="1" t="str">
        <f>IF(ISBLANK(I2424),"", _xlfn.LET(_xlpm.TipoServico,LOWER(H2424),IF(ISNUMBER(FIND("banho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4" s="1" t="str">
        <f>IF(ISBLANK(I2424),"", _xlfn.LET(
    _xlpm.Servico,TRIM(F2424&amp;""),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4" s="1">
        <f>IF(ISBLANK(B2424),"", IF(ISBLANK(R2424),Q2424*S2424,R2424*S2424))</f>
        <v>10</v>
      </c>
    </row>
    <row r="2425" spans="1:55" x14ac:dyDescent="0.3">
      <c r="A2425" t="s">
        <v>141</v>
      </c>
      <c r="B2425">
        <v>46063</v>
      </c>
      <c r="C2425" t="s">
        <v>46</v>
      </c>
      <c r="D2425">
        <v>4776</v>
      </c>
      <c r="F2425" t="s">
        <v>169</v>
      </c>
      <c r="H2425" t="s">
        <v>276</v>
      </c>
      <c r="I2425">
        <v>2712</v>
      </c>
      <c r="J2425" t="s">
        <v>385</v>
      </c>
      <c r="K2425" t="s">
        <v>429</v>
      </c>
      <c r="L2425">
        <v>7192652000</v>
      </c>
      <c r="N2425">
        <v>0</v>
      </c>
      <c r="O2425" t="s">
        <v>5</v>
      </c>
      <c r="P2425">
        <v>0</v>
      </c>
      <c r="Q2425">
        <v>10</v>
      </c>
      <c r="R2425">
        <v>10</v>
      </c>
      <c r="S2425">
        <v>1</v>
      </c>
      <c r="T2425">
        <v>10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 t="s">
        <v>6</v>
      </c>
      <c r="AG2425">
        <v>130</v>
      </c>
      <c r="AU2425" s="2" t="str">
        <f>IF(ISBLANK(B2425),"", TEXT(B2425,"dddd, d \d\e mmmm \d\e aaaa"))</f>
        <v>terça-feira, 10 de fevereiro de 2026</v>
      </c>
      <c r="AX2425" s="1" t="str" cm="1">
        <f t="array" ref="AX2425">IFERROR(_xlfn.TEXTJOIN(", ",TRUE,_xlfn._xlws.SORT(_xlfn.UNIQUE(_xlfn._xlws.FILTER($K$2:$K$2889,($I$2:$I$2889=I2425)*($K$2:$K$2889&lt;&gt;""))))),"")</f>
        <v>Lola</v>
      </c>
      <c r="AY2425" s="1" t="str">
        <f>IF(ISBLANK(F2425),"", IF(OR(
ISNUMBER(FIND("escovacao",LOWER(F2425))),
ISNUMBER(FIND("escovação",LOWER(F2425))),
ISNUMBER(FIND("higiene bucal",LOWER(F2425))),
ISNUMBER(FIND("tosa",LOWER(F2425))),
ISNUMBER(FIND("hidratacao",LOWER(F2425))),
ISNUMBER(FIND("hidratação",LOWER(F2425))),
ISNUMBER(FIND("spa",LOWER(F2425))),
ISNUMBER(FIND("corte de unhas",LOWER(F2425))),
ISNUMBER(FIND("desembolo",LOWER(F2425))),
ISNUMBER(FIND("clorexidina",LOWER(F2425))),
ISNUMBER(FIND("matizacao",LOWER(F2425))),
ISNUMBER(FIND("matização",LOWER(F2425))),
ISNUMBER(FIND("arredondamento",LOWER(F2425))),
ISNUMBER(FIND("remocao",LOWER(F2425))),
ISNUMBER(FIND("remoção",LOWER(F2425)))
),"Serviços extras",
IF(ISNUMBER(FIND("banho",LOWER(F2425))),"Banho","Loja")))</f>
        <v>Serviços extras</v>
      </c>
      <c r="AZ2425" s="1" t="str">
        <f>IF(ISBLANK(I2425),"", _xlfn.LET(_xlpm.Pedido,TRIM(D2425&amp;""),IF(_xlpm.Pedido&lt;&gt;"",_xlpm.Pedido&amp;" | "&amp;K2425,I2425&amp;" | "&amp;K2425&amp;" | "&amp;TEXT(AU2425,"0"))))</f>
        <v>4776 | Lola</v>
      </c>
      <c r="BA2425" s="1" t="str">
        <f>IF(ISBLANK(I2425),"", _xlfn.LET(_xlpm.TipoServico,LOWER(H2425),IF(ISNUMBER(FIND("banho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5" s="1" t="str">
        <f>IF(ISBLANK(I2425),"", _xlfn.LET(
    _xlpm.Servico,TRIM(F2425&amp;""),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5" s="1">
        <f>IF(ISBLANK(B2425),"", IF(ISBLANK(R2425),Q2425*S2425,R2425*S2425))</f>
        <v>10</v>
      </c>
    </row>
    <row r="2426" spans="1:55" x14ac:dyDescent="0.3">
      <c r="A2426" t="s">
        <v>141</v>
      </c>
      <c r="B2426">
        <v>46065</v>
      </c>
      <c r="C2426" t="s">
        <v>9</v>
      </c>
      <c r="D2426">
        <v>4789</v>
      </c>
      <c r="F2426" t="s">
        <v>169</v>
      </c>
      <c r="H2426" t="s">
        <v>276</v>
      </c>
      <c r="I2426">
        <v>2640</v>
      </c>
      <c r="J2426" t="s">
        <v>723</v>
      </c>
      <c r="K2426" t="s">
        <v>724</v>
      </c>
      <c r="L2426">
        <v>4917655070702</v>
      </c>
      <c r="N2426">
        <v>0</v>
      </c>
      <c r="O2426" t="s">
        <v>5</v>
      </c>
      <c r="P2426">
        <v>0</v>
      </c>
      <c r="Q2426">
        <v>10</v>
      </c>
      <c r="R2426">
        <v>10</v>
      </c>
      <c r="S2426">
        <v>1</v>
      </c>
      <c r="T2426">
        <v>10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 t="s">
        <v>6</v>
      </c>
      <c r="AG2426">
        <v>110</v>
      </c>
      <c r="AU2426" s="2" t="str">
        <f>IF(ISBLANK(B2426),"", TEXT(B2426,"dddd, d \d\e mmmm \d\e aaaa"))</f>
        <v>quinta-feira, 12 de fevereiro de 2026</v>
      </c>
      <c r="AX2426" s="1" t="str" cm="1">
        <f t="array" ref="AX2426">IFERROR(_xlfn.TEXTJOIN(", ",TRUE,_xlfn._xlws.SORT(_xlfn.UNIQUE(_xlfn._xlws.FILTER($K$2:$K$2889,($I$2:$I$2889=I2426)*($K$2:$K$2889&lt;&gt;""))))),"")</f>
        <v>Theodoro</v>
      </c>
      <c r="AY2426" s="1" t="str">
        <f>IF(ISBLANK(F2426),"", IF(OR(
ISNUMBER(FIND("escovacao",LOWER(F2426))),
ISNUMBER(FIND("escovação",LOWER(F2426))),
ISNUMBER(FIND("higiene bucal",LOWER(F2426))),
ISNUMBER(FIND("tosa",LOWER(F2426))),
ISNUMBER(FIND("hidratacao",LOWER(F2426))),
ISNUMBER(FIND("hidratação",LOWER(F2426))),
ISNUMBER(FIND("spa",LOWER(F2426))),
ISNUMBER(FIND("corte de unhas",LOWER(F2426))),
ISNUMBER(FIND("desembolo",LOWER(F2426))),
ISNUMBER(FIND("clorexidina",LOWER(F2426))),
ISNUMBER(FIND("matizacao",LOWER(F2426))),
ISNUMBER(FIND("matização",LOWER(F2426))),
ISNUMBER(FIND("arredondamento",LOWER(F2426))),
ISNUMBER(FIND("remocao",LOWER(F2426))),
ISNUMBER(FIND("remoção",LOWER(F2426)))
),"Serviços extras",
IF(ISNUMBER(FIND("banho",LOWER(F2426))),"Banho","Loja")))</f>
        <v>Serviços extras</v>
      </c>
      <c r="AZ2426" s="1" t="str">
        <f>IF(ISBLANK(I2426),"", _xlfn.LET(_xlpm.Pedido,TRIM(D2426&amp;""),IF(_xlpm.Pedido&lt;&gt;"",_xlpm.Pedido&amp;" | "&amp;K2426,I2426&amp;" | "&amp;K2426&amp;" | "&amp;TEXT(AU2426,"0"))))</f>
        <v>4789 | Theodoro</v>
      </c>
      <c r="BA2426" s="1" t="str">
        <f>IF(ISBLANK(I2426),"", _xlfn.LET(_xlpm.TipoServico,LOWER(H2426),IF(ISNUMBER(FIND("banho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6" s="1" t="str">
        <f>IF(ISBLANK(I2426),"", _xlfn.LET(
    _xlpm.Servico,TRIM(F2426&amp;""),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6" s="1">
        <f>IF(ISBLANK(B2426),"", IF(ISBLANK(R2426),Q2426*S2426,R2426*S2426))</f>
        <v>10</v>
      </c>
    </row>
    <row r="2427" spans="1:55" x14ac:dyDescent="0.3">
      <c r="A2427" t="s">
        <v>133</v>
      </c>
      <c r="B2427">
        <v>46065</v>
      </c>
      <c r="C2427" t="s">
        <v>9</v>
      </c>
      <c r="D2427">
        <v>4796</v>
      </c>
      <c r="F2427" t="s">
        <v>169</v>
      </c>
      <c r="H2427" t="s">
        <v>276</v>
      </c>
      <c r="I2427">
        <v>2466</v>
      </c>
      <c r="J2427" t="s">
        <v>725</v>
      </c>
      <c r="K2427" t="s">
        <v>144</v>
      </c>
      <c r="L2427">
        <v>73991849687</v>
      </c>
      <c r="N2427">
        <v>0</v>
      </c>
      <c r="O2427" t="s">
        <v>5</v>
      </c>
      <c r="P2427">
        <v>0</v>
      </c>
      <c r="Q2427">
        <v>10</v>
      </c>
      <c r="R2427">
        <v>10</v>
      </c>
      <c r="S2427">
        <v>1</v>
      </c>
      <c r="T2427">
        <v>10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 t="s">
        <v>6</v>
      </c>
      <c r="AG2427">
        <v>114</v>
      </c>
      <c r="AU2427" s="2" t="str">
        <f>IF(ISBLANK(B2427),"", TEXT(B2427,"dddd, d \d\e mmmm \d\e aaaa"))</f>
        <v>quinta-feira, 12 de fevereiro de 2026</v>
      </c>
      <c r="AX2427" s="1" t="str" cm="1">
        <f t="array" ref="AX2427">IFERROR(_xlfn.TEXTJOIN(", ",TRUE,_xlfn._xlws.SORT(_xlfn.UNIQUE(_xlfn._xlws.FILTER($K$2:$K$2889,($I$2:$I$2889=I2427)*($K$2:$K$2889&lt;&gt;""))))),"")</f>
        <v>Luna</v>
      </c>
      <c r="AY2427" s="1" t="str">
        <f>IF(ISBLANK(F2427),"", IF(OR(
ISNUMBER(FIND("escovacao",LOWER(F2427))),
ISNUMBER(FIND("escovação",LOWER(F2427))),
ISNUMBER(FIND("higiene bucal",LOWER(F2427))),
ISNUMBER(FIND("tosa",LOWER(F2427))),
ISNUMBER(FIND("hidratacao",LOWER(F2427))),
ISNUMBER(FIND("hidratação",LOWER(F2427))),
ISNUMBER(FIND("spa",LOWER(F2427))),
ISNUMBER(FIND("corte de unhas",LOWER(F2427))),
ISNUMBER(FIND("desembolo",LOWER(F2427))),
ISNUMBER(FIND("clorexidina",LOWER(F2427))),
ISNUMBER(FIND("matizacao",LOWER(F2427))),
ISNUMBER(FIND("matização",LOWER(F2427))),
ISNUMBER(FIND("arredondamento",LOWER(F2427))),
ISNUMBER(FIND("remocao",LOWER(F2427))),
ISNUMBER(FIND("remoção",LOWER(F2427)))
),"Serviços extras",
IF(ISNUMBER(FIND("banho",LOWER(F2427))),"Banho","Loja")))</f>
        <v>Serviços extras</v>
      </c>
      <c r="AZ2427" s="1" t="str">
        <f>IF(ISBLANK(I2427),"", _xlfn.LET(_xlpm.Pedido,TRIM(D2427&amp;""),IF(_xlpm.Pedido&lt;&gt;"",_xlpm.Pedido&amp;" | "&amp;K2427,I2427&amp;" | "&amp;K2427&amp;" | "&amp;TEXT(AU2427,"0"))))</f>
        <v>4796 | Luna</v>
      </c>
      <c r="BA2427" s="1" t="str">
        <f>IF(ISBLANK(I2427),"", _xlfn.LET(_xlpm.TipoServico,LOWER(H2427),IF(ISNUMBER(FIND("banho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7" s="1" t="str">
        <f>IF(ISBLANK(I2427),"", _xlfn.LET(
    _xlpm.Servico,TRIM(F2427&amp;""),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7" s="1">
        <f>IF(ISBLANK(B2427),"", IF(ISBLANK(R2427),Q2427*S2427,R2427*S2427))</f>
        <v>10</v>
      </c>
    </row>
    <row r="2428" spans="1:55" x14ac:dyDescent="0.3">
      <c r="A2428" t="s">
        <v>133</v>
      </c>
      <c r="B2428">
        <v>46066</v>
      </c>
      <c r="C2428" t="s">
        <v>2</v>
      </c>
      <c r="D2428">
        <v>4804</v>
      </c>
      <c r="F2428" t="s">
        <v>169</v>
      </c>
      <c r="H2428" t="s">
        <v>276</v>
      </c>
      <c r="I2428">
        <v>2834</v>
      </c>
      <c r="J2428" t="s">
        <v>726</v>
      </c>
      <c r="K2428" t="s">
        <v>727</v>
      </c>
      <c r="L2428">
        <v>5527998396112</v>
      </c>
      <c r="N2428">
        <v>0</v>
      </c>
      <c r="O2428" t="s">
        <v>5</v>
      </c>
      <c r="P2428">
        <v>0</v>
      </c>
      <c r="Q2428">
        <v>10</v>
      </c>
      <c r="R2428">
        <v>10</v>
      </c>
      <c r="S2428">
        <v>1</v>
      </c>
      <c r="T2428">
        <v>10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 t="s">
        <v>6</v>
      </c>
      <c r="AG2428">
        <v>114</v>
      </c>
      <c r="AU2428" s="2" t="str">
        <f>IF(ISBLANK(B2428),"", TEXT(B2428,"dddd, d \d\e mmmm \d\e aaaa"))</f>
        <v>sexta-feira, 13 de fevereiro de 2026</v>
      </c>
      <c r="AX2428" s="1" t="str" cm="1">
        <f t="array" ref="AX2428">IFERROR(_xlfn.TEXTJOIN(", ",TRUE,_xlfn._xlws.SORT(_xlfn.UNIQUE(_xlfn._xlws.FILTER($K$2:$K$2889,($I$2:$I$2889=I2428)*($K$2:$K$2889&lt;&gt;""))))),"")</f>
        <v>Minie</v>
      </c>
      <c r="AY2428" s="1" t="str">
        <f>IF(ISBLANK(F2428),"", IF(OR(
ISNUMBER(FIND("escovacao",LOWER(F2428))),
ISNUMBER(FIND("escovação",LOWER(F2428))),
ISNUMBER(FIND("higiene bucal",LOWER(F2428))),
ISNUMBER(FIND("tosa",LOWER(F2428))),
ISNUMBER(FIND("hidratacao",LOWER(F2428))),
ISNUMBER(FIND("hidratação",LOWER(F2428))),
ISNUMBER(FIND("spa",LOWER(F2428))),
ISNUMBER(FIND("corte de unhas",LOWER(F2428))),
ISNUMBER(FIND("desembolo",LOWER(F2428))),
ISNUMBER(FIND("clorexidina",LOWER(F2428))),
ISNUMBER(FIND("matizacao",LOWER(F2428))),
ISNUMBER(FIND("matização",LOWER(F2428))),
ISNUMBER(FIND("arredondamento",LOWER(F2428))),
ISNUMBER(FIND("remocao",LOWER(F2428))),
ISNUMBER(FIND("remoção",LOWER(F2428)))
),"Serviços extras",
IF(ISNUMBER(FIND("banho",LOWER(F2428))),"Banho","Loja")))</f>
        <v>Serviços extras</v>
      </c>
      <c r="AZ2428" s="1" t="str">
        <f>IF(ISBLANK(I2428),"", _xlfn.LET(_xlpm.Pedido,TRIM(D2428&amp;""),IF(_xlpm.Pedido&lt;&gt;"",_xlpm.Pedido&amp;" | "&amp;K2428,I2428&amp;" | "&amp;K2428&amp;" | "&amp;TEXT(AU2428,"0"))))</f>
        <v>4804 | Minie</v>
      </c>
      <c r="BA2428" s="1" t="str">
        <f>IF(ISBLANK(I2428),"", _xlfn.LET(_xlpm.TipoServico,LOWER(H2428),IF(ISNUMBER(FIND("banho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8" s="1" t="str">
        <f>IF(ISBLANK(I2428),"", _xlfn.LET(
    _xlpm.Servico,TRIM(F2428&amp;""),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8" s="1">
        <f>IF(ISBLANK(B2428),"", IF(ISBLANK(R2428),Q2428*S2428,R2428*S2428))</f>
        <v>10</v>
      </c>
    </row>
    <row r="2429" spans="1:55" x14ac:dyDescent="0.3">
      <c r="A2429" t="s">
        <v>133</v>
      </c>
      <c r="B2429">
        <v>46066</v>
      </c>
      <c r="C2429" t="s">
        <v>2</v>
      </c>
      <c r="D2429">
        <v>4808</v>
      </c>
      <c r="F2429" t="s">
        <v>169</v>
      </c>
      <c r="H2429" t="s">
        <v>276</v>
      </c>
      <c r="I2429">
        <v>2674</v>
      </c>
      <c r="J2429" t="s">
        <v>604</v>
      </c>
      <c r="K2429" t="s">
        <v>221</v>
      </c>
      <c r="L2429">
        <v>5573999627587</v>
      </c>
      <c r="N2429">
        <v>0</v>
      </c>
      <c r="O2429" t="s">
        <v>5</v>
      </c>
      <c r="P2429">
        <v>0</v>
      </c>
      <c r="Q2429">
        <v>10</v>
      </c>
      <c r="R2429">
        <v>10</v>
      </c>
      <c r="S2429">
        <v>1</v>
      </c>
      <c r="T2429">
        <v>10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 t="s">
        <v>6</v>
      </c>
      <c r="AG2429">
        <v>126</v>
      </c>
      <c r="AU2429" s="2" t="str">
        <f>IF(ISBLANK(B2429),"", TEXT(B2429,"dddd, d \d\e mmmm \d\e aaaa"))</f>
        <v>sexta-feira, 13 de fevereiro de 2026</v>
      </c>
      <c r="AX2429" s="1" t="str" cm="1">
        <f t="array" ref="AX2429">IFERROR(_xlfn.TEXTJOIN(", ",TRUE,_xlfn._xlws.SORT(_xlfn.UNIQUE(_xlfn._xlws.FILTER($K$2:$K$2889,($I$2:$I$2889=I2429)*($K$2:$K$2889&lt;&gt;""))))),"")</f>
        <v>Zara</v>
      </c>
      <c r="AY2429" s="1" t="str">
        <f>IF(ISBLANK(F2429),"", IF(OR(
ISNUMBER(FIND("escovacao",LOWER(F2429))),
ISNUMBER(FIND("escovação",LOWER(F2429))),
ISNUMBER(FIND("higiene bucal",LOWER(F2429))),
ISNUMBER(FIND("tosa",LOWER(F2429))),
ISNUMBER(FIND("hidratacao",LOWER(F2429))),
ISNUMBER(FIND("hidratação",LOWER(F2429))),
ISNUMBER(FIND("spa",LOWER(F2429))),
ISNUMBER(FIND("corte de unhas",LOWER(F2429))),
ISNUMBER(FIND("desembolo",LOWER(F2429))),
ISNUMBER(FIND("clorexidina",LOWER(F2429))),
ISNUMBER(FIND("matizacao",LOWER(F2429))),
ISNUMBER(FIND("matização",LOWER(F2429))),
ISNUMBER(FIND("arredondamento",LOWER(F2429))),
ISNUMBER(FIND("remocao",LOWER(F2429))),
ISNUMBER(FIND("remoção",LOWER(F2429)))
),"Serviços extras",
IF(ISNUMBER(FIND("banho",LOWER(F2429))),"Banho","Loja")))</f>
        <v>Serviços extras</v>
      </c>
      <c r="AZ2429" s="1" t="str">
        <f>IF(ISBLANK(I2429),"", _xlfn.LET(_xlpm.Pedido,TRIM(D2429&amp;""),IF(_xlpm.Pedido&lt;&gt;"",_xlpm.Pedido&amp;" | "&amp;K2429,I2429&amp;" | "&amp;K2429&amp;" | "&amp;TEXT(AU2429,"0"))))</f>
        <v>4808 | Zara</v>
      </c>
      <c r="BA2429" s="1" t="str">
        <f>IF(ISBLANK(I2429),"", _xlfn.LET(_xlpm.TipoServico,LOWER(H2429),IF(ISNUMBER(FIND("banho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29" s="1" t="str">
        <f>IF(ISBLANK(I2429),"", _xlfn.LET(
    _xlpm.Servico,TRIM(F2429&amp;""),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29" s="1">
        <f>IF(ISBLANK(B2429),"", IF(ISBLANK(R2429),Q2429*S2429,R2429*S2429))</f>
        <v>10</v>
      </c>
    </row>
    <row r="2430" spans="1:55" x14ac:dyDescent="0.3">
      <c r="A2430" t="s">
        <v>178</v>
      </c>
      <c r="B2430">
        <v>46067</v>
      </c>
      <c r="C2430" t="s">
        <v>27</v>
      </c>
      <c r="D2430">
        <v>4825</v>
      </c>
      <c r="F2430" t="s">
        <v>169</v>
      </c>
      <c r="H2430" t="s">
        <v>276</v>
      </c>
      <c r="I2430">
        <v>2839</v>
      </c>
      <c r="J2430" t="s">
        <v>548</v>
      </c>
      <c r="K2430" t="s">
        <v>356</v>
      </c>
      <c r="L2430">
        <v>557399126780</v>
      </c>
      <c r="N2430">
        <v>0</v>
      </c>
      <c r="O2430" t="s">
        <v>5</v>
      </c>
      <c r="P2430">
        <v>0</v>
      </c>
      <c r="Q2430">
        <v>10</v>
      </c>
      <c r="R2430">
        <v>10</v>
      </c>
      <c r="S2430">
        <v>1</v>
      </c>
      <c r="T2430">
        <v>10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 t="s">
        <v>6</v>
      </c>
      <c r="AG2430">
        <v>334</v>
      </c>
      <c r="AU2430" s="2" t="str">
        <f>IF(ISBLANK(B2430),"", TEXT(B2430,"dddd, d \d\e mmmm \d\e aaaa"))</f>
        <v>sábado, 14 de fevereiro de 2026</v>
      </c>
      <c r="AX2430" s="1" t="str" cm="1">
        <f t="array" ref="AX2430">IFERROR(_xlfn.TEXTJOIN(", ",TRUE,_xlfn._xlws.SORT(_xlfn.UNIQUE(_xlfn._xlws.FILTER($K$2:$K$2889,($I$2:$I$2889=I2430)*($K$2:$K$2889&lt;&gt;""))))),"")</f>
        <v>Amora, Cacau</v>
      </c>
      <c r="AY2430" s="1" t="str">
        <f>IF(ISBLANK(F2430),"", IF(OR(
ISNUMBER(FIND("escovacao",LOWER(F2430))),
ISNUMBER(FIND("escovação",LOWER(F2430))),
ISNUMBER(FIND("higiene bucal",LOWER(F2430))),
ISNUMBER(FIND("tosa",LOWER(F2430))),
ISNUMBER(FIND("hidratacao",LOWER(F2430))),
ISNUMBER(FIND("hidratação",LOWER(F2430))),
ISNUMBER(FIND("spa",LOWER(F2430))),
ISNUMBER(FIND("corte de unhas",LOWER(F2430))),
ISNUMBER(FIND("desembolo",LOWER(F2430))),
ISNUMBER(FIND("clorexidina",LOWER(F2430))),
ISNUMBER(FIND("matizacao",LOWER(F2430))),
ISNUMBER(FIND("matização",LOWER(F2430))),
ISNUMBER(FIND("arredondamento",LOWER(F2430))),
ISNUMBER(FIND("remocao",LOWER(F2430))),
ISNUMBER(FIND("remoção",LOWER(F2430)))
),"Serviços extras",
IF(ISNUMBER(FIND("banho",LOWER(F2430))),"Banho","Loja")))</f>
        <v>Serviços extras</v>
      </c>
      <c r="AZ2430" s="1" t="str">
        <f>IF(ISBLANK(I2430),"", _xlfn.LET(_xlpm.Pedido,TRIM(D2430&amp;""),IF(_xlpm.Pedido&lt;&gt;"",_xlpm.Pedido&amp;" | "&amp;K2430,I2430&amp;" | "&amp;K2430&amp;" | "&amp;TEXT(AU2430,"0"))))</f>
        <v>4825 | Cacau</v>
      </c>
      <c r="BA2430" s="1" t="str">
        <f>IF(ISBLANK(I2430),"", _xlfn.LET(_xlpm.TipoServico,LOWER(H2430),IF(ISNUMBER(FIND("banho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0" s="1" t="str">
        <f>IF(ISBLANK(I2430),"", _xlfn.LET(
    _xlpm.Servico,TRIM(F2430&amp;""),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0" s="1">
        <f>IF(ISBLANK(B2430),"", IF(ISBLANK(R2430),Q2430*S2430,R2430*S2430))</f>
        <v>10</v>
      </c>
    </row>
    <row r="2431" spans="1:55" x14ac:dyDescent="0.3">
      <c r="A2431" t="s">
        <v>141</v>
      </c>
      <c r="B2431">
        <v>46067</v>
      </c>
      <c r="C2431" t="s">
        <v>27</v>
      </c>
      <c r="D2431">
        <v>4825</v>
      </c>
      <c r="F2431" t="s">
        <v>169</v>
      </c>
      <c r="H2431" t="s">
        <v>276</v>
      </c>
      <c r="I2431">
        <v>2839</v>
      </c>
      <c r="J2431" t="s">
        <v>548</v>
      </c>
      <c r="K2431" t="s">
        <v>182</v>
      </c>
      <c r="L2431">
        <v>557399126780</v>
      </c>
      <c r="N2431">
        <v>0</v>
      </c>
      <c r="O2431" t="s">
        <v>5</v>
      </c>
      <c r="P2431">
        <v>0</v>
      </c>
      <c r="Q2431">
        <v>10</v>
      </c>
      <c r="R2431">
        <v>10</v>
      </c>
      <c r="S2431">
        <v>1</v>
      </c>
      <c r="T2431">
        <v>10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 t="s">
        <v>6</v>
      </c>
      <c r="AG2431">
        <v>334</v>
      </c>
      <c r="AU2431" s="2" t="str">
        <f>IF(ISBLANK(B2431),"", TEXT(B2431,"dddd, d \d\e mmmm \d\e aaaa"))</f>
        <v>sábado, 14 de fevereiro de 2026</v>
      </c>
      <c r="AX2431" s="1" t="str" cm="1">
        <f t="array" ref="AX2431">IFERROR(_xlfn.TEXTJOIN(", ",TRUE,_xlfn._xlws.SORT(_xlfn.UNIQUE(_xlfn._xlws.FILTER($K$2:$K$2889,($I$2:$I$2889=I2431)*($K$2:$K$2889&lt;&gt;""))))),"")</f>
        <v>Amora, Cacau</v>
      </c>
      <c r="AY2431" s="1" t="str">
        <f>IF(ISBLANK(F2431),"", IF(OR(
ISNUMBER(FIND("escovacao",LOWER(F2431))),
ISNUMBER(FIND("escovação",LOWER(F2431))),
ISNUMBER(FIND("higiene bucal",LOWER(F2431))),
ISNUMBER(FIND("tosa",LOWER(F2431))),
ISNUMBER(FIND("hidratacao",LOWER(F2431))),
ISNUMBER(FIND("hidratação",LOWER(F2431))),
ISNUMBER(FIND("spa",LOWER(F2431))),
ISNUMBER(FIND("corte de unhas",LOWER(F2431))),
ISNUMBER(FIND("desembolo",LOWER(F2431))),
ISNUMBER(FIND("clorexidina",LOWER(F2431))),
ISNUMBER(FIND("matizacao",LOWER(F2431))),
ISNUMBER(FIND("matização",LOWER(F2431))),
ISNUMBER(FIND("arredondamento",LOWER(F2431))),
ISNUMBER(FIND("remocao",LOWER(F2431))),
ISNUMBER(FIND("remoção",LOWER(F2431)))
),"Serviços extras",
IF(ISNUMBER(FIND("banho",LOWER(F2431))),"Banho","Loja")))</f>
        <v>Serviços extras</v>
      </c>
      <c r="AZ2431" s="1" t="str">
        <f>IF(ISBLANK(I2431),"", _xlfn.LET(_xlpm.Pedido,TRIM(D2431&amp;""),IF(_xlpm.Pedido&lt;&gt;"",_xlpm.Pedido&amp;" | "&amp;K2431,I2431&amp;" | "&amp;K2431&amp;" | "&amp;TEXT(AU2431,"0"))))</f>
        <v>4825 | Amora</v>
      </c>
      <c r="BA2431" s="1" t="str">
        <f>IF(ISBLANK(I2431),"", _xlfn.LET(_xlpm.TipoServico,LOWER(H2431),IF(ISNUMBER(FIND("banho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1" s="1" t="str">
        <f>IF(ISBLANK(I2431),"", _xlfn.LET(
    _xlpm.Servico,TRIM(F2431&amp;""),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1" s="1">
        <f>IF(ISBLANK(B2431),"", IF(ISBLANK(R2431),Q2431*S2431,R2431*S2431))</f>
        <v>10</v>
      </c>
    </row>
    <row r="2432" spans="1:55" x14ac:dyDescent="0.3">
      <c r="A2432" t="s">
        <v>141</v>
      </c>
      <c r="B2432">
        <v>46071</v>
      </c>
      <c r="C2432" t="s">
        <v>53</v>
      </c>
      <c r="D2432">
        <v>4839</v>
      </c>
      <c r="F2432" t="s">
        <v>169</v>
      </c>
      <c r="H2432" t="s">
        <v>276</v>
      </c>
      <c r="I2432">
        <v>2238</v>
      </c>
      <c r="J2432" t="s">
        <v>44</v>
      </c>
      <c r="K2432" t="s">
        <v>138</v>
      </c>
      <c r="L2432">
        <v>73988224982</v>
      </c>
      <c r="N2432">
        <v>0</v>
      </c>
      <c r="O2432" t="s">
        <v>5</v>
      </c>
      <c r="P2432">
        <v>0</v>
      </c>
      <c r="Q2432">
        <v>10</v>
      </c>
      <c r="R2432">
        <v>10</v>
      </c>
      <c r="S2432">
        <v>1</v>
      </c>
      <c r="T2432">
        <v>10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 t="s">
        <v>6</v>
      </c>
      <c r="AG2432">
        <v>67</v>
      </c>
      <c r="AU2432" s="2" t="str">
        <f>IF(ISBLANK(B2432),"", TEXT(B2432,"dddd, d \d\e mmmm \d\e aaaa"))</f>
        <v>quarta-feira, 18 de fevereiro de 2026</v>
      </c>
      <c r="AX2432" s="1" t="str" cm="1">
        <f t="array" ref="AX2432">IFERROR(_xlfn.TEXTJOIN(", ",TRUE,_xlfn._xlws.SORT(_xlfn.UNIQUE(_xlfn._xlws.FILTER($K$2:$K$2889,($I$2:$I$2889=I2432)*($K$2:$K$2889&lt;&gt;""))))),"")</f>
        <v>Baden</v>
      </c>
      <c r="AY2432" s="1" t="str">
        <f>IF(ISBLANK(F2432),"", IF(OR(
ISNUMBER(FIND("escovacao",LOWER(F2432))),
ISNUMBER(FIND("escovação",LOWER(F2432))),
ISNUMBER(FIND("higiene bucal",LOWER(F2432))),
ISNUMBER(FIND("tosa",LOWER(F2432))),
ISNUMBER(FIND("hidratacao",LOWER(F2432))),
ISNUMBER(FIND("hidratação",LOWER(F2432))),
ISNUMBER(FIND("spa",LOWER(F2432))),
ISNUMBER(FIND("corte de unhas",LOWER(F2432))),
ISNUMBER(FIND("desembolo",LOWER(F2432))),
ISNUMBER(FIND("clorexidina",LOWER(F2432))),
ISNUMBER(FIND("matizacao",LOWER(F2432))),
ISNUMBER(FIND("matização",LOWER(F2432))),
ISNUMBER(FIND("arredondamento",LOWER(F2432))),
ISNUMBER(FIND("remocao",LOWER(F2432))),
ISNUMBER(FIND("remoção",LOWER(F2432)))
),"Serviços extras",
IF(ISNUMBER(FIND("banho",LOWER(F2432))),"Banho","Loja")))</f>
        <v>Serviços extras</v>
      </c>
      <c r="AZ2432" s="1" t="str">
        <f>IF(ISBLANK(I2432),"", _xlfn.LET(_xlpm.Pedido,TRIM(D2432&amp;""),IF(_xlpm.Pedido&lt;&gt;"",_xlpm.Pedido&amp;" | "&amp;K2432,I2432&amp;" | "&amp;K2432&amp;" | "&amp;TEXT(AU2432,"0"))))</f>
        <v>4839 | Baden</v>
      </c>
      <c r="BA2432" s="1" t="str">
        <f>IF(ISBLANK(I2432),"", _xlfn.LET(_xlpm.TipoServico,LOWER(H2432),IF(ISNUMBER(FIND("banho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2" s="1" t="str">
        <f>IF(ISBLANK(I2432),"", _xlfn.LET(
    _xlpm.Servico,TRIM(F2432&amp;""),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2" s="1">
        <f>IF(ISBLANK(B2432),"", IF(ISBLANK(R2432),Q2432*S2432,R2432*S2432))</f>
        <v>10</v>
      </c>
    </row>
    <row r="2433" spans="1:55" x14ac:dyDescent="0.3">
      <c r="A2433" t="s">
        <v>141</v>
      </c>
      <c r="B2433">
        <v>46069</v>
      </c>
      <c r="C2433" t="s">
        <v>43</v>
      </c>
      <c r="D2433">
        <v>4832</v>
      </c>
      <c r="F2433" t="s">
        <v>169</v>
      </c>
      <c r="H2433" t="s">
        <v>276</v>
      </c>
      <c r="I2433">
        <v>2512</v>
      </c>
      <c r="J2433" t="s">
        <v>730</v>
      </c>
      <c r="K2433" t="s">
        <v>98</v>
      </c>
      <c r="L2433">
        <v>73999100907</v>
      </c>
      <c r="N2433">
        <v>0</v>
      </c>
      <c r="O2433" t="s">
        <v>5</v>
      </c>
      <c r="P2433">
        <v>0</v>
      </c>
      <c r="Q2433">
        <v>10</v>
      </c>
      <c r="R2433">
        <v>10</v>
      </c>
      <c r="S2433">
        <v>1</v>
      </c>
      <c r="T2433">
        <v>10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 t="s">
        <v>6</v>
      </c>
      <c r="AG2433">
        <v>110</v>
      </c>
      <c r="AU2433" s="2" t="str">
        <f>IF(ISBLANK(B2433),"", TEXT(B2433,"dddd, d \d\e mmmm \d\e aaaa"))</f>
        <v>segunda-feira, 16 de fevereiro de 2026</v>
      </c>
      <c r="AX2433" s="1" t="str" cm="1">
        <f t="array" ref="AX2433">IFERROR(_xlfn.TEXTJOIN(", ",TRUE,_xlfn._xlws.SORT(_xlfn.UNIQUE(_xlfn._xlws.FILTER($K$2:$K$2889,($I$2:$I$2889=I2433)*($K$2:$K$2889&lt;&gt;""))))),"")</f>
        <v>Pet</v>
      </c>
      <c r="AY2433" s="1" t="str">
        <f>IF(ISBLANK(F2433),"", IF(OR(
ISNUMBER(FIND("escovacao",LOWER(F2433))),
ISNUMBER(FIND("escovação",LOWER(F2433))),
ISNUMBER(FIND("higiene bucal",LOWER(F2433))),
ISNUMBER(FIND("tosa",LOWER(F2433))),
ISNUMBER(FIND("hidratacao",LOWER(F2433))),
ISNUMBER(FIND("hidratação",LOWER(F2433))),
ISNUMBER(FIND("spa",LOWER(F2433))),
ISNUMBER(FIND("corte de unhas",LOWER(F2433))),
ISNUMBER(FIND("desembolo",LOWER(F2433))),
ISNUMBER(FIND("clorexidina",LOWER(F2433))),
ISNUMBER(FIND("matizacao",LOWER(F2433))),
ISNUMBER(FIND("matização",LOWER(F2433))),
ISNUMBER(FIND("arredondamento",LOWER(F2433))),
ISNUMBER(FIND("remocao",LOWER(F2433))),
ISNUMBER(FIND("remoção",LOWER(F2433)))
),"Serviços extras",
IF(ISNUMBER(FIND("banho",LOWER(F2433))),"Banho","Loja")))</f>
        <v>Serviços extras</v>
      </c>
      <c r="AZ2433" s="1" t="str">
        <f>IF(ISBLANK(I2433),"", _xlfn.LET(_xlpm.Pedido,TRIM(D2433&amp;""),IF(_xlpm.Pedido&lt;&gt;"",_xlpm.Pedido&amp;" | "&amp;K2433,I2433&amp;" | "&amp;K2433&amp;" | "&amp;TEXT(AU2433,"0"))))</f>
        <v>4832 | Pet</v>
      </c>
      <c r="BA2433" s="1" t="str">
        <f>IF(ISBLANK(I2433),"", _xlfn.LET(_xlpm.TipoServico,LOWER(H2433),IF(ISNUMBER(FIND("banho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3" s="1" t="str">
        <f>IF(ISBLANK(I2433),"", _xlfn.LET(
    _xlpm.Servico,TRIM(F2433&amp;""),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3" s="1">
        <f>IF(ISBLANK(B2433),"", IF(ISBLANK(R2433),Q2433*S2433,R2433*S2433))</f>
        <v>10</v>
      </c>
    </row>
    <row r="2434" spans="1:55" x14ac:dyDescent="0.3">
      <c r="A2434" t="s">
        <v>133</v>
      </c>
      <c r="B2434">
        <v>46071</v>
      </c>
      <c r="C2434" t="s">
        <v>53</v>
      </c>
      <c r="D2434">
        <v>4843</v>
      </c>
      <c r="F2434" t="s">
        <v>169</v>
      </c>
      <c r="H2434" t="s">
        <v>276</v>
      </c>
      <c r="I2434">
        <v>2828</v>
      </c>
      <c r="J2434" t="s">
        <v>627</v>
      </c>
      <c r="K2434" t="s">
        <v>155</v>
      </c>
      <c r="L2434">
        <v>77988019019</v>
      </c>
      <c r="N2434">
        <v>0</v>
      </c>
      <c r="O2434" t="s">
        <v>5</v>
      </c>
      <c r="P2434">
        <v>0</v>
      </c>
      <c r="Q2434">
        <v>10</v>
      </c>
      <c r="R2434">
        <v>10</v>
      </c>
      <c r="S2434">
        <v>1</v>
      </c>
      <c r="T2434">
        <v>10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 t="s">
        <v>6</v>
      </c>
      <c r="AG2434">
        <v>102</v>
      </c>
      <c r="AU2434" s="2" t="str">
        <f>IF(ISBLANK(B2434),"", TEXT(B2434,"dddd, d \d\e mmmm \d\e aaaa"))</f>
        <v>quarta-feira, 18 de fevereiro de 2026</v>
      </c>
      <c r="AX2434" s="1" t="str" cm="1">
        <f t="array" ref="AX2434">IFERROR(_xlfn.TEXTJOIN(", ",TRUE,_xlfn._xlws.SORT(_xlfn.UNIQUE(_xlfn._xlws.FILTER($K$2:$K$2889,($I$2:$I$2889=I2434)*($K$2:$K$2889&lt;&gt;""))))),"")</f>
        <v>Mel</v>
      </c>
      <c r="AY2434" s="1" t="str">
        <f>IF(ISBLANK(F2434),"", IF(OR(
ISNUMBER(FIND("escovacao",LOWER(F2434))),
ISNUMBER(FIND("escovação",LOWER(F2434))),
ISNUMBER(FIND("higiene bucal",LOWER(F2434))),
ISNUMBER(FIND("tosa",LOWER(F2434))),
ISNUMBER(FIND("hidratacao",LOWER(F2434))),
ISNUMBER(FIND("hidratação",LOWER(F2434))),
ISNUMBER(FIND("spa",LOWER(F2434))),
ISNUMBER(FIND("corte de unhas",LOWER(F2434))),
ISNUMBER(FIND("desembolo",LOWER(F2434))),
ISNUMBER(FIND("clorexidina",LOWER(F2434))),
ISNUMBER(FIND("matizacao",LOWER(F2434))),
ISNUMBER(FIND("matização",LOWER(F2434))),
ISNUMBER(FIND("arredondamento",LOWER(F2434))),
ISNUMBER(FIND("remocao",LOWER(F2434))),
ISNUMBER(FIND("remoção",LOWER(F2434)))
),"Serviços extras",
IF(ISNUMBER(FIND("banho",LOWER(F2434))),"Banho","Loja")))</f>
        <v>Serviços extras</v>
      </c>
      <c r="AZ2434" s="1" t="str">
        <f>IF(ISBLANK(I2434),"", _xlfn.LET(_xlpm.Pedido,TRIM(D2434&amp;""),IF(_xlpm.Pedido&lt;&gt;"",_xlpm.Pedido&amp;" | "&amp;K2434,I2434&amp;" | "&amp;K2434&amp;" | "&amp;TEXT(AU2434,"0"))))</f>
        <v>4843 | Mel</v>
      </c>
      <c r="BA2434" s="1" t="str">
        <f>IF(ISBLANK(I2434),"", _xlfn.LET(_xlpm.TipoServico,LOWER(H2434),IF(ISNUMBER(FIND("banho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4" s="1" t="str">
        <f>IF(ISBLANK(I2434),"", _xlfn.LET(
    _xlpm.Servico,TRIM(F2434&amp;""),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4" s="1">
        <f>IF(ISBLANK(B2434),"", IF(ISBLANK(R2434),Q2434*S2434,R2434*S2434))</f>
        <v>10</v>
      </c>
    </row>
    <row r="2435" spans="1:55" x14ac:dyDescent="0.3">
      <c r="A2435" t="s">
        <v>141</v>
      </c>
      <c r="B2435">
        <v>46071</v>
      </c>
      <c r="C2435" t="s">
        <v>53</v>
      </c>
      <c r="D2435">
        <v>4848</v>
      </c>
      <c r="F2435" t="s">
        <v>169</v>
      </c>
      <c r="H2435" t="s">
        <v>276</v>
      </c>
      <c r="I2435">
        <v>2841</v>
      </c>
      <c r="J2435" t="s">
        <v>674</v>
      </c>
      <c r="K2435" t="s">
        <v>155</v>
      </c>
      <c r="L2435">
        <v>556281615422</v>
      </c>
      <c r="N2435">
        <v>0</v>
      </c>
      <c r="O2435" t="s">
        <v>5</v>
      </c>
      <c r="P2435">
        <v>0</v>
      </c>
      <c r="Q2435">
        <v>10</v>
      </c>
      <c r="R2435">
        <v>10</v>
      </c>
      <c r="S2435">
        <v>1</v>
      </c>
      <c r="T2435">
        <v>10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 t="s">
        <v>6</v>
      </c>
      <c r="AG2435">
        <v>114</v>
      </c>
      <c r="AU2435" s="2" t="str">
        <f>IF(ISBLANK(B2435),"", TEXT(B2435,"dddd, d \d\e mmmm \d\e aaaa"))</f>
        <v>quarta-feira, 18 de fevereiro de 2026</v>
      </c>
      <c r="AX2435" s="1" t="str" cm="1">
        <f t="array" ref="AX2435">IFERROR(_xlfn.TEXTJOIN(", ",TRUE,_xlfn._xlws.SORT(_xlfn.UNIQUE(_xlfn._xlws.FILTER($K$2:$K$2889,($I$2:$I$2889=I2435)*($K$2:$K$2889&lt;&gt;""))))),"")</f>
        <v>Mel</v>
      </c>
      <c r="AY2435" s="1" t="str">
        <f>IF(ISBLANK(F2435),"", IF(OR(
ISNUMBER(FIND("escovacao",LOWER(F2435))),
ISNUMBER(FIND("escovação",LOWER(F2435))),
ISNUMBER(FIND("higiene bucal",LOWER(F2435))),
ISNUMBER(FIND("tosa",LOWER(F2435))),
ISNUMBER(FIND("hidratacao",LOWER(F2435))),
ISNUMBER(FIND("hidratação",LOWER(F2435))),
ISNUMBER(FIND("spa",LOWER(F2435))),
ISNUMBER(FIND("corte de unhas",LOWER(F2435))),
ISNUMBER(FIND("desembolo",LOWER(F2435))),
ISNUMBER(FIND("clorexidina",LOWER(F2435))),
ISNUMBER(FIND("matizacao",LOWER(F2435))),
ISNUMBER(FIND("matização",LOWER(F2435))),
ISNUMBER(FIND("arredondamento",LOWER(F2435))),
ISNUMBER(FIND("remocao",LOWER(F2435))),
ISNUMBER(FIND("remoção",LOWER(F2435)))
),"Serviços extras",
IF(ISNUMBER(FIND("banho",LOWER(F2435))),"Banho","Loja")))</f>
        <v>Serviços extras</v>
      </c>
      <c r="AZ2435" s="1" t="str">
        <f>IF(ISBLANK(I2435),"", _xlfn.LET(_xlpm.Pedido,TRIM(D2435&amp;""),IF(_xlpm.Pedido&lt;&gt;"",_xlpm.Pedido&amp;" | "&amp;K2435,I2435&amp;" | "&amp;K2435&amp;" | "&amp;TEXT(AU2435,"0"))))</f>
        <v>4848 | Mel</v>
      </c>
      <c r="BA2435" s="1" t="str">
        <f>IF(ISBLANK(I2435),"", _xlfn.LET(_xlpm.TipoServico,LOWER(H2435),IF(ISNUMBER(FIND("banho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5" s="1" t="str">
        <f>IF(ISBLANK(I2435),"", _xlfn.LET(
    _xlpm.Servico,TRIM(F2435&amp;""),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5" s="1">
        <f>IF(ISBLANK(B2435),"", IF(ISBLANK(R2435),Q2435*S2435,R2435*S2435))</f>
        <v>10</v>
      </c>
    </row>
    <row r="2436" spans="1:55" x14ac:dyDescent="0.3">
      <c r="A2436" t="s">
        <v>133</v>
      </c>
      <c r="B2436">
        <v>46071</v>
      </c>
      <c r="C2436" t="s">
        <v>53</v>
      </c>
      <c r="D2436">
        <v>4845</v>
      </c>
      <c r="F2436" t="s">
        <v>169</v>
      </c>
      <c r="H2436" t="s">
        <v>276</v>
      </c>
      <c r="I2436">
        <v>2600</v>
      </c>
      <c r="J2436" t="s">
        <v>62</v>
      </c>
      <c r="K2436" t="s">
        <v>315</v>
      </c>
      <c r="L2436">
        <v>5573981633691</v>
      </c>
      <c r="N2436">
        <v>0</v>
      </c>
      <c r="O2436" t="s">
        <v>5</v>
      </c>
      <c r="P2436">
        <v>0</v>
      </c>
      <c r="Q2436">
        <v>10</v>
      </c>
      <c r="R2436">
        <v>10</v>
      </c>
      <c r="S2436">
        <v>1</v>
      </c>
      <c r="T2436">
        <v>10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 t="s">
        <v>6</v>
      </c>
      <c r="AG2436">
        <v>67</v>
      </c>
      <c r="AU2436" s="2" t="str">
        <f>IF(ISBLANK(B2436),"", TEXT(B2436,"dddd, d \d\e mmmm \d\e aaaa"))</f>
        <v>quarta-feira, 18 de fevereiro de 2026</v>
      </c>
      <c r="AX2436" s="1" t="str" cm="1">
        <f t="array" ref="AX2436">IFERROR(_xlfn.TEXTJOIN(", ",TRUE,_xlfn._xlws.SORT(_xlfn.UNIQUE(_xlfn._xlws.FILTER($K$2:$K$2889,($I$2:$I$2889=I2436)*($K$2:$K$2889&lt;&gt;""))))),"")</f>
        <v>Bella</v>
      </c>
      <c r="AY2436" s="1" t="str">
        <f>IF(ISBLANK(F2436),"", IF(OR(
ISNUMBER(FIND("escovacao",LOWER(F2436))),
ISNUMBER(FIND("escovação",LOWER(F2436))),
ISNUMBER(FIND("higiene bucal",LOWER(F2436))),
ISNUMBER(FIND("tosa",LOWER(F2436))),
ISNUMBER(FIND("hidratacao",LOWER(F2436))),
ISNUMBER(FIND("hidratação",LOWER(F2436))),
ISNUMBER(FIND("spa",LOWER(F2436))),
ISNUMBER(FIND("corte de unhas",LOWER(F2436))),
ISNUMBER(FIND("desembolo",LOWER(F2436))),
ISNUMBER(FIND("clorexidina",LOWER(F2436))),
ISNUMBER(FIND("matizacao",LOWER(F2436))),
ISNUMBER(FIND("matização",LOWER(F2436))),
ISNUMBER(FIND("arredondamento",LOWER(F2436))),
ISNUMBER(FIND("remocao",LOWER(F2436))),
ISNUMBER(FIND("remoção",LOWER(F2436)))
),"Serviços extras",
IF(ISNUMBER(FIND("banho",LOWER(F2436))),"Banho","Loja")))</f>
        <v>Serviços extras</v>
      </c>
      <c r="AZ2436" s="1" t="str">
        <f>IF(ISBLANK(I2436),"", _xlfn.LET(_xlpm.Pedido,TRIM(D2436&amp;""),IF(_xlpm.Pedido&lt;&gt;"",_xlpm.Pedido&amp;" | "&amp;K2436,I2436&amp;" | "&amp;K2436&amp;" | "&amp;TEXT(AU2436,"0"))))</f>
        <v>4845 | Bella</v>
      </c>
      <c r="BA2436" s="1" t="str">
        <f>IF(ISBLANK(I2436),"", _xlfn.LET(_xlpm.TipoServico,LOWER(H2436),IF(ISNUMBER(FIND("banho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6" s="1" t="str">
        <f>IF(ISBLANK(I2436),"", _xlfn.LET(
    _xlpm.Servico,TRIM(F2436&amp;""),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6" s="1">
        <f>IF(ISBLANK(B2436),"", IF(ISBLANK(R2436),Q2436*S2436,R2436*S2436))</f>
        <v>10</v>
      </c>
    </row>
    <row r="2437" spans="1:55" x14ac:dyDescent="0.3">
      <c r="A2437" t="s">
        <v>133</v>
      </c>
      <c r="B2437">
        <v>46071</v>
      </c>
      <c r="C2437" t="s">
        <v>53</v>
      </c>
      <c r="D2437">
        <v>4846</v>
      </c>
      <c r="F2437" t="s">
        <v>169</v>
      </c>
      <c r="H2437" t="s">
        <v>276</v>
      </c>
      <c r="I2437">
        <v>2601</v>
      </c>
      <c r="J2437" t="s">
        <v>15</v>
      </c>
      <c r="K2437" t="s">
        <v>165</v>
      </c>
      <c r="L2437">
        <v>73991119077</v>
      </c>
      <c r="N2437">
        <v>0</v>
      </c>
      <c r="O2437" t="s">
        <v>5</v>
      </c>
      <c r="P2437">
        <v>0</v>
      </c>
      <c r="Q2437">
        <v>10</v>
      </c>
      <c r="R2437">
        <v>10</v>
      </c>
      <c r="S2437">
        <v>1</v>
      </c>
      <c r="T2437">
        <v>10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0</v>
      </c>
      <c r="AF2437" t="s">
        <v>6</v>
      </c>
      <c r="AG2437">
        <v>134</v>
      </c>
      <c r="AU2437" s="2" t="str">
        <f>IF(ISBLANK(B2437),"", TEXT(B2437,"dddd, d \d\e mmmm \d\e aaaa"))</f>
        <v>quarta-feira, 18 de fevereiro de 2026</v>
      </c>
      <c r="AX2437" s="1" t="str" cm="1">
        <f t="array" ref="AX2437">IFERROR(_xlfn.TEXTJOIN(", ",TRUE,_xlfn._xlws.SORT(_xlfn.UNIQUE(_xlfn._xlws.FILTER($K$2:$K$2889,($I$2:$I$2889=I2437)*($K$2:$K$2889&lt;&gt;""))))),"")</f>
        <v>Dora, Tito</v>
      </c>
      <c r="AY2437" s="1" t="str">
        <f>IF(ISBLANK(F2437),"", IF(OR(
ISNUMBER(FIND("escovacao",LOWER(F2437))),
ISNUMBER(FIND("escovação",LOWER(F2437))),
ISNUMBER(FIND("higiene bucal",LOWER(F2437))),
ISNUMBER(FIND("tosa",LOWER(F2437))),
ISNUMBER(FIND("hidratacao",LOWER(F2437))),
ISNUMBER(FIND("hidratação",LOWER(F2437))),
ISNUMBER(FIND("spa",LOWER(F2437))),
ISNUMBER(FIND("corte de unhas",LOWER(F2437))),
ISNUMBER(FIND("desembolo",LOWER(F2437))),
ISNUMBER(FIND("clorexidina",LOWER(F2437))),
ISNUMBER(FIND("matizacao",LOWER(F2437))),
ISNUMBER(FIND("matização",LOWER(F2437))),
ISNUMBER(FIND("arredondamento",LOWER(F2437))),
ISNUMBER(FIND("remocao",LOWER(F2437))),
ISNUMBER(FIND("remoção",LOWER(F2437)))
),"Serviços extras",
IF(ISNUMBER(FIND("banho",LOWER(F2437))),"Banho","Loja")))</f>
        <v>Serviços extras</v>
      </c>
      <c r="AZ2437" s="1" t="str">
        <f>IF(ISBLANK(I2437),"", _xlfn.LET(_xlpm.Pedido,TRIM(D2437&amp;""),IF(_xlpm.Pedido&lt;&gt;"",_xlpm.Pedido&amp;" | "&amp;K2437,I2437&amp;" | "&amp;K2437&amp;" | "&amp;TEXT(AU2437,"0"))))</f>
        <v>4846 | Dora</v>
      </c>
      <c r="BA2437" s="1" t="str">
        <f>IF(ISBLANK(I2437),"", _xlfn.LET(_xlpm.TipoServico,LOWER(H2437),IF(ISNUMBER(FIND("banho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7" s="1" t="str">
        <f>IF(ISBLANK(I2437),"", _xlfn.LET(
    _xlpm.Servico,TRIM(F2437&amp;""),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7" s="1">
        <f>IF(ISBLANK(B2437),"", IF(ISBLANK(R2437),Q2437*S2437,R2437*S2437))</f>
        <v>10</v>
      </c>
    </row>
    <row r="2438" spans="1:55" x14ac:dyDescent="0.3">
      <c r="A2438" t="s">
        <v>141</v>
      </c>
      <c r="B2438">
        <v>46071</v>
      </c>
      <c r="C2438" t="s">
        <v>53</v>
      </c>
      <c r="D2438">
        <v>4846</v>
      </c>
      <c r="F2438" t="s">
        <v>169</v>
      </c>
      <c r="H2438" t="s">
        <v>276</v>
      </c>
      <c r="I2438">
        <v>2601</v>
      </c>
      <c r="J2438" t="s">
        <v>15</v>
      </c>
      <c r="K2438" t="s">
        <v>705</v>
      </c>
      <c r="L2438">
        <v>73991119077</v>
      </c>
      <c r="N2438">
        <v>0</v>
      </c>
      <c r="O2438" t="s">
        <v>5</v>
      </c>
      <c r="P2438">
        <v>0</v>
      </c>
      <c r="Q2438">
        <v>10</v>
      </c>
      <c r="R2438">
        <v>10</v>
      </c>
      <c r="S2438">
        <v>1</v>
      </c>
      <c r="T2438">
        <v>10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 t="s">
        <v>6</v>
      </c>
      <c r="AG2438">
        <v>134</v>
      </c>
      <c r="AU2438" s="2" t="str">
        <f>IF(ISBLANK(B2438),"", TEXT(B2438,"dddd, d \d\e mmmm \d\e aaaa"))</f>
        <v>quarta-feira, 18 de fevereiro de 2026</v>
      </c>
      <c r="AX2438" s="1" t="str" cm="1">
        <f t="array" ref="AX2438">IFERROR(_xlfn.TEXTJOIN(", ",TRUE,_xlfn._xlws.SORT(_xlfn.UNIQUE(_xlfn._xlws.FILTER($K$2:$K$2889,($I$2:$I$2889=I2438)*($K$2:$K$2889&lt;&gt;""))))),"")</f>
        <v>Dora, Tito</v>
      </c>
      <c r="AY2438" s="1" t="str">
        <f>IF(ISBLANK(F2438),"", IF(OR(
ISNUMBER(FIND("escovacao",LOWER(F2438))),
ISNUMBER(FIND("escovação",LOWER(F2438))),
ISNUMBER(FIND("higiene bucal",LOWER(F2438))),
ISNUMBER(FIND("tosa",LOWER(F2438))),
ISNUMBER(FIND("hidratacao",LOWER(F2438))),
ISNUMBER(FIND("hidratação",LOWER(F2438))),
ISNUMBER(FIND("spa",LOWER(F2438))),
ISNUMBER(FIND("corte de unhas",LOWER(F2438))),
ISNUMBER(FIND("desembolo",LOWER(F2438))),
ISNUMBER(FIND("clorexidina",LOWER(F2438))),
ISNUMBER(FIND("matizacao",LOWER(F2438))),
ISNUMBER(FIND("matização",LOWER(F2438))),
ISNUMBER(FIND("arredondamento",LOWER(F2438))),
ISNUMBER(FIND("remocao",LOWER(F2438))),
ISNUMBER(FIND("remoção",LOWER(F2438)))
),"Serviços extras",
IF(ISNUMBER(FIND("banho",LOWER(F2438))),"Banho","Loja")))</f>
        <v>Serviços extras</v>
      </c>
      <c r="AZ2438" s="1" t="str">
        <f>IF(ISBLANK(I2438),"", _xlfn.LET(_xlpm.Pedido,TRIM(D2438&amp;""),IF(_xlpm.Pedido&lt;&gt;"",_xlpm.Pedido&amp;" | "&amp;K2438,I2438&amp;" | "&amp;K2438&amp;" | "&amp;TEXT(AU2438,"0"))))</f>
        <v>4846 | Tito</v>
      </c>
      <c r="BA2438" s="1" t="str">
        <f>IF(ISBLANK(I2438),"", _xlfn.LET(_xlpm.TipoServico,LOWER(H2438),IF(ISNUMBER(FIND("banho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8" s="1" t="str">
        <f>IF(ISBLANK(I2438),"", _xlfn.LET(
    _xlpm.Servico,TRIM(F2438&amp;""),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8" s="1">
        <f>IF(ISBLANK(B2438),"", IF(ISBLANK(R2438),Q2438*S2438,R2438*S2438))</f>
        <v>10</v>
      </c>
    </row>
    <row r="2439" spans="1:55" x14ac:dyDescent="0.3">
      <c r="A2439" t="s">
        <v>141</v>
      </c>
      <c r="B2439">
        <v>46072</v>
      </c>
      <c r="C2439" t="s">
        <v>9</v>
      </c>
      <c r="D2439">
        <v>4851</v>
      </c>
      <c r="F2439" t="s">
        <v>169</v>
      </c>
      <c r="H2439" t="s">
        <v>276</v>
      </c>
      <c r="I2439">
        <v>2836</v>
      </c>
      <c r="J2439" t="s">
        <v>597</v>
      </c>
      <c r="K2439" t="s">
        <v>698</v>
      </c>
      <c r="L2439">
        <v>557399071088</v>
      </c>
      <c r="N2439">
        <v>0</v>
      </c>
      <c r="O2439" t="s">
        <v>5</v>
      </c>
      <c r="P2439">
        <v>0</v>
      </c>
      <c r="Q2439">
        <v>10</v>
      </c>
      <c r="R2439">
        <v>10</v>
      </c>
      <c r="S2439">
        <v>1</v>
      </c>
      <c r="T2439">
        <v>10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 t="s">
        <v>6</v>
      </c>
      <c r="AG2439">
        <v>265</v>
      </c>
      <c r="AU2439" s="2" t="str">
        <f>IF(ISBLANK(B2439),"", TEXT(B2439,"dddd, d \d\e mmmm \d\e aaaa"))</f>
        <v>quinta-feira, 19 de fevereiro de 2026</v>
      </c>
      <c r="AX2439" s="1" t="str" cm="1">
        <f t="array" ref="AX2439">IFERROR(_xlfn.TEXTJOIN(", ",TRUE,_xlfn._xlws.SORT(_xlfn.UNIQUE(_xlfn._xlws.FILTER($K$2:$K$2889,($I$2:$I$2889=I2439)*($K$2:$K$2889&lt;&gt;""))))),"")</f>
        <v>Michelinha, Pipoca</v>
      </c>
      <c r="AY2439" s="1" t="str">
        <f>IF(ISBLANK(F2439),"", IF(OR(
ISNUMBER(FIND("escovacao",LOWER(F2439))),
ISNUMBER(FIND("escovação",LOWER(F2439))),
ISNUMBER(FIND("higiene bucal",LOWER(F2439))),
ISNUMBER(FIND("tosa",LOWER(F2439))),
ISNUMBER(FIND("hidratacao",LOWER(F2439))),
ISNUMBER(FIND("hidratação",LOWER(F2439))),
ISNUMBER(FIND("spa",LOWER(F2439))),
ISNUMBER(FIND("corte de unhas",LOWER(F2439))),
ISNUMBER(FIND("desembolo",LOWER(F2439))),
ISNUMBER(FIND("clorexidina",LOWER(F2439))),
ISNUMBER(FIND("matizacao",LOWER(F2439))),
ISNUMBER(FIND("matização",LOWER(F2439))),
ISNUMBER(FIND("arredondamento",LOWER(F2439))),
ISNUMBER(FIND("remocao",LOWER(F2439))),
ISNUMBER(FIND("remoção",LOWER(F2439)))
),"Serviços extras",
IF(ISNUMBER(FIND("banho",LOWER(F2439))),"Banho","Loja")))</f>
        <v>Serviços extras</v>
      </c>
      <c r="AZ2439" s="1" t="str">
        <f>IF(ISBLANK(I2439),"", _xlfn.LET(_xlpm.Pedido,TRIM(D2439&amp;""),IF(_xlpm.Pedido&lt;&gt;"",_xlpm.Pedido&amp;" | "&amp;K2439,I2439&amp;" | "&amp;K2439&amp;" | "&amp;TEXT(AU2439,"0"))))</f>
        <v>4851 | Michelinha</v>
      </c>
      <c r="BA2439" s="1" t="str">
        <f>IF(ISBLANK(I2439),"", _xlfn.LET(_xlpm.TipoServico,LOWER(H2439),IF(ISNUMBER(FIND("banho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39" s="1" t="str">
        <f>IF(ISBLANK(I2439),"", _xlfn.LET(
    _xlpm.Servico,TRIM(F2439&amp;""),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39" s="1">
        <f>IF(ISBLANK(B2439),"", IF(ISBLANK(R2439),Q2439*S2439,R2439*S2439))</f>
        <v>10</v>
      </c>
    </row>
    <row r="2440" spans="1:55" x14ac:dyDescent="0.3">
      <c r="A2440" t="s">
        <v>141</v>
      </c>
      <c r="B2440">
        <v>46072</v>
      </c>
      <c r="C2440" t="s">
        <v>9</v>
      </c>
      <c r="D2440">
        <v>4851</v>
      </c>
      <c r="F2440" t="s">
        <v>169</v>
      </c>
      <c r="H2440" t="s">
        <v>276</v>
      </c>
      <c r="I2440">
        <v>2836</v>
      </c>
      <c r="J2440" t="s">
        <v>597</v>
      </c>
      <c r="K2440" t="s">
        <v>697</v>
      </c>
      <c r="L2440">
        <v>557399071088</v>
      </c>
      <c r="N2440">
        <v>0</v>
      </c>
      <c r="O2440" t="s">
        <v>5</v>
      </c>
      <c r="P2440">
        <v>0</v>
      </c>
      <c r="Q2440">
        <v>10</v>
      </c>
      <c r="R2440">
        <v>10</v>
      </c>
      <c r="S2440">
        <v>1</v>
      </c>
      <c r="T2440">
        <v>10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 t="s">
        <v>6</v>
      </c>
      <c r="AG2440">
        <v>265</v>
      </c>
      <c r="AU2440" s="2" t="str">
        <f>IF(ISBLANK(B2440),"", TEXT(B2440,"dddd, d \d\e mmmm \d\e aaaa"))</f>
        <v>quinta-feira, 19 de fevereiro de 2026</v>
      </c>
      <c r="AX2440" s="1" t="str" cm="1">
        <f t="array" ref="AX2440">IFERROR(_xlfn.TEXTJOIN(", ",TRUE,_xlfn._xlws.SORT(_xlfn.UNIQUE(_xlfn._xlws.FILTER($K$2:$K$2889,($I$2:$I$2889=I2440)*($K$2:$K$2889&lt;&gt;""))))),"")</f>
        <v>Michelinha, Pipoca</v>
      </c>
      <c r="AY2440" s="1" t="str">
        <f>IF(ISBLANK(F2440),"", IF(OR(
ISNUMBER(FIND("escovacao",LOWER(F2440))),
ISNUMBER(FIND("escovação",LOWER(F2440))),
ISNUMBER(FIND("higiene bucal",LOWER(F2440))),
ISNUMBER(FIND("tosa",LOWER(F2440))),
ISNUMBER(FIND("hidratacao",LOWER(F2440))),
ISNUMBER(FIND("hidratação",LOWER(F2440))),
ISNUMBER(FIND("spa",LOWER(F2440))),
ISNUMBER(FIND("corte de unhas",LOWER(F2440))),
ISNUMBER(FIND("desembolo",LOWER(F2440))),
ISNUMBER(FIND("clorexidina",LOWER(F2440))),
ISNUMBER(FIND("matizacao",LOWER(F2440))),
ISNUMBER(FIND("matização",LOWER(F2440))),
ISNUMBER(FIND("arredondamento",LOWER(F2440))),
ISNUMBER(FIND("remocao",LOWER(F2440))),
ISNUMBER(FIND("remoção",LOWER(F2440)))
),"Serviços extras",
IF(ISNUMBER(FIND("banho",LOWER(F2440))),"Banho","Loja")))</f>
        <v>Serviços extras</v>
      </c>
      <c r="AZ2440" s="1" t="str">
        <f>IF(ISBLANK(I2440),"", _xlfn.LET(_xlpm.Pedido,TRIM(D2440&amp;""),IF(_xlpm.Pedido&lt;&gt;"",_xlpm.Pedido&amp;" | "&amp;K2440,I2440&amp;" | "&amp;K2440&amp;" | "&amp;TEXT(AU2440,"0"))))</f>
        <v>4851 | Pipoca</v>
      </c>
      <c r="BA2440" s="1" t="str">
        <f>IF(ISBLANK(I2440),"", _xlfn.LET(_xlpm.TipoServico,LOWER(H2440),IF(ISNUMBER(FIND("banho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0" s="1" t="str">
        <f>IF(ISBLANK(I2440),"", _xlfn.LET(
    _xlpm.Servico,TRIM(F2440&amp;""),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0" s="1">
        <f>IF(ISBLANK(B2440),"", IF(ISBLANK(R2440),Q2440*S2440,R2440*S2440))</f>
        <v>10</v>
      </c>
    </row>
    <row r="2441" spans="1:55" x14ac:dyDescent="0.3">
      <c r="A2441" t="s">
        <v>133</v>
      </c>
      <c r="B2441">
        <v>46072</v>
      </c>
      <c r="C2441" t="s">
        <v>9</v>
      </c>
      <c r="D2441">
        <v>4857</v>
      </c>
      <c r="F2441" t="s">
        <v>169</v>
      </c>
      <c r="H2441" t="s">
        <v>276</v>
      </c>
      <c r="I2441">
        <v>2833</v>
      </c>
      <c r="J2441" t="s">
        <v>485</v>
      </c>
      <c r="K2441" t="s">
        <v>675</v>
      </c>
      <c r="L2441">
        <v>553198878565</v>
      </c>
      <c r="N2441">
        <v>0</v>
      </c>
      <c r="O2441" t="s">
        <v>5</v>
      </c>
      <c r="P2441">
        <v>0</v>
      </c>
      <c r="Q2441">
        <v>10</v>
      </c>
      <c r="R2441">
        <v>10</v>
      </c>
      <c r="S2441">
        <v>1</v>
      </c>
      <c r="T2441">
        <v>10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 t="s">
        <v>6</v>
      </c>
      <c r="AG2441">
        <v>114.9</v>
      </c>
      <c r="AU2441" s="2" t="str">
        <f>IF(ISBLANK(B2441),"", TEXT(B2441,"dddd, d \d\e mmmm \d\e aaaa"))</f>
        <v>quinta-feira, 19 de fevereiro de 2026</v>
      </c>
      <c r="AX2441" s="1" t="str" cm="1">
        <f t="array" ref="AX2441">IFERROR(_xlfn.TEXTJOIN(", ",TRUE,_xlfn._xlws.SORT(_xlfn.UNIQUE(_xlfn._xlws.FILTER($K$2:$K$2889,($I$2:$I$2889=I2441)*($K$2:$K$2889&lt;&gt;""))))),"")</f>
        <v>Aureliano</v>
      </c>
      <c r="AY2441" s="1" t="str">
        <f>IF(ISBLANK(F2441),"", IF(OR(
ISNUMBER(FIND("escovacao",LOWER(F2441))),
ISNUMBER(FIND("escovação",LOWER(F2441))),
ISNUMBER(FIND("higiene bucal",LOWER(F2441))),
ISNUMBER(FIND("tosa",LOWER(F2441))),
ISNUMBER(FIND("hidratacao",LOWER(F2441))),
ISNUMBER(FIND("hidratação",LOWER(F2441))),
ISNUMBER(FIND("spa",LOWER(F2441))),
ISNUMBER(FIND("corte de unhas",LOWER(F2441))),
ISNUMBER(FIND("desembolo",LOWER(F2441))),
ISNUMBER(FIND("clorexidina",LOWER(F2441))),
ISNUMBER(FIND("matizacao",LOWER(F2441))),
ISNUMBER(FIND("matização",LOWER(F2441))),
ISNUMBER(FIND("arredondamento",LOWER(F2441))),
ISNUMBER(FIND("remocao",LOWER(F2441))),
ISNUMBER(FIND("remoção",LOWER(F2441)))
),"Serviços extras",
IF(ISNUMBER(FIND("banho",LOWER(F2441))),"Banho","Loja")))</f>
        <v>Serviços extras</v>
      </c>
      <c r="AZ2441" s="1" t="str">
        <f>IF(ISBLANK(I2441),"", _xlfn.LET(_xlpm.Pedido,TRIM(D2441&amp;""),IF(_xlpm.Pedido&lt;&gt;"",_xlpm.Pedido&amp;" | "&amp;K2441,I2441&amp;" | "&amp;K2441&amp;" | "&amp;TEXT(AU2441,"0"))))</f>
        <v>4857 | Aureliano</v>
      </c>
      <c r="BA2441" s="1" t="str">
        <f>IF(ISBLANK(I2441),"", _xlfn.LET(_xlpm.TipoServico,LOWER(H2441),IF(ISNUMBER(FIND("banho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1" s="1" t="str">
        <f>IF(ISBLANK(I2441),"", _xlfn.LET(
    _xlpm.Servico,TRIM(F2441&amp;""),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1" s="1">
        <f>IF(ISBLANK(B2441),"", IF(ISBLANK(R2441),Q2441*S2441,R2441*S2441))</f>
        <v>10</v>
      </c>
    </row>
    <row r="2442" spans="1:55" x14ac:dyDescent="0.3">
      <c r="A2442" t="s">
        <v>133</v>
      </c>
      <c r="B2442">
        <v>46072</v>
      </c>
      <c r="C2442" t="s">
        <v>9</v>
      </c>
      <c r="D2442">
        <v>4855</v>
      </c>
      <c r="F2442" t="s">
        <v>169</v>
      </c>
      <c r="H2442" t="s">
        <v>276</v>
      </c>
      <c r="I2442">
        <v>2262</v>
      </c>
      <c r="J2442" t="s">
        <v>613</v>
      </c>
      <c r="K2442" t="s">
        <v>356</v>
      </c>
      <c r="L2442">
        <v>557391191687</v>
      </c>
      <c r="N2442">
        <v>0</v>
      </c>
      <c r="O2442" t="s">
        <v>5</v>
      </c>
      <c r="P2442">
        <v>0</v>
      </c>
      <c r="Q2442">
        <v>10</v>
      </c>
      <c r="R2442">
        <v>10</v>
      </c>
      <c r="S2442">
        <v>1</v>
      </c>
      <c r="T2442">
        <v>10</v>
      </c>
      <c r="U2442">
        <v>0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 t="s">
        <v>6</v>
      </c>
      <c r="AG2442">
        <v>134</v>
      </c>
      <c r="AU2442" s="2" t="str">
        <f>IF(ISBLANK(B2442),"", TEXT(B2442,"dddd, d \d\e mmmm \d\e aaaa"))</f>
        <v>quinta-feira, 19 de fevereiro de 2026</v>
      </c>
      <c r="AX2442" s="1" t="str" cm="1">
        <f t="array" ref="AX2442">IFERROR(_xlfn.TEXTJOIN(", ",TRUE,_xlfn._xlws.SORT(_xlfn.UNIQUE(_xlfn._xlws.FILTER($K$2:$K$2889,($I$2:$I$2889=I2442)*($K$2:$K$2889&lt;&gt;""))))),"")</f>
        <v>Cacau, Milka</v>
      </c>
      <c r="AY2442" s="1" t="str">
        <f>IF(ISBLANK(F2442),"", IF(OR(
ISNUMBER(FIND("escovacao",LOWER(F2442))),
ISNUMBER(FIND("escovação",LOWER(F2442))),
ISNUMBER(FIND("higiene bucal",LOWER(F2442))),
ISNUMBER(FIND("tosa",LOWER(F2442))),
ISNUMBER(FIND("hidratacao",LOWER(F2442))),
ISNUMBER(FIND("hidratação",LOWER(F2442))),
ISNUMBER(FIND("spa",LOWER(F2442))),
ISNUMBER(FIND("corte de unhas",LOWER(F2442))),
ISNUMBER(FIND("desembolo",LOWER(F2442))),
ISNUMBER(FIND("clorexidina",LOWER(F2442))),
ISNUMBER(FIND("matizacao",LOWER(F2442))),
ISNUMBER(FIND("matização",LOWER(F2442))),
ISNUMBER(FIND("arredondamento",LOWER(F2442))),
ISNUMBER(FIND("remocao",LOWER(F2442))),
ISNUMBER(FIND("remoção",LOWER(F2442)))
),"Serviços extras",
IF(ISNUMBER(FIND("banho",LOWER(F2442))),"Banho","Loja")))</f>
        <v>Serviços extras</v>
      </c>
      <c r="AZ2442" s="1" t="str">
        <f>IF(ISBLANK(I2442),"", _xlfn.LET(_xlpm.Pedido,TRIM(D2442&amp;""),IF(_xlpm.Pedido&lt;&gt;"",_xlpm.Pedido&amp;" | "&amp;K2442,I2442&amp;" | "&amp;K2442&amp;" | "&amp;TEXT(AU2442,"0"))))</f>
        <v>4855 | Cacau</v>
      </c>
      <c r="BA2442" s="1" t="str">
        <f>IF(ISBLANK(I2442),"", _xlfn.LET(_xlpm.TipoServico,LOWER(H2442),IF(ISNUMBER(FIND("banho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2" s="1" t="str">
        <f>IF(ISBLANK(I2442),"", _xlfn.LET(
    _xlpm.Servico,TRIM(F2442&amp;""),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2" s="1">
        <f>IF(ISBLANK(B2442),"", IF(ISBLANK(R2442),Q2442*S2442,R2442*S2442))</f>
        <v>10</v>
      </c>
    </row>
    <row r="2443" spans="1:55" x14ac:dyDescent="0.3">
      <c r="A2443" t="s">
        <v>133</v>
      </c>
      <c r="B2443">
        <v>46072</v>
      </c>
      <c r="C2443" t="s">
        <v>9</v>
      </c>
      <c r="D2443">
        <v>4855</v>
      </c>
      <c r="F2443" t="s">
        <v>169</v>
      </c>
      <c r="H2443" t="s">
        <v>276</v>
      </c>
      <c r="I2443">
        <v>2262</v>
      </c>
      <c r="J2443" t="s">
        <v>613</v>
      </c>
      <c r="K2443" t="s">
        <v>640</v>
      </c>
      <c r="L2443">
        <v>557391191687</v>
      </c>
      <c r="N2443">
        <v>0</v>
      </c>
      <c r="O2443" t="s">
        <v>5</v>
      </c>
      <c r="P2443">
        <v>0</v>
      </c>
      <c r="Q2443">
        <v>10</v>
      </c>
      <c r="R2443">
        <v>10</v>
      </c>
      <c r="S2443">
        <v>1</v>
      </c>
      <c r="T2443">
        <v>10</v>
      </c>
      <c r="U2443">
        <v>0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 t="s">
        <v>6</v>
      </c>
      <c r="AG2443">
        <v>134</v>
      </c>
      <c r="AU2443" s="2" t="str">
        <f>IF(ISBLANK(B2443),"", TEXT(B2443,"dddd, d \d\e mmmm \d\e aaaa"))</f>
        <v>quinta-feira, 19 de fevereiro de 2026</v>
      </c>
      <c r="AX2443" s="1" t="str" cm="1">
        <f t="array" ref="AX2443">IFERROR(_xlfn.TEXTJOIN(", ",TRUE,_xlfn._xlws.SORT(_xlfn.UNIQUE(_xlfn._xlws.FILTER($K$2:$K$2889,($I$2:$I$2889=I2443)*($K$2:$K$2889&lt;&gt;""))))),"")</f>
        <v>Cacau, Milka</v>
      </c>
      <c r="AY2443" s="1" t="str">
        <f>IF(ISBLANK(F2443),"", IF(OR(
ISNUMBER(FIND("escovacao",LOWER(F2443))),
ISNUMBER(FIND("escovação",LOWER(F2443))),
ISNUMBER(FIND("higiene bucal",LOWER(F2443))),
ISNUMBER(FIND("tosa",LOWER(F2443))),
ISNUMBER(FIND("hidratacao",LOWER(F2443))),
ISNUMBER(FIND("hidratação",LOWER(F2443))),
ISNUMBER(FIND("spa",LOWER(F2443))),
ISNUMBER(FIND("corte de unhas",LOWER(F2443))),
ISNUMBER(FIND("desembolo",LOWER(F2443))),
ISNUMBER(FIND("clorexidina",LOWER(F2443))),
ISNUMBER(FIND("matizacao",LOWER(F2443))),
ISNUMBER(FIND("matização",LOWER(F2443))),
ISNUMBER(FIND("arredondamento",LOWER(F2443))),
ISNUMBER(FIND("remocao",LOWER(F2443))),
ISNUMBER(FIND("remoção",LOWER(F2443)))
),"Serviços extras",
IF(ISNUMBER(FIND("banho",LOWER(F2443))),"Banho","Loja")))</f>
        <v>Serviços extras</v>
      </c>
      <c r="AZ2443" s="1" t="str">
        <f>IF(ISBLANK(I2443),"", _xlfn.LET(_xlpm.Pedido,TRIM(D2443&amp;""),IF(_xlpm.Pedido&lt;&gt;"",_xlpm.Pedido&amp;" | "&amp;K2443,I2443&amp;" | "&amp;K2443&amp;" | "&amp;TEXT(AU2443,"0"))))</f>
        <v>4855 | Milka</v>
      </c>
      <c r="BA2443" s="1" t="str">
        <f>IF(ISBLANK(I2443),"", _xlfn.LET(_xlpm.TipoServico,LOWER(H2443),IF(ISNUMBER(FIND("banho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3" s="1" t="str">
        <f>IF(ISBLANK(I2443),"", _xlfn.LET(
    _xlpm.Servico,TRIM(F2443&amp;""),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3" s="1">
        <f>IF(ISBLANK(B2443),"", IF(ISBLANK(R2443),Q2443*S2443,R2443*S2443))</f>
        <v>10</v>
      </c>
    </row>
    <row r="2444" spans="1:55" x14ac:dyDescent="0.3">
      <c r="A2444" t="s">
        <v>133</v>
      </c>
      <c r="B2444">
        <v>46072</v>
      </c>
      <c r="C2444" t="s">
        <v>9</v>
      </c>
      <c r="D2444">
        <v>4853</v>
      </c>
      <c r="F2444" t="s">
        <v>169</v>
      </c>
      <c r="H2444" t="s">
        <v>276</v>
      </c>
      <c r="I2444">
        <v>2842</v>
      </c>
      <c r="J2444" t="s">
        <v>484</v>
      </c>
      <c r="K2444" t="s">
        <v>760</v>
      </c>
      <c r="L2444">
        <v>557399114922</v>
      </c>
      <c r="N2444">
        <v>0</v>
      </c>
      <c r="O2444" t="s">
        <v>5</v>
      </c>
      <c r="P2444">
        <v>0</v>
      </c>
      <c r="Q2444">
        <v>10</v>
      </c>
      <c r="R2444">
        <v>10</v>
      </c>
      <c r="S2444">
        <v>1</v>
      </c>
      <c r="T2444">
        <v>10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 t="s">
        <v>6</v>
      </c>
      <c r="AG2444">
        <v>81.900000000000006</v>
      </c>
      <c r="AU2444" s="2" t="str">
        <f>IF(ISBLANK(B2444),"", TEXT(B2444,"dddd, d \d\e mmmm \d\e aaaa"))</f>
        <v>quinta-feira, 19 de fevereiro de 2026</v>
      </c>
      <c r="AX2444" s="1" t="str" cm="1">
        <f t="array" ref="AX2444">IFERROR(_xlfn.TEXTJOIN(", ",TRUE,_xlfn._xlws.SORT(_xlfn.UNIQUE(_xlfn._xlws.FILTER($K$2:$K$2889,($I$2:$I$2889=I2444)*($K$2:$K$2889&lt;&gt;""))))),"")</f>
        <v>Ted</v>
      </c>
      <c r="AY2444" s="1" t="str">
        <f>IF(ISBLANK(F2444),"", IF(OR(
ISNUMBER(FIND("escovacao",LOWER(F2444))),
ISNUMBER(FIND("escovação",LOWER(F2444))),
ISNUMBER(FIND("higiene bucal",LOWER(F2444))),
ISNUMBER(FIND("tosa",LOWER(F2444))),
ISNUMBER(FIND("hidratacao",LOWER(F2444))),
ISNUMBER(FIND("hidratação",LOWER(F2444))),
ISNUMBER(FIND("spa",LOWER(F2444))),
ISNUMBER(FIND("corte de unhas",LOWER(F2444))),
ISNUMBER(FIND("desembolo",LOWER(F2444))),
ISNUMBER(FIND("clorexidina",LOWER(F2444))),
ISNUMBER(FIND("matizacao",LOWER(F2444))),
ISNUMBER(FIND("matização",LOWER(F2444))),
ISNUMBER(FIND("arredondamento",LOWER(F2444))),
ISNUMBER(FIND("remocao",LOWER(F2444))),
ISNUMBER(FIND("remoção",LOWER(F2444)))
),"Serviços extras",
IF(ISNUMBER(FIND("banho",LOWER(F2444))),"Banho","Loja")))</f>
        <v>Serviços extras</v>
      </c>
      <c r="AZ2444" s="1" t="str">
        <f>IF(ISBLANK(I2444),"", _xlfn.LET(_xlpm.Pedido,TRIM(D2444&amp;""),IF(_xlpm.Pedido&lt;&gt;"",_xlpm.Pedido&amp;" | "&amp;K2444,I2444&amp;" | "&amp;K2444&amp;" | "&amp;TEXT(AU2444,"0"))))</f>
        <v>4853 | Ted</v>
      </c>
      <c r="BA2444" s="1" t="str">
        <f>IF(ISBLANK(I2444),"", _xlfn.LET(_xlpm.TipoServico,LOWER(H2444),IF(ISNUMBER(FIND("banho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4" s="1" t="str">
        <f>IF(ISBLANK(I2444),"", _xlfn.LET(
    _xlpm.Servico,TRIM(F2444&amp;""),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4" s="1">
        <f>IF(ISBLANK(B2444),"", IF(ISBLANK(R2444),Q2444*S2444,R2444*S2444))</f>
        <v>10</v>
      </c>
    </row>
    <row r="2445" spans="1:55" x14ac:dyDescent="0.3">
      <c r="A2445" t="s">
        <v>141</v>
      </c>
      <c r="B2445">
        <v>46073</v>
      </c>
      <c r="C2445" t="s">
        <v>2</v>
      </c>
      <c r="D2445">
        <v>4861</v>
      </c>
      <c r="F2445" t="s">
        <v>169</v>
      </c>
      <c r="H2445" t="s">
        <v>276</v>
      </c>
      <c r="I2445">
        <v>2843</v>
      </c>
      <c r="J2445" t="s">
        <v>39</v>
      </c>
      <c r="K2445" t="s">
        <v>749</v>
      </c>
      <c r="L2445">
        <v>5581997929297</v>
      </c>
      <c r="N2445">
        <v>0</v>
      </c>
      <c r="O2445" t="s">
        <v>5</v>
      </c>
      <c r="P2445">
        <v>0</v>
      </c>
      <c r="Q2445">
        <v>10</v>
      </c>
      <c r="R2445">
        <v>10</v>
      </c>
      <c r="S2445">
        <v>1</v>
      </c>
      <c r="T2445">
        <v>10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 t="s">
        <v>6</v>
      </c>
      <c r="AG2445">
        <v>67</v>
      </c>
      <c r="AU2445" s="2" t="str">
        <f>IF(ISBLANK(B2445),"", TEXT(B2445,"dddd, d \d\e mmmm \d\e aaaa"))</f>
        <v>sexta-feira, 20 de fevereiro de 2026</v>
      </c>
      <c r="AX2445" s="1" t="str" cm="1">
        <f t="array" ref="AX2445">IFERROR(_xlfn.TEXTJOIN(", ",TRUE,_xlfn._xlws.SORT(_xlfn.UNIQUE(_xlfn._xlws.FILTER($K$2:$K$2889,($I$2:$I$2889=I2445)*($K$2:$K$2889&lt;&gt;""))))),"")</f>
        <v>Branca</v>
      </c>
      <c r="AY2445" s="1" t="str">
        <f>IF(ISBLANK(F2445),"", IF(OR(
ISNUMBER(FIND("escovacao",LOWER(F2445))),
ISNUMBER(FIND("escovação",LOWER(F2445))),
ISNUMBER(FIND("higiene bucal",LOWER(F2445))),
ISNUMBER(FIND("tosa",LOWER(F2445))),
ISNUMBER(FIND("hidratacao",LOWER(F2445))),
ISNUMBER(FIND("hidratação",LOWER(F2445))),
ISNUMBER(FIND("spa",LOWER(F2445))),
ISNUMBER(FIND("corte de unhas",LOWER(F2445))),
ISNUMBER(FIND("desembolo",LOWER(F2445))),
ISNUMBER(FIND("clorexidina",LOWER(F2445))),
ISNUMBER(FIND("matizacao",LOWER(F2445))),
ISNUMBER(FIND("matização",LOWER(F2445))),
ISNUMBER(FIND("arredondamento",LOWER(F2445))),
ISNUMBER(FIND("remocao",LOWER(F2445))),
ISNUMBER(FIND("remoção",LOWER(F2445)))
),"Serviços extras",
IF(ISNUMBER(FIND("banho",LOWER(F2445))),"Banho","Loja")))</f>
        <v>Serviços extras</v>
      </c>
      <c r="AZ2445" s="1" t="str">
        <f>IF(ISBLANK(I2445),"", _xlfn.LET(_xlpm.Pedido,TRIM(D2445&amp;""),IF(_xlpm.Pedido&lt;&gt;"",_xlpm.Pedido&amp;" | "&amp;K2445,I2445&amp;" | "&amp;K2445&amp;" | "&amp;TEXT(AU2445,"0"))))</f>
        <v>4861 | Branca</v>
      </c>
      <c r="BA2445" s="1" t="str">
        <f>IF(ISBLANK(I2445),"", _xlfn.LET(_xlpm.TipoServico,LOWER(H2445),IF(ISNUMBER(FIND("banho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5" s="1" t="str">
        <f>IF(ISBLANK(I2445),"", _xlfn.LET(
    _xlpm.Servico,TRIM(F2445&amp;""),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5" s="1">
        <f>IF(ISBLANK(B2445),"", IF(ISBLANK(R2445),Q2445*S2445,R2445*S2445))</f>
        <v>10</v>
      </c>
    </row>
    <row r="2446" spans="1:55" x14ac:dyDescent="0.3">
      <c r="A2446" t="s">
        <v>133</v>
      </c>
      <c r="B2446">
        <v>46073</v>
      </c>
      <c r="C2446" t="s">
        <v>2</v>
      </c>
      <c r="D2446">
        <v>4862</v>
      </c>
      <c r="F2446" t="s">
        <v>169</v>
      </c>
      <c r="H2446" t="s">
        <v>276</v>
      </c>
      <c r="I2446">
        <v>2327</v>
      </c>
      <c r="J2446" t="s">
        <v>532</v>
      </c>
      <c r="K2446" t="s">
        <v>661</v>
      </c>
      <c r="L2446">
        <v>73999999999</v>
      </c>
      <c r="N2446">
        <v>0</v>
      </c>
      <c r="O2446" t="s">
        <v>5</v>
      </c>
      <c r="P2446">
        <v>0</v>
      </c>
      <c r="Q2446">
        <v>10</v>
      </c>
      <c r="R2446">
        <v>10</v>
      </c>
      <c r="S2446">
        <v>1</v>
      </c>
      <c r="T2446">
        <v>10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 t="s">
        <v>6</v>
      </c>
      <c r="AG2446">
        <v>79</v>
      </c>
      <c r="AU2446" s="2" t="str">
        <f>IF(ISBLANK(B2446),"", TEXT(B2446,"dddd, d \d\e mmmm \d\e aaaa"))</f>
        <v>sexta-feira, 20 de fevereiro de 2026</v>
      </c>
      <c r="AX2446" s="1" t="str" cm="1">
        <f t="array" ref="AX2446">IFERROR(_xlfn.TEXTJOIN(", ",TRUE,_xlfn._xlws.SORT(_xlfn.UNIQUE(_xlfn._xlws.FILTER($K$2:$K$2889,($I$2:$I$2889=I2446)*($K$2:$K$2889&lt;&gt;""))))),"")</f>
        <v>Toff</v>
      </c>
      <c r="AY2446" s="1" t="str">
        <f>IF(ISBLANK(F2446),"", IF(OR(
ISNUMBER(FIND("escovacao",LOWER(F2446))),
ISNUMBER(FIND("escovação",LOWER(F2446))),
ISNUMBER(FIND("higiene bucal",LOWER(F2446))),
ISNUMBER(FIND("tosa",LOWER(F2446))),
ISNUMBER(FIND("hidratacao",LOWER(F2446))),
ISNUMBER(FIND("hidratação",LOWER(F2446))),
ISNUMBER(FIND("spa",LOWER(F2446))),
ISNUMBER(FIND("corte de unhas",LOWER(F2446))),
ISNUMBER(FIND("desembolo",LOWER(F2446))),
ISNUMBER(FIND("clorexidina",LOWER(F2446))),
ISNUMBER(FIND("matizacao",LOWER(F2446))),
ISNUMBER(FIND("matização",LOWER(F2446))),
ISNUMBER(FIND("arredondamento",LOWER(F2446))),
ISNUMBER(FIND("remocao",LOWER(F2446))),
ISNUMBER(FIND("remoção",LOWER(F2446)))
),"Serviços extras",
IF(ISNUMBER(FIND("banho",LOWER(F2446))),"Banho","Loja")))</f>
        <v>Serviços extras</v>
      </c>
      <c r="AZ2446" s="1" t="str">
        <f>IF(ISBLANK(I2446),"", _xlfn.LET(_xlpm.Pedido,TRIM(D2446&amp;""),IF(_xlpm.Pedido&lt;&gt;"",_xlpm.Pedido&amp;" | "&amp;K2446,I2446&amp;" | "&amp;K2446&amp;" | "&amp;TEXT(AU2446,"0"))))</f>
        <v>4862 | Toff</v>
      </c>
      <c r="BA2446" s="1" t="str">
        <f>IF(ISBLANK(I2446),"", _xlfn.LET(_xlpm.TipoServico,LOWER(H2446),IF(ISNUMBER(FIND("banho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6" s="1" t="str">
        <f>IF(ISBLANK(I2446),"", _xlfn.LET(
    _xlpm.Servico,TRIM(F2446&amp;""),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6" s="1">
        <f>IF(ISBLANK(B2446),"", IF(ISBLANK(R2446),Q2446*S2446,R2446*S2446))</f>
        <v>10</v>
      </c>
    </row>
    <row r="2447" spans="1:55" x14ac:dyDescent="0.3">
      <c r="A2447" t="s">
        <v>141</v>
      </c>
      <c r="B2447">
        <v>46073</v>
      </c>
      <c r="C2447" t="s">
        <v>2</v>
      </c>
      <c r="D2447">
        <v>4866</v>
      </c>
      <c r="F2447" t="s">
        <v>169</v>
      </c>
      <c r="H2447" t="s">
        <v>276</v>
      </c>
      <c r="I2447">
        <v>2701</v>
      </c>
      <c r="J2447" t="s">
        <v>73</v>
      </c>
      <c r="K2447" t="s">
        <v>657</v>
      </c>
      <c r="L2447">
        <v>73981729966</v>
      </c>
      <c r="N2447">
        <v>0</v>
      </c>
      <c r="O2447" t="s">
        <v>5</v>
      </c>
      <c r="P2447">
        <v>0</v>
      </c>
      <c r="Q2447">
        <v>10</v>
      </c>
      <c r="R2447">
        <v>10</v>
      </c>
      <c r="S2447">
        <v>1</v>
      </c>
      <c r="T2447">
        <v>10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 t="s">
        <v>6</v>
      </c>
      <c r="AG2447">
        <v>134</v>
      </c>
      <c r="AU2447" s="2" t="str">
        <f>IF(ISBLANK(B2447),"", TEXT(B2447,"dddd, d \d\e mmmm \d\e aaaa"))</f>
        <v>sexta-feira, 20 de fevereiro de 2026</v>
      </c>
      <c r="AX2447" s="1" t="str" cm="1">
        <f t="array" ref="AX2447">IFERROR(_xlfn.TEXTJOIN(", ",TRUE,_xlfn._xlws.SORT(_xlfn.UNIQUE(_xlfn._xlws.FILTER($K$2:$K$2889,($I$2:$I$2889=I2447)*($K$2:$K$2889&lt;&gt;""))))),"")</f>
        <v>Lis, Mel</v>
      </c>
      <c r="AY2447" s="1" t="str">
        <f>IF(ISBLANK(F2447),"", IF(OR(
ISNUMBER(FIND("escovacao",LOWER(F2447))),
ISNUMBER(FIND("escovação",LOWER(F2447))),
ISNUMBER(FIND("higiene bucal",LOWER(F2447))),
ISNUMBER(FIND("tosa",LOWER(F2447))),
ISNUMBER(FIND("hidratacao",LOWER(F2447))),
ISNUMBER(FIND("hidratação",LOWER(F2447))),
ISNUMBER(FIND("spa",LOWER(F2447))),
ISNUMBER(FIND("corte de unhas",LOWER(F2447))),
ISNUMBER(FIND("desembolo",LOWER(F2447))),
ISNUMBER(FIND("clorexidina",LOWER(F2447))),
ISNUMBER(FIND("matizacao",LOWER(F2447))),
ISNUMBER(FIND("matização",LOWER(F2447))),
ISNUMBER(FIND("arredondamento",LOWER(F2447))),
ISNUMBER(FIND("remocao",LOWER(F2447))),
ISNUMBER(FIND("remoção",LOWER(F2447)))
),"Serviços extras",
IF(ISNUMBER(FIND("banho",LOWER(F2447))),"Banho","Loja")))</f>
        <v>Serviços extras</v>
      </c>
      <c r="AZ2447" s="1" t="str">
        <f>IF(ISBLANK(I2447),"", _xlfn.LET(_xlpm.Pedido,TRIM(D2447&amp;""),IF(_xlpm.Pedido&lt;&gt;"",_xlpm.Pedido&amp;" | "&amp;K2447,I2447&amp;" | "&amp;K2447&amp;" | "&amp;TEXT(AU2447,"0"))))</f>
        <v>4866 | Lis</v>
      </c>
      <c r="BA2447" s="1" t="str">
        <f>IF(ISBLANK(I2447),"", _xlfn.LET(_xlpm.TipoServico,LOWER(H2447),IF(ISNUMBER(FIND("banho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7" s="1" t="str">
        <f>IF(ISBLANK(I2447),"", _xlfn.LET(
    _xlpm.Servico,TRIM(F2447&amp;""),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7" s="1">
        <f>IF(ISBLANK(B2447),"", IF(ISBLANK(R2447),Q2447*S2447,R2447*S2447))</f>
        <v>10</v>
      </c>
    </row>
    <row r="2448" spans="1:55" x14ac:dyDescent="0.3">
      <c r="A2448" t="s">
        <v>133</v>
      </c>
      <c r="B2448">
        <v>46073</v>
      </c>
      <c r="C2448" t="s">
        <v>2</v>
      </c>
      <c r="D2448">
        <v>4866</v>
      </c>
      <c r="F2448" t="s">
        <v>169</v>
      </c>
      <c r="H2448" t="s">
        <v>276</v>
      </c>
      <c r="I2448">
        <v>2701</v>
      </c>
      <c r="J2448" t="s">
        <v>73</v>
      </c>
      <c r="K2448" t="s">
        <v>155</v>
      </c>
      <c r="L2448">
        <v>73981729966</v>
      </c>
      <c r="N2448">
        <v>0</v>
      </c>
      <c r="O2448" t="s">
        <v>5</v>
      </c>
      <c r="P2448">
        <v>0</v>
      </c>
      <c r="Q2448">
        <v>10</v>
      </c>
      <c r="R2448">
        <v>10</v>
      </c>
      <c r="S2448">
        <v>1</v>
      </c>
      <c r="T2448">
        <v>10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 t="s">
        <v>6</v>
      </c>
      <c r="AG2448">
        <v>134</v>
      </c>
      <c r="AU2448" s="2" t="str">
        <f>IF(ISBLANK(B2448),"", TEXT(B2448,"dddd, d \d\e mmmm \d\e aaaa"))</f>
        <v>sexta-feira, 20 de fevereiro de 2026</v>
      </c>
      <c r="AX2448" s="1" t="str" cm="1">
        <f t="array" ref="AX2448">IFERROR(_xlfn.TEXTJOIN(", ",TRUE,_xlfn._xlws.SORT(_xlfn.UNIQUE(_xlfn._xlws.FILTER($K$2:$K$2889,($I$2:$I$2889=I2448)*($K$2:$K$2889&lt;&gt;""))))),"")</f>
        <v>Lis, Mel</v>
      </c>
      <c r="AY2448" s="1" t="str">
        <f>IF(ISBLANK(F2448),"", IF(OR(
ISNUMBER(FIND("escovacao",LOWER(F2448))),
ISNUMBER(FIND("escovação",LOWER(F2448))),
ISNUMBER(FIND("higiene bucal",LOWER(F2448))),
ISNUMBER(FIND("tosa",LOWER(F2448))),
ISNUMBER(FIND("hidratacao",LOWER(F2448))),
ISNUMBER(FIND("hidratação",LOWER(F2448))),
ISNUMBER(FIND("spa",LOWER(F2448))),
ISNUMBER(FIND("corte de unhas",LOWER(F2448))),
ISNUMBER(FIND("desembolo",LOWER(F2448))),
ISNUMBER(FIND("clorexidina",LOWER(F2448))),
ISNUMBER(FIND("matizacao",LOWER(F2448))),
ISNUMBER(FIND("matização",LOWER(F2448))),
ISNUMBER(FIND("arredondamento",LOWER(F2448))),
ISNUMBER(FIND("remocao",LOWER(F2448))),
ISNUMBER(FIND("remoção",LOWER(F2448)))
),"Serviços extras",
IF(ISNUMBER(FIND("banho",LOWER(F2448))),"Banho","Loja")))</f>
        <v>Serviços extras</v>
      </c>
      <c r="AZ2448" s="1" t="str">
        <f>IF(ISBLANK(I2448),"", _xlfn.LET(_xlpm.Pedido,TRIM(D2448&amp;""),IF(_xlpm.Pedido&lt;&gt;"",_xlpm.Pedido&amp;" | "&amp;K2448,I2448&amp;" | "&amp;K2448&amp;" | "&amp;TEXT(AU2448,"0"))))</f>
        <v>4866 | Mel</v>
      </c>
      <c r="BA2448" s="1" t="str">
        <f>IF(ISBLANK(I2448),"", _xlfn.LET(_xlpm.TipoServico,LOWER(H2448),IF(ISNUMBER(FIND("banho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8" s="1" t="str">
        <f>IF(ISBLANK(I2448),"", _xlfn.LET(
    _xlpm.Servico,TRIM(F2448&amp;""),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8" s="1">
        <f>IF(ISBLANK(B2448),"", IF(ISBLANK(R2448),Q2448*S2448,R2448*S2448))</f>
        <v>10</v>
      </c>
    </row>
    <row r="2449" spans="1:55" x14ac:dyDescent="0.3">
      <c r="A2449" t="s">
        <v>11</v>
      </c>
      <c r="B2449">
        <v>46073</v>
      </c>
      <c r="C2449" t="s">
        <v>2</v>
      </c>
      <c r="D2449">
        <v>4864</v>
      </c>
      <c r="F2449" t="s">
        <v>169</v>
      </c>
      <c r="H2449" t="s">
        <v>276</v>
      </c>
      <c r="I2449">
        <v>2616</v>
      </c>
      <c r="J2449" t="s">
        <v>14</v>
      </c>
      <c r="K2449" t="s">
        <v>182</v>
      </c>
      <c r="L2449">
        <v>5573988996862</v>
      </c>
      <c r="N2449">
        <v>0</v>
      </c>
      <c r="O2449" t="s">
        <v>5</v>
      </c>
      <c r="P2449">
        <v>0</v>
      </c>
      <c r="Q2449">
        <v>10</v>
      </c>
      <c r="R2449">
        <v>10</v>
      </c>
      <c r="S2449">
        <v>1</v>
      </c>
      <c r="T2449">
        <v>10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 t="s">
        <v>6</v>
      </c>
      <c r="AG2449">
        <v>184</v>
      </c>
      <c r="AU2449" s="2" t="str">
        <f>IF(ISBLANK(B2449),"", TEXT(B2449,"dddd, d \d\e mmmm \d\e aaaa"))</f>
        <v>sexta-feira, 20 de fevereiro de 2026</v>
      </c>
      <c r="AX2449" s="1" t="str" cm="1">
        <f t="array" ref="AX2449">IFERROR(_xlfn.TEXTJOIN(", ",TRUE,_xlfn._xlws.SORT(_xlfn.UNIQUE(_xlfn._xlws.FILTER($K$2:$K$2889,($I$2:$I$2889=I2449)*($K$2:$K$2889&lt;&gt;""))))),"")</f>
        <v>Amora, Aquiles, Enzo, Jade, Jorge</v>
      </c>
      <c r="AY2449" s="1" t="str">
        <f>IF(ISBLANK(F2449),"", IF(OR(
ISNUMBER(FIND("escovacao",LOWER(F2449))),
ISNUMBER(FIND("escovação",LOWER(F2449))),
ISNUMBER(FIND("higiene bucal",LOWER(F2449))),
ISNUMBER(FIND("tosa",LOWER(F2449))),
ISNUMBER(FIND("hidratacao",LOWER(F2449))),
ISNUMBER(FIND("hidratação",LOWER(F2449))),
ISNUMBER(FIND("spa",LOWER(F2449))),
ISNUMBER(FIND("corte de unhas",LOWER(F2449))),
ISNUMBER(FIND("desembolo",LOWER(F2449))),
ISNUMBER(FIND("clorexidina",LOWER(F2449))),
ISNUMBER(FIND("matizacao",LOWER(F2449))),
ISNUMBER(FIND("matização",LOWER(F2449))),
ISNUMBER(FIND("arredondamento",LOWER(F2449))),
ISNUMBER(FIND("remocao",LOWER(F2449))),
ISNUMBER(FIND("remoção",LOWER(F2449)))
),"Serviços extras",
IF(ISNUMBER(FIND("banho",LOWER(F2449))),"Banho","Loja")))</f>
        <v>Serviços extras</v>
      </c>
      <c r="AZ2449" s="1" t="str">
        <f>IF(ISBLANK(I2449),"", _xlfn.LET(_xlpm.Pedido,TRIM(D2449&amp;""),IF(_xlpm.Pedido&lt;&gt;"",_xlpm.Pedido&amp;" | "&amp;K2449,I2449&amp;" | "&amp;K2449&amp;" | "&amp;TEXT(AU2449,"0"))))</f>
        <v>4864 | Amora</v>
      </c>
      <c r="BA2449" s="1" t="str">
        <f>IF(ISBLANK(I2449),"", _xlfn.LET(_xlpm.TipoServico,LOWER(H2449),IF(ISNUMBER(FIND("banho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49" s="1" t="str">
        <f>IF(ISBLANK(I2449),"", _xlfn.LET(
    _xlpm.Servico,TRIM(F2449&amp;""),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49" s="1">
        <f>IF(ISBLANK(B2449),"", IF(ISBLANK(R2449),Q2449*S2449,R2449*S2449))</f>
        <v>10</v>
      </c>
    </row>
    <row r="2450" spans="1:55" x14ac:dyDescent="0.3">
      <c r="A2450" t="s">
        <v>133</v>
      </c>
      <c r="B2450">
        <v>46073</v>
      </c>
      <c r="C2450" t="s">
        <v>2</v>
      </c>
      <c r="D2450">
        <v>4864</v>
      </c>
      <c r="F2450" t="s">
        <v>169</v>
      </c>
      <c r="H2450" t="s">
        <v>276</v>
      </c>
      <c r="I2450">
        <v>2616</v>
      </c>
      <c r="J2450" t="s">
        <v>14</v>
      </c>
      <c r="K2450" t="s">
        <v>646</v>
      </c>
      <c r="L2450">
        <v>5573988996862</v>
      </c>
      <c r="N2450">
        <v>0</v>
      </c>
      <c r="O2450" t="s">
        <v>5</v>
      </c>
      <c r="P2450">
        <v>0</v>
      </c>
      <c r="Q2450">
        <v>10</v>
      </c>
      <c r="R2450">
        <v>10</v>
      </c>
      <c r="S2450">
        <v>1</v>
      </c>
      <c r="T2450">
        <v>10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 t="s">
        <v>6</v>
      </c>
      <c r="AG2450">
        <v>184</v>
      </c>
      <c r="AU2450" s="2" t="str">
        <f>IF(ISBLANK(B2450),"", TEXT(B2450,"dddd, d \d\e mmmm \d\e aaaa"))</f>
        <v>sexta-feira, 20 de fevereiro de 2026</v>
      </c>
      <c r="AX2450" s="1" t="str" cm="1">
        <f t="array" ref="AX2450">IFERROR(_xlfn.TEXTJOIN(", ",TRUE,_xlfn._xlws.SORT(_xlfn.UNIQUE(_xlfn._xlws.FILTER($K$2:$K$2889,($I$2:$I$2889=I2450)*($K$2:$K$2889&lt;&gt;""))))),"")</f>
        <v>Amora, Aquiles, Enzo, Jade, Jorge</v>
      </c>
      <c r="AY2450" s="1" t="str">
        <f>IF(ISBLANK(F2450),"", IF(OR(
ISNUMBER(FIND("escovacao",LOWER(F2450))),
ISNUMBER(FIND("escovação",LOWER(F2450))),
ISNUMBER(FIND("higiene bucal",LOWER(F2450))),
ISNUMBER(FIND("tosa",LOWER(F2450))),
ISNUMBER(FIND("hidratacao",LOWER(F2450))),
ISNUMBER(FIND("hidratação",LOWER(F2450))),
ISNUMBER(FIND("spa",LOWER(F2450))),
ISNUMBER(FIND("corte de unhas",LOWER(F2450))),
ISNUMBER(FIND("desembolo",LOWER(F2450))),
ISNUMBER(FIND("clorexidina",LOWER(F2450))),
ISNUMBER(FIND("matizacao",LOWER(F2450))),
ISNUMBER(FIND("matização",LOWER(F2450))),
ISNUMBER(FIND("arredondamento",LOWER(F2450))),
ISNUMBER(FIND("remocao",LOWER(F2450))),
ISNUMBER(FIND("remoção",LOWER(F2450)))
),"Serviços extras",
IF(ISNUMBER(FIND("banho",LOWER(F2450))),"Banho","Loja")))</f>
        <v>Serviços extras</v>
      </c>
      <c r="AZ2450" s="1" t="str">
        <f>IF(ISBLANK(I2450),"", _xlfn.LET(_xlpm.Pedido,TRIM(D2450&amp;""),IF(_xlpm.Pedido&lt;&gt;"",_xlpm.Pedido&amp;" | "&amp;K2450,I2450&amp;" | "&amp;K2450&amp;" | "&amp;TEXT(AU2450,"0"))))</f>
        <v>4864 | Aquiles</v>
      </c>
      <c r="BA2450" s="1" t="str">
        <f>IF(ISBLANK(I2450),"", _xlfn.LET(_xlpm.TipoServico,LOWER(H2450),IF(ISNUMBER(FIND("banho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0" s="1" t="str">
        <f>IF(ISBLANK(I2450),"", _xlfn.LET(
    _xlpm.Servico,TRIM(F2450&amp;""),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0" s="1">
        <f>IF(ISBLANK(B2450),"", IF(ISBLANK(R2450),Q2450*S2450,R2450*S2450))</f>
        <v>10</v>
      </c>
    </row>
    <row r="2451" spans="1:55" x14ac:dyDescent="0.3">
      <c r="A2451" t="s">
        <v>141</v>
      </c>
      <c r="B2451">
        <v>46074</v>
      </c>
      <c r="C2451" t="s">
        <v>27</v>
      </c>
      <c r="D2451">
        <v>4870</v>
      </c>
      <c r="F2451" t="s">
        <v>169</v>
      </c>
      <c r="H2451" t="s">
        <v>276</v>
      </c>
      <c r="I2451">
        <v>2665</v>
      </c>
      <c r="J2451" t="s">
        <v>525</v>
      </c>
      <c r="K2451" t="s">
        <v>691</v>
      </c>
      <c r="L2451">
        <v>5573991554369</v>
      </c>
      <c r="N2451">
        <v>0</v>
      </c>
      <c r="O2451" t="s">
        <v>5</v>
      </c>
      <c r="P2451">
        <v>0</v>
      </c>
      <c r="Q2451">
        <v>10</v>
      </c>
      <c r="R2451">
        <v>10</v>
      </c>
      <c r="S2451">
        <v>1</v>
      </c>
      <c r="T2451">
        <v>10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 t="s">
        <v>6</v>
      </c>
      <c r="AG2451">
        <v>134</v>
      </c>
      <c r="AU2451" s="2" t="str">
        <f>IF(ISBLANK(B2451),"", TEXT(B2451,"dddd, d \d\e mmmm \d\e aaaa"))</f>
        <v>sábado, 21 de fevereiro de 2026</v>
      </c>
      <c r="AX2451" s="1" t="str" cm="1">
        <f t="array" ref="AX2451">IFERROR(_xlfn.TEXTJOIN(", ",TRUE,_xlfn._xlws.SORT(_xlfn.UNIQUE(_xlfn._xlws.FILTER($K$2:$K$2889,($I$2:$I$2889=I2451)*($K$2:$K$2889&lt;&gt;""))))),"")</f>
        <v>Dora, Oliver</v>
      </c>
      <c r="AY2451" s="1" t="str">
        <f>IF(ISBLANK(F2451),"", IF(OR(
ISNUMBER(FIND("escovacao",LOWER(F2451))),
ISNUMBER(FIND("escovação",LOWER(F2451))),
ISNUMBER(FIND("higiene bucal",LOWER(F2451))),
ISNUMBER(FIND("tosa",LOWER(F2451))),
ISNUMBER(FIND("hidratacao",LOWER(F2451))),
ISNUMBER(FIND("hidratação",LOWER(F2451))),
ISNUMBER(FIND("spa",LOWER(F2451))),
ISNUMBER(FIND("corte de unhas",LOWER(F2451))),
ISNUMBER(FIND("desembolo",LOWER(F2451))),
ISNUMBER(FIND("clorexidina",LOWER(F2451))),
ISNUMBER(FIND("matizacao",LOWER(F2451))),
ISNUMBER(FIND("matização",LOWER(F2451))),
ISNUMBER(FIND("arredondamento",LOWER(F2451))),
ISNUMBER(FIND("remocao",LOWER(F2451))),
ISNUMBER(FIND("remoção",LOWER(F2451)))
),"Serviços extras",
IF(ISNUMBER(FIND("banho",LOWER(F2451))),"Banho","Loja")))</f>
        <v>Serviços extras</v>
      </c>
      <c r="AZ2451" s="1" t="str">
        <f>IF(ISBLANK(I2451),"", _xlfn.LET(_xlpm.Pedido,TRIM(D2451&amp;""),IF(_xlpm.Pedido&lt;&gt;"",_xlpm.Pedido&amp;" | "&amp;K2451,I2451&amp;" | "&amp;K2451&amp;" | "&amp;TEXT(AU2451,"0"))))</f>
        <v>4870 | Oliver</v>
      </c>
      <c r="BA2451" s="1" t="str">
        <f>IF(ISBLANK(I2451),"", _xlfn.LET(_xlpm.TipoServico,LOWER(H2451),IF(ISNUMBER(FIND("banho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1" s="1" t="str">
        <f>IF(ISBLANK(I2451),"", _xlfn.LET(
    _xlpm.Servico,TRIM(F2451&amp;""),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1" s="1">
        <f>IF(ISBLANK(B2451),"", IF(ISBLANK(R2451),Q2451*S2451,R2451*S2451))</f>
        <v>10</v>
      </c>
    </row>
    <row r="2452" spans="1:55" x14ac:dyDescent="0.3">
      <c r="A2452" t="s">
        <v>141</v>
      </c>
      <c r="B2452">
        <v>46074</v>
      </c>
      <c r="C2452" t="s">
        <v>27</v>
      </c>
      <c r="D2452">
        <v>4870</v>
      </c>
      <c r="F2452" t="s">
        <v>169</v>
      </c>
      <c r="H2452" t="s">
        <v>276</v>
      </c>
      <c r="I2452">
        <v>2665</v>
      </c>
      <c r="J2452" t="s">
        <v>525</v>
      </c>
      <c r="K2452" t="s">
        <v>165</v>
      </c>
      <c r="L2452">
        <v>5573991554369</v>
      </c>
      <c r="N2452">
        <v>0</v>
      </c>
      <c r="O2452" t="s">
        <v>5</v>
      </c>
      <c r="P2452">
        <v>0</v>
      </c>
      <c r="Q2452">
        <v>10</v>
      </c>
      <c r="R2452">
        <v>10</v>
      </c>
      <c r="S2452">
        <v>1</v>
      </c>
      <c r="T2452">
        <v>10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t="s">
        <v>6</v>
      </c>
      <c r="AG2452">
        <v>134</v>
      </c>
      <c r="AU2452" s="2" t="str">
        <f>IF(ISBLANK(B2452),"", TEXT(B2452,"dddd, d \d\e mmmm \d\e aaaa"))</f>
        <v>sábado, 21 de fevereiro de 2026</v>
      </c>
      <c r="AX2452" s="1" t="str" cm="1">
        <f t="array" ref="AX2452">IFERROR(_xlfn.TEXTJOIN(", ",TRUE,_xlfn._xlws.SORT(_xlfn.UNIQUE(_xlfn._xlws.FILTER($K$2:$K$2889,($I$2:$I$2889=I2452)*($K$2:$K$2889&lt;&gt;""))))),"")</f>
        <v>Dora, Oliver</v>
      </c>
      <c r="AY2452" s="1" t="str">
        <f>IF(ISBLANK(F2452),"", IF(OR(
ISNUMBER(FIND("escovacao",LOWER(F2452))),
ISNUMBER(FIND("escovação",LOWER(F2452))),
ISNUMBER(FIND("higiene bucal",LOWER(F2452))),
ISNUMBER(FIND("tosa",LOWER(F2452))),
ISNUMBER(FIND("hidratacao",LOWER(F2452))),
ISNUMBER(FIND("hidratação",LOWER(F2452))),
ISNUMBER(FIND("spa",LOWER(F2452))),
ISNUMBER(FIND("corte de unhas",LOWER(F2452))),
ISNUMBER(FIND("desembolo",LOWER(F2452))),
ISNUMBER(FIND("clorexidina",LOWER(F2452))),
ISNUMBER(FIND("matizacao",LOWER(F2452))),
ISNUMBER(FIND("matização",LOWER(F2452))),
ISNUMBER(FIND("arredondamento",LOWER(F2452))),
ISNUMBER(FIND("remocao",LOWER(F2452))),
ISNUMBER(FIND("remoção",LOWER(F2452)))
),"Serviços extras",
IF(ISNUMBER(FIND("banho",LOWER(F2452))),"Banho","Loja")))</f>
        <v>Serviços extras</v>
      </c>
      <c r="AZ2452" s="1" t="str">
        <f>IF(ISBLANK(I2452),"", _xlfn.LET(_xlpm.Pedido,TRIM(D2452&amp;""),IF(_xlpm.Pedido&lt;&gt;"",_xlpm.Pedido&amp;" | "&amp;K2452,I2452&amp;" | "&amp;K2452&amp;" | "&amp;TEXT(AU2452,"0"))))</f>
        <v>4870 | Dora</v>
      </c>
      <c r="BA2452" s="1" t="str">
        <f>IF(ISBLANK(I2452),"", _xlfn.LET(_xlpm.TipoServico,LOWER(H2452),IF(ISNUMBER(FIND("banho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2" s="1" t="str">
        <f>IF(ISBLANK(I2452),"", _xlfn.LET(
    _xlpm.Servico,TRIM(F2452&amp;""),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2" s="1">
        <f>IF(ISBLANK(B2452),"", IF(ISBLANK(R2452),Q2452*S2452,R2452*S2452))</f>
        <v>10</v>
      </c>
    </row>
    <row r="2453" spans="1:55" x14ac:dyDescent="0.3">
      <c r="A2453" t="s">
        <v>11</v>
      </c>
      <c r="B2453">
        <v>46074</v>
      </c>
      <c r="C2453" t="s">
        <v>27</v>
      </c>
      <c r="D2453">
        <v>4871</v>
      </c>
      <c r="F2453" t="s">
        <v>169</v>
      </c>
      <c r="H2453" t="s">
        <v>276</v>
      </c>
      <c r="I2453">
        <v>2654</v>
      </c>
      <c r="J2453" t="s">
        <v>361</v>
      </c>
      <c r="K2453" t="s">
        <v>429</v>
      </c>
      <c r="L2453">
        <v>5531998673077</v>
      </c>
      <c r="N2453">
        <v>0</v>
      </c>
      <c r="O2453" t="s">
        <v>5</v>
      </c>
      <c r="P2453">
        <v>0</v>
      </c>
      <c r="Q2453">
        <v>10</v>
      </c>
      <c r="R2453">
        <v>10</v>
      </c>
      <c r="S2453">
        <v>1</v>
      </c>
      <c r="T2453">
        <v>10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 t="s">
        <v>6</v>
      </c>
      <c r="AG2453">
        <v>67</v>
      </c>
      <c r="AU2453" s="2" t="str">
        <f>IF(ISBLANK(B2453),"", TEXT(B2453,"dddd, d \d\e mmmm \d\e aaaa"))</f>
        <v>sábado, 21 de fevereiro de 2026</v>
      </c>
      <c r="AX2453" s="1" t="str" cm="1">
        <f t="array" ref="AX2453">IFERROR(_xlfn.TEXTJOIN(", ",TRUE,_xlfn._xlws.SORT(_xlfn.UNIQUE(_xlfn._xlws.FILTER($K$2:$K$2889,($I$2:$I$2889=I2453)*($K$2:$K$2889&lt;&gt;""))))),"")</f>
        <v>Lola</v>
      </c>
      <c r="AY2453" s="1" t="str">
        <f>IF(ISBLANK(F2453),"", IF(OR(
ISNUMBER(FIND("escovacao",LOWER(F2453))),
ISNUMBER(FIND("escovação",LOWER(F2453))),
ISNUMBER(FIND("higiene bucal",LOWER(F2453))),
ISNUMBER(FIND("tosa",LOWER(F2453))),
ISNUMBER(FIND("hidratacao",LOWER(F2453))),
ISNUMBER(FIND("hidratação",LOWER(F2453))),
ISNUMBER(FIND("spa",LOWER(F2453))),
ISNUMBER(FIND("corte de unhas",LOWER(F2453))),
ISNUMBER(FIND("desembolo",LOWER(F2453))),
ISNUMBER(FIND("clorexidina",LOWER(F2453))),
ISNUMBER(FIND("matizacao",LOWER(F2453))),
ISNUMBER(FIND("matização",LOWER(F2453))),
ISNUMBER(FIND("arredondamento",LOWER(F2453))),
ISNUMBER(FIND("remocao",LOWER(F2453))),
ISNUMBER(FIND("remoção",LOWER(F2453)))
),"Serviços extras",
IF(ISNUMBER(FIND("banho",LOWER(F2453))),"Banho","Loja")))</f>
        <v>Serviços extras</v>
      </c>
      <c r="AZ2453" s="1" t="str">
        <f>IF(ISBLANK(I2453),"", _xlfn.LET(_xlpm.Pedido,TRIM(D2453&amp;""),IF(_xlpm.Pedido&lt;&gt;"",_xlpm.Pedido&amp;" | "&amp;K2453,I2453&amp;" | "&amp;K2453&amp;" | "&amp;TEXT(AU2453,"0"))))</f>
        <v>4871 | Lola</v>
      </c>
      <c r="BA2453" s="1" t="str">
        <f>IF(ISBLANK(I2453),"", _xlfn.LET(_xlpm.TipoServico,LOWER(H2453),IF(ISNUMBER(FIND("banho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3" s="1" t="str">
        <f>IF(ISBLANK(I2453),"", _xlfn.LET(
    _xlpm.Servico,TRIM(F2453&amp;""),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3" s="1">
        <f>IF(ISBLANK(B2453),"", IF(ISBLANK(R2453),Q2453*S2453,R2453*S2453))</f>
        <v>10</v>
      </c>
    </row>
    <row r="2454" spans="1:55" x14ac:dyDescent="0.3">
      <c r="A2454" t="s">
        <v>11</v>
      </c>
      <c r="B2454">
        <v>46074</v>
      </c>
      <c r="C2454" t="s">
        <v>27</v>
      </c>
      <c r="D2454">
        <v>4874</v>
      </c>
      <c r="F2454" t="s">
        <v>169</v>
      </c>
      <c r="H2454" t="s">
        <v>276</v>
      </c>
      <c r="I2454">
        <v>2820</v>
      </c>
      <c r="J2454" t="s">
        <v>619</v>
      </c>
      <c r="K2454" t="s">
        <v>155</v>
      </c>
      <c r="L2454">
        <v>7194004444</v>
      </c>
      <c r="N2454">
        <v>0</v>
      </c>
      <c r="O2454" t="s">
        <v>5</v>
      </c>
      <c r="P2454">
        <v>0</v>
      </c>
      <c r="Q2454">
        <v>10</v>
      </c>
      <c r="R2454">
        <v>10</v>
      </c>
      <c r="S2454">
        <v>1</v>
      </c>
      <c r="T2454">
        <v>10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 t="s">
        <v>6</v>
      </c>
      <c r="AG2454">
        <v>102</v>
      </c>
      <c r="AU2454" s="2" t="str">
        <f>IF(ISBLANK(B2454),"", TEXT(B2454,"dddd, d \d\e mmmm \d\e aaaa"))</f>
        <v>sábado, 21 de fevereiro de 2026</v>
      </c>
      <c r="AX2454" s="1" t="str" cm="1">
        <f t="array" ref="AX2454">IFERROR(_xlfn.TEXTJOIN(", ",TRUE,_xlfn._xlws.SORT(_xlfn.UNIQUE(_xlfn._xlws.FILTER($K$2:$K$2889,($I$2:$I$2889=I2454)*($K$2:$K$2889&lt;&gt;""))))),"")</f>
        <v>Mel</v>
      </c>
      <c r="AY2454" s="1" t="str">
        <f>IF(ISBLANK(F2454),"", IF(OR(
ISNUMBER(FIND("escovacao",LOWER(F2454))),
ISNUMBER(FIND("escovação",LOWER(F2454))),
ISNUMBER(FIND("higiene bucal",LOWER(F2454))),
ISNUMBER(FIND("tosa",LOWER(F2454))),
ISNUMBER(FIND("hidratacao",LOWER(F2454))),
ISNUMBER(FIND("hidratação",LOWER(F2454))),
ISNUMBER(FIND("spa",LOWER(F2454))),
ISNUMBER(FIND("corte de unhas",LOWER(F2454))),
ISNUMBER(FIND("desembolo",LOWER(F2454))),
ISNUMBER(FIND("clorexidina",LOWER(F2454))),
ISNUMBER(FIND("matizacao",LOWER(F2454))),
ISNUMBER(FIND("matização",LOWER(F2454))),
ISNUMBER(FIND("arredondamento",LOWER(F2454))),
ISNUMBER(FIND("remocao",LOWER(F2454))),
ISNUMBER(FIND("remoção",LOWER(F2454)))
),"Serviços extras",
IF(ISNUMBER(FIND("banho",LOWER(F2454))),"Banho","Loja")))</f>
        <v>Serviços extras</v>
      </c>
      <c r="AZ2454" s="1" t="str">
        <f>IF(ISBLANK(I2454),"", _xlfn.LET(_xlpm.Pedido,TRIM(D2454&amp;""),IF(_xlpm.Pedido&lt;&gt;"",_xlpm.Pedido&amp;" | "&amp;K2454,I2454&amp;" | "&amp;K2454&amp;" | "&amp;TEXT(AU2454,"0"))))</f>
        <v>4874 | Mel</v>
      </c>
      <c r="BA2454" s="1" t="str">
        <f>IF(ISBLANK(I2454),"", _xlfn.LET(_xlpm.TipoServico,LOWER(H2454),IF(ISNUMBER(FIND("banho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4" s="1" t="str">
        <f>IF(ISBLANK(I2454),"", _xlfn.LET(
    _xlpm.Servico,TRIM(F2454&amp;""),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4" s="1">
        <f>IF(ISBLANK(B2454),"", IF(ISBLANK(R2454),Q2454*S2454,R2454*S2454))</f>
        <v>10</v>
      </c>
    </row>
    <row r="2455" spans="1:55" x14ac:dyDescent="0.3">
      <c r="A2455" t="s">
        <v>141</v>
      </c>
      <c r="B2455">
        <v>46074</v>
      </c>
      <c r="C2455" t="s">
        <v>27</v>
      </c>
      <c r="D2455">
        <v>4877</v>
      </c>
      <c r="F2455" t="s">
        <v>169</v>
      </c>
      <c r="H2455" t="s">
        <v>276</v>
      </c>
      <c r="I2455">
        <v>2732</v>
      </c>
      <c r="J2455" t="s">
        <v>588</v>
      </c>
      <c r="K2455" t="s">
        <v>429</v>
      </c>
      <c r="L2455">
        <v>73981985004</v>
      </c>
      <c r="N2455">
        <v>0</v>
      </c>
      <c r="O2455" t="s">
        <v>5</v>
      </c>
      <c r="P2455">
        <v>0</v>
      </c>
      <c r="Q2455">
        <v>10</v>
      </c>
      <c r="R2455">
        <v>10</v>
      </c>
      <c r="S2455">
        <v>1</v>
      </c>
      <c r="T2455">
        <v>10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 t="s">
        <v>6</v>
      </c>
      <c r="AG2455">
        <v>79</v>
      </c>
      <c r="AU2455" s="2" t="str">
        <f>IF(ISBLANK(B2455),"", TEXT(B2455,"dddd, d \d\e mmmm \d\e aaaa"))</f>
        <v>sábado, 21 de fevereiro de 2026</v>
      </c>
      <c r="AX2455" s="1" t="str" cm="1">
        <f t="array" ref="AX2455">IFERROR(_xlfn.TEXTJOIN(", ",TRUE,_xlfn._xlws.SORT(_xlfn.UNIQUE(_xlfn._xlws.FILTER($K$2:$K$2889,($I$2:$I$2889=I2455)*($K$2:$K$2889&lt;&gt;""))))),"")</f>
        <v>Lola</v>
      </c>
      <c r="AY2455" s="1" t="str">
        <f>IF(ISBLANK(F2455),"", IF(OR(
ISNUMBER(FIND("escovacao",LOWER(F2455))),
ISNUMBER(FIND("escovação",LOWER(F2455))),
ISNUMBER(FIND("higiene bucal",LOWER(F2455))),
ISNUMBER(FIND("tosa",LOWER(F2455))),
ISNUMBER(FIND("hidratacao",LOWER(F2455))),
ISNUMBER(FIND("hidratação",LOWER(F2455))),
ISNUMBER(FIND("spa",LOWER(F2455))),
ISNUMBER(FIND("corte de unhas",LOWER(F2455))),
ISNUMBER(FIND("desembolo",LOWER(F2455))),
ISNUMBER(FIND("clorexidina",LOWER(F2455))),
ISNUMBER(FIND("matizacao",LOWER(F2455))),
ISNUMBER(FIND("matização",LOWER(F2455))),
ISNUMBER(FIND("arredondamento",LOWER(F2455))),
ISNUMBER(FIND("remocao",LOWER(F2455))),
ISNUMBER(FIND("remoção",LOWER(F2455)))
),"Serviços extras",
IF(ISNUMBER(FIND("banho",LOWER(F2455))),"Banho","Loja")))</f>
        <v>Serviços extras</v>
      </c>
      <c r="AZ2455" s="1" t="str">
        <f>IF(ISBLANK(I2455),"", _xlfn.LET(_xlpm.Pedido,TRIM(D2455&amp;""),IF(_xlpm.Pedido&lt;&gt;"",_xlpm.Pedido&amp;" | "&amp;K2455,I2455&amp;" | "&amp;K2455&amp;" | "&amp;TEXT(AU2455,"0"))))</f>
        <v>4877 | Lola</v>
      </c>
      <c r="BA2455" s="1" t="str">
        <f>IF(ISBLANK(I2455),"", _xlfn.LET(_xlpm.TipoServico,LOWER(H2455),IF(ISNUMBER(FIND("banho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5" s="1" t="str">
        <f>IF(ISBLANK(I2455),"", _xlfn.LET(
    _xlpm.Servico,TRIM(F2455&amp;""),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5" s="1">
        <f>IF(ISBLANK(B2455),"", IF(ISBLANK(R2455),Q2455*S2455,R2455*S2455))</f>
        <v>10</v>
      </c>
    </row>
    <row r="2456" spans="1:55" x14ac:dyDescent="0.3">
      <c r="A2456" t="s">
        <v>133</v>
      </c>
      <c r="B2456">
        <v>46076</v>
      </c>
      <c r="C2456" t="s">
        <v>43</v>
      </c>
      <c r="D2456">
        <v>4879</v>
      </c>
      <c r="F2456" t="s">
        <v>169</v>
      </c>
      <c r="H2456" t="s">
        <v>276</v>
      </c>
      <c r="I2456">
        <v>2432</v>
      </c>
      <c r="J2456" t="s">
        <v>734</v>
      </c>
      <c r="K2456" t="s">
        <v>238</v>
      </c>
      <c r="L2456">
        <v>5573988303123</v>
      </c>
      <c r="N2456">
        <v>0</v>
      </c>
      <c r="O2456" t="s">
        <v>5</v>
      </c>
      <c r="P2456">
        <v>0</v>
      </c>
      <c r="Q2456">
        <v>10</v>
      </c>
      <c r="R2456">
        <v>10</v>
      </c>
      <c r="S2456">
        <v>1</v>
      </c>
      <c r="T2456">
        <v>10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 t="s">
        <v>6</v>
      </c>
      <c r="AG2456">
        <v>130</v>
      </c>
      <c r="AU2456" s="2" t="str">
        <f>IF(ISBLANK(B2456),"", TEXT(B2456,"dddd, d \d\e mmmm \d\e aaaa"))</f>
        <v>segunda-feira, 23 de fevereiro de 2026</v>
      </c>
      <c r="AX2456" s="1" t="str" cm="1">
        <f t="array" ref="AX2456">IFERROR(_xlfn.TEXTJOIN(", ",TRUE,_xlfn._xlws.SORT(_xlfn.UNIQUE(_xlfn._xlws.FILTER($K$2:$K$2889,($I$2:$I$2889=I2456)*($K$2:$K$2889&lt;&gt;""))))),"")</f>
        <v>Luke</v>
      </c>
      <c r="AY2456" s="1" t="str">
        <f>IF(ISBLANK(F2456),"", IF(OR(
ISNUMBER(FIND("escovacao",LOWER(F2456))),
ISNUMBER(FIND("escovação",LOWER(F2456))),
ISNUMBER(FIND("higiene bucal",LOWER(F2456))),
ISNUMBER(FIND("tosa",LOWER(F2456))),
ISNUMBER(FIND("hidratacao",LOWER(F2456))),
ISNUMBER(FIND("hidratação",LOWER(F2456))),
ISNUMBER(FIND("spa",LOWER(F2456))),
ISNUMBER(FIND("corte de unhas",LOWER(F2456))),
ISNUMBER(FIND("desembolo",LOWER(F2456))),
ISNUMBER(FIND("clorexidina",LOWER(F2456))),
ISNUMBER(FIND("matizacao",LOWER(F2456))),
ISNUMBER(FIND("matização",LOWER(F2456))),
ISNUMBER(FIND("arredondamento",LOWER(F2456))),
ISNUMBER(FIND("remocao",LOWER(F2456))),
ISNUMBER(FIND("remoção",LOWER(F2456)))
),"Serviços extras",
IF(ISNUMBER(FIND("banho",LOWER(F2456))),"Banho","Loja")))</f>
        <v>Serviços extras</v>
      </c>
      <c r="AZ2456" s="1" t="str">
        <f>IF(ISBLANK(I2456),"", _xlfn.LET(_xlpm.Pedido,TRIM(D2456&amp;""),IF(_xlpm.Pedido&lt;&gt;"",_xlpm.Pedido&amp;" | "&amp;K2456,I2456&amp;" | "&amp;K2456&amp;" | "&amp;TEXT(AU2456,"0"))))</f>
        <v>4879 | Luke</v>
      </c>
      <c r="BA2456" s="1" t="str">
        <f>IF(ISBLANK(I2456),"", _xlfn.LET(_xlpm.TipoServico,LOWER(H2456),IF(ISNUMBER(FIND("banho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6" s="1" t="str">
        <f>IF(ISBLANK(I2456),"", _xlfn.LET(
    _xlpm.Servico,TRIM(F2456&amp;""),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6" s="1">
        <f>IF(ISBLANK(B2456),"", IF(ISBLANK(R2456),Q2456*S2456,R2456*S2456))</f>
        <v>10</v>
      </c>
    </row>
    <row r="2457" spans="1:55" x14ac:dyDescent="0.3">
      <c r="A2457" t="s">
        <v>11</v>
      </c>
      <c r="B2457">
        <v>46076</v>
      </c>
      <c r="C2457" t="s">
        <v>43</v>
      </c>
      <c r="D2457">
        <v>4878</v>
      </c>
      <c r="F2457" t="s">
        <v>169</v>
      </c>
      <c r="H2457" t="s">
        <v>276</v>
      </c>
      <c r="I2457">
        <v>2818</v>
      </c>
      <c r="J2457" t="s">
        <v>68</v>
      </c>
      <c r="K2457" t="s">
        <v>680</v>
      </c>
      <c r="L2457">
        <v>73988047914</v>
      </c>
      <c r="N2457">
        <v>0</v>
      </c>
      <c r="O2457" t="s">
        <v>5</v>
      </c>
      <c r="P2457">
        <v>0</v>
      </c>
      <c r="Q2457">
        <v>10</v>
      </c>
      <c r="R2457">
        <v>10</v>
      </c>
      <c r="S2457">
        <v>1</v>
      </c>
      <c r="T2457">
        <v>10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 t="s">
        <v>6</v>
      </c>
      <c r="AG2457">
        <v>114.9</v>
      </c>
      <c r="AU2457" s="2" t="str">
        <f>IF(ISBLANK(B2457),"", TEXT(B2457,"dddd, d \d\e mmmm \d\e aaaa"))</f>
        <v>segunda-feira, 23 de fevereiro de 2026</v>
      </c>
      <c r="AX2457" s="1" t="str" cm="1">
        <f t="array" ref="AX2457">IFERROR(_xlfn.TEXTJOIN(", ",TRUE,_xlfn._xlws.SORT(_xlfn.UNIQUE(_xlfn._xlws.FILTER($K$2:$K$2889,($I$2:$I$2889=I2457)*($K$2:$K$2889&lt;&gt;""))))),"")</f>
        <v>Mila</v>
      </c>
      <c r="AY2457" s="1" t="str">
        <f>IF(ISBLANK(F2457),"", IF(OR(
ISNUMBER(FIND("escovacao",LOWER(F2457))),
ISNUMBER(FIND("escovação",LOWER(F2457))),
ISNUMBER(FIND("higiene bucal",LOWER(F2457))),
ISNUMBER(FIND("tosa",LOWER(F2457))),
ISNUMBER(FIND("hidratacao",LOWER(F2457))),
ISNUMBER(FIND("hidratação",LOWER(F2457))),
ISNUMBER(FIND("spa",LOWER(F2457))),
ISNUMBER(FIND("corte de unhas",LOWER(F2457))),
ISNUMBER(FIND("desembolo",LOWER(F2457))),
ISNUMBER(FIND("clorexidina",LOWER(F2457))),
ISNUMBER(FIND("matizacao",LOWER(F2457))),
ISNUMBER(FIND("matização",LOWER(F2457))),
ISNUMBER(FIND("arredondamento",LOWER(F2457))),
ISNUMBER(FIND("remocao",LOWER(F2457))),
ISNUMBER(FIND("remoção",LOWER(F2457)))
),"Serviços extras",
IF(ISNUMBER(FIND("banho",LOWER(F2457))),"Banho","Loja")))</f>
        <v>Serviços extras</v>
      </c>
      <c r="AZ2457" s="1" t="str">
        <f>IF(ISBLANK(I2457),"", _xlfn.LET(_xlpm.Pedido,TRIM(D2457&amp;""),IF(_xlpm.Pedido&lt;&gt;"",_xlpm.Pedido&amp;" | "&amp;K2457,I2457&amp;" | "&amp;K2457&amp;" | "&amp;TEXT(AU2457,"0"))))</f>
        <v>4878 | Mila</v>
      </c>
      <c r="BA2457" s="1" t="str">
        <f>IF(ISBLANK(I2457),"", _xlfn.LET(_xlpm.TipoServico,LOWER(H2457),IF(ISNUMBER(FIND("banho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7" s="1" t="str">
        <f>IF(ISBLANK(I2457),"", _xlfn.LET(
    _xlpm.Servico,TRIM(F2457&amp;""),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7" s="1">
        <f>IF(ISBLANK(B2457),"", IF(ISBLANK(R2457),Q2457*S2457,R2457*S2457))</f>
        <v>10</v>
      </c>
    </row>
    <row r="2458" spans="1:55" x14ac:dyDescent="0.3">
      <c r="A2458" t="s">
        <v>11</v>
      </c>
      <c r="B2458">
        <v>46077</v>
      </c>
      <c r="C2458" t="s">
        <v>46</v>
      </c>
      <c r="D2458">
        <v>4887</v>
      </c>
      <c r="F2458" t="s">
        <v>169</v>
      </c>
      <c r="H2458" t="s">
        <v>276</v>
      </c>
      <c r="I2458">
        <v>2796</v>
      </c>
      <c r="J2458" t="s">
        <v>550</v>
      </c>
      <c r="K2458" t="s">
        <v>182</v>
      </c>
      <c r="L2458">
        <v>73991722422</v>
      </c>
      <c r="N2458">
        <v>0</v>
      </c>
      <c r="O2458" t="s">
        <v>5</v>
      </c>
      <c r="P2458">
        <v>0</v>
      </c>
      <c r="Q2458">
        <v>10</v>
      </c>
      <c r="R2458">
        <v>10</v>
      </c>
      <c r="S2458">
        <v>1</v>
      </c>
      <c r="T2458">
        <v>10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  <c r="AE2458">
        <v>0</v>
      </c>
      <c r="AF2458" t="s">
        <v>6</v>
      </c>
      <c r="AG2458">
        <v>236</v>
      </c>
      <c r="AU2458" s="2" t="str">
        <f>IF(ISBLANK(B2458),"", TEXT(B2458,"dddd, d \d\e mmmm \d\e aaaa"))</f>
        <v>terça-feira, 24 de fevereiro de 2026</v>
      </c>
      <c r="AX2458" s="1" t="str" cm="1">
        <f t="array" ref="AX2458">IFERROR(_xlfn.TEXTJOIN(", ",TRUE,_xlfn._xlws.SORT(_xlfn.UNIQUE(_xlfn._xlws.FILTER($K$2:$K$2889,($I$2:$I$2889=I2458)*($K$2:$K$2889&lt;&gt;""))))),"")</f>
        <v>Amora</v>
      </c>
      <c r="AY2458" s="1" t="str">
        <f>IF(ISBLANK(F2458),"", IF(OR(
ISNUMBER(FIND("escovacao",LOWER(F2458))),
ISNUMBER(FIND("escovação",LOWER(F2458))),
ISNUMBER(FIND("higiene bucal",LOWER(F2458))),
ISNUMBER(FIND("tosa",LOWER(F2458))),
ISNUMBER(FIND("hidratacao",LOWER(F2458))),
ISNUMBER(FIND("hidratação",LOWER(F2458))),
ISNUMBER(FIND("spa",LOWER(F2458))),
ISNUMBER(FIND("corte de unhas",LOWER(F2458))),
ISNUMBER(FIND("desembolo",LOWER(F2458))),
ISNUMBER(FIND("clorexidina",LOWER(F2458))),
ISNUMBER(FIND("matizacao",LOWER(F2458))),
ISNUMBER(FIND("matização",LOWER(F2458))),
ISNUMBER(FIND("arredondamento",LOWER(F2458))),
ISNUMBER(FIND("remocao",LOWER(F2458))),
ISNUMBER(FIND("remoção",LOWER(F2458)))
),"Serviços extras",
IF(ISNUMBER(FIND("banho",LOWER(F2458))),"Banho","Loja")))</f>
        <v>Serviços extras</v>
      </c>
      <c r="AZ2458" s="1" t="str">
        <f>IF(ISBLANK(I2458),"", _xlfn.LET(_xlpm.Pedido,TRIM(D2458&amp;""),IF(_xlpm.Pedido&lt;&gt;"",_xlpm.Pedido&amp;" | "&amp;K2458,I2458&amp;" | "&amp;K2458&amp;" | "&amp;TEXT(AU2458,"0"))))</f>
        <v>4887 | Amora</v>
      </c>
      <c r="BA2458" s="1" t="str">
        <f>IF(ISBLANK(I2458),"", _xlfn.LET(_xlpm.TipoServico,LOWER(H2458),IF(ISNUMBER(FIND("banho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8" s="1" t="str">
        <f>IF(ISBLANK(I2458),"", _xlfn.LET(
    _xlpm.Servico,TRIM(F2458&amp;""),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8" s="1">
        <f>IF(ISBLANK(B2458),"", IF(ISBLANK(R2458),Q2458*S2458,R2458*S2458))</f>
        <v>10</v>
      </c>
    </row>
    <row r="2459" spans="1:55" x14ac:dyDescent="0.3">
      <c r="A2459" t="s">
        <v>11</v>
      </c>
      <c r="B2459">
        <v>46077</v>
      </c>
      <c r="C2459" t="s">
        <v>46</v>
      </c>
      <c r="D2459">
        <v>4883</v>
      </c>
      <c r="F2459" t="s">
        <v>169</v>
      </c>
      <c r="H2459" t="s">
        <v>276</v>
      </c>
      <c r="I2459">
        <v>2809</v>
      </c>
      <c r="J2459" t="s">
        <v>148</v>
      </c>
      <c r="K2459" t="s">
        <v>149</v>
      </c>
      <c r="L2459">
        <v>557399216789</v>
      </c>
      <c r="N2459">
        <v>0</v>
      </c>
      <c r="O2459" t="s">
        <v>5</v>
      </c>
      <c r="P2459">
        <v>0</v>
      </c>
      <c r="Q2459">
        <v>10</v>
      </c>
      <c r="R2459">
        <v>10</v>
      </c>
      <c r="S2459">
        <v>1</v>
      </c>
      <c r="T2459">
        <v>10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 t="s">
        <v>6</v>
      </c>
      <c r="AG2459">
        <v>67</v>
      </c>
      <c r="AU2459" s="2" t="str">
        <f>IF(ISBLANK(B2459),"", TEXT(B2459,"dddd, d \d\e mmmm \d\e aaaa"))</f>
        <v>terça-feira, 24 de fevereiro de 2026</v>
      </c>
      <c r="AX2459" s="1" t="str" cm="1">
        <f t="array" ref="AX2459">IFERROR(_xlfn.TEXTJOIN(", ",TRUE,_xlfn._xlws.SORT(_xlfn.UNIQUE(_xlfn._xlws.FILTER($K$2:$K$2889,($I$2:$I$2889=I2459)*($K$2:$K$2889&lt;&gt;""))))),"")</f>
        <v>Bela, Lara</v>
      </c>
      <c r="AY2459" s="1" t="str">
        <f>IF(ISBLANK(F2459),"", IF(OR(
ISNUMBER(FIND("escovacao",LOWER(F2459))),
ISNUMBER(FIND("escovação",LOWER(F2459))),
ISNUMBER(FIND("higiene bucal",LOWER(F2459))),
ISNUMBER(FIND("tosa",LOWER(F2459))),
ISNUMBER(FIND("hidratacao",LOWER(F2459))),
ISNUMBER(FIND("hidratação",LOWER(F2459))),
ISNUMBER(FIND("spa",LOWER(F2459))),
ISNUMBER(FIND("corte de unhas",LOWER(F2459))),
ISNUMBER(FIND("desembolo",LOWER(F2459))),
ISNUMBER(FIND("clorexidina",LOWER(F2459))),
ISNUMBER(FIND("matizacao",LOWER(F2459))),
ISNUMBER(FIND("matização",LOWER(F2459))),
ISNUMBER(FIND("arredondamento",LOWER(F2459))),
ISNUMBER(FIND("remocao",LOWER(F2459))),
ISNUMBER(FIND("remoção",LOWER(F2459)))
),"Serviços extras",
IF(ISNUMBER(FIND("banho",LOWER(F2459))),"Banho","Loja")))</f>
        <v>Serviços extras</v>
      </c>
      <c r="AZ2459" s="1" t="str">
        <f>IF(ISBLANK(I2459),"", _xlfn.LET(_xlpm.Pedido,TRIM(D2459&amp;""),IF(_xlpm.Pedido&lt;&gt;"",_xlpm.Pedido&amp;" | "&amp;K2459,I2459&amp;" | "&amp;K2459&amp;" | "&amp;TEXT(AU2459,"0"))))</f>
        <v>4883 | Bela</v>
      </c>
      <c r="BA2459" s="1" t="str">
        <f>IF(ISBLANK(I2459),"", _xlfn.LET(_xlpm.TipoServico,LOWER(H2459),IF(ISNUMBER(FIND("banho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59" s="1" t="str">
        <f>IF(ISBLANK(I2459),"", _xlfn.LET(
    _xlpm.Servico,TRIM(F2459&amp;""),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59" s="1">
        <f>IF(ISBLANK(B2459),"", IF(ISBLANK(R2459),Q2459*S2459,R2459*S2459))</f>
        <v>10</v>
      </c>
    </row>
    <row r="2460" spans="1:55" x14ac:dyDescent="0.3">
      <c r="A2460" t="s">
        <v>11</v>
      </c>
      <c r="B2460">
        <v>46077</v>
      </c>
      <c r="C2460" t="s">
        <v>46</v>
      </c>
      <c r="D2460">
        <v>4886</v>
      </c>
      <c r="F2460" t="s">
        <v>169</v>
      </c>
      <c r="H2460" t="s">
        <v>276</v>
      </c>
      <c r="I2460">
        <v>2846</v>
      </c>
      <c r="J2460" t="s">
        <v>735</v>
      </c>
      <c r="K2460" t="s">
        <v>736</v>
      </c>
      <c r="L2460">
        <v>73999540267</v>
      </c>
      <c r="N2460">
        <v>0</v>
      </c>
      <c r="O2460" t="s">
        <v>5</v>
      </c>
      <c r="P2460">
        <v>0</v>
      </c>
      <c r="Q2460">
        <v>10</v>
      </c>
      <c r="R2460">
        <v>10</v>
      </c>
      <c r="S2460">
        <v>1</v>
      </c>
      <c r="T2460">
        <v>10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 t="s">
        <v>6</v>
      </c>
      <c r="AG2460">
        <v>75</v>
      </c>
      <c r="AU2460" s="2" t="str">
        <f>IF(ISBLANK(B2460),"", TEXT(B2460,"dddd, d \d\e mmmm \d\e aaaa"))</f>
        <v>terça-feira, 24 de fevereiro de 2026</v>
      </c>
      <c r="AX2460" s="1" t="str" cm="1">
        <f t="array" ref="AX2460">IFERROR(_xlfn.TEXTJOIN(", ",TRUE,_xlfn._xlws.SORT(_xlfn.UNIQUE(_xlfn._xlws.FILTER($K$2:$K$2889,($I$2:$I$2889=I2460)*($K$2:$K$2889&lt;&gt;""))))),"")</f>
        <v>Ravena</v>
      </c>
      <c r="AY2460" s="1" t="str">
        <f>IF(ISBLANK(F2460),"", IF(OR(
ISNUMBER(FIND("escovacao",LOWER(F2460))),
ISNUMBER(FIND("escovação",LOWER(F2460))),
ISNUMBER(FIND("higiene bucal",LOWER(F2460))),
ISNUMBER(FIND("tosa",LOWER(F2460))),
ISNUMBER(FIND("hidratacao",LOWER(F2460))),
ISNUMBER(FIND("hidratação",LOWER(F2460))),
ISNUMBER(FIND("spa",LOWER(F2460))),
ISNUMBER(FIND("corte de unhas",LOWER(F2460))),
ISNUMBER(FIND("desembolo",LOWER(F2460))),
ISNUMBER(FIND("clorexidina",LOWER(F2460))),
ISNUMBER(FIND("matizacao",LOWER(F2460))),
ISNUMBER(FIND("matização",LOWER(F2460))),
ISNUMBER(FIND("arredondamento",LOWER(F2460))),
ISNUMBER(FIND("remocao",LOWER(F2460))),
ISNUMBER(FIND("remoção",LOWER(F2460)))
),"Serviços extras",
IF(ISNUMBER(FIND("banho",LOWER(F2460))),"Banho","Loja")))</f>
        <v>Serviços extras</v>
      </c>
      <c r="AZ2460" s="1" t="str">
        <f>IF(ISBLANK(I2460),"", _xlfn.LET(_xlpm.Pedido,TRIM(D2460&amp;""),IF(_xlpm.Pedido&lt;&gt;"",_xlpm.Pedido&amp;" | "&amp;K2460,I2460&amp;" | "&amp;K2460&amp;" | "&amp;TEXT(AU2460,"0"))))</f>
        <v>4886 | Ravena</v>
      </c>
      <c r="BA2460" s="1" t="str">
        <f>IF(ISBLANK(I2460),"", _xlfn.LET(_xlpm.TipoServico,LOWER(H2460),IF(ISNUMBER(FIND("banho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0" s="1" t="str">
        <f>IF(ISBLANK(I2460),"", _xlfn.LET(
    _xlpm.Servico,TRIM(F2460&amp;""),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0" s="1">
        <f>IF(ISBLANK(B2460),"", IF(ISBLANK(R2460),Q2460*S2460,R2460*S2460))</f>
        <v>10</v>
      </c>
    </row>
    <row r="2461" spans="1:55" x14ac:dyDescent="0.3">
      <c r="A2461" t="s">
        <v>11</v>
      </c>
      <c r="B2461">
        <v>46079</v>
      </c>
      <c r="C2461" t="s">
        <v>9</v>
      </c>
      <c r="D2461">
        <v>4901</v>
      </c>
      <c r="F2461" t="s">
        <v>169</v>
      </c>
      <c r="H2461" t="s">
        <v>276</v>
      </c>
      <c r="I2461">
        <v>2600</v>
      </c>
      <c r="J2461" t="s">
        <v>62</v>
      </c>
      <c r="K2461" t="s">
        <v>315</v>
      </c>
      <c r="L2461">
        <v>5573981633691</v>
      </c>
      <c r="N2461">
        <v>0</v>
      </c>
      <c r="O2461" t="s">
        <v>5</v>
      </c>
      <c r="P2461">
        <v>0</v>
      </c>
      <c r="Q2461">
        <v>10</v>
      </c>
      <c r="R2461">
        <v>10</v>
      </c>
      <c r="S2461">
        <v>1</v>
      </c>
      <c r="T2461">
        <v>10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 t="s">
        <v>6</v>
      </c>
      <c r="AG2461">
        <v>102</v>
      </c>
      <c r="AU2461" s="2" t="str">
        <f>IF(ISBLANK(B2461),"", TEXT(B2461,"dddd, d \d\e mmmm \d\e aaaa"))</f>
        <v>quinta-feira, 26 de fevereiro de 2026</v>
      </c>
      <c r="AX2461" s="1" t="str" cm="1">
        <f t="array" ref="AX2461">IFERROR(_xlfn.TEXTJOIN(", ",TRUE,_xlfn._xlws.SORT(_xlfn.UNIQUE(_xlfn._xlws.FILTER($K$2:$K$2889,($I$2:$I$2889=I2461)*($K$2:$K$2889&lt;&gt;""))))),"")</f>
        <v>Bella</v>
      </c>
      <c r="AY2461" s="1" t="str">
        <f>IF(ISBLANK(F2461),"", IF(OR(
ISNUMBER(FIND("escovacao",LOWER(F2461))),
ISNUMBER(FIND("escovação",LOWER(F2461))),
ISNUMBER(FIND("higiene bucal",LOWER(F2461))),
ISNUMBER(FIND("tosa",LOWER(F2461))),
ISNUMBER(FIND("hidratacao",LOWER(F2461))),
ISNUMBER(FIND("hidratação",LOWER(F2461))),
ISNUMBER(FIND("spa",LOWER(F2461))),
ISNUMBER(FIND("corte de unhas",LOWER(F2461))),
ISNUMBER(FIND("desembolo",LOWER(F2461))),
ISNUMBER(FIND("clorexidina",LOWER(F2461))),
ISNUMBER(FIND("matizacao",LOWER(F2461))),
ISNUMBER(FIND("matização",LOWER(F2461))),
ISNUMBER(FIND("arredondamento",LOWER(F2461))),
ISNUMBER(FIND("remocao",LOWER(F2461))),
ISNUMBER(FIND("remoção",LOWER(F2461)))
),"Serviços extras",
IF(ISNUMBER(FIND("banho",LOWER(F2461))),"Banho","Loja")))</f>
        <v>Serviços extras</v>
      </c>
      <c r="AZ2461" s="1" t="str">
        <f>IF(ISBLANK(I2461),"", _xlfn.LET(_xlpm.Pedido,TRIM(D2461&amp;""),IF(_xlpm.Pedido&lt;&gt;"",_xlpm.Pedido&amp;" | "&amp;K2461,I2461&amp;" | "&amp;K2461&amp;" | "&amp;TEXT(AU2461,"0"))))</f>
        <v>4901 | Bella</v>
      </c>
      <c r="BA2461" s="1" t="str">
        <f>IF(ISBLANK(I2461),"", _xlfn.LET(_xlpm.TipoServico,LOWER(H2461),IF(ISNUMBER(FIND("banho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1" s="1" t="str">
        <f>IF(ISBLANK(I2461),"", _xlfn.LET(
    _xlpm.Servico,TRIM(F2461&amp;""),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1" s="1">
        <f>IF(ISBLANK(B2461),"", IF(ISBLANK(R2461),Q2461*S2461,R2461*S2461))</f>
        <v>10</v>
      </c>
    </row>
    <row r="2462" spans="1:55" x14ac:dyDescent="0.3">
      <c r="A2462" t="s">
        <v>11</v>
      </c>
      <c r="B2462">
        <v>46079</v>
      </c>
      <c r="C2462" t="s">
        <v>9</v>
      </c>
      <c r="D2462">
        <v>4900</v>
      </c>
      <c r="F2462" t="s">
        <v>169</v>
      </c>
      <c r="H2462" t="s">
        <v>276</v>
      </c>
      <c r="I2462">
        <v>2236</v>
      </c>
      <c r="J2462" t="s">
        <v>49</v>
      </c>
      <c r="K2462" t="s">
        <v>648</v>
      </c>
      <c r="L2462">
        <v>7382579001</v>
      </c>
      <c r="N2462">
        <v>0</v>
      </c>
      <c r="O2462" t="s">
        <v>5</v>
      </c>
      <c r="P2462">
        <v>0</v>
      </c>
      <c r="Q2462">
        <v>10</v>
      </c>
      <c r="R2462">
        <v>10</v>
      </c>
      <c r="S2462">
        <v>1</v>
      </c>
      <c r="T2462">
        <v>10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 t="s">
        <v>6</v>
      </c>
      <c r="AG2462">
        <v>79</v>
      </c>
      <c r="AU2462" s="2" t="str">
        <f>IF(ISBLANK(B2462),"", TEXT(B2462,"dddd, d \d\e mmmm \d\e aaaa"))</f>
        <v>quinta-feira, 26 de fevereiro de 2026</v>
      </c>
      <c r="AX2462" s="1" t="str" cm="1">
        <f t="array" ref="AX2462">IFERROR(_xlfn.TEXTJOIN(", ",TRUE,_xlfn._xlws.SORT(_xlfn.UNIQUE(_xlfn._xlws.FILTER($K$2:$K$2889,($I$2:$I$2889=I2462)*($K$2:$K$2889&lt;&gt;""))))),"")</f>
        <v>Ares</v>
      </c>
      <c r="AY2462" s="1" t="str">
        <f>IF(ISBLANK(F2462),"", IF(OR(
ISNUMBER(FIND("escovacao",LOWER(F2462))),
ISNUMBER(FIND("escovação",LOWER(F2462))),
ISNUMBER(FIND("higiene bucal",LOWER(F2462))),
ISNUMBER(FIND("tosa",LOWER(F2462))),
ISNUMBER(FIND("hidratacao",LOWER(F2462))),
ISNUMBER(FIND("hidratação",LOWER(F2462))),
ISNUMBER(FIND("spa",LOWER(F2462))),
ISNUMBER(FIND("corte de unhas",LOWER(F2462))),
ISNUMBER(FIND("desembolo",LOWER(F2462))),
ISNUMBER(FIND("clorexidina",LOWER(F2462))),
ISNUMBER(FIND("matizacao",LOWER(F2462))),
ISNUMBER(FIND("matização",LOWER(F2462))),
ISNUMBER(FIND("arredondamento",LOWER(F2462))),
ISNUMBER(FIND("remocao",LOWER(F2462))),
ISNUMBER(FIND("remoção",LOWER(F2462)))
),"Serviços extras",
IF(ISNUMBER(FIND("banho",LOWER(F2462))),"Banho","Loja")))</f>
        <v>Serviços extras</v>
      </c>
      <c r="AZ2462" s="1" t="str">
        <f>IF(ISBLANK(I2462),"", _xlfn.LET(_xlpm.Pedido,TRIM(D2462&amp;""),IF(_xlpm.Pedido&lt;&gt;"",_xlpm.Pedido&amp;" | "&amp;K2462,I2462&amp;" | "&amp;K2462&amp;" | "&amp;TEXT(AU2462,"0"))))</f>
        <v>4900 | Ares</v>
      </c>
      <c r="BA2462" s="1" t="str">
        <f>IF(ISBLANK(I2462),"", _xlfn.LET(_xlpm.TipoServico,LOWER(H2462),IF(ISNUMBER(FIND("banho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2" s="1" t="str">
        <f>IF(ISBLANK(I2462),"", _xlfn.LET(
    _xlpm.Servico,TRIM(F2462&amp;""),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2" s="1">
        <f>IF(ISBLANK(B2462),"", IF(ISBLANK(R2462),Q2462*S2462,R2462*S2462))</f>
        <v>10</v>
      </c>
    </row>
    <row r="2463" spans="1:55" x14ac:dyDescent="0.3">
      <c r="A2463" t="s">
        <v>11</v>
      </c>
      <c r="B2463">
        <v>46079</v>
      </c>
      <c r="C2463" t="s">
        <v>9</v>
      </c>
      <c r="D2463">
        <v>4904</v>
      </c>
      <c r="F2463" t="s">
        <v>169</v>
      </c>
      <c r="H2463" t="s">
        <v>276</v>
      </c>
      <c r="I2463">
        <v>2616</v>
      </c>
      <c r="J2463" t="s">
        <v>14</v>
      </c>
      <c r="K2463" t="s">
        <v>647</v>
      </c>
      <c r="L2463">
        <v>5573988996862</v>
      </c>
      <c r="N2463">
        <v>0</v>
      </c>
      <c r="O2463" t="s">
        <v>5</v>
      </c>
      <c r="P2463">
        <v>0</v>
      </c>
      <c r="Q2463">
        <v>10</v>
      </c>
      <c r="R2463">
        <v>10</v>
      </c>
      <c r="S2463">
        <v>1</v>
      </c>
      <c r="T2463">
        <v>10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  <c r="AE2463">
        <v>0</v>
      </c>
      <c r="AF2463" t="s">
        <v>6</v>
      </c>
      <c r="AG2463">
        <v>67</v>
      </c>
      <c r="AU2463" s="2" t="str">
        <f>IF(ISBLANK(B2463),"", TEXT(B2463,"dddd, d \d\e mmmm \d\e aaaa"))</f>
        <v>quinta-feira, 26 de fevereiro de 2026</v>
      </c>
      <c r="AX2463" s="1" t="str" cm="1">
        <f t="array" ref="AX2463">IFERROR(_xlfn.TEXTJOIN(", ",TRUE,_xlfn._xlws.SORT(_xlfn.UNIQUE(_xlfn._xlws.FILTER($K$2:$K$2889,($I$2:$I$2889=I2463)*($K$2:$K$2889&lt;&gt;""))))),"")</f>
        <v>Amora, Aquiles, Enzo, Jade, Jorge</v>
      </c>
      <c r="AY2463" s="1" t="str">
        <f>IF(ISBLANK(F2463),"", IF(OR(
ISNUMBER(FIND("escovacao",LOWER(F2463))),
ISNUMBER(FIND("escovação",LOWER(F2463))),
ISNUMBER(FIND("higiene bucal",LOWER(F2463))),
ISNUMBER(FIND("tosa",LOWER(F2463))),
ISNUMBER(FIND("hidratacao",LOWER(F2463))),
ISNUMBER(FIND("hidratação",LOWER(F2463))),
ISNUMBER(FIND("spa",LOWER(F2463))),
ISNUMBER(FIND("corte de unhas",LOWER(F2463))),
ISNUMBER(FIND("desembolo",LOWER(F2463))),
ISNUMBER(FIND("clorexidina",LOWER(F2463))),
ISNUMBER(FIND("matizacao",LOWER(F2463))),
ISNUMBER(FIND("matização",LOWER(F2463))),
ISNUMBER(FIND("arredondamento",LOWER(F2463))),
ISNUMBER(FIND("remocao",LOWER(F2463))),
ISNUMBER(FIND("remoção",LOWER(F2463)))
),"Serviços extras",
IF(ISNUMBER(FIND("banho",LOWER(F2463))),"Banho","Loja")))</f>
        <v>Serviços extras</v>
      </c>
      <c r="AZ2463" s="1" t="str">
        <f>IF(ISBLANK(I2463),"", _xlfn.LET(_xlpm.Pedido,TRIM(D2463&amp;""),IF(_xlpm.Pedido&lt;&gt;"",_xlpm.Pedido&amp;" | "&amp;K2463,I2463&amp;" | "&amp;K2463&amp;" | "&amp;TEXT(AU2463,"0"))))</f>
        <v>4904 | Jade</v>
      </c>
      <c r="BA2463" s="1" t="str">
        <f>IF(ISBLANK(I2463),"", _xlfn.LET(_xlpm.TipoServico,LOWER(H2463),IF(ISNUMBER(FIND("banho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3" s="1" t="str">
        <f>IF(ISBLANK(I2463),"", _xlfn.LET(
    _xlpm.Servico,TRIM(F2463&amp;""),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3" s="1">
        <f>IF(ISBLANK(B2463),"", IF(ISBLANK(R2463),Q2463*S2463,R2463*S2463))</f>
        <v>10</v>
      </c>
    </row>
    <row r="2464" spans="1:55" x14ac:dyDescent="0.3">
      <c r="A2464" t="s">
        <v>133</v>
      </c>
      <c r="B2464">
        <v>46080</v>
      </c>
      <c r="C2464" t="s">
        <v>2</v>
      </c>
      <c r="D2464">
        <v>4912</v>
      </c>
      <c r="F2464" t="s">
        <v>169</v>
      </c>
      <c r="H2464" t="s">
        <v>276</v>
      </c>
      <c r="I2464">
        <v>2450</v>
      </c>
      <c r="J2464" t="s">
        <v>517</v>
      </c>
      <c r="K2464" t="s">
        <v>412</v>
      </c>
      <c r="L2464">
        <v>73991999669</v>
      </c>
      <c r="N2464">
        <v>0</v>
      </c>
      <c r="O2464" t="s">
        <v>5</v>
      </c>
      <c r="P2464">
        <v>0</v>
      </c>
      <c r="Q2464">
        <v>10</v>
      </c>
      <c r="R2464">
        <v>10</v>
      </c>
      <c r="S2464">
        <v>1</v>
      </c>
      <c r="T2464">
        <v>10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t="s">
        <v>6</v>
      </c>
      <c r="AG2464">
        <v>79</v>
      </c>
      <c r="AU2464" s="2" t="str">
        <f>IF(ISBLANK(B2464),"", TEXT(B2464,"dddd, d \d\e mmmm \d\e aaaa"))</f>
        <v>sexta-feira, 27 de fevereiro de 2026</v>
      </c>
      <c r="AX2464" s="1" t="str" cm="1">
        <f t="array" ref="AX2464">IFERROR(_xlfn.TEXTJOIN(", ",TRUE,_xlfn._xlws.SORT(_xlfn.UNIQUE(_xlfn._xlws.FILTER($K$2:$K$2889,($I$2:$I$2889=I2464)*($K$2:$K$2889&lt;&gt;""))))),"")</f>
        <v>Loly</v>
      </c>
      <c r="AY2464" s="1" t="str">
        <f>IF(ISBLANK(F2464),"", IF(OR(
ISNUMBER(FIND("escovacao",LOWER(F2464))),
ISNUMBER(FIND("escovação",LOWER(F2464))),
ISNUMBER(FIND("higiene bucal",LOWER(F2464))),
ISNUMBER(FIND("tosa",LOWER(F2464))),
ISNUMBER(FIND("hidratacao",LOWER(F2464))),
ISNUMBER(FIND("hidratação",LOWER(F2464))),
ISNUMBER(FIND("spa",LOWER(F2464))),
ISNUMBER(FIND("corte de unhas",LOWER(F2464))),
ISNUMBER(FIND("desembolo",LOWER(F2464))),
ISNUMBER(FIND("clorexidina",LOWER(F2464))),
ISNUMBER(FIND("matizacao",LOWER(F2464))),
ISNUMBER(FIND("matização",LOWER(F2464))),
ISNUMBER(FIND("arredondamento",LOWER(F2464))),
ISNUMBER(FIND("remocao",LOWER(F2464))),
ISNUMBER(FIND("remoção",LOWER(F2464)))
),"Serviços extras",
IF(ISNUMBER(FIND("banho",LOWER(F2464))),"Banho","Loja")))</f>
        <v>Serviços extras</v>
      </c>
      <c r="AZ2464" s="1" t="str">
        <f>IF(ISBLANK(I2464),"", _xlfn.LET(_xlpm.Pedido,TRIM(D2464&amp;""),IF(_xlpm.Pedido&lt;&gt;"",_xlpm.Pedido&amp;" | "&amp;K2464,I2464&amp;" | "&amp;K2464&amp;" | "&amp;TEXT(AU2464,"0"))))</f>
        <v>4912 | Loly</v>
      </c>
      <c r="BA2464" s="1" t="str">
        <f>IF(ISBLANK(I2464),"", _xlfn.LET(_xlpm.TipoServico,LOWER(H2464),IF(ISNUMBER(FIND("banho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4" s="1" t="str">
        <f>IF(ISBLANK(I2464),"", _xlfn.LET(
    _xlpm.Servico,TRIM(F2464&amp;""),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4" s="1">
        <f>IF(ISBLANK(B2464),"", IF(ISBLANK(R2464),Q2464*S2464,R2464*S2464))</f>
        <v>10</v>
      </c>
    </row>
    <row r="2465" spans="1:55" x14ac:dyDescent="0.3">
      <c r="A2465" t="s">
        <v>141</v>
      </c>
      <c r="B2465">
        <v>46081</v>
      </c>
      <c r="C2465" t="s">
        <v>27</v>
      </c>
      <c r="D2465">
        <v>4921</v>
      </c>
      <c r="F2465" t="s">
        <v>169</v>
      </c>
      <c r="H2465" t="s">
        <v>276</v>
      </c>
      <c r="I2465">
        <v>2848</v>
      </c>
      <c r="J2465" t="s">
        <v>554</v>
      </c>
      <c r="K2465" t="s">
        <v>738</v>
      </c>
      <c r="L2465">
        <v>557399399593</v>
      </c>
      <c r="N2465">
        <v>0</v>
      </c>
      <c r="O2465" t="s">
        <v>5</v>
      </c>
      <c r="P2465">
        <v>0</v>
      </c>
      <c r="Q2465">
        <v>10</v>
      </c>
      <c r="R2465">
        <v>10</v>
      </c>
      <c r="S2465">
        <v>1</v>
      </c>
      <c r="T2465">
        <v>10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AE2465">
        <v>0</v>
      </c>
      <c r="AF2465" t="s">
        <v>6</v>
      </c>
      <c r="AG2465">
        <v>78.900000000000006</v>
      </c>
      <c r="AU2465" s="2" t="str">
        <f>IF(ISBLANK(B2465),"", TEXT(B2465,"dddd, d \d\e mmmm \d\e aaaa"))</f>
        <v>sábado, 28 de fevereiro de 2026</v>
      </c>
      <c r="AX2465" s="1" t="str" cm="1">
        <f t="array" ref="AX2465">IFERROR(_xlfn.TEXTJOIN(", ",TRUE,_xlfn._xlws.SORT(_xlfn.UNIQUE(_xlfn._xlws.FILTER($K$2:$K$2889,($I$2:$I$2889=I2465)*($K$2:$K$2889&lt;&gt;""))))),"")</f>
        <v>Dhuly</v>
      </c>
      <c r="AY2465" s="1" t="str">
        <f>IF(ISBLANK(F2465),"", IF(OR(
ISNUMBER(FIND("escovacao",LOWER(F2465))),
ISNUMBER(FIND("escovação",LOWER(F2465))),
ISNUMBER(FIND("higiene bucal",LOWER(F2465))),
ISNUMBER(FIND("tosa",LOWER(F2465))),
ISNUMBER(FIND("hidratacao",LOWER(F2465))),
ISNUMBER(FIND("hidratação",LOWER(F2465))),
ISNUMBER(FIND("spa",LOWER(F2465))),
ISNUMBER(FIND("corte de unhas",LOWER(F2465))),
ISNUMBER(FIND("desembolo",LOWER(F2465))),
ISNUMBER(FIND("clorexidina",LOWER(F2465))),
ISNUMBER(FIND("matizacao",LOWER(F2465))),
ISNUMBER(FIND("matização",LOWER(F2465))),
ISNUMBER(FIND("arredondamento",LOWER(F2465))),
ISNUMBER(FIND("remocao",LOWER(F2465))),
ISNUMBER(FIND("remoção",LOWER(F2465)))
),"Serviços extras",
IF(ISNUMBER(FIND("banho",LOWER(F2465))),"Banho","Loja")))</f>
        <v>Serviços extras</v>
      </c>
      <c r="AZ2465" s="1" t="str">
        <f>IF(ISBLANK(I2465),"", _xlfn.LET(_xlpm.Pedido,TRIM(D2465&amp;""),IF(_xlpm.Pedido&lt;&gt;"",_xlpm.Pedido&amp;" | "&amp;K2465,I2465&amp;" | "&amp;K2465&amp;" | "&amp;TEXT(AU2465,"0"))))</f>
        <v>4921 | Dhuly</v>
      </c>
      <c r="BA2465" s="1" t="str">
        <f>IF(ISBLANK(I2465),"", _xlfn.LET(_xlpm.TipoServico,LOWER(H2465),IF(ISNUMBER(FIND("banho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5" s="1" t="str">
        <f>IF(ISBLANK(I2465),"", _xlfn.LET(
    _xlpm.Servico,TRIM(F2465&amp;""),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5" s="1">
        <f>IF(ISBLANK(B2465),"", IF(ISBLANK(R2465),Q2465*S2465,R2465*S2465))</f>
        <v>10</v>
      </c>
    </row>
    <row r="2466" spans="1:55" x14ac:dyDescent="0.3">
      <c r="A2466" t="s">
        <v>133</v>
      </c>
      <c r="B2466">
        <v>46085</v>
      </c>
      <c r="C2466" t="s">
        <v>53</v>
      </c>
      <c r="D2466">
        <v>4946</v>
      </c>
      <c r="F2466" t="s">
        <v>169</v>
      </c>
      <c r="H2466" t="s">
        <v>276</v>
      </c>
      <c r="I2466">
        <v>2564</v>
      </c>
      <c r="J2466" t="s">
        <v>590</v>
      </c>
      <c r="K2466" t="s">
        <v>186</v>
      </c>
      <c r="L2466">
        <v>73991483226</v>
      </c>
      <c r="N2466">
        <v>0</v>
      </c>
      <c r="O2466" t="s">
        <v>5</v>
      </c>
      <c r="P2466">
        <v>0</v>
      </c>
      <c r="Q2466">
        <v>10</v>
      </c>
      <c r="R2466">
        <v>10</v>
      </c>
      <c r="S2466">
        <v>1</v>
      </c>
      <c r="T2466">
        <v>10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 t="s">
        <v>6</v>
      </c>
      <c r="AG2466">
        <v>67</v>
      </c>
      <c r="AU2466" s="2" t="str">
        <f>IF(ISBLANK(B2466),"", TEXT(B2466,"dddd, d \d\e mmmm \d\e aaaa"))</f>
        <v>quarta-feira, 4 de março de 2026</v>
      </c>
      <c r="AX2466" s="1" t="str" cm="1">
        <f t="array" ref="AX2466">IFERROR(_xlfn.TEXTJOIN(", ",TRUE,_xlfn._xlws.SORT(_xlfn.UNIQUE(_xlfn._xlws.FILTER($K$2:$K$2889,($I$2:$I$2889=I2466)*($K$2:$K$2889&lt;&gt;""))))),"")</f>
        <v>Luck</v>
      </c>
      <c r="AY2466" s="1" t="str">
        <f>IF(ISBLANK(F2466),"", IF(OR(
ISNUMBER(FIND("escovacao",LOWER(F2466))),
ISNUMBER(FIND("escovação",LOWER(F2466))),
ISNUMBER(FIND("higiene bucal",LOWER(F2466))),
ISNUMBER(FIND("tosa",LOWER(F2466))),
ISNUMBER(FIND("hidratacao",LOWER(F2466))),
ISNUMBER(FIND("hidratação",LOWER(F2466))),
ISNUMBER(FIND("spa",LOWER(F2466))),
ISNUMBER(FIND("corte de unhas",LOWER(F2466))),
ISNUMBER(FIND("desembolo",LOWER(F2466))),
ISNUMBER(FIND("clorexidina",LOWER(F2466))),
ISNUMBER(FIND("matizacao",LOWER(F2466))),
ISNUMBER(FIND("matização",LOWER(F2466))),
ISNUMBER(FIND("arredondamento",LOWER(F2466))),
ISNUMBER(FIND("remocao",LOWER(F2466))),
ISNUMBER(FIND("remoção",LOWER(F2466)))
),"Serviços extras",
IF(ISNUMBER(FIND("banho",LOWER(F2466))),"Banho","Loja")))</f>
        <v>Serviços extras</v>
      </c>
      <c r="AZ2466" s="1" t="str">
        <f>IF(ISBLANK(I2466),"", _xlfn.LET(_xlpm.Pedido,TRIM(D2466&amp;""),IF(_xlpm.Pedido&lt;&gt;"",_xlpm.Pedido&amp;" | "&amp;K2466,I2466&amp;" | "&amp;K2466&amp;" | "&amp;TEXT(AU2466,"0"))))</f>
        <v>4946 | Luck</v>
      </c>
      <c r="BA2466" s="1" t="str">
        <f>IF(ISBLANK(I2466),"", _xlfn.LET(_xlpm.TipoServico,LOWER(H2466),IF(ISNUMBER(FIND("banho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6" s="1" t="str">
        <f>IF(ISBLANK(I2466),"", _xlfn.LET(
    _xlpm.Servico,TRIM(F2466&amp;""),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6" s="1">
        <f>IF(ISBLANK(B2466),"", IF(ISBLANK(R2466),Q2466*S2466,R2466*S2466))</f>
        <v>10</v>
      </c>
    </row>
    <row r="2467" spans="1:55" x14ac:dyDescent="0.3">
      <c r="A2467" t="s">
        <v>133</v>
      </c>
      <c r="B2467">
        <v>46088</v>
      </c>
      <c r="C2467" t="s">
        <v>27</v>
      </c>
      <c r="D2467">
        <v>4982</v>
      </c>
      <c r="F2467" t="s">
        <v>169</v>
      </c>
      <c r="H2467" t="s">
        <v>276</v>
      </c>
      <c r="I2467">
        <v>2617</v>
      </c>
      <c r="J2467" t="s">
        <v>591</v>
      </c>
      <c r="K2467" t="s">
        <v>149</v>
      </c>
      <c r="L2467">
        <v>71999142062</v>
      </c>
      <c r="N2467">
        <v>0</v>
      </c>
      <c r="O2467" t="s">
        <v>5</v>
      </c>
      <c r="P2467">
        <v>0</v>
      </c>
      <c r="Q2467">
        <v>10</v>
      </c>
      <c r="R2467">
        <v>10</v>
      </c>
      <c r="S2467">
        <v>1</v>
      </c>
      <c r="T2467">
        <v>10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 t="s">
        <v>6</v>
      </c>
      <c r="AG2467">
        <v>110</v>
      </c>
      <c r="AU2467" s="2" t="str">
        <f>IF(ISBLANK(B2467),"", TEXT(B2467,"dddd, d \d\e mmmm \d\e aaaa"))</f>
        <v>sábado, 7 de março de 2026</v>
      </c>
      <c r="AX2467" s="1" t="str" cm="1">
        <f t="array" ref="AX2467">IFERROR(_xlfn.TEXTJOIN(", ",TRUE,_xlfn._xlws.SORT(_xlfn.UNIQUE(_xlfn._xlws.FILTER($K$2:$K$2889,($I$2:$I$2889=I2467)*($K$2:$K$2889&lt;&gt;""))))),"")</f>
        <v>Bela</v>
      </c>
      <c r="AY2467" s="1" t="str">
        <f>IF(ISBLANK(F2467),"", IF(OR(
ISNUMBER(FIND("escovacao",LOWER(F2467))),
ISNUMBER(FIND("escovação",LOWER(F2467))),
ISNUMBER(FIND("higiene bucal",LOWER(F2467))),
ISNUMBER(FIND("tosa",LOWER(F2467))),
ISNUMBER(FIND("hidratacao",LOWER(F2467))),
ISNUMBER(FIND("hidratação",LOWER(F2467))),
ISNUMBER(FIND("spa",LOWER(F2467))),
ISNUMBER(FIND("corte de unhas",LOWER(F2467))),
ISNUMBER(FIND("desembolo",LOWER(F2467))),
ISNUMBER(FIND("clorexidina",LOWER(F2467))),
ISNUMBER(FIND("matizacao",LOWER(F2467))),
ISNUMBER(FIND("matização",LOWER(F2467))),
ISNUMBER(FIND("arredondamento",LOWER(F2467))),
ISNUMBER(FIND("remocao",LOWER(F2467))),
ISNUMBER(FIND("remoção",LOWER(F2467)))
),"Serviços extras",
IF(ISNUMBER(FIND("banho",LOWER(F2467))),"Banho","Loja")))</f>
        <v>Serviços extras</v>
      </c>
      <c r="AZ2467" s="1" t="str">
        <f>IF(ISBLANK(I2467),"", _xlfn.LET(_xlpm.Pedido,TRIM(D2467&amp;""),IF(_xlpm.Pedido&lt;&gt;"",_xlpm.Pedido&amp;" | "&amp;K2467,I2467&amp;" | "&amp;K2467&amp;" | "&amp;TEXT(AU2467,"0"))))</f>
        <v>4982 | Bela</v>
      </c>
      <c r="BA2467" s="1" t="str">
        <f>IF(ISBLANK(I2467),"", _xlfn.LET(_xlpm.TipoServico,LOWER(H2467),IF(ISNUMBER(FIND("banho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7" s="1" t="str">
        <f>IF(ISBLANK(I2467),"", _xlfn.LET(
    _xlpm.Servico,TRIM(F2467&amp;""),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7" s="1">
        <f>IF(ISBLANK(B2467),"", IF(ISBLANK(R2467),Q2467*S2467,R2467*S2467))</f>
        <v>10</v>
      </c>
    </row>
    <row r="2468" spans="1:55" x14ac:dyDescent="0.3">
      <c r="A2468" t="s">
        <v>133</v>
      </c>
      <c r="B2468">
        <v>46084</v>
      </c>
      <c r="C2468" t="s">
        <v>46</v>
      </c>
      <c r="D2468">
        <v>4942</v>
      </c>
      <c r="F2468" t="s">
        <v>169</v>
      </c>
      <c r="H2468" t="s">
        <v>276</v>
      </c>
      <c r="I2468">
        <v>2546</v>
      </c>
      <c r="J2468" t="s">
        <v>359</v>
      </c>
      <c r="K2468" t="s">
        <v>706</v>
      </c>
      <c r="L2468">
        <v>73988081729</v>
      </c>
      <c r="N2468">
        <v>0</v>
      </c>
      <c r="O2468" t="s">
        <v>5</v>
      </c>
      <c r="P2468">
        <v>0</v>
      </c>
      <c r="Q2468">
        <v>10</v>
      </c>
      <c r="R2468">
        <v>10</v>
      </c>
      <c r="S2468">
        <v>1</v>
      </c>
      <c r="T2468">
        <v>10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 t="s">
        <v>6</v>
      </c>
      <c r="AG2468">
        <v>260</v>
      </c>
      <c r="AU2468" s="2" t="str">
        <f>IF(ISBLANK(B2468),"", TEXT(B2468,"dddd, d \d\e mmmm \d\e aaaa"))</f>
        <v>terça-feira, 3 de março de 2026</v>
      </c>
      <c r="AX2468" s="1" t="str" cm="1">
        <f t="array" ref="AX2468">IFERROR(_xlfn.TEXTJOIN(", ",TRUE,_xlfn._xlws.SORT(_xlfn.UNIQUE(_xlfn._xlws.FILTER($K$2:$K$2889,($I$2:$I$2889=I2468)*($K$2:$K$2889&lt;&gt;""))))),"")</f>
        <v>Amendoa, Cacau, Nolah</v>
      </c>
      <c r="AY2468" s="1" t="str">
        <f>IF(ISBLANK(F2468),"", IF(OR(
ISNUMBER(FIND("escovacao",LOWER(F2468))),
ISNUMBER(FIND("escovação",LOWER(F2468))),
ISNUMBER(FIND("higiene bucal",LOWER(F2468))),
ISNUMBER(FIND("tosa",LOWER(F2468))),
ISNUMBER(FIND("hidratacao",LOWER(F2468))),
ISNUMBER(FIND("hidratação",LOWER(F2468))),
ISNUMBER(FIND("spa",LOWER(F2468))),
ISNUMBER(FIND("corte de unhas",LOWER(F2468))),
ISNUMBER(FIND("desembolo",LOWER(F2468))),
ISNUMBER(FIND("clorexidina",LOWER(F2468))),
ISNUMBER(FIND("matizacao",LOWER(F2468))),
ISNUMBER(FIND("matização",LOWER(F2468))),
ISNUMBER(FIND("arredondamento",LOWER(F2468))),
ISNUMBER(FIND("remocao",LOWER(F2468))),
ISNUMBER(FIND("remoção",LOWER(F2468)))
),"Serviços extras",
IF(ISNUMBER(FIND("banho",LOWER(F2468))),"Banho","Loja")))</f>
        <v>Serviços extras</v>
      </c>
      <c r="AZ2468" s="1" t="str">
        <f>IF(ISBLANK(I2468),"", _xlfn.LET(_xlpm.Pedido,TRIM(D2468&amp;""),IF(_xlpm.Pedido&lt;&gt;"",_xlpm.Pedido&amp;" | "&amp;K2468,I2468&amp;" | "&amp;K2468&amp;" | "&amp;TEXT(AU2468,"0"))))</f>
        <v>4942 | Amendoa</v>
      </c>
      <c r="BA2468" s="1" t="str">
        <f>IF(ISBLANK(I2468),"", _xlfn.LET(_xlpm.TipoServico,LOWER(H2468),IF(ISNUMBER(FIND("banho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8" s="1" t="str">
        <f>IF(ISBLANK(I2468),"", _xlfn.LET(
    _xlpm.Servico,TRIM(F2468&amp;""),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8" s="1">
        <f>IF(ISBLANK(B2468),"", IF(ISBLANK(R2468),Q2468*S2468,R2468*S2468))</f>
        <v>10</v>
      </c>
    </row>
    <row r="2469" spans="1:55" x14ac:dyDescent="0.3">
      <c r="A2469" t="s">
        <v>133</v>
      </c>
      <c r="B2469">
        <v>46088</v>
      </c>
      <c r="C2469" t="s">
        <v>27</v>
      </c>
      <c r="D2469">
        <v>4988</v>
      </c>
      <c r="F2469" t="s">
        <v>169</v>
      </c>
      <c r="H2469" t="s">
        <v>276</v>
      </c>
      <c r="I2469">
        <v>2809</v>
      </c>
      <c r="J2469" t="s">
        <v>148</v>
      </c>
      <c r="K2469" t="s">
        <v>149</v>
      </c>
      <c r="L2469">
        <v>557399216789</v>
      </c>
      <c r="N2469">
        <v>0</v>
      </c>
      <c r="O2469" t="s">
        <v>5</v>
      </c>
      <c r="P2469">
        <v>0</v>
      </c>
      <c r="Q2469">
        <v>10</v>
      </c>
      <c r="R2469">
        <v>10</v>
      </c>
      <c r="S2469">
        <v>1</v>
      </c>
      <c r="T2469">
        <v>10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 t="s">
        <v>6</v>
      </c>
      <c r="AG2469">
        <v>67</v>
      </c>
      <c r="AU2469" s="2" t="str">
        <f>IF(ISBLANK(B2469),"", TEXT(B2469,"dddd, d \d\e mmmm \d\e aaaa"))</f>
        <v>sábado, 7 de março de 2026</v>
      </c>
      <c r="AX2469" s="1" t="str" cm="1">
        <f t="array" ref="AX2469">IFERROR(_xlfn.TEXTJOIN(", ",TRUE,_xlfn._xlws.SORT(_xlfn.UNIQUE(_xlfn._xlws.FILTER($K$2:$K$2889,($I$2:$I$2889=I2469)*($K$2:$K$2889&lt;&gt;""))))),"")</f>
        <v>Bela, Lara</v>
      </c>
      <c r="AY2469" s="1" t="str">
        <f>IF(ISBLANK(F2469),"", IF(OR(
ISNUMBER(FIND("escovacao",LOWER(F2469))),
ISNUMBER(FIND("escovação",LOWER(F2469))),
ISNUMBER(FIND("higiene bucal",LOWER(F2469))),
ISNUMBER(FIND("tosa",LOWER(F2469))),
ISNUMBER(FIND("hidratacao",LOWER(F2469))),
ISNUMBER(FIND("hidratação",LOWER(F2469))),
ISNUMBER(FIND("spa",LOWER(F2469))),
ISNUMBER(FIND("corte de unhas",LOWER(F2469))),
ISNUMBER(FIND("desembolo",LOWER(F2469))),
ISNUMBER(FIND("clorexidina",LOWER(F2469))),
ISNUMBER(FIND("matizacao",LOWER(F2469))),
ISNUMBER(FIND("matização",LOWER(F2469))),
ISNUMBER(FIND("arredondamento",LOWER(F2469))),
ISNUMBER(FIND("remocao",LOWER(F2469))),
ISNUMBER(FIND("remoção",LOWER(F2469)))
),"Serviços extras",
IF(ISNUMBER(FIND("banho",LOWER(F2469))),"Banho","Loja")))</f>
        <v>Serviços extras</v>
      </c>
      <c r="AZ2469" s="1" t="str">
        <f>IF(ISBLANK(I2469),"", _xlfn.LET(_xlpm.Pedido,TRIM(D2469&amp;""),IF(_xlpm.Pedido&lt;&gt;"",_xlpm.Pedido&amp;" | "&amp;K2469,I2469&amp;" | "&amp;K2469&amp;" | "&amp;TEXT(AU2469,"0"))))</f>
        <v>4988 | Bela</v>
      </c>
      <c r="BA2469" s="1" t="str">
        <f>IF(ISBLANK(I2469),"", _xlfn.LET(_xlpm.TipoServico,LOWER(H2469),IF(ISNUMBER(FIND("banho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69" s="1" t="str">
        <f>IF(ISBLANK(I2469),"", _xlfn.LET(
    _xlpm.Servico,TRIM(F2469&amp;""),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69" s="1">
        <f>IF(ISBLANK(B2469),"", IF(ISBLANK(R2469),Q2469*S2469,R2469*S2469))</f>
        <v>10</v>
      </c>
    </row>
    <row r="2470" spans="1:55" x14ac:dyDescent="0.3">
      <c r="A2470" t="s">
        <v>141</v>
      </c>
      <c r="B2470">
        <v>46090</v>
      </c>
      <c r="C2470" t="s">
        <v>43</v>
      </c>
      <c r="D2470">
        <v>4999</v>
      </c>
      <c r="F2470" t="s">
        <v>169</v>
      </c>
      <c r="H2470" t="s">
        <v>276</v>
      </c>
      <c r="I2470">
        <v>2755</v>
      </c>
      <c r="J2470" t="s">
        <v>558</v>
      </c>
      <c r="K2470" t="s">
        <v>310</v>
      </c>
      <c r="L2470">
        <v>557388330130</v>
      </c>
      <c r="N2470">
        <v>0</v>
      </c>
      <c r="O2470" t="s">
        <v>5</v>
      </c>
      <c r="P2470">
        <v>0</v>
      </c>
      <c r="Q2470">
        <v>10</v>
      </c>
      <c r="R2470">
        <v>10</v>
      </c>
      <c r="S2470">
        <v>1</v>
      </c>
      <c r="T2470">
        <v>10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 t="s">
        <v>6</v>
      </c>
      <c r="AG2470">
        <v>275</v>
      </c>
      <c r="AU2470" s="2" t="str">
        <f>IF(ISBLANK(B2470),"", TEXT(B2470,"dddd, d \d\e mmmm \d\e aaaa"))</f>
        <v>segunda-feira, 9 de março de 2026</v>
      </c>
      <c r="AX2470" s="1" t="str" cm="1">
        <f t="array" ref="AX2470">IFERROR(_xlfn.TEXTJOIN(", ",TRUE,_xlfn._xlws.SORT(_xlfn.UNIQUE(_xlfn._xlws.FILTER($K$2:$K$2889,($I$2:$I$2889=I2470)*($K$2:$K$2889&lt;&gt;""))))),"")</f>
        <v>Dom</v>
      </c>
      <c r="AY2470" s="1" t="str">
        <f>IF(ISBLANK(F2470),"", IF(OR(
ISNUMBER(FIND("escovacao",LOWER(F2470))),
ISNUMBER(FIND("escovação",LOWER(F2470))),
ISNUMBER(FIND("higiene bucal",LOWER(F2470))),
ISNUMBER(FIND("tosa",LOWER(F2470))),
ISNUMBER(FIND("hidratacao",LOWER(F2470))),
ISNUMBER(FIND("hidratação",LOWER(F2470))),
ISNUMBER(FIND("spa",LOWER(F2470))),
ISNUMBER(FIND("corte de unhas",LOWER(F2470))),
ISNUMBER(FIND("desembolo",LOWER(F2470))),
ISNUMBER(FIND("clorexidina",LOWER(F2470))),
ISNUMBER(FIND("matizacao",LOWER(F2470))),
ISNUMBER(FIND("matização",LOWER(F2470))),
ISNUMBER(FIND("arredondamento",LOWER(F2470))),
ISNUMBER(FIND("remocao",LOWER(F2470))),
ISNUMBER(FIND("remoção",LOWER(F2470)))
),"Serviços extras",
IF(ISNUMBER(FIND("banho",LOWER(F2470))),"Banho","Loja")))</f>
        <v>Serviços extras</v>
      </c>
      <c r="AZ2470" s="1" t="str">
        <f>IF(ISBLANK(I2470),"", _xlfn.LET(_xlpm.Pedido,TRIM(D2470&amp;""),IF(_xlpm.Pedido&lt;&gt;"",_xlpm.Pedido&amp;" | "&amp;K2470,I2470&amp;" | "&amp;K2470&amp;" | "&amp;TEXT(AU2470,"0"))))</f>
        <v>4999 | Dom</v>
      </c>
      <c r="BA2470" s="1" t="str">
        <f>IF(ISBLANK(I2470),"", _xlfn.LET(_xlpm.TipoServico,LOWER(H2470),IF(ISNUMBER(FIND("banho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0" s="1" t="str">
        <f>IF(ISBLANK(I2470),"", _xlfn.LET(
    _xlpm.Servico,TRIM(F2470&amp;""),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0" s="1">
        <f>IF(ISBLANK(B2470),"", IF(ISBLANK(R2470),Q2470*S2470,R2470*S2470))</f>
        <v>10</v>
      </c>
    </row>
    <row r="2471" spans="1:55" x14ac:dyDescent="0.3">
      <c r="A2471" t="s">
        <v>11</v>
      </c>
      <c r="B2471">
        <v>46095</v>
      </c>
      <c r="C2471" t="s">
        <v>27</v>
      </c>
      <c r="D2471">
        <v>5047</v>
      </c>
      <c r="F2471" t="s">
        <v>169</v>
      </c>
      <c r="H2471" t="s">
        <v>276</v>
      </c>
      <c r="I2471">
        <v>2853</v>
      </c>
      <c r="J2471" t="s">
        <v>36</v>
      </c>
      <c r="K2471" t="s">
        <v>161</v>
      </c>
      <c r="L2471">
        <v>557399845575</v>
      </c>
      <c r="N2471">
        <v>0</v>
      </c>
      <c r="O2471" t="s">
        <v>5</v>
      </c>
      <c r="P2471">
        <v>0</v>
      </c>
      <c r="Q2471">
        <v>1</v>
      </c>
      <c r="R2471">
        <v>1</v>
      </c>
      <c r="S2471">
        <v>1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 t="s">
        <v>6</v>
      </c>
      <c r="AG2471">
        <v>102</v>
      </c>
      <c r="AU2471" s="2" t="str">
        <f>IF(ISBLANK(B2471),"", TEXT(B2471,"dddd, d \d\e mmmm \d\e aaaa"))</f>
        <v>sábado, 14 de março de 2026</v>
      </c>
      <c r="AX2471" s="1" t="str" cm="1">
        <f t="array" ref="AX2471">IFERROR(_xlfn.TEXTJOIN(", ",TRUE,_xlfn._xlws.SORT(_xlfn.UNIQUE(_xlfn._xlws.FILTER($K$2:$K$2889,($I$2:$I$2889=I2471)*($K$2:$K$2889&lt;&gt;""))))),"")</f>
        <v>Charlotte</v>
      </c>
      <c r="AY2471" s="1" t="str">
        <f>IF(ISBLANK(F2471),"", IF(OR(
ISNUMBER(FIND("escovacao",LOWER(F2471))),
ISNUMBER(FIND("escovação",LOWER(F2471))),
ISNUMBER(FIND("higiene bucal",LOWER(F2471))),
ISNUMBER(FIND("tosa",LOWER(F2471))),
ISNUMBER(FIND("hidratacao",LOWER(F2471))),
ISNUMBER(FIND("hidratação",LOWER(F2471))),
ISNUMBER(FIND("spa",LOWER(F2471))),
ISNUMBER(FIND("corte de unhas",LOWER(F2471))),
ISNUMBER(FIND("desembolo",LOWER(F2471))),
ISNUMBER(FIND("clorexidina",LOWER(F2471))),
ISNUMBER(FIND("matizacao",LOWER(F2471))),
ISNUMBER(FIND("matização",LOWER(F2471))),
ISNUMBER(FIND("arredondamento",LOWER(F2471))),
ISNUMBER(FIND("remocao",LOWER(F2471))),
ISNUMBER(FIND("remoção",LOWER(F2471)))
),"Serviços extras",
IF(ISNUMBER(FIND("banho",LOWER(F2471))),"Banho","Loja")))</f>
        <v>Serviços extras</v>
      </c>
      <c r="AZ2471" s="1" t="str">
        <f>IF(ISBLANK(I2471),"", _xlfn.LET(_xlpm.Pedido,TRIM(D2471&amp;""),IF(_xlpm.Pedido&lt;&gt;"",_xlpm.Pedido&amp;" | "&amp;K2471,I2471&amp;" | "&amp;K2471&amp;" | "&amp;TEXT(AU2471,"0"))))</f>
        <v>5047 | Charlotte</v>
      </c>
      <c r="BA2471" s="1" t="str">
        <f>IF(ISBLANK(I2471),"", _xlfn.LET(_xlpm.TipoServico,LOWER(H2471),IF(ISNUMBER(FIND("banho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1" s="1" t="str">
        <f>IF(ISBLANK(I2471),"", _xlfn.LET(
    _xlpm.Servico,TRIM(F2471&amp;""),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1" s="1">
        <f>IF(ISBLANK(B2471),"", IF(ISBLANK(R2471),Q2471*S2471,R2471*S2471))</f>
        <v>1</v>
      </c>
    </row>
    <row r="2472" spans="1:55" x14ac:dyDescent="0.3">
      <c r="A2472" t="s">
        <v>141</v>
      </c>
      <c r="B2472">
        <v>46088</v>
      </c>
      <c r="C2472" t="s">
        <v>27</v>
      </c>
      <c r="D2472">
        <v>4986</v>
      </c>
      <c r="F2472" t="s">
        <v>169</v>
      </c>
      <c r="H2472" t="s">
        <v>276</v>
      </c>
      <c r="I2472">
        <v>2108</v>
      </c>
      <c r="J2472" t="s">
        <v>437</v>
      </c>
      <c r="K2472" t="s">
        <v>444</v>
      </c>
      <c r="L2472">
        <v>73991061033</v>
      </c>
      <c r="N2472">
        <v>0</v>
      </c>
      <c r="O2472" t="s">
        <v>5</v>
      </c>
      <c r="P2472">
        <v>0</v>
      </c>
      <c r="Q2472">
        <v>10</v>
      </c>
      <c r="R2472">
        <v>10</v>
      </c>
      <c r="S2472">
        <v>1</v>
      </c>
      <c r="T2472">
        <v>10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 t="s">
        <v>6</v>
      </c>
      <c r="AG2472">
        <v>114</v>
      </c>
      <c r="AU2472" s="2" t="str">
        <f>IF(ISBLANK(B2472),"", TEXT(B2472,"dddd, d \d\e mmmm \d\e aaaa"))</f>
        <v>sábado, 7 de março de 2026</v>
      </c>
      <c r="AX2472" s="1" t="str" cm="1">
        <f t="array" ref="AX2472">IFERROR(_xlfn.TEXTJOIN(", ",TRUE,_xlfn._xlws.SORT(_xlfn.UNIQUE(_xlfn._xlws.FILTER($K$2:$K$2889,($I$2:$I$2889=I2472)*($K$2:$K$2889&lt;&gt;""))))),"")</f>
        <v>Amora, Maya</v>
      </c>
      <c r="AY2472" s="1" t="str">
        <f>IF(ISBLANK(F2472),"", IF(OR(
ISNUMBER(FIND("escovacao",LOWER(F2472))),
ISNUMBER(FIND("escovação",LOWER(F2472))),
ISNUMBER(FIND("higiene bucal",LOWER(F2472))),
ISNUMBER(FIND("tosa",LOWER(F2472))),
ISNUMBER(FIND("hidratacao",LOWER(F2472))),
ISNUMBER(FIND("hidratação",LOWER(F2472))),
ISNUMBER(FIND("spa",LOWER(F2472))),
ISNUMBER(FIND("corte de unhas",LOWER(F2472))),
ISNUMBER(FIND("desembolo",LOWER(F2472))),
ISNUMBER(FIND("clorexidina",LOWER(F2472))),
ISNUMBER(FIND("matizacao",LOWER(F2472))),
ISNUMBER(FIND("matização",LOWER(F2472))),
ISNUMBER(FIND("arredondamento",LOWER(F2472))),
ISNUMBER(FIND("remocao",LOWER(F2472))),
ISNUMBER(FIND("remoção",LOWER(F2472)))
),"Serviços extras",
IF(ISNUMBER(FIND("banho",LOWER(F2472))),"Banho","Loja")))</f>
        <v>Serviços extras</v>
      </c>
      <c r="AZ2472" s="1" t="str">
        <f>IF(ISBLANK(I2472),"", _xlfn.LET(_xlpm.Pedido,TRIM(D2472&amp;""),IF(_xlpm.Pedido&lt;&gt;"",_xlpm.Pedido&amp;" | "&amp;K2472,I2472&amp;" | "&amp;K2472&amp;" | "&amp;TEXT(AU2472,"0"))))</f>
        <v>4986 | Maya</v>
      </c>
      <c r="BA2472" s="1" t="str">
        <f>IF(ISBLANK(I2472),"", _xlfn.LET(_xlpm.TipoServico,LOWER(H2472),IF(ISNUMBER(FIND("banho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2" s="1" t="str">
        <f>IF(ISBLANK(I2472),"", _xlfn.LET(
    _xlpm.Servico,TRIM(F2472&amp;""),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2" s="1">
        <f>IF(ISBLANK(B2472),"", IF(ISBLANK(R2472),Q2472*S2472,R2472*S2472))</f>
        <v>10</v>
      </c>
    </row>
    <row r="2473" spans="1:55" x14ac:dyDescent="0.3">
      <c r="A2473" t="s">
        <v>133</v>
      </c>
      <c r="B2473">
        <v>46084</v>
      </c>
      <c r="C2473" t="s">
        <v>46</v>
      </c>
      <c r="D2473">
        <v>4945</v>
      </c>
      <c r="F2473" t="s">
        <v>169</v>
      </c>
      <c r="H2473" t="s">
        <v>276</v>
      </c>
      <c r="I2473">
        <v>2616</v>
      </c>
      <c r="J2473" t="s">
        <v>14</v>
      </c>
      <c r="K2473" t="s">
        <v>182</v>
      </c>
      <c r="L2473">
        <v>5573988996862</v>
      </c>
      <c r="N2473">
        <v>0</v>
      </c>
      <c r="O2473" t="s">
        <v>5</v>
      </c>
      <c r="P2473">
        <v>0</v>
      </c>
      <c r="Q2473">
        <v>10</v>
      </c>
      <c r="R2473">
        <v>10</v>
      </c>
      <c r="S2473">
        <v>1</v>
      </c>
      <c r="T2473">
        <v>10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0</v>
      </c>
      <c r="AF2473" t="s">
        <v>6</v>
      </c>
      <c r="AG2473">
        <v>213.9</v>
      </c>
      <c r="AU2473" s="2" t="str">
        <f>IF(ISBLANK(B2473),"", TEXT(B2473,"dddd, d \d\e mmmm \d\e aaaa"))</f>
        <v>terça-feira, 3 de março de 2026</v>
      </c>
      <c r="AX2473" s="1" t="str" cm="1">
        <f t="array" ref="AX2473">IFERROR(_xlfn.TEXTJOIN(", ",TRUE,_xlfn._xlws.SORT(_xlfn.UNIQUE(_xlfn._xlws.FILTER($K$2:$K$2889,($I$2:$I$2889=I2473)*($K$2:$K$2889&lt;&gt;""))))),"")</f>
        <v>Amora, Aquiles, Enzo, Jade, Jorge</v>
      </c>
      <c r="AY2473" s="1" t="str">
        <f>IF(ISBLANK(F2473),"", IF(OR(
ISNUMBER(FIND("escovacao",LOWER(F2473))),
ISNUMBER(FIND("escovação",LOWER(F2473))),
ISNUMBER(FIND("higiene bucal",LOWER(F2473))),
ISNUMBER(FIND("tosa",LOWER(F2473))),
ISNUMBER(FIND("hidratacao",LOWER(F2473))),
ISNUMBER(FIND("hidratação",LOWER(F2473))),
ISNUMBER(FIND("spa",LOWER(F2473))),
ISNUMBER(FIND("corte de unhas",LOWER(F2473))),
ISNUMBER(FIND("desembolo",LOWER(F2473))),
ISNUMBER(FIND("clorexidina",LOWER(F2473))),
ISNUMBER(FIND("matizacao",LOWER(F2473))),
ISNUMBER(FIND("matização",LOWER(F2473))),
ISNUMBER(FIND("arredondamento",LOWER(F2473))),
ISNUMBER(FIND("remocao",LOWER(F2473))),
ISNUMBER(FIND("remoção",LOWER(F2473)))
),"Serviços extras",
IF(ISNUMBER(FIND("banho",LOWER(F2473))),"Banho","Loja")))</f>
        <v>Serviços extras</v>
      </c>
      <c r="AZ2473" s="1" t="str">
        <f>IF(ISBLANK(I2473),"", _xlfn.LET(_xlpm.Pedido,TRIM(D2473&amp;""),IF(_xlpm.Pedido&lt;&gt;"",_xlpm.Pedido&amp;" | "&amp;K2473,I2473&amp;" | "&amp;K2473&amp;" | "&amp;TEXT(AU2473,"0"))))</f>
        <v>4945 | Amora</v>
      </c>
      <c r="BA2473" s="1" t="str">
        <f>IF(ISBLANK(I2473),"", _xlfn.LET(_xlpm.TipoServico,LOWER(H2473),IF(ISNUMBER(FIND("banho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3" s="1" t="str">
        <f>IF(ISBLANK(I2473),"", _xlfn.LET(
    _xlpm.Servico,TRIM(F2473&amp;""),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3" s="1">
        <f>IF(ISBLANK(B2473),"", IF(ISBLANK(R2473),Q2473*S2473,R2473*S2473))</f>
        <v>10</v>
      </c>
    </row>
    <row r="2474" spans="1:55" x14ac:dyDescent="0.3">
      <c r="A2474" t="s">
        <v>133</v>
      </c>
      <c r="B2474">
        <v>46084</v>
      </c>
      <c r="C2474" t="s">
        <v>46</v>
      </c>
      <c r="D2474">
        <v>4945</v>
      </c>
      <c r="F2474" t="s">
        <v>169</v>
      </c>
      <c r="H2474" t="s">
        <v>276</v>
      </c>
      <c r="I2474">
        <v>2616</v>
      </c>
      <c r="J2474" t="s">
        <v>14</v>
      </c>
      <c r="K2474" t="s">
        <v>645</v>
      </c>
      <c r="L2474">
        <v>5573988996862</v>
      </c>
      <c r="N2474">
        <v>0</v>
      </c>
      <c r="O2474" t="s">
        <v>5</v>
      </c>
      <c r="P2474">
        <v>0</v>
      </c>
      <c r="Q2474">
        <v>10</v>
      </c>
      <c r="R2474">
        <v>10</v>
      </c>
      <c r="S2474">
        <v>1</v>
      </c>
      <c r="T2474">
        <v>10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0</v>
      </c>
      <c r="AF2474" t="s">
        <v>6</v>
      </c>
      <c r="AG2474">
        <v>213.9</v>
      </c>
      <c r="AU2474" s="2" t="str">
        <f>IF(ISBLANK(B2474),"", TEXT(B2474,"dddd, d \d\e mmmm \d\e aaaa"))</f>
        <v>terça-feira, 3 de março de 2026</v>
      </c>
      <c r="AX2474" s="1" t="str" cm="1">
        <f t="array" ref="AX2474">IFERROR(_xlfn.TEXTJOIN(", ",TRUE,_xlfn._xlws.SORT(_xlfn.UNIQUE(_xlfn._xlws.FILTER($K$2:$K$2889,($I$2:$I$2889=I2474)*($K$2:$K$2889&lt;&gt;""))))),"")</f>
        <v>Amora, Aquiles, Enzo, Jade, Jorge</v>
      </c>
      <c r="AY2474" s="1" t="str">
        <f>IF(ISBLANK(F2474),"", IF(OR(
ISNUMBER(FIND("escovacao",LOWER(F2474))),
ISNUMBER(FIND("escovação",LOWER(F2474))),
ISNUMBER(FIND("higiene bucal",LOWER(F2474))),
ISNUMBER(FIND("tosa",LOWER(F2474))),
ISNUMBER(FIND("hidratacao",LOWER(F2474))),
ISNUMBER(FIND("hidratação",LOWER(F2474))),
ISNUMBER(FIND("spa",LOWER(F2474))),
ISNUMBER(FIND("corte de unhas",LOWER(F2474))),
ISNUMBER(FIND("desembolo",LOWER(F2474))),
ISNUMBER(FIND("clorexidina",LOWER(F2474))),
ISNUMBER(FIND("matizacao",LOWER(F2474))),
ISNUMBER(FIND("matização",LOWER(F2474))),
ISNUMBER(FIND("arredondamento",LOWER(F2474))),
ISNUMBER(FIND("remocao",LOWER(F2474))),
ISNUMBER(FIND("remoção",LOWER(F2474)))
),"Serviços extras",
IF(ISNUMBER(FIND("banho",LOWER(F2474))),"Banho","Loja")))</f>
        <v>Serviços extras</v>
      </c>
      <c r="AZ2474" s="1" t="str">
        <f>IF(ISBLANK(I2474),"", _xlfn.LET(_xlpm.Pedido,TRIM(D2474&amp;""),IF(_xlpm.Pedido&lt;&gt;"",_xlpm.Pedido&amp;" | "&amp;K2474,I2474&amp;" | "&amp;K2474&amp;" | "&amp;TEXT(AU2474,"0"))))</f>
        <v>4945 | Jorge</v>
      </c>
      <c r="BA2474" s="1" t="str">
        <f>IF(ISBLANK(I2474),"", _xlfn.LET(_xlpm.TipoServico,LOWER(H2474),IF(ISNUMBER(FIND("banho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4" s="1" t="str">
        <f>IF(ISBLANK(I2474),"", _xlfn.LET(
    _xlpm.Servico,TRIM(F2474&amp;""),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4" s="1">
        <f>IF(ISBLANK(B2474),"", IF(ISBLANK(R2474),Q2474*S2474,R2474*S2474))</f>
        <v>10</v>
      </c>
    </row>
    <row r="2475" spans="1:55" x14ac:dyDescent="0.3">
      <c r="A2475" t="s">
        <v>141</v>
      </c>
      <c r="B2475">
        <v>46087</v>
      </c>
      <c r="C2475" t="s">
        <v>2</v>
      </c>
      <c r="D2475">
        <v>4975</v>
      </c>
      <c r="F2475" t="s">
        <v>169</v>
      </c>
      <c r="H2475" t="s">
        <v>276</v>
      </c>
      <c r="I2475">
        <v>2616</v>
      </c>
      <c r="J2475" t="s">
        <v>14</v>
      </c>
      <c r="K2475" t="s">
        <v>179</v>
      </c>
      <c r="L2475">
        <v>5573988996862</v>
      </c>
      <c r="N2475">
        <v>0</v>
      </c>
      <c r="O2475" t="s">
        <v>5</v>
      </c>
      <c r="P2475">
        <v>0</v>
      </c>
      <c r="Q2475">
        <v>10</v>
      </c>
      <c r="R2475">
        <v>10</v>
      </c>
      <c r="S2475">
        <v>1</v>
      </c>
      <c r="T2475">
        <v>10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 t="s">
        <v>6</v>
      </c>
      <c r="AG2475">
        <v>134</v>
      </c>
      <c r="AU2475" s="2" t="str">
        <f>IF(ISBLANK(B2475),"", TEXT(B2475,"dddd, d \d\e mmmm \d\e aaaa"))</f>
        <v>sexta-feira, 6 de março de 2026</v>
      </c>
      <c r="AX2475" s="1" t="str" cm="1">
        <f t="array" ref="AX2475">IFERROR(_xlfn.TEXTJOIN(", ",TRUE,_xlfn._xlws.SORT(_xlfn.UNIQUE(_xlfn._xlws.FILTER($K$2:$K$2889,($I$2:$I$2889=I2475)*($K$2:$K$2889&lt;&gt;""))))),"")</f>
        <v>Amora, Aquiles, Enzo, Jade, Jorge</v>
      </c>
      <c r="AY2475" s="1" t="str">
        <f>IF(ISBLANK(F2475),"", IF(OR(
ISNUMBER(FIND("escovacao",LOWER(F2475))),
ISNUMBER(FIND("escovação",LOWER(F2475))),
ISNUMBER(FIND("higiene bucal",LOWER(F2475))),
ISNUMBER(FIND("tosa",LOWER(F2475))),
ISNUMBER(FIND("hidratacao",LOWER(F2475))),
ISNUMBER(FIND("hidratação",LOWER(F2475))),
ISNUMBER(FIND("spa",LOWER(F2475))),
ISNUMBER(FIND("corte de unhas",LOWER(F2475))),
ISNUMBER(FIND("desembolo",LOWER(F2475))),
ISNUMBER(FIND("clorexidina",LOWER(F2475))),
ISNUMBER(FIND("matizacao",LOWER(F2475))),
ISNUMBER(FIND("matização",LOWER(F2475))),
ISNUMBER(FIND("arredondamento",LOWER(F2475))),
ISNUMBER(FIND("remocao",LOWER(F2475))),
ISNUMBER(FIND("remoção",LOWER(F2475)))
),"Serviços extras",
IF(ISNUMBER(FIND("banho",LOWER(F2475))),"Banho","Loja")))</f>
        <v>Serviços extras</v>
      </c>
      <c r="AZ2475" s="1" t="str">
        <f>IF(ISBLANK(I2475),"", _xlfn.LET(_xlpm.Pedido,TRIM(D2475&amp;""),IF(_xlpm.Pedido&lt;&gt;"",_xlpm.Pedido&amp;" | "&amp;K2475,I2475&amp;" | "&amp;K2475&amp;" | "&amp;TEXT(AU2475,"0"))))</f>
        <v>4975 | Enzo</v>
      </c>
      <c r="BA2475" s="1" t="str">
        <f>IF(ISBLANK(I2475),"", _xlfn.LET(_xlpm.TipoServico,LOWER(H2475),IF(ISNUMBER(FIND("banho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5" s="1" t="str">
        <f>IF(ISBLANK(I2475),"", _xlfn.LET(
    _xlpm.Servico,TRIM(F2475&amp;""),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5" s="1">
        <f>IF(ISBLANK(B2475),"", IF(ISBLANK(R2475),Q2475*S2475,R2475*S2475))</f>
        <v>10</v>
      </c>
    </row>
    <row r="2476" spans="1:55" x14ac:dyDescent="0.3">
      <c r="A2476" t="s">
        <v>133</v>
      </c>
      <c r="B2476">
        <v>46087</v>
      </c>
      <c r="C2476" t="s">
        <v>2</v>
      </c>
      <c r="D2476">
        <v>4975</v>
      </c>
      <c r="F2476" t="s">
        <v>169</v>
      </c>
      <c r="H2476" t="s">
        <v>276</v>
      </c>
      <c r="I2476">
        <v>2616</v>
      </c>
      <c r="J2476" t="s">
        <v>14</v>
      </c>
      <c r="K2476" t="s">
        <v>646</v>
      </c>
      <c r="L2476">
        <v>5573988996862</v>
      </c>
      <c r="N2476">
        <v>0</v>
      </c>
      <c r="O2476" t="s">
        <v>5</v>
      </c>
      <c r="P2476">
        <v>0</v>
      </c>
      <c r="Q2476">
        <v>10</v>
      </c>
      <c r="R2476">
        <v>10</v>
      </c>
      <c r="S2476">
        <v>1</v>
      </c>
      <c r="T2476">
        <v>10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 t="s">
        <v>6</v>
      </c>
      <c r="AG2476">
        <v>134</v>
      </c>
      <c r="AU2476" s="2" t="str">
        <f>IF(ISBLANK(B2476),"", TEXT(B2476,"dddd, d \d\e mmmm \d\e aaaa"))</f>
        <v>sexta-feira, 6 de março de 2026</v>
      </c>
      <c r="AX2476" s="1" t="str" cm="1">
        <f t="array" ref="AX2476">IFERROR(_xlfn.TEXTJOIN(", ",TRUE,_xlfn._xlws.SORT(_xlfn.UNIQUE(_xlfn._xlws.FILTER($K$2:$K$2889,($I$2:$I$2889=I2476)*($K$2:$K$2889&lt;&gt;""))))),"")</f>
        <v>Amora, Aquiles, Enzo, Jade, Jorge</v>
      </c>
      <c r="AY2476" s="1" t="str">
        <f>IF(ISBLANK(F2476),"", IF(OR(
ISNUMBER(FIND("escovacao",LOWER(F2476))),
ISNUMBER(FIND("escovação",LOWER(F2476))),
ISNUMBER(FIND("higiene bucal",LOWER(F2476))),
ISNUMBER(FIND("tosa",LOWER(F2476))),
ISNUMBER(FIND("hidratacao",LOWER(F2476))),
ISNUMBER(FIND("hidratação",LOWER(F2476))),
ISNUMBER(FIND("spa",LOWER(F2476))),
ISNUMBER(FIND("corte de unhas",LOWER(F2476))),
ISNUMBER(FIND("desembolo",LOWER(F2476))),
ISNUMBER(FIND("clorexidina",LOWER(F2476))),
ISNUMBER(FIND("matizacao",LOWER(F2476))),
ISNUMBER(FIND("matização",LOWER(F2476))),
ISNUMBER(FIND("arredondamento",LOWER(F2476))),
ISNUMBER(FIND("remocao",LOWER(F2476))),
ISNUMBER(FIND("remoção",LOWER(F2476)))
),"Serviços extras",
IF(ISNUMBER(FIND("banho",LOWER(F2476))),"Banho","Loja")))</f>
        <v>Serviços extras</v>
      </c>
      <c r="AZ2476" s="1" t="str">
        <f>IF(ISBLANK(I2476),"", _xlfn.LET(_xlpm.Pedido,TRIM(D2476&amp;""),IF(_xlpm.Pedido&lt;&gt;"",_xlpm.Pedido&amp;" | "&amp;K2476,I2476&amp;" | "&amp;K2476&amp;" | "&amp;TEXT(AU2476,"0"))))</f>
        <v>4975 | Aquiles</v>
      </c>
      <c r="BA2476" s="1" t="str">
        <f>IF(ISBLANK(I2476),"", _xlfn.LET(_xlpm.TipoServico,LOWER(H2476),IF(ISNUMBER(FIND("banho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6" s="1" t="str">
        <f>IF(ISBLANK(I2476),"", _xlfn.LET(
    _xlpm.Servico,TRIM(F2476&amp;""),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6" s="1">
        <f>IF(ISBLANK(B2476),"", IF(ISBLANK(R2476),Q2476*S2476,R2476*S2476))</f>
        <v>10</v>
      </c>
    </row>
    <row r="2477" spans="1:55" x14ac:dyDescent="0.3">
      <c r="A2477" t="s">
        <v>141</v>
      </c>
      <c r="B2477">
        <v>46084</v>
      </c>
      <c r="C2477" t="s">
        <v>46</v>
      </c>
      <c r="D2477">
        <v>4940</v>
      </c>
      <c r="F2477" t="s">
        <v>169</v>
      </c>
      <c r="H2477" t="s">
        <v>276</v>
      </c>
      <c r="I2477">
        <v>2710</v>
      </c>
      <c r="J2477" t="s">
        <v>379</v>
      </c>
      <c r="K2477" t="s">
        <v>739</v>
      </c>
      <c r="L2477">
        <v>73999011650</v>
      </c>
      <c r="N2477">
        <v>0</v>
      </c>
      <c r="O2477" t="s">
        <v>5</v>
      </c>
      <c r="P2477">
        <v>0</v>
      </c>
      <c r="Q2477">
        <v>10</v>
      </c>
      <c r="R2477">
        <v>10</v>
      </c>
      <c r="S2477">
        <v>1</v>
      </c>
      <c r="T2477">
        <v>10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 t="s">
        <v>6</v>
      </c>
      <c r="AG2477">
        <v>370</v>
      </c>
      <c r="AU2477" s="2" t="str">
        <f>IF(ISBLANK(B2477),"", TEXT(B2477,"dddd, d \d\e mmmm \d\e aaaa"))</f>
        <v>terça-feira, 3 de março de 2026</v>
      </c>
      <c r="AX2477" s="1" t="str" cm="1">
        <f t="array" ref="AX2477">IFERROR(_xlfn.TEXTJOIN(", ",TRUE,_xlfn._xlws.SORT(_xlfn.UNIQUE(_xlfn._xlws.FILTER($K$2:$K$2889,($I$2:$I$2889=I2477)*($K$2:$K$2889&lt;&gt;""))))),"")</f>
        <v>Bellinha, Law, Teddy</v>
      </c>
      <c r="AY2477" s="1" t="str">
        <f>IF(ISBLANK(F2477),"", IF(OR(
ISNUMBER(FIND("escovacao",LOWER(F2477))),
ISNUMBER(FIND("escovação",LOWER(F2477))),
ISNUMBER(FIND("higiene bucal",LOWER(F2477))),
ISNUMBER(FIND("tosa",LOWER(F2477))),
ISNUMBER(FIND("hidratacao",LOWER(F2477))),
ISNUMBER(FIND("hidratação",LOWER(F2477))),
ISNUMBER(FIND("spa",LOWER(F2477))),
ISNUMBER(FIND("corte de unhas",LOWER(F2477))),
ISNUMBER(FIND("desembolo",LOWER(F2477))),
ISNUMBER(FIND("clorexidina",LOWER(F2477))),
ISNUMBER(FIND("matizacao",LOWER(F2477))),
ISNUMBER(FIND("matização",LOWER(F2477))),
ISNUMBER(FIND("arredondamento",LOWER(F2477))),
ISNUMBER(FIND("remocao",LOWER(F2477))),
ISNUMBER(FIND("remoção",LOWER(F2477)))
),"Serviços extras",
IF(ISNUMBER(FIND("banho",LOWER(F2477))),"Banho","Loja")))</f>
        <v>Serviços extras</v>
      </c>
      <c r="AZ2477" s="1" t="str">
        <f>IF(ISBLANK(I2477),"", _xlfn.LET(_xlpm.Pedido,TRIM(D2477&amp;""),IF(_xlpm.Pedido&lt;&gt;"",_xlpm.Pedido&amp;" | "&amp;K2477,I2477&amp;" | "&amp;K2477&amp;" | "&amp;TEXT(AU2477,"0"))))</f>
        <v>4940 | Bellinha</v>
      </c>
      <c r="BA2477" s="1" t="str">
        <f>IF(ISBLANK(I2477),"", _xlfn.LET(_xlpm.TipoServico,LOWER(H2477),IF(ISNUMBER(FIND("banho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7" s="1" t="str">
        <f>IF(ISBLANK(I2477),"", _xlfn.LET(
    _xlpm.Servico,TRIM(F2477&amp;""),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7" s="1">
        <f>IF(ISBLANK(B2477),"", IF(ISBLANK(R2477),Q2477*S2477,R2477*S2477))</f>
        <v>10</v>
      </c>
    </row>
    <row r="2478" spans="1:55" x14ac:dyDescent="0.3">
      <c r="A2478" t="s">
        <v>141</v>
      </c>
      <c r="B2478">
        <v>46084</v>
      </c>
      <c r="C2478" t="s">
        <v>46</v>
      </c>
      <c r="D2478">
        <v>4940</v>
      </c>
      <c r="F2478" t="s">
        <v>169</v>
      </c>
      <c r="H2478" t="s">
        <v>276</v>
      </c>
      <c r="I2478">
        <v>2710</v>
      </c>
      <c r="J2478" t="s">
        <v>379</v>
      </c>
      <c r="K2478" t="s">
        <v>740</v>
      </c>
      <c r="L2478">
        <v>73999011650</v>
      </c>
      <c r="N2478">
        <v>0</v>
      </c>
      <c r="O2478" t="s">
        <v>5</v>
      </c>
      <c r="P2478">
        <v>0</v>
      </c>
      <c r="Q2478">
        <v>10</v>
      </c>
      <c r="R2478">
        <v>10</v>
      </c>
      <c r="S2478">
        <v>1</v>
      </c>
      <c r="T2478">
        <v>10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 t="s">
        <v>6</v>
      </c>
      <c r="AG2478">
        <v>370</v>
      </c>
      <c r="AU2478" s="2" t="str">
        <f>IF(ISBLANK(B2478),"", TEXT(B2478,"dddd, d \d\e mmmm \d\e aaaa"))</f>
        <v>terça-feira, 3 de março de 2026</v>
      </c>
      <c r="AX2478" s="1" t="str" cm="1">
        <f t="array" ref="AX2478">IFERROR(_xlfn.TEXTJOIN(", ",TRUE,_xlfn._xlws.SORT(_xlfn.UNIQUE(_xlfn._xlws.FILTER($K$2:$K$2889,($I$2:$I$2889=I2478)*($K$2:$K$2889&lt;&gt;""))))),"")</f>
        <v>Bellinha, Law, Teddy</v>
      </c>
      <c r="AY2478" s="1" t="str">
        <f>IF(ISBLANK(F2478),"", IF(OR(
ISNUMBER(FIND("escovacao",LOWER(F2478))),
ISNUMBER(FIND("escovação",LOWER(F2478))),
ISNUMBER(FIND("higiene bucal",LOWER(F2478))),
ISNUMBER(FIND("tosa",LOWER(F2478))),
ISNUMBER(FIND("hidratacao",LOWER(F2478))),
ISNUMBER(FIND("hidratação",LOWER(F2478))),
ISNUMBER(FIND("spa",LOWER(F2478))),
ISNUMBER(FIND("corte de unhas",LOWER(F2478))),
ISNUMBER(FIND("desembolo",LOWER(F2478))),
ISNUMBER(FIND("clorexidina",LOWER(F2478))),
ISNUMBER(FIND("matizacao",LOWER(F2478))),
ISNUMBER(FIND("matização",LOWER(F2478))),
ISNUMBER(FIND("arredondamento",LOWER(F2478))),
ISNUMBER(FIND("remocao",LOWER(F2478))),
ISNUMBER(FIND("remoção",LOWER(F2478)))
),"Serviços extras",
IF(ISNUMBER(FIND("banho",LOWER(F2478))),"Banho","Loja")))</f>
        <v>Serviços extras</v>
      </c>
      <c r="AZ2478" s="1" t="str">
        <f>IF(ISBLANK(I2478),"", _xlfn.LET(_xlpm.Pedido,TRIM(D2478&amp;""),IF(_xlpm.Pedido&lt;&gt;"",_xlpm.Pedido&amp;" | "&amp;K2478,I2478&amp;" | "&amp;K2478&amp;" | "&amp;TEXT(AU2478,"0"))))</f>
        <v>4940 | Teddy</v>
      </c>
      <c r="BA2478" s="1" t="str">
        <f>IF(ISBLANK(I2478),"", _xlfn.LET(_xlpm.TipoServico,LOWER(H2478),IF(ISNUMBER(FIND("banho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8" s="1" t="str">
        <f>IF(ISBLANK(I2478),"", _xlfn.LET(
    _xlpm.Servico,TRIM(F2478&amp;""),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8" s="1">
        <f>IF(ISBLANK(B2478),"", IF(ISBLANK(R2478),Q2478*S2478,R2478*S2478))</f>
        <v>10</v>
      </c>
    </row>
    <row r="2479" spans="1:55" x14ac:dyDescent="0.3">
      <c r="A2479" t="s">
        <v>133</v>
      </c>
      <c r="B2479">
        <v>46085</v>
      </c>
      <c r="C2479" t="s">
        <v>53</v>
      </c>
      <c r="D2479">
        <v>4955</v>
      </c>
      <c r="F2479" t="s">
        <v>169</v>
      </c>
      <c r="H2479" t="s">
        <v>276</v>
      </c>
      <c r="I2479">
        <v>2600</v>
      </c>
      <c r="J2479" t="s">
        <v>62</v>
      </c>
      <c r="K2479" t="s">
        <v>315</v>
      </c>
      <c r="L2479">
        <v>5573981633691</v>
      </c>
      <c r="N2479">
        <v>0</v>
      </c>
      <c r="O2479" t="s">
        <v>5</v>
      </c>
      <c r="P2479">
        <v>0</v>
      </c>
      <c r="Q2479">
        <v>10</v>
      </c>
      <c r="R2479">
        <v>10</v>
      </c>
      <c r="S2479">
        <v>1</v>
      </c>
      <c r="T2479">
        <v>10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 t="s">
        <v>6</v>
      </c>
      <c r="AG2479">
        <v>79</v>
      </c>
      <c r="AU2479" s="2" t="str">
        <f>IF(ISBLANK(B2479),"", TEXT(B2479,"dddd, d \d\e mmmm \d\e aaaa"))</f>
        <v>quarta-feira, 4 de março de 2026</v>
      </c>
      <c r="AX2479" s="1" t="str" cm="1">
        <f t="array" ref="AX2479">IFERROR(_xlfn.TEXTJOIN(", ",TRUE,_xlfn._xlws.SORT(_xlfn.UNIQUE(_xlfn._xlws.FILTER($K$2:$K$2889,($I$2:$I$2889=I2479)*($K$2:$K$2889&lt;&gt;""))))),"")</f>
        <v>Bella</v>
      </c>
      <c r="AY2479" s="1" t="str">
        <f>IF(ISBLANK(F2479),"", IF(OR(
ISNUMBER(FIND("escovacao",LOWER(F2479))),
ISNUMBER(FIND("escovação",LOWER(F2479))),
ISNUMBER(FIND("higiene bucal",LOWER(F2479))),
ISNUMBER(FIND("tosa",LOWER(F2479))),
ISNUMBER(FIND("hidratacao",LOWER(F2479))),
ISNUMBER(FIND("hidratação",LOWER(F2479))),
ISNUMBER(FIND("spa",LOWER(F2479))),
ISNUMBER(FIND("corte de unhas",LOWER(F2479))),
ISNUMBER(FIND("desembolo",LOWER(F2479))),
ISNUMBER(FIND("clorexidina",LOWER(F2479))),
ISNUMBER(FIND("matizacao",LOWER(F2479))),
ISNUMBER(FIND("matização",LOWER(F2479))),
ISNUMBER(FIND("arredondamento",LOWER(F2479))),
ISNUMBER(FIND("remocao",LOWER(F2479))),
ISNUMBER(FIND("remoção",LOWER(F2479)))
),"Serviços extras",
IF(ISNUMBER(FIND("banho",LOWER(F2479))),"Banho","Loja")))</f>
        <v>Serviços extras</v>
      </c>
      <c r="AZ2479" s="1" t="str">
        <f>IF(ISBLANK(I2479),"", _xlfn.LET(_xlpm.Pedido,TRIM(D2479&amp;""),IF(_xlpm.Pedido&lt;&gt;"",_xlpm.Pedido&amp;" | "&amp;K2479,I2479&amp;" | "&amp;K2479&amp;" | "&amp;TEXT(AU2479,"0"))))</f>
        <v>4955 | Bella</v>
      </c>
      <c r="BA2479" s="1" t="str">
        <f>IF(ISBLANK(I2479),"", _xlfn.LET(_xlpm.TipoServico,LOWER(H2479),IF(ISNUMBER(FIND("banho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79" s="1" t="str">
        <f>IF(ISBLANK(I2479),"", _xlfn.LET(
    _xlpm.Servico,TRIM(F2479&amp;""),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79" s="1">
        <f>IF(ISBLANK(B2479),"", IF(ISBLANK(R2479),Q2479*S2479,R2479*S2479))</f>
        <v>10</v>
      </c>
    </row>
    <row r="2480" spans="1:55" x14ac:dyDescent="0.3">
      <c r="A2480" t="s">
        <v>141</v>
      </c>
      <c r="B2480">
        <v>46093</v>
      </c>
      <c r="C2480" t="s">
        <v>9</v>
      </c>
      <c r="D2480">
        <v>5017</v>
      </c>
      <c r="F2480" t="s">
        <v>169</v>
      </c>
      <c r="H2480" t="s">
        <v>276</v>
      </c>
      <c r="I2480">
        <v>2600</v>
      </c>
      <c r="J2480" t="s">
        <v>62</v>
      </c>
      <c r="K2480" t="s">
        <v>315</v>
      </c>
      <c r="L2480">
        <v>5573981633691</v>
      </c>
      <c r="N2480">
        <v>0</v>
      </c>
      <c r="O2480" t="s">
        <v>5</v>
      </c>
      <c r="P2480">
        <v>0</v>
      </c>
      <c r="Q2480">
        <v>10</v>
      </c>
      <c r="R2480">
        <v>10</v>
      </c>
      <c r="S2480">
        <v>1</v>
      </c>
      <c r="T2480">
        <v>10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 t="s">
        <v>6</v>
      </c>
      <c r="AG2480">
        <v>130</v>
      </c>
      <c r="AU2480" s="2" t="str">
        <f>IF(ISBLANK(B2480),"", TEXT(B2480,"dddd, d \d\e mmmm \d\e aaaa"))</f>
        <v>quinta-feira, 12 de março de 2026</v>
      </c>
      <c r="AX2480" s="1" t="str" cm="1">
        <f t="array" ref="AX2480">IFERROR(_xlfn.TEXTJOIN(", ",TRUE,_xlfn._xlws.SORT(_xlfn.UNIQUE(_xlfn._xlws.FILTER($K$2:$K$2889,($I$2:$I$2889=I2480)*($K$2:$K$2889&lt;&gt;""))))),"")</f>
        <v>Bella</v>
      </c>
      <c r="AY2480" s="1" t="str">
        <f>IF(ISBLANK(F2480),"", IF(OR(
ISNUMBER(FIND("escovacao",LOWER(F2480))),
ISNUMBER(FIND("escovação",LOWER(F2480))),
ISNUMBER(FIND("higiene bucal",LOWER(F2480))),
ISNUMBER(FIND("tosa",LOWER(F2480))),
ISNUMBER(FIND("hidratacao",LOWER(F2480))),
ISNUMBER(FIND("hidratação",LOWER(F2480))),
ISNUMBER(FIND("spa",LOWER(F2480))),
ISNUMBER(FIND("corte de unhas",LOWER(F2480))),
ISNUMBER(FIND("desembolo",LOWER(F2480))),
ISNUMBER(FIND("clorexidina",LOWER(F2480))),
ISNUMBER(FIND("matizacao",LOWER(F2480))),
ISNUMBER(FIND("matização",LOWER(F2480))),
ISNUMBER(FIND("arredondamento",LOWER(F2480))),
ISNUMBER(FIND("remocao",LOWER(F2480))),
ISNUMBER(FIND("remoção",LOWER(F2480)))
),"Serviços extras",
IF(ISNUMBER(FIND("banho",LOWER(F2480))),"Banho","Loja")))</f>
        <v>Serviços extras</v>
      </c>
      <c r="AZ2480" s="1" t="str">
        <f>IF(ISBLANK(I2480),"", _xlfn.LET(_xlpm.Pedido,TRIM(D2480&amp;""),IF(_xlpm.Pedido&lt;&gt;"",_xlpm.Pedido&amp;" | "&amp;K2480,I2480&amp;" | "&amp;K2480&amp;" | "&amp;TEXT(AU2480,"0"))))</f>
        <v>5017 | Bella</v>
      </c>
      <c r="BA2480" s="1" t="str">
        <f>IF(ISBLANK(I2480),"", _xlfn.LET(_xlpm.TipoServico,LOWER(H2480),IF(ISNUMBER(FIND("banho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0" s="1" t="str">
        <f>IF(ISBLANK(I2480),"", _xlfn.LET(
    _xlpm.Servico,TRIM(F2480&amp;""),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0" s="1">
        <f>IF(ISBLANK(B2480),"", IF(ISBLANK(R2480),Q2480*S2480,R2480*S2480))</f>
        <v>10</v>
      </c>
    </row>
    <row r="2481" spans="1:55" x14ac:dyDescent="0.3">
      <c r="A2481" t="s">
        <v>141</v>
      </c>
      <c r="B2481">
        <v>46088</v>
      </c>
      <c r="C2481" t="s">
        <v>27</v>
      </c>
      <c r="D2481">
        <v>4990</v>
      </c>
      <c r="F2481" t="s">
        <v>169</v>
      </c>
      <c r="H2481" t="s">
        <v>276</v>
      </c>
      <c r="I2481">
        <v>2820</v>
      </c>
      <c r="J2481" t="s">
        <v>619</v>
      </c>
      <c r="K2481" t="s">
        <v>155</v>
      </c>
      <c r="L2481">
        <v>7194004444</v>
      </c>
      <c r="N2481">
        <v>0</v>
      </c>
      <c r="O2481" t="s">
        <v>5</v>
      </c>
      <c r="P2481">
        <v>0</v>
      </c>
      <c r="Q2481">
        <v>10</v>
      </c>
      <c r="R2481">
        <v>10</v>
      </c>
      <c r="S2481">
        <v>1</v>
      </c>
      <c r="T2481">
        <v>10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 t="s">
        <v>6</v>
      </c>
      <c r="AG2481">
        <v>114</v>
      </c>
      <c r="AU2481" s="2" t="str">
        <f>IF(ISBLANK(B2481),"", TEXT(B2481,"dddd, d \d\e mmmm \d\e aaaa"))</f>
        <v>sábado, 7 de março de 2026</v>
      </c>
      <c r="AX2481" s="1" t="str" cm="1">
        <f t="array" ref="AX2481">IFERROR(_xlfn.TEXTJOIN(", ",TRUE,_xlfn._xlws.SORT(_xlfn.UNIQUE(_xlfn._xlws.FILTER($K$2:$K$2889,($I$2:$I$2889=I2481)*($K$2:$K$2889&lt;&gt;""))))),"")</f>
        <v>Mel</v>
      </c>
      <c r="AY2481" s="1" t="str">
        <f>IF(ISBLANK(F2481),"", IF(OR(
ISNUMBER(FIND("escovacao",LOWER(F2481))),
ISNUMBER(FIND("escovação",LOWER(F2481))),
ISNUMBER(FIND("higiene bucal",LOWER(F2481))),
ISNUMBER(FIND("tosa",LOWER(F2481))),
ISNUMBER(FIND("hidratacao",LOWER(F2481))),
ISNUMBER(FIND("hidratação",LOWER(F2481))),
ISNUMBER(FIND("spa",LOWER(F2481))),
ISNUMBER(FIND("corte de unhas",LOWER(F2481))),
ISNUMBER(FIND("desembolo",LOWER(F2481))),
ISNUMBER(FIND("clorexidina",LOWER(F2481))),
ISNUMBER(FIND("matizacao",LOWER(F2481))),
ISNUMBER(FIND("matização",LOWER(F2481))),
ISNUMBER(FIND("arredondamento",LOWER(F2481))),
ISNUMBER(FIND("remocao",LOWER(F2481))),
ISNUMBER(FIND("remoção",LOWER(F2481)))
),"Serviços extras",
IF(ISNUMBER(FIND("banho",LOWER(F2481))),"Banho","Loja")))</f>
        <v>Serviços extras</v>
      </c>
      <c r="AZ2481" s="1" t="str">
        <f>IF(ISBLANK(I2481),"", _xlfn.LET(_xlpm.Pedido,TRIM(D2481&amp;""),IF(_xlpm.Pedido&lt;&gt;"",_xlpm.Pedido&amp;" | "&amp;K2481,I2481&amp;" | "&amp;K2481&amp;" | "&amp;TEXT(AU2481,"0"))))</f>
        <v>4990 | Mel</v>
      </c>
      <c r="BA2481" s="1" t="str">
        <f>IF(ISBLANK(I2481),"", _xlfn.LET(_xlpm.TipoServico,LOWER(H2481),IF(ISNUMBER(FIND("banho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1" s="1" t="str">
        <f>IF(ISBLANK(I2481),"", _xlfn.LET(
    _xlpm.Servico,TRIM(F2481&amp;""),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1" s="1">
        <f>IF(ISBLANK(B2481),"", IF(ISBLANK(R2481),Q2481*S2481,R2481*S2481))</f>
        <v>10</v>
      </c>
    </row>
    <row r="2482" spans="1:55" x14ac:dyDescent="0.3">
      <c r="A2482" t="s">
        <v>11</v>
      </c>
      <c r="B2482">
        <v>46093</v>
      </c>
      <c r="C2482" t="s">
        <v>9</v>
      </c>
      <c r="D2482">
        <v>5029</v>
      </c>
      <c r="F2482" t="s">
        <v>169</v>
      </c>
      <c r="H2482" t="s">
        <v>276</v>
      </c>
      <c r="I2482">
        <v>2798</v>
      </c>
      <c r="J2482" t="s">
        <v>21</v>
      </c>
      <c r="K2482" t="s">
        <v>741</v>
      </c>
      <c r="L2482">
        <v>557391108545</v>
      </c>
      <c r="N2482">
        <v>0</v>
      </c>
      <c r="O2482" t="s">
        <v>5</v>
      </c>
      <c r="P2482">
        <v>0</v>
      </c>
      <c r="Q2482">
        <v>1</v>
      </c>
      <c r="R2482">
        <v>1</v>
      </c>
      <c r="S2482">
        <v>1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 t="s">
        <v>6</v>
      </c>
      <c r="AG2482">
        <v>79</v>
      </c>
      <c r="AU2482" s="2" t="str">
        <f>IF(ISBLANK(B2482),"", TEXT(B2482,"dddd, d \d\e mmmm \d\e aaaa"))</f>
        <v>quinta-feira, 12 de março de 2026</v>
      </c>
      <c r="AX2482" s="1" t="str" cm="1">
        <f t="array" ref="AX2482">IFERROR(_xlfn.TEXTJOIN(", ",TRUE,_xlfn._xlws.SORT(_xlfn.UNIQUE(_xlfn._xlws.FILTER($K$2:$K$2889,($I$2:$I$2889=I2482)*($K$2:$K$2889&lt;&gt;""))))),"")</f>
        <v>Iuki</v>
      </c>
      <c r="AY2482" s="1" t="str">
        <f>IF(ISBLANK(F2482),"", IF(OR(
ISNUMBER(FIND("escovacao",LOWER(F2482))),
ISNUMBER(FIND("escovação",LOWER(F2482))),
ISNUMBER(FIND("higiene bucal",LOWER(F2482))),
ISNUMBER(FIND("tosa",LOWER(F2482))),
ISNUMBER(FIND("hidratacao",LOWER(F2482))),
ISNUMBER(FIND("hidratação",LOWER(F2482))),
ISNUMBER(FIND("spa",LOWER(F2482))),
ISNUMBER(FIND("corte de unhas",LOWER(F2482))),
ISNUMBER(FIND("desembolo",LOWER(F2482))),
ISNUMBER(FIND("clorexidina",LOWER(F2482))),
ISNUMBER(FIND("matizacao",LOWER(F2482))),
ISNUMBER(FIND("matização",LOWER(F2482))),
ISNUMBER(FIND("arredondamento",LOWER(F2482))),
ISNUMBER(FIND("remocao",LOWER(F2482))),
ISNUMBER(FIND("remoção",LOWER(F2482)))
),"Serviços extras",
IF(ISNUMBER(FIND("banho",LOWER(F2482))),"Banho","Loja")))</f>
        <v>Serviços extras</v>
      </c>
      <c r="AZ2482" s="1" t="str">
        <f>IF(ISBLANK(I2482),"", _xlfn.LET(_xlpm.Pedido,TRIM(D2482&amp;""),IF(_xlpm.Pedido&lt;&gt;"",_xlpm.Pedido&amp;" | "&amp;K2482,I2482&amp;" | "&amp;K2482&amp;" | "&amp;TEXT(AU2482,"0"))))</f>
        <v>5029 | Iuki</v>
      </c>
      <c r="BA2482" s="1" t="str">
        <f>IF(ISBLANK(I2482),"", _xlfn.LET(_xlpm.TipoServico,LOWER(H2482),IF(ISNUMBER(FIND("banho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2" s="1" t="str">
        <f>IF(ISBLANK(I2482),"", _xlfn.LET(
    _xlpm.Servico,TRIM(F2482&amp;""),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2" s="1">
        <f>IF(ISBLANK(B2482),"", IF(ISBLANK(R2482),Q2482*S2482,R2482*S2482))</f>
        <v>1</v>
      </c>
    </row>
    <row r="2483" spans="1:55" x14ac:dyDescent="0.3">
      <c r="A2483" t="s">
        <v>141</v>
      </c>
      <c r="B2483">
        <v>46086</v>
      </c>
      <c r="C2483" t="s">
        <v>9</v>
      </c>
      <c r="D2483">
        <v>4967</v>
      </c>
      <c r="F2483" t="s">
        <v>169</v>
      </c>
      <c r="H2483" t="s">
        <v>276</v>
      </c>
      <c r="I2483">
        <v>2804</v>
      </c>
      <c r="J2483" t="s">
        <v>607</v>
      </c>
      <c r="K2483" t="s">
        <v>167</v>
      </c>
      <c r="L2483">
        <v>557388868274</v>
      </c>
      <c r="N2483">
        <v>0</v>
      </c>
      <c r="O2483" t="s">
        <v>5</v>
      </c>
      <c r="P2483">
        <v>0</v>
      </c>
      <c r="Q2483">
        <v>10</v>
      </c>
      <c r="R2483">
        <v>10</v>
      </c>
      <c r="S2483">
        <v>1</v>
      </c>
      <c r="T2483">
        <v>10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 t="s">
        <v>6</v>
      </c>
      <c r="AG2483">
        <v>165</v>
      </c>
      <c r="AU2483" s="2" t="str">
        <f>IF(ISBLANK(B2483),"", TEXT(B2483,"dddd, d \d\e mmmm \d\e aaaa"))</f>
        <v>quinta-feira, 5 de março de 2026</v>
      </c>
      <c r="AX2483" s="1" t="str" cm="1">
        <f t="array" ref="AX2483">IFERROR(_xlfn.TEXTJOIN(", ",TRUE,_xlfn._xlws.SORT(_xlfn.UNIQUE(_xlfn._xlws.FILTER($K$2:$K$2889,($I$2:$I$2889=I2483)*($K$2:$K$2889&lt;&gt;""))))),"")</f>
        <v>Lucky</v>
      </c>
      <c r="AY2483" s="1" t="str">
        <f>IF(ISBLANK(F2483),"", IF(OR(
ISNUMBER(FIND("escovacao",LOWER(F2483))),
ISNUMBER(FIND("escovação",LOWER(F2483))),
ISNUMBER(FIND("higiene bucal",LOWER(F2483))),
ISNUMBER(FIND("tosa",LOWER(F2483))),
ISNUMBER(FIND("hidratacao",LOWER(F2483))),
ISNUMBER(FIND("hidratação",LOWER(F2483))),
ISNUMBER(FIND("spa",LOWER(F2483))),
ISNUMBER(FIND("corte de unhas",LOWER(F2483))),
ISNUMBER(FIND("desembolo",LOWER(F2483))),
ISNUMBER(FIND("clorexidina",LOWER(F2483))),
ISNUMBER(FIND("matizacao",LOWER(F2483))),
ISNUMBER(FIND("matização",LOWER(F2483))),
ISNUMBER(FIND("arredondamento",LOWER(F2483))),
ISNUMBER(FIND("remocao",LOWER(F2483))),
ISNUMBER(FIND("remoção",LOWER(F2483)))
),"Serviços extras",
IF(ISNUMBER(FIND("banho",LOWER(F2483))),"Banho","Loja")))</f>
        <v>Serviços extras</v>
      </c>
      <c r="AZ2483" s="1" t="str">
        <f>IF(ISBLANK(I2483),"", _xlfn.LET(_xlpm.Pedido,TRIM(D2483&amp;""),IF(_xlpm.Pedido&lt;&gt;"",_xlpm.Pedido&amp;" | "&amp;K2483,I2483&amp;" | "&amp;K2483&amp;" | "&amp;TEXT(AU2483,"0"))))</f>
        <v>4967 | Lucky</v>
      </c>
      <c r="BA2483" s="1" t="str">
        <f>IF(ISBLANK(I2483),"", _xlfn.LET(_xlpm.TipoServico,LOWER(H2483),IF(ISNUMBER(FIND("banho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3" s="1" t="str">
        <f>IF(ISBLANK(I2483),"", _xlfn.LET(
    _xlpm.Servico,TRIM(F2483&amp;""),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3" s="1">
        <f>IF(ISBLANK(B2483),"", IF(ISBLANK(R2483),Q2483*S2483,R2483*S2483))</f>
        <v>10</v>
      </c>
    </row>
    <row r="2484" spans="1:55" x14ac:dyDescent="0.3">
      <c r="A2484" t="s">
        <v>141</v>
      </c>
      <c r="B2484">
        <v>46085</v>
      </c>
      <c r="C2484" t="s">
        <v>53</v>
      </c>
      <c r="D2484">
        <v>4954</v>
      </c>
      <c r="F2484" t="s">
        <v>169</v>
      </c>
      <c r="H2484" t="s">
        <v>276</v>
      </c>
      <c r="I2484">
        <v>2360</v>
      </c>
      <c r="J2484" t="s">
        <v>58</v>
      </c>
      <c r="K2484" t="s">
        <v>638</v>
      </c>
      <c r="L2484">
        <v>71991341139</v>
      </c>
      <c r="N2484">
        <v>0</v>
      </c>
      <c r="O2484" t="s">
        <v>5</v>
      </c>
      <c r="P2484">
        <v>0</v>
      </c>
      <c r="Q2484">
        <v>10</v>
      </c>
      <c r="R2484">
        <v>10</v>
      </c>
      <c r="S2484">
        <v>1</v>
      </c>
      <c r="T2484">
        <v>10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 t="s">
        <v>6</v>
      </c>
      <c r="AG2484">
        <v>130</v>
      </c>
      <c r="AU2484" s="2" t="str">
        <f>IF(ISBLANK(B2484),"", TEXT(B2484,"dddd, d \d\e mmmm \d\e aaaa"))</f>
        <v>quarta-feira, 4 de março de 2026</v>
      </c>
      <c r="AX2484" s="1" t="str" cm="1">
        <f t="array" ref="AX2484">IFERROR(_xlfn.TEXTJOIN(", ",TRUE,_xlfn._xlws.SORT(_xlfn.UNIQUE(_xlfn._xlws.FILTER($K$2:$K$2889,($I$2:$I$2889=I2484)*($K$2:$K$2889&lt;&gt;""))))),"")</f>
        <v>Cookie</v>
      </c>
      <c r="AY2484" s="1" t="str">
        <f>IF(ISBLANK(F2484),"", IF(OR(
ISNUMBER(FIND("escovacao",LOWER(F2484))),
ISNUMBER(FIND("escovação",LOWER(F2484))),
ISNUMBER(FIND("higiene bucal",LOWER(F2484))),
ISNUMBER(FIND("tosa",LOWER(F2484))),
ISNUMBER(FIND("hidratacao",LOWER(F2484))),
ISNUMBER(FIND("hidratação",LOWER(F2484))),
ISNUMBER(FIND("spa",LOWER(F2484))),
ISNUMBER(FIND("corte de unhas",LOWER(F2484))),
ISNUMBER(FIND("desembolo",LOWER(F2484))),
ISNUMBER(FIND("clorexidina",LOWER(F2484))),
ISNUMBER(FIND("matizacao",LOWER(F2484))),
ISNUMBER(FIND("matização",LOWER(F2484))),
ISNUMBER(FIND("arredondamento",LOWER(F2484))),
ISNUMBER(FIND("remocao",LOWER(F2484))),
ISNUMBER(FIND("remoção",LOWER(F2484)))
),"Serviços extras",
IF(ISNUMBER(FIND("banho",LOWER(F2484))),"Banho","Loja")))</f>
        <v>Serviços extras</v>
      </c>
      <c r="AZ2484" s="1" t="str">
        <f>IF(ISBLANK(I2484),"", _xlfn.LET(_xlpm.Pedido,TRIM(D2484&amp;""),IF(_xlpm.Pedido&lt;&gt;"",_xlpm.Pedido&amp;" | "&amp;K2484,I2484&amp;" | "&amp;K2484&amp;" | "&amp;TEXT(AU2484,"0"))))</f>
        <v>4954 | Cookie</v>
      </c>
      <c r="BA2484" s="1" t="str">
        <f>IF(ISBLANK(I2484),"", _xlfn.LET(_xlpm.TipoServico,LOWER(H2484),IF(ISNUMBER(FIND("banho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4" s="1" t="str">
        <f>IF(ISBLANK(I2484),"", _xlfn.LET(
    _xlpm.Servico,TRIM(F2484&amp;""),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4" s="1">
        <f>IF(ISBLANK(B2484),"", IF(ISBLANK(R2484),Q2484*S2484,R2484*S2484))</f>
        <v>10</v>
      </c>
    </row>
    <row r="2485" spans="1:55" x14ac:dyDescent="0.3">
      <c r="A2485" t="s">
        <v>141</v>
      </c>
      <c r="B2485">
        <v>46085</v>
      </c>
      <c r="C2485" t="s">
        <v>53</v>
      </c>
      <c r="D2485">
        <v>4956</v>
      </c>
      <c r="F2485" t="s">
        <v>169</v>
      </c>
      <c r="H2485" t="s">
        <v>276</v>
      </c>
      <c r="I2485">
        <v>2852</v>
      </c>
      <c r="J2485" t="s">
        <v>381</v>
      </c>
      <c r="K2485" t="s">
        <v>743</v>
      </c>
      <c r="L2485">
        <v>557391051663</v>
      </c>
      <c r="N2485">
        <v>0</v>
      </c>
      <c r="O2485" t="s">
        <v>5</v>
      </c>
      <c r="P2485">
        <v>0</v>
      </c>
      <c r="Q2485">
        <v>10</v>
      </c>
      <c r="R2485">
        <v>10</v>
      </c>
      <c r="S2485">
        <v>1</v>
      </c>
      <c r="T2485">
        <v>10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 t="s">
        <v>6</v>
      </c>
      <c r="AG2485">
        <v>228</v>
      </c>
      <c r="AU2485" s="2" t="str">
        <f>IF(ISBLANK(B2485),"", TEXT(B2485,"dddd, d \d\e mmmm \d\e aaaa"))</f>
        <v>quarta-feira, 4 de março de 2026</v>
      </c>
      <c r="AX2485" s="1" t="str" cm="1">
        <f t="array" ref="AX2485">IFERROR(_xlfn.TEXTJOIN(", ",TRUE,_xlfn._xlws.SORT(_xlfn.UNIQUE(_xlfn._xlws.FILTER($K$2:$K$2889,($I$2:$I$2889=I2485)*($K$2:$K$2889&lt;&gt;""))))),"")</f>
        <v>Alice, Sayuri</v>
      </c>
      <c r="AY2485" s="1" t="str">
        <f>IF(ISBLANK(F2485),"", IF(OR(
ISNUMBER(FIND("escovacao",LOWER(F2485))),
ISNUMBER(FIND("escovação",LOWER(F2485))),
ISNUMBER(FIND("higiene bucal",LOWER(F2485))),
ISNUMBER(FIND("tosa",LOWER(F2485))),
ISNUMBER(FIND("hidratacao",LOWER(F2485))),
ISNUMBER(FIND("hidratação",LOWER(F2485))),
ISNUMBER(FIND("spa",LOWER(F2485))),
ISNUMBER(FIND("corte de unhas",LOWER(F2485))),
ISNUMBER(FIND("desembolo",LOWER(F2485))),
ISNUMBER(FIND("clorexidina",LOWER(F2485))),
ISNUMBER(FIND("matizacao",LOWER(F2485))),
ISNUMBER(FIND("matização",LOWER(F2485))),
ISNUMBER(FIND("arredondamento",LOWER(F2485))),
ISNUMBER(FIND("remocao",LOWER(F2485))),
ISNUMBER(FIND("remoção",LOWER(F2485)))
),"Serviços extras",
IF(ISNUMBER(FIND("banho",LOWER(F2485))),"Banho","Loja")))</f>
        <v>Serviços extras</v>
      </c>
      <c r="AZ2485" s="1" t="str">
        <f>IF(ISBLANK(I2485),"", _xlfn.LET(_xlpm.Pedido,TRIM(D2485&amp;""),IF(_xlpm.Pedido&lt;&gt;"",_xlpm.Pedido&amp;" | "&amp;K2485,I2485&amp;" | "&amp;K2485&amp;" | "&amp;TEXT(AU2485,"0"))))</f>
        <v>4956 | Sayuri</v>
      </c>
      <c r="BA2485" s="1" t="str">
        <f>IF(ISBLANK(I2485),"", _xlfn.LET(_xlpm.TipoServico,LOWER(H2485),IF(ISNUMBER(FIND("banho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5" s="1" t="str">
        <f>IF(ISBLANK(I2485),"", _xlfn.LET(
    _xlpm.Servico,TRIM(F2485&amp;""),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5" s="1">
        <f>IF(ISBLANK(B2485),"", IF(ISBLANK(R2485),Q2485*S2485,R2485*S2485))</f>
        <v>10</v>
      </c>
    </row>
    <row r="2486" spans="1:55" x14ac:dyDescent="0.3">
      <c r="A2486" t="s">
        <v>141</v>
      </c>
      <c r="B2486">
        <v>46090</v>
      </c>
      <c r="C2486" t="s">
        <v>43</v>
      </c>
      <c r="D2486">
        <v>4997</v>
      </c>
      <c r="F2486" t="s">
        <v>169</v>
      </c>
      <c r="H2486" t="s">
        <v>276</v>
      </c>
      <c r="I2486">
        <v>2651</v>
      </c>
      <c r="J2486" t="s">
        <v>624</v>
      </c>
      <c r="K2486" t="s">
        <v>154</v>
      </c>
      <c r="L2486">
        <v>7391417637</v>
      </c>
      <c r="N2486">
        <v>0</v>
      </c>
      <c r="O2486" t="s">
        <v>5</v>
      </c>
      <c r="P2486">
        <v>0</v>
      </c>
      <c r="Q2486">
        <v>10</v>
      </c>
      <c r="R2486">
        <v>10</v>
      </c>
      <c r="S2486">
        <v>1</v>
      </c>
      <c r="T2486">
        <v>10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 t="s">
        <v>6</v>
      </c>
      <c r="AG2486">
        <v>130</v>
      </c>
      <c r="AU2486" s="2" t="str">
        <f>IF(ISBLANK(B2486),"", TEXT(B2486,"dddd, d \d\e mmmm \d\e aaaa"))</f>
        <v>segunda-feira, 9 de março de 2026</v>
      </c>
      <c r="AX2486" s="1" t="str" cm="1">
        <f t="array" ref="AX2486">IFERROR(_xlfn.TEXTJOIN(", ",TRUE,_xlfn._xlws.SORT(_xlfn.UNIQUE(_xlfn._xlws.FILTER($K$2:$K$2889,($I$2:$I$2889=I2486)*($K$2:$K$2889&lt;&gt;""))))),"")</f>
        <v>Zoe</v>
      </c>
      <c r="AY2486" s="1" t="str">
        <f>IF(ISBLANK(F2486),"", IF(OR(
ISNUMBER(FIND("escovacao",LOWER(F2486))),
ISNUMBER(FIND("escovação",LOWER(F2486))),
ISNUMBER(FIND("higiene bucal",LOWER(F2486))),
ISNUMBER(FIND("tosa",LOWER(F2486))),
ISNUMBER(FIND("hidratacao",LOWER(F2486))),
ISNUMBER(FIND("hidratação",LOWER(F2486))),
ISNUMBER(FIND("spa",LOWER(F2486))),
ISNUMBER(FIND("corte de unhas",LOWER(F2486))),
ISNUMBER(FIND("desembolo",LOWER(F2486))),
ISNUMBER(FIND("clorexidina",LOWER(F2486))),
ISNUMBER(FIND("matizacao",LOWER(F2486))),
ISNUMBER(FIND("matização",LOWER(F2486))),
ISNUMBER(FIND("arredondamento",LOWER(F2486))),
ISNUMBER(FIND("remocao",LOWER(F2486))),
ISNUMBER(FIND("remoção",LOWER(F2486)))
),"Serviços extras",
IF(ISNUMBER(FIND("banho",LOWER(F2486))),"Banho","Loja")))</f>
        <v>Serviços extras</v>
      </c>
      <c r="AZ2486" s="1" t="str">
        <f>IF(ISBLANK(I2486),"", _xlfn.LET(_xlpm.Pedido,TRIM(D2486&amp;""),IF(_xlpm.Pedido&lt;&gt;"",_xlpm.Pedido&amp;" | "&amp;K2486,I2486&amp;" | "&amp;K2486&amp;" | "&amp;TEXT(AU2486,"0"))))</f>
        <v>4997 | Zoe</v>
      </c>
      <c r="BA2486" s="1" t="str">
        <f>IF(ISBLANK(I2486),"", _xlfn.LET(_xlpm.TipoServico,LOWER(H2486),IF(ISNUMBER(FIND("banho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6" s="1" t="str">
        <f>IF(ISBLANK(I2486),"", _xlfn.LET(
    _xlpm.Servico,TRIM(F2486&amp;""),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6" s="1">
        <f>IF(ISBLANK(B2486),"", IF(ISBLANK(R2486),Q2486*S2486,R2486*S2486))</f>
        <v>10</v>
      </c>
    </row>
    <row r="2487" spans="1:55" x14ac:dyDescent="0.3">
      <c r="A2487" t="s">
        <v>141</v>
      </c>
      <c r="B2487">
        <v>46093</v>
      </c>
      <c r="C2487" t="s">
        <v>9</v>
      </c>
      <c r="D2487">
        <v>5021</v>
      </c>
      <c r="F2487" t="s">
        <v>169</v>
      </c>
      <c r="H2487" t="s">
        <v>276</v>
      </c>
      <c r="I2487">
        <v>2426</v>
      </c>
      <c r="J2487" t="s">
        <v>709</v>
      </c>
      <c r="K2487" t="s">
        <v>647</v>
      </c>
      <c r="L2487">
        <v>5573981178824</v>
      </c>
      <c r="N2487">
        <v>0</v>
      </c>
      <c r="O2487" t="s">
        <v>5</v>
      </c>
      <c r="P2487">
        <v>0</v>
      </c>
      <c r="Q2487">
        <v>10</v>
      </c>
      <c r="R2487">
        <v>10</v>
      </c>
      <c r="S2487">
        <v>1</v>
      </c>
      <c r="T2487">
        <v>10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 t="s">
        <v>6</v>
      </c>
      <c r="AG2487">
        <v>79</v>
      </c>
      <c r="AU2487" s="2" t="str">
        <f>IF(ISBLANK(B2487),"", TEXT(B2487,"dddd, d \d\e mmmm \d\e aaaa"))</f>
        <v>quinta-feira, 12 de março de 2026</v>
      </c>
      <c r="AX2487" s="1" t="str" cm="1">
        <f t="array" ref="AX2487">IFERROR(_xlfn.TEXTJOIN(", ",TRUE,_xlfn._xlws.SORT(_xlfn.UNIQUE(_xlfn._xlws.FILTER($K$2:$K$2889,($I$2:$I$2889=I2487)*($K$2:$K$2889&lt;&gt;""))))),"")</f>
        <v>Jade</v>
      </c>
      <c r="AY2487" s="1" t="str">
        <f>IF(ISBLANK(F2487),"", IF(OR(
ISNUMBER(FIND("escovacao",LOWER(F2487))),
ISNUMBER(FIND("escovação",LOWER(F2487))),
ISNUMBER(FIND("higiene bucal",LOWER(F2487))),
ISNUMBER(FIND("tosa",LOWER(F2487))),
ISNUMBER(FIND("hidratacao",LOWER(F2487))),
ISNUMBER(FIND("hidratação",LOWER(F2487))),
ISNUMBER(FIND("spa",LOWER(F2487))),
ISNUMBER(FIND("corte de unhas",LOWER(F2487))),
ISNUMBER(FIND("desembolo",LOWER(F2487))),
ISNUMBER(FIND("clorexidina",LOWER(F2487))),
ISNUMBER(FIND("matizacao",LOWER(F2487))),
ISNUMBER(FIND("matização",LOWER(F2487))),
ISNUMBER(FIND("arredondamento",LOWER(F2487))),
ISNUMBER(FIND("remocao",LOWER(F2487))),
ISNUMBER(FIND("remoção",LOWER(F2487)))
),"Serviços extras",
IF(ISNUMBER(FIND("banho",LOWER(F2487))),"Banho","Loja")))</f>
        <v>Serviços extras</v>
      </c>
      <c r="AZ2487" s="1" t="str">
        <f>IF(ISBLANK(I2487),"", _xlfn.LET(_xlpm.Pedido,TRIM(D2487&amp;""),IF(_xlpm.Pedido&lt;&gt;"",_xlpm.Pedido&amp;" | "&amp;K2487,I2487&amp;" | "&amp;K2487&amp;" | "&amp;TEXT(AU2487,"0"))))</f>
        <v>5021 | Jade</v>
      </c>
      <c r="BA2487" s="1" t="str">
        <f>IF(ISBLANK(I2487),"", _xlfn.LET(_xlpm.TipoServico,LOWER(H2487),IF(ISNUMBER(FIND("banho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7" s="1" t="str">
        <f>IF(ISBLANK(I2487),"", _xlfn.LET(
    _xlpm.Servico,TRIM(F2487&amp;""),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7" s="1">
        <f>IF(ISBLANK(B2487),"", IF(ISBLANK(R2487),Q2487*S2487,R2487*S2487))</f>
        <v>10</v>
      </c>
    </row>
    <row r="2488" spans="1:55" x14ac:dyDescent="0.3">
      <c r="A2488" t="s">
        <v>141</v>
      </c>
      <c r="B2488">
        <v>46086</v>
      </c>
      <c r="C2488" t="s">
        <v>9</v>
      </c>
      <c r="D2488">
        <v>4958</v>
      </c>
      <c r="F2488" t="s">
        <v>169</v>
      </c>
      <c r="H2488" t="s">
        <v>276</v>
      </c>
      <c r="I2488">
        <v>2552</v>
      </c>
      <c r="J2488" t="s">
        <v>45</v>
      </c>
      <c r="K2488" t="s">
        <v>144</v>
      </c>
      <c r="L2488">
        <v>5573991150884</v>
      </c>
      <c r="N2488">
        <v>0</v>
      </c>
      <c r="O2488" t="s">
        <v>5</v>
      </c>
      <c r="P2488">
        <v>0</v>
      </c>
      <c r="Q2488">
        <v>10</v>
      </c>
      <c r="R2488">
        <v>10</v>
      </c>
      <c r="S2488">
        <v>1</v>
      </c>
      <c r="T2488">
        <v>10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 t="s">
        <v>6</v>
      </c>
      <c r="AG2488">
        <v>67</v>
      </c>
      <c r="AU2488" s="2" t="str">
        <f>IF(ISBLANK(B2488),"", TEXT(B2488,"dddd, d \d\e mmmm \d\e aaaa"))</f>
        <v>quinta-feira, 5 de março de 2026</v>
      </c>
      <c r="AX2488" s="1" t="str" cm="1">
        <f t="array" ref="AX2488">IFERROR(_xlfn.TEXTJOIN(", ",TRUE,_xlfn._xlws.SORT(_xlfn.UNIQUE(_xlfn._xlws.FILTER($K$2:$K$2889,($I$2:$I$2889=I2488)*($K$2:$K$2889&lt;&gt;""))))),"")</f>
        <v>Luna</v>
      </c>
      <c r="AY2488" s="1" t="str">
        <f>IF(ISBLANK(F2488),"", IF(OR(
ISNUMBER(FIND("escovacao",LOWER(F2488))),
ISNUMBER(FIND("escovação",LOWER(F2488))),
ISNUMBER(FIND("higiene bucal",LOWER(F2488))),
ISNUMBER(FIND("tosa",LOWER(F2488))),
ISNUMBER(FIND("hidratacao",LOWER(F2488))),
ISNUMBER(FIND("hidratação",LOWER(F2488))),
ISNUMBER(FIND("spa",LOWER(F2488))),
ISNUMBER(FIND("corte de unhas",LOWER(F2488))),
ISNUMBER(FIND("desembolo",LOWER(F2488))),
ISNUMBER(FIND("clorexidina",LOWER(F2488))),
ISNUMBER(FIND("matizacao",LOWER(F2488))),
ISNUMBER(FIND("matização",LOWER(F2488))),
ISNUMBER(FIND("arredondamento",LOWER(F2488))),
ISNUMBER(FIND("remocao",LOWER(F2488))),
ISNUMBER(FIND("remoção",LOWER(F2488)))
),"Serviços extras",
IF(ISNUMBER(FIND("banho",LOWER(F2488))),"Banho","Loja")))</f>
        <v>Serviços extras</v>
      </c>
      <c r="AZ2488" s="1" t="str">
        <f>IF(ISBLANK(I2488),"", _xlfn.LET(_xlpm.Pedido,TRIM(D2488&amp;""),IF(_xlpm.Pedido&lt;&gt;"",_xlpm.Pedido&amp;" | "&amp;K2488,I2488&amp;" | "&amp;K2488&amp;" | "&amp;TEXT(AU2488,"0"))))</f>
        <v>4958 | Luna</v>
      </c>
      <c r="BA2488" s="1" t="str">
        <f>IF(ISBLANK(I2488),"", _xlfn.LET(_xlpm.TipoServico,LOWER(H2488),IF(ISNUMBER(FIND("banho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8" s="1" t="str">
        <f>IF(ISBLANK(I2488),"", _xlfn.LET(
    _xlpm.Servico,TRIM(F2488&amp;""),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8" s="1">
        <f>IF(ISBLANK(B2488),"", IF(ISBLANK(R2488),Q2488*S2488,R2488*S2488))</f>
        <v>10</v>
      </c>
    </row>
    <row r="2489" spans="1:55" x14ac:dyDescent="0.3">
      <c r="A2489" t="s">
        <v>133</v>
      </c>
      <c r="B2489">
        <v>46087</v>
      </c>
      <c r="C2489" t="s">
        <v>2</v>
      </c>
      <c r="D2489">
        <v>4968</v>
      </c>
      <c r="F2489" t="s">
        <v>169</v>
      </c>
      <c r="H2489" t="s">
        <v>276</v>
      </c>
      <c r="I2489">
        <v>2207</v>
      </c>
      <c r="J2489" t="s">
        <v>361</v>
      </c>
      <c r="K2489" t="s">
        <v>198</v>
      </c>
      <c r="L2489">
        <v>999999999999</v>
      </c>
      <c r="N2489">
        <v>0</v>
      </c>
      <c r="O2489" t="s">
        <v>5</v>
      </c>
      <c r="P2489">
        <v>0</v>
      </c>
      <c r="Q2489">
        <v>10</v>
      </c>
      <c r="R2489">
        <v>10</v>
      </c>
      <c r="S2489">
        <v>1</v>
      </c>
      <c r="T2489">
        <v>10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 t="s">
        <v>6</v>
      </c>
      <c r="AG2489">
        <v>67</v>
      </c>
      <c r="AU2489" s="2" t="str">
        <f>IF(ISBLANK(B2489),"", TEXT(B2489,"dddd, d \d\e mmmm \d\e aaaa"))</f>
        <v>sexta-feira, 6 de março de 2026</v>
      </c>
      <c r="AX2489" s="1" t="str" cm="1">
        <f t="array" ref="AX2489">IFERROR(_xlfn.TEXTJOIN(", ",TRUE,_xlfn._xlws.SORT(_xlfn.UNIQUE(_xlfn._xlws.FILTER($K$2:$K$2889,($I$2:$I$2889=I2489)*($K$2:$K$2889&lt;&gt;""))))),"")</f>
        <v>Billy</v>
      </c>
      <c r="AY2489" s="1" t="str">
        <f>IF(ISBLANK(F2489),"", IF(OR(
ISNUMBER(FIND("escovacao",LOWER(F2489))),
ISNUMBER(FIND("escovação",LOWER(F2489))),
ISNUMBER(FIND("higiene bucal",LOWER(F2489))),
ISNUMBER(FIND("tosa",LOWER(F2489))),
ISNUMBER(FIND("hidratacao",LOWER(F2489))),
ISNUMBER(FIND("hidratação",LOWER(F2489))),
ISNUMBER(FIND("spa",LOWER(F2489))),
ISNUMBER(FIND("corte de unhas",LOWER(F2489))),
ISNUMBER(FIND("desembolo",LOWER(F2489))),
ISNUMBER(FIND("clorexidina",LOWER(F2489))),
ISNUMBER(FIND("matizacao",LOWER(F2489))),
ISNUMBER(FIND("matização",LOWER(F2489))),
ISNUMBER(FIND("arredondamento",LOWER(F2489))),
ISNUMBER(FIND("remocao",LOWER(F2489))),
ISNUMBER(FIND("remoção",LOWER(F2489)))
),"Serviços extras",
IF(ISNUMBER(FIND("banho",LOWER(F2489))),"Banho","Loja")))</f>
        <v>Serviços extras</v>
      </c>
      <c r="AZ2489" s="1" t="str">
        <f>IF(ISBLANK(I2489),"", _xlfn.LET(_xlpm.Pedido,TRIM(D2489&amp;""),IF(_xlpm.Pedido&lt;&gt;"",_xlpm.Pedido&amp;" | "&amp;K2489,I2489&amp;" | "&amp;K2489&amp;" | "&amp;TEXT(AU2489,"0"))))</f>
        <v>4968 | Billy</v>
      </c>
      <c r="BA2489" s="1" t="str">
        <f>IF(ISBLANK(I2489),"", _xlfn.LET(_xlpm.TipoServico,LOWER(H2489),IF(ISNUMBER(FIND("banho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89" s="1" t="str">
        <f>IF(ISBLANK(I2489),"", _xlfn.LET(
    _xlpm.Servico,TRIM(F2489&amp;""),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89" s="1">
        <f>IF(ISBLANK(B2489),"", IF(ISBLANK(R2489),Q2489*S2489,R2489*S2489))</f>
        <v>10</v>
      </c>
    </row>
    <row r="2490" spans="1:55" x14ac:dyDescent="0.3">
      <c r="A2490" t="s">
        <v>133</v>
      </c>
      <c r="B2490">
        <v>46087</v>
      </c>
      <c r="C2490" t="s">
        <v>2</v>
      </c>
      <c r="D2490">
        <v>4974</v>
      </c>
      <c r="F2490" t="s">
        <v>169</v>
      </c>
      <c r="H2490" t="s">
        <v>276</v>
      </c>
      <c r="I2490">
        <v>2833</v>
      </c>
      <c r="J2490" t="s">
        <v>485</v>
      </c>
      <c r="K2490" t="s">
        <v>675</v>
      </c>
      <c r="L2490">
        <v>553198878565</v>
      </c>
      <c r="N2490">
        <v>0</v>
      </c>
      <c r="O2490" t="s">
        <v>5</v>
      </c>
      <c r="P2490">
        <v>0</v>
      </c>
      <c r="Q2490">
        <v>10</v>
      </c>
      <c r="R2490">
        <v>10</v>
      </c>
      <c r="S2490">
        <v>1</v>
      </c>
      <c r="T2490">
        <v>10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 t="s">
        <v>6</v>
      </c>
      <c r="AG2490">
        <v>132.9</v>
      </c>
      <c r="AU2490" s="2" t="str">
        <f>IF(ISBLANK(B2490),"", TEXT(B2490,"dddd, d \d\e mmmm \d\e aaaa"))</f>
        <v>sexta-feira, 6 de março de 2026</v>
      </c>
      <c r="AX2490" s="1" t="str" cm="1">
        <f t="array" ref="AX2490">IFERROR(_xlfn.TEXTJOIN(", ",TRUE,_xlfn._xlws.SORT(_xlfn.UNIQUE(_xlfn._xlws.FILTER($K$2:$K$2889,($I$2:$I$2889=I2490)*($K$2:$K$2889&lt;&gt;""))))),"")</f>
        <v>Aureliano</v>
      </c>
      <c r="AY2490" s="1" t="str">
        <f>IF(ISBLANK(F2490),"", IF(OR(
ISNUMBER(FIND("escovacao",LOWER(F2490))),
ISNUMBER(FIND("escovação",LOWER(F2490))),
ISNUMBER(FIND("higiene bucal",LOWER(F2490))),
ISNUMBER(FIND("tosa",LOWER(F2490))),
ISNUMBER(FIND("hidratacao",LOWER(F2490))),
ISNUMBER(FIND("hidratação",LOWER(F2490))),
ISNUMBER(FIND("spa",LOWER(F2490))),
ISNUMBER(FIND("corte de unhas",LOWER(F2490))),
ISNUMBER(FIND("desembolo",LOWER(F2490))),
ISNUMBER(FIND("clorexidina",LOWER(F2490))),
ISNUMBER(FIND("matizacao",LOWER(F2490))),
ISNUMBER(FIND("matização",LOWER(F2490))),
ISNUMBER(FIND("arredondamento",LOWER(F2490))),
ISNUMBER(FIND("remocao",LOWER(F2490))),
ISNUMBER(FIND("remoção",LOWER(F2490)))
),"Serviços extras",
IF(ISNUMBER(FIND("banho",LOWER(F2490))),"Banho","Loja")))</f>
        <v>Serviços extras</v>
      </c>
      <c r="AZ2490" s="1" t="str">
        <f>IF(ISBLANK(I2490),"", _xlfn.LET(_xlpm.Pedido,TRIM(D2490&amp;""),IF(_xlpm.Pedido&lt;&gt;"",_xlpm.Pedido&amp;" | "&amp;K2490,I2490&amp;" | "&amp;K2490&amp;" | "&amp;TEXT(AU2490,"0"))))</f>
        <v>4974 | Aureliano</v>
      </c>
      <c r="BA2490" s="1" t="str">
        <f>IF(ISBLANK(I2490),"", _xlfn.LET(_xlpm.TipoServico,LOWER(H2490),IF(ISNUMBER(FIND("banho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0" s="1" t="str">
        <f>IF(ISBLANK(I2490),"", _xlfn.LET(
    _xlpm.Servico,TRIM(F2490&amp;""),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0" s="1">
        <f>IF(ISBLANK(B2490),"", IF(ISBLANK(R2490),Q2490*S2490,R2490*S2490))</f>
        <v>10</v>
      </c>
    </row>
    <row r="2491" spans="1:55" x14ac:dyDescent="0.3">
      <c r="A2491" t="s">
        <v>133</v>
      </c>
      <c r="B2491">
        <v>46088</v>
      </c>
      <c r="C2491" t="s">
        <v>27</v>
      </c>
      <c r="D2491">
        <v>4983</v>
      </c>
      <c r="F2491" t="s">
        <v>169</v>
      </c>
      <c r="H2491" t="s">
        <v>276</v>
      </c>
      <c r="I2491">
        <v>2418</v>
      </c>
      <c r="J2491" t="s">
        <v>636</v>
      </c>
      <c r="K2491" t="s">
        <v>182</v>
      </c>
      <c r="L2491">
        <v>73999976960</v>
      </c>
      <c r="N2491">
        <v>0</v>
      </c>
      <c r="O2491" t="s">
        <v>5</v>
      </c>
      <c r="P2491">
        <v>0</v>
      </c>
      <c r="Q2491">
        <v>10</v>
      </c>
      <c r="R2491">
        <v>10</v>
      </c>
      <c r="S2491">
        <v>1</v>
      </c>
      <c r="T2491">
        <v>10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 t="s">
        <v>6</v>
      </c>
      <c r="AG2491">
        <v>45</v>
      </c>
      <c r="AU2491" s="2" t="str">
        <f>IF(ISBLANK(B2491),"", TEXT(B2491,"dddd, d \d\e mmmm \d\e aaaa"))</f>
        <v>sábado, 7 de março de 2026</v>
      </c>
      <c r="AX2491" s="1" t="str" cm="1">
        <f t="array" ref="AX2491">IFERROR(_xlfn.TEXTJOIN(", ",TRUE,_xlfn._xlws.SORT(_xlfn.UNIQUE(_xlfn._xlws.FILTER($K$2:$K$2889,($I$2:$I$2889=I2491)*($K$2:$K$2889&lt;&gt;""))))),"")</f>
        <v>Amora</v>
      </c>
      <c r="AY2491" s="1" t="str">
        <f>IF(ISBLANK(F2491),"", IF(OR(
ISNUMBER(FIND("escovacao",LOWER(F2491))),
ISNUMBER(FIND("escovação",LOWER(F2491))),
ISNUMBER(FIND("higiene bucal",LOWER(F2491))),
ISNUMBER(FIND("tosa",LOWER(F2491))),
ISNUMBER(FIND("hidratacao",LOWER(F2491))),
ISNUMBER(FIND("hidratação",LOWER(F2491))),
ISNUMBER(FIND("spa",LOWER(F2491))),
ISNUMBER(FIND("corte de unhas",LOWER(F2491))),
ISNUMBER(FIND("desembolo",LOWER(F2491))),
ISNUMBER(FIND("clorexidina",LOWER(F2491))),
ISNUMBER(FIND("matizacao",LOWER(F2491))),
ISNUMBER(FIND("matização",LOWER(F2491))),
ISNUMBER(FIND("arredondamento",LOWER(F2491))),
ISNUMBER(FIND("remocao",LOWER(F2491))),
ISNUMBER(FIND("remoção",LOWER(F2491)))
),"Serviços extras",
IF(ISNUMBER(FIND("banho",LOWER(F2491))),"Banho","Loja")))</f>
        <v>Serviços extras</v>
      </c>
      <c r="AZ2491" s="1" t="str">
        <f>IF(ISBLANK(I2491),"", _xlfn.LET(_xlpm.Pedido,TRIM(D2491&amp;""),IF(_xlpm.Pedido&lt;&gt;"",_xlpm.Pedido&amp;" | "&amp;K2491,I2491&amp;" | "&amp;K2491&amp;" | "&amp;TEXT(AU2491,"0"))))</f>
        <v>4983 | Amora</v>
      </c>
      <c r="BA2491" s="1" t="str">
        <f>IF(ISBLANK(I2491),"", _xlfn.LET(_xlpm.TipoServico,LOWER(H2491),IF(ISNUMBER(FIND("banho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1" s="1" t="str">
        <f>IF(ISBLANK(I2491),"", _xlfn.LET(
    _xlpm.Servico,TRIM(F2491&amp;""),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1" s="1">
        <f>IF(ISBLANK(B2491),"", IF(ISBLANK(R2491),Q2491*S2491,R2491*S2491))</f>
        <v>10</v>
      </c>
    </row>
    <row r="2492" spans="1:55" x14ac:dyDescent="0.3">
      <c r="A2492" t="s">
        <v>141</v>
      </c>
      <c r="B2492">
        <v>46088</v>
      </c>
      <c r="C2492" t="s">
        <v>27</v>
      </c>
      <c r="D2492">
        <v>4989</v>
      </c>
      <c r="F2492" t="s">
        <v>169</v>
      </c>
      <c r="H2492" t="s">
        <v>276</v>
      </c>
      <c r="I2492">
        <v>2692</v>
      </c>
      <c r="J2492" t="s">
        <v>745</v>
      </c>
      <c r="K2492" t="s">
        <v>746</v>
      </c>
      <c r="L2492">
        <v>73988662917</v>
      </c>
      <c r="N2492">
        <v>0</v>
      </c>
      <c r="O2492" t="s">
        <v>5</v>
      </c>
      <c r="P2492">
        <v>0</v>
      </c>
      <c r="Q2492">
        <v>10</v>
      </c>
      <c r="R2492">
        <v>10</v>
      </c>
      <c r="S2492">
        <v>1</v>
      </c>
      <c r="T2492">
        <v>10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 t="s">
        <v>6</v>
      </c>
      <c r="AG2492">
        <v>105</v>
      </c>
      <c r="AU2492" s="2" t="str">
        <f>IF(ISBLANK(B2492),"", TEXT(B2492,"dddd, d \d\e mmmm \d\e aaaa"))</f>
        <v>sábado, 7 de março de 2026</v>
      </c>
      <c r="AX2492" s="1" t="str" cm="1">
        <f t="array" ref="AX2492">IFERROR(_xlfn.TEXTJOIN(", ",TRUE,_xlfn._xlws.SORT(_xlfn.UNIQUE(_xlfn._xlws.FILTER($K$2:$K$2889,($I$2:$I$2889=I2492)*($K$2:$K$2889&lt;&gt;""))))),"")</f>
        <v>Nix</v>
      </c>
      <c r="AY2492" s="1" t="str">
        <f>IF(ISBLANK(F2492),"", IF(OR(
ISNUMBER(FIND("escovacao",LOWER(F2492))),
ISNUMBER(FIND("escovação",LOWER(F2492))),
ISNUMBER(FIND("higiene bucal",LOWER(F2492))),
ISNUMBER(FIND("tosa",LOWER(F2492))),
ISNUMBER(FIND("hidratacao",LOWER(F2492))),
ISNUMBER(FIND("hidratação",LOWER(F2492))),
ISNUMBER(FIND("spa",LOWER(F2492))),
ISNUMBER(FIND("corte de unhas",LOWER(F2492))),
ISNUMBER(FIND("desembolo",LOWER(F2492))),
ISNUMBER(FIND("clorexidina",LOWER(F2492))),
ISNUMBER(FIND("matizacao",LOWER(F2492))),
ISNUMBER(FIND("matização",LOWER(F2492))),
ISNUMBER(FIND("arredondamento",LOWER(F2492))),
ISNUMBER(FIND("remocao",LOWER(F2492))),
ISNUMBER(FIND("remoção",LOWER(F2492)))
),"Serviços extras",
IF(ISNUMBER(FIND("banho",LOWER(F2492))),"Banho","Loja")))</f>
        <v>Serviços extras</v>
      </c>
      <c r="AZ2492" s="1" t="str">
        <f>IF(ISBLANK(I2492),"", _xlfn.LET(_xlpm.Pedido,TRIM(D2492&amp;""),IF(_xlpm.Pedido&lt;&gt;"",_xlpm.Pedido&amp;" | "&amp;K2492,I2492&amp;" | "&amp;K2492&amp;" | "&amp;TEXT(AU2492,"0"))))</f>
        <v>4989 | Nix</v>
      </c>
      <c r="BA2492" s="1" t="str">
        <f>IF(ISBLANK(I2492),"", _xlfn.LET(_xlpm.TipoServico,LOWER(H2492),IF(ISNUMBER(FIND("banho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2" s="1" t="str">
        <f>IF(ISBLANK(I2492),"", _xlfn.LET(
    _xlpm.Servico,TRIM(F2492&amp;""),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2" s="1">
        <f>IF(ISBLANK(B2492),"", IF(ISBLANK(R2492),Q2492*S2492,R2492*S2492))</f>
        <v>10</v>
      </c>
    </row>
    <row r="2493" spans="1:55" x14ac:dyDescent="0.3">
      <c r="A2493" t="s">
        <v>133</v>
      </c>
      <c r="B2493">
        <v>46093</v>
      </c>
      <c r="C2493" t="s">
        <v>9</v>
      </c>
      <c r="D2493">
        <v>5020</v>
      </c>
      <c r="F2493" t="s">
        <v>169</v>
      </c>
      <c r="H2493" t="s">
        <v>276</v>
      </c>
      <c r="I2493">
        <v>2857</v>
      </c>
      <c r="J2493" t="s">
        <v>476</v>
      </c>
      <c r="K2493" t="s">
        <v>171</v>
      </c>
      <c r="L2493">
        <v>557391237734</v>
      </c>
      <c r="N2493">
        <v>0</v>
      </c>
      <c r="O2493" t="s">
        <v>5</v>
      </c>
      <c r="P2493">
        <v>0</v>
      </c>
      <c r="Q2493">
        <v>10</v>
      </c>
      <c r="R2493">
        <v>10</v>
      </c>
      <c r="S2493">
        <v>1</v>
      </c>
      <c r="T2493">
        <v>10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 t="s">
        <v>6</v>
      </c>
      <c r="AG2493">
        <v>239</v>
      </c>
      <c r="AU2493" s="2" t="str">
        <f>IF(ISBLANK(B2493),"", TEXT(B2493,"dddd, d \d\e mmmm \d\e aaaa"))</f>
        <v>quinta-feira, 12 de março de 2026</v>
      </c>
      <c r="AX2493" s="1" t="str" cm="1">
        <f t="array" ref="AX2493">IFERROR(_xlfn.TEXTJOIN(", ",TRUE,_xlfn._xlws.SORT(_xlfn.UNIQUE(_xlfn._xlws.FILTER($K$2:$K$2889,($I$2:$I$2889=I2493)*($K$2:$K$2889&lt;&gt;""))))),"")</f>
        <v>Lua</v>
      </c>
      <c r="AY2493" s="1" t="str">
        <f>IF(ISBLANK(F2493),"", IF(OR(
ISNUMBER(FIND("escovacao",LOWER(F2493))),
ISNUMBER(FIND("escovação",LOWER(F2493))),
ISNUMBER(FIND("higiene bucal",LOWER(F2493))),
ISNUMBER(FIND("tosa",LOWER(F2493))),
ISNUMBER(FIND("hidratacao",LOWER(F2493))),
ISNUMBER(FIND("hidratação",LOWER(F2493))),
ISNUMBER(FIND("spa",LOWER(F2493))),
ISNUMBER(FIND("corte de unhas",LOWER(F2493))),
ISNUMBER(FIND("desembolo",LOWER(F2493))),
ISNUMBER(FIND("clorexidina",LOWER(F2493))),
ISNUMBER(FIND("matizacao",LOWER(F2493))),
ISNUMBER(FIND("matização",LOWER(F2493))),
ISNUMBER(FIND("arredondamento",LOWER(F2493))),
ISNUMBER(FIND("remocao",LOWER(F2493))),
ISNUMBER(FIND("remoção",LOWER(F2493)))
),"Serviços extras",
IF(ISNUMBER(FIND("banho",LOWER(F2493))),"Banho","Loja")))</f>
        <v>Serviços extras</v>
      </c>
      <c r="AZ2493" s="1" t="str">
        <f>IF(ISBLANK(I2493),"", _xlfn.LET(_xlpm.Pedido,TRIM(D2493&amp;""),IF(_xlpm.Pedido&lt;&gt;"",_xlpm.Pedido&amp;" | "&amp;K2493,I2493&amp;" | "&amp;K2493&amp;" | "&amp;TEXT(AU2493,"0"))))</f>
        <v>5020 | Lua</v>
      </c>
      <c r="BA2493" s="1" t="str">
        <f>IF(ISBLANK(I2493),"", _xlfn.LET(_xlpm.TipoServico,LOWER(H2493),IF(ISNUMBER(FIND("banho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3" s="1" t="str">
        <f>IF(ISBLANK(I2493),"", _xlfn.LET(
    _xlpm.Servico,TRIM(F2493&amp;""),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3" s="1">
        <f>IF(ISBLANK(B2493),"", IF(ISBLANK(R2493),Q2493*S2493,R2493*S2493))</f>
        <v>10</v>
      </c>
    </row>
    <row r="2494" spans="1:55" x14ac:dyDescent="0.3">
      <c r="A2494" t="s">
        <v>11</v>
      </c>
      <c r="B2494">
        <v>46093</v>
      </c>
      <c r="C2494" t="s">
        <v>9</v>
      </c>
      <c r="D2494">
        <v>5032</v>
      </c>
      <c r="F2494" t="s">
        <v>169</v>
      </c>
      <c r="H2494" t="s">
        <v>276</v>
      </c>
      <c r="I2494">
        <v>2684</v>
      </c>
      <c r="J2494" t="s">
        <v>34</v>
      </c>
      <c r="K2494" t="s">
        <v>300</v>
      </c>
      <c r="L2494">
        <v>5573988133478</v>
      </c>
      <c r="N2494">
        <v>0</v>
      </c>
      <c r="O2494" t="s">
        <v>5</v>
      </c>
      <c r="P2494">
        <v>0</v>
      </c>
      <c r="Q2494">
        <v>1</v>
      </c>
      <c r="R2494">
        <v>1</v>
      </c>
      <c r="S2494">
        <v>1</v>
      </c>
      <c r="T2494">
        <v>1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 t="s">
        <v>6</v>
      </c>
      <c r="AG2494">
        <v>79</v>
      </c>
      <c r="AU2494" s="2" t="str">
        <f>IF(ISBLANK(B2494),"", TEXT(B2494,"dddd, d \d\e mmmm \d\e aaaa"))</f>
        <v>quinta-feira, 12 de março de 2026</v>
      </c>
      <c r="AX2494" s="1" t="str" cm="1">
        <f t="array" ref="AX2494">IFERROR(_xlfn.TEXTJOIN(", ",TRUE,_xlfn._xlws.SORT(_xlfn.UNIQUE(_xlfn._xlws.FILTER($K$2:$K$2889,($I$2:$I$2889=I2494)*($K$2:$K$2889&lt;&gt;""))))),"")</f>
        <v>Nick</v>
      </c>
      <c r="AY2494" s="1" t="str">
        <f>IF(ISBLANK(F2494),"", IF(OR(
ISNUMBER(FIND("escovacao",LOWER(F2494))),
ISNUMBER(FIND("escovação",LOWER(F2494))),
ISNUMBER(FIND("higiene bucal",LOWER(F2494))),
ISNUMBER(FIND("tosa",LOWER(F2494))),
ISNUMBER(FIND("hidratacao",LOWER(F2494))),
ISNUMBER(FIND("hidratação",LOWER(F2494))),
ISNUMBER(FIND("spa",LOWER(F2494))),
ISNUMBER(FIND("corte de unhas",LOWER(F2494))),
ISNUMBER(FIND("desembolo",LOWER(F2494))),
ISNUMBER(FIND("clorexidina",LOWER(F2494))),
ISNUMBER(FIND("matizacao",LOWER(F2494))),
ISNUMBER(FIND("matização",LOWER(F2494))),
ISNUMBER(FIND("arredondamento",LOWER(F2494))),
ISNUMBER(FIND("remocao",LOWER(F2494))),
ISNUMBER(FIND("remoção",LOWER(F2494)))
),"Serviços extras",
IF(ISNUMBER(FIND("banho",LOWER(F2494))),"Banho","Loja")))</f>
        <v>Serviços extras</v>
      </c>
      <c r="AZ2494" s="1" t="str">
        <f>IF(ISBLANK(I2494),"", _xlfn.LET(_xlpm.Pedido,TRIM(D2494&amp;""),IF(_xlpm.Pedido&lt;&gt;"",_xlpm.Pedido&amp;" | "&amp;K2494,I2494&amp;" | "&amp;K2494&amp;" | "&amp;TEXT(AU2494,"0"))))</f>
        <v>5032 | Nick</v>
      </c>
      <c r="BA2494" s="1" t="str">
        <f>IF(ISBLANK(I2494),"", _xlfn.LET(_xlpm.TipoServico,LOWER(H2494),IF(ISNUMBER(FIND("banho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4" s="1" t="str">
        <f>IF(ISBLANK(I2494),"", _xlfn.LET(
    _xlpm.Servico,TRIM(F2494&amp;""),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4" s="1">
        <f>IF(ISBLANK(B2494),"", IF(ISBLANK(R2494),Q2494*S2494,R2494*S2494))</f>
        <v>1</v>
      </c>
    </row>
    <row r="2495" spans="1:55" x14ac:dyDescent="0.3">
      <c r="A2495" t="s">
        <v>133</v>
      </c>
      <c r="B2495">
        <v>46097</v>
      </c>
      <c r="C2495" t="s">
        <v>43</v>
      </c>
      <c r="D2495">
        <v>5056</v>
      </c>
      <c r="F2495" t="s">
        <v>169</v>
      </c>
      <c r="H2495" t="s">
        <v>276</v>
      </c>
      <c r="I2495">
        <v>2830</v>
      </c>
      <c r="J2495" t="s">
        <v>42</v>
      </c>
      <c r="K2495" t="s">
        <v>690</v>
      </c>
      <c r="L2495">
        <v>557591095712</v>
      </c>
      <c r="N2495">
        <v>0</v>
      </c>
      <c r="O2495" t="s">
        <v>5</v>
      </c>
      <c r="P2495">
        <v>0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 t="s">
        <v>6</v>
      </c>
      <c r="AG2495">
        <v>114</v>
      </c>
      <c r="AU2495" s="2" t="str">
        <f>IF(ISBLANK(B2495),"", TEXT(B2495,"dddd, d \d\e mmmm \d\e aaaa"))</f>
        <v>segunda-feira, 16 de março de 2026</v>
      </c>
      <c r="AX2495" s="1" t="str" cm="1">
        <f t="array" ref="AX2495">IFERROR(_xlfn.TEXTJOIN(", ",TRUE,_xlfn._xlws.SORT(_xlfn.UNIQUE(_xlfn._xlws.FILTER($K$2:$K$2889,($I$2:$I$2889=I2495)*($K$2:$K$2889&lt;&gt;""))))),"")</f>
        <v>Melina</v>
      </c>
      <c r="AY2495" s="1" t="str">
        <f>IF(ISBLANK(F2495),"", IF(OR(
ISNUMBER(FIND("escovacao",LOWER(F2495))),
ISNUMBER(FIND("escovação",LOWER(F2495))),
ISNUMBER(FIND("higiene bucal",LOWER(F2495))),
ISNUMBER(FIND("tosa",LOWER(F2495))),
ISNUMBER(FIND("hidratacao",LOWER(F2495))),
ISNUMBER(FIND("hidratação",LOWER(F2495))),
ISNUMBER(FIND("spa",LOWER(F2495))),
ISNUMBER(FIND("corte de unhas",LOWER(F2495))),
ISNUMBER(FIND("desembolo",LOWER(F2495))),
ISNUMBER(FIND("clorexidina",LOWER(F2495))),
ISNUMBER(FIND("matizacao",LOWER(F2495))),
ISNUMBER(FIND("matização",LOWER(F2495))),
ISNUMBER(FIND("arredondamento",LOWER(F2495))),
ISNUMBER(FIND("remocao",LOWER(F2495))),
ISNUMBER(FIND("remoção",LOWER(F2495)))
),"Serviços extras",
IF(ISNUMBER(FIND("banho",LOWER(F2495))),"Banho","Loja")))</f>
        <v>Serviços extras</v>
      </c>
      <c r="AZ2495" s="1" t="str">
        <f>IF(ISBLANK(I2495),"", _xlfn.LET(_xlpm.Pedido,TRIM(D2495&amp;""),IF(_xlpm.Pedido&lt;&gt;"",_xlpm.Pedido&amp;" | "&amp;K2495,I2495&amp;" | "&amp;K2495&amp;" | "&amp;TEXT(AU2495,"0"))))</f>
        <v>5056 | Melina</v>
      </c>
      <c r="BA2495" s="1" t="str">
        <f>IF(ISBLANK(I2495),"", _xlfn.LET(_xlpm.TipoServico,LOWER(H2495),IF(ISNUMBER(FIND("banho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5" s="1" t="str">
        <f>IF(ISBLANK(I2495),"", _xlfn.LET(
    _xlpm.Servico,TRIM(F2495&amp;""),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5" s="1">
        <f>IF(ISBLANK(B2495),"", IF(ISBLANK(R2495),Q2495*S2495,R2495*S2495))</f>
        <v>1</v>
      </c>
    </row>
    <row r="2496" spans="1:55" x14ac:dyDescent="0.3">
      <c r="A2496" t="s">
        <v>141</v>
      </c>
      <c r="B2496">
        <v>46097</v>
      </c>
      <c r="C2496" t="s">
        <v>43</v>
      </c>
      <c r="D2496">
        <v>5060</v>
      </c>
      <c r="F2496" t="s">
        <v>169</v>
      </c>
      <c r="H2496" t="s">
        <v>276</v>
      </c>
      <c r="I2496">
        <v>2240</v>
      </c>
      <c r="J2496" t="s">
        <v>45</v>
      </c>
      <c r="K2496" t="s">
        <v>144</v>
      </c>
      <c r="L2496">
        <v>7391948647</v>
      </c>
      <c r="N2496">
        <v>0</v>
      </c>
      <c r="O2496" t="s">
        <v>5</v>
      </c>
      <c r="P2496">
        <v>0</v>
      </c>
      <c r="Q2496">
        <v>1</v>
      </c>
      <c r="R2496">
        <v>1</v>
      </c>
      <c r="S2496">
        <v>1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 t="s">
        <v>6</v>
      </c>
      <c r="AG2496">
        <v>165</v>
      </c>
      <c r="AU2496" s="2" t="str">
        <f>IF(ISBLANK(B2496),"", TEXT(B2496,"dddd, d \d\e mmmm \d\e aaaa"))</f>
        <v>segunda-feira, 16 de março de 2026</v>
      </c>
      <c r="AX2496" s="1" t="str" cm="1">
        <f t="array" ref="AX2496">IFERROR(_xlfn.TEXTJOIN(", ",TRUE,_xlfn._xlws.SORT(_xlfn.UNIQUE(_xlfn._xlws.FILTER($K$2:$K$2889,($I$2:$I$2889=I2496)*($K$2:$K$2889&lt;&gt;""))))),"")</f>
        <v>Luna</v>
      </c>
      <c r="AY2496" s="1" t="str">
        <f>IF(ISBLANK(F2496),"", IF(OR(
ISNUMBER(FIND("escovacao",LOWER(F2496))),
ISNUMBER(FIND("escovação",LOWER(F2496))),
ISNUMBER(FIND("higiene bucal",LOWER(F2496))),
ISNUMBER(FIND("tosa",LOWER(F2496))),
ISNUMBER(FIND("hidratacao",LOWER(F2496))),
ISNUMBER(FIND("hidratação",LOWER(F2496))),
ISNUMBER(FIND("spa",LOWER(F2496))),
ISNUMBER(FIND("corte de unhas",LOWER(F2496))),
ISNUMBER(FIND("desembolo",LOWER(F2496))),
ISNUMBER(FIND("clorexidina",LOWER(F2496))),
ISNUMBER(FIND("matizacao",LOWER(F2496))),
ISNUMBER(FIND("matização",LOWER(F2496))),
ISNUMBER(FIND("arredondamento",LOWER(F2496))),
ISNUMBER(FIND("remocao",LOWER(F2496))),
ISNUMBER(FIND("remoção",LOWER(F2496)))
),"Serviços extras",
IF(ISNUMBER(FIND("banho",LOWER(F2496))),"Banho","Loja")))</f>
        <v>Serviços extras</v>
      </c>
      <c r="AZ2496" s="1" t="str">
        <f>IF(ISBLANK(I2496),"", _xlfn.LET(_xlpm.Pedido,TRIM(D2496&amp;""),IF(_xlpm.Pedido&lt;&gt;"",_xlpm.Pedido&amp;" | "&amp;K2496,I2496&amp;" | "&amp;K2496&amp;" | "&amp;TEXT(AU2496,"0"))))</f>
        <v>5060 | Luna</v>
      </c>
      <c r="BA2496" s="1" t="str">
        <f>IF(ISBLANK(I2496),"", _xlfn.LET(_xlpm.TipoServico,LOWER(H2496),IF(ISNUMBER(FIND("banho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6" s="1" t="str">
        <f>IF(ISBLANK(I2496),"", _xlfn.LET(
    _xlpm.Servico,TRIM(F2496&amp;""),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6" s="1">
        <f>IF(ISBLANK(B2496),"", IF(ISBLANK(R2496),Q2496*S2496,R2496*S2496))</f>
        <v>1</v>
      </c>
    </row>
    <row r="2497" spans="1:55" x14ac:dyDescent="0.3">
      <c r="A2497" t="s">
        <v>141</v>
      </c>
      <c r="B2497">
        <v>46098</v>
      </c>
      <c r="C2497" t="s">
        <v>46</v>
      </c>
      <c r="D2497">
        <v>5066</v>
      </c>
      <c r="F2497" t="s">
        <v>169</v>
      </c>
      <c r="H2497" t="s">
        <v>276</v>
      </c>
      <c r="I2497">
        <v>2236</v>
      </c>
      <c r="J2497" t="s">
        <v>49</v>
      </c>
      <c r="K2497" t="s">
        <v>648</v>
      </c>
      <c r="L2497">
        <v>7382579001</v>
      </c>
      <c r="N2497">
        <v>0</v>
      </c>
      <c r="O2497" t="s">
        <v>5</v>
      </c>
      <c r="P2497">
        <v>0</v>
      </c>
      <c r="Q2497">
        <v>1</v>
      </c>
      <c r="R2497">
        <v>1</v>
      </c>
      <c r="S2497">
        <v>1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 t="s">
        <v>6</v>
      </c>
      <c r="AG2497">
        <v>80</v>
      </c>
      <c r="AU2497" s="2" t="str">
        <f>IF(ISBLANK(B2497),"", TEXT(B2497,"dddd, d \d\e mmmm \d\e aaaa"))</f>
        <v>terça-feira, 17 de março de 2026</v>
      </c>
      <c r="AX2497" s="1" t="str" cm="1">
        <f t="array" ref="AX2497">IFERROR(_xlfn.TEXTJOIN(", ",TRUE,_xlfn._xlws.SORT(_xlfn.UNIQUE(_xlfn._xlws.FILTER($K$2:$K$2889,($I$2:$I$2889=I2497)*($K$2:$K$2889&lt;&gt;""))))),"")</f>
        <v>Ares</v>
      </c>
      <c r="AY2497" s="1" t="str">
        <f>IF(ISBLANK(F2497),"", IF(OR(
ISNUMBER(FIND("escovacao",LOWER(F2497))),
ISNUMBER(FIND("escovação",LOWER(F2497))),
ISNUMBER(FIND("higiene bucal",LOWER(F2497))),
ISNUMBER(FIND("tosa",LOWER(F2497))),
ISNUMBER(FIND("hidratacao",LOWER(F2497))),
ISNUMBER(FIND("hidratação",LOWER(F2497))),
ISNUMBER(FIND("spa",LOWER(F2497))),
ISNUMBER(FIND("corte de unhas",LOWER(F2497))),
ISNUMBER(FIND("desembolo",LOWER(F2497))),
ISNUMBER(FIND("clorexidina",LOWER(F2497))),
ISNUMBER(FIND("matizacao",LOWER(F2497))),
ISNUMBER(FIND("matização",LOWER(F2497))),
ISNUMBER(FIND("arredondamento",LOWER(F2497))),
ISNUMBER(FIND("remocao",LOWER(F2497))),
ISNUMBER(FIND("remoção",LOWER(F2497)))
),"Serviços extras",
IF(ISNUMBER(FIND("banho",LOWER(F2497))),"Banho","Loja")))</f>
        <v>Serviços extras</v>
      </c>
      <c r="AZ2497" s="1" t="str">
        <f>IF(ISBLANK(I2497),"", _xlfn.LET(_xlpm.Pedido,TRIM(D2497&amp;""),IF(_xlpm.Pedido&lt;&gt;"",_xlpm.Pedido&amp;" | "&amp;K2497,I2497&amp;" | "&amp;K2497&amp;" | "&amp;TEXT(AU2497,"0"))))</f>
        <v>5066 | Ares</v>
      </c>
      <c r="BA2497" s="1" t="str">
        <f>IF(ISBLANK(I2497),"", _xlfn.LET(_xlpm.TipoServico,LOWER(H2497),IF(ISNUMBER(FIND("banho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7" s="1" t="str">
        <f>IF(ISBLANK(I2497),"", _xlfn.LET(
    _xlpm.Servico,TRIM(F2497&amp;""),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7" s="1">
        <f>IF(ISBLANK(B2497),"", IF(ISBLANK(R2497),Q2497*S2497,R2497*S2497))</f>
        <v>1</v>
      </c>
    </row>
    <row r="2498" spans="1:55" x14ac:dyDescent="0.3">
      <c r="A2498" t="s">
        <v>133</v>
      </c>
      <c r="B2498">
        <v>46098</v>
      </c>
      <c r="C2498" t="s">
        <v>46</v>
      </c>
      <c r="D2498">
        <v>5070</v>
      </c>
      <c r="F2498" t="s">
        <v>169</v>
      </c>
      <c r="H2498" t="s">
        <v>276</v>
      </c>
      <c r="I2498">
        <v>2703</v>
      </c>
      <c r="J2498" t="s">
        <v>50</v>
      </c>
      <c r="K2498" t="s">
        <v>167</v>
      </c>
      <c r="L2498">
        <v>5573982528737</v>
      </c>
      <c r="N2498">
        <v>0</v>
      </c>
      <c r="O2498" t="s">
        <v>5</v>
      </c>
      <c r="P2498">
        <v>0</v>
      </c>
      <c r="Q2498">
        <v>1</v>
      </c>
      <c r="R2498">
        <v>1</v>
      </c>
      <c r="S2498">
        <v>1</v>
      </c>
      <c r="T2498">
        <v>1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 t="s">
        <v>6</v>
      </c>
      <c r="AG2498">
        <v>67</v>
      </c>
      <c r="AU2498" s="2" t="str">
        <f>IF(ISBLANK(B2498),"", TEXT(B2498,"dddd, d \d\e mmmm \d\e aaaa"))</f>
        <v>terça-feira, 17 de março de 2026</v>
      </c>
      <c r="AX2498" s="1" t="str" cm="1">
        <f t="array" ref="AX2498">IFERROR(_xlfn.TEXTJOIN(", ",TRUE,_xlfn._xlws.SORT(_xlfn.UNIQUE(_xlfn._xlws.FILTER($K$2:$K$2889,($I$2:$I$2889=I2498)*($K$2:$K$2889&lt;&gt;""))))),"")</f>
        <v>Lucky</v>
      </c>
      <c r="AY2498" s="1" t="str">
        <f>IF(ISBLANK(F2498),"", IF(OR(
ISNUMBER(FIND("escovacao",LOWER(F2498))),
ISNUMBER(FIND("escovação",LOWER(F2498))),
ISNUMBER(FIND("higiene bucal",LOWER(F2498))),
ISNUMBER(FIND("tosa",LOWER(F2498))),
ISNUMBER(FIND("hidratacao",LOWER(F2498))),
ISNUMBER(FIND("hidratação",LOWER(F2498))),
ISNUMBER(FIND("spa",LOWER(F2498))),
ISNUMBER(FIND("corte de unhas",LOWER(F2498))),
ISNUMBER(FIND("desembolo",LOWER(F2498))),
ISNUMBER(FIND("clorexidina",LOWER(F2498))),
ISNUMBER(FIND("matizacao",LOWER(F2498))),
ISNUMBER(FIND("matização",LOWER(F2498))),
ISNUMBER(FIND("arredondamento",LOWER(F2498))),
ISNUMBER(FIND("remocao",LOWER(F2498))),
ISNUMBER(FIND("remoção",LOWER(F2498)))
),"Serviços extras",
IF(ISNUMBER(FIND("banho",LOWER(F2498))),"Banho","Loja")))</f>
        <v>Serviços extras</v>
      </c>
      <c r="AZ2498" s="1" t="str">
        <f>IF(ISBLANK(I2498),"", _xlfn.LET(_xlpm.Pedido,TRIM(D2498&amp;""),IF(_xlpm.Pedido&lt;&gt;"",_xlpm.Pedido&amp;" | "&amp;K2498,I2498&amp;" | "&amp;K2498&amp;" | "&amp;TEXT(AU2498,"0"))))</f>
        <v>5070 | Lucky</v>
      </c>
      <c r="BA2498" s="1" t="str">
        <f>IF(ISBLANK(I2498),"", _xlfn.LET(_xlpm.TipoServico,LOWER(H2498),IF(ISNUMBER(FIND("banho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8" s="1" t="str">
        <f>IF(ISBLANK(I2498),"", _xlfn.LET(
    _xlpm.Servico,TRIM(F2498&amp;""),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8" s="1">
        <f>IF(ISBLANK(B2498),"", IF(ISBLANK(R2498),Q2498*S2498,R2498*S2498))</f>
        <v>1</v>
      </c>
    </row>
    <row r="2499" spans="1:55" x14ac:dyDescent="0.3">
      <c r="A2499" t="s">
        <v>133</v>
      </c>
      <c r="B2499">
        <v>46100</v>
      </c>
      <c r="C2499" t="s">
        <v>9</v>
      </c>
      <c r="D2499">
        <v>5085</v>
      </c>
      <c r="F2499" t="s">
        <v>169</v>
      </c>
      <c r="H2499" t="s">
        <v>276</v>
      </c>
      <c r="I2499">
        <v>2861</v>
      </c>
      <c r="J2499" t="s">
        <v>45</v>
      </c>
      <c r="K2499" t="s">
        <v>681</v>
      </c>
      <c r="L2499">
        <v>5573981510328</v>
      </c>
      <c r="N2499">
        <v>0</v>
      </c>
      <c r="O2499" t="s">
        <v>5</v>
      </c>
      <c r="P2499">
        <v>0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 t="s">
        <v>6</v>
      </c>
      <c r="AG2499">
        <v>153</v>
      </c>
      <c r="AU2499" s="2" t="str">
        <f>IF(ISBLANK(B2499),"", TEXT(B2499,"dddd, d \d\e mmmm \d\e aaaa"))</f>
        <v>quinta-feira, 19 de março de 2026</v>
      </c>
      <c r="AX2499" s="1" t="str" cm="1">
        <f t="array" ref="AX2499">IFERROR(_xlfn.TEXTJOIN(", ",TRUE,_xlfn._xlws.SORT(_xlfn.UNIQUE(_xlfn._xlws.FILTER($K$2:$K$2889,($I$2:$I$2889=I2499)*($K$2:$K$2889&lt;&gt;""))))),"")</f>
        <v>Kyra</v>
      </c>
      <c r="AY2499" s="1" t="str">
        <f>IF(ISBLANK(F2499),"", IF(OR(
ISNUMBER(FIND("escovacao",LOWER(F2499))),
ISNUMBER(FIND("escovação",LOWER(F2499))),
ISNUMBER(FIND("higiene bucal",LOWER(F2499))),
ISNUMBER(FIND("tosa",LOWER(F2499))),
ISNUMBER(FIND("hidratacao",LOWER(F2499))),
ISNUMBER(FIND("hidratação",LOWER(F2499))),
ISNUMBER(FIND("spa",LOWER(F2499))),
ISNUMBER(FIND("corte de unhas",LOWER(F2499))),
ISNUMBER(FIND("desembolo",LOWER(F2499))),
ISNUMBER(FIND("clorexidina",LOWER(F2499))),
ISNUMBER(FIND("matizacao",LOWER(F2499))),
ISNUMBER(FIND("matização",LOWER(F2499))),
ISNUMBER(FIND("arredondamento",LOWER(F2499))),
ISNUMBER(FIND("remocao",LOWER(F2499))),
ISNUMBER(FIND("remoção",LOWER(F2499)))
),"Serviços extras",
IF(ISNUMBER(FIND("banho",LOWER(F2499))),"Banho","Loja")))</f>
        <v>Serviços extras</v>
      </c>
      <c r="AZ2499" s="1" t="str">
        <f>IF(ISBLANK(I2499),"", _xlfn.LET(_xlpm.Pedido,TRIM(D2499&amp;""),IF(_xlpm.Pedido&lt;&gt;"",_xlpm.Pedido&amp;" | "&amp;K2499,I2499&amp;" | "&amp;K2499&amp;" | "&amp;TEXT(AU2499,"0"))))</f>
        <v>5085 | Kyra</v>
      </c>
      <c r="BA2499" s="1" t="str">
        <f>IF(ISBLANK(I2499),"", _xlfn.LET(_xlpm.TipoServico,LOWER(H2499),IF(ISNUMBER(FIND("banho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499" s="1" t="str">
        <f>IF(ISBLANK(I2499),"", _xlfn.LET(
    _xlpm.Servico,TRIM(F2499&amp;""),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499" s="1">
        <f>IF(ISBLANK(B2499),"", IF(ISBLANK(R2499),Q2499*S2499,R2499*S2499))</f>
        <v>1</v>
      </c>
    </row>
    <row r="2500" spans="1:55" x14ac:dyDescent="0.3">
      <c r="A2500" t="s">
        <v>141</v>
      </c>
      <c r="B2500">
        <v>46100</v>
      </c>
      <c r="C2500" t="s">
        <v>9</v>
      </c>
      <c r="D2500">
        <v>5089</v>
      </c>
      <c r="F2500" t="s">
        <v>169</v>
      </c>
      <c r="H2500" t="s">
        <v>276</v>
      </c>
      <c r="I2500">
        <v>2600</v>
      </c>
      <c r="J2500" t="s">
        <v>62</v>
      </c>
      <c r="K2500" t="s">
        <v>315</v>
      </c>
      <c r="L2500">
        <v>5573981633691</v>
      </c>
      <c r="N2500">
        <v>0</v>
      </c>
      <c r="O2500" t="s">
        <v>5</v>
      </c>
      <c r="P2500">
        <v>0</v>
      </c>
      <c r="Q2500">
        <v>1</v>
      </c>
      <c r="R2500">
        <v>1</v>
      </c>
      <c r="S2500">
        <v>1</v>
      </c>
      <c r="T2500">
        <v>1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 t="s">
        <v>6</v>
      </c>
      <c r="AG2500">
        <v>67</v>
      </c>
      <c r="AU2500" s="2" t="str">
        <f>IF(ISBLANK(B2500),"", TEXT(B2500,"dddd, d \d\e mmmm \d\e aaaa"))</f>
        <v>quinta-feira, 19 de março de 2026</v>
      </c>
      <c r="AX2500" s="1" t="str" cm="1">
        <f t="array" ref="AX2500">IFERROR(_xlfn.TEXTJOIN(", ",TRUE,_xlfn._xlws.SORT(_xlfn.UNIQUE(_xlfn._xlws.FILTER($K$2:$K$2889,($I$2:$I$2889=I2500)*($K$2:$K$2889&lt;&gt;""))))),"")</f>
        <v>Bella</v>
      </c>
      <c r="AY2500" s="1" t="str">
        <f>IF(ISBLANK(F2500),"", IF(OR(
ISNUMBER(FIND("escovacao",LOWER(F2500))),
ISNUMBER(FIND("escovação",LOWER(F2500))),
ISNUMBER(FIND("higiene bucal",LOWER(F2500))),
ISNUMBER(FIND("tosa",LOWER(F2500))),
ISNUMBER(FIND("hidratacao",LOWER(F2500))),
ISNUMBER(FIND("hidratação",LOWER(F2500))),
ISNUMBER(FIND("spa",LOWER(F2500))),
ISNUMBER(FIND("corte de unhas",LOWER(F2500))),
ISNUMBER(FIND("desembolo",LOWER(F2500))),
ISNUMBER(FIND("clorexidina",LOWER(F2500))),
ISNUMBER(FIND("matizacao",LOWER(F2500))),
ISNUMBER(FIND("matização",LOWER(F2500))),
ISNUMBER(FIND("arredondamento",LOWER(F2500))),
ISNUMBER(FIND("remocao",LOWER(F2500))),
ISNUMBER(FIND("remoção",LOWER(F2500)))
),"Serviços extras",
IF(ISNUMBER(FIND("banho",LOWER(F2500))),"Banho","Loja")))</f>
        <v>Serviços extras</v>
      </c>
      <c r="AZ2500" s="1" t="str">
        <f>IF(ISBLANK(I2500),"", _xlfn.LET(_xlpm.Pedido,TRIM(D2500&amp;""),IF(_xlpm.Pedido&lt;&gt;"",_xlpm.Pedido&amp;" | "&amp;K2500,I2500&amp;" | "&amp;K2500&amp;" | "&amp;TEXT(AU2500,"0"))))</f>
        <v>5089 | Bella</v>
      </c>
      <c r="BA2500" s="1" t="str">
        <f>IF(ISBLANK(I2500),"", _xlfn.LET(_xlpm.TipoServico,LOWER(H2500),IF(ISNUMBER(FIND("banho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0" s="1" t="str">
        <f>IF(ISBLANK(I2500),"", _xlfn.LET(
    _xlpm.Servico,TRIM(F2500&amp;""),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0" s="1">
        <f>IF(ISBLANK(B2500),"", IF(ISBLANK(R2500),Q2500*S2500,R2500*S2500))</f>
        <v>1</v>
      </c>
    </row>
    <row r="2501" spans="1:55" x14ac:dyDescent="0.3">
      <c r="A2501" t="s">
        <v>133</v>
      </c>
      <c r="B2501">
        <v>46101</v>
      </c>
      <c r="C2501" t="s">
        <v>2</v>
      </c>
      <c r="D2501">
        <v>5093</v>
      </c>
      <c r="F2501" t="s">
        <v>169</v>
      </c>
      <c r="H2501" t="s">
        <v>276</v>
      </c>
      <c r="I2501">
        <v>2853</v>
      </c>
      <c r="J2501" t="s">
        <v>36</v>
      </c>
      <c r="K2501" t="s">
        <v>161</v>
      </c>
      <c r="L2501">
        <v>557399845575</v>
      </c>
      <c r="N2501">
        <v>0</v>
      </c>
      <c r="O2501" t="s">
        <v>5</v>
      </c>
      <c r="P2501">
        <v>0</v>
      </c>
      <c r="Q2501">
        <v>1</v>
      </c>
      <c r="R2501">
        <v>1</v>
      </c>
      <c r="S2501">
        <v>1</v>
      </c>
      <c r="T2501">
        <v>1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 t="s">
        <v>6</v>
      </c>
      <c r="AG2501">
        <v>102</v>
      </c>
      <c r="AU2501" s="2" t="str">
        <f>IF(ISBLANK(B2501),"", TEXT(B2501,"dddd, d \d\e mmmm \d\e aaaa"))</f>
        <v>sexta-feira, 20 de março de 2026</v>
      </c>
      <c r="AX2501" s="1" t="str" cm="1">
        <f t="array" ref="AX2501">IFERROR(_xlfn.TEXTJOIN(", ",TRUE,_xlfn._xlws.SORT(_xlfn.UNIQUE(_xlfn._xlws.FILTER($K$2:$K$2889,($I$2:$I$2889=I2501)*($K$2:$K$2889&lt;&gt;""))))),"")</f>
        <v>Charlotte</v>
      </c>
      <c r="AY2501" s="1" t="str">
        <f>IF(ISBLANK(F2501),"", IF(OR(
ISNUMBER(FIND("escovacao",LOWER(F2501))),
ISNUMBER(FIND("escovação",LOWER(F2501))),
ISNUMBER(FIND("higiene bucal",LOWER(F2501))),
ISNUMBER(FIND("tosa",LOWER(F2501))),
ISNUMBER(FIND("hidratacao",LOWER(F2501))),
ISNUMBER(FIND("hidratação",LOWER(F2501))),
ISNUMBER(FIND("spa",LOWER(F2501))),
ISNUMBER(FIND("corte de unhas",LOWER(F2501))),
ISNUMBER(FIND("desembolo",LOWER(F2501))),
ISNUMBER(FIND("clorexidina",LOWER(F2501))),
ISNUMBER(FIND("matizacao",LOWER(F2501))),
ISNUMBER(FIND("matização",LOWER(F2501))),
ISNUMBER(FIND("arredondamento",LOWER(F2501))),
ISNUMBER(FIND("remocao",LOWER(F2501))),
ISNUMBER(FIND("remoção",LOWER(F2501)))
),"Serviços extras",
IF(ISNUMBER(FIND("banho",LOWER(F2501))),"Banho","Loja")))</f>
        <v>Serviços extras</v>
      </c>
      <c r="AZ2501" s="1" t="str">
        <f>IF(ISBLANK(I2501),"", _xlfn.LET(_xlpm.Pedido,TRIM(D2501&amp;""),IF(_xlpm.Pedido&lt;&gt;"",_xlpm.Pedido&amp;" | "&amp;K2501,I2501&amp;" | "&amp;K2501&amp;" | "&amp;TEXT(AU2501,"0"))))</f>
        <v>5093 | Charlotte</v>
      </c>
      <c r="BA2501" s="1" t="str">
        <f>IF(ISBLANK(I2501),"", _xlfn.LET(_xlpm.TipoServico,LOWER(H2501),IF(ISNUMBER(FIND("banho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1" s="1" t="str">
        <f>IF(ISBLANK(I2501),"", _xlfn.LET(
    _xlpm.Servico,TRIM(F2501&amp;""),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1" s="1">
        <f>IF(ISBLANK(B2501),"", IF(ISBLANK(R2501),Q2501*S2501,R2501*S2501))</f>
        <v>1</v>
      </c>
    </row>
    <row r="2502" spans="1:55" x14ac:dyDescent="0.3">
      <c r="A2502" t="s">
        <v>133</v>
      </c>
      <c r="B2502">
        <v>46101</v>
      </c>
      <c r="C2502" t="s">
        <v>2</v>
      </c>
      <c r="D2502">
        <v>5094</v>
      </c>
      <c r="F2502" t="s">
        <v>169</v>
      </c>
      <c r="H2502" t="s">
        <v>276</v>
      </c>
      <c r="I2502">
        <v>2818</v>
      </c>
      <c r="J2502" t="s">
        <v>68</v>
      </c>
      <c r="K2502" t="s">
        <v>680</v>
      </c>
      <c r="L2502">
        <v>73988047914</v>
      </c>
      <c r="N2502">
        <v>0</v>
      </c>
      <c r="O2502" t="s">
        <v>5</v>
      </c>
      <c r="P2502">
        <v>0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 t="s">
        <v>6</v>
      </c>
      <c r="AG2502">
        <v>114.9</v>
      </c>
      <c r="AU2502" s="2" t="str">
        <f>IF(ISBLANK(B2502),"", TEXT(B2502,"dddd, d \d\e mmmm \d\e aaaa"))</f>
        <v>sexta-feira, 20 de março de 2026</v>
      </c>
      <c r="AX2502" s="1" t="str" cm="1">
        <f t="array" ref="AX2502">IFERROR(_xlfn.TEXTJOIN(", ",TRUE,_xlfn._xlws.SORT(_xlfn.UNIQUE(_xlfn._xlws.FILTER($K$2:$K$2889,($I$2:$I$2889=I2502)*($K$2:$K$2889&lt;&gt;""))))),"")</f>
        <v>Mila</v>
      </c>
      <c r="AY2502" s="1" t="str">
        <f>IF(ISBLANK(F2502),"", IF(OR(
ISNUMBER(FIND("escovacao",LOWER(F2502))),
ISNUMBER(FIND("escovação",LOWER(F2502))),
ISNUMBER(FIND("higiene bucal",LOWER(F2502))),
ISNUMBER(FIND("tosa",LOWER(F2502))),
ISNUMBER(FIND("hidratacao",LOWER(F2502))),
ISNUMBER(FIND("hidratação",LOWER(F2502))),
ISNUMBER(FIND("spa",LOWER(F2502))),
ISNUMBER(FIND("corte de unhas",LOWER(F2502))),
ISNUMBER(FIND("desembolo",LOWER(F2502))),
ISNUMBER(FIND("clorexidina",LOWER(F2502))),
ISNUMBER(FIND("matizacao",LOWER(F2502))),
ISNUMBER(FIND("matização",LOWER(F2502))),
ISNUMBER(FIND("arredondamento",LOWER(F2502))),
ISNUMBER(FIND("remocao",LOWER(F2502))),
ISNUMBER(FIND("remoção",LOWER(F2502)))
),"Serviços extras",
IF(ISNUMBER(FIND("banho",LOWER(F2502))),"Banho","Loja")))</f>
        <v>Serviços extras</v>
      </c>
      <c r="AZ2502" s="1" t="str">
        <f>IF(ISBLANK(I2502),"", _xlfn.LET(_xlpm.Pedido,TRIM(D2502&amp;""),IF(_xlpm.Pedido&lt;&gt;"",_xlpm.Pedido&amp;" | "&amp;K2502,I2502&amp;" | "&amp;K2502&amp;" | "&amp;TEXT(AU2502,"0"))))</f>
        <v>5094 | Mila</v>
      </c>
      <c r="BA2502" s="1" t="str">
        <f>IF(ISBLANK(I2502),"", _xlfn.LET(_xlpm.TipoServico,LOWER(H2502),IF(ISNUMBER(FIND("banho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2" s="1" t="str">
        <f>IF(ISBLANK(I2502),"", _xlfn.LET(
    _xlpm.Servico,TRIM(F2502&amp;""),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2" s="1">
        <f>IF(ISBLANK(B2502),"", IF(ISBLANK(R2502),Q2502*S2502,R2502*S2502))</f>
        <v>1</v>
      </c>
    </row>
    <row r="2503" spans="1:55" x14ac:dyDescent="0.3">
      <c r="A2503" t="s">
        <v>141</v>
      </c>
      <c r="B2503">
        <v>46101</v>
      </c>
      <c r="C2503" t="s">
        <v>2</v>
      </c>
      <c r="D2503">
        <v>5097</v>
      </c>
      <c r="F2503" t="s">
        <v>169</v>
      </c>
      <c r="H2503" t="s">
        <v>276</v>
      </c>
      <c r="I2503">
        <v>2866</v>
      </c>
      <c r="J2503" t="s">
        <v>753</v>
      </c>
      <c r="K2503" t="s">
        <v>754</v>
      </c>
      <c r="L2503">
        <v>557374004708</v>
      </c>
      <c r="N2503">
        <v>0</v>
      </c>
      <c r="O2503" t="s">
        <v>5</v>
      </c>
      <c r="P2503">
        <v>0</v>
      </c>
      <c r="Q2503">
        <v>10</v>
      </c>
      <c r="R2503">
        <v>10</v>
      </c>
      <c r="S2503">
        <v>1</v>
      </c>
      <c r="T2503">
        <v>10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 t="s">
        <v>6</v>
      </c>
      <c r="AG2503">
        <v>114</v>
      </c>
      <c r="AU2503" s="2" t="str">
        <f>IF(ISBLANK(B2503),"", TEXT(B2503,"dddd, d \d\e mmmm \d\e aaaa"))</f>
        <v>sexta-feira, 20 de março de 2026</v>
      </c>
      <c r="AX2503" s="1" t="str" cm="1">
        <f t="array" ref="AX2503">IFERROR(_xlfn.TEXTJOIN(", ",TRUE,_xlfn._xlws.SORT(_xlfn.UNIQUE(_xlfn._xlws.FILTER($K$2:$K$2889,($I$2:$I$2889=I2503)*($K$2:$K$2889&lt;&gt;""))))),"")</f>
        <v>Kylian</v>
      </c>
      <c r="AY2503" s="1" t="str">
        <f>IF(ISBLANK(F2503),"", IF(OR(
ISNUMBER(FIND("escovacao",LOWER(F2503))),
ISNUMBER(FIND("escovação",LOWER(F2503))),
ISNUMBER(FIND("higiene bucal",LOWER(F2503))),
ISNUMBER(FIND("tosa",LOWER(F2503))),
ISNUMBER(FIND("hidratacao",LOWER(F2503))),
ISNUMBER(FIND("hidratação",LOWER(F2503))),
ISNUMBER(FIND("spa",LOWER(F2503))),
ISNUMBER(FIND("corte de unhas",LOWER(F2503))),
ISNUMBER(FIND("desembolo",LOWER(F2503))),
ISNUMBER(FIND("clorexidina",LOWER(F2503))),
ISNUMBER(FIND("matizacao",LOWER(F2503))),
ISNUMBER(FIND("matização",LOWER(F2503))),
ISNUMBER(FIND("arredondamento",LOWER(F2503))),
ISNUMBER(FIND("remocao",LOWER(F2503))),
ISNUMBER(FIND("remoção",LOWER(F2503)))
),"Serviços extras",
IF(ISNUMBER(FIND("banho",LOWER(F2503))),"Banho","Loja")))</f>
        <v>Serviços extras</v>
      </c>
      <c r="AZ2503" s="1" t="str">
        <f>IF(ISBLANK(I2503),"", _xlfn.LET(_xlpm.Pedido,TRIM(D2503&amp;""),IF(_xlpm.Pedido&lt;&gt;"",_xlpm.Pedido&amp;" | "&amp;K2503,I2503&amp;" | "&amp;K2503&amp;" | "&amp;TEXT(AU2503,"0"))))</f>
        <v>5097 | Kylian</v>
      </c>
      <c r="BA2503" s="1" t="str">
        <f>IF(ISBLANK(I2503),"", _xlfn.LET(_xlpm.TipoServico,LOWER(H2503),IF(ISNUMBER(FIND("banho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3" s="1" t="str">
        <f>IF(ISBLANK(I2503),"", _xlfn.LET(
    _xlpm.Servico,TRIM(F2503&amp;""),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3" s="1">
        <f>IF(ISBLANK(B2503),"", IF(ISBLANK(R2503),Q2503*S2503,R2503*S2503))</f>
        <v>10</v>
      </c>
    </row>
    <row r="2504" spans="1:55" x14ac:dyDescent="0.3">
      <c r="A2504" t="s">
        <v>141</v>
      </c>
      <c r="B2504">
        <v>46102</v>
      </c>
      <c r="C2504" t="s">
        <v>27</v>
      </c>
      <c r="D2504">
        <v>5109</v>
      </c>
      <c r="F2504" t="s">
        <v>169</v>
      </c>
      <c r="H2504" t="s">
        <v>276</v>
      </c>
      <c r="I2504">
        <v>2808</v>
      </c>
      <c r="J2504" t="s">
        <v>528</v>
      </c>
      <c r="K2504" t="s">
        <v>665</v>
      </c>
      <c r="L2504">
        <v>7391226639</v>
      </c>
      <c r="N2504">
        <v>0</v>
      </c>
      <c r="O2504" t="s">
        <v>5</v>
      </c>
      <c r="P2504">
        <v>0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 t="s">
        <v>6</v>
      </c>
      <c r="AG2504">
        <v>114</v>
      </c>
      <c r="AU2504" s="2" t="str">
        <f>IF(ISBLANK(B2504),"", TEXT(B2504,"dddd, d \d\e mmmm \d\e aaaa"))</f>
        <v>sábado, 21 de março de 2026</v>
      </c>
      <c r="AX2504" s="1" t="str" cm="1">
        <f t="array" ref="AX2504">IFERROR(_xlfn.TEXTJOIN(", ",TRUE,_xlfn._xlws.SORT(_xlfn.UNIQUE(_xlfn._xlws.FILTER($K$2:$K$2889,($I$2:$I$2889=I2504)*($K$2:$K$2889&lt;&gt;""))))),"")</f>
        <v>Malu</v>
      </c>
      <c r="AY2504" s="1" t="str">
        <f>IF(ISBLANK(F2504),"", IF(OR(
ISNUMBER(FIND("escovacao",LOWER(F2504))),
ISNUMBER(FIND("escovação",LOWER(F2504))),
ISNUMBER(FIND("higiene bucal",LOWER(F2504))),
ISNUMBER(FIND("tosa",LOWER(F2504))),
ISNUMBER(FIND("hidratacao",LOWER(F2504))),
ISNUMBER(FIND("hidratação",LOWER(F2504))),
ISNUMBER(FIND("spa",LOWER(F2504))),
ISNUMBER(FIND("corte de unhas",LOWER(F2504))),
ISNUMBER(FIND("desembolo",LOWER(F2504))),
ISNUMBER(FIND("clorexidina",LOWER(F2504))),
ISNUMBER(FIND("matizacao",LOWER(F2504))),
ISNUMBER(FIND("matização",LOWER(F2504))),
ISNUMBER(FIND("arredondamento",LOWER(F2504))),
ISNUMBER(FIND("remocao",LOWER(F2504))),
ISNUMBER(FIND("remoção",LOWER(F2504)))
),"Serviços extras",
IF(ISNUMBER(FIND("banho",LOWER(F2504))),"Banho","Loja")))</f>
        <v>Serviços extras</v>
      </c>
      <c r="AZ2504" s="1" t="str">
        <f>IF(ISBLANK(I2504),"", _xlfn.LET(_xlpm.Pedido,TRIM(D2504&amp;""),IF(_xlpm.Pedido&lt;&gt;"",_xlpm.Pedido&amp;" | "&amp;K2504,I2504&amp;" | "&amp;K2504&amp;" | "&amp;TEXT(AU2504,"0"))))</f>
        <v>5109 | Malu</v>
      </c>
      <c r="BA2504" s="1" t="str">
        <f>IF(ISBLANK(I2504),"", _xlfn.LET(_xlpm.TipoServico,LOWER(H2504),IF(ISNUMBER(FIND("banho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4" s="1" t="str">
        <f>IF(ISBLANK(I2504),"", _xlfn.LET(
    _xlpm.Servico,TRIM(F2504&amp;""),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4" s="1">
        <f>IF(ISBLANK(B2504),"", IF(ISBLANK(R2504),Q2504*S2504,R2504*S2504))</f>
        <v>1</v>
      </c>
    </row>
    <row r="2505" spans="1:55" x14ac:dyDescent="0.3">
      <c r="A2505" t="s">
        <v>11</v>
      </c>
      <c r="B2505">
        <v>46105</v>
      </c>
      <c r="C2505" t="s">
        <v>46</v>
      </c>
      <c r="D2505">
        <v>5124</v>
      </c>
      <c r="F2505" t="s">
        <v>169</v>
      </c>
      <c r="H2505" t="s">
        <v>276</v>
      </c>
      <c r="I2505">
        <v>2389</v>
      </c>
      <c r="J2505" t="s">
        <v>52</v>
      </c>
      <c r="K2505" t="s">
        <v>662</v>
      </c>
      <c r="L2505">
        <v>5573998418685</v>
      </c>
      <c r="N2505">
        <v>0</v>
      </c>
      <c r="O2505" t="s">
        <v>5</v>
      </c>
      <c r="P2505">
        <v>0</v>
      </c>
      <c r="Q2505">
        <v>1</v>
      </c>
      <c r="R2505">
        <v>1</v>
      </c>
      <c r="S2505">
        <v>1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 t="s">
        <v>6</v>
      </c>
      <c r="AG2505">
        <v>79</v>
      </c>
      <c r="AU2505" s="2" t="str">
        <f>IF(ISBLANK(B2505),"", TEXT(B2505,"dddd, d \d\e mmmm \d\e aaaa"))</f>
        <v>terça-feira, 24 de março de 2026</v>
      </c>
      <c r="AX2505" s="1" t="str" cm="1">
        <f t="array" ref="AX2505">IFERROR(_xlfn.TEXTJOIN(", ",TRUE,_xlfn._xlws.SORT(_xlfn.UNIQUE(_xlfn._xlws.FILTER($K$2:$K$2889,($I$2:$I$2889=I2505)*($K$2:$K$2889&lt;&gt;""))))),"")</f>
        <v>Nicolas</v>
      </c>
      <c r="AY2505" s="1" t="str">
        <f>IF(ISBLANK(F2505),"", IF(OR(
ISNUMBER(FIND("escovacao",LOWER(F2505))),
ISNUMBER(FIND("escovação",LOWER(F2505))),
ISNUMBER(FIND("higiene bucal",LOWER(F2505))),
ISNUMBER(FIND("tosa",LOWER(F2505))),
ISNUMBER(FIND("hidratacao",LOWER(F2505))),
ISNUMBER(FIND("hidratação",LOWER(F2505))),
ISNUMBER(FIND("spa",LOWER(F2505))),
ISNUMBER(FIND("corte de unhas",LOWER(F2505))),
ISNUMBER(FIND("desembolo",LOWER(F2505))),
ISNUMBER(FIND("clorexidina",LOWER(F2505))),
ISNUMBER(FIND("matizacao",LOWER(F2505))),
ISNUMBER(FIND("matização",LOWER(F2505))),
ISNUMBER(FIND("arredondamento",LOWER(F2505))),
ISNUMBER(FIND("remocao",LOWER(F2505))),
ISNUMBER(FIND("remoção",LOWER(F2505)))
),"Serviços extras",
IF(ISNUMBER(FIND("banho",LOWER(F2505))),"Banho","Loja")))</f>
        <v>Serviços extras</v>
      </c>
      <c r="AZ2505" s="1" t="str">
        <f>IF(ISBLANK(I2505),"", _xlfn.LET(_xlpm.Pedido,TRIM(D2505&amp;""),IF(_xlpm.Pedido&lt;&gt;"",_xlpm.Pedido&amp;" | "&amp;K2505,I2505&amp;" | "&amp;K2505&amp;" | "&amp;TEXT(AU2505,"0"))))</f>
        <v>5124 | Nicolas</v>
      </c>
      <c r="BA2505" s="1" t="str">
        <f>IF(ISBLANK(I2505),"", _xlfn.LET(_xlpm.TipoServico,LOWER(H2505),IF(ISNUMBER(FIND("banho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5" s="1" t="str">
        <f>IF(ISBLANK(I2505),"", _xlfn.LET(
    _xlpm.Servico,TRIM(F2505&amp;""),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5" s="1">
        <f>IF(ISBLANK(B2505),"", IF(ISBLANK(R2505),Q2505*S2505,R2505*S2505))</f>
        <v>1</v>
      </c>
    </row>
    <row r="2506" spans="1:55" x14ac:dyDescent="0.3">
      <c r="A2506" t="s">
        <v>11</v>
      </c>
      <c r="B2506">
        <v>46105</v>
      </c>
      <c r="C2506" t="s">
        <v>46</v>
      </c>
      <c r="D2506">
        <v>5125</v>
      </c>
      <c r="F2506" t="s">
        <v>169</v>
      </c>
      <c r="H2506" t="s">
        <v>276</v>
      </c>
      <c r="I2506">
        <v>2865</v>
      </c>
      <c r="J2506" t="s">
        <v>623</v>
      </c>
      <c r="K2506" t="s">
        <v>182</v>
      </c>
      <c r="L2506">
        <v>557391080281</v>
      </c>
      <c r="N2506">
        <v>0</v>
      </c>
      <c r="O2506" t="s">
        <v>5</v>
      </c>
      <c r="P2506">
        <v>0</v>
      </c>
      <c r="Q2506">
        <v>1</v>
      </c>
      <c r="R2506">
        <v>1</v>
      </c>
      <c r="S2506">
        <v>1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>
        <v>0</v>
      </c>
      <c r="AF2506" t="s">
        <v>6</v>
      </c>
      <c r="AG2506">
        <v>215</v>
      </c>
      <c r="AU2506" s="2" t="str">
        <f>IF(ISBLANK(B2506),"", TEXT(B2506,"dddd, d \d\e mmmm \d\e aaaa"))</f>
        <v>terça-feira, 24 de março de 2026</v>
      </c>
      <c r="AX2506" s="1" t="str" cm="1">
        <f t="array" ref="AX2506">IFERROR(_xlfn.TEXTJOIN(", ",TRUE,_xlfn._xlws.SORT(_xlfn.UNIQUE(_xlfn._xlws.FILTER($K$2:$K$2889,($I$2:$I$2889=I2506)*($K$2:$K$2889&lt;&gt;""))))),"")</f>
        <v>Amora</v>
      </c>
      <c r="AY2506" s="1" t="str">
        <f>IF(ISBLANK(F2506),"", IF(OR(
ISNUMBER(FIND("escovacao",LOWER(F2506))),
ISNUMBER(FIND("escovação",LOWER(F2506))),
ISNUMBER(FIND("higiene bucal",LOWER(F2506))),
ISNUMBER(FIND("tosa",LOWER(F2506))),
ISNUMBER(FIND("hidratacao",LOWER(F2506))),
ISNUMBER(FIND("hidratação",LOWER(F2506))),
ISNUMBER(FIND("spa",LOWER(F2506))),
ISNUMBER(FIND("corte de unhas",LOWER(F2506))),
ISNUMBER(FIND("desembolo",LOWER(F2506))),
ISNUMBER(FIND("clorexidina",LOWER(F2506))),
ISNUMBER(FIND("matizacao",LOWER(F2506))),
ISNUMBER(FIND("matização",LOWER(F2506))),
ISNUMBER(FIND("arredondamento",LOWER(F2506))),
ISNUMBER(FIND("remocao",LOWER(F2506))),
ISNUMBER(FIND("remoção",LOWER(F2506)))
),"Serviços extras",
IF(ISNUMBER(FIND("banho",LOWER(F2506))),"Banho","Loja")))</f>
        <v>Serviços extras</v>
      </c>
      <c r="AZ2506" s="1" t="str">
        <f>IF(ISBLANK(I2506),"", _xlfn.LET(_xlpm.Pedido,TRIM(D2506&amp;""),IF(_xlpm.Pedido&lt;&gt;"",_xlpm.Pedido&amp;" | "&amp;K2506,I2506&amp;" | "&amp;K2506&amp;" | "&amp;TEXT(AU2506,"0"))))</f>
        <v>5125 | Amora</v>
      </c>
      <c r="BA2506" s="1" t="str">
        <f>IF(ISBLANK(I2506),"", _xlfn.LET(_xlpm.TipoServico,LOWER(H2506),IF(ISNUMBER(FIND("banho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6" s="1" t="str">
        <f>IF(ISBLANK(I2506),"", _xlfn.LET(
    _xlpm.Servico,TRIM(F2506&amp;""),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6" s="1">
        <f>IF(ISBLANK(B2506),"", IF(ISBLANK(R2506),Q2506*S2506,R2506*S2506))</f>
        <v>1</v>
      </c>
    </row>
    <row r="2507" spans="1:55" x14ac:dyDescent="0.3">
      <c r="A2507" t="s">
        <v>11</v>
      </c>
      <c r="B2507">
        <v>46106</v>
      </c>
      <c r="C2507" t="s">
        <v>53</v>
      </c>
      <c r="D2507">
        <v>5131</v>
      </c>
      <c r="F2507" t="s">
        <v>169</v>
      </c>
      <c r="H2507" t="s">
        <v>276</v>
      </c>
      <c r="I2507">
        <v>2798</v>
      </c>
      <c r="J2507" t="s">
        <v>21</v>
      </c>
      <c r="K2507" t="s">
        <v>741</v>
      </c>
      <c r="L2507">
        <v>557391108545</v>
      </c>
      <c r="N2507">
        <v>0</v>
      </c>
      <c r="O2507" t="s">
        <v>5</v>
      </c>
      <c r="P2507">
        <v>0</v>
      </c>
      <c r="Q2507">
        <v>1</v>
      </c>
      <c r="R2507">
        <v>1</v>
      </c>
      <c r="S2507">
        <v>1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 t="s">
        <v>6</v>
      </c>
      <c r="AG2507">
        <v>79</v>
      </c>
      <c r="AU2507" s="2" t="str">
        <f>IF(ISBLANK(B2507),"", TEXT(B2507,"dddd, d \d\e mmmm \d\e aaaa"))</f>
        <v>quarta-feira, 25 de março de 2026</v>
      </c>
      <c r="AX2507" s="1" t="str" cm="1">
        <f t="array" ref="AX2507">IFERROR(_xlfn.TEXTJOIN(", ",TRUE,_xlfn._xlws.SORT(_xlfn.UNIQUE(_xlfn._xlws.FILTER($K$2:$K$2889,($I$2:$I$2889=I2507)*($K$2:$K$2889&lt;&gt;""))))),"")</f>
        <v>Iuki</v>
      </c>
      <c r="AY2507" s="1" t="str">
        <f>IF(ISBLANK(F2507),"", IF(OR(
ISNUMBER(FIND("escovacao",LOWER(F2507))),
ISNUMBER(FIND("escovação",LOWER(F2507))),
ISNUMBER(FIND("higiene bucal",LOWER(F2507))),
ISNUMBER(FIND("tosa",LOWER(F2507))),
ISNUMBER(FIND("hidratacao",LOWER(F2507))),
ISNUMBER(FIND("hidratação",LOWER(F2507))),
ISNUMBER(FIND("spa",LOWER(F2507))),
ISNUMBER(FIND("corte de unhas",LOWER(F2507))),
ISNUMBER(FIND("desembolo",LOWER(F2507))),
ISNUMBER(FIND("clorexidina",LOWER(F2507))),
ISNUMBER(FIND("matizacao",LOWER(F2507))),
ISNUMBER(FIND("matização",LOWER(F2507))),
ISNUMBER(FIND("arredondamento",LOWER(F2507))),
ISNUMBER(FIND("remocao",LOWER(F2507))),
ISNUMBER(FIND("remoção",LOWER(F2507)))
),"Serviços extras",
IF(ISNUMBER(FIND("banho",LOWER(F2507))),"Banho","Loja")))</f>
        <v>Serviços extras</v>
      </c>
      <c r="AZ2507" s="1" t="str">
        <f>IF(ISBLANK(I2507),"", _xlfn.LET(_xlpm.Pedido,TRIM(D2507&amp;""),IF(_xlpm.Pedido&lt;&gt;"",_xlpm.Pedido&amp;" | "&amp;K2507,I2507&amp;" | "&amp;K2507&amp;" | "&amp;TEXT(AU2507,"0"))))</f>
        <v>5131 | Iuki</v>
      </c>
      <c r="BA2507" s="1" t="str">
        <f>IF(ISBLANK(I2507),"", _xlfn.LET(_xlpm.TipoServico,LOWER(H2507),IF(ISNUMBER(FIND("banho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7" s="1" t="str">
        <f>IF(ISBLANK(I2507),"", _xlfn.LET(
    _xlpm.Servico,TRIM(F2507&amp;""),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7" s="1">
        <f>IF(ISBLANK(B2507),"", IF(ISBLANK(R2507),Q2507*S2507,R2507*S2507))</f>
        <v>1</v>
      </c>
    </row>
    <row r="2508" spans="1:55" x14ac:dyDescent="0.3">
      <c r="A2508" t="s">
        <v>11</v>
      </c>
      <c r="B2508">
        <v>46106</v>
      </c>
      <c r="C2508" t="s">
        <v>53</v>
      </c>
      <c r="D2508">
        <v>5132</v>
      </c>
      <c r="F2508" t="s">
        <v>169</v>
      </c>
      <c r="H2508" t="s">
        <v>276</v>
      </c>
      <c r="I2508">
        <v>2799</v>
      </c>
      <c r="J2508" t="s">
        <v>603</v>
      </c>
      <c r="K2508" t="s">
        <v>360</v>
      </c>
      <c r="L2508">
        <v>557382353276</v>
      </c>
      <c r="N2508">
        <v>0</v>
      </c>
      <c r="O2508" t="s">
        <v>5</v>
      </c>
      <c r="P2508">
        <v>0</v>
      </c>
      <c r="Q2508">
        <v>1</v>
      </c>
      <c r="R2508">
        <v>1</v>
      </c>
      <c r="S2508">
        <v>1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 t="s">
        <v>6</v>
      </c>
      <c r="AG2508">
        <v>79</v>
      </c>
      <c r="AU2508" s="2" t="str">
        <f>IF(ISBLANK(B2508),"", TEXT(B2508,"dddd, d \d\e mmmm \d\e aaaa"))</f>
        <v>quarta-feira, 25 de março de 2026</v>
      </c>
      <c r="AX2508" s="1" t="str" cm="1">
        <f t="array" ref="AX2508">IFERROR(_xlfn.TEXTJOIN(", ",TRUE,_xlfn._xlws.SORT(_xlfn.UNIQUE(_xlfn._xlws.FILTER($K$2:$K$2889,($I$2:$I$2889=I2508)*($K$2:$K$2889&lt;&gt;""))))),"")</f>
        <v>Chico</v>
      </c>
      <c r="AY2508" s="1" t="str">
        <f>IF(ISBLANK(F2508),"", IF(OR(
ISNUMBER(FIND("escovacao",LOWER(F2508))),
ISNUMBER(FIND("escovação",LOWER(F2508))),
ISNUMBER(FIND("higiene bucal",LOWER(F2508))),
ISNUMBER(FIND("tosa",LOWER(F2508))),
ISNUMBER(FIND("hidratacao",LOWER(F2508))),
ISNUMBER(FIND("hidratação",LOWER(F2508))),
ISNUMBER(FIND("spa",LOWER(F2508))),
ISNUMBER(FIND("corte de unhas",LOWER(F2508))),
ISNUMBER(FIND("desembolo",LOWER(F2508))),
ISNUMBER(FIND("clorexidina",LOWER(F2508))),
ISNUMBER(FIND("matizacao",LOWER(F2508))),
ISNUMBER(FIND("matização",LOWER(F2508))),
ISNUMBER(FIND("arredondamento",LOWER(F2508))),
ISNUMBER(FIND("remocao",LOWER(F2508))),
ISNUMBER(FIND("remoção",LOWER(F2508)))
),"Serviços extras",
IF(ISNUMBER(FIND("banho",LOWER(F2508))),"Banho","Loja")))</f>
        <v>Serviços extras</v>
      </c>
      <c r="AZ2508" s="1" t="str">
        <f>IF(ISBLANK(I2508),"", _xlfn.LET(_xlpm.Pedido,TRIM(D2508&amp;""),IF(_xlpm.Pedido&lt;&gt;"",_xlpm.Pedido&amp;" | "&amp;K2508,I2508&amp;" | "&amp;K2508&amp;" | "&amp;TEXT(AU2508,"0"))))</f>
        <v>5132 | Chico</v>
      </c>
      <c r="BA2508" s="1" t="str">
        <f>IF(ISBLANK(I2508),"", _xlfn.LET(_xlpm.TipoServico,LOWER(H2508),IF(ISNUMBER(FIND("banho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8" s="1" t="str">
        <f>IF(ISBLANK(I2508),"", _xlfn.LET(
    _xlpm.Servico,TRIM(F2508&amp;""),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8" s="1">
        <f>IF(ISBLANK(B2508),"", IF(ISBLANK(R2508),Q2508*S2508,R2508*S2508))</f>
        <v>1</v>
      </c>
    </row>
    <row r="2509" spans="1:55" x14ac:dyDescent="0.3">
      <c r="A2509" t="s">
        <v>141</v>
      </c>
      <c r="B2509">
        <v>46106</v>
      </c>
      <c r="C2509" t="s">
        <v>53</v>
      </c>
      <c r="D2509">
        <v>5129</v>
      </c>
      <c r="F2509" t="s">
        <v>169</v>
      </c>
      <c r="H2509" t="s">
        <v>276</v>
      </c>
      <c r="I2509">
        <v>2651</v>
      </c>
      <c r="J2509" t="s">
        <v>624</v>
      </c>
      <c r="K2509" t="s">
        <v>154</v>
      </c>
      <c r="L2509">
        <v>7391417637</v>
      </c>
      <c r="N2509">
        <v>0</v>
      </c>
      <c r="O2509" t="s">
        <v>5</v>
      </c>
      <c r="P2509">
        <v>0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 t="s">
        <v>6</v>
      </c>
      <c r="AG2509">
        <v>67</v>
      </c>
      <c r="AU2509" s="2" t="str">
        <f>IF(ISBLANK(B2509),"", TEXT(B2509,"dddd, d \d\e mmmm \d\e aaaa"))</f>
        <v>quarta-feira, 25 de março de 2026</v>
      </c>
      <c r="AX2509" s="1" t="str" cm="1">
        <f t="array" ref="AX2509">IFERROR(_xlfn.TEXTJOIN(", ",TRUE,_xlfn._xlws.SORT(_xlfn.UNIQUE(_xlfn._xlws.FILTER($K$2:$K$2889,($I$2:$I$2889=I2509)*($K$2:$K$2889&lt;&gt;""))))),"")</f>
        <v>Zoe</v>
      </c>
      <c r="AY2509" s="1" t="str">
        <f>IF(ISBLANK(F2509),"", IF(OR(
ISNUMBER(FIND("escovacao",LOWER(F2509))),
ISNUMBER(FIND("escovação",LOWER(F2509))),
ISNUMBER(FIND("higiene bucal",LOWER(F2509))),
ISNUMBER(FIND("tosa",LOWER(F2509))),
ISNUMBER(FIND("hidratacao",LOWER(F2509))),
ISNUMBER(FIND("hidratação",LOWER(F2509))),
ISNUMBER(FIND("spa",LOWER(F2509))),
ISNUMBER(FIND("corte de unhas",LOWER(F2509))),
ISNUMBER(FIND("desembolo",LOWER(F2509))),
ISNUMBER(FIND("clorexidina",LOWER(F2509))),
ISNUMBER(FIND("matizacao",LOWER(F2509))),
ISNUMBER(FIND("matização",LOWER(F2509))),
ISNUMBER(FIND("arredondamento",LOWER(F2509))),
ISNUMBER(FIND("remocao",LOWER(F2509))),
ISNUMBER(FIND("remoção",LOWER(F2509)))
),"Serviços extras",
IF(ISNUMBER(FIND("banho",LOWER(F2509))),"Banho","Loja")))</f>
        <v>Serviços extras</v>
      </c>
      <c r="AZ2509" s="1" t="str">
        <f>IF(ISBLANK(I2509),"", _xlfn.LET(_xlpm.Pedido,TRIM(D2509&amp;""),IF(_xlpm.Pedido&lt;&gt;"",_xlpm.Pedido&amp;" | "&amp;K2509,I2509&amp;" | "&amp;K2509&amp;" | "&amp;TEXT(AU2509,"0"))))</f>
        <v>5129 | Zoe</v>
      </c>
      <c r="BA2509" s="1" t="str">
        <f>IF(ISBLANK(I2509),"", _xlfn.LET(_xlpm.TipoServico,LOWER(H2509),IF(ISNUMBER(FIND("banho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09" s="1" t="str">
        <f>IF(ISBLANK(I2509),"", _xlfn.LET(
    _xlpm.Servico,TRIM(F2509&amp;""),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09" s="1">
        <f>IF(ISBLANK(B2509),"", IF(ISBLANK(R2509),Q2509*S2509,R2509*S2509))</f>
        <v>1</v>
      </c>
    </row>
    <row r="2510" spans="1:55" x14ac:dyDescent="0.3">
      <c r="A2510" t="s">
        <v>11</v>
      </c>
      <c r="B2510">
        <v>46107</v>
      </c>
      <c r="C2510" t="s">
        <v>9</v>
      </c>
      <c r="D2510">
        <v>5138</v>
      </c>
      <c r="F2510" t="s">
        <v>169</v>
      </c>
      <c r="H2510" t="s">
        <v>276</v>
      </c>
      <c r="I2510">
        <v>2406</v>
      </c>
      <c r="J2510" t="s">
        <v>79</v>
      </c>
      <c r="K2510" t="s">
        <v>693</v>
      </c>
      <c r="L2510">
        <v>5573999152326</v>
      </c>
      <c r="N2510">
        <v>0</v>
      </c>
      <c r="O2510" t="s">
        <v>5</v>
      </c>
      <c r="P2510">
        <v>0</v>
      </c>
      <c r="Q2510">
        <v>1</v>
      </c>
      <c r="R2510">
        <v>1</v>
      </c>
      <c r="S2510">
        <v>1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 t="s">
        <v>6</v>
      </c>
      <c r="AG2510">
        <v>155</v>
      </c>
      <c r="AU2510" s="2" t="str">
        <f>IF(ISBLANK(B2510),"", TEXT(B2510,"dddd, d \d\e mmmm \d\e aaaa"))</f>
        <v>quinta-feira, 26 de março de 2026</v>
      </c>
      <c r="AX2510" s="1" t="str" cm="1">
        <f t="array" ref="AX2510">IFERROR(_xlfn.TEXTJOIN(", ",TRUE,_xlfn._xlws.SORT(_xlfn.UNIQUE(_xlfn._xlws.FILTER($K$2:$K$2889,($I$2:$I$2889=I2510)*($K$2:$K$2889&lt;&gt;""))))),"")</f>
        <v>Sandy</v>
      </c>
      <c r="AY2510" s="1" t="str">
        <f>IF(ISBLANK(F2510),"", IF(OR(
ISNUMBER(FIND("escovacao",LOWER(F2510))),
ISNUMBER(FIND("escovação",LOWER(F2510))),
ISNUMBER(FIND("higiene bucal",LOWER(F2510))),
ISNUMBER(FIND("tosa",LOWER(F2510))),
ISNUMBER(FIND("hidratacao",LOWER(F2510))),
ISNUMBER(FIND("hidratação",LOWER(F2510))),
ISNUMBER(FIND("spa",LOWER(F2510))),
ISNUMBER(FIND("corte de unhas",LOWER(F2510))),
ISNUMBER(FIND("desembolo",LOWER(F2510))),
ISNUMBER(FIND("clorexidina",LOWER(F2510))),
ISNUMBER(FIND("matizacao",LOWER(F2510))),
ISNUMBER(FIND("matização",LOWER(F2510))),
ISNUMBER(FIND("arredondamento",LOWER(F2510))),
ISNUMBER(FIND("remocao",LOWER(F2510))),
ISNUMBER(FIND("remoção",LOWER(F2510)))
),"Serviços extras",
IF(ISNUMBER(FIND("banho",LOWER(F2510))),"Banho","Loja")))</f>
        <v>Serviços extras</v>
      </c>
      <c r="AZ2510" s="1" t="str">
        <f>IF(ISBLANK(I2510),"", _xlfn.LET(_xlpm.Pedido,TRIM(D2510&amp;""),IF(_xlpm.Pedido&lt;&gt;"",_xlpm.Pedido&amp;" | "&amp;K2510,I2510&amp;" | "&amp;K2510&amp;" | "&amp;TEXT(AU2510,"0"))))</f>
        <v>5138 | Sandy</v>
      </c>
      <c r="BA2510" s="1" t="str">
        <f>IF(ISBLANK(I2510),"", _xlfn.LET(_xlpm.TipoServico,LOWER(H2510),IF(ISNUMBER(FIND("banho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0" s="1" t="str">
        <f>IF(ISBLANK(I2510),"", _xlfn.LET(
    _xlpm.Servico,TRIM(F2510&amp;""),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0" s="1">
        <f>IF(ISBLANK(B2510),"", IF(ISBLANK(R2510),Q2510*S2510,R2510*S2510))</f>
        <v>1</v>
      </c>
    </row>
    <row r="2511" spans="1:55" x14ac:dyDescent="0.3">
      <c r="A2511" t="s">
        <v>11</v>
      </c>
      <c r="B2511">
        <v>46107</v>
      </c>
      <c r="C2511" t="s">
        <v>9</v>
      </c>
      <c r="D2511">
        <v>5144</v>
      </c>
      <c r="F2511" t="s">
        <v>169</v>
      </c>
      <c r="H2511" t="s">
        <v>276</v>
      </c>
      <c r="I2511">
        <v>2600</v>
      </c>
      <c r="J2511" t="s">
        <v>62</v>
      </c>
      <c r="K2511" t="s">
        <v>315</v>
      </c>
      <c r="L2511">
        <v>5573981633691</v>
      </c>
      <c r="N2511">
        <v>0</v>
      </c>
      <c r="O2511" t="s">
        <v>5</v>
      </c>
      <c r="P2511">
        <v>0</v>
      </c>
      <c r="Q2511">
        <v>1</v>
      </c>
      <c r="R2511">
        <v>1</v>
      </c>
      <c r="S2511">
        <v>1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 t="s">
        <v>6</v>
      </c>
      <c r="AG2511">
        <v>67</v>
      </c>
      <c r="AU2511" s="2" t="str">
        <f>IF(ISBLANK(B2511),"", TEXT(B2511,"dddd, d \d\e mmmm \d\e aaaa"))</f>
        <v>quinta-feira, 26 de março de 2026</v>
      </c>
      <c r="AX2511" s="1" t="str" cm="1">
        <f t="array" ref="AX2511">IFERROR(_xlfn.TEXTJOIN(", ",TRUE,_xlfn._xlws.SORT(_xlfn.UNIQUE(_xlfn._xlws.FILTER($K$2:$K$2889,($I$2:$I$2889=I2511)*($K$2:$K$2889&lt;&gt;""))))),"")</f>
        <v>Bella</v>
      </c>
      <c r="AY2511" s="1" t="str">
        <f>IF(ISBLANK(F2511),"", IF(OR(
ISNUMBER(FIND("escovacao",LOWER(F2511))),
ISNUMBER(FIND("escovação",LOWER(F2511))),
ISNUMBER(FIND("higiene bucal",LOWER(F2511))),
ISNUMBER(FIND("tosa",LOWER(F2511))),
ISNUMBER(FIND("hidratacao",LOWER(F2511))),
ISNUMBER(FIND("hidratação",LOWER(F2511))),
ISNUMBER(FIND("spa",LOWER(F2511))),
ISNUMBER(FIND("corte de unhas",LOWER(F2511))),
ISNUMBER(FIND("desembolo",LOWER(F2511))),
ISNUMBER(FIND("clorexidina",LOWER(F2511))),
ISNUMBER(FIND("matizacao",LOWER(F2511))),
ISNUMBER(FIND("matização",LOWER(F2511))),
ISNUMBER(FIND("arredondamento",LOWER(F2511))),
ISNUMBER(FIND("remocao",LOWER(F2511))),
ISNUMBER(FIND("remoção",LOWER(F2511)))
),"Serviços extras",
IF(ISNUMBER(FIND("banho",LOWER(F2511))),"Banho","Loja")))</f>
        <v>Serviços extras</v>
      </c>
      <c r="AZ2511" s="1" t="str">
        <f>IF(ISBLANK(I2511),"", _xlfn.LET(_xlpm.Pedido,TRIM(D2511&amp;""),IF(_xlpm.Pedido&lt;&gt;"",_xlpm.Pedido&amp;" | "&amp;K2511,I2511&amp;" | "&amp;K2511&amp;" | "&amp;TEXT(AU2511,"0"))))</f>
        <v>5144 | Bella</v>
      </c>
      <c r="BA2511" s="1" t="str">
        <f>IF(ISBLANK(I2511),"", _xlfn.LET(_xlpm.TipoServico,LOWER(H2511),IF(ISNUMBER(FIND("banho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1" s="1" t="str">
        <f>IF(ISBLANK(I2511),"", _xlfn.LET(
    _xlpm.Servico,TRIM(F2511&amp;""),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1" s="1">
        <f>IF(ISBLANK(B2511),"", IF(ISBLANK(R2511),Q2511*S2511,R2511*S2511))</f>
        <v>1</v>
      </c>
    </row>
    <row r="2512" spans="1:55" x14ac:dyDescent="0.3">
      <c r="A2512" t="s">
        <v>141</v>
      </c>
      <c r="B2512">
        <v>46109</v>
      </c>
      <c r="C2512" t="s">
        <v>27</v>
      </c>
      <c r="D2512">
        <v>5165</v>
      </c>
      <c r="F2512" t="s">
        <v>169</v>
      </c>
      <c r="H2512" t="s">
        <v>276</v>
      </c>
      <c r="I2512">
        <v>2585</v>
      </c>
      <c r="J2512" t="s">
        <v>83</v>
      </c>
      <c r="K2512" t="s">
        <v>157</v>
      </c>
      <c r="L2512">
        <v>5573981669052</v>
      </c>
      <c r="N2512">
        <v>0</v>
      </c>
      <c r="O2512" t="s">
        <v>5</v>
      </c>
      <c r="P2512">
        <v>0</v>
      </c>
      <c r="Q2512">
        <v>1</v>
      </c>
      <c r="R2512">
        <v>1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 t="s">
        <v>6</v>
      </c>
      <c r="AG2512">
        <v>169</v>
      </c>
      <c r="AU2512" s="2" t="str">
        <f>IF(ISBLANK(B2512),"", TEXT(B2512,"dddd, d \d\e mmmm \d\e aaaa"))</f>
        <v>sábado, 28 de março de 2026</v>
      </c>
      <c r="AX2512" s="1" t="str" cm="1">
        <f t="array" ref="AX2512">IFERROR(_xlfn.TEXTJOIN(", ",TRUE,_xlfn._xlws.SORT(_xlfn.UNIQUE(_xlfn._xlws.FILTER($K$2:$K$2889,($I$2:$I$2889=I2512)*($K$2:$K$2889&lt;&gt;""))))),"")</f>
        <v>Dudu, Tata</v>
      </c>
      <c r="AY2512" s="1" t="str">
        <f>IF(ISBLANK(F2512),"", IF(OR(
ISNUMBER(FIND("escovacao",LOWER(F2512))),
ISNUMBER(FIND("escovação",LOWER(F2512))),
ISNUMBER(FIND("higiene bucal",LOWER(F2512))),
ISNUMBER(FIND("tosa",LOWER(F2512))),
ISNUMBER(FIND("hidratacao",LOWER(F2512))),
ISNUMBER(FIND("hidratação",LOWER(F2512))),
ISNUMBER(FIND("spa",LOWER(F2512))),
ISNUMBER(FIND("corte de unhas",LOWER(F2512))),
ISNUMBER(FIND("desembolo",LOWER(F2512))),
ISNUMBER(FIND("clorexidina",LOWER(F2512))),
ISNUMBER(FIND("matizacao",LOWER(F2512))),
ISNUMBER(FIND("matização",LOWER(F2512))),
ISNUMBER(FIND("arredondamento",LOWER(F2512))),
ISNUMBER(FIND("remocao",LOWER(F2512))),
ISNUMBER(FIND("remoção",LOWER(F2512)))
),"Serviços extras",
IF(ISNUMBER(FIND("banho",LOWER(F2512))),"Banho","Loja")))</f>
        <v>Serviços extras</v>
      </c>
      <c r="AZ2512" s="1" t="str">
        <f>IF(ISBLANK(I2512),"", _xlfn.LET(_xlpm.Pedido,TRIM(D2512&amp;""),IF(_xlpm.Pedido&lt;&gt;"",_xlpm.Pedido&amp;" | "&amp;K2512,I2512&amp;" | "&amp;K2512&amp;" | "&amp;TEXT(AU2512,"0"))))</f>
        <v>5165 | Dudu</v>
      </c>
      <c r="BA2512" s="1" t="str">
        <f>IF(ISBLANK(I2512),"", _xlfn.LET(_xlpm.TipoServico,LOWER(H2512),IF(ISNUMBER(FIND("banho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2" s="1" t="str">
        <f>IF(ISBLANK(I2512),"", _xlfn.LET(
    _xlpm.Servico,TRIM(F2512&amp;""),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2" s="1">
        <f>IF(ISBLANK(B2512),"", IF(ISBLANK(R2512),Q2512*S2512,R2512*S2512))</f>
        <v>1</v>
      </c>
    </row>
    <row r="2513" spans="1:55" x14ac:dyDescent="0.3">
      <c r="A2513" t="s">
        <v>141</v>
      </c>
      <c r="B2513">
        <v>46109</v>
      </c>
      <c r="C2513" t="s">
        <v>27</v>
      </c>
      <c r="D2513">
        <v>5165</v>
      </c>
      <c r="F2513" t="s">
        <v>169</v>
      </c>
      <c r="H2513" t="s">
        <v>276</v>
      </c>
      <c r="I2513">
        <v>2585</v>
      </c>
      <c r="J2513" t="s">
        <v>83</v>
      </c>
      <c r="K2513" t="s">
        <v>156</v>
      </c>
      <c r="L2513">
        <v>5573981669052</v>
      </c>
      <c r="N2513">
        <v>0</v>
      </c>
      <c r="O2513" t="s">
        <v>5</v>
      </c>
      <c r="P2513">
        <v>0</v>
      </c>
      <c r="Q2513">
        <v>1</v>
      </c>
      <c r="R2513">
        <v>1</v>
      </c>
      <c r="S2513">
        <v>1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 t="s">
        <v>6</v>
      </c>
      <c r="AG2513">
        <v>169</v>
      </c>
      <c r="AU2513" s="2" t="str">
        <f>IF(ISBLANK(B2513),"", TEXT(B2513,"dddd, d \d\e mmmm \d\e aaaa"))</f>
        <v>sábado, 28 de março de 2026</v>
      </c>
      <c r="AX2513" s="1" t="str" cm="1">
        <f t="array" ref="AX2513">IFERROR(_xlfn.TEXTJOIN(", ",TRUE,_xlfn._xlws.SORT(_xlfn.UNIQUE(_xlfn._xlws.FILTER($K$2:$K$2889,($I$2:$I$2889=I2513)*($K$2:$K$2889&lt;&gt;""))))),"")</f>
        <v>Dudu, Tata</v>
      </c>
      <c r="AY2513" s="1" t="str">
        <f>IF(ISBLANK(F2513),"", IF(OR(
ISNUMBER(FIND("escovacao",LOWER(F2513))),
ISNUMBER(FIND("escovação",LOWER(F2513))),
ISNUMBER(FIND("higiene bucal",LOWER(F2513))),
ISNUMBER(FIND("tosa",LOWER(F2513))),
ISNUMBER(FIND("hidratacao",LOWER(F2513))),
ISNUMBER(FIND("hidratação",LOWER(F2513))),
ISNUMBER(FIND("spa",LOWER(F2513))),
ISNUMBER(FIND("corte de unhas",LOWER(F2513))),
ISNUMBER(FIND("desembolo",LOWER(F2513))),
ISNUMBER(FIND("clorexidina",LOWER(F2513))),
ISNUMBER(FIND("matizacao",LOWER(F2513))),
ISNUMBER(FIND("matização",LOWER(F2513))),
ISNUMBER(FIND("arredondamento",LOWER(F2513))),
ISNUMBER(FIND("remocao",LOWER(F2513))),
ISNUMBER(FIND("remoção",LOWER(F2513)))
),"Serviços extras",
IF(ISNUMBER(FIND("banho",LOWER(F2513))),"Banho","Loja")))</f>
        <v>Serviços extras</v>
      </c>
      <c r="AZ2513" s="1" t="str">
        <f>IF(ISBLANK(I2513),"", _xlfn.LET(_xlpm.Pedido,TRIM(D2513&amp;""),IF(_xlpm.Pedido&lt;&gt;"",_xlpm.Pedido&amp;" | "&amp;K2513,I2513&amp;" | "&amp;K2513&amp;" | "&amp;TEXT(AU2513,"0"))))</f>
        <v>5165 | Tata</v>
      </c>
      <c r="BA2513" s="1" t="str">
        <f>IF(ISBLANK(I2513),"", _xlfn.LET(_xlpm.TipoServico,LOWER(H2513),IF(ISNUMBER(FIND("banho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3" s="1" t="str">
        <f>IF(ISBLANK(I2513),"", _xlfn.LET(
    _xlpm.Servico,TRIM(F2513&amp;""),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3" s="1">
        <f>IF(ISBLANK(B2513),"", IF(ISBLANK(R2513),Q2513*S2513,R2513*S2513))</f>
        <v>1</v>
      </c>
    </row>
    <row r="2514" spans="1:55" x14ac:dyDescent="0.3">
      <c r="A2514" t="s">
        <v>141</v>
      </c>
      <c r="B2514">
        <v>46109</v>
      </c>
      <c r="C2514" t="s">
        <v>27</v>
      </c>
      <c r="D2514">
        <v>5163</v>
      </c>
      <c r="F2514" t="s">
        <v>169</v>
      </c>
      <c r="H2514" t="s">
        <v>276</v>
      </c>
      <c r="I2514">
        <v>2718</v>
      </c>
      <c r="J2514" t="s">
        <v>625</v>
      </c>
      <c r="K2514" t="s">
        <v>758</v>
      </c>
      <c r="L2514">
        <v>5573982482989</v>
      </c>
      <c r="N2514">
        <v>0</v>
      </c>
      <c r="O2514" t="s">
        <v>5</v>
      </c>
      <c r="P2514">
        <v>0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 t="s">
        <v>6</v>
      </c>
      <c r="AG2514">
        <v>114</v>
      </c>
      <c r="AU2514" s="2" t="str">
        <f>IF(ISBLANK(B2514),"", TEXT(B2514,"dddd, d \d\e mmmm \d\e aaaa"))</f>
        <v>sábado, 28 de março de 2026</v>
      </c>
      <c r="AX2514" s="1" t="str" cm="1">
        <f t="array" ref="AX2514">IFERROR(_xlfn.TEXTJOIN(", ",TRUE,_xlfn._xlws.SORT(_xlfn.UNIQUE(_xlfn._xlws.FILTER($K$2:$K$2889,($I$2:$I$2889=I2514)*($K$2:$K$2889&lt;&gt;""))))),"")</f>
        <v>Luly</v>
      </c>
      <c r="AY2514" s="1" t="str">
        <f>IF(ISBLANK(F2514),"", IF(OR(
ISNUMBER(FIND("escovacao",LOWER(F2514))),
ISNUMBER(FIND("escovação",LOWER(F2514))),
ISNUMBER(FIND("higiene bucal",LOWER(F2514))),
ISNUMBER(FIND("tosa",LOWER(F2514))),
ISNUMBER(FIND("hidratacao",LOWER(F2514))),
ISNUMBER(FIND("hidratação",LOWER(F2514))),
ISNUMBER(FIND("spa",LOWER(F2514))),
ISNUMBER(FIND("corte de unhas",LOWER(F2514))),
ISNUMBER(FIND("desembolo",LOWER(F2514))),
ISNUMBER(FIND("clorexidina",LOWER(F2514))),
ISNUMBER(FIND("matizacao",LOWER(F2514))),
ISNUMBER(FIND("matização",LOWER(F2514))),
ISNUMBER(FIND("arredondamento",LOWER(F2514))),
ISNUMBER(FIND("remocao",LOWER(F2514))),
ISNUMBER(FIND("remoção",LOWER(F2514)))
),"Serviços extras",
IF(ISNUMBER(FIND("banho",LOWER(F2514))),"Banho","Loja")))</f>
        <v>Serviços extras</v>
      </c>
      <c r="AZ2514" s="1" t="str">
        <f>IF(ISBLANK(I2514),"", _xlfn.LET(_xlpm.Pedido,TRIM(D2514&amp;""),IF(_xlpm.Pedido&lt;&gt;"",_xlpm.Pedido&amp;" | "&amp;K2514,I2514&amp;" | "&amp;K2514&amp;" | "&amp;TEXT(AU2514,"0"))))</f>
        <v>5163 | Luly</v>
      </c>
      <c r="BA2514" s="1" t="str">
        <f>IF(ISBLANK(I2514),"", _xlfn.LET(_xlpm.TipoServico,LOWER(H2514),IF(ISNUMBER(FIND("banho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4" s="1" t="str">
        <f>IF(ISBLANK(I2514),"", _xlfn.LET(
    _xlpm.Servico,TRIM(F2514&amp;""),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4" s="1">
        <f>IF(ISBLANK(B2514),"", IF(ISBLANK(R2514),Q2514*S2514,R2514*S2514))</f>
        <v>1</v>
      </c>
    </row>
    <row r="2515" spans="1:55" x14ac:dyDescent="0.3">
      <c r="A2515" t="s">
        <v>141</v>
      </c>
      <c r="B2515">
        <v>46109</v>
      </c>
      <c r="C2515" t="s">
        <v>27</v>
      </c>
      <c r="D2515">
        <v>5162</v>
      </c>
      <c r="F2515" t="s">
        <v>169</v>
      </c>
      <c r="H2515" t="s">
        <v>276</v>
      </c>
      <c r="I2515">
        <v>2820</v>
      </c>
      <c r="J2515" t="s">
        <v>619</v>
      </c>
      <c r="K2515" t="s">
        <v>155</v>
      </c>
      <c r="L2515">
        <v>7194004444</v>
      </c>
      <c r="N2515">
        <v>0</v>
      </c>
      <c r="O2515" t="s">
        <v>5</v>
      </c>
      <c r="P2515">
        <v>0</v>
      </c>
      <c r="Q2515">
        <v>1</v>
      </c>
      <c r="R2515">
        <v>1</v>
      </c>
      <c r="S2515">
        <v>1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 t="s">
        <v>6</v>
      </c>
      <c r="AG2515">
        <v>114</v>
      </c>
      <c r="AU2515" s="2" t="str">
        <f>IF(ISBLANK(B2515),"", TEXT(B2515,"dddd, d \d\e mmmm \d\e aaaa"))</f>
        <v>sábado, 28 de março de 2026</v>
      </c>
      <c r="AX2515" s="1" t="str" cm="1">
        <f t="array" ref="AX2515">IFERROR(_xlfn.TEXTJOIN(", ",TRUE,_xlfn._xlws.SORT(_xlfn.UNIQUE(_xlfn._xlws.FILTER($K$2:$K$2889,($I$2:$I$2889=I2515)*($K$2:$K$2889&lt;&gt;""))))),"")</f>
        <v>Mel</v>
      </c>
      <c r="AY2515" s="1" t="str">
        <f>IF(ISBLANK(F2515),"", IF(OR(
ISNUMBER(FIND("escovacao",LOWER(F2515))),
ISNUMBER(FIND("escovação",LOWER(F2515))),
ISNUMBER(FIND("higiene bucal",LOWER(F2515))),
ISNUMBER(FIND("tosa",LOWER(F2515))),
ISNUMBER(FIND("hidratacao",LOWER(F2515))),
ISNUMBER(FIND("hidratação",LOWER(F2515))),
ISNUMBER(FIND("spa",LOWER(F2515))),
ISNUMBER(FIND("corte de unhas",LOWER(F2515))),
ISNUMBER(FIND("desembolo",LOWER(F2515))),
ISNUMBER(FIND("clorexidina",LOWER(F2515))),
ISNUMBER(FIND("matizacao",LOWER(F2515))),
ISNUMBER(FIND("matização",LOWER(F2515))),
ISNUMBER(FIND("arredondamento",LOWER(F2515))),
ISNUMBER(FIND("remocao",LOWER(F2515))),
ISNUMBER(FIND("remoção",LOWER(F2515)))
),"Serviços extras",
IF(ISNUMBER(FIND("banho",LOWER(F2515))),"Banho","Loja")))</f>
        <v>Serviços extras</v>
      </c>
      <c r="AZ2515" s="1" t="str">
        <f>IF(ISBLANK(I2515),"", _xlfn.LET(_xlpm.Pedido,TRIM(D2515&amp;""),IF(_xlpm.Pedido&lt;&gt;"",_xlpm.Pedido&amp;" | "&amp;K2515,I2515&amp;" | "&amp;K2515&amp;" | "&amp;TEXT(AU2515,"0"))))</f>
        <v>5162 | Mel</v>
      </c>
      <c r="BA2515" s="1" t="str">
        <f>IF(ISBLANK(I2515),"", _xlfn.LET(_xlpm.TipoServico,LOWER(H2515),IF(ISNUMBER(FIND("banho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5" s="1" t="str">
        <f>IF(ISBLANK(I2515),"", _xlfn.LET(
    _xlpm.Servico,TRIM(F2515&amp;""),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5" s="1">
        <f>IF(ISBLANK(B2515),"", IF(ISBLANK(R2515),Q2515*S2515,R2515*S2515))</f>
        <v>1</v>
      </c>
    </row>
    <row r="2516" spans="1:55" x14ac:dyDescent="0.3">
      <c r="A2516" t="s">
        <v>141</v>
      </c>
      <c r="B2516">
        <v>46111</v>
      </c>
      <c r="C2516" t="s">
        <v>43</v>
      </c>
      <c r="D2516">
        <v>5173</v>
      </c>
      <c r="F2516" t="s">
        <v>169</v>
      </c>
      <c r="H2516" t="s">
        <v>276</v>
      </c>
      <c r="I2516">
        <v>2327</v>
      </c>
      <c r="J2516" t="s">
        <v>532</v>
      </c>
      <c r="K2516" t="s">
        <v>661</v>
      </c>
      <c r="L2516">
        <v>73999999999</v>
      </c>
      <c r="N2516">
        <v>0</v>
      </c>
      <c r="O2516" t="s">
        <v>5</v>
      </c>
      <c r="P2516">
        <v>0</v>
      </c>
      <c r="Q2516">
        <v>1</v>
      </c>
      <c r="R2516">
        <v>1</v>
      </c>
      <c r="S2516">
        <v>1</v>
      </c>
      <c r="T2516">
        <v>1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 t="s">
        <v>6</v>
      </c>
      <c r="AG2516">
        <v>67</v>
      </c>
      <c r="AU2516" s="2" t="str">
        <f>IF(ISBLANK(B2516),"", TEXT(B2516,"dddd, d \d\e mmmm \d\e aaaa"))</f>
        <v>segunda-feira, 30 de março de 2026</v>
      </c>
      <c r="AX2516" s="1" t="str" cm="1">
        <f t="array" ref="AX2516">IFERROR(_xlfn.TEXTJOIN(", ",TRUE,_xlfn._xlws.SORT(_xlfn.UNIQUE(_xlfn._xlws.FILTER($K$2:$K$2889,($I$2:$I$2889=I2516)*($K$2:$K$2889&lt;&gt;""))))),"")</f>
        <v>Toff</v>
      </c>
      <c r="AY2516" s="1" t="str">
        <f>IF(ISBLANK(F2516),"", IF(OR(
ISNUMBER(FIND("escovacao",LOWER(F2516))),
ISNUMBER(FIND("escovação",LOWER(F2516))),
ISNUMBER(FIND("higiene bucal",LOWER(F2516))),
ISNUMBER(FIND("tosa",LOWER(F2516))),
ISNUMBER(FIND("hidratacao",LOWER(F2516))),
ISNUMBER(FIND("hidratação",LOWER(F2516))),
ISNUMBER(FIND("spa",LOWER(F2516))),
ISNUMBER(FIND("corte de unhas",LOWER(F2516))),
ISNUMBER(FIND("desembolo",LOWER(F2516))),
ISNUMBER(FIND("clorexidina",LOWER(F2516))),
ISNUMBER(FIND("matizacao",LOWER(F2516))),
ISNUMBER(FIND("matização",LOWER(F2516))),
ISNUMBER(FIND("arredondamento",LOWER(F2516))),
ISNUMBER(FIND("remocao",LOWER(F2516))),
ISNUMBER(FIND("remoção",LOWER(F2516)))
),"Serviços extras",
IF(ISNUMBER(FIND("banho",LOWER(F2516))),"Banho","Loja")))</f>
        <v>Serviços extras</v>
      </c>
      <c r="AZ2516" s="1" t="str">
        <f>IF(ISBLANK(I2516),"", _xlfn.LET(_xlpm.Pedido,TRIM(D2516&amp;""),IF(_xlpm.Pedido&lt;&gt;"",_xlpm.Pedido&amp;" | "&amp;K2516,I2516&amp;" | "&amp;K2516&amp;" | "&amp;TEXT(AU2516,"0"))))</f>
        <v>5173 | Toff</v>
      </c>
      <c r="BA2516" s="1" t="str">
        <f>IF(ISBLANK(I2516),"", _xlfn.LET(_xlpm.TipoServico,LOWER(H2516),IF(ISNUMBER(FIND("banho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6" s="1" t="str">
        <f>IF(ISBLANK(I2516),"", _xlfn.LET(
    _xlpm.Servico,TRIM(F2516&amp;""),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6" s="1">
        <f>IF(ISBLANK(B2516),"", IF(ISBLANK(R2516),Q2516*S2516,R2516*S2516))</f>
        <v>1</v>
      </c>
    </row>
    <row r="2517" spans="1:55" x14ac:dyDescent="0.3">
      <c r="A2517" t="s">
        <v>141</v>
      </c>
      <c r="B2517">
        <v>46111</v>
      </c>
      <c r="C2517" t="s">
        <v>43</v>
      </c>
      <c r="D2517">
        <v>5176</v>
      </c>
      <c r="F2517" t="s">
        <v>169</v>
      </c>
      <c r="H2517" t="s">
        <v>276</v>
      </c>
      <c r="I2517">
        <v>2614</v>
      </c>
      <c r="J2517" t="s">
        <v>84</v>
      </c>
      <c r="K2517" t="s">
        <v>665</v>
      </c>
      <c r="L2517">
        <v>73999819943</v>
      </c>
      <c r="N2517">
        <v>0</v>
      </c>
      <c r="O2517" t="s">
        <v>5</v>
      </c>
      <c r="P2517">
        <v>0</v>
      </c>
      <c r="Q2517">
        <v>1</v>
      </c>
      <c r="R2517">
        <v>1</v>
      </c>
      <c r="S2517">
        <v>1</v>
      </c>
      <c r="T2517">
        <v>1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 t="s">
        <v>6</v>
      </c>
      <c r="AG2517">
        <v>134</v>
      </c>
      <c r="AU2517" s="2" t="str">
        <f>IF(ISBLANK(B2517),"", TEXT(B2517,"dddd, d \d\e mmmm \d\e aaaa"))</f>
        <v>segunda-feira, 30 de março de 2026</v>
      </c>
      <c r="AX2517" s="1" t="str" cm="1">
        <f t="array" ref="AX2517">IFERROR(_xlfn.TEXTJOIN(", ",TRUE,_xlfn._xlws.SORT(_xlfn.UNIQUE(_xlfn._xlws.FILTER($K$2:$K$2889,($I$2:$I$2889=I2517)*($K$2:$K$2889&lt;&gt;""))))),"")</f>
        <v>Malu, Mel</v>
      </c>
      <c r="AY2517" s="1" t="str">
        <f>IF(ISBLANK(F2517),"", IF(OR(
ISNUMBER(FIND("escovacao",LOWER(F2517))),
ISNUMBER(FIND("escovação",LOWER(F2517))),
ISNUMBER(FIND("higiene bucal",LOWER(F2517))),
ISNUMBER(FIND("tosa",LOWER(F2517))),
ISNUMBER(FIND("hidratacao",LOWER(F2517))),
ISNUMBER(FIND("hidratação",LOWER(F2517))),
ISNUMBER(FIND("spa",LOWER(F2517))),
ISNUMBER(FIND("corte de unhas",LOWER(F2517))),
ISNUMBER(FIND("desembolo",LOWER(F2517))),
ISNUMBER(FIND("clorexidina",LOWER(F2517))),
ISNUMBER(FIND("matizacao",LOWER(F2517))),
ISNUMBER(FIND("matização",LOWER(F2517))),
ISNUMBER(FIND("arredondamento",LOWER(F2517))),
ISNUMBER(FIND("remocao",LOWER(F2517))),
ISNUMBER(FIND("remoção",LOWER(F2517)))
),"Serviços extras",
IF(ISNUMBER(FIND("banho",LOWER(F2517))),"Banho","Loja")))</f>
        <v>Serviços extras</v>
      </c>
      <c r="AZ2517" s="1" t="str">
        <f>IF(ISBLANK(I2517),"", _xlfn.LET(_xlpm.Pedido,TRIM(D2517&amp;""),IF(_xlpm.Pedido&lt;&gt;"",_xlpm.Pedido&amp;" | "&amp;K2517,I2517&amp;" | "&amp;K2517&amp;" | "&amp;TEXT(AU2517,"0"))))</f>
        <v>5176 | Malu</v>
      </c>
      <c r="BA2517" s="1" t="str">
        <f>IF(ISBLANK(I2517),"", _xlfn.LET(_xlpm.TipoServico,LOWER(H2517),IF(ISNUMBER(FIND("banho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7" s="1" t="str">
        <f>IF(ISBLANK(I2517),"", _xlfn.LET(
    _xlpm.Servico,TRIM(F2517&amp;""),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7" s="1">
        <f>IF(ISBLANK(B2517),"", IF(ISBLANK(R2517),Q2517*S2517,R2517*S2517))</f>
        <v>1</v>
      </c>
    </row>
    <row r="2518" spans="1:55" x14ac:dyDescent="0.3">
      <c r="A2518" t="s">
        <v>11</v>
      </c>
      <c r="B2518">
        <v>46111</v>
      </c>
      <c r="C2518" t="s">
        <v>43</v>
      </c>
      <c r="D2518">
        <v>5176</v>
      </c>
      <c r="F2518" t="s">
        <v>169</v>
      </c>
      <c r="H2518" t="s">
        <v>276</v>
      </c>
      <c r="I2518">
        <v>2614</v>
      </c>
      <c r="J2518" t="s">
        <v>84</v>
      </c>
      <c r="K2518" t="s">
        <v>155</v>
      </c>
      <c r="L2518">
        <v>73999819943</v>
      </c>
      <c r="N2518">
        <v>0</v>
      </c>
      <c r="O2518" t="s">
        <v>5</v>
      </c>
      <c r="P2518">
        <v>0</v>
      </c>
      <c r="Q2518">
        <v>1</v>
      </c>
      <c r="R2518">
        <v>1</v>
      </c>
      <c r="S2518">
        <v>1</v>
      </c>
      <c r="T2518">
        <v>1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 t="s">
        <v>6</v>
      </c>
      <c r="AG2518">
        <v>134</v>
      </c>
      <c r="AU2518" s="2" t="str">
        <f>IF(ISBLANK(B2518),"", TEXT(B2518,"dddd, d \d\e mmmm \d\e aaaa"))</f>
        <v>segunda-feira, 30 de março de 2026</v>
      </c>
      <c r="AX2518" s="1" t="str" cm="1">
        <f t="array" ref="AX2518">IFERROR(_xlfn.TEXTJOIN(", ",TRUE,_xlfn._xlws.SORT(_xlfn.UNIQUE(_xlfn._xlws.FILTER($K$2:$K$2889,($I$2:$I$2889=I2518)*($K$2:$K$2889&lt;&gt;""))))),"")</f>
        <v>Malu, Mel</v>
      </c>
      <c r="AY2518" s="1" t="str">
        <f>IF(ISBLANK(F2518),"", IF(OR(
ISNUMBER(FIND("escovacao",LOWER(F2518))),
ISNUMBER(FIND("escovação",LOWER(F2518))),
ISNUMBER(FIND("higiene bucal",LOWER(F2518))),
ISNUMBER(FIND("tosa",LOWER(F2518))),
ISNUMBER(FIND("hidratacao",LOWER(F2518))),
ISNUMBER(FIND("hidratação",LOWER(F2518))),
ISNUMBER(FIND("spa",LOWER(F2518))),
ISNUMBER(FIND("corte de unhas",LOWER(F2518))),
ISNUMBER(FIND("desembolo",LOWER(F2518))),
ISNUMBER(FIND("clorexidina",LOWER(F2518))),
ISNUMBER(FIND("matizacao",LOWER(F2518))),
ISNUMBER(FIND("matização",LOWER(F2518))),
ISNUMBER(FIND("arredondamento",LOWER(F2518))),
ISNUMBER(FIND("remocao",LOWER(F2518))),
ISNUMBER(FIND("remoção",LOWER(F2518)))
),"Serviços extras",
IF(ISNUMBER(FIND("banho",LOWER(F2518))),"Banho","Loja")))</f>
        <v>Serviços extras</v>
      </c>
      <c r="AZ2518" s="1" t="str">
        <f>IF(ISBLANK(I2518),"", _xlfn.LET(_xlpm.Pedido,TRIM(D2518&amp;""),IF(_xlpm.Pedido&lt;&gt;"",_xlpm.Pedido&amp;" | "&amp;K2518,I2518&amp;" | "&amp;K2518&amp;" | "&amp;TEXT(AU2518,"0"))))</f>
        <v>5176 | Mel</v>
      </c>
      <c r="BA2518" s="1" t="str">
        <f>IF(ISBLANK(I2518),"", _xlfn.LET(_xlpm.TipoServico,LOWER(H2518),IF(ISNUMBER(FIND("banho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8" s="1" t="str">
        <f>IF(ISBLANK(I2518),"", _xlfn.LET(
    _xlpm.Servico,TRIM(F2518&amp;""),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8" s="1">
        <f>IF(ISBLANK(B2518),"", IF(ISBLANK(R2518),Q2518*S2518,R2518*S2518))</f>
        <v>1</v>
      </c>
    </row>
    <row r="2519" spans="1:55" x14ac:dyDescent="0.3">
      <c r="A2519" t="s">
        <v>141</v>
      </c>
      <c r="B2519">
        <v>46112</v>
      </c>
      <c r="C2519" t="s">
        <v>46</v>
      </c>
      <c r="D2519">
        <v>5185</v>
      </c>
      <c r="F2519" t="s">
        <v>169</v>
      </c>
      <c r="H2519" t="s">
        <v>276</v>
      </c>
      <c r="I2519">
        <v>2575</v>
      </c>
      <c r="J2519" t="s">
        <v>22</v>
      </c>
      <c r="K2519" t="s">
        <v>247</v>
      </c>
      <c r="L2519">
        <v>5566974007452</v>
      </c>
      <c r="N2519">
        <v>0</v>
      </c>
      <c r="O2519" t="s">
        <v>5</v>
      </c>
      <c r="P2519">
        <v>0</v>
      </c>
      <c r="Q2519">
        <v>1</v>
      </c>
      <c r="R2519">
        <v>1</v>
      </c>
      <c r="S2519">
        <v>1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 t="s">
        <v>6</v>
      </c>
      <c r="AG2519">
        <v>67</v>
      </c>
      <c r="AU2519" s="2" t="str">
        <f>IF(ISBLANK(B2519),"", TEXT(B2519,"dddd, d \d\e mmmm \d\e aaaa"))</f>
        <v>terça-feira, 31 de março de 2026</v>
      </c>
      <c r="AX2519" s="1" t="str" cm="1">
        <f t="array" ref="AX2519">IFERROR(_xlfn.TEXTJOIN(", ",TRUE,_xlfn._xlws.SORT(_xlfn.UNIQUE(_xlfn._xlws.FILTER($K$2:$K$2889,($I$2:$I$2889=I2519)*($K$2:$K$2889&lt;&gt;""))))),"")</f>
        <v>Hachiko, Theo, Zoe</v>
      </c>
      <c r="AY2519" s="1" t="str">
        <f>IF(ISBLANK(F2519),"", IF(OR(
ISNUMBER(FIND("escovacao",LOWER(F2519))),
ISNUMBER(FIND("escovação",LOWER(F2519))),
ISNUMBER(FIND("higiene bucal",LOWER(F2519))),
ISNUMBER(FIND("tosa",LOWER(F2519))),
ISNUMBER(FIND("hidratacao",LOWER(F2519))),
ISNUMBER(FIND("hidratação",LOWER(F2519))),
ISNUMBER(FIND("spa",LOWER(F2519))),
ISNUMBER(FIND("corte de unhas",LOWER(F2519))),
ISNUMBER(FIND("desembolo",LOWER(F2519))),
ISNUMBER(FIND("clorexidina",LOWER(F2519))),
ISNUMBER(FIND("matizacao",LOWER(F2519))),
ISNUMBER(FIND("matização",LOWER(F2519))),
ISNUMBER(FIND("arredondamento",LOWER(F2519))),
ISNUMBER(FIND("remocao",LOWER(F2519))),
ISNUMBER(FIND("remoção",LOWER(F2519)))
),"Serviços extras",
IF(ISNUMBER(FIND("banho",LOWER(F2519))),"Banho","Loja")))</f>
        <v>Serviços extras</v>
      </c>
      <c r="AZ2519" s="1" t="str">
        <f>IF(ISBLANK(I2519),"", _xlfn.LET(_xlpm.Pedido,TRIM(D2519&amp;""),IF(_xlpm.Pedido&lt;&gt;"",_xlpm.Pedido&amp;" | "&amp;K2519,I2519&amp;" | "&amp;K2519&amp;" | "&amp;TEXT(AU2519,"0"))))</f>
        <v>5185 | Theo</v>
      </c>
      <c r="BA2519" s="1" t="str">
        <f>IF(ISBLANK(I2519),"", _xlfn.LET(_xlpm.TipoServico,LOWER(H2519),IF(ISNUMBER(FIND("banho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19" s="1" t="str">
        <f>IF(ISBLANK(I2519),"", _xlfn.LET(
    _xlpm.Servico,TRIM(F2519&amp;""),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19" s="1">
        <f>IF(ISBLANK(B2519),"", IF(ISBLANK(R2519),Q2519*S2519,R2519*S2519))</f>
        <v>1</v>
      </c>
    </row>
    <row r="2520" spans="1:55" x14ac:dyDescent="0.3">
      <c r="A2520" t="s">
        <v>133</v>
      </c>
      <c r="B2520">
        <v>46112</v>
      </c>
      <c r="C2520" t="s">
        <v>46</v>
      </c>
      <c r="D2520">
        <v>5192</v>
      </c>
      <c r="F2520" t="s">
        <v>169</v>
      </c>
      <c r="H2520" t="s">
        <v>276</v>
      </c>
      <c r="I2520">
        <v>2732</v>
      </c>
      <c r="J2520" t="s">
        <v>588</v>
      </c>
      <c r="K2520" t="s">
        <v>429</v>
      </c>
      <c r="L2520">
        <v>73981985004</v>
      </c>
      <c r="N2520">
        <v>0</v>
      </c>
      <c r="O2520" t="s">
        <v>5</v>
      </c>
      <c r="P2520">
        <v>0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 t="s">
        <v>6</v>
      </c>
      <c r="AG2520">
        <v>97</v>
      </c>
      <c r="AU2520" s="2" t="str">
        <f>IF(ISBLANK(B2520),"", TEXT(B2520,"dddd, d \d\e mmmm \d\e aaaa"))</f>
        <v>terça-feira, 31 de março de 2026</v>
      </c>
      <c r="AX2520" s="1" t="str" cm="1">
        <f t="array" ref="AX2520">IFERROR(_xlfn.TEXTJOIN(", ",TRUE,_xlfn._xlws.SORT(_xlfn.UNIQUE(_xlfn._xlws.FILTER($K$2:$K$2889,($I$2:$I$2889=I2520)*($K$2:$K$2889&lt;&gt;""))))),"")</f>
        <v>Lola</v>
      </c>
      <c r="AY2520" s="1" t="str">
        <f>IF(ISBLANK(F2520),"", IF(OR(
ISNUMBER(FIND("escovacao",LOWER(F2520))),
ISNUMBER(FIND("escovação",LOWER(F2520))),
ISNUMBER(FIND("higiene bucal",LOWER(F2520))),
ISNUMBER(FIND("tosa",LOWER(F2520))),
ISNUMBER(FIND("hidratacao",LOWER(F2520))),
ISNUMBER(FIND("hidratação",LOWER(F2520))),
ISNUMBER(FIND("spa",LOWER(F2520))),
ISNUMBER(FIND("corte de unhas",LOWER(F2520))),
ISNUMBER(FIND("desembolo",LOWER(F2520))),
ISNUMBER(FIND("clorexidina",LOWER(F2520))),
ISNUMBER(FIND("matizacao",LOWER(F2520))),
ISNUMBER(FIND("matização",LOWER(F2520))),
ISNUMBER(FIND("arredondamento",LOWER(F2520))),
ISNUMBER(FIND("remocao",LOWER(F2520))),
ISNUMBER(FIND("remoção",LOWER(F2520)))
),"Serviços extras",
IF(ISNUMBER(FIND("banho",LOWER(F2520))),"Banho","Loja")))</f>
        <v>Serviços extras</v>
      </c>
      <c r="AZ2520" s="1" t="str">
        <f>IF(ISBLANK(I2520),"", _xlfn.LET(_xlpm.Pedido,TRIM(D2520&amp;""),IF(_xlpm.Pedido&lt;&gt;"",_xlpm.Pedido&amp;" | "&amp;K2520,I2520&amp;" | "&amp;K2520&amp;" | "&amp;TEXT(AU2520,"0"))))</f>
        <v>5192 | Lola</v>
      </c>
      <c r="BA2520" s="1" t="str">
        <f>IF(ISBLANK(I2520),"", _xlfn.LET(_xlpm.TipoServico,LOWER(H2520),IF(ISNUMBER(FIND("banho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0" s="1" t="str">
        <f>IF(ISBLANK(I2520),"", _xlfn.LET(
    _xlpm.Servico,TRIM(F2520&amp;""),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520" s="1">
        <f>IF(ISBLANK(B2520),"", IF(ISBLANK(R2520),Q2520*S2520,R2520*S2520))</f>
        <v>1</v>
      </c>
    </row>
    <row r="2521" spans="1:55" x14ac:dyDescent="0.3">
      <c r="A2521" t="s">
        <v>11</v>
      </c>
      <c r="B2521">
        <v>46129</v>
      </c>
      <c r="C2521" t="s">
        <v>2</v>
      </c>
      <c r="D2521">
        <v>5323</v>
      </c>
      <c r="F2521" t="s">
        <v>134</v>
      </c>
      <c r="H2521" t="s">
        <v>276</v>
      </c>
      <c r="I2521">
        <v>2535</v>
      </c>
      <c r="J2521" t="s">
        <v>608</v>
      </c>
      <c r="K2521" t="s">
        <v>167</v>
      </c>
      <c r="L2521">
        <v>87981211800</v>
      </c>
      <c r="N2521">
        <v>0</v>
      </c>
      <c r="O2521" t="s">
        <v>5</v>
      </c>
      <c r="P2521">
        <v>0</v>
      </c>
      <c r="Q2521">
        <v>7</v>
      </c>
      <c r="R2521">
        <v>7</v>
      </c>
      <c r="S2521">
        <v>1</v>
      </c>
      <c r="T2521">
        <v>7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 t="s">
        <v>6</v>
      </c>
      <c r="AG2521">
        <v>74</v>
      </c>
      <c r="AK2521" t="s">
        <v>187</v>
      </c>
      <c r="AU2521" s="2" t="str">
        <f>IF(ISBLANK(B2521),"", TEXT(B2521,"dddd, d \d\e mmmm \d\e aaaa"))</f>
        <v>sexta-feira, 17 de abril de 2026</v>
      </c>
      <c r="AX2521" s="1" t="str" cm="1">
        <f t="array" ref="AX2521">IFERROR(_xlfn.TEXTJOIN(", ",TRUE,_xlfn._xlws.SORT(_xlfn.UNIQUE(_xlfn._xlws.FILTER($K$2:$K$2889,($I$2:$I$2889=I2521)*($K$2:$K$2889&lt;&gt;""))))),"")</f>
        <v>Lucky</v>
      </c>
      <c r="AY2521" s="1" t="str">
        <f>IF(ISBLANK(F2521),"", IF(OR(
ISNUMBER(FIND("escovacao",LOWER(F2521))),
ISNUMBER(FIND("escovação",LOWER(F2521))),
ISNUMBER(FIND("higiene bucal",LOWER(F2521))),
ISNUMBER(FIND("tosa",LOWER(F2521))),
ISNUMBER(FIND("hidratacao",LOWER(F2521))),
ISNUMBER(FIND("hidratação",LOWER(F2521))),
ISNUMBER(FIND("spa",LOWER(F2521))),
ISNUMBER(FIND("corte de unhas",LOWER(F2521))),
ISNUMBER(FIND("desembolo",LOWER(F2521))),
ISNUMBER(FIND("clorexidina",LOWER(F2521))),
ISNUMBER(FIND("matizacao",LOWER(F2521))),
ISNUMBER(FIND("matização",LOWER(F2521))),
ISNUMBER(FIND("arredondamento",LOWER(F2521))),
ISNUMBER(FIND("remocao",LOWER(F2521))),
ISNUMBER(FIND("remoção",LOWER(F2521)))
),"Serviços extras",
IF(ISNUMBER(FIND("banho",LOWER(F2521))),"Banho","Loja")))</f>
        <v>Banho</v>
      </c>
      <c r="AZ2521" s="1" t="str">
        <f>IF(ISBLANK(I2521),"", _xlfn.LET(_xlpm.Pedido,TRIM(D2521&amp;""),IF(_xlpm.Pedido&lt;&gt;"",_xlpm.Pedido&amp;" | "&amp;K2521,I2521&amp;" | "&amp;K2521&amp;" | "&amp;TEXT(AU2521,"0"))))</f>
        <v>5323 | Lucky</v>
      </c>
      <c r="BA2521" s="1" t="str">
        <f>IF(ISBLANK(I2521),"", _xlfn.LET(_xlpm.TipoServico,LOWER(H2521),IF(ISNUMBER(FIND("banho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1" s="1" t="str">
        <f>IF(ISBLANK(I2521),"", _xlfn.LET(
    _xlpm.Servico,TRIM(F2521&amp;""),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1" s="1">
        <f>IF(ISBLANK(B2521),"", IF(ISBLANK(R2521),Q2521*S2521,R2521*S2521))</f>
        <v>7</v>
      </c>
    </row>
    <row r="2522" spans="1:55" x14ac:dyDescent="0.3">
      <c r="A2522" t="s">
        <v>141</v>
      </c>
      <c r="B2522">
        <v>46129</v>
      </c>
      <c r="C2522" t="s">
        <v>2</v>
      </c>
      <c r="D2522">
        <v>5329</v>
      </c>
      <c r="F2522" t="s">
        <v>134</v>
      </c>
      <c r="H2522" t="s">
        <v>276</v>
      </c>
      <c r="I2522">
        <v>2450</v>
      </c>
      <c r="J2522" t="s">
        <v>517</v>
      </c>
      <c r="K2522" t="s">
        <v>412</v>
      </c>
      <c r="L2522">
        <v>73991999669</v>
      </c>
      <c r="N2522">
        <v>0</v>
      </c>
      <c r="O2522" t="s">
        <v>5</v>
      </c>
      <c r="P2522">
        <v>0</v>
      </c>
      <c r="Q2522">
        <v>62</v>
      </c>
      <c r="R2522">
        <v>62</v>
      </c>
      <c r="S2522">
        <v>1</v>
      </c>
      <c r="T2522">
        <v>62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 t="s">
        <v>6</v>
      </c>
      <c r="AG2522">
        <v>209</v>
      </c>
      <c r="AU2522" s="2" t="str">
        <f>IF(ISBLANK(B2522),"", TEXT(B2522,"dddd, d \d\e mmmm \d\e aaaa"))</f>
        <v>sexta-feira, 17 de abril de 2026</v>
      </c>
      <c r="AX2522" s="1" t="str" cm="1">
        <f t="array" ref="AX2522">IFERROR(_xlfn.TEXTJOIN(", ",TRUE,_xlfn._xlws.SORT(_xlfn.UNIQUE(_xlfn._xlws.FILTER($K$2:$K$2889,($I$2:$I$2889=I2522)*($K$2:$K$2889&lt;&gt;""))))),"")</f>
        <v>Loly</v>
      </c>
      <c r="AY2522" s="1" t="str">
        <f>IF(ISBLANK(F2522),"", IF(OR(
ISNUMBER(FIND("escovacao",LOWER(F2522))),
ISNUMBER(FIND("escovação",LOWER(F2522))),
ISNUMBER(FIND("higiene bucal",LOWER(F2522))),
ISNUMBER(FIND("tosa",LOWER(F2522))),
ISNUMBER(FIND("hidratacao",LOWER(F2522))),
ISNUMBER(FIND("hidratação",LOWER(F2522))),
ISNUMBER(FIND("spa",LOWER(F2522))),
ISNUMBER(FIND("corte de unhas",LOWER(F2522))),
ISNUMBER(FIND("desembolo",LOWER(F2522))),
ISNUMBER(FIND("clorexidina",LOWER(F2522))),
ISNUMBER(FIND("matizacao",LOWER(F2522))),
ISNUMBER(FIND("matização",LOWER(F2522))),
ISNUMBER(FIND("arredondamento",LOWER(F2522))),
ISNUMBER(FIND("remocao",LOWER(F2522))),
ISNUMBER(FIND("remoção",LOWER(F2522)))
),"Serviços extras",
IF(ISNUMBER(FIND("banho",LOWER(F2522))),"Banho","Loja")))</f>
        <v>Banho</v>
      </c>
      <c r="AZ2522" s="1" t="str">
        <f>IF(ISBLANK(I2522),"", _xlfn.LET(_xlpm.Pedido,TRIM(D2522&amp;""),IF(_xlpm.Pedido&lt;&gt;"",_xlpm.Pedido&amp;" | "&amp;K2522,I2522&amp;" | "&amp;K2522&amp;" | "&amp;TEXT(AU2522,"0"))))</f>
        <v>5329 | Loly</v>
      </c>
      <c r="BA2522" s="1" t="str">
        <f>IF(ISBLANK(I2522),"", _xlfn.LET(_xlpm.TipoServico,LOWER(H2522),IF(ISNUMBER(FIND("banho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2" s="1" t="str">
        <f>IF(ISBLANK(I2522),"", _xlfn.LET(
    _xlpm.Servico,TRIM(F2522&amp;""),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2" s="1">
        <f>IF(ISBLANK(B2522),"", IF(ISBLANK(R2522),Q2522*S2522,R2522*S2522))</f>
        <v>62</v>
      </c>
    </row>
    <row r="2523" spans="1:55" x14ac:dyDescent="0.3">
      <c r="A2523" t="s">
        <v>133</v>
      </c>
      <c r="B2523">
        <v>46080</v>
      </c>
      <c r="C2523" t="s">
        <v>2</v>
      </c>
      <c r="D2523">
        <v>4912</v>
      </c>
      <c r="F2523" t="s">
        <v>134</v>
      </c>
      <c r="H2523" t="s">
        <v>276</v>
      </c>
      <c r="I2523">
        <v>2450</v>
      </c>
      <c r="J2523" t="s">
        <v>517</v>
      </c>
      <c r="K2523" t="s">
        <v>412</v>
      </c>
      <c r="L2523">
        <v>73991999669</v>
      </c>
      <c r="N2523">
        <v>0</v>
      </c>
      <c r="O2523" t="s">
        <v>5</v>
      </c>
      <c r="P2523">
        <v>0</v>
      </c>
      <c r="Q2523">
        <v>57</v>
      </c>
      <c r="R2523">
        <v>57</v>
      </c>
      <c r="S2523">
        <v>1</v>
      </c>
      <c r="T2523">
        <v>57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 t="s">
        <v>6</v>
      </c>
      <c r="AG2523">
        <v>79</v>
      </c>
      <c r="AU2523" s="2" t="str">
        <f>IF(ISBLANK(B2523),"", TEXT(B2523,"dddd, d \d\e mmmm \d\e aaaa"))</f>
        <v>sexta-feira, 27 de fevereiro de 2026</v>
      </c>
      <c r="AX2523" s="1" t="str" cm="1">
        <f t="array" ref="AX2523">IFERROR(_xlfn.TEXTJOIN(", ",TRUE,_xlfn._xlws.SORT(_xlfn.UNIQUE(_xlfn._xlws.FILTER($K$2:$K$2889,($I$2:$I$2889=I2523)*($K$2:$K$2889&lt;&gt;""))))),"")</f>
        <v>Loly</v>
      </c>
      <c r="AY2523" s="1" t="str">
        <f>IF(ISBLANK(F2523),"", IF(OR(
ISNUMBER(FIND("escovacao",LOWER(F2523))),
ISNUMBER(FIND("escovação",LOWER(F2523))),
ISNUMBER(FIND("higiene bucal",LOWER(F2523))),
ISNUMBER(FIND("tosa",LOWER(F2523))),
ISNUMBER(FIND("hidratacao",LOWER(F2523))),
ISNUMBER(FIND("hidratação",LOWER(F2523))),
ISNUMBER(FIND("spa",LOWER(F2523))),
ISNUMBER(FIND("corte de unhas",LOWER(F2523))),
ISNUMBER(FIND("desembolo",LOWER(F2523))),
ISNUMBER(FIND("clorexidina",LOWER(F2523))),
ISNUMBER(FIND("matizacao",LOWER(F2523))),
ISNUMBER(FIND("matização",LOWER(F2523))),
ISNUMBER(FIND("arredondamento",LOWER(F2523))),
ISNUMBER(FIND("remocao",LOWER(F2523))),
ISNUMBER(FIND("remoção",LOWER(F2523)))
),"Serviços extras",
IF(ISNUMBER(FIND("banho",LOWER(F2523))),"Banho","Loja")))</f>
        <v>Banho</v>
      </c>
      <c r="AZ2523" s="1" t="str">
        <f>IF(ISBLANK(I2523),"", _xlfn.LET(_xlpm.Pedido,TRIM(D2523&amp;""),IF(_xlpm.Pedido&lt;&gt;"",_xlpm.Pedido&amp;" | "&amp;K2523,I2523&amp;" | "&amp;K2523&amp;" | "&amp;TEXT(AU2523,"0"))))</f>
        <v>4912 | Loly</v>
      </c>
      <c r="BA2523" s="1" t="str">
        <f>IF(ISBLANK(I2523),"", _xlfn.LET(_xlpm.TipoServico,LOWER(H2523),IF(ISNUMBER(FIND("banho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3" s="1" t="str">
        <f>IF(ISBLANK(I2523),"", _xlfn.LET(
    _xlpm.Servico,TRIM(F2523&amp;""),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3" s="1">
        <f>IF(ISBLANK(B2523),"", IF(ISBLANK(R2523),Q2523*S2523,R2523*S2523))</f>
        <v>57</v>
      </c>
    </row>
    <row r="2524" spans="1:55" x14ac:dyDescent="0.3">
      <c r="A2524" t="s">
        <v>133</v>
      </c>
      <c r="B2524">
        <v>46129</v>
      </c>
      <c r="C2524" t="s">
        <v>2</v>
      </c>
      <c r="D2524">
        <v>5333</v>
      </c>
      <c r="F2524" t="s">
        <v>134</v>
      </c>
      <c r="H2524" t="s">
        <v>276</v>
      </c>
      <c r="I2524">
        <v>2744</v>
      </c>
      <c r="J2524" t="s">
        <v>26</v>
      </c>
      <c r="K2524" t="s">
        <v>633</v>
      </c>
      <c r="L2524">
        <v>557391004995</v>
      </c>
      <c r="N2524">
        <v>0</v>
      </c>
      <c r="O2524" t="s">
        <v>5</v>
      </c>
      <c r="P2524">
        <v>0</v>
      </c>
      <c r="Q2524">
        <v>7</v>
      </c>
      <c r="R2524">
        <v>7</v>
      </c>
      <c r="S2524">
        <v>1</v>
      </c>
      <c r="T2524">
        <v>7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 t="s">
        <v>6</v>
      </c>
      <c r="AG2524">
        <v>0</v>
      </c>
      <c r="AU2524" s="2" t="str">
        <f>IF(ISBLANK(B2524),"", TEXT(B2524,"dddd, d \d\e mmmm \d\e aaaa"))</f>
        <v>sexta-feira, 17 de abril de 2026</v>
      </c>
      <c r="AX2524" s="1" t="str" cm="1">
        <f t="array" ref="AX2524">IFERROR(_xlfn.TEXTJOIN(", ",TRUE,_xlfn._xlws.SORT(_xlfn.UNIQUE(_xlfn._xlws.FILTER($K$2:$K$2889,($I$2:$I$2889=I2524)*($K$2:$K$2889&lt;&gt;""))))),"")</f>
        <v>Guizo</v>
      </c>
      <c r="AY2524" s="1" t="str">
        <f>IF(ISBLANK(F2524),"", IF(OR(
ISNUMBER(FIND("escovacao",LOWER(F2524))),
ISNUMBER(FIND("escovação",LOWER(F2524))),
ISNUMBER(FIND("higiene bucal",LOWER(F2524))),
ISNUMBER(FIND("tosa",LOWER(F2524))),
ISNUMBER(FIND("hidratacao",LOWER(F2524))),
ISNUMBER(FIND("hidratação",LOWER(F2524))),
ISNUMBER(FIND("spa",LOWER(F2524))),
ISNUMBER(FIND("corte de unhas",LOWER(F2524))),
ISNUMBER(FIND("desembolo",LOWER(F2524))),
ISNUMBER(FIND("clorexidina",LOWER(F2524))),
ISNUMBER(FIND("matizacao",LOWER(F2524))),
ISNUMBER(FIND("matização",LOWER(F2524))),
ISNUMBER(FIND("arredondamento",LOWER(F2524))),
ISNUMBER(FIND("remocao",LOWER(F2524))),
ISNUMBER(FIND("remoção",LOWER(F2524)))
),"Serviços extras",
IF(ISNUMBER(FIND("banho",LOWER(F2524))),"Banho","Loja")))</f>
        <v>Banho</v>
      </c>
      <c r="AZ2524" s="1" t="str">
        <f>IF(ISBLANK(I2524),"", _xlfn.LET(_xlpm.Pedido,TRIM(D2524&amp;""),IF(_xlpm.Pedido&lt;&gt;"",_xlpm.Pedido&amp;" | "&amp;K2524,I2524&amp;" | "&amp;K2524&amp;" | "&amp;TEXT(AU2524,"0"))))</f>
        <v>5333 | Guizo</v>
      </c>
      <c r="BA2524" s="1" t="str">
        <f>IF(ISBLANK(I2524),"", _xlfn.LET(_xlpm.TipoServico,LOWER(H2524),IF(ISNUMBER(FIND("banho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4" s="1" t="str">
        <f>IF(ISBLANK(I2524),"", _xlfn.LET(
    _xlpm.Servico,TRIM(F2524&amp;""),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4" s="1">
        <f>IF(ISBLANK(B2524),"", IF(ISBLANK(R2524),Q2524*S2524,R2524*S2524))</f>
        <v>7</v>
      </c>
    </row>
    <row r="2525" spans="1:55" x14ac:dyDescent="0.3">
      <c r="A2525" t="s">
        <v>133</v>
      </c>
      <c r="B2525">
        <v>46056</v>
      </c>
      <c r="C2525" t="s">
        <v>46</v>
      </c>
      <c r="D2525">
        <v>4708</v>
      </c>
      <c r="F2525" t="s">
        <v>134</v>
      </c>
      <c r="H2525" t="s">
        <v>276</v>
      </c>
      <c r="I2525">
        <v>2596</v>
      </c>
      <c r="J2525" t="s">
        <v>406</v>
      </c>
      <c r="K2525" t="s">
        <v>761</v>
      </c>
      <c r="L2525">
        <v>73991810815</v>
      </c>
      <c r="N2525">
        <v>0</v>
      </c>
      <c r="O2525" t="s">
        <v>5</v>
      </c>
      <c r="P2525">
        <v>0</v>
      </c>
      <c r="Q2525">
        <v>57</v>
      </c>
      <c r="R2525">
        <v>57</v>
      </c>
      <c r="S2525">
        <v>1</v>
      </c>
      <c r="T2525">
        <v>57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0</v>
      </c>
      <c r="AE2525">
        <v>0</v>
      </c>
      <c r="AF2525" t="s">
        <v>6</v>
      </c>
      <c r="AG2525">
        <v>40.9</v>
      </c>
      <c r="AU2525" s="2" t="str">
        <f>IF(ISBLANK(B2525),"", TEXT(B2525,"dddd, d \d\e mmmm \d\e aaaa"))</f>
        <v>terça-feira, 3 de fevereiro de 2026</v>
      </c>
      <c r="AX2525" s="1" t="str" cm="1">
        <f t="array" ref="AX2525">IFERROR(_xlfn.TEXTJOIN(", ",TRUE,_xlfn._xlws.SORT(_xlfn.UNIQUE(_xlfn._xlws.FILTER($K$2:$K$2889,($I$2:$I$2889=I2525)*($K$2:$K$2889&lt;&gt;""))))),"")</f>
        <v>Bebe, Scooby</v>
      </c>
      <c r="AY2525" s="1" t="str">
        <f>IF(ISBLANK(F2525),"", IF(OR(
ISNUMBER(FIND("escovacao",LOWER(F2525))),
ISNUMBER(FIND("escovação",LOWER(F2525))),
ISNUMBER(FIND("higiene bucal",LOWER(F2525))),
ISNUMBER(FIND("tosa",LOWER(F2525))),
ISNUMBER(FIND("hidratacao",LOWER(F2525))),
ISNUMBER(FIND("hidratação",LOWER(F2525))),
ISNUMBER(FIND("spa",LOWER(F2525))),
ISNUMBER(FIND("corte de unhas",LOWER(F2525))),
ISNUMBER(FIND("desembolo",LOWER(F2525))),
ISNUMBER(FIND("clorexidina",LOWER(F2525))),
ISNUMBER(FIND("matizacao",LOWER(F2525))),
ISNUMBER(FIND("matização",LOWER(F2525))),
ISNUMBER(FIND("arredondamento",LOWER(F2525))),
ISNUMBER(FIND("remocao",LOWER(F2525))),
ISNUMBER(FIND("remoção",LOWER(F2525)))
),"Serviços extras",
IF(ISNUMBER(FIND("banho",LOWER(F2525))),"Banho","Loja")))</f>
        <v>Banho</v>
      </c>
      <c r="AZ2525" s="1" t="str">
        <f>IF(ISBLANK(I2525),"", _xlfn.LET(_xlpm.Pedido,TRIM(D2525&amp;""),IF(_xlpm.Pedido&lt;&gt;"",_xlpm.Pedido&amp;" | "&amp;K2525,I2525&amp;" | "&amp;K2525&amp;" | "&amp;TEXT(AU2525,"0"))))</f>
        <v>4708 | Bebe</v>
      </c>
      <c r="BA2525" s="1" t="str">
        <f>IF(ISBLANK(I2525),"", _xlfn.LET(_xlpm.TipoServico,LOWER(H2525),IF(ISNUMBER(FIND("banho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5" s="1" t="str">
        <f>IF(ISBLANK(I2525),"", _xlfn.LET(
    _xlpm.Servico,TRIM(F2525&amp;""),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5" s="1">
        <f>IF(ISBLANK(B2525),"", IF(ISBLANK(R2525),Q2525*S2525,R2525*S2525))</f>
        <v>57</v>
      </c>
    </row>
    <row r="2526" spans="1:55" x14ac:dyDescent="0.3">
      <c r="A2526" t="s">
        <v>11</v>
      </c>
      <c r="B2526">
        <v>46083</v>
      </c>
      <c r="C2526" t="s">
        <v>43</v>
      </c>
      <c r="D2526">
        <v>4935</v>
      </c>
      <c r="F2526" t="s">
        <v>134</v>
      </c>
      <c r="H2526" t="s">
        <v>276</v>
      </c>
      <c r="I2526">
        <v>2849</v>
      </c>
      <c r="J2526" t="s">
        <v>634</v>
      </c>
      <c r="K2526" t="s">
        <v>635</v>
      </c>
      <c r="L2526">
        <v>557381754116</v>
      </c>
      <c r="N2526">
        <v>0</v>
      </c>
      <c r="O2526" t="s">
        <v>5</v>
      </c>
      <c r="P2526">
        <v>0</v>
      </c>
      <c r="Q2526">
        <v>57</v>
      </c>
      <c r="R2526">
        <v>57</v>
      </c>
      <c r="S2526">
        <v>1</v>
      </c>
      <c r="T2526">
        <v>57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0</v>
      </c>
      <c r="AF2526" t="s">
        <v>6</v>
      </c>
      <c r="AG2526">
        <v>0</v>
      </c>
      <c r="AU2526" s="2" t="str">
        <f>IF(ISBLANK(B2526),"", TEXT(B2526,"dddd, d \d\e mmmm \d\e aaaa"))</f>
        <v>segunda-feira, 2 de março de 2026</v>
      </c>
      <c r="AX2526" s="1" t="str" cm="1">
        <f t="array" ref="AX2526">IFERROR(_xlfn.TEXTJOIN(", ",TRUE,_xlfn._xlws.SORT(_xlfn.UNIQUE(_xlfn._xlws.FILTER($K$2:$K$2889,($I$2:$I$2889=I2526)*($K$2:$K$2889&lt;&gt;""))))),"")</f>
        <v>Luk</v>
      </c>
      <c r="AY2526" s="1" t="str">
        <f>IF(ISBLANK(F2526),"", IF(OR(
ISNUMBER(FIND("escovacao",LOWER(F2526))),
ISNUMBER(FIND("escovação",LOWER(F2526))),
ISNUMBER(FIND("higiene bucal",LOWER(F2526))),
ISNUMBER(FIND("tosa",LOWER(F2526))),
ISNUMBER(FIND("hidratacao",LOWER(F2526))),
ISNUMBER(FIND("hidratação",LOWER(F2526))),
ISNUMBER(FIND("spa",LOWER(F2526))),
ISNUMBER(FIND("corte de unhas",LOWER(F2526))),
ISNUMBER(FIND("desembolo",LOWER(F2526))),
ISNUMBER(FIND("clorexidina",LOWER(F2526))),
ISNUMBER(FIND("matizacao",LOWER(F2526))),
ISNUMBER(FIND("matização",LOWER(F2526))),
ISNUMBER(FIND("arredondamento",LOWER(F2526))),
ISNUMBER(FIND("remocao",LOWER(F2526))),
ISNUMBER(FIND("remoção",LOWER(F2526)))
),"Serviços extras",
IF(ISNUMBER(FIND("banho",LOWER(F2526))),"Banho","Loja")))</f>
        <v>Banho</v>
      </c>
      <c r="AZ2526" s="1" t="str">
        <f>IF(ISBLANK(I2526),"", _xlfn.LET(_xlpm.Pedido,TRIM(D2526&amp;""),IF(_xlpm.Pedido&lt;&gt;"",_xlpm.Pedido&amp;" | "&amp;K2526,I2526&amp;" | "&amp;K2526&amp;" | "&amp;TEXT(AU2526,"0"))))</f>
        <v>4935 | Luk</v>
      </c>
      <c r="BA2526" s="1" t="str">
        <f>IF(ISBLANK(I2526),"", _xlfn.LET(_xlpm.TipoServico,LOWER(H2526),IF(ISNUMBER(FIND("banho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6" s="1" t="str">
        <f>IF(ISBLANK(I2526),"", _xlfn.LET(
    _xlpm.Servico,TRIM(F2526&amp;""),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6" s="1">
        <f>IF(ISBLANK(B2526),"", IF(ISBLANK(R2526),Q2526*S2526,R2526*S2526))</f>
        <v>57</v>
      </c>
    </row>
    <row r="2527" spans="1:55" x14ac:dyDescent="0.3">
      <c r="A2527" t="s">
        <v>141</v>
      </c>
      <c r="B2527">
        <v>46085</v>
      </c>
      <c r="C2527" t="s">
        <v>53</v>
      </c>
      <c r="D2527">
        <v>4948</v>
      </c>
      <c r="F2527" t="s">
        <v>134</v>
      </c>
      <c r="H2527" t="s">
        <v>276</v>
      </c>
      <c r="I2527">
        <v>2796</v>
      </c>
      <c r="J2527" t="s">
        <v>550</v>
      </c>
      <c r="K2527" t="s">
        <v>182</v>
      </c>
      <c r="L2527">
        <v>73991722422</v>
      </c>
      <c r="N2527">
        <v>0</v>
      </c>
      <c r="O2527" t="s">
        <v>5</v>
      </c>
      <c r="P2527">
        <v>0</v>
      </c>
      <c r="Q2527">
        <v>57</v>
      </c>
      <c r="R2527">
        <v>57</v>
      </c>
      <c r="S2527">
        <v>1</v>
      </c>
      <c r="T2527">
        <v>57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 t="s">
        <v>6</v>
      </c>
      <c r="AG2527">
        <v>112</v>
      </c>
      <c r="AU2527" s="2" t="str">
        <f>IF(ISBLANK(B2527),"", TEXT(B2527,"dddd, d \d\e mmmm \d\e aaaa"))</f>
        <v>quarta-feira, 4 de março de 2026</v>
      </c>
      <c r="AX2527" s="1" t="str" cm="1">
        <f t="array" ref="AX2527">IFERROR(_xlfn.TEXTJOIN(", ",TRUE,_xlfn._xlws.SORT(_xlfn.UNIQUE(_xlfn._xlws.FILTER($K$2:$K$2889,($I$2:$I$2889=I2527)*($K$2:$K$2889&lt;&gt;""))))),"")</f>
        <v>Amora</v>
      </c>
      <c r="AY2527" s="1" t="str">
        <f>IF(ISBLANK(F2527),"", IF(OR(
ISNUMBER(FIND("escovacao",LOWER(F2527))),
ISNUMBER(FIND("escovação",LOWER(F2527))),
ISNUMBER(FIND("higiene bucal",LOWER(F2527))),
ISNUMBER(FIND("tosa",LOWER(F2527))),
ISNUMBER(FIND("hidratacao",LOWER(F2527))),
ISNUMBER(FIND("hidratação",LOWER(F2527))),
ISNUMBER(FIND("spa",LOWER(F2527))),
ISNUMBER(FIND("corte de unhas",LOWER(F2527))),
ISNUMBER(FIND("desembolo",LOWER(F2527))),
ISNUMBER(FIND("clorexidina",LOWER(F2527))),
ISNUMBER(FIND("matizacao",LOWER(F2527))),
ISNUMBER(FIND("matização",LOWER(F2527))),
ISNUMBER(FIND("arredondamento",LOWER(F2527))),
ISNUMBER(FIND("remocao",LOWER(F2527))),
ISNUMBER(FIND("remoção",LOWER(F2527)))
),"Serviços extras",
IF(ISNUMBER(FIND("banho",LOWER(F2527))),"Banho","Loja")))</f>
        <v>Banho</v>
      </c>
      <c r="AZ2527" s="1" t="str">
        <f>IF(ISBLANK(I2527),"", _xlfn.LET(_xlpm.Pedido,TRIM(D2527&amp;""),IF(_xlpm.Pedido&lt;&gt;"",_xlpm.Pedido&amp;" | "&amp;K2527,I2527&amp;" | "&amp;K2527&amp;" | "&amp;TEXT(AU2527,"0"))))</f>
        <v>4948 | Amora</v>
      </c>
      <c r="BA2527" s="1" t="str">
        <f>IF(ISBLANK(I2527),"", _xlfn.LET(_xlpm.TipoServico,LOWER(H2527),IF(ISNUMBER(FIND("banho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7" s="1" t="str">
        <f>IF(ISBLANK(I2527),"", _xlfn.LET(
    _xlpm.Servico,TRIM(F2527&amp;""),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7" s="1">
        <f>IF(ISBLANK(B2527),"", IF(ISBLANK(R2527),Q2527*S2527,R2527*S2527))</f>
        <v>57</v>
      </c>
    </row>
    <row r="2528" spans="1:55" x14ac:dyDescent="0.3">
      <c r="A2528" t="s">
        <v>133</v>
      </c>
      <c r="B2528">
        <v>46088</v>
      </c>
      <c r="C2528" t="s">
        <v>27</v>
      </c>
      <c r="D2528">
        <v>4983</v>
      </c>
      <c r="F2528" t="s">
        <v>134</v>
      </c>
      <c r="H2528" t="s">
        <v>276</v>
      </c>
      <c r="I2528">
        <v>2418</v>
      </c>
      <c r="J2528" t="s">
        <v>636</v>
      </c>
      <c r="K2528" t="s">
        <v>182</v>
      </c>
      <c r="L2528">
        <v>73999976960</v>
      </c>
      <c r="N2528">
        <v>0</v>
      </c>
      <c r="O2528" t="s">
        <v>5</v>
      </c>
      <c r="P2528">
        <v>0</v>
      </c>
      <c r="Q2528">
        <v>57</v>
      </c>
      <c r="R2528">
        <v>57</v>
      </c>
      <c r="S2528">
        <v>1</v>
      </c>
      <c r="T2528">
        <v>57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 t="s">
        <v>6</v>
      </c>
      <c r="AG2528">
        <v>45</v>
      </c>
      <c r="AU2528" s="2" t="str">
        <f>IF(ISBLANK(B2528),"", TEXT(B2528,"dddd, d \d\e mmmm \d\e aaaa"))</f>
        <v>sábado, 7 de março de 2026</v>
      </c>
      <c r="AX2528" s="1" t="str" cm="1">
        <f t="array" ref="AX2528">IFERROR(_xlfn.TEXTJOIN(", ",TRUE,_xlfn._xlws.SORT(_xlfn.UNIQUE(_xlfn._xlws.FILTER($K$2:$K$2889,($I$2:$I$2889=I2528)*($K$2:$K$2889&lt;&gt;""))))),"")</f>
        <v>Amora</v>
      </c>
      <c r="AY2528" s="1" t="str">
        <f>IF(ISBLANK(F2528),"", IF(OR(
ISNUMBER(FIND("escovacao",LOWER(F2528))),
ISNUMBER(FIND("escovação",LOWER(F2528))),
ISNUMBER(FIND("higiene bucal",LOWER(F2528))),
ISNUMBER(FIND("tosa",LOWER(F2528))),
ISNUMBER(FIND("hidratacao",LOWER(F2528))),
ISNUMBER(FIND("hidratação",LOWER(F2528))),
ISNUMBER(FIND("spa",LOWER(F2528))),
ISNUMBER(FIND("corte de unhas",LOWER(F2528))),
ISNUMBER(FIND("desembolo",LOWER(F2528))),
ISNUMBER(FIND("clorexidina",LOWER(F2528))),
ISNUMBER(FIND("matizacao",LOWER(F2528))),
ISNUMBER(FIND("matização",LOWER(F2528))),
ISNUMBER(FIND("arredondamento",LOWER(F2528))),
ISNUMBER(FIND("remocao",LOWER(F2528))),
ISNUMBER(FIND("remoção",LOWER(F2528)))
),"Serviços extras",
IF(ISNUMBER(FIND("banho",LOWER(F2528))),"Banho","Loja")))</f>
        <v>Banho</v>
      </c>
      <c r="AZ2528" s="1" t="str">
        <f>IF(ISBLANK(I2528),"", _xlfn.LET(_xlpm.Pedido,TRIM(D2528&amp;""),IF(_xlpm.Pedido&lt;&gt;"",_xlpm.Pedido&amp;" | "&amp;K2528,I2528&amp;" | "&amp;K2528&amp;" | "&amp;TEXT(AU2528,"0"))))</f>
        <v>4983 | Amora</v>
      </c>
      <c r="BA2528" s="1" t="str">
        <f>IF(ISBLANK(I2528),"", _xlfn.LET(_xlpm.TipoServico,LOWER(H2528),IF(ISNUMBER(FIND("banho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8" s="1" t="str">
        <f>IF(ISBLANK(I2528),"", _xlfn.LET(
    _xlpm.Servico,TRIM(F2528&amp;""),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8" s="1">
        <f>IF(ISBLANK(B2528),"", IF(ISBLANK(R2528),Q2528*S2528,R2528*S2528))</f>
        <v>57</v>
      </c>
    </row>
    <row r="2529" spans="1:55" x14ac:dyDescent="0.3">
      <c r="A2529" t="s">
        <v>11</v>
      </c>
      <c r="B2529">
        <v>46107</v>
      </c>
      <c r="C2529" t="s">
        <v>9</v>
      </c>
      <c r="D2529">
        <v>5140</v>
      </c>
      <c r="F2529" t="s">
        <v>134</v>
      </c>
      <c r="H2529" t="s">
        <v>276</v>
      </c>
      <c r="I2529">
        <v>2108</v>
      </c>
      <c r="J2529" t="s">
        <v>437</v>
      </c>
      <c r="K2529" t="s">
        <v>444</v>
      </c>
      <c r="L2529">
        <v>73991061033</v>
      </c>
      <c r="N2529">
        <v>0</v>
      </c>
      <c r="O2529" t="s">
        <v>5</v>
      </c>
      <c r="P2529">
        <v>0</v>
      </c>
      <c r="Q2529">
        <v>7</v>
      </c>
      <c r="R2529">
        <v>7</v>
      </c>
      <c r="S2529">
        <v>1</v>
      </c>
      <c r="T2529">
        <v>7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 t="s">
        <v>6</v>
      </c>
      <c r="AG2529">
        <v>156</v>
      </c>
      <c r="AU2529" s="2" t="str">
        <f>IF(ISBLANK(B2529),"", TEXT(B2529,"dddd, d \d\e mmmm \d\e aaaa"))</f>
        <v>quinta-feira, 26 de março de 2026</v>
      </c>
      <c r="AX2529" s="1" t="str" cm="1">
        <f t="array" ref="AX2529">IFERROR(_xlfn.TEXTJOIN(", ",TRUE,_xlfn._xlws.SORT(_xlfn.UNIQUE(_xlfn._xlws.FILTER($K$2:$K$2889,($I$2:$I$2889=I2529)*($K$2:$K$2889&lt;&gt;""))))),"")</f>
        <v>Amora, Maya</v>
      </c>
      <c r="AY2529" s="1" t="str">
        <f>IF(ISBLANK(F2529),"", IF(OR(
ISNUMBER(FIND("escovacao",LOWER(F2529))),
ISNUMBER(FIND("escovação",LOWER(F2529))),
ISNUMBER(FIND("higiene bucal",LOWER(F2529))),
ISNUMBER(FIND("tosa",LOWER(F2529))),
ISNUMBER(FIND("hidratacao",LOWER(F2529))),
ISNUMBER(FIND("hidratação",LOWER(F2529))),
ISNUMBER(FIND("spa",LOWER(F2529))),
ISNUMBER(FIND("corte de unhas",LOWER(F2529))),
ISNUMBER(FIND("desembolo",LOWER(F2529))),
ISNUMBER(FIND("clorexidina",LOWER(F2529))),
ISNUMBER(FIND("matizacao",LOWER(F2529))),
ISNUMBER(FIND("matização",LOWER(F2529))),
ISNUMBER(FIND("arredondamento",LOWER(F2529))),
ISNUMBER(FIND("remocao",LOWER(F2529))),
ISNUMBER(FIND("remoção",LOWER(F2529)))
),"Serviços extras",
IF(ISNUMBER(FIND("banho",LOWER(F2529))),"Banho","Loja")))</f>
        <v>Banho</v>
      </c>
      <c r="AZ2529" s="1" t="str">
        <f>IF(ISBLANK(I2529),"", _xlfn.LET(_xlpm.Pedido,TRIM(D2529&amp;""),IF(_xlpm.Pedido&lt;&gt;"",_xlpm.Pedido&amp;" | "&amp;K2529,I2529&amp;" | "&amp;K2529&amp;" | "&amp;TEXT(AU2529,"0"))))</f>
        <v>5140 | Maya</v>
      </c>
      <c r="BA2529" s="1" t="str">
        <f>IF(ISBLANK(I2529),"", _xlfn.LET(_xlpm.TipoServico,LOWER(H2529),IF(ISNUMBER(FIND("banho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29" s="1" t="str">
        <f>IF(ISBLANK(I2529),"", _xlfn.LET(
    _xlpm.Servico,TRIM(F2529&amp;""),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29" s="1">
        <f>IF(ISBLANK(B2529),"", IF(ISBLANK(R2529),Q2529*S2529,R2529*S2529))</f>
        <v>7</v>
      </c>
    </row>
    <row r="2530" spans="1:55" x14ac:dyDescent="0.3">
      <c r="A2530" t="s">
        <v>133</v>
      </c>
      <c r="B2530">
        <v>46108</v>
      </c>
      <c r="C2530" t="s">
        <v>2</v>
      </c>
      <c r="D2530">
        <v>5156</v>
      </c>
      <c r="F2530" t="s">
        <v>134</v>
      </c>
      <c r="H2530" t="s">
        <v>276</v>
      </c>
      <c r="I2530">
        <v>2871</v>
      </c>
      <c r="J2530" t="s">
        <v>577</v>
      </c>
      <c r="K2530" t="s">
        <v>167</v>
      </c>
      <c r="L2530">
        <v>557391452363</v>
      </c>
      <c r="N2530">
        <v>0</v>
      </c>
      <c r="O2530" t="s">
        <v>5</v>
      </c>
      <c r="P2530">
        <v>0</v>
      </c>
      <c r="Q2530">
        <v>7</v>
      </c>
      <c r="R2530">
        <v>7</v>
      </c>
      <c r="S2530">
        <v>1</v>
      </c>
      <c r="T2530">
        <v>7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 t="s">
        <v>6</v>
      </c>
      <c r="AG2530">
        <v>0</v>
      </c>
      <c r="AU2530" s="2" t="str">
        <f>IF(ISBLANK(B2530),"", TEXT(B2530,"dddd, d \d\e mmmm \d\e aaaa"))</f>
        <v>sexta-feira, 27 de março de 2026</v>
      </c>
      <c r="AX2530" s="1" t="str" cm="1">
        <f t="array" ref="AX2530">IFERROR(_xlfn.TEXTJOIN(", ",TRUE,_xlfn._xlws.SORT(_xlfn.UNIQUE(_xlfn._xlws.FILTER($K$2:$K$2889,($I$2:$I$2889=I2530)*($K$2:$K$2889&lt;&gt;""))))),"")</f>
        <v>Ben, Lucky</v>
      </c>
      <c r="AY2530" s="1" t="str">
        <f>IF(ISBLANK(F2530),"", IF(OR(
ISNUMBER(FIND("escovacao",LOWER(F2530))),
ISNUMBER(FIND("escovação",LOWER(F2530))),
ISNUMBER(FIND("higiene bucal",LOWER(F2530))),
ISNUMBER(FIND("tosa",LOWER(F2530))),
ISNUMBER(FIND("hidratacao",LOWER(F2530))),
ISNUMBER(FIND("hidratação",LOWER(F2530))),
ISNUMBER(FIND("spa",LOWER(F2530))),
ISNUMBER(FIND("corte de unhas",LOWER(F2530))),
ISNUMBER(FIND("desembolo",LOWER(F2530))),
ISNUMBER(FIND("clorexidina",LOWER(F2530))),
ISNUMBER(FIND("matizacao",LOWER(F2530))),
ISNUMBER(FIND("matização",LOWER(F2530))),
ISNUMBER(FIND("arredondamento",LOWER(F2530))),
ISNUMBER(FIND("remocao",LOWER(F2530))),
ISNUMBER(FIND("remoção",LOWER(F2530)))
),"Serviços extras",
IF(ISNUMBER(FIND("banho",LOWER(F2530))),"Banho","Loja")))</f>
        <v>Banho</v>
      </c>
      <c r="AZ2530" s="1" t="str">
        <f>IF(ISBLANK(I2530),"", _xlfn.LET(_xlpm.Pedido,TRIM(D2530&amp;""),IF(_xlpm.Pedido&lt;&gt;"",_xlpm.Pedido&amp;" | "&amp;K2530,I2530&amp;" | "&amp;K2530&amp;" | "&amp;TEXT(AU2530,"0"))))</f>
        <v>5156 | Lucky</v>
      </c>
      <c r="BA2530" s="1" t="str">
        <f>IF(ISBLANK(I2530),"", _xlfn.LET(_xlpm.TipoServico,LOWER(H2530),IF(ISNUMBER(FIND("banho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0" s="1" t="str">
        <f>IF(ISBLANK(I2530),"", _xlfn.LET(
    _xlpm.Servico,TRIM(F2530&amp;""),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0" s="1">
        <f>IF(ISBLANK(B2530),"", IF(ISBLANK(R2530),Q2530*S2530,R2530*S2530))</f>
        <v>7</v>
      </c>
    </row>
    <row r="2531" spans="1:55" x14ac:dyDescent="0.3">
      <c r="A2531" t="s">
        <v>133</v>
      </c>
      <c r="B2531">
        <v>46108</v>
      </c>
      <c r="C2531" t="s">
        <v>2</v>
      </c>
      <c r="D2531">
        <v>5156</v>
      </c>
      <c r="F2531" t="s">
        <v>134</v>
      </c>
      <c r="H2531" t="s">
        <v>276</v>
      </c>
      <c r="I2531">
        <v>2871</v>
      </c>
      <c r="J2531" t="s">
        <v>577</v>
      </c>
      <c r="K2531" t="s">
        <v>637</v>
      </c>
      <c r="L2531">
        <v>557391452363</v>
      </c>
      <c r="N2531">
        <v>0</v>
      </c>
      <c r="O2531" t="s">
        <v>5</v>
      </c>
      <c r="P2531">
        <v>0</v>
      </c>
      <c r="Q2531">
        <v>7</v>
      </c>
      <c r="R2531">
        <v>7</v>
      </c>
      <c r="S2531">
        <v>1</v>
      </c>
      <c r="T2531">
        <v>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 t="s">
        <v>6</v>
      </c>
      <c r="AG2531">
        <v>0</v>
      </c>
      <c r="AU2531" s="2" t="str">
        <f>IF(ISBLANK(B2531),"", TEXT(B2531,"dddd, d \d\e mmmm \d\e aaaa"))</f>
        <v>sexta-feira, 27 de março de 2026</v>
      </c>
      <c r="AX2531" s="1" t="str" cm="1">
        <f t="array" ref="AX2531">IFERROR(_xlfn.TEXTJOIN(", ",TRUE,_xlfn._xlws.SORT(_xlfn.UNIQUE(_xlfn._xlws.FILTER($K$2:$K$2889,($I$2:$I$2889=I2531)*($K$2:$K$2889&lt;&gt;""))))),"")</f>
        <v>Ben, Lucky</v>
      </c>
      <c r="AY2531" s="1" t="str">
        <f>IF(ISBLANK(F2531),"", IF(OR(
ISNUMBER(FIND("escovacao",LOWER(F2531))),
ISNUMBER(FIND("escovação",LOWER(F2531))),
ISNUMBER(FIND("higiene bucal",LOWER(F2531))),
ISNUMBER(FIND("tosa",LOWER(F2531))),
ISNUMBER(FIND("hidratacao",LOWER(F2531))),
ISNUMBER(FIND("hidratação",LOWER(F2531))),
ISNUMBER(FIND("spa",LOWER(F2531))),
ISNUMBER(FIND("corte de unhas",LOWER(F2531))),
ISNUMBER(FIND("desembolo",LOWER(F2531))),
ISNUMBER(FIND("clorexidina",LOWER(F2531))),
ISNUMBER(FIND("matizacao",LOWER(F2531))),
ISNUMBER(FIND("matização",LOWER(F2531))),
ISNUMBER(FIND("arredondamento",LOWER(F2531))),
ISNUMBER(FIND("remocao",LOWER(F2531))),
ISNUMBER(FIND("remoção",LOWER(F2531)))
),"Serviços extras",
IF(ISNUMBER(FIND("banho",LOWER(F2531))),"Banho","Loja")))</f>
        <v>Banho</v>
      </c>
      <c r="AZ2531" s="1" t="str">
        <f>IF(ISBLANK(I2531),"", _xlfn.LET(_xlpm.Pedido,TRIM(D2531&amp;""),IF(_xlpm.Pedido&lt;&gt;"",_xlpm.Pedido&amp;" | "&amp;K2531,I2531&amp;" | "&amp;K2531&amp;" | "&amp;TEXT(AU2531,"0"))))</f>
        <v>5156 | Ben</v>
      </c>
      <c r="BA2531" s="1" t="str">
        <f>IF(ISBLANK(I2531),"", _xlfn.LET(_xlpm.TipoServico,LOWER(H2531),IF(ISNUMBER(FIND("banho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1" s="1" t="str">
        <f>IF(ISBLANK(I2531),"", _xlfn.LET(
    _xlpm.Servico,TRIM(F2531&amp;""),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1" s="1">
        <f>IF(ISBLANK(B2531),"", IF(ISBLANK(R2531),Q2531*S2531,R2531*S2531))</f>
        <v>7</v>
      </c>
    </row>
    <row r="2532" spans="1:55" x14ac:dyDescent="0.3">
      <c r="A2532" t="s">
        <v>11</v>
      </c>
      <c r="B2532">
        <v>46123</v>
      </c>
      <c r="C2532" t="s">
        <v>27</v>
      </c>
      <c r="D2532">
        <v>5269</v>
      </c>
      <c r="F2532" t="s">
        <v>134</v>
      </c>
      <c r="H2532" t="s">
        <v>276</v>
      </c>
      <c r="I2532">
        <v>2748</v>
      </c>
      <c r="J2532" t="s">
        <v>78</v>
      </c>
      <c r="K2532" t="s">
        <v>175</v>
      </c>
      <c r="L2532">
        <v>557381467397</v>
      </c>
      <c r="N2532">
        <v>0</v>
      </c>
      <c r="O2532" t="s">
        <v>5</v>
      </c>
      <c r="P2532">
        <v>0</v>
      </c>
      <c r="Q2532">
        <v>62</v>
      </c>
      <c r="R2532">
        <v>62</v>
      </c>
      <c r="S2532">
        <v>1</v>
      </c>
      <c r="T2532">
        <v>62</v>
      </c>
      <c r="U2532">
        <v>0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 t="s">
        <v>6</v>
      </c>
      <c r="AG2532">
        <v>103.9</v>
      </c>
      <c r="AU2532" s="2" t="str">
        <f>IF(ISBLANK(B2532),"", TEXT(B2532,"dddd, d \d\e mmmm \d\e aaaa"))</f>
        <v>sábado, 11 de abril de 2026</v>
      </c>
      <c r="AX2532" s="1" t="str" cm="1">
        <f t="array" ref="AX2532">IFERROR(_xlfn.TEXTJOIN(", ",TRUE,_xlfn._xlws.SORT(_xlfn.UNIQUE(_xlfn._xlws.FILTER($K$2:$K$2889,($I$2:$I$2889=I2532)*($K$2:$K$2889&lt;&gt;""))))),"")</f>
        <v>Pipo</v>
      </c>
      <c r="AY2532" s="1" t="str">
        <f>IF(ISBLANK(F2532),"", IF(OR(
ISNUMBER(FIND("escovacao",LOWER(F2532))),
ISNUMBER(FIND("escovação",LOWER(F2532))),
ISNUMBER(FIND("higiene bucal",LOWER(F2532))),
ISNUMBER(FIND("tosa",LOWER(F2532))),
ISNUMBER(FIND("hidratacao",LOWER(F2532))),
ISNUMBER(FIND("hidratação",LOWER(F2532))),
ISNUMBER(FIND("spa",LOWER(F2532))),
ISNUMBER(FIND("corte de unhas",LOWER(F2532))),
ISNUMBER(FIND("desembolo",LOWER(F2532))),
ISNUMBER(FIND("clorexidina",LOWER(F2532))),
ISNUMBER(FIND("matizacao",LOWER(F2532))),
ISNUMBER(FIND("matização",LOWER(F2532))),
ISNUMBER(FIND("arredondamento",LOWER(F2532))),
ISNUMBER(FIND("remocao",LOWER(F2532))),
ISNUMBER(FIND("remoção",LOWER(F2532)))
),"Serviços extras",
IF(ISNUMBER(FIND("banho",LOWER(F2532))),"Banho","Loja")))</f>
        <v>Banho</v>
      </c>
      <c r="AZ2532" s="1" t="str">
        <f>IF(ISBLANK(I2532),"", _xlfn.LET(_xlpm.Pedido,TRIM(D2532&amp;""),IF(_xlpm.Pedido&lt;&gt;"",_xlpm.Pedido&amp;" | "&amp;K2532,I2532&amp;" | "&amp;K2532&amp;" | "&amp;TEXT(AU2532,"0"))))</f>
        <v>5269 | Pipo</v>
      </c>
      <c r="BA2532" s="1" t="str">
        <f>IF(ISBLANK(I2532),"", _xlfn.LET(_xlpm.TipoServico,LOWER(H2532),IF(ISNUMBER(FIND("banho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2" s="1" t="str">
        <f>IF(ISBLANK(I2532),"", _xlfn.LET(
    _xlpm.Servico,TRIM(F2532&amp;""),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2" s="1">
        <f>IF(ISBLANK(B2532),"", IF(ISBLANK(R2532),Q2532*S2532,R2532*S2532))</f>
        <v>62</v>
      </c>
    </row>
    <row r="2533" spans="1:55" x14ac:dyDescent="0.3">
      <c r="A2533" t="s">
        <v>172</v>
      </c>
      <c r="B2533">
        <v>46130</v>
      </c>
      <c r="C2533" t="s">
        <v>27</v>
      </c>
      <c r="D2533">
        <v>5342</v>
      </c>
      <c r="F2533" t="s">
        <v>134</v>
      </c>
      <c r="H2533" t="s">
        <v>276</v>
      </c>
      <c r="I2533">
        <v>2360</v>
      </c>
      <c r="J2533" t="s">
        <v>58</v>
      </c>
      <c r="K2533" t="s">
        <v>638</v>
      </c>
      <c r="L2533">
        <v>71991341139</v>
      </c>
      <c r="N2533">
        <v>0</v>
      </c>
      <c r="O2533" t="s">
        <v>5</v>
      </c>
      <c r="P2533">
        <v>0</v>
      </c>
      <c r="Q2533">
        <v>7</v>
      </c>
      <c r="R2533">
        <v>7</v>
      </c>
      <c r="S2533">
        <v>1</v>
      </c>
      <c r="T2533">
        <v>7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 t="s">
        <v>6</v>
      </c>
      <c r="AG2533">
        <v>74</v>
      </c>
      <c r="AU2533" s="2" t="str">
        <f>IF(ISBLANK(B2533),"", TEXT(B2533,"dddd, d \d\e mmmm \d\e aaaa"))</f>
        <v>sábado, 18 de abril de 2026</v>
      </c>
      <c r="AX2533" s="1" t="str" cm="1">
        <f t="array" ref="AX2533">IFERROR(_xlfn.TEXTJOIN(", ",TRUE,_xlfn._xlws.SORT(_xlfn.UNIQUE(_xlfn._xlws.FILTER($K$2:$K$2889,($I$2:$I$2889=I2533)*($K$2:$K$2889&lt;&gt;""))))),"")</f>
        <v>Cookie</v>
      </c>
      <c r="AY2533" s="1" t="str">
        <f>IF(ISBLANK(F2533),"", IF(OR(
ISNUMBER(FIND("escovacao",LOWER(F2533))),
ISNUMBER(FIND("escovação",LOWER(F2533))),
ISNUMBER(FIND("higiene bucal",LOWER(F2533))),
ISNUMBER(FIND("tosa",LOWER(F2533))),
ISNUMBER(FIND("hidratacao",LOWER(F2533))),
ISNUMBER(FIND("hidratação",LOWER(F2533))),
ISNUMBER(FIND("spa",LOWER(F2533))),
ISNUMBER(FIND("corte de unhas",LOWER(F2533))),
ISNUMBER(FIND("desembolo",LOWER(F2533))),
ISNUMBER(FIND("clorexidina",LOWER(F2533))),
ISNUMBER(FIND("matizacao",LOWER(F2533))),
ISNUMBER(FIND("matização",LOWER(F2533))),
ISNUMBER(FIND("arredondamento",LOWER(F2533))),
ISNUMBER(FIND("remocao",LOWER(F2533))),
ISNUMBER(FIND("remoção",LOWER(F2533)))
),"Serviços extras",
IF(ISNUMBER(FIND("banho",LOWER(F2533))),"Banho","Loja")))</f>
        <v>Banho</v>
      </c>
      <c r="AZ2533" s="1" t="str">
        <f>IF(ISBLANK(I2533),"", _xlfn.LET(_xlpm.Pedido,TRIM(D2533&amp;""),IF(_xlpm.Pedido&lt;&gt;"",_xlpm.Pedido&amp;" | "&amp;K2533,I2533&amp;" | "&amp;K2533&amp;" | "&amp;TEXT(AU2533,"0"))))</f>
        <v>5342 | Cookie</v>
      </c>
      <c r="BA2533" s="1" t="str">
        <f>IF(ISBLANK(I2533),"", _xlfn.LET(_xlpm.TipoServico,LOWER(H2533),IF(ISNUMBER(FIND("banho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3" s="1" t="str">
        <f>IF(ISBLANK(I2533),"", _xlfn.LET(
    _xlpm.Servico,TRIM(F2533&amp;""),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3" s="1">
        <f>IF(ISBLANK(B2533),"", IF(ISBLANK(R2533),Q2533*S2533,R2533*S2533))</f>
        <v>7</v>
      </c>
    </row>
    <row r="2534" spans="1:55" x14ac:dyDescent="0.3">
      <c r="A2534" t="s">
        <v>133</v>
      </c>
      <c r="B2534">
        <v>46141</v>
      </c>
      <c r="C2534" t="s">
        <v>53</v>
      </c>
      <c r="D2534">
        <v>5419</v>
      </c>
      <c r="F2534" t="s">
        <v>134</v>
      </c>
      <c r="H2534" t="s">
        <v>276</v>
      </c>
      <c r="I2534">
        <v>2619</v>
      </c>
      <c r="J2534" t="s">
        <v>16</v>
      </c>
      <c r="K2534" t="s">
        <v>650</v>
      </c>
      <c r="L2534">
        <v>7391854547</v>
      </c>
      <c r="N2534">
        <v>0</v>
      </c>
      <c r="O2534" t="s">
        <v>5</v>
      </c>
      <c r="P2534">
        <v>0</v>
      </c>
      <c r="Q2534">
        <v>62</v>
      </c>
      <c r="R2534">
        <v>62</v>
      </c>
      <c r="S2534">
        <v>1</v>
      </c>
      <c r="T2534">
        <v>62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 t="s">
        <v>6</v>
      </c>
      <c r="AG2534">
        <v>62</v>
      </c>
      <c r="AU2534" s="2" t="str">
        <f>IF(ISBLANK(B2534),"", TEXT(B2534,"dddd, d \d\e mmmm \d\e aaaa"))</f>
        <v>quarta-feira, 29 de abril de 2026</v>
      </c>
      <c r="AX2534" s="1" t="str" cm="1">
        <f t="array" ref="AX2534">IFERROR(_xlfn.TEXTJOIN(", ",TRUE,_xlfn._xlws.SORT(_xlfn.UNIQUE(_xlfn._xlws.FILTER($K$2:$K$2889,($I$2:$I$2889=I2534)*($K$2:$K$2889&lt;&gt;""))))),"")</f>
        <v>Vicky</v>
      </c>
      <c r="AY2534" s="1" t="str">
        <f>IF(ISBLANK(F2534),"", IF(OR(
ISNUMBER(FIND("escovacao",LOWER(F2534))),
ISNUMBER(FIND("escovação",LOWER(F2534))),
ISNUMBER(FIND("higiene bucal",LOWER(F2534))),
ISNUMBER(FIND("tosa",LOWER(F2534))),
ISNUMBER(FIND("hidratacao",LOWER(F2534))),
ISNUMBER(FIND("hidratação",LOWER(F2534))),
ISNUMBER(FIND("spa",LOWER(F2534))),
ISNUMBER(FIND("corte de unhas",LOWER(F2534))),
ISNUMBER(FIND("desembolo",LOWER(F2534))),
ISNUMBER(FIND("clorexidina",LOWER(F2534))),
ISNUMBER(FIND("matizacao",LOWER(F2534))),
ISNUMBER(FIND("matização",LOWER(F2534))),
ISNUMBER(FIND("arredondamento",LOWER(F2534))),
ISNUMBER(FIND("remocao",LOWER(F2534))),
ISNUMBER(FIND("remoção",LOWER(F2534)))
),"Serviços extras",
IF(ISNUMBER(FIND("banho",LOWER(F2534))),"Banho","Loja")))</f>
        <v>Banho</v>
      </c>
      <c r="AZ2534" s="1" t="str">
        <f>IF(ISBLANK(I2534),"", _xlfn.LET(_xlpm.Pedido,TRIM(D2534&amp;""),IF(_xlpm.Pedido&lt;&gt;"",_xlpm.Pedido&amp;" | "&amp;K2534,I2534&amp;" | "&amp;K2534&amp;" | "&amp;TEXT(AU2534,"0"))))</f>
        <v>5419 | Vicky</v>
      </c>
      <c r="BA2534" s="1" t="str">
        <f>IF(ISBLANK(I2534),"", _xlfn.LET(_xlpm.TipoServico,LOWER(H2534),IF(ISNUMBER(FIND("banho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4" s="1" t="str">
        <f>IF(ISBLANK(I2534),"", _xlfn.LET(
    _xlpm.Servico,TRIM(F2534&amp;""),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4" s="1">
        <f>IF(ISBLANK(B2534),"", IF(ISBLANK(R2534),Q2534*S2534,R2534*S2534))</f>
        <v>62</v>
      </c>
    </row>
    <row r="2535" spans="1:55" x14ac:dyDescent="0.3">
      <c r="A2535" t="s">
        <v>133</v>
      </c>
      <c r="B2535">
        <v>46057</v>
      </c>
      <c r="C2535" t="s">
        <v>53</v>
      </c>
      <c r="D2535">
        <v>4723</v>
      </c>
      <c r="F2535" t="s">
        <v>134</v>
      </c>
      <c r="H2535" t="s">
        <v>276</v>
      </c>
      <c r="I2535">
        <v>2262</v>
      </c>
      <c r="J2535" t="s">
        <v>613</v>
      </c>
      <c r="K2535" t="s">
        <v>640</v>
      </c>
      <c r="L2535">
        <v>557391191687</v>
      </c>
      <c r="N2535">
        <v>0</v>
      </c>
      <c r="O2535" t="s">
        <v>5</v>
      </c>
      <c r="P2535">
        <v>0</v>
      </c>
      <c r="Q2535">
        <v>57</v>
      </c>
      <c r="R2535">
        <v>57</v>
      </c>
      <c r="S2535">
        <v>1</v>
      </c>
      <c r="T2535">
        <v>57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 t="s">
        <v>6</v>
      </c>
      <c r="AG2535">
        <v>209</v>
      </c>
      <c r="AU2535" s="2" t="str">
        <f>IF(ISBLANK(B2535),"", TEXT(B2535,"dddd, d \d\e mmmm \d\e aaaa"))</f>
        <v>quarta-feira, 4 de fevereiro de 2026</v>
      </c>
      <c r="AX2535" s="1" t="str" cm="1">
        <f t="array" ref="AX2535">IFERROR(_xlfn.TEXTJOIN(", ",TRUE,_xlfn._xlws.SORT(_xlfn.UNIQUE(_xlfn._xlws.FILTER($K$2:$K$2889,($I$2:$I$2889=I2535)*($K$2:$K$2889&lt;&gt;""))))),"")</f>
        <v>Cacau, Milka</v>
      </c>
      <c r="AY2535" s="1" t="str">
        <f>IF(ISBLANK(F2535),"", IF(OR(
ISNUMBER(FIND("escovacao",LOWER(F2535))),
ISNUMBER(FIND("escovação",LOWER(F2535))),
ISNUMBER(FIND("higiene bucal",LOWER(F2535))),
ISNUMBER(FIND("tosa",LOWER(F2535))),
ISNUMBER(FIND("hidratacao",LOWER(F2535))),
ISNUMBER(FIND("hidratação",LOWER(F2535))),
ISNUMBER(FIND("spa",LOWER(F2535))),
ISNUMBER(FIND("corte de unhas",LOWER(F2535))),
ISNUMBER(FIND("desembolo",LOWER(F2535))),
ISNUMBER(FIND("clorexidina",LOWER(F2535))),
ISNUMBER(FIND("matizacao",LOWER(F2535))),
ISNUMBER(FIND("matização",LOWER(F2535))),
ISNUMBER(FIND("arredondamento",LOWER(F2535))),
ISNUMBER(FIND("remocao",LOWER(F2535))),
ISNUMBER(FIND("remoção",LOWER(F2535)))
),"Serviços extras",
IF(ISNUMBER(FIND("banho",LOWER(F2535))),"Banho","Loja")))</f>
        <v>Banho</v>
      </c>
      <c r="AZ2535" s="1" t="str">
        <f>IF(ISBLANK(I2535),"", _xlfn.LET(_xlpm.Pedido,TRIM(D2535&amp;""),IF(_xlpm.Pedido&lt;&gt;"",_xlpm.Pedido&amp;" | "&amp;K2535,I2535&amp;" | "&amp;K2535&amp;" | "&amp;TEXT(AU2535,"0"))))</f>
        <v>4723 | Milka</v>
      </c>
      <c r="BA2535" s="1" t="str">
        <f>IF(ISBLANK(I2535),"", _xlfn.LET(_xlpm.TipoServico,LOWER(H2535),IF(ISNUMBER(FIND("banho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5" s="1" t="str">
        <f>IF(ISBLANK(I2535),"", _xlfn.LET(
    _xlpm.Servico,TRIM(F2535&amp;""),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5" s="1">
        <f>IF(ISBLANK(B2535),"", IF(ISBLANK(R2535),Q2535*S2535,R2535*S2535))</f>
        <v>57</v>
      </c>
    </row>
    <row r="2536" spans="1:55" x14ac:dyDescent="0.3">
      <c r="A2536" t="s">
        <v>178</v>
      </c>
      <c r="B2536">
        <v>46057</v>
      </c>
      <c r="C2536" t="s">
        <v>53</v>
      </c>
      <c r="D2536">
        <v>4723</v>
      </c>
      <c r="F2536" t="s">
        <v>134</v>
      </c>
      <c r="H2536" t="s">
        <v>276</v>
      </c>
      <c r="I2536">
        <v>2262</v>
      </c>
      <c r="J2536" t="s">
        <v>613</v>
      </c>
      <c r="K2536" t="s">
        <v>356</v>
      </c>
      <c r="L2536">
        <v>557391191687</v>
      </c>
      <c r="N2536">
        <v>0</v>
      </c>
      <c r="O2536" t="s">
        <v>5</v>
      </c>
      <c r="P2536">
        <v>0</v>
      </c>
      <c r="Q2536">
        <v>57</v>
      </c>
      <c r="R2536">
        <v>57</v>
      </c>
      <c r="S2536">
        <v>1</v>
      </c>
      <c r="T2536">
        <v>57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 t="s">
        <v>6</v>
      </c>
      <c r="AG2536">
        <v>209</v>
      </c>
      <c r="AU2536" s="2" t="str">
        <f>IF(ISBLANK(B2536),"", TEXT(B2536,"dddd, d \d\e mmmm \d\e aaaa"))</f>
        <v>quarta-feira, 4 de fevereiro de 2026</v>
      </c>
      <c r="AX2536" s="1" t="str" cm="1">
        <f t="array" ref="AX2536">IFERROR(_xlfn.TEXTJOIN(", ",TRUE,_xlfn._xlws.SORT(_xlfn.UNIQUE(_xlfn._xlws.FILTER($K$2:$K$2889,($I$2:$I$2889=I2536)*($K$2:$K$2889&lt;&gt;""))))),"")</f>
        <v>Cacau, Milka</v>
      </c>
      <c r="AY2536" s="1" t="str">
        <f>IF(ISBLANK(F2536),"", IF(OR(
ISNUMBER(FIND("escovacao",LOWER(F2536))),
ISNUMBER(FIND("escovação",LOWER(F2536))),
ISNUMBER(FIND("higiene bucal",LOWER(F2536))),
ISNUMBER(FIND("tosa",LOWER(F2536))),
ISNUMBER(FIND("hidratacao",LOWER(F2536))),
ISNUMBER(FIND("hidratação",LOWER(F2536))),
ISNUMBER(FIND("spa",LOWER(F2536))),
ISNUMBER(FIND("corte de unhas",LOWER(F2536))),
ISNUMBER(FIND("desembolo",LOWER(F2536))),
ISNUMBER(FIND("clorexidina",LOWER(F2536))),
ISNUMBER(FIND("matizacao",LOWER(F2536))),
ISNUMBER(FIND("matização",LOWER(F2536))),
ISNUMBER(FIND("arredondamento",LOWER(F2536))),
ISNUMBER(FIND("remocao",LOWER(F2536))),
ISNUMBER(FIND("remoção",LOWER(F2536)))
),"Serviços extras",
IF(ISNUMBER(FIND("banho",LOWER(F2536))),"Banho","Loja")))</f>
        <v>Banho</v>
      </c>
      <c r="AZ2536" s="1" t="str">
        <f>IF(ISBLANK(I2536),"", _xlfn.LET(_xlpm.Pedido,TRIM(D2536&amp;""),IF(_xlpm.Pedido&lt;&gt;"",_xlpm.Pedido&amp;" | "&amp;K2536,I2536&amp;" | "&amp;K2536&amp;" | "&amp;TEXT(AU2536,"0"))))</f>
        <v>4723 | Cacau</v>
      </c>
      <c r="BA2536" s="1" t="str">
        <f>IF(ISBLANK(I2536),"", _xlfn.LET(_xlpm.TipoServico,LOWER(H2536),IF(ISNUMBER(FIND("banho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6" s="1" t="str">
        <f>IF(ISBLANK(I2536),"", _xlfn.LET(
    _xlpm.Servico,TRIM(F2536&amp;""),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6" s="1">
        <f>IF(ISBLANK(B2536),"", IF(ISBLANK(R2536),Q2536*S2536,R2536*S2536))</f>
        <v>57</v>
      </c>
    </row>
    <row r="2537" spans="1:55" x14ac:dyDescent="0.3">
      <c r="A2537" t="s">
        <v>11</v>
      </c>
      <c r="B2537">
        <v>46080</v>
      </c>
      <c r="C2537" t="s">
        <v>2</v>
      </c>
      <c r="D2537">
        <v>4917</v>
      </c>
      <c r="F2537" t="s">
        <v>134</v>
      </c>
      <c r="H2537" t="s">
        <v>276</v>
      </c>
      <c r="I2537">
        <v>2513</v>
      </c>
      <c r="J2537" t="s">
        <v>48</v>
      </c>
      <c r="K2537" t="s">
        <v>140</v>
      </c>
      <c r="L2537">
        <v>5573999917447</v>
      </c>
      <c r="N2537">
        <v>0</v>
      </c>
      <c r="O2537" t="s">
        <v>5</v>
      </c>
      <c r="P2537">
        <v>0</v>
      </c>
      <c r="Q2537">
        <v>57</v>
      </c>
      <c r="R2537">
        <v>57</v>
      </c>
      <c r="S2537">
        <v>1</v>
      </c>
      <c r="T2537">
        <v>57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 t="s">
        <v>6</v>
      </c>
      <c r="AG2537">
        <v>138</v>
      </c>
      <c r="AU2537" s="2" t="str">
        <f>IF(ISBLANK(B2537),"", TEXT(B2537,"dddd, d \d\e mmmm \d\e aaaa"))</f>
        <v>sexta-feira, 27 de fevereiro de 2026</v>
      </c>
      <c r="AX2537" s="1" t="str" cm="1">
        <f t="array" ref="AX2537">IFERROR(_xlfn.TEXTJOIN(", ",TRUE,_xlfn._xlws.SORT(_xlfn.UNIQUE(_xlfn._xlws.FILTER($K$2:$K$2889,($I$2:$I$2889=I2537)*($K$2:$K$2889&lt;&gt;""))))),"")</f>
        <v>Amora, Lulu</v>
      </c>
      <c r="AY2537" s="1" t="str">
        <f>IF(ISBLANK(F2537),"", IF(OR(
ISNUMBER(FIND("escovacao",LOWER(F2537))),
ISNUMBER(FIND("escovação",LOWER(F2537))),
ISNUMBER(FIND("higiene bucal",LOWER(F2537))),
ISNUMBER(FIND("tosa",LOWER(F2537))),
ISNUMBER(FIND("hidratacao",LOWER(F2537))),
ISNUMBER(FIND("hidratação",LOWER(F2537))),
ISNUMBER(FIND("spa",LOWER(F2537))),
ISNUMBER(FIND("corte de unhas",LOWER(F2537))),
ISNUMBER(FIND("desembolo",LOWER(F2537))),
ISNUMBER(FIND("clorexidina",LOWER(F2537))),
ISNUMBER(FIND("matizacao",LOWER(F2537))),
ISNUMBER(FIND("matização",LOWER(F2537))),
ISNUMBER(FIND("arredondamento",LOWER(F2537))),
ISNUMBER(FIND("remocao",LOWER(F2537))),
ISNUMBER(FIND("remoção",LOWER(F2537)))
),"Serviços extras",
IF(ISNUMBER(FIND("banho",LOWER(F2537))),"Banho","Loja")))</f>
        <v>Banho</v>
      </c>
      <c r="AZ2537" s="1" t="str">
        <f>IF(ISBLANK(I2537),"", _xlfn.LET(_xlpm.Pedido,TRIM(D2537&amp;""),IF(_xlpm.Pedido&lt;&gt;"",_xlpm.Pedido&amp;" | "&amp;K2537,I2537&amp;" | "&amp;K2537&amp;" | "&amp;TEXT(AU2537,"0"))))</f>
        <v>4917 | Lulu</v>
      </c>
      <c r="BA2537" s="1" t="str">
        <f>IF(ISBLANK(I2537),"", _xlfn.LET(_xlpm.TipoServico,LOWER(H2537),IF(ISNUMBER(FIND("banho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7" s="1" t="str">
        <f>IF(ISBLANK(I2537),"", _xlfn.LET(
    _xlpm.Servico,TRIM(F2537&amp;""),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7" s="1">
        <f>IF(ISBLANK(B2537),"", IF(ISBLANK(R2537),Q2537*S2537,R2537*S2537))</f>
        <v>57</v>
      </c>
    </row>
    <row r="2538" spans="1:55" x14ac:dyDescent="0.3">
      <c r="A2538" t="s">
        <v>11</v>
      </c>
      <c r="B2538">
        <v>46094</v>
      </c>
      <c r="C2538" t="s">
        <v>2</v>
      </c>
      <c r="D2538">
        <v>5042</v>
      </c>
      <c r="F2538" t="s">
        <v>134</v>
      </c>
      <c r="H2538" t="s">
        <v>276</v>
      </c>
      <c r="I2538">
        <v>2633</v>
      </c>
      <c r="J2538" t="s">
        <v>18</v>
      </c>
      <c r="K2538" t="s">
        <v>649</v>
      </c>
      <c r="L2538">
        <v>5573991255180</v>
      </c>
      <c r="N2538">
        <v>0</v>
      </c>
      <c r="O2538" t="s">
        <v>5</v>
      </c>
      <c r="P2538">
        <v>0</v>
      </c>
      <c r="Q2538">
        <v>7</v>
      </c>
      <c r="R2538">
        <v>7</v>
      </c>
      <c r="S2538">
        <v>1</v>
      </c>
      <c r="T2538">
        <v>7</v>
      </c>
      <c r="U2538">
        <v>0</v>
      </c>
      <c r="V2538">
        <v>0</v>
      </c>
      <c r="W2538">
        <v>1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 t="s">
        <v>6</v>
      </c>
      <c r="AG2538">
        <v>114</v>
      </c>
      <c r="AU2538" s="2" t="str">
        <f>IF(ISBLANK(B2538),"", TEXT(B2538,"dddd, d \d\e mmmm \d\e aaaa"))</f>
        <v>sexta-feira, 13 de março de 2026</v>
      </c>
      <c r="AX2538" s="1" t="str" cm="1">
        <f t="array" ref="AX2538">IFERROR(_xlfn.TEXTJOIN(", ",TRUE,_xlfn._xlws.SORT(_xlfn.UNIQUE(_xlfn._xlws.FILTER($K$2:$K$2889,($I$2:$I$2889=I2538)*($K$2:$K$2889&lt;&gt;""))))),"")</f>
        <v>Flora, Loli</v>
      </c>
      <c r="AY2538" s="1" t="str">
        <f>IF(ISBLANK(F2538),"", IF(OR(
ISNUMBER(FIND("escovacao",LOWER(F2538))),
ISNUMBER(FIND("escovação",LOWER(F2538))),
ISNUMBER(FIND("higiene bucal",LOWER(F2538))),
ISNUMBER(FIND("tosa",LOWER(F2538))),
ISNUMBER(FIND("hidratacao",LOWER(F2538))),
ISNUMBER(FIND("hidratação",LOWER(F2538))),
ISNUMBER(FIND("spa",LOWER(F2538))),
ISNUMBER(FIND("corte de unhas",LOWER(F2538))),
ISNUMBER(FIND("desembolo",LOWER(F2538))),
ISNUMBER(FIND("clorexidina",LOWER(F2538))),
ISNUMBER(FIND("matizacao",LOWER(F2538))),
ISNUMBER(FIND("matização",LOWER(F2538))),
ISNUMBER(FIND("arredondamento",LOWER(F2538))),
ISNUMBER(FIND("remocao",LOWER(F2538))),
ISNUMBER(FIND("remoção",LOWER(F2538)))
),"Serviços extras",
IF(ISNUMBER(FIND("banho",LOWER(F2538))),"Banho","Loja")))</f>
        <v>Banho</v>
      </c>
      <c r="AZ2538" s="1" t="str">
        <f>IF(ISBLANK(I2538),"", _xlfn.LET(_xlpm.Pedido,TRIM(D2538&amp;""),IF(_xlpm.Pedido&lt;&gt;"",_xlpm.Pedido&amp;" | "&amp;K2538,I2538&amp;" | "&amp;K2538&amp;" | "&amp;TEXT(AU2538,"0"))))</f>
        <v>5042 | Loli</v>
      </c>
      <c r="BA2538" s="1" t="str">
        <f>IF(ISBLANK(I2538),"", _xlfn.LET(_xlpm.TipoServico,LOWER(H2538),IF(ISNUMBER(FIND("banho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8" s="1" t="str">
        <f>IF(ISBLANK(I2538),"", _xlfn.LET(
    _xlpm.Servico,TRIM(F2538&amp;""),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8" s="1">
        <f>IF(ISBLANK(B2538),"", IF(ISBLANK(R2538),Q2538*S2538,R2538*S2538))</f>
        <v>7</v>
      </c>
    </row>
    <row r="2539" spans="1:55" x14ac:dyDescent="0.3">
      <c r="A2539" t="s">
        <v>11</v>
      </c>
      <c r="B2539">
        <v>46113</v>
      </c>
      <c r="C2539" t="s">
        <v>53</v>
      </c>
      <c r="D2539">
        <v>5194</v>
      </c>
      <c r="F2539" t="s">
        <v>134</v>
      </c>
      <c r="H2539" t="s">
        <v>276</v>
      </c>
      <c r="I2539">
        <v>2564</v>
      </c>
      <c r="J2539" t="s">
        <v>590</v>
      </c>
      <c r="K2539" t="s">
        <v>186</v>
      </c>
      <c r="L2539">
        <v>73991483226</v>
      </c>
      <c r="N2539">
        <v>0</v>
      </c>
      <c r="O2539" t="s">
        <v>5</v>
      </c>
      <c r="P2539">
        <v>0</v>
      </c>
      <c r="Q2539">
        <v>7</v>
      </c>
      <c r="R2539">
        <v>7</v>
      </c>
      <c r="S2539">
        <v>1</v>
      </c>
      <c r="T2539">
        <v>7</v>
      </c>
      <c r="U2539">
        <v>0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 t="s">
        <v>6</v>
      </c>
      <c r="AG2539">
        <v>62</v>
      </c>
      <c r="AU2539" s="2" t="str">
        <f>IF(ISBLANK(B2539),"", TEXT(B2539,"dddd, d \d\e mmmm \d\e aaaa"))</f>
        <v>quarta-feira, 1 de abril de 2026</v>
      </c>
      <c r="AX2539" s="1" t="str" cm="1">
        <f t="array" ref="AX2539">IFERROR(_xlfn.TEXTJOIN(", ",TRUE,_xlfn._xlws.SORT(_xlfn.UNIQUE(_xlfn._xlws.FILTER($K$2:$K$2889,($I$2:$I$2889=I2539)*($K$2:$K$2889&lt;&gt;""))))),"")</f>
        <v>Luck</v>
      </c>
      <c r="AY2539" s="1" t="str">
        <f>IF(ISBLANK(F2539),"", IF(OR(
ISNUMBER(FIND("escovacao",LOWER(F2539))),
ISNUMBER(FIND("escovação",LOWER(F2539))),
ISNUMBER(FIND("higiene bucal",LOWER(F2539))),
ISNUMBER(FIND("tosa",LOWER(F2539))),
ISNUMBER(FIND("hidratacao",LOWER(F2539))),
ISNUMBER(FIND("hidratação",LOWER(F2539))),
ISNUMBER(FIND("spa",LOWER(F2539))),
ISNUMBER(FIND("corte de unhas",LOWER(F2539))),
ISNUMBER(FIND("desembolo",LOWER(F2539))),
ISNUMBER(FIND("clorexidina",LOWER(F2539))),
ISNUMBER(FIND("matizacao",LOWER(F2539))),
ISNUMBER(FIND("matização",LOWER(F2539))),
ISNUMBER(FIND("arredondamento",LOWER(F2539))),
ISNUMBER(FIND("remocao",LOWER(F2539))),
ISNUMBER(FIND("remoção",LOWER(F2539)))
),"Serviços extras",
IF(ISNUMBER(FIND("banho",LOWER(F2539))),"Banho","Loja")))</f>
        <v>Banho</v>
      </c>
      <c r="AZ2539" s="1" t="str">
        <f>IF(ISBLANK(I2539),"", _xlfn.LET(_xlpm.Pedido,TRIM(D2539&amp;""),IF(_xlpm.Pedido&lt;&gt;"",_xlpm.Pedido&amp;" | "&amp;K2539,I2539&amp;" | "&amp;K2539&amp;" | "&amp;TEXT(AU2539,"0"))))</f>
        <v>5194 | Luck</v>
      </c>
      <c r="BA2539" s="1" t="str">
        <f>IF(ISBLANK(I2539),"", _xlfn.LET(_xlpm.TipoServico,LOWER(H2539),IF(ISNUMBER(FIND("banho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39" s="1" t="str">
        <f>IF(ISBLANK(I2539),"", _xlfn.LET(
    _xlpm.Servico,TRIM(F2539&amp;""),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39" s="1">
        <f>IF(ISBLANK(B2539),"", IF(ISBLANK(R2539),Q2539*S2539,R2539*S2539))</f>
        <v>7</v>
      </c>
    </row>
    <row r="2540" spans="1:55" x14ac:dyDescent="0.3">
      <c r="A2540" t="s">
        <v>1</v>
      </c>
      <c r="B2540">
        <v>46114</v>
      </c>
      <c r="C2540" t="s">
        <v>9</v>
      </c>
      <c r="D2540">
        <v>5219</v>
      </c>
      <c r="F2540" t="s">
        <v>134</v>
      </c>
      <c r="H2540" t="s">
        <v>276</v>
      </c>
      <c r="I2540">
        <v>2374</v>
      </c>
      <c r="J2540" t="s">
        <v>39</v>
      </c>
      <c r="K2540" t="s">
        <v>665</v>
      </c>
      <c r="L2540">
        <v>71984259778</v>
      </c>
      <c r="N2540">
        <v>0</v>
      </c>
      <c r="O2540" t="s">
        <v>5</v>
      </c>
      <c r="P2540">
        <v>0</v>
      </c>
      <c r="Q2540">
        <v>7</v>
      </c>
      <c r="R2540">
        <v>7</v>
      </c>
      <c r="S2540">
        <v>1</v>
      </c>
      <c r="T2540">
        <v>7</v>
      </c>
      <c r="U2540">
        <v>0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 t="s">
        <v>6</v>
      </c>
      <c r="AG2540">
        <v>74</v>
      </c>
      <c r="AU2540" s="2" t="str">
        <f>IF(ISBLANK(B2540),"", TEXT(B2540,"dddd, d \d\e mmmm \d\e aaaa"))</f>
        <v>quinta-feira, 2 de abril de 2026</v>
      </c>
      <c r="AX2540" s="1" t="str" cm="1">
        <f t="array" ref="AX2540">IFERROR(_xlfn.TEXTJOIN(", ",TRUE,_xlfn._xlws.SORT(_xlfn.UNIQUE(_xlfn._xlws.FILTER($K$2:$K$2889,($I$2:$I$2889=I2540)*($K$2:$K$2889&lt;&gt;""))))),"")</f>
        <v>Malu</v>
      </c>
      <c r="AY2540" s="1" t="str">
        <f>IF(ISBLANK(F2540),"", IF(OR(
ISNUMBER(FIND("escovacao",LOWER(F2540))),
ISNUMBER(FIND("escovação",LOWER(F2540))),
ISNUMBER(FIND("higiene bucal",LOWER(F2540))),
ISNUMBER(FIND("tosa",LOWER(F2540))),
ISNUMBER(FIND("hidratacao",LOWER(F2540))),
ISNUMBER(FIND("hidratação",LOWER(F2540))),
ISNUMBER(FIND("spa",LOWER(F2540))),
ISNUMBER(FIND("corte de unhas",LOWER(F2540))),
ISNUMBER(FIND("desembolo",LOWER(F2540))),
ISNUMBER(FIND("clorexidina",LOWER(F2540))),
ISNUMBER(FIND("matizacao",LOWER(F2540))),
ISNUMBER(FIND("matização",LOWER(F2540))),
ISNUMBER(FIND("arredondamento",LOWER(F2540))),
ISNUMBER(FIND("remocao",LOWER(F2540))),
ISNUMBER(FIND("remoção",LOWER(F2540)))
),"Serviços extras",
IF(ISNUMBER(FIND("banho",LOWER(F2540))),"Banho","Loja")))</f>
        <v>Banho</v>
      </c>
      <c r="AZ2540" s="1" t="str">
        <f>IF(ISBLANK(I2540),"", _xlfn.LET(_xlpm.Pedido,TRIM(D2540&amp;""),IF(_xlpm.Pedido&lt;&gt;"",_xlpm.Pedido&amp;" | "&amp;K2540,I2540&amp;" | "&amp;K2540&amp;" | "&amp;TEXT(AU2540,"0"))))</f>
        <v>5219 | Malu</v>
      </c>
      <c r="BA2540" s="1" t="str">
        <f>IF(ISBLANK(I2540),"", _xlfn.LET(_xlpm.TipoServico,LOWER(H2540),IF(ISNUMBER(FIND("banho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0" s="1" t="str">
        <f>IF(ISBLANK(I2540),"", _xlfn.LET(
    _xlpm.Servico,TRIM(F2540&amp;""),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0" s="1">
        <f>IF(ISBLANK(B2540),"", IF(ISBLANK(R2540),Q2540*S2540,R2540*S2540))</f>
        <v>7</v>
      </c>
    </row>
    <row r="2541" spans="1:55" x14ac:dyDescent="0.3">
      <c r="A2541" t="s">
        <v>141</v>
      </c>
      <c r="B2541">
        <v>46118</v>
      </c>
      <c r="C2541" t="s">
        <v>43</v>
      </c>
      <c r="D2541">
        <v>5228</v>
      </c>
      <c r="F2541" t="s">
        <v>134</v>
      </c>
      <c r="H2541" t="s">
        <v>276</v>
      </c>
      <c r="I2541">
        <v>2879</v>
      </c>
      <c r="J2541" t="s">
        <v>594</v>
      </c>
      <c r="K2541" t="s">
        <v>666</v>
      </c>
      <c r="N2541">
        <v>0</v>
      </c>
      <c r="O2541" t="s">
        <v>5</v>
      </c>
      <c r="P2541">
        <v>0</v>
      </c>
      <c r="Q2541">
        <v>7</v>
      </c>
      <c r="R2541">
        <v>7</v>
      </c>
      <c r="S2541">
        <v>1</v>
      </c>
      <c r="T2541">
        <v>7</v>
      </c>
      <c r="U2541">
        <v>0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 t="s">
        <v>6</v>
      </c>
      <c r="AG2541">
        <v>105</v>
      </c>
      <c r="AU2541" s="2" t="str">
        <f>IF(ISBLANK(B2541),"", TEXT(B2541,"dddd, d \d\e mmmm \d\e aaaa"))</f>
        <v>segunda-feira, 6 de abril de 2026</v>
      </c>
      <c r="AX2541" s="1" t="str" cm="1">
        <f t="array" ref="AX2541">IFERROR(_xlfn.TEXTJOIN(", ",TRUE,_xlfn._xlws.SORT(_xlfn.UNIQUE(_xlfn._xlws.FILTER($K$2:$K$2889,($I$2:$I$2889=I2541)*($K$2:$K$2889&lt;&gt;""))))),"")</f>
        <v>Piroca</v>
      </c>
      <c r="AY2541" s="1" t="str">
        <f>IF(ISBLANK(F2541),"", IF(OR(
ISNUMBER(FIND("escovacao",LOWER(F2541))),
ISNUMBER(FIND("escovação",LOWER(F2541))),
ISNUMBER(FIND("higiene bucal",LOWER(F2541))),
ISNUMBER(FIND("tosa",LOWER(F2541))),
ISNUMBER(FIND("hidratacao",LOWER(F2541))),
ISNUMBER(FIND("hidratação",LOWER(F2541))),
ISNUMBER(FIND("spa",LOWER(F2541))),
ISNUMBER(FIND("corte de unhas",LOWER(F2541))),
ISNUMBER(FIND("desembolo",LOWER(F2541))),
ISNUMBER(FIND("clorexidina",LOWER(F2541))),
ISNUMBER(FIND("matizacao",LOWER(F2541))),
ISNUMBER(FIND("matização",LOWER(F2541))),
ISNUMBER(FIND("arredondamento",LOWER(F2541))),
ISNUMBER(FIND("remocao",LOWER(F2541))),
ISNUMBER(FIND("remoção",LOWER(F2541)))
),"Serviços extras",
IF(ISNUMBER(FIND("banho",LOWER(F2541))),"Banho","Loja")))</f>
        <v>Banho</v>
      </c>
      <c r="AZ2541" s="1" t="str">
        <f>IF(ISBLANK(I2541),"", _xlfn.LET(_xlpm.Pedido,TRIM(D2541&amp;""),IF(_xlpm.Pedido&lt;&gt;"",_xlpm.Pedido&amp;" | "&amp;K2541,I2541&amp;" | "&amp;K2541&amp;" | "&amp;TEXT(AU2541,"0"))))</f>
        <v>5228 | Piroca</v>
      </c>
      <c r="BA2541" s="1" t="str">
        <f>IF(ISBLANK(I2541),"", _xlfn.LET(_xlpm.TipoServico,LOWER(H2541),IF(ISNUMBER(FIND("banho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1" s="1" t="str">
        <f>IF(ISBLANK(I2541),"", _xlfn.LET(
    _xlpm.Servico,TRIM(F2541&amp;""),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1" s="1">
        <f>IF(ISBLANK(B2541),"", IF(ISBLANK(R2541),Q2541*S2541,R2541*S2541))</f>
        <v>7</v>
      </c>
    </row>
    <row r="2542" spans="1:55" x14ac:dyDescent="0.3">
      <c r="A2542" t="s">
        <v>141</v>
      </c>
      <c r="B2542">
        <v>46120</v>
      </c>
      <c r="C2542" t="s">
        <v>53</v>
      </c>
      <c r="D2542">
        <v>5247</v>
      </c>
      <c r="F2542" t="s">
        <v>134</v>
      </c>
      <c r="H2542" t="s">
        <v>276</v>
      </c>
      <c r="I2542">
        <v>2881</v>
      </c>
      <c r="J2542" t="s">
        <v>602</v>
      </c>
      <c r="K2542" t="s">
        <v>667</v>
      </c>
      <c r="L2542">
        <v>5524992692096</v>
      </c>
      <c r="N2542">
        <v>0</v>
      </c>
      <c r="O2542" t="s">
        <v>5</v>
      </c>
      <c r="P2542">
        <v>0</v>
      </c>
      <c r="Q2542">
        <v>7</v>
      </c>
      <c r="R2542">
        <v>7</v>
      </c>
      <c r="S2542">
        <v>1</v>
      </c>
      <c r="T2542">
        <v>7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 t="s">
        <v>6</v>
      </c>
      <c r="AG2542">
        <v>84</v>
      </c>
      <c r="AU2542" s="2" t="str">
        <f>IF(ISBLANK(B2542),"", TEXT(B2542,"dddd, d \d\e mmmm \d\e aaaa"))</f>
        <v>quarta-feira, 8 de abril de 2026</v>
      </c>
      <c r="AX2542" s="1" t="str" cm="1">
        <f t="array" ref="AX2542">IFERROR(_xlfn.TEXTJOIN(", ",TRUE,_xlfn._xlws.SORT(_xlfn.UNIQUE(_xlfn._xlws.FILTER($K$2:$K$2889,($I$2:$I$2889=I2542)*($K$2:$K$2889&lt;&gt;""))))),"")</f>
        <v>Luma</v>
      </c>
      <c r="AY2542" s="1" t="str">
        <f>IF(ISBLANK(F2542),"", IF(OR(
ISNUMBER(FIND("escovacao",LOWER(F2542))),
ISNUMBER(FIND("escovação",LOWER(F2542))),
ISNUMBER(FIND("higiene bucal",LOWER(F2542))),
ISNUMBER(FIND("tosa",LOWER(F2542))),
ISNUMBER(FIND("hidratacao",LOWER(F2542))),
ISNUMBER(FIND("hidratação",LOWER(F2542))),
ISNUMBER(FIND("spa",LOWER(F2542))),
ISNUMBER(FIND("corte de unhas",LOWER(F2542))),
ISNUMBER(FIND("desembolo",LOWER(F2542))),
ISNUMBER(FIND("clorexidina",LOWER(F2542))),
ISNUMBER(FIND("matizacao",LOWER(F2542))),
ISNUMBER(FIND("matização",LOWER(F2542))),
ISNUMBER(FIND("arredondamento",LOWER(F2542))),
ISNUMBER(FIND("remocao",LOWER(F2542))),
ISNUMBER(FIND("remoção",LOWER(F2542)))
),"Serviços extras",
IF(ISNUMBER(FIND("banho",LOWER(F2542))),"Banho","Loja")))</f>
        <v>Banho</v>
      </c>
      <c r="AZ2542" s="1" t="str">
        <f>IF(ISBLANK(I2542),"", _xlfn.LET(_xlpm.Pedido,TRIM(D2542&amp;""),IF(_xlpm.Pedido&lt;&gt;"",_xlpm.Pedido&amp;" | "&amp;K2542,I2542&amp;" | "&amp;K2542&amp;" | "&amp;TEXT(AU2542,"0"))))</f>
        <v>5247 | Luma</v>
      </c>
      <c r="BA2542" s="1" t="str">
        <f>IF(ISBLANK(I2542),"", _xlfn.LET(_xlpm.TipoServico,LOWER(H2542),IF(ISNUMBER(FIND("banho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2" s="1" t="str">
        <f>IF(ISBLANK(I2542),"", _xlfn.LET(
    _xlpm.Servico,TRIM(F2542&amp;""),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2" s="1">
        <f>IF(ISBLANK(B2542),"", IF(ISBLANK(R2542),Q2542*S2542,R2542*S2542))</f>
        <v>7</v>
      </c>
    </row>
    <row r="2543" spans="1:55" x14ac:dyDescent="0.3">
      <c r="A2543" t="s">
        <v>133</v>
      </c>
      <c r="B2543">
        <v>46121</v>
      </c>
      <c r="C2543" t="s">
        <v>9</v>
      </c>
      <c r="D2543">
        <v>5254</v>
      </c>
      <c r="F2543" t="s">
        <v>134</v>
      </c>
      <c r="H2543" t="s">
        <v>276</v>
      </c>
      <c r="I2543">
        <v>2877</v>
      </c>
      <c r="J2543" t="s">
        <v>445</v>
      </c>
      <c r="K2543" t="s">
        <v>182</v>
      </c>
      <c r="L2543">
        <v>557391717391</v>
      </c>
      <c r="N2543">
        <v>0</v>
      </c>
      <c r="O2543" t="s">
        <v>5</v>
      </c>
      <c r="P2543">
        <v>0</v>
      </c>
      <c r="Q2543">
        <v>7</v>
      </c>
      <c r="R2543">
        <v>7</v>
      </c>
      <c r="S2543">
        <v>1</v>
      </c>
      <c r="T2543">
        <v>7</v>
      </c>
      <c r="U2543">
        <v>0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 t="s">
        <v>6</v>
      </c>
      <c r="AG2543">
        <v>74</v>
      </c>
      <c r="AU2543" s="2" t="str">
        <f>IF(ISBLANK(B2543),"", TEXT(B2543,"dddd, d \d\e mmmm \d\e aaaa"))</f>
        <v>quinta-feira, 9 de abril de 2026</v>
      </c>
      <c r="AX2543" s="1" t="str" cm="1">
        <f t="array" ref="AX2543">IFERROR(_xlfn.TEXTJOIN(", ",TRUE,_xlfn._xlws.SORT(_xlfn.UNIQUE(_xlfn._xlws.FILTER($K$2:$K$2889,($I$2:$I$2889=I2543)*($K$2:$K$2889&lt;&gt;""))))),"")</f>
        <v>Amora</v>
      </c>
      <c r="AY2543" s="1" t="str">
        <f>IF(ISBLANK(F2543),"", IF(OR(
ISNUMBER(FIND("escovacao",LOWER(F2543))),
ISNUMBER(FIND("escovação",LOWER(F2543))),
ISNUMBER(FIND("higiene bucal",LOWER(F2543))),
ISNUMBER(FIND("tosa",LOWER(F2543))),
ISNUMBER(FIND("hidratacao",LOWER(F2543))),
ISNUMBER(FIND("hidratação",LOWER(F2543))),
ISNUMBER(FIND("spa",LOWER(F2543))),
ISNUMBER(FIND("corte de unhas",LOWER(F2543))),
ISNUMBER(FIND("desembolo",LOWER(F2543))),
ISNUMBER(FIND("clorexidina",LOWER(F2543))),
ISNUMBER(FIND("matizacao",LOWER(F2543))),
ISNUMBER(FIND("matização",LOWER(F2543))),
ISNUMBER(FIND("arredondamento",LOWER(F2543))),
ISNUMBER(FIND("remocao",LOWER(F2543))),
ISNUMBER(FIND("remoção",LOWER(F2543)))
),"Serviços extras",
IF(ISNUMBER(FIND("banho",LOWER(F2543))),"Banho","Loja")))</f>
        <v>Banho</v>
      </c>
      <c r="AZ2543" s="1" t="str">
        <f>IF(ISBLANK(I2543),"", _xlfn.LET(_xlpm.Pedido,TRIM(D2543&amp;""),IF(_xlpm.Pedido&lt;&gt;"",_xlpm.Pedido&amp;" | "&amp;K2543,I2543&amp;" | "&amp;K2543&amp;" | "&amp;TEXT(AU2543,"0"))))</f>
        <v>5254 | Amora</v>
      </c>
      <c r="BA2543" s="1" t="str">
        <f>IF(ISBLANK(I2543),"", _xlfn.LET(_xlpm.TipoServico,LOWER(H2543),IF(ISNUMBER(FIND("banho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3" s="1" t="str">
        <f>IF(ISBLANK(I2543),"", _xlfn.LET(
    _xlpm.Servico,TRIM(F2543&amp;""),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3" s="1">
        <f>IF(ISBLANK(B2543),"", IF(ISBLANK(R2543),Q2543*S2543,R2543*S2543))</f>
        <v>7</v>
      </c>
    </row>
    <row r="2544" spans="1:55" x14ac:dyDescent="0.3">
      <c r="A2544" t="s">
        <v>141</v>
      </c>
      <c r="B2544">
        <v>46125</v>
      </c>
      <c r="C2544" t="s">
        <v>43</v>
      </c>
      <c r="D2544">
        <v>5279</v>
      </c>
      <c r="F2544" t="s">
        <v>134</v>
      </c>
      <c r="H2544" t="s">
        <v>276</v>
      </c>
      <c r="I2544">
        <v>2683</v>
      </c>
      <c r="J2544" t="s">
        <v>530</v>
      </c>
      <c r="K2544" t="s">
        <v>259</v>
      </c>
      <c r="L2544">
        <v>5573988731723</v>
      </c>
      <c r="N2544">
        <v>0</v>
      </c>
      <c r="O2544" t="s">
        <v>5</v>
      </c>
      <c r="P2544">
        <v>0</v>
      </c>
      <c r="Q2544">
        <v>7</v>
      </c>
      <c r="R2544">
        <v>7</v>
      </c>
      <c r="S2544">
        <v>1</v>
      </c>
      <c r="T2544">
        <v>7</v>
      </c>
      <c r="U2544">
        <v>0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 t="s">
        <v>6</v>
      </c>
      <c r="AG2544">
        <v>72</v>
      </c>
      <c r="AU2544" s="2" t="str">
        <f>IF(ISBLANK(B2544),"", TEXT(B2544,"dddd, d \d\e mmmm \d\e aaaa"))</f>
        <v>segunda-feira, 13 de abril de 2026</v>
      </c>
      <c r="AX2544" s="1" t="str" cm="1">
        <f t="array" ref="AX2544">IFERROR(_xlfn.TEXTJOIN(", ",TRUE,_xlfn._xlws.SORT(_xlfn.UNIQUE(_xlfn._xlws.FILTER($K$2:$K$2889,($I$2:$I$2889=I2544)*($K$2:$K$2889&lt;&gt;""))))),"")</f>
        <v>Nina</v>
      </c>
      <c r="AY2544" s="1" t="str">
        <f>IF(ISBLANK(F2544),"", IF(OR(
ISNUMBER(FIND("escovacao",LOWER(F2544))),
ISNUMBER(FIND("escovação",LOWER(F2544))),
ISNUMBER(FIND("higiene bucal",LOWER(F2544))),
ISNUMBER(FIND("tosa",LOWER(F2544))),
ISNUMBER(FIND("hidratacao",LOWER(F2544))),
ISNUMBER(FIND("hidratação",LOWER(F2544))),
ISNUMBER(FIND("spa",LOWER(F2544))),
ISNUMBER(FIND("corte de unhas",LOWER(F2544))),
ISNUMBER(FIND("desembolo",LOWER(F2544))),
ISNUMBER(FIND("clorexidina",LOWER(F2544))),
ISNUMBER(FIND("matizacao",LOWER(F2544))),
ISNUMBER(FIND("matização",LOWER(F2544))),
ISNUMBER(FIND("arredondamento",LOWER(F2544))),
ISNUMBER(FIND("remocao",LOWER(F2544))),
ISNUMBER(FIND("remoção",LOWER(F2544)))
),"Serviços extras",
IF(ISNUMBER(FIND("banho",LOWER(F2544))),"Banho","Loja")))</f>
        <v>Banho</v>
      </c>
      <c r="AZ2544" s="1" t="str">
        <f>IF(ISBLANK(I2544),"", _xlfn.LET(_xlpm.Pedido,TRIM(D2544&amp;""),IF(_xlpm.Pedido&lt;&gt;"",_xlpm.Pedido&amp;" | "&amp;K2544,I2544&amp;" | "&amp;K2544&amp;" | "&amp;TEXT(AU2544,"0"))))</f>
        <v>5279 | Nina</v>
      </c>
      <c r="BA2544" s="1" t="str">
        <f>IF(ISBLANK(I2544),"", _xlfn.LET(_xlpm.TipoServico,LOWER(H2544),IF(ISNUMBER(FIND("banho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4" s="1" t="str">
        <f>IF(ISBLANK(I2544),"", _xlfn.LET(
    _xlpm.Servico,TRIM(F2544&amp;""),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4" s="1">
        <f>IF(ISBLANK(B2544),"", IF(ISBLANK(R2544),Q2544*S2544,R2544*S2544))</f>
        <v>7</v>
      </c>
    </row>
    <row r="2545" spans="1:55" x14ac:dyDescent="0.3">
      <c r="A2545" t="s">
        <v>172</v>
      </c>
      <c r="B2545">
        <v>46132</v>
      </c>
      <c r="C2545" t="s">
        <v>43</v>
      </c>
      <c r="D2545">
        <v>5361</v>
      </c>
      <c r="F2545" t="s">
        <v>134</v>
      </c>
      <c r="H2545" t="s">
        <v>276</v>
      </c>
      <c r="I2545">
        <v>2893</v>
      </c>
      <c r="J2545" t="s">
        <v>614</v>
      </c>
      <c r="K2545" t="s">
        <v>154</v>
      </c>
      <c r="L2545">
        <v>5511987900187</v>
      </c>
      <c r="N2545">
        <v>0</v>
      </c>
      <c r="O2545" t="s">
        <v>5</v>
      </c>
      <c r="P2545">
        <v>0</v>
      </c>
      <c r="Q2545">
        <v>7</v>
      </c>
      <c r="R2545">
        <v>7</v>
      </c>
      <c r="S2545">
        <v>1</v>
      </c>
      <c r="T2545">
        <v>7</v>
      </c>
      <c r="U2545">
        <v>0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 t="s">
        <v>6</v>
      </c>
      <c r="AG2545">
        <v>74</v>
      </c>
      <c r="AU2545" s="2" t="str">
        <f>IF(ISBLANK(B2545),"", TEXT(B2545,"dddd, d \d\e mmmm \d\e aaaa"))</f>
        <v>segunda-feira, 20 de abril de 2026</v>
      </c>
      <c r="AX2545" s="1" t="str" cm="1">
        <f t="array" ref="AX2545">IFERROR(_xlfn.TEXTJOIN(", ",TRUE,_xlfn._xlws.SORT(_xlfn.UNIQUE(_xlfn._xlws.FILTER($K$2:$K$2889,($I$2:$I$2889=I2545)*($K$2:$K$2889&lt;&gt;""))))),"")</f>
        <v>Zoe</v>
      </c>
      <c r="AY2545" s="1" t="str">
        <f>IF(ISBLANK(F2545),"", IF(OR(
ISNUMBER(FIND("escovacao",LOWER(F2545))),
ISNUMBER(FIND("escovação",LOWER(F2545))),
ISNUMBER(FIND("higiene bucal",LOWER(F2545))),
ISNUMBER(FIND("tosa",LOWER(F2545))),
ISNUMBER(FIND("hidratacao",LOWER(F2545))),
ISNUMBER(FIND("hidratação",LOWER(F2545))),
ISNUMBER(FIND("spa",LOWER(F2545))),
ISNUMBER(FIND("corte de unhas",LOWER(F2545))),
ISNUMBER(FIND("desembolo",LOWER(F2545))),
ISNUMBER(FIND("clorexidina",LOWER(F2545))),
ISNUMBER(FIND("matizacao",LOWER(F2545))),
ISNUMBER(FIND("matização",LOWER(F2545))),
ISNUMBER(FIND("arredondamento",LOWER(F2545))),
ISNUMBER(FIND("remocao",LOWER(F2545))),
ISNUMBER(FIND("remoção",LOWER(F2545)))
),"Serviços extras",
IF(ISNUMBER(FIND("banho",LOWER(F2545))),"Banho","Loja")))</f>
        <v>Banho</v>
      </c>
      <c r="AZ2545" s="1" t="str">
        <f>IF(ISBLANK(I2545),"", _xlfn.LET(_xlpm.Pedido,TRIM(D2545&amp;""),IF(_xlpm.Pedido&lt;&gt;"",_xlpm.Pedido&amp;" | "&amp;K2545,I2545&amp;" | "&amp;K2545&amp;" | "&amp;TEXT(AU2545,"0"))))</f>
        <v>5361 | Zoe</v>
      </c>
      <c r="BA2545" s="1" t="str">
        <f>IF(ISBLANK(I2545),"", _xlfn.LET(_xlpm.TipoServico,LOWER(H2545),IF(ISNUMBER(FIND("banho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5" s="1" t="str">
        <f>IF(ISBLANK(I2545),"", _xlfn.LET(
    _xlpm.Servico,TRIM(F2545&amp;""),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5" s="1">
        <f>IF(ISBLANK(B2545),"", IF(ISBLANK(R2545),Q2545*S2545,R2545*S2545))</f>
        <v>7</v>
      </c>
    </row>
    <row r="2546" spans="1:55" x14ac:dyDescent="0.3">
      <c r="A2546" t="s">
        <v>141</v>
      </c>
      <c r="B2546">
        <v>46134</v>
      </c>
      <c r="C2546" t="s">
        <v>53</v>
      </c>
      <c r="D2546">
        <v>5368</v>
      </c>
      <c r="F2546" t="s">
        <v>134</v>
      </c>
      <c r="H2546" t="s">
        <v>276</v>
      </c>
      <c r="I2546">
        <v>2889</v>
      </c>
      <c r="J2546" t="s">
        <v>616</v>
      </c>
      <c r="K2546" t="s">
        <v>155</v>
      </c>
      <c r="L2546">
        <v>557381827482</v>
      </c>
      <c r="N2546">
        <v>0</v>
      </c>
      <c r="O2546" t="s">
        <v>5</v>
      </c>
      <c r="P2546">
        <v>0</v>
      </c>
      <c r="Q2546">
        <v>7</v>
      </c>
      <c r="R2546">
        <v>7</v>
      </c>
      <c r="S2546">
        <v>1</v>
      </c>
      <c r="T2546">
        <v>7</v>
      </c>
      <c r="U2546">
        <v>0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 t="s">
        <v>6</v>
      </c>
      <c r="AG2546">
        <v>230</v>
      </c>
      <c r="AU2546" s="2" t="str">
        <f>IF(ISBLANK(B2546),"", TEXT(B2546,"dddd, d \d\e mmmm \d\e aaaa"))</f>
        <v>quarta-feira, 22 de abril de 2026</v>
      </c>
      <c r="AX2546" s="1" t="str" cm="1">
        <f t="array" ref="AX2546">IFERROR(_xlfn.TEXTJOIN(", ",TRUE,_xlfn._xlws.SORT(_xlfn.UNIQUE(_xlfn._xlws.FILTER($K$2:$K$2889,($I$2:$I$2889=I2546)*($K$2:$K$2889&lt;&gt;""))))),"")</f>
        <v>Maya, Mel</v>
      </c>
      <c r="AY2546" s="1" t="str">
        <f>IF(ISBLANK(F2546),"", IF(OR(
ISNUMBER(FIND("escovacao",LOWER(F2546))),
ISNUMBER(FIND("escovação",LOWER(F2546))),
ISNUMBER(FIND("higiene bucal",LOWER(F2546))),
ISNUMBER(FIND("tosa",LOWER(F2546))),
ISNUMBER(FIND("hidratacao",LOWER(F2546))),
ISNUMBER(FIND("hidratação",LOWER(F2546))),
ISNUMBER(FIND("spa",LOWER(F2546))),
ISNUMBER(FIND("corte de unhas",LOWER(F2546))),
ISNUMBER(FIND("desembolo",LOWER(F2546))),
ISNUMBER(FIND("clorexidina",LOWER(F2546))),
ISNUMBER(FIND("matizacao",LOWER(F2546))),
ISNUMBER(FIND("matização",LOWER(F2546))),
ISNUMBER(FIND("arredondamento",LOWER(F2546))),
ISNUMBER(FIND("remocao",LOWER(F2546))),
ISNUMBER(FIND("remoção",LOWER(F2546)))
),"Serviços extras",
IF(ISNUMBER(FIND("banho",LOWER(F2546))),"Banho","Loja")))</f>
        <v>Banho</v>
      </c>
      <c r="AZ2546" s="1" t="str">
        <f>IF(ISBLANK(I2546),"", _xlfn.LET(_xlpm.Pedido,TRIM(D2546&amp;""),IF(_xlpm.Pedido&lt;&gt;"",_xlpm.Pedido&amp;" | "&amp;K2546,I2546&amp;" | "&amp;K2546&amp;" | "&amp;TEXT(AU2546,"0"))))</f>
        <v>5368 | Mel</v>
      </c>
      <c r="BA2546" s="1" t="str">
        <f>IF(ISBLANK(I2546),"", _xlfn.LET(_xlpm.TipoServico,LOWER(H2546),IF(ISNUMBER(FIND("banho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6" s="1" t="str">
        <f>IF(ISBLANK(I2546),"", _xlfn.LET(
    _xlpm.Servico,TRIM(F2546&amp;""),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6" s="1">
        <f>IF(ISBLANK(B2546),"", IF(ISBLANK(R2546),Q2546*S2546,R2546*S2546))</f>
        <v>7</v>
      </c>
    </row>
    <row r="2547" spans="1:55" x14ac:dyDescent="0.3">
      <c r="A2547" t="s">
        <v>141</v>
      </c>
      <c r="B2547">
        <v>46134</v>
      </c>
      <c r="C2547" t="s">
        <v>53</v>
      </c>
      <c r="D2547">
        <v>5368</v>
      </c>
      <c r="F2547" t="s">
        <v>134</v>
      </c>
      <c r="H2547" t="s">
        <v>276</v>
      </c>
      <c r="I2547">
        <v>2889</v>
      </c>
      <c r="J2547" t="s">
        <v>616</v>
      </c>
      <c r="K2547" t="s">
        <v>444</v>
      </c>
      <c r="L2547">
        <v>557381827482</v>
      </c>
      <c r="N2547">
        <v>0</v>
      </c>
      <c r="O2547" t="s">
        <v>5</v>
      </c>
      <c r="P2547">
        <v>0</v>
      </c>
      <c r="Q2547">
        <v>7</v>
      </c>
      <c r="R2547">
        <v>7</v>
      </c>
      <c r="S2547">
        <v>1</v>
      </c>
      <c r="T2547">
        <v>7</v>
      </c>
      <c r="U2547">
        <v>0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 t="s">
        <v>6</v>
      </c>
      <c r="AG2547">
        <v>230</v>
      </c>
      <c r="AU2547" s="2" t="str">
        <f>IF(ISBLANK(B2547),"", TEXT(B2547,"dddd, d \d\e mmmm \d\e aaaa"))</f>
        <v>quarta-feira, 22 de abril de 2026</v>
      </c>
      <c r="AX2547" s="1" t="str" cm="1">
        <f t="array" ref="AX2547">IFERROR(_xlfn.TEXTJOIN(", ",TRUE,_xlfn._xlws.SORT(_xlfn.UNIQUE(_xlfn._xlws.FILTER($K$2:$K$2889,($I$2:$I$2889=I2547)*($K$2:$K$2889&lt;&gt;""))))),"")</f>
        <v>Maya, Mel</v>
      </c>
      <c r="AY2547" s="1" t="str">
        <f>IF(ISBLANK(F2547),"", IF(OR(
ISNUMBER(FIND("escovacao",LOWER(F2547))),
ISNUMBER(FIND("escovação",LOWER(F2547))),
ISNUMBER(FIND("higiene bucal",LOWER(F2547))),
ISNUMBER(FIND("tosa",LOWER(F2547))),
ISNUMBER(FIND("hidratacao",LOWER(F2547))),
ISNUMBER(FIND("hidratação",LOWER(F2547))),
ISNUMBER(FIND("spa",LOWER(F2547))),
ISNUMBER(FIND("corte de unhas",LOWER(F2547))),
ISNUMBER(FIND("desembolo",LOWER(F2547))),
ISNUMBER(FIND("clorexidina",LOWER(F2547))),
ISNUMBER(FIND("matizacao",LOWER(F2547))),
ISNUMBER(FIND("matização",LOWER(F2547))),
ISNUMBER(FIND("arredondamento",LOWER(F2547))),
ISNUMBER(FIND("remocao",LOWER(F2547))),
ISNUMBER(FIND("remoção",LOWER(F2547)))
),"Serviços extras",
IF(ISNUMBER(FIND("banho",LOWER(F2547))),"Banho","Loja")))</f>
        <v>Banho</v>
      </c>
      <c r="AZ2547" s="1" t="str">
        <f>IF(ISBLANK(I2547),"", _xlfn.LET(_xlpm.Pedido,TRIM(D2547&amp;""),IF(_xlpm.Pedido&lt;&gt;"",_xlpm.Pedido&amp;" | "&amp;K2547,I2547&amp;" | "&amp;K2547&amp;" | "&amp;TEXT(AU2547,"0"))))</f>
        <v>5368 | Maya</v>
      </c>
      <c r="BA2547" s="1" t="str">
        <f>IF(ISBLANK(I2547),"", _xlfn.LET(_xlpm.TipoServico,LOWER(H2547),IF(ISNUMBER(FIND("banho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7" s="1" t="str">
        <f>IF(ISBLANK(I2547),"", _xlfn.LET(
    _xlpm.Servico,TRIM(F2547&amp;""),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7" s="1">
        <f>IF(ISBLANK(B2547),"", IF(ISBLANK(R2547),Q2547*S2547,R2547*S2547))</f>
        <v>7</v>
      </c>
    </row>
    <row r="2548" spans="1:55" x14ac:dyDescent="0.3">
      <c r="A2548" t="s">
        <v>172</v>
      </c>
      <c r="B2548">
        <v>46136</v>
      </c>
      <c r="C2548" t="s">
        <v>2</v>
      </c>
      <c r="D2548">
        <v>5380</v>
      </c>
      <c r="F2548" t="s">
        <v>134</v>
      </c>
      <c r="H2548" t="s">
        <v>276</v>
      </c>
      <c r="I2548">
        <v>2704</v>
      </c>
      <c r="J2548" t="s">
        <v>521</v>
      </c>
      <c r="K2548" t="s">
        <v>429</v>
      </c>
      <c r="L2548">
        <v>7388306200</v>
      </c>
      <c r="N2548">
        <v>0</v>
      </c>
      <c r="O2548" t="s">
        <v>5</v>
      </c>
      <c r="P2548">
        <v>0</v>
      </c>
      <c r="Q2548">
        <v>7</v>
      </c>
      <c r="R2548">
        <v>7</v>
      </c>
      <c r="S2548">
        <v>1</v>
      </c>
      <c r="T2548">
        <v>7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 t="s">
        <v>6</v>
      </c>
      <c r="AG2548">
        <v>241.9</v>
      </c>
      <c r="AU2548" s="2" t="str">
        <f>IF(ISBLANK(B2548),"", TEXT(B2548,"dddd, d \d\e mmmm \d\e aaaa"))</f>
        <v>sexta-feira, 24 de abril de 2026</v>
      </c>
      <c r="AX2548" s="1" t="str" cm="1">
        <f t="array" ref="AX2548">IFERROR(_xlfn.TEXTJOIN(", ",TRUE,_xlfn._xlws.SORT(_xlfn.UNIQUE(_xlfn._xlws.FILTER($K$2:$K$2889,($I$2:$I$2889=I2548)*($K$2:$K$2889&lt;&gt;""))))),"")</f>
        <v>Leide, Lola</v>
      </c>
      <c r="AY2548" s="1" t="str">
        <f>IF(ISBLANK(F2548),"", IF(OR(
ISNUMBER(FIND("escovacao",LOWER(F2548))),
ISNUMBER(FIND("escovação",LOWER(F2548))),
ISNUMBER(FIND("higiene bucal",LOWER(F2548))),
ISNUMBER(FIND("tosa",LOWER(F2548))),
ISNUMBER(FIND("hidratacao",LOWER(F2548))),
ISNUMBER(FIND("hidratação",LOWER(F2548))),
ISNUMBER(FIND("spa",LOWER(F2548))),
ISNUMBER(FIND("corte de unhas",LOWER(F2548))),
ISNUMBER(FIND("desembolo",LOWER(F2548))),
ISNUMBER(FIND("clorexidina",LOWER(F2548))),
ISNUMBER(FIND("matizacao",LOWER(F2548))),
ISNUMBER(FIND("matização",LOWER(F2548))),
ISNUMBER(FIND("arredondamento",LOWER(F2548))),
ISNUMBER(FIND("remocao",LOWER(F2548))),
ISNUMBER(FIND("remoção",LOWER(F2548)))
),"Serviços extras",
IF(ISNUMBER(FIND("banho",LOWER(F2548))),"Banho","Loja")))</f>
        <v>Banho</v>
      </c>
      <c r="AZ2548" s="1" t="str">
        <f>IF(ISBLANK(I2548),"", _xlfn.LET(_xlpm.Pedido,TRIM(D2548&amp;""),IF(_xlpm.Pedido&lt;&gt;"",_xlpm.Pedido&amp;" | "&amp;K2548,I2548&amp;" | "&amp;K2548&amp;" | "&amp;TEXT(AU2548,"0"))))</f>
        <v>5380 | Lola</v>
      </c>
      <c r="BA2548" s="1" t="str">
        <f>IF(ISBLANK(I2548),"", _xlfn.LET(_xlpm.TipoServico,LOWER(H2548),IF(ISNUMBER(FIND("banho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8" s="1" t="str">
        <f>IF(ISBLANK(I2548),"", _xlfn.LET(
    _xlpm.Servico,TRIM(F2548&amp;""),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8" s="1">
        <f>IF(ISBLANK(B2548),"", IF(ISBLANK(R2548),Q2548*S2548,R2548*S2548))</f>
        <v>7</v>
      </c>
    </row>
    <row r="2549" spans="1:55" x14ac:dyDescent="0.3">
      <c r="A2549" t="s">
        <v>133</v>
      </c>
      <c r="B2549">
        <v>46136</v>
      </c>
      <c r="C2549" t="s">
        <v>2</v>
      </c>
      <c r="D2549">
        <v>5380</v>
      </c>
      <c r="F2549" t="s">
        <v>134</v>
      </c>
      <c r="H2549" t="s">
        <v>276</v>
      </c>
      <c r="I2549">
        <v>2704</v>
      </c>
      <c r="J2549" t="s">
        <v>521</v>
      </c>
      <c r="K2549" t="s">
        <v>668</v>
      </c>
      <c r="L2549">
        <v>7388306200</v>
      </c>
      <c r="N2549">
        <v>0</v>
      </c>
      <c r="O2549" t="s">
        <v>5</v>
      </c>
      <c r="P2549">
        <v>0</v>
      </c>
      <c r="Q2549">
        <v>7</v>
      </c>
      <c r="R2549">
        <v>7</v>
      </c>
      <c r="S2549">
        <v>1</v>
      </c>
      <c r="T2549">
        <v>7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 t="s">
        <v>6</v>
      </c>
      <c r="AG2549">
        <v>241.9</v>
      </c>
      <c r="AU2549" s="2" t="str">
        <f>IF(ISBLANK(B2549),"", TEXT(B2549,"dddd, d \d\e mmmm \d\e aaaa"))</f>
        <v>sexta-feira, 24 de abril de 2026</v>
      </c>
      <c r="AX2549" s="1" t="str" cm="1">
        <f t="array" ref="AX2549">IFERROR(_xlfn.TEXTJOIN(", ",TRUE,_xlfn._xlws.SORT(_xlfn.UNIQUE(_xlfn._xlws.FILTER($K$2:$K$2889,($I$2:$I$2889=I2549)*($K$2:$K$2889&lt;&gt;""))))),"")</f>
        <v>Leide, Lola</v>
      </c>
      <c r="AY2549" s="1" t="str">
        <f>IF(ISBLANK(F2549),"", IF(OR(
ISNUMBER(FIND("escovacao",LOWER(F2549))),
ISNUMBER(FIND("escovação",LOWER(F2549))),
ISNUMBER(FIND("higiene bucal",LOWER(F2549))),
ISNUMBER(FIND("tosa",LOWER(F2549))),
ISNUMBER(FIND("hidratacao",LOWER(F2549))),
ISNUMBER(FIND("hidratação",LOWER(F2549))),
ISNUMBER(FIND("spa",LOWER(F2549))),
ISNUMBER(FIND("corte de unhas",LOWER(F2549))),
ISNUMBER(FIND("desembolo",LOWER(F2549))),
ISNUMBER(FIND("clorexidina",LOWER(F2549))),
ISNUMBER(FIND("matizacao",LOWER(F2549))),
ISNUMBER(FIND("matização",LOWER(F2549))),
ISNUMBER(FIND("arredondamento",LOWER(F2549))),
ISNUMBER(FIND("remocao",LOWER(F2549))),
ISNUMBER(FIND("remoção",LOWER(F2549)))
),"Serviços extras",
IF(ISNUMBER(FIND("banho",LOWER(F2549))),"Banho","Loja")))</f>
        <v>Banho</v>
      </c>
      <c r="AZ2549" s="1" t="str">
        <f>IF(ISBLANK(I2549),"", _xlfn.LET(_xlpm.Pedido,TRIM(D2549&amp;""),IF(_xlpm.Pedido&lt;&gt;"",_xlpm.Pedido&amp;" | "&amp;K2549,I2549&amp;" | "&amp;K2549&amp;" | "&amp;TEXT(AU2549,"0"))))</f>
        <v>5380 | Leide</v>
      </c>
      <c r="BA2549" s="1" t="str">
        <f>IF(ISBLANK(I2549),"", _xlfn.LET(_xlpm.TipoServico,LOWER(H2549),IF(ISNUMBER(FIND("banho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49" s="1" t="str">
        <f>IF(ISBLANK(I2549),"", _xlfn.LET(
    _xlpm.Servico,TRIM(F2549&amp;""),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49" s="1">
        <f>IF(ISBLANK(B2549),"", IF(ISBLANK(R2549),Q2549*S2549,R2549*S2549))</f>
        <v>7</v>
      </c>
    </row>
    <row r="2550" spans="1:55" x14ac:dyDescent="0.3">
      <c r="A2550" t="s">
        <v>133</v>
      </c>
      <c r="B2550">
        <v>46136</v>
      </c>
      <c r="C2550" t="s">
        <v>2</v>
      </c>
      <c r="D2550">
        <v>5387</v>
      </c>
      <c r="F2550" t="s">
        <v>134</v>
      </c>
      <c r="H2550" t="s">
        <v>276</v>
      </c>
      <c r="I2550">
        <v>2871</v>
      </c>
      <c r="J2550" t="s">
        <v>577</v>
      </c>
      <c r="K2550" t="s">
        <v>167</v>
      </c>
      <c r="L2550">
        <v>557391452363</v>
      </c>
      <c r="N2550">
        <v>0</v>
      </c>
      <c r="O2550" t="s">
        <v>5</v>
      </c>
      <c r="P2550">
        <v>0</v>
      </c>
      <c r="Q2550">
        <v>7</v>
      </c>
      <c r="R2550">
        <v>7</v>
      </c>
      <c r="S2550">
        <v>1</v>
      </c>
      <c r="T2550">
        <v>7</v>
      </c>
      <c r="U2550">
        <v>0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 t="s">
        <v>6</v>
      </c>
      <c r="AG2550">
        <v>148</v>
      </c>
      <c r="AU2550" s="2" t="str">
        <f>IF(ISBLANK(B2550),"", TEXT(B2550,"dddd, d \d\e mmmm \d\e aaaa"))</f>
        <v>sexta-feira, 24 de abril de 2026</v>
      </c>
      <c r="AX2550" s="1" t="str" cm="1">
        <f t="array" ref="AX2550">IFERROR(_xlfn.TEXTJOIN(", ",TRUE,_xlfn._xlws.SORT(_xlfn.UNIQUE(_xlfn._xlws.FILTER($K$2:$K$2889,($I$2:$I$2889=I2550)*($K$2:$K$2889&lt;&gt;""))))),"")</f>
        <v>Ben, Lucky</v>
      </c>
      <c r="AY2550" s="1" t="str">
        <f>IF(ISBLANK(F2550),"", IF(OR(
ISNUMBER(FIND("escovacao",LOWER(F2550))),
ISNUMBER(FIND("escovação",LOWER(F2550))),
ISNUMBER(FIND("higiene bucal",LOWER(F2550))),
ISNUMBER(FIND("tosa",LOWER(F2550))),
ISNUMBER(FIND("hidratacao",LOWER(F2550))),
ISNUMBER(FIND("hidratação",LOWER(F2550))),
ISNUMBER(FIND("spa",LOWER(F2550))),
ISNUMBER(FIND("corte de unhas",LOWER(F2550))),
ISNUMBER(FIND("desembolo",LOWER(F2550))),
ISNUMBER(FIND("clorexidina",LOWER(F2550))),
ISNUMBER(FIND("matizacao",LOWER(F2550))),
ISNUMBER(FIND("matização",LOWER(F2550))),
ISNUMBER(FIND("arredondamento",LOWER(F2550))),
ISNUMBER(FIND("remocao",LOWER(F2550))),
ISNUMBER(FIND("remoção",LOWER(F2550)))
),"Serviços extras",
IF(ISNUMBER(FIND("banho",LOWER(F2550))),"Banho","Loja")))</f>
        <v>Banho</v>
      </c>
      <c r="AZ2550" s="1" t="str">
        <f>IF(ISBLANK(I2550),"", _xlfn.LET(_xlpm.Pedido,TRIM(D2550&amp;""),IF(_xlpm.Pedido&lt;&gt;"",_xlpm.Pedido&amp;" | "&amp;K2550,I2550&amp;" | "&amp;K2550&amp;" | "&amp;TEXT(AU2550,"0"))))</f>
        <v>5387 | Lucky</v>
      </c>
      <c r="BA2550" s="1" t="str">
        <f>IF(ISBLANK(I2550),"", _xlfn.LET(_xlpm.TipoServico,LOWER(H2550),IF(ISNUMBER(FIND("banho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0" s="1" t="str">
        <f>IF(ISBLANK(I2550),"", _xlfn.LET(
    _xlpm.Servico,TRIM(F2550&amp;""),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0" s="1">
        <f>IF(ISBLANK(B2550),"", IF(ISBLANK(R2550),Q2550*S2550,R2550*S2550))</f>
        <v>7</v>
      </c>
    </row>
    <row r="2551" spans="1:55" x14ac:dyDescent="0.3">
      <c r="A2551" t="s">
        <v>133</v>
      </c>
      <c r="B2551">
        <v>46136</v>
      </c>
      <c r="C2551" t="s">
        <v>2</v>
      </c>
      <c r="D2551">
        <v>5387</v>
      </c>
      <c r="F2551" t="s">
        <v>134</v>
      </c>
      <c r="H2551" t="s">
        <v>276</v>
      </c>
      <c r="I2551">
        <v>2871</v>
      </c>
      <c r="J2551" t="s">
        <v>577</v>
      </c>
      <c r="K2551" t="s">
        <v>637</v>
      </c>
      <c r="L2551">
        <v>557391452363</v>
      </c>
      <c r="N2551">
        <v>0</v>
      </c>
      <c r="O2551" t="s">
        <v>5</v>
      </c>
      <c r="P2551">
        <v>0</v>
      </c>
      <c r="Q2551">
        <v>7</v>
      </c>
      <c r="R2551">
        <v>7</v>
      </c>
      <c r="S2551">
        <v>1</v>
      </c>
      <c r="T2551">
        <v>7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 t="s">
        <v>6</v>
      </c>
      <c r="AG2551">
        <v>148</v>
      </c>
      <c r="AU2551" s="2" t="str">
        <f>IF(ISBLANK(B2551),"", TEXT(B2551,"dddd, d \d\e mmmm \d\e aaaa"))</f>
        <v>sexta-feira, 24 de abril de 2026</v>
      </c>
      <c r="AX2551" s="1" t="str" cm="1">
        <f t="array" ref="AX2551">IFERROR(_xlfn.TEXTJOIN(", ",TRUE,_xlfn._xlws.SORT(_xlfn.UNIQUE(_xlfn._xlws.FILTER($K$2:$K$2889,($I$2:$I$2889=I2551)*($K$2:$K$2889&lt;&gt;""))))),"")</f>
        <v>Ben, Lucky</v>
      </c>
      <c r="AY2551" s="1" t="str">
        <f>IF(ISBLANK(F2551),"", IF(OR(
ISNUMBER(FIND("escovacao",LOWER(F2551))),
ISNUMBER(FIND("escovação",LOWER(F2551))),
ISNUMBER(FIND("higiene bucal",LOWER(F2551))),
ISNUMBER(FIND("tosa",LOWER(F2551))),
ISNUMBER(FIND("hidratacao",LOWER(F2551))),
ISNUMBER(FIND("hidratação",LOWER(F2551))),
ISNUMBER(FIND("spa",LOWER(F2551))),
ISNUMBER(FIND("corte de unhas",LOWER(F2551))),
ISNUMBER(FIND("desembolo",LOWER(F2551))),
ISNUMBER(FIND("clorexidina",LOWER(F2551))),
ISNUMBER(FIND("matizacao",LOWER(F2551))),
ISNUMBER(FIND("matização",LOWER(F2551))),
ISNUMBER(FIND("arredondamento",LOWER(F2551))),
ISNUMBER(FIND("remocao",LOWER(F2551))),
ISNUMBER(FIND("remoção",LOWER(F2551)))
),"Serviços extras",
IF(ISNUMBER(FIND("banho",LOWER(F2551))),"Banho","Loja")))</f>
        <v>Banho</v>
      </c>
      <c r="AZ2551" s="1" t="str">
        <f>IF(ISBLANK(I2551),"", _xlfn.LET(_xlpm.Pedido,TRIM(D2551&amp;""),IF(_xlpm.Pedido&lt;&gt;"",_xlpm.Pedido&amp;" | "&amp;K2551,I2551&amp;" | "&amp;K2551&amp;" | "&amp;TEXT(AU2551,"0"))))</f>
        <v>5387 | Ben</v>
      </c>
      <c r="BA2551" s="1" t="str">
        <f>IF(ISBLANK(I2551),"", _xlfn.LET(_xlpm.TipoServico,LOWER(H2551),IF(ISNUMBER(FIND("banho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1" s="1" t="str">
        <f>IF(ISBLANK(I2551),"", _xlfn.LET(
    _xlpm.Servico,TRIM(F2551&amp;""),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1" s="1">
        <f>IF(ISBLANK(B2551),"", IF(ISBLANK(R2551),Q2551*S2551,R2551*S2551))</f>
        <v>7</v>
      </c>
    </row>
    <row r="2552" spans="1:55" x14ac:dyDescent="0.3">
      <c r="A2552" t="s">
        <v>133</v>
      </c>
      <c r="B2552">
        <v>46056</v>
      </c>
      <c r="C2552" t="s">
        <v>46</v>
      </c>
      <c r="D2552">
        <v>4707</v>
      </c>
      <c r="F2552" t="s">
        <v>134</v>
      </c>
      <c r="H2552" t="s">
        <v>276</v>
      </c>
      <c r="I2552">
        <v>2809</v>
      </c>
      <c r="J2552" t="s">
        <v>148</v>
      </c>
      <c r="K2552" t="s">
        <v>149</v>
      </c>
      <c r="L2552">
        <v>557399216789</v>
      </c>
      <c r="N2552">
        <v>0</v>
      </c>
      <c r="O2552" t="s">
        <v>5</v>
      </c>
      <c r="P2552">
        <v>0</v>
      </c>
      <c r="Q2552">
        <v>57</v>
      </c>
      <c r="R2552">
        <v>57</v>
      </c>
      <c r="S2552">
        <v>1</v>
      </c>
      <c r="T2552">
        <v>57</v>
      </c>
      <c r="U2552">
        <v>0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 t="s">
        <v>6</v>
      </c>
      <c r="AG2552">
        <v>165.9</v>
      </c>
      <c r="AU2552" s="2" t="str">
        <f>IF(ISBLANK(B2552),"", TEXT(B2552,"dddd, d \d\e mmmm \d\e aaaa"))</f>
        <v>terça-feira, 3 de fevereiro de 2026</v>
      </c>
      <c r="AX2552" s="1" t="str" cm="1">
        <f t="array" ref="AX2552">IFERROR(_xlfn.TEXTJOIN(", ",TRUE,_xlfn._xlws.SORT(_xlfn.UNIQUE(_xlfn._xlws.FILTER($K$2:$K$2889,($I$2:$I$2889=I2552)*($K$2:$K$2889&lt;&gt;""))))),"")</f>
        <v>Bela, Lara</v>
      </c>
      <c r="AY2552" s="1" t="str">
        <f>IF(ISBLANK(F2552),"", IF(OR(
ISNUMBER(FIND("escovacao",LOWER(F2552))),
ISNUMBER(FIND("escovação",LOWER(F2552))),
ISNUMBER(FIND("higiene bucal",LOWER(F2552))),
ISNUMBER(FIND("tosa",LOWER(F2552))),
ISNUMBER(FIND("hidratacao",LOWER(F2552))),
ISNUMBER(FIND("hidratação",LOWER(F2552))),
ISNUMBER(FIND("spa",LOWER(F2552))),
ISNUMBER(FIND("corte de unhas",LOWER(F2552))),
ISNUMBER(FIND("desembolo",LOWER(F2552))),
ISNUMBER(FIND("clorexidina",LOWER(F2552))),
ISNUMBER(FIND("matizacao",LOWER(F2552))),
ISNUMBER(FIND("matização",LOWER(F2552))),
ISNUMBER(FIND("arredondamento",LOWER(F2552))),
ISNUMBER(FIND("remocao",LOWER(F2552))),
ISNUMBER(FIND("remoção",LOWER(F2552)))
),"Serviços extras",
IF(ISNUMBER(FIND("banho",LOWER(F2552))),"Banho","Loja")))</f>
        <v>Banho</v>
      </c>
      <c r="AZ2552" s="1" t="str">
        <f>IF(ISBLANK(I2552),"", _xlfn.LET(_xlpm.Pedido,TRIM(D2552&amp;""),IF(_xlpm.Pedido&lt;&gt;"",_xlpm.Pedido&amp;" | "&amp;K2552,I2552&amp;" | "&amp;K2552&amp;" | "&amp;TEXT(AU2552,"0"))))</f>
        <v>4707 | Bela</v>
      </c>
      <c r="BA2552" s="1" t="str">
        <f>IF(ISBLANK(I2552),"", _xlfn.LET(_xlpm.TipoServico,LOWER(H2552),IF(ISNUMBER(FIND("banho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2" s="1" t="str">
        <f>IF(ISBLANK(I2552),"", _xlfn.LET(
    _xlpm.Servico,TRIM(F2552&amp;""),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2" s="1">
        <f>IF(ISBLANK(B2552),"", IF(ISBLANK(R2552),Q2552*S2552,R2552*S2552))</f>
        <v>57</v>
      </c>
    </row>
    <row r="2553" spans="1:55" x14ac:dyDescent="0.3">
      <c r="A2553" t="s">
        <v>178</v>
      </c>
      <c r="B2553">
        <v>46066</v>
      </c>
      <c r="C2553" t="s">
        <v>2</v>
      </c>
      <c r="D2553">
        <v>4806</v>
      </c>
      <c r="F2553" t="s">
        <v>134</v>
      </c>
      <c r="H2553" t="s">
        <v>276</v>
      </c>
      <c r="I2553">
        <v>2809</v>
      </c>
      <c r="J2553" t="s">
        <v>148</v>
      </c>
      <c r="K2553" t="s">
        <v>149</v>
      </c>
      <c r="L2553">
        <v>557399216789</v>
      </c>
      <c r="N2553">
        <v>0</v>
      </c>
      <c r="O2553" t="s">
        <v>5</v>
      </c>
      <c r="P2553">
        <v>0</v>
      </c>
      <c r="Q2553">
        <v>57</v>
      </c>
      <c r="R2553">
        <v>57</v>
      </c>
      <c r="S2553">
        <v>1</v>
      </c>
      <c r="T2553">
        <v>57</v>
      </c>
      <c r="U2553">
        <v>0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 t="s">
        <v>6</v>
      </c>
      <c r="AG2553">
        <v>104</v>
      </c>
      <c r="AU2553" s="2" t="str">
        <f>IF(ISBLANK(B2553),"", TEXT(B2553,"dddd, d \d\e mmmm \d\e aaaa"))</f>
        <v>sexta-feira, 13 de fevereiro de 2026</v>
      </c>
      <c r="AX2553" s="1" t="str" cm="1">
        <f t="array" ref="AX2553">IFERROR(_xlfn.TEXTJOIN(", ",TRUE,_xlfn._xlws.SORT(_xlfn.UNIQUE(_xlfn._xlws.FILTER($K$2:$K$2889,($I$2:$I$2889=I2553)*($K$2:$K$2889&lt;&gt;""))))),"")</f>
        <v>Bela, Lara</v>
      </c>
      <c r="AY2553" s="1" t="str">
        <f>IF(ISBLANK(F2553),"", IF(OR(
ISNUMBER(FIND("escovacao",LOWER(F2553))),
ISNUMBER(FIND("escovação",LOWER(F2553))),
ISNUMBER(FIND("higiene bucal",LOWER(F2553))),
ISNUMBER(FIND("tosa",LOWER(F2553))),
ISNUMBER(FIND("hidratacao",LOWER(F2553))),
ISNUMBER(FIND("hidratação",LOWER(F2553))),
ISNUMBER(FIND("spa",LOWER(F2553))),
ISNUMBER(FIND("corte de unhas",LOWER(F2553))),
ISNUMBER(FIND("desembolo",LOWER(F2553))),
ISNUMBER(FIND("clorexidina",LOWER(F2553))),
ISNUMBER(FIND("matizacao",LOWER(F2553))),
ISNUMBER(FIND("matização",LOWER(F2553))),
ISNUMBER(FIND("arredondamento",LOWER(F2553))),
ISNUMBER(FIND("remocao",LOWER(F2553))),
ISNUMBER(FIND("remoção",LOWER(F2553)))
),"Serviços extras",
IF(ISNUMBER(FIND("banho",LOWER(F2553))),"Banho","Loja")))</f>
        <v>Banho</v>
      </c>
      <c r="AZ2553" s="1" t="str">
        <f>IF(ISBLANK(I2553),"", _xlfn.LET(_xlpm.Pedido,TRIM(D2553&amp;""),IF(_xlpm.Pedido&lt;&gt;"",_xlpm.Pedido&amp;" | "&amp;K2553,I2553&amp;" | "&amp;K2553&amp;" | "&amp;TEXT(AU2553,"0"))))</f>
        <v>4806 | Bela</v>
      </c>
      <c r="BA2553" s="1" t="str">
        <f>IF(ISBLANK(I2553),"", _xlfn.LET(_xlpm.TipoServico,LOWER(H2553),IF(ISNUMBER(FIND("banho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3" s="1" t="str">
        <f>IF(ISBLANK(I2553),"", _xlfn.LET(
    _xlpm.Servico,TRIM(F2553&amp;""),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3" s="1">
        <f>IF(ISBLANK(B2553),"", IF(ISBLANK(R2553),Q2553*S2553,R2553*S2553))</f>
        <v>57</v>
      </c>
    </row>
    <row r="2554" spans="1:55" x14ac:dyDescent="0.3">
      <c r="A2554" t="s">
        <v>178</v>
      </c>
      <c r="B2554">
        <v>46064</v>
      </c>
      <c r="C2554" t="s">
        <v>53</v>
      </c>
      <c r="D2554">
        <v>4785</v>
      </c>
      <c r="F2554" t="s">
        <v>134</v>
      </c>
      <c r="H2554" t="s">
        <v>276</v>
      </c>
      <c r="I2554">
        <v>2374</v>
      </c>
      <c r="J2554" t="s">
        <v>39</v>
      </c>
      <c r="K2554" t="s">
        <v>665</v>
      </c>
      <c r="L2554">
        <v>71984259778</v>
      </c>
      <c r="N2554">
        <v>0</v>
      </c>
      <c r="O2554" t="s">
        <v>5</v>
      </c>
      <c r="P2554">
        <v>0</v>
      </c>
      <c r="Q2554">
        <v>57</v>
      </c>
      <c r="R2554">
        <v>57</v>
      </c>
      <c r="S2554">
        <v>1</v>
      </c>
      <c r="T2554">
        <v>57</v>
      </c>
      <c r="U2554">
        <v>0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 t="s">
        <v>6</v>
      </c>
      <c r="AG2554">
        <v>57</v>
      </c>
      <c r="AU2554" s="2" t="str">
        <f>IF(ISBLANK(B2554),"", TEXT(B2554,"dddd, d \d\e mmmm \d\e aaaa"))</f>
        <v>quarta-feira, 11 de fevereiro de 2026</v>
      </c>
      <c r="AX2554" s="1" t="str" cm="1">
        <f t="array" ref="AX2554">IFERROR(_xlfn.TEXTJOIN(", ",TRUE,_xlfn._xlws.SORT(_xlfn.UNIQUE(_xlfn._xlws.FILTER($K$2:$K$2889,($I$2:$I$2889=I2554)*($K$2:$K$2889&lt;&gt;""))))),"")</f>
        <v>Malu</v>
      </c>
      <c r="AY2554" s="1" t="str">
        <f>IF(ISBLANK(F2554),"", IF(OR(
ISNUMBER(FIND("escovacao",LOWER(F2554))),
ISNUMBER(FIND("escovação",LOWER(F2554))),
ISNUMBER(FIND("higiene bucal",LOWER(F2554))),
ISNUMBER(FIND("tosa",LOWER(F2554))),
ISNUMBER(FIND("hidratacao",LOWER(F2554))),
ISNUMBER(FIND("hidratação",LOWER(F2554))),
ISNUMBER(FIND("spa",LOWER(F2554))),
ISNUMBER(FIND("corte de unhas",LOWER(F2554))),
ISNUMBER(FIND("desembolo",LOWER(F2554))),
ISNUMBER(FIND("clorexidina",LOWER(F2554))),
ISNUMBER(FIND("matizacao",LOWER(F2554))),
ISNUMBER(FIND("matização",LOWER(F2554))),
ISNUMBER(FIND("arredondamento",LOWER(F2554))),
ISNUMBER(FIND("remocao",LOWER(F2554))),
ISNUMBER(FIND("remoção",LOWER(F2554)))
),"Serviços extras",
IF(ISNUMBER(FIND("banho",LOWER(F2554))),"Banho","Loja")))</f>
        <v>Banho</v>
      </c>
      <c r="AZ2554" s="1" t="str">
        <f>IF(ISBLANK(I2554),"", _xlfn.LET(_xlpm.Pedido,TRIM(D2554&amp;""),IF(_xlpm.Pedido&lt;&gt;"",_xlpm.Pedido&amp;" | "&amp;K2554,I2554&amp;" | "&amp;K2554&amp;" | "&amp;TEXT(AU2554,"0"))))</f>
        <v>4785 | Malu</v>
      </c>
      <c r="BA2554" s="1" t="str">
        <f>IF(ISBLANK(I2554),"", _xlfn.LET(_xlpm.TipoServico,LOWER(H2554),IF(ISNUMBER(FIND("banho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4" s="1" t="str">
        <f>IF(ISBLANK(I2554),"", _xlfn.LET(
    _xlpm.Servico,TRIM(F2554&amp;""),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4" s="1">
        <f>IF(ISBLANK(B2554),"", IF(ISBLANK(R2554),Q2554*S2554,R2554*S2554))</f>
        <v>57</v>
      </c>
    </row>
    <row r="2555" spans="1:55" x14ac:dyDescent="0.3">
      <c r="A2555" t="s">
        <v>11</v>
      </c>
      <c r="B2555">
        <v>46059</v>
      </c>
      <c r="C2555" t="s">
        <v>2</v>
      </c>
      <c r="D2555">
        <v>4743</v>
      </c>
      <c r="F2555" t="s">
        <v>134</v>
      </c>
      <c r="H2555" t="s">
        <v>276</v>
      </c>
      <c r="I2555">
        <v>2716</v>
      </c>
      <c r="J2555" t="s">
        <v>60</v>
      </c>
      <c r="K2555" t="s">
        <v>319</v>
      </c>
      <c r="L2555">
        <v>73981320220</v>
      </c>
      <c r="N2555">
        <v>0</v>
      </c>
      <c r="O2555" t="s">
        <v>5</v>
      </c>
      <c r="P2555">
        <v>0</v>
      </c>
      <c r="Q2555">
        <v>57</v>
      </c>
      <c r="R2555">
        <v>57</v>
      </c>
      <c r="S2555">
        <v>1</v>
      </c>
      <c r="T2555">
        <v>57</v>
      </c>
      <c r="U2555">
        <v>0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 t="s">
        <v>6</v>
      </c>
      <c r="AG2555">
        <v>120</v>
      </c>
      <c r="AU2555" s="2" t="str">
        <f>IF(ISBLANK(B2555),"", TEXT(B2555,"dddd, d \d\e mmmm \d\e aaaa"))</f>
        <v>sexta-feira, 6 de fevereiro de 2026</v>
      </c>
      <c r="AX2555" s="1" t="str" cm="1">
        <f t="array" ref="AX2555">IFERROR(_xlfn.TEXTJOIN(", ",TRUE,_xlfn._xlws.SORT(_xlfn.UNIQUE(_xlfn._xlws.FILTER($K$2:$K$2889,($I$2:$I$2889=I2555)*($K$2:$K$2889&lt;&gt;""))))),"")</f>
        <v>Kiki, Lua, Lupy</v>
      </c>
      <c r="AY2555" s="1" t="str">
        <f>IF(ISBLANK(F2555),"", IF(OR(
ISNUMBER(FIND("escovacao",LOWER(F2555))),
ISNUMBER(FIND("escovação",LOWER(F2555))),
ISNUMBER(FIND("higiene bucal",LOWER(F2555))),
ISNUMBER(FIND("tosa",LOWER(F2555))),
ISNUMBER(FIND("hidratacao",LOWER(F2555))),
ISNUMBER(FIND("hidratação",LOWER(F2555))),
ISNUMBER(FIND("spa",LOWER(F2555))),
ISNUMBER(FIND("corte de unhas",LOWER(F2555))),
ISNUMBER(FIND("desembolo",LOWER(F2555))),
ISNUMBER(FIND("clorexidina",LOWER(F2555))),
ISNUMBER(FIND("matizacao",LOWER(F2555))),
ISNUMBER(FIND("matização",LOWER(F2555))),
ISNUMBER(FIND("arredondamento",LOWER(F2555))),
ISNUMBER(FIND("remocao",LOWER(F2555))),
ISNUMBER(FIND("remoção",LOWER(F2555)))
),"Serviços extras",
IF(ISNUMBER(FIND("banho",LOWER(F2555))),"Banho","Loja")))</f>
        <v>Banho</v>
      </c>
      <c r="AZ2555" s="1" t="str">
        <f>IF(ISBLANK(I2555),"", _xlfn.LET(_xlpm.Pedido,TRIM(D2555&amp;""),IF(_xlpm.Pedido&lt;&gt;"",_xlpm.Pedido&amp;" | "&amp;K2555,I2555&amp;" | "&amp;K2555&amp;" | "&amp;TEXT(AU2555,"0"))))</f>
        <v>4743 | Lupy</v>
      </c>
      <c r="BA2555" s="1" t="str">
        <f>IF(ISBLANK(I2555),"", _xlfn.LET(_xlpm.TipoServico,LOWER(H2555),IF(ISNUMBER(FIND("banho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5" s="1" t="str">
        <f>IF(ISBLANK(I2555),"", _xlfn.LET(
    _xlpm.Servico,TRIM(F2555&amp;""),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5" s="1">
        <f>IF(ISBLANK(B2555),"", IF(ISBLANK(R2555),Q2555*S2555,R2555*S2555))</f>
        <v>57</v>
      </c>
    </row>
    <row r="2556" spans="1:55" x14ac:dyDescent="0.3">
      <c r="A2556" t="s">
        <v>178</v>
      </c>
      <c r="B2556">
        <v>46057</v>
      </c>
      <c r="C2556" t="s">
        <v>53</v>
      </c>
      <c r="D2556">
        <v>4712</v>
      </c>
      <c r="F2556" t="s">
        <v>134</v>
      </c>
      <c r="H2556" t="s">
        <v>276</v>
      </c>
      <c r="I2556">
        <v>2787</v>
      </c>
      <c r="J2556" t="s">
        <v>759</v>
      </c>
      <c r="K2556" t="s">
        <v>594</v>
      </c>
      <c r="L2556">
        <v>31999141438</v>
      </c>
      <c r="N2556">
        <v>0</v>
      </c>
      <c r="O2556" t="s">
        <v>5</v>
      </c>
      <c r="P2556">
        <v>0</v>
      </c>
      <c r="Q2556">
        <v>57</v>
      </c>
      <c r="R2556">
        <v>57</v>
      </c>
      <c r="S2556">
        <v>1</v>
      </c>
      <c r="T2556">
        <v>57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 t="s">
        <v>6</v>
      </c>
      <c r="AG2556">
        <v>67</v>
      </c>
      <c r="AU2556" s="2" t="str">
        <f>IF(ISBLANK(B2556),"", TEXT(B2556,"dddd, d \d\e mmmm \d\e aaaa"))</f>
        <v>quarta-feira, 4 de fevereiro de 2026</v>
      </c>
      <c r="AX2556" s="1" t="str" cm="1">
        <f t="array" ref="AX2556">IFERROR(_xlfn.TEXTJOIN(", ",TRUE,_xlfn._xlws.SORT(_xlfn.UNIQUE(_xlfn._xlws.FILTER($K$2:$K$2889,($I$2:$I$2889=I2556)*($K$2:$K$2889&lt;&gt;""))))),"")</f>
        <v>Leonardo</v>
      </c>
      <c r="AY2556" s="1" t="str">
        <f>IF(ISBLANK(F2556),"", IF(OR(
ISNUMBER(FIND("escovacao",LOWER(F2556))),
ISNUMBER(FIND("escovação",LOWER(F2556))),
ISNUMBER(FIND("higiene bucal",LOWER(F2556))),
ISNUMBER(FIND("tosa",LOWER(F2556))),
ISNUMBER(FIND("hidratacao",LOWER(F2556))),
ISNUMBER(FIND("hidratação",LOWER(F2556))),
ISNUMBER(FIND("spa",LOWER(F2556))),
ISNUMBER(FIND("corte de unhas",LOWER(F2556))),
ISNUMBER(FIND("desembolo",LOWER(F2556))),
ISNUMBER(FIND("clorexidina",LOWER(F2556))),
ISNUMBER(FIND("matizacao",LOWER(F2556))),
ISNUMBER(FIND("matização",LOWER(F2556))),
ISNUMBER(FIND("arredondamento",LOWER(F2556))),
ISNUMBER(FIND("remocao",LOWER(F2556))),
ISNUMBER(FIND("remoção",LOWER(F2556)))
),"Serviços extras",
IF(ISNUMBER(FIND("banho",LOWER(F2556))),"Banho","Loja")))</f>
        <v>Banho</v>
      </c>
      <c r="AZ2556" s="1" t="str">
        <f>IF(ISBLANK(I2556),"", _xlfn.LET(_xlpm.Pedido,TRIM(D2556&amp;""),IF(_xlpm.Pedido&lt;&gt;"",_xlpm.Pedido&amp;" | "&amp;K2556,I2556&amp;" | "&amp;K2556&amp;" | "&amp;TEXT(AU2556,"0"))))</f>
        <v>4712 | Leonardo</v>
      </c>
      <c r="BA2556" s="1" t="str">
        <f>IF(ISBLANK(I2556),"", _xlfn.LET(_xlpm.TipoServico,LOWER(H2556),IF(ISNUMBER(FIND("banho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6" s="1" t="str">
        <f>IF(ISBLANK(I2556),"", _xlfn.LET(
    _xlpm.Servico,TRIM(F2556&amp;""),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6" s="1">
        <f>IF(ISBLANK(B2556),"", IF(ISBLANK(R2556),Q2556*S2556,R2556*S2556))</f>
        <v>57</v>
      </c>
    </row>
    <row r="2557" spans="1:55" x14ac:dyDescent="0.3">
      <c r="A2557" t="s">
        <v>178</v>
      </c>
      <c r="B2557">
        <v>46063</v>
      </c>
      <c r="C2557" t="s">
        <v>46</v>
      </c>
      <c r="D2557">
        <v>4771</v>
      </c>
      <c r="F2557" t="s">
        <v>134</v>
      </c>
      <c r="H2557" t="s">
        <v>276</v>
      </c>
      <c r="I2557">
        <v>2824</v>
      </c>
      <c r="J2557" t="s">
        <v>671</v>
      </c>
      <c r="K2557" t="s">
        <v>672</v>
      </c>
      <c r="L2557">
        <v>554896706806</v>
      </c>
      <c r="N2557">
        <v>0</v>
      </c>
      <c r="O2557" t="s">
        <v>5</v>
      </c>
      <c r="P2557">
        <v>0</v>
      </c>
      <c r="Q2557">
        <v>57</v>
      </c>
      <c r="R2557">
        <v>57</v>
      </c>
      <c r="S2557">
        <v>1</v>
      </c>
      <c r="T2557">
        <v>57</v>
      </c>
      <c r="U2557">
        <v>0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 t="s">
        <v>6</v>
      </c>
      <c r="AG2557">
        <v>69</v>
      </c>
      <c r="AU2557" s="2" t="str">
        <f>IF(ISBLANK(B2557),"", TEXT(B2557,"dddd, d \d\e mmmm \d\e aaaa"))</f>
        <v>terça-feira, 10 de fevereiro de 2026</v>
      </c>
      <c r="AX2557" s="1" t="str" cm="1">
        <f t="array" ref="AX2557">IFERROR(_xlfn.TEXTJOIN(", ",TRUE,_xlfn._xlws.SORT(_xlfn.UNIQUE(_xlfn._xlws.FILTER($K$2:$K$2889,($I$2:$I$2889=I2557)*($K$2:$K$2889&lt;&gt;""))))),"")</f>
        <v>Pituca</v>
      </c>
      <c r="AY2557" s="1" t="str">
        <f>IF(ISBLANK(F2557),"", IF(OR(
ISNUMBER(FIND("escovacao",LOWER(F2557))),
ISNUMBER(FIND("escovação",LOWER(F2557))),
ISNUMBER(FIND("higiene bucal",LOWER(F2557))),
ISNUMBER(FIND("tosa",LOWER(F2557))),
ISNUMBER(FIND("hidratacao",LOWER(F2557))),
ISNUMBER(FIND("hidratação",LOWER(F2557))),
ISNUMBER(FIND("spa",LOWER(F2557))),
ISNUMBER(FIND("corte de unhas",LOWER(F2557))),
ISNUMBER(FIND("desembolo",LOWER(F2557))),
ISNUMBER(FIND("clorexidina",LOWER(F2557))),
ISNUMBER(FIND("matizacao",LOWER(F2557))),
ISNUMBER(FIND("matização",LOWER(F2557))),
ISNUMBER(FIND("arredondamento",LOWER(F2557))),
ISNUMBER(FIND("remocao",LOWER(F2557))),
ISNUMBER(FIND("remoção",LOWER(F2557)))
),"Serviços extras",
IF(ISNUMBER(FIND("banho",LOWER(F2557))),"Banho","Loja")))</f>
        <v>Banho</v>
      </c>
      <c r="AZ2557" s="1" t="str">
        <f>IF(ISBLANK(I2557),"", _xlfn.LET(_xlpm.Pedido,TRIM(D2557&amp;""),IF(_xlpm.Pedido&lt;&gt;"",_xlpm.Pedido&amp;" | "&amp;K2557,I2557&amp;" | "&amp;K2557&amp;" | "&amp;TEXT(AU2557,"0"))))</f>
        <v>4771 | Pituca</v>
      </c>
      <c r="BA2557" s="1" t="str">
        <f>IF(ISBLANK(I2557),"", _xlfn.LET(_xlpm.TipoServico,LOWER(H2557),IF(ISNUMBER(FIND("banho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7" s="1" t="str">
        <f>IF(ISBLANK(I2557),"", _xlfn.LET(
    _xlpm.Servico,TRIM(F2557&amp;""),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7" s="1">
        <f>IF(ISBLANK(B2557),"", IF(ISBLANK(R2557),Q2557*S2557,R2557*S2557))</f>
        <v>57</v>
      </c>
    </row>
    <row r="2558" spans="1:55" x14ac:dyDescent="0.3">
      <c r="A2558" t="s">
        <v>133</v>
      </c>
      <c r="B2558">
        <v>46066</v>
      </c>
      <c r="C2558" t="s">
        <v>2</v>
      </c>
      <c r="D2558">
        <v>4808</v>
      </c>
      <c r="F2558" t="s">
        <v>134</v>
      </c>
      <c r="H2558" t="s">
        <v>276</v>
      </c>
      <c r="I2558">
        <v>2674</v>
      </c>
      <c r="J2558" t="s">
        <v>604</v>
      </c>
      <c r="K2558" t="s">
        <v>221</v>
      </c>
      <c r="L2558">
        <v>5573999627587</v>
      </c>
      <c r="N2558">
        <v>0</v>
      </c>
      <c r="O2558" t="s">
        <v>5</v>
      </c>
      <c r="P2558">
        <v>0</v>
      </c>
      <c r="Q2558">
        <v>57</v>
      </c>
      <c r="R2558">
        <v>57</v>
      </c>
      <c r="S2558">
        <v>1</v>
      </c>
      <c r="T2558">
        <v>57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 t="s">
        <v>6</v>
      </c>
      <c r="AG2558">
        <v>126</v>
      </c>
      <c r="AU2558" s="2" t="str">
        <f>IF(ISBLANK(B2558),"", TEXT(B2558,"dddd, d \d\e mmmm \d\e aaaa"))</f>
        <v>sexta-feira, 13 de fevereiro de 2026</v>
      </c>
      <c r="AX2558" s="1" t="str" cm="1">
        <f t="array" ref="AX2558">IFERROR(_xlfn.TEXTJOIN(", ",TRUE,_xlfn._xlws.SORT(_xlfn.UNIQUE(_xlfn._xlws.FILTER($K$2:$K$2889,($I$2:$I$2889=I2558)*($K$2:$K$2889&lt;&gt;""))))),"")</f>
        <v>Zara</v>
      </c>
      <c r="AY2558" s="1" t="str">
        <f>IF(ISBLANK(F2558),"", IF(OR(
ISNUMBER(FIND("escovacao",LOWER(F2558))),
ISNUMBER(FIND("escovação",LOWER(F2558))),
ISNUMBER(FIND("higiene bucal",LOWER(F2558))),
ISNUMBER(FIND("tosa",LOWER(F2558))),
ISNUMBER(FIND("hidratacao",LOWER(F2558))),
ISNUMBER(FIND("hidratação",LOWER(F2558))),
ISNUMBER(FIND("spa",LOWER(F2558))),
ISNUMBER(FIND("corte de unhas",LOWER(F2558))),
ISNUMBER(FIND("desembolo",LOWER(F2558))),
ISNUMBER(FIND("clorexidina",LOWER(F2558))),
ISNUMBER(FIND("matizacao",LOWER(F2558))),
ISNUMBER(FIND("matização",LOWER(F2558))),
ISNUMBER(FIND("arredondamento",LOWER(F2558))),
ISNUMBER(FIND("remocao",LOWER(F2558))),
ISNUMBER(FIND("remoção",LOWER(F2558)))
),"Serviços extras",
IF(ISNUMBER(FIND("banho",LOWER(F2558))),"Banho","Loja")))</f>
        <v>Banho</v>
      </c>
      <c r="AZ2558" s="1" t="str">
        <f>IF(ISBLANK(I2558),"", _xlfn.LET(_xlpm.Pedido,TRIM(D2558&amp;""),IF(_xlpm.Pedido&lt;&gt;"",_xlpm.Pedido&amp;" | "&amp;K2558,I2558&amp;" | "&amp;K2558&amp;" | "&amp;TEXT(AU2558,"0"))))</f>
        <v>4808 | Zara</v>
      </c>
      <c r="BA2558" s="1" t="str">
        <f>IF(ISBLANK(I2558),"", _xlfn.LET(_xlpm.TipoServico,LOWER(H2558),IF(ISNUMBER(FIND("banho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8" s="1" t="str">
        <f>IF(ISBLANK(I2558),"", _xlfn.LET(
    _xlpm.Servico,TRIM(F2558&amp;""),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8" s="1">
        <f>IF(ISBLANK(B2558),"", IF(ISBLANK(R2558),Q2558*S2558,R2558*S2558))</f>
        <v>57</v>
      </c>
    </row>
    <row r="2559" spans="1:55" x14ac:dyDescent="0.3">
      <c r="A2559" t="s">
        <v>141</v>
      </c>
      <c r="B2559">
        <v>46071</v>
      </c>
      <c r="C2559" t="s">
        <v>53</v>
      </c>
      <c r="D2559">
        <v>4841</v>
      </c>
      <c r="F2559" t="s">
        <v>134</v>
      </c>
      <c r="H2559" t="s">
        <v>276</v>
      </c>
      <c r="I2559">
        <v>2835</v>
      </c>
      <c r="J2559" t="s">
        <v>673</v>
      </c>
      <c r="K2559" t="s">
        <v>665</v>
      </c>
      <c r="L2559">
        <v>557381904212</v>
      </c>
      <c r="N2559">
        <v>0</v>
      </c>
      <c r="O2559" t="s">
        <v>5</v>
      </c>
      <c r="P2559">
        <v>0</v>
      </c>
      <c r="Q2559">
        <v>57</v>
      </c>
      <c r="R2559">
        <v>57</v>
      </c>
      <c r="S2559">
        <v>1</v>
      </c>
      <c r="T2559">
        <v>57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t="s">
        <v>6</v>
      </c>
      <c r="AG2559">
        <v>120</v>
      </c>
      <c r="AU2559" s="2" t="str">
        <f>IF(ISBLANK(B2559),"", TEXT(B2559,"dddd, d \d\e mmmm \d\e aaaa"))</f>
        <v>quarta-feira, 18 de fevereiro de 2026</v>
      </c>
      <c r="AX2559" s="1" t="str" cm="1">
        <f t="array" ref="AX2559">IFERROR(_xlfn.TEXTJOIN(", ",TRUE,_xlfn._xlws.SORT(_xlfn.UNIQUE(_xlfn._xlws.FILTER($K$2:$K$2889,($I$2:$I$2889=I2559)*($K$2:$K$2889&lt;&gt;""))))),"")</f>
        <v>Malu</v>
      </c>
      <c r="AY2559" s="1" t="str">
        <f>IF(ISBLANK(F2559),"", IF(OR(
ISNUMBER(FIND("escovacao",LOWER(F2559))),
ISNUMBER(FIND("escovação",LOWER(F2559))),
ISNUMBER(FIND("higiene bucal",LOWER(F2559))),
ISNUMBER(FIND("tosa",LOWER(F2559))),
ISNUMBER(FIND("hidratacao",LOWER(F2559))),
ISNUMBER(FIND("hidratação",LOWER(F2559))),
ISNUMBER(FIND("spa",LOWER(F2559))),
ISNUMBER(FIND("corte de unhas",LOWER(F2559))),
ISNUMBER(FIND("desembolo",LOWER(F2559))),
ISNUMBER(FIND("clorexidina",LOWER(F2559))),
ISNUMBER(FIND("matizacao",LOWER(F2559))),
ISNUMBER(FIND("matização",LOWER(F2559))),
ISNUMBER(FIND("arredondamento",LOWER(F2559))),
ISNUMBER(FIND("remocao",LOWER(F2559))),
ISNUMBER(FIND("remoção",LOWER(F2559)))
),"Serviços extras",
IF(ISNUMBER(FIND("banho",LOWER(F2559))),"Banho","Loja")))</f>
        <v>Banho</v>
      </c>
      <c r="AZ2559" s="1" t="str">
        <f>IF(ISBLANK(I2559),"", _xlfn.LET(_xlpm.Pedido,TRIM(D2559&amp;""),IF(_xlpm.Pedido&lt;&gt;"",_xlpm.Pedido&amp;" | "&amp;K2559,I2559&amp;" | "&amp;K2559&amp;" | "&amp;TEXT(AU2559,"0"))))</f>
        <v>4841 | Malu</v>
      </c>
      <c r="BA2559" s="1" t="str">
        <f>IF(ISBLANK(I2559),"", _xlfn.LET(_xlpm.TipoServico,LOWER(H2559),IF(ISNUMBER(FIND("banho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59" s="1" t="str">
        <f>IF(ISBLANK(I2559),"", _xlfn.LET(
    _xlpm.Servico,TRIM(F2559&amp;""),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59" s="1">
        <f>IF(ISBLANK(B2559),"", IF(ISBLANK(R2559),Q2559*S2559,R2559*S2559))</f>
        <v>57</v>
      </c>
    </row>
    <row r="2560" spans="1:55" x14ac:dyDescent="0.3">
      <c r="A2560" t="s">
        <v>141</v>
      </c>
      <c r="B2560">
        <v>46071</v>
      </c>
      <c r="C2560" t="s">
        <v>53</v>
      </c>
      <c r="D2560">
        <v>4848</v>
      </c>
      <c r="F2560" t="s">
        <v>134</v>
      </c>
      <c r="H2560" t="s">
        <v>276</v>
      </c>
      <c r="I2560">
        <v>2841</v>
      </c>
      <c r="J2560" t="s">
        <v>674</v>
      </c>
      <c r="K2560" t="s">
        <v>155</v>
      </c>
      <c r="L2560">
        <v>556281615422</v>
      </c>
      <c r="N2560">
        <v>0</v>
      </c>
      <c r="O2560" t="s">
        <v>5</v>
      </c>
      <c r="P2560">
        <v>0</v>
      </c>
      <c r="Q2560">
        <v>57</v>
      </c>
      <c r="R2560">
        <v>57</v>
      </c>
      <c r="S2560">
        <v>1</v>
      </c>
      <c r="T2560">
        <v>57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 t="s">
        <v>6</v>
      </c>
      <c r="AG2560">
        <v>114</v>
      </c>
      <c r="AU2560" s="2" t="str">
        <f>IF(ISBLANK(B2560),"", TEXT(B2560,"dddd, d \d\e mmmm \d\e aaaa"))</f>
        <v>quarta-feira, 18 de fevereiro de 2026</v>
      </c>
      <c r="AX2560" s="1" t="str" cm="1">
        <f t="array" ref="AX2560">IFERROR(_xlfn.TEXTJOIN(", ",TRUE,_xlfn._xlws.SORT(_xlfn.UNIQUE(_xlfn._xlws.FILTER($K$2:$K$2889,($I$2:$I$2889=I2560)*($K$2:$K$2889&lt;&gt;""))))),"")</f>
        <v>Mel</v>
      </c>
      <c r="AY2560" s="1" t="str">
        <f>IF(ISBLANK(F2560),"", IF(OR(
ISNUMBER(FIND("escovacao",LOWER(F2560))),
ISNUMBER(FIND("escovação",LOWER(F2560))),
ISNUMBER(FIND("higiene bucal",LOWER(F2560))),
ISNUMBER(FIND("tosa",LOWER(F2560))),
ISNUMBER(FIND("hidratacao",LOWER(F2560))),
ISNUMBER(FIND("hidratação",LOWER(F2560))),
ISNUMBER(FIND("spa",LOWER(F2560))),
ISNUMBER(FIND("corte de unhas",LOWER(F2560))),
ISNUMBER(FIND("desembolo",LOWER(F2560))),
ISNUMBER(FIND("clorexidina",LOWER(F2560))),
ISNUMBER(FIND("matizacao",LOWER(F2560))),
ISNUMBER(FIND("matização",LOWER(F2560))),
ISNUMBER(FIND("arredondamento",LOWER(F2560))),
ISNUMBER(FIND("remocao",LOWER(F2560))),
ISNUMBER(FIND("remoção",LOWER(F2560)))
),"Serviços extras",
IF(ISNUMBER(FIND("banho",LOWER(F2560))),"Banho","Loja")))</f>
        <v>Banho</v>
      </c>
      <c r="AZ2560" s="1" t="str">
        <f>IF(ISBLANK(I2560),"", _xlfn.LET(_xlpm.Pedido,TRIM(D2560&amp;""),IF(_xlpm.Pedido&lt;&gt;"",_xlpm.Pedido&amp;" | "&amp;K2560,I2560&amp;" | "&amp;K2560&amp;" | "&amp;TEXT(AU2560,"0"))))</f>
        <v>4848 | Mel</v>
      </c>
      <c r="BA2560" s="1" t="str">
        <f>IF(ISBLANK(I2560),"", _xlfn.LET(_xlpm.TipoServico,LOWER(H2560),IF(ISNUMBER(FIND("banho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0" s="1" t="str">
        <f>IF(ISBLANK(I2560),"", _xlfn.LET(
    _xlpm.Servico,TRIM(F2560&amp;""),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0" s="1">
        <f>IF(ISBLANK(B2560),"", IF(ISBLANK(R2560),Q2560*S2560,R2560*S2560))</f>
        <v>57</v>
      </c>
    </row>
    <row r="2561" spans="1:55" x14ac:dyDescent="0.3">
      <c r="A2561" t="s">
        <v>133</v>
      </c>
      <c r="B2561">
        <v>46072</v>
      </c>
      <c r="C2561" t="s">
        <v>9</v>
      </c>
      <c r="D2561">
        <v>4855</v>
      </c>
      <c r="F2561" t="s">
        <v>134</v>
      </c>
      <c r="H2561" t="s">
        <v>276</v>
      </c>
      <c r="I2561">
        <v>2262</v>
      </c>
      <c r="J2561" t="s">
        <v>613</v>
      </c>
      <c r="K2561" t="s">
        <v>356</v>
      </c>
      <c r="L2561">
        <v>557391191687</v>
      </c>
      <c r="N2561">
        <v>0</v>
      </c>
      <c r="O2561" t="s">
        <v>5</v>
      </c>
      <c r="P2561">
        <v>0</v>
      </c>
      <c r="Q2561">
        <v>57</v>
      </c>
      <c r="R2561">
        <v>57</v>
      </c>
      <c r="S2561">
        <v>1</v>
      </c>
      <c r="T2561">
        <v>57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 t="s">
        <v>6</v>
      </c>
      <c r="AG2561">
        <v>134</v>
      </c>
      <c r="AU2561" s="2" t="str">
        <f>IF(ISBLANK(B2561),"", TEXT(B2561,"dddd, d \d\e mmmm \d\e aaaa"))</f>
        <v>quinta-feira, 19 de fevereiro de 2026</v>
      </c>
      <c r="AX2561" s="1" t="str" cm="1">
        <f t="array" ref="AX2561">IFERROR(_xlfn.TEXTJOIN(", ",TRUE,_xlfn._xlws.SORT(_xlfn.UNIQUE(_xlfn._xlws.FILTER($K$2:$K$2889,($I$2:$I$2889=I2561)*($K$2:$K$2889&lt;&gt;""))))),"")</f>
        <v>Cacau, Milka</v>
      </c>
      <c r="AY2561" s="1" t="str">
        <f>IF(ISBLANK(F2561),"", IF(OR(
ISNUMBER(FIND("escovacao",LOWER(F2561))),
ISNUMBER(FIND("escovação",LOWER(F2561))),
ISNUMBER(FIND("higiene bucal",LOWER(F2561))),
ISNUMBER(FIND("tosa",LOWER(F2561))),
ISNUMBER(FIND("hidratacao",LOWER(F2561))),
ISNUMBER(FIND("hidratação",LOWER(F2561))),
ISNUMBER(FIND("spa",LOWER(F2561))),
ISNUMBER(FIND("corte de unhas",LOWER(F2561))),
ISNUMBER(FIND("desembolo",LOWER(F2561))),
ISNUMBER(FIND("clorexidina",LOWER(F2561))),
ISNUMBER(FIND("matizacao",LOWER(F2561))),
ISNUMBER(FIND("matização",LOWER(F2561))),
ISNUMBER(FIND("arredondamento",LOWER(F2561))),
ISNUMBER(FIND("remocao",LOWER(F2561))),
ISNUMBER(FIND("remoção",LOWER(F2561)))
),"Serviços extras",
IF(ISNUMBER(FIND("banho",LOWER(F2561))),"Banho","Loja")))</f>
        <v>Banho</v>
      </c>
      <c r="AZ2561" s="1" t="str">
        <f>IF(ISBLANK(I2561),"", _xlfn.LET(_xlpm.Pedido,TRIM(D2561&amp;""),IF(_xlpm.Pedido&lt;&gt;"",_xlpm.Pedido&amp;" | "&amp;K2561,I2561&amp;" | "&amp;K2561&amp;" | "&amp;TEXT(AU2561,"0"))))</f>
        <v>4855 | Cacau</v>
      </c>
      <c r="BA2561" s="1" t="str">
        <f>IF(ISBLANK(I2561),"", _xlfn.LET(_xlpm.TipoServico,LOWER(H2561),IF(ISNUMBER(FIND("banho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1" s="1" t="str">
        <f>IF(ISBLANK(I2561),"", _xlfn.LET(
    _xlpm.Servico,TRIM(F2561&amp;""),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1" s="1">
        <f>IF(ISBLANK(B2561),"", IF(ISBLANK(R2561),Q2561*S2561,R2561*S2561))</f>
        <v>57</v>
      </c>
    </row>
    <row r="2562" spans="1:55" x14ac:dyDescent="0.3">
      <c r="A2562" t="s">
        <v>133</v>
      </c>
      <c r="B2562">
        <v>46072</v>
      </c>
      <c r="C2562" t="s">
        <v>9</v>
      </c>
      <c r="D2562">
        <v>4855</v>
      </c>
      <c r="F2562" t="s">
        <v>134</v>
      </c>
      <c r="H2562" t="s">
        <v>276</v>
      </c>
      <c r="I2562">
        <v>2262</v>
      </c>
      <c r="J2562" t="s">
        <v>613</v>
      </c>
      <c r="K2562" t="s">
        <v>640</v>
      </c>
      <c r="L2562">
        <v>557391191687</v>
      </c>
      <c r="N2562">
        <v>0</v>
      </c>
      <c r="O2562" t="s">
        <v>5</v>
      </c>
      <c r="P2562">
        <v>0</v>
      </c>
      <c r="Q2562">
        <v>57</v>
      </c>
      <c r="R2562">
        <v>57</v>
      </c>
      <c r="S2562">
        <v>1</v>
      </c>
      <c r="T2562">
        <v>57</v>
      </c>
      <c r="U2562">
        <v>0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 t="s">
        <v>6</v>
      </c>
      <c r="AG2562">
        <v>134</v>
      </c>
      <c r="AU2562" s="2" t="str">
        <f>IF(ISBLANK(B2562),"", TEXT(B2562,"dddd, d \d\e mmmm \d\e aaaa"))</f>
        <v>quinta-feira, 19 de fevereiro de 2026</v>
      </c>
      <c r="AX2562" s="1" t="str" cm="1">
        <f t="array" ref="AX2562">IFERROR(_xlfn.TEXTJOIN(", ",TRUE,_xlfn._xlws.SORT(_xlfn.UNIQUE(_xlfn._xlws.FILTER($K$2:$K$2889,($I$2:$I$2889=I2562)*($K$2:$K$2889&lt;&gt;""))))),"")</f>
        <v>Cacau, Milka</v>
      </c>
      <c r="AY2562" s="1" t="str">
        <f>IF(ISBLANK(F2562),"", IF(OR(
ISNUMBER(FIND("escovacao",LOWER(F2562))),
ISNUMBER(FIND("escovação",LOWER(F2562))),
ISNUMBER(FIND("higiene bucal",LOWER(F2562))),
ISNUMBER(FIND("tosa",LOWER(F2562))),
ISNUMBER(FIND("hidratacao",LOWER(F2562))),
ISNUMBER(FIND("hidratação",LOWER(F2562))),
ISNUMBER(FIND("spa",LOWER(F2562))),
ISNUMBER(FIND("corte de unhas",LOWER(F2562))),
ISNUMBER(FIND("desembolo",LOWER(F2562))),
ISNUMBER(FIND("clorexidina",LOWER(F2562))),
ISNUMBER(FIND("matizacao",LOWER(F2562))),
ISNUMBER(FIND("matização",LOWER(F2562))),
ISNUMBER(FIND("arredondamento",LOWER(F2562))),
ISNUMBER(FIND("remocao",LOWER(F2562))),
ISNUMBER(FIND("remoção",LOWER(F2562)))
),"Serviços extras",
IF(ISNUMBER(FIND("banho",LOWER(F2562))),"Banho","Loja")))</f>
        <v>Banho</v>
      </c>
      <c r="AZ2562" s="1" t="str">
        <f>IF(ISBLANK(I2562),"", _xlfn.LET(_xlpm.Pedido,TRIM(D2562&amp;""),IF(_xlpm.Pedido&lt;&gt;"",_xlpm.Pedido&amp;" | "&amp;K2562,I2562&amp;" | "&amp;K2562&amp;" | "&amp;TEXT(AU2562,"0"))))</f>
        <v>4855 | Milka</v>
      </c>
      <c r="BA2562" s="1" t="str">
        <f>IF(ISBLANK(I2562),"", _xlfn.LET(_xlpm.TipoServico,LOWER(H2562),IF(ISNUMBER(FIND("banho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2" s="1" t="str">
        <f>IF(ISBLANK(I2562),"", _xlfn.LET(
    _xlpm.Servico,TRIM(F2562&amp;""),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2" s="1">
        <f>IF(ISBLANK(B2562),"", IF(ISBLANK(R2562),Q2562*S2562,R2562*S2562))</f>
        <v>57</v>
      </c>
    </row>
    <row r="2563" spans="1:55" x14ac:dyDescent="0.3">
      <c r="A2563" t="s">
        <v>141</v>
      </c>
      <c r="B2563">
        <v>46073</v>
      </c>
      <c r="C2563" t="s">
        <v>2</v>
      </c>
      <c r="D2563">
        <v>4861</v>
      </c>
      <c r="F2563" t="s">
        <v>134</v>
      </c>
      <c r="H2563" t="s">
        <v>276</v>
      </c>
      <c r="I2563">
        <v>2843</v>
      </c>
      <c r="J2563" t="s">
        <v>39</v>
      </c>
      <c r="K2563" t="s">
        <v>749</v>
      </c>
      <c r="L2563">
        <v>5581997929297</v>
      </c>
      <c r="N2563">
        <v>0</v>
      </c>
      <c r="O2563" t="s">
        <v>5</v>
      </c>
      <c r="P2563">
        <v>0</v>
      </c>
      <c r="Q2563">
        <v>57</v>
      </c>
      <c r="R2563">
        <v>57</v>
      </c>
      <c r="S2563">
        <v>1</v>
      </c>
      <c r="T2563">
        <v>57</v>
      </c>
      <c r="U2563">
        <v>0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 t="s">
        <v>6</v>
      </c>
      <c r="AG2563">
        <v>67</v>
      </c>
      <c r="AU2563" s="2" t="str">
        <f>IF(ISBLANK(B2563),"", TEXT(B2563,"dddd, d \d\e mmmm \d\e aaaa"))</f>
        <v>sexta-feira, 20 de fevereiro de 2026</v>
      </c>
      <c r="AX2563" s="1" t="str" cm="1">
        <f t="array" ref="AX2563">IFERROR(_xlfn.TEXTJOIN(", ",TRUE,_xlfn._xlws.SORT(_xlfn.UNIQUE(_xlfn._xlws.FILTER($K$2:$K$2889,($I$2:$I$2889=I2563)*($K$2:$K$2889&lt;&gt;""))))),"")</f>
        <v>Branca</v>
      </c>
      <c r="AY2563" s="1" t="str">
        <f>IF(ISBLANK(F2563),"", IF(OR(
ISNUMBER(FIND("escovacao",LOWER(F2563))),
ISNUMBER(FIND("escovação",LOWER(F2563))),
ISNUMBER(FIND("higiene bucal",LOWER(F2563))),
ISNUMBER(FIND("tosa",LOWER(F2563))),
ISNUMBER(FIND("hidratacao",LOWER(F2563))),
ISNUMBER(FIND("hidratação",LOWER(F2563))),
ISNUMBER(FIND("spa",LOWER(F2563))),
ISNUMBER(FIND("corte de unhas",LOWER(F2563))),
ISNUMBER(FIND("desembolo",LOWER(F2563))),
ISNUMBER(FIND("clorexidina",LOWER(F2563))),
ISNUMBER(FIND("matizacao",LOWER(F2563))),
ISNUMBER(FIND("matização",LOWER(F2563))),
ISNUMBER(FIND("arredondamento",LOWER(F2563))),
ISNUMBER(FIND("remocao",LOWER(F2563))),
ISNUMBER(FIND("remoção",LOWER(F2563)))
),"Serviços extras",
IF(ISNUMBER(FIND("banho",LOWER(F2563))),"Banho","Loja")))</f>
        <v>Banho</v>
      </c>
      <c r="AZ2563" s="1" t="str">
        <f>IF(ISBLANK(I2563),"", _xlfn.LET(_xlpm.Pedido,TRIM(D2563&amp;""),IF(_xlpm.Pedido&lt;&gt;"",_xlpm.Pedido&amp;" | "&amp;K2563,I2563&amp;" | "&amp;K2563&amp;" | "&amp;TEXT(AU2563,"0"))))</f>
        <v>4861 | Branca</v>
      </c>
      <c r="BA2563" s="1" t="str">
        <f>IF(ISBLANK(I2563),"", _xlfn.LET(_xlpm.TipoServico,LOWER(H2563),IF(ISNUMBER(FIND("banho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3" s="1" t="str">
        <f>IF(ISBLANK(I2563),"", _xlfn.LET(
    _xlpm.Servico,TRIM(F2563&amp;""),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3" s="1">
        <f>IF(ISBLANK(B2563),"", IF(ISBLANK(R2563),Q2563*S2563,R2563*S2563))</f>
        <v>57</v>
      </c>
    </row>
    <row r="2564" spans="1:55" x14ac:dyDescent="0.3">
      <c r="A2564" t="s">
        <v>11</v>
      </c>
      <c r="B2564">
        <v>46074</v>
      </c>
      <c r="C2564" t="s">
        <v>27</v>
      </c>
      <c r="D2564">
        <v>4874</v>
      </c>
      <c r="F2564" t="s">
        <v>134</v>
      </c>
      <c r="H2564" t="s">
        <v>276</v>
      </c>
      <c r="I2564">
        <v>2820</v>
      </c>
      <c r="J2564" t="s">
        <v>619</v>
      </c>
      <c r="K2564" t="s">
        <v>155</v>
      </c>
      <c r="L2564">
        <v>7194004444</v>
      </c>
      <c r="N2564">
        <v>0</v>
      </c>
      <c r="O2564" t="s">
        <v>5</v>
      </c>
      <c r="P2564">
        <v>0</v>
      </c>
      <c r="Q2564">
        <v>57</v>
      </c>
      <c r="R2564">
        <v>57</v>
      </c>
      <c r="S2564">
        <v>1</v>
      </c>
      <c r="T2564">
        <v>57</v>
      </c>
      <c r="U2564">
        <v>0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 t="s">
        <v>6</v>
      </c>
      <c r="AG2564">
        <v>102</v>
      </c>
      <c r="AU2564" s="2" t="str">
        <f>IF(ISBLANK(B2564),"", TEXT(B2564,"dddd, d \d\e mmmm \d\e aaaa"))</f>
        <v>sábado, 21 de fevereiro de 2026</v>
      </c>
      <c r="AX2564" s="1" t="str" cm="1">
        <f t="array" ref="AX2564">IFERROR(_xlfn.TEXTJOIN(", ",TRUE,_xlfn._xlws.SORT(_xlfn.UNIQUE(_xlfn._xlws.FILTER($K$2:$K$2889,($I$2:$I$2889=I2564)*($K$2:$K$2889&lt;&gt;""))))),"")</f>
        <v>Mel</v>
      </c>
      <c r="AY2564" s="1" t="str">
        <f>IF(ISBLANK(F2564),"", IF(OR(
ISNUMBER(FIND("escovacao",LOWER(F2564))),
ISNUMBER(FIND("escovação",LOWER(F2564))),
ISNUMBER(FIND("higiene bucal",LOWER(F2564))),
ISNUMBER(FIND("tosa",LOWER(F2564))),
ISNUMBER(FIND("hidratacao",LOWER(F2564))),
ISNUMBER(FIND("hidratação",LOWER(F2564))),
ISNUMBER(FIND("spa",LOWER(F2564))),
ISNUMBER(FIND("corte de unhas",LOWER(F2564))),
ISNUMBER(FIND("desembolo",LOWER(F2564))),
ISNUMBER(FIND("clorexidina",LOWER(F2564))),
ISNUMBER(FIND("matizacao",LOWER(F2564))),
ISNUMBER(FIND("matização",LOWER(F2564))),
ISNUMBER(FIND("arredondamento",LOWER(F2564))),
ISNUMBER(FIND("remocao",LOWER(F2564))),
ISNUMBER(FIND("remoção",LOWER(F2564)))
),"Serviços extras",
IF(ISNUMBER(FIND("banho",LOWER(F2564))),"Banho","Loja")))</f>
        <v>Banho</v>
      </c>
      <c r="AZ2564" s="1" t="str">
        <f>IF(ISBLANK(I2564),"", _xlfn.LET(_xlpm.Pedido,TRIM(D2564&amp;""),IF(_xlpm.Pedido&lt;&gt;"",_xlpm.Pedido&amp;" | "&amp;K2564,I2564&amp;" | "&amp;K2564&amp;" | "&amp;TEXT(AU2564,"0"))))</f>
        <v>4874 | Mel</v>
      </c>
      <c r="BA2564" s="1" t="str">
        <f>IF(ISBLANK(I2564),"", _xlfn.LET(_xlpm.TipoServico,LOWER(H2564),IF(ISNUMBER(FIND("banho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4" s="1" t="str">
        <f>IF(ISBLANK(I2564),"", _xlfn.LET(
    _xlpm.Servico,TRIM(F2564&amp;""),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4" s="1">
        <f>IF(ISBLANK(B2564),"", IF(ISBLANK(R2564),Q2564*S2564,R2564*S2564))</f>
        <v>57</v>
      </c>
    </row>
    <row r="2565" spans="1:55" x14ac:dyDescent="0.3">
      <c r="A2565" t="s">
        <v>11</v>
      </c>
      <c r="B2565">
        <v>46077</v>
      </c>
      <c r="C2565" t="s">
        <v>46</v>
      </c>
      <c r="D2565">
        <v>4883</v>
      </c>
      <c r="F2565" t="s">
        <v>134</v>
      </c>
      <c r="H2565" t="s">
        <v>276</v>
      </c>
      <c r="I2565">
        <v>2809</v>
      </c>
      <c r="J2565" t="s">
        <v>148</v>
      </c>
      <c r="K2565" t="s">
        <v>149</v>
      </c>
      <c r="L2565">
        <v>557399216789</v>
      </c>
      <c r="N2565">
        <v>0</v>
      </c>
      <c r="O2565" t="s">
        <v>5</v>
      </c>
      <c r="P2565">
        <v>0</v>
      </c>
      <c r="Q2565">
        <v>57</v>
      </c>
      <c r="R2565">
        <v>57</v>
      </c>
      <c r="S2565">
        <v>1</v>
      </c>
      <c r="T2565">
        <v>57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 t="s">
        <v>6</v>
      </c>
      <c r="AG2565">
        <v>67</v>
      </c>
      <c r="AU2565" s="2" t="str">
        <f>IF(ISBLANK(B2565),"", TEXT(B2565,"dddd, d \d\e mmmm \d\e aaaa"))</f>
        <v>terça-feira, 24 de fevereiro de 2026</v>
      </c>
      <c r="AX2565" s="1" t="str" cm="1">
        <f t="array" ref="AX2565">IFERROR(_xlfn.TEXTJOIN(", ",TRUE,_xlfn._xlws.SORT(_xlfn.UNIQUE(_xlfn._xlws.FILTER($K$2:$K$2889,($I$2:$I$2889=I2565)*($K$2:$K$2889&lt;&gt;""))))),"")</f>
        <v>Bela, Lara</v>
      </c>
      <c r="AY2565" s="1" t="str">
        <f>IF(ISBLANK(F2565),"", IF(OR(
ISNUMBER(FIND("escovacao",LOWER(F2565))),
ISNUMBER(FIND("escovação",LOWER(F2565))),
ISNUMBER(FIND("higiene bucal",LOWER(F2565))),
ISNUMBER(FIND("tosa",LOWER(F2565))),
ISNUMBER(FIND("hidratacao",LOWER(F2565))),
ISNUMBER(FIND("hidratação",LOWER(F2565))),
ISNUMBER(FIND("spa",LOWER(F2565))),
ISNUMBER(FIND("corte de unhas",LOWER(F2565))),
ISNUMBER(FIND("desembolo",LOWER(F2565))),
ISNUMBER(FIND("clorexidina",LOWER(F2565))),
ISNUMBER(FIND("matizacao",LOWER(F2565))),
ISNUMBER(FIND("matização",LOWER(F2565))),
ISNUMBER(FIND("arredondamento",LOWER(F2565))),
ISNUMBER(FIND("remocao",LOWER(F2565))),
ISNUMBER(FIND("remoção",LOWER(F2565)))
),"Serviços extras",
IF(ISNUMBER(FIND("banho",LOWER(F2565))),"Banho","Loja")))</f>
        <v>Banho</v>
      </c>
      <c r="AZ2565" s="1" t="str">
        <f>IF(ISBLANK(I2565),"", _xlfn.LET(_xlpm.Pedido,TRIM(D2565&amp;""),IF(_xlpm.Pedido&lt;&gt;"",_xlpm.Pedido&amp;" | "&amp;K2565,I2565&amp;" | "&amp;K2565&amp;" | "&amp;TEXT(AU2565,"0"))))</f>
        <v>4883 | Bela</v>
      </c>
      <c r="BA2565" s="1" t="str">
        <f>IF(ISBLANK(I2565),"", _xlfn.LET(_xlpm.TipoServico,LOWER(H2565),IF(ISNUMBER(FIND("banho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5" s="1" t="str">
        <f>IF(ISBLANK(I2565),"", _xlfn.LET(
    _xlpm.Servico,TRIM(F2565&amp;""),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5" s="1">
        <f>IF(ISBLANK(B2565),"", IF(ISBLANK(R2565),Q2565*S2565,R2565*S2565))</f>
        <v>57</v>
      </c>
    </row>
    <row r="2566" spans="1:55" x14ac:dyDescent="0.3">
      <c r="A2566" t="s">
        <v>141</v>
      </c>
      <c r="B2566">
        <v>46090</v>
      </c>
      <c r="C2566" t="s">
        <v>43</v>
      </c>
      <c r="D2566">
        <v>4999</v>
      </c>
      <c r="F2566" t="s">
        <v>134</v>
      </c>
      <c r="H2566" t="s">
        <v>276</v>
      </c>
      <c r="I2566">
        <v>2755</v>
      </c>
      <c r="J2566" t="s">
        <v>558</v>
      </c>
      <c r="K2566" t="s">
        <v>310</v>
      </c>
      <c r="L2566">
        <v>557388330130</v>
      </c>
      <c r="N2566">
        <v>0</v>
      </c>
      <c r="O2566" t="s">
        <v>5</v>
      </c>
      <c r="P2566">
        <v>0</v>
      </c>
      <c r="Q2566">
        <v>57</v>
      </c>
      <c r="R2566">
        <v>57</v>
      </c>
      <c r="S2566">
        <v>1</v>
      </c>
      <c r="T2566">
        <v>57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 t="s">
        <v>6</v>
      </c>
      <c r="AG2566">
        <v>275</v>
      </c>
      <c r="AU2566" s="2" t="str">
        <f>IF(ISBLANK(B2566),"", TEXT(B2566,"dddd, d \d\e mmmm \d\e aaaa"))</f>
        <v>segunda-feira, 9 de março de 2026</v>
      </c>
      <c r="AX2566" s="1" t="str" cm="1">
        <f t="array" ref="AX2566">IFERROR(_xlfn.TEXTJOIN(", ",TRUE,_xlfn._xlws.SORT(_xlfn.UNIQUE(_xlfn._xlws.FILTER($K$2:$K$2889,($I$2:$I$2889=I2566)*($K$2:$K$2889&lt;&gt;""))))),"")</f>
        <v>Dom</v>
      </c>
      <c r="AY2566" s="1" t="str">
        <f>IF(ISBLANK(F2566),"", IF(OR(
ISNUMBER(FIND("escovacao",LOWER(F2566))),
ISNUMBER(FIND("escovação",LOWER(F2566))),
ISNUMBER(FIND("higiene bucal",LOWER(F2566))),
ISNUMBER(FIND("tosa",LOWER(F2566))),
ISNUMBER(FIND("hidratacao",LOWER(F2566))),
ISNUMBER(FIND("hidratação",LOWER(F2566))),
ISNUMBER(FIND("spa",LOWER(F2566))),
ISNUMBER(FIND("corte de unhas",LOWER(F2566))),
ISNUMBER(FIND("desembolo",LOWER(F2566))),
ISNUMBER(FIND("clorexidina",LOWER(F2566))),
ISNUMBER(FIND("matizacao",LOWER(F2566))),
ISNUMBER(FIND("matização",LOWER(F2566))),
ISNUMBER(FIND("arredondamento",LOWER(F2566))),
ISNUMBER(FIND("remocao",LOWER(F2566))),
ISNUMBER(FIND("remoção",LOWER(F2566)))
),"Serviços extras",
IF(ISNUMBER(FIND("banho",LOWER(F2566))),"Banho","Loja")))</f>
        <v>Banho</v>
      </c>
      <c r="AZ2566" s="1" t="str">
        <f>IF(ISBLANK(I2566),"", _xlfn.LET(_xlpm.Pedido,TRIM(D2566&amp;""),IF(_xlpm.Pedido&lt;&gt;"",_xlpm.Pedido&amp;" | "&amp;K2566,I2566&amp;" | "&amp;K2566&amp;" | "&amp;TEXT(AU2566,"0"))))</f>
        <v>4999 | Dom</v>
      </c>
      <c r="BA2566" s="1" t="str">
        <f>IF(ISBLANK(I2566),"", _xlfn.LET(_xlpm.TipoServico,LOWER(H2566),IF(ISNUMBER(FIND("banho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6" s="1" t="str">
        <f>IF(ISBLANK(I2566),"", _xlfn.LET(
    _xlpm.Servico,TRIM(F2566&amp;""),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6" s="1">
        <f>IF(ISBLANK(B2566),"", IF(ISBLANK(R2566),Q2566*S2566,R2566*S2566))</f>
        <v>57</v>
      </c>
    </row>
    <row r="2567" spans="1:55" x14ac:dyDescent="0.3">
      <c r="A2567" t="s">
        <v>133</v>
      </c>
      <c r="B2567">
        <v>46088</v>
      </c>
      <c r="C2567" t="s">
        <v>27</v>
      </c>
      <c r="D2567">
        <v>4985</v>
      </c>
      <c r="F2567" t="s">
        <v>134</v>
      </c>
      <c r="H2567" t="s">
        <v>276</v>
      </c>
      <c r="I2567">
        <v>2853</v>
      </c>
      <c r="J2567" t="s">
        <v>36</v>
      </c>
      <c r="K2567" t="s">
        <v>161</v>
      </c>
      <c r="L2567">
        <v>557399845575</v>
      </c>
      <c r="N2567">
        <v>0</v>
      </c>
      <c r="O2567" t="s">
        <v>5</v>
      </c>
      <c r="P2567">
        <v>0</v>
      </c>
      <c r="Q2567">
        <v>57</v>
      </c>
      <c r="R2567">
        <v>57</v>
      </c>
      <c r="S2567">
        <v>1</v>
      </c>
      <c r="T2567">
        <v>57</v>
      </c>
      <c r="U2567">
        <v>0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 t="s">
        <v>6</v>
      </c>
      <c r="AG2567">
        <v>109</v>
      </c>
      <c r="AU2567" s="2" t="str">
        <f>IF(ISBLANK(B2567),"", TEXT(B2567,"dddd, d \d\e mmmm \d\e aaaa"))</f>
        <v>sábado, 7 de março de 2026</v>
      </c>
      <c r="AX2567" s="1" t="str" cm="1">
        <f t="array" ref="AX2567">IFERROR(_xlfn.TEXTJOIN(", ",TRUE,_xlfn._xlws.SORT(_xlfn.UNIQUE(_xlfn._xlws.FILTER($K$2:$K$2889,($I$2:$I$2889=I2567)*($K$2:$K$2889&lt;&gt;""))))),"")</f>
        <v>Charlotte</v>
      </c>
      <c r="AY2567" s="1" t="str">
        <f>IF(ISBLANK(F2567),"", IF(OR(
ISNUMBER(FIND("escovacao",LOWER(F2567))),
ISNUMBER(FIND("escovação",LOWER(F2567))),
ISNUMBER(FIND("higiene bucal",LOWER(F2567))),
ISNUMBER(FIND("tosa",LOWER(F2567))),
ISNUMBER(FIND("hidratacao",LOWER(F2567))),
ISNUMBER(FIND("hidratação",LOWER(F2567))),
ISNUMBER(FIND("spa",LOWER(F2567))),
ISNUMBER(FIND("corte de unhas",LOWER(F2567))),
ISNUMBER(FIND("desembolo",LOWER(F2567))),
ISNUMBER(FIND("clorexidina",LOWER(F2567))),
ISNUMBER(FIND("matizacao",LOWER(F2567))),
ISNUMBER(FIND("matização",LOWER(F2567))),
ISNUMBER(FIND("arredondamento",LOWER(F2567))),
ISNUMBER(FIND("remocao",LOWER(F2567))),
ISNUMBER(FIND("remoção",LOWER(F2567)))
),"Serviços extras",
IF(ISNUMBER(FIND("banho",LOWER(F2567))),"Banho","Loja")))</f>
        <v>Banho</v>
      </c>
      <c r="AZ2567" s="1" t="str">
        <f>IF(ISBLANK(I2567),"", _xlfn.LET(_xlpm.Pedido,TRIM(D2567&amp;""),IF(_xlpm.Pedido&lt;&gt;"",_xlpm.Pedido&amp;" | "&amp;K2567,I2567&amp;" | "&amp;K2567&amp;" | "&amp;TEXT(AU2567,"0"))))</f>
        <v>4985 | Charlotte</v>
      </c>
      <c r="BA2567" s="1" t="str">
        <f>IF(ISBLANK(I2567),"", _xlfn.LET(_xlpm.TipoServico,LOWER(H2567),IF(ISNUMBER(FIND("banho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7" s="1" t="str">
        <f>IF(ISBLANK(I2567),"", _xlfn.LET(
    _xlpm.Servico,TRIM(F2567&amp;""),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7" s="1">
        <f>IF(ISBLANK(B2567),"", IF(ISBLANK(R2567),Q2567*S2567,R2567*S2567))</f>
        <v>57</v>
      </c>
    </row>
    <row r="2568" spans="1:55" x14ac:dyDescent="0.3">
      <c r="A2568" t="s">
        <v>141</v>
      </c>
      <c r="B2568">
        <v>46091</v>
      </c>
      <c r="C2568" t="s">
        <v>46</v>
      </c>
      <c r="D2568">
        <v>5006</v>
      </c>
      <c r="F2568" t="s">
        <v>134</v>
      </c>
      <c r="H2568" t="s">
        <v>276</v>
      </c>
      <c r="I2568">
        <v>2327</v>
      </c>
      <c r="J2568" t="s">
        <v>532</v>
      </c>
      <c r="K2568" t="s">
        <v>661</v>
      </c>
      <c r="L2568">
        <v>73999999999</v>
      </c>
      <c r="N2568">
        <v>0</v>
      </c>
      <c r="O2568" t="s">
        <v>5</v>
      </c>
      <c r="P2568">
        <v>0</v>
      </c>
      <c r="Q2568">
        <v>57</v>
      </c>
      <c r="R2568">
        <v>57</v>
      </c>
      <c r="S2568">
        <v>1</v>
      </c>
      <c r="T2568">
        <v>57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 t="s">
        <v>6</v>
      </c>
      <c r="AG2568">
        <v>150</v>
      </c>
      <c r="AU2568" s="2" t="str">
        <f>IF(ISBLANK(B2568),"", TEXT(B2568,"dddd, d \d\e mmmm \d\e aaaa"))</f>
        <v>terça-feira, 10 de março de 2026</v>
      </c>
      <c r="AX2568" s="1" t="str" cm="1">
        <f t="array" ref="AX2568">IFERROR(_xlfn.TEXTJOIN(", ",TRUE,_xlfn._xlws.SORT(_xlfn.UNIQUE(_xlfn._xlws.FILTER($K$2:$K$2889,($I$2:$I$2889=I2568)*($K$2:$K$2889&lt;&gt;""))))),"")</f>
        <v>Toff</v>
      </c>
      <c r="AY2568" s="1" t="str">
        <f>IF(ISBLANK(F2568),"", IF(OR(
ISNUMBER(FIND("escovacao",LOWER(F2568))),
ISNUMBER(FIND("escovação",LOWER(F2568))),
ISNUMBER(FIND("higiene bucal",LOWER(F2568))),
ISNUMBER(FIND("tosa",LOWER(F2568))),
ISNUMBER(FIND("hidratacao",LOWER(F2568))),
ISNUMBER(FIND("hidratação",LOWER(F2568))),
ISNUMBER(FIND("spa",LOWER(F2568))),
ISNUMBER(FIND("corte de unhas",LOWER(F2568))),
ISNUMBER(FIND("desembolo",LOWER(F2568))),
ISNUMBER(FIND("clorexidina",LOWER(F2568))),
ISNUMBER(FIND("matizacao",LOWER(F2568))),
ISNUMBER(FIND("matização",LOWER(F2568))),
ISNUMBER(FIND("arredondamento",LOWER(F2568))),
ISNUMBER(FIND("remocao",LOWER(F2568))),
ISNUMBER(FIND("remoção",LOWER(F2568)))
),"Serviços extras",
IF(ISNUMBER(FIND("banho",LOWER(F2568))),"Banho","Loja")))</f>
        <v>Banho</v>
      </c>
      <c r="AZ2568" s="1" t="str">
        <f>IF(ISBLANK(I2568),"", _xlfn.LET(_xlpm.Pedido,TRIM(D2568&amp;""),IF(_xlpm.Pedido&lt;&gt;"",_xlpm.Pedido&amp;" | "&amp;K2568,I2568&amp;" | "&amp;K2568&amp;" | "&amp;TEXT(AU2568,"0"))))</f>
        <v>5006 | Toff</v>
      </c>
      <c r="BA2568" s="1" t="str">
        <f>IF(ISBLANK(I2568),"", _xlfn.LET(_xlpm.TipoServico,LOWER(H2568),IF(ISNUMBER(FIND("banho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8" s="1" t="str">
        <f>IF(ISBLANK(I2568),"", _xlfn.LET(
    _xlpm.Servico,TRIM(F2568&amp;""),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8" s="1">
        <f>IF(ISBLANK(B2568),"", IF(ISBLANK(R2568),Q2568*S2568,R2568*S2568))</f>
        <v>57</v>
      </c>
    </row>
    <row r="2569" spans="1:55" x14ac:dyDescent="0.3">
      <c r="A2569" t="s">
        <v>133</v>
      </c>
      <c r="B2569">
        <v>46093</v>
      </c>
      <c r="C2569" t="s">
        <v>9</v>
      </c>
      <c r="D2569">
        <v>5020</v>
      </c>
      <c r="F2569" t="s">
        <v>134</v>
      </c>
      <c r="H2569" t="s">
        <v>276</v>
      </c>
      <c r="I2569">
        <v>2857</v>
      </c>
      <c r="J2569" t="s">
        <v>476</v>
      </c>
      <c r="K2569" t="s">
        <v>171</v>
      </c>
      <c r="L2569">
        <v>557391237734</v>
      </c>
      <c r="N2569">
        <v>0</v>
      </c>
      <c r="O2569" t="s">
        <v>5</v>
      </c>
      <c r="P2569">
        <v>0</v>
      </c>
      <c r="Q2569">
        <v>57</v>
      </c>
      <c r="R2569">
        <v>57</v>
      </c>
      <c r="S2569">
        <v>1</v>
      </c>
      <c r="T2569">
        <v>57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 t="s">
        <v>6</v>
      </c>
      <c r="AG2569">
        <v>239</v>
      </c>
      <c r="AU2569" s="2" t="str">
        <f>IF(ISBLANK(B2569),"", TEXT(B2569,"dddd, d \d\e mmmm \d\e aaaa"))</f>
        <v>quinta-feira, 12 de março de 2026</v>
      </c>
      <c r="AX2569" s="1" t="str" cm="1">
        <f t="array" ref="AX2569">IFERROR(_xlfn.TEXTJOIN(", ",TRUE,_xlfn._xlws.SORT(_xlfn.UNIQUE(_xlfn._xlws.FILTER($K$2:$K$2889,($I$2:$I$2889=I2569)*($K$2:$K$2889&lt;&gt;""))))),"")</f>
        <v>Lua</v>
      </c>
      <c r="AY2569" s="1" t="str">
        <f>IF(ISBLANK(F2569),"", IF(OR(
ISNUMBER(FIND("escovacao",LOWER(F2569))),
ISNUMBER(FIND("escovação",LOWER(F2569))),
ISNUMBER(FIND("higiene bucal",LOWER(F2569))),
ISNUMBER(FIND("tosa",LOWER(F2569))),
ISNUMBER(FIND("hidratacao",LOWER(F2569))),
ISNUMBER(FIND("hidratação",LOWER(F2569))),
ISNUMBER(FIND("spa",LOWER(F2569))),
ISNUMBER(FIND("corte de unhas",LOWER(F2569))),
ISNUMBER(FIND("desembolo",LOWER(F2569))),
ISNUMBER(FIND("clorexidina",LOWER(F2569))),
ISNUMBER(FIND("matizacao",LOWER(F2569))),
ISNUMBER(FIND("matização",LOWER(F2569))),
ISNUMBER(FIND("arredondamento",LOWER(F2569))),
ISNUMBER(FIND("remocao",LOWER(F2569))),
ISNUMBER(FIND("remoção",LOWER(F2569)))
),"Serviços extras",
IF(ISNUMBER(FIND("banho",LOWER(F2569))),"Banho","Loja")))</f>
        <v>Banho</v>
      </c>
      <c r="AZ2569" s="1" t="str">
        <f>IF(ISBLANK(I2569),"", _xlfn.LET(_xlpm.Pedido,TRIM(D2569&amp;""),IF(_xlpm.Pedido&lt;&gt;"",_xlpm.Pedido&amp;" | "&amp;K2569,I2569&amp;" | "&amp;K2569&amp;" | "&amp;TEXT(AU2569,"0"))))</f>
        <v>5020 | Lua</v>
      </c>
      <c r="BA2569" s="1" t="str">
        <f>IF(ISBLANK(I2569),"", _xlfn.LET(_xlpm.TipoServico,LOWER(H2569),IF(ISNUMBER(FIND("banho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69" s="1" t="str">
        <f>IF(ISBLANK(I2569),"", _xlfn.LET(
    _xlpm.Servico,TRIM(F2569&amp;""),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69" s="1">
        <f>IF(ISBLANK(B2569),"", IF(ISBLANK(R2569),Q2569*S2569,R2569*S2569))</f>
        <v>57</v>
      </c>
    </row>
    <row r="2570" spans="1:55" x14ac:dyDescent="0.3">
      <c r="A2570" t="s">
        <v>11</v>
      </c>
      <c r="B2570">
        <v>46093</v>
      </c>
      <c r="C2570" t="s">
        <v>9</v>
      </c>
      <c r="D2570">
        <v>5032</v>
      </c>
      <c r="F2570" t="s">
        <v>134</v>
      </c>
      <c r="H2570" t="s">
        <v>276</v>
      </c>
      <c r="I2570">
        <v>2684</v>
      </c>
      <c r="J2570" t="s">
        <v>34</v>
      </c>
      <c r="K2570" t="s">
        <v>300</v>
      </c>
      <c r="L2570">
        <v>5573988133478</v>
      </c>
      <c r="N2570">
        <v>0</v>
      </c>
      <c r="O2570" t="s">
        <v>5</v>
      </c>
      <c r="P2570">
        <v>0</v>
      </c>
      <c r="Q2570">
        <v>7</v>
      </c>
      <c r="R2570">
        <v>7</v>
      </c>
      <c r="S2570">
        <v>1</v>
      </c>
      <c r="T2570">
        <v>7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 t="s">
        <v>6</v>
      </c>
      <c r="AG2570">
        <v>79</v>
      </c>
      <c r="AU2570" s="2" t="str">
        <f>IF(ISBLANK(B2570),"", TEXT(B2570,"dddd, d \d\e mmmm \d\e aaaa"))</f>
        <v>quinta-feira, 12 de março de 2026</v>
      </c>
      <c r="AX2570" s="1" t="str" cm="1">
        <f t="array" ref="AX2570">IFERROR(_xlfn.TEXTJOIN(", ",TRUE,_xlfn._xlws.SORT(_xlfn.UNIQUE(_xlfn._xlws.FILTER($K$2:$K$2889,($I$2:$I$2889=I2570)*($K$2:$K$2889&lt;&gt;""))))),"")</f>
        <v>Nick</v>
      </c>
      <c r="AY2570" s="1" t="str">
        <f>IF(ISBLANK(F2570),"", IF(OR(
ISNUMBER(FIND("escovacao",LOWER(F2570))),
ISNUMBER(FIND("escovação",LOWER(F2570))),
ISNUMBER(FIND("higiene bucal",LOWER(F2570))),
ISNUMBER(FIND("tosa",LOWER(F2570))),
ISNUMBER(FIND("hidratacao",LOWER(F2570))),
ISNUMBER(FIND("hidratação",LOWER(F2570))),
ISNUMBER(FIND("spa",LOWER(F2570))),
ISNUMBER(FIND("corte de unhas",LOWER(F2570))),
ISNUMBER(FIND("desembolo",LOWER(F2570))),
ISNUMBER(FIND("clorexidina",LOWER(F2570))),
ISNUMBER(FIND("matizacao",LOWER(F2570))),
ISNUMBER(FIND("matização",LOWER(F2570))),
ISNUMBER(FIND("arredondamento",LOWER(F2570))),
ISNUMBER(FIND("remocao",LOWER(F2570))),
ISNUMBER(FIND("remoção",LOWER(F2570)))
),"Serviços extras",
IF(ISNUMBER(FIND("banho",LOWER(F2570))),"Banho","Loja")))</f>
        <v>Banho</v>
      </c>
      <c r="AZ2570" s="1" t="str">
        <f>IF(ISBLANK(I2570),"", _xlfn.LET(_xlpm.Pedido,TRIM(D2570&amp;""),IF(_xlpm.Pedido&lt;&gt;"",_xlpm.Pedido&amp;" | "&amp;K2570,I2570&amp;" | "&amp;K2570&amp;" | "&amp;TEXT(AU2570,"0"))))</f>
        <v>5032 | Nick</v>
      </c>
      <c r="BA2570" s="1" t="str">
        <f>IF(ISBLANK(I2570),"", _xlfn.LET(_xlpm.TipoServico,LOWER(H2570),IF(ISNUMBER(FIND("banho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0" s="1" t="str">
        <f>IF(ISBLANK(I2570),"", _xlfn.LET(
    _xlpm.Servico,TRIM(F2570&amp;""),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0" s="1">
        <f>IF(ISBLANK(B2570),"", IF(ISBLANK(R2570),Q2570*S2570,R2570*S2570))</f>
        <v>7</v>
      </c>
    </row>
    <row r="2571" spans="1:55" x14ac:dyDescent="0.3">
      <c r="A2571" t="s">
        <v>133</v>
      </c>
      <c r="B2571">
        <v>46101</v>
      </c>
      <c r="C2571" t="s">
        <v>2</v>
      </c>
      <c r="D2571">
        <v>5093</v>
      </c>
      <c r="F2571" t="s">
        <v>134</v>
      </c>
      <c r="H2571" t="s">
        <v>276</v>
      </c>
      <c r="I2571">
        <v>2853</v>
      </c>
      <c r="J2571" t="s">
        <v>36</v>
      </c>
      <c r="K2571" t="s">
        <v>161</v>
      </c>
      <c r="L2571">
        <v>557399845575</v>
      </c>
      <c r="N2571">
        <v>0</v>
      </c>
      <c r="O2571" t="s">
        <v>5</v>
      </c>
      <c r="P2571">
        <v>0</v>
      </c>
      <c r="Q2571">
        <v>7</v>
      </c>
      <c r="R2571">
        <v>7</v>
      </c>
      <c r="S2571">
        <v>1</v>
      </c>
      <c r="T2571">
        <v>7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 t="s">
        <v>6</v>
      </c>
      <c r="AG2571">
        <v>102</v>
      </c>
      <c r="AU2571" s="2" t="str">
        <f>IF(ISBLANK(B2571),"", TEXT(B2571,"dddd, d \d\e mmmm \d\e aaaa"))</f>
        <v>sexta-feira, 20 de março de 2026</v>
      </c>
      <c r="AX2571" s="1" t="str" cm="1">
        <f t="array" ref="AX2571">IFERROR(_xlfn.TEXTJOIN(", ",TRUE,_xlfn._xlws.SORT(_xlfn.UNIQUE(_xlfn._xlws.FILTER($K$2:$K$2889,($I$2:$I$2889=I2571)*($K$2:$K$2889&lt;&gt;""))))),"")</f>
        <v>Charlotte</v>
      </c>
      <c r="AY2571" s="1" t="str">
        <f>IF(ISBLANK(F2571),"", IF(OR(
ISNUMBER(FIND("escovacao",LOWER(F2571))),
ISNUMBER(FIND("escovação",LOWER(F2571))),
ISNUMBER(FIND("higiene bucal",LOWER(F2571))),
ISNUMBER(FIND("tosa",LOWER(F2571))),
ISNUMBER(FIND("hidratacao",LOWER(F2571))),
ISNUMBER(FIND("hidratação",LOWER(F2571))),
ISNUMBER(FIND("spa",LOWER(F2571))),
ISNUMBER(FIND("corte de unhas",LOWER(F2571))),
ISNUMBER(FIND("desembolo",LOWER(F2571))),
ISNUMBER(FIND("clorexidina",LOWER(F2571))),
ISNUMBER(FIND("matizacao",LOWER(F2571))),
ISNUMBER(FIND("matização",LOWER(F2571))),
ISNUMBER(FIND("arredondamento",LOWER(F2571))),
ISNUMBER(FIND("remocao",LOWER(F2571))),
ISNUMBER(FIND("remoção",LOWER(F2571)))
),"Serviços extras",
IF(ISNUMBER(FIND("banho",LOWER(F2571))),"Banho","Loja")))</f>
        <v>Banho</v>
      </c>
      <c r="AZ2571" s="1" t="str">
        <f>IF(ISBLANK(I2571),"", _xlfn.LET(_xlpm.Pedido,TRIM(D2571&amp;""),IF(_xlpm.Pedido&lt;&gt;"",_xlpm.Pedido&amp;" | "&amp;K2571,I2571&amp;" | "&amp;K2571&amp;" | "&amp;TEXT(AU2571,"0"))))</f>
        <v>5093 | Charlotte</v>
      </c>
      <c r="BA2571" s="1" t="str">
        <f>IF(ISBLANK(I2571),"", _xlfn.LET(_xlpm.TipoServico,LOWER(H2571),IF(ISNUMBER(FIND("banho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1" s="1" t="str">
        <f>IF(ISBLANK(I2571),"", _xlfn.LET(
    _xlpm.Servico,TRIM(F2571&amp;""),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1" s="1">
        <f>IF(ISBLANK(B2571),"", IF(ISBLANK(R2571),Q2571*S2571,R2571*S2571))</f>
        <v>7</v>
      </c>
    </row>
    <row r="2572" spans="1:55" x14ac:dyDescent="0.3">
      <c r="A2572" t="s">
        <v>141</v>
      </c>
      <c r="B2572">
        <v>46111</v>
      </c>
      <c r="C2572" t="s">
        <v>43</v>
      </c>
      <c r="D2572">
        <v>5173</v>
      </c>
      <c r="F2572" t="s">
        <v>134</v>
      </c>
      <c r="H2572" t="s">
        <v>276</v>
      </c>
      <c r="I2572">
        <v>2327</v>
      </c>
      <c r="J2572" t="s">
        <v>532</v>
      </c>
      <c r="K2572" t="s">
        <v>661</v>
      </c>
      <c r="L2572">
        <v>73999999999</v>
      </c>
      <c r="N2572">
        <v>0</v>
      </c>
      <c r="O2572" t="s">
        <v>5</v>
      </c>
      <c r="P2572">
        <v>0</v>
      </c>
      <c r="Q2572">
        <v>7</v>
      </c>
      <c r="R2572">
        <v>7</v>
      </c>
      <c r="S2572">
        <v>1</v>
      </c>
      <c r="T2572">
        <v>7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 t="s">
        <v>6</v>
      </c>
      <c r="AG2572">
        <v>67</v>
      </c>
      <c r="AU2572" s="2" t="str">
        <f>IF(ISBLANK(B2572),"", TEXT(B2572,"dddd, d \d\e mmmm \d\e aaaa"))</f>
        <v>segunda-feira, 30 de março de 2026</v>
      </c>
      <c r="AX2572" s="1" t="str" cm="1">
        <f t="array" ref="AX2572">IFERROR(_xlfn.TEXTJOIN(", ",TRUE,_xlfn._xlws.SORT(_xlfn.UNIQUE(_xlfn._xlws.FILTER($K$2:$K$2889,($I$2:$I$2889=I2572)*($K$2:$K$2889&lt;&gt;""))))),"")</f>
        <v>Toff</v>
      </c>
      <c r="AY2572" s="1" t="str">
        <f>IF(ISBLANK(F2572),"", IF(OR(
ISNUMBER(FIND("escovacao",LOWER(F2572))),
ISNUMBER(FIND("escovação",LOWER(F2572))),
ISNUMBER(FIND("higiene bucal",LOWER(F2572))),
ISNUMBER(FIND("tosa",LOWER(F2572))),
ISNUMBER(FIND("hidratacao",LOWER(F2572))),
ISNUMBER(FIND("hidratação",LOWER(F2572))),
ISNUMBER(FIND("spa",LOWER(F2572))),
ISNUMBER(FIND("corte de unhas",LOWER(F2572))),
ISNUMBER(FIND("desembolo",LOWER(F2572))),
ISNUMBER(FIND("clorexidina",LOWER(F2572))),
ISNUMBER(FIND("matizacao",LOWER(F2572))),
ISNUMBER(FIND("matização",LOWER(F2572))),
ISNUMBER(FIND("arredondamento",LOWER(F2572))),
ISNUMBER(FIND("remocao",LOWER(F2572))),
ISNUMBER(FIND("remoção",LOWER(F2572)))
),"Serviços extras",
IF(ISNUMBER(FIND("banho",LOWER(F2572))),"Banho","Loja")))</f>
        <v>Banho</v>
      </c>
      <c r="AZ2572" s="1" t="str">
        <f>IF(ISBLANK(I2572),"", _xlfn.LET(_xlpm.Pedido,TRIM(D2572&amp;""),IF(_xlpm.Pedido&lt;&gt;"",_xlpm.Pedido&amp;" | "&amp;K2572,I2572&amp;" | "&amp;K2572&amp;" | "&amp;TEXT(AU2572,"0"))))</f>
        <v>5173 | Toff</v>
      </c>
      <c r="BA2572" s="1" t="str">
        <f>IF(ISBLANK(I2572),"", _xlfn.LET(_xlpm.TipoServico,LOWER(H2572),IF(ISNUMBER(FIND("banho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2" s="1" t="str">
        <f>IF(ISBLANK(I2572),"", _xlfn.LET(
    _xlpm.Servico,TRIM(F2572&amp;""),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2" s="1">
        <f>IF(ISBLANK(B2572),"", IF(ISBLANK(R2572),Q2572*S2572,R2572*S2572))</f>
        <v>7</v>
      </c>
    </row>
    <row r="2573" spans="1:55" x14ac:dyDescent="0.3">
      <c r="A2573" t="s">
        <v>141</v>
      </c>
      <c r="B2573">
        <v>46111</v>
      </c>
      <c r="C2573" t="s">
        <v>43</v>
      </c>
      <c r="D2573">
        <v>5176</v>
      </c>
      <c r="F2573" t="s">
        <v>134</v>
      </c>
      <c r="H2573" t="s">
        <v>276</v>
      </c>
      <c r="I2573">
        <v>2614</v>
      </c>
      <c r="J2573" t="s">
        <v>84</v>
      </c>
      <c r="K2573" t="s">
        <v>665</v>
      </c>
      <c r="L2573">
        <v>73999819943</v>
      </c>
      <c r="N2573">
        <v>0</v>
      </c>
      <c r="O2573" t="s">
        <v>5</v>
      </c>
      <c r="P2573">
        <v>0</v>
      </c>
      <c r="Q2573">
        <v>7</v>
      </c>
      <c r="R2573">
        <v>7</v>
      </c>
      <c r="S2573">
        <v>1</v>
      </c>
      <c r="T2573">
        <v>7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 t="s">
        <v>6</v>
      </c>
      <c r="AG2573">
        <v>134</v>
      </c>
      <c r="AU2573" s="2" t="str">
        <f>IF(ISBLANK(B2573),"", TEXT(B2573,"dddd, d \d\e mmmm \d\e aaaa"))</f>
        <v>segunda-feira, 30 de março de 2026</v>
      </c>
      <c r="AX2573" s="1" t="str" cm="1">
        <f t="array" ref="AX2573">IFERROR(_xlfn.TEXTJOIN(", ",TRUE,_xlfn._xlws.SORT(_xlfn.UNIQUE(_xlfn._xlws.FILTER($K$2:$K$2889,($I$2:$I$2889=I2573)*($K$2:$K$2889&lt;&gt;""))))),"")</f>
        <v>Malu, Mel</v>
      </c>
      <c r="AY2573" s="1" t="str">
        <f>IF(ISBLANK(F2573),"", IF(OR(
ISNUMBER(FIND("escovacao",LOWER(F2573))),
ISNUMBER(FIND("escovação",LOWER(F2573))),
ISNUMBER(FIND("higiene bucal",LOWER(F2573))),
ISNUMBER(FIND("tosa",LOWER(F2573))),
ISNUMBER(FIND("hidratacao",LOWER(F2573))),
ISNUMBER(FIND("hidratação",LOWER(F2573))),
ISNUMBER(FIND("spa",LOWER(F2573))),
ISNUMBER(FIND("corte de unhas",LOWER(F2573))),
ISNUMBER(FIND("desembolo",LOWER(F2573))),
ISNUMBER(FIND("clorexidina",LOWER(F2573))),
ISNUMBER(FIND("matizacao",LOWER(F2573))),
ISNUMBER(FIND("matização",LOWER(F2573))),
ISNUMBER(FIND("arredondamento",LOWER(F2573))),
ISNUMBER(FIND("remocao",LOWER(F2573))),
ISNUMBER(FIND("remoção",LOWER(F2573)))
),"Serviços extras",
IF(ISNUMBER(FIND("banho",LOWER(F2573))),"Banho","Loja")))</f>
        <v>Banho</v>
      </c>
      <c r="AZ2573" s="1" t="str">
        <f>IF(ISBLANK(I2573),"", _xlfn.LET(_xlpm.Pedido,TRIM(D2573&amp;""),IF(_xlpm.Pedido&lt;&gt;"",_xlpm.Pedido&amp;" | "&amp;K2573,I2573&amp;" | "&amp;K2573&amp;" | "&amp;TEXT(AU2573,"0"))))</f>
        <v>5176 | Malu</v>
      </c>
      <c r="BA2573" s="1" t="str">
        <f>IF(ISBLANK(I2573),"", _xlfn.LET(_xlpm.TipoServico,LOWER(H2573),IF(ISNUMBER(FIND("banho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3" s="1" t="str">
        <f>IF(ISBLANK(I2573),"", _xlfn.LET(
    _xlpm.Servico,TRIM(F2573&amp;""),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3" s="1">
        <f>IF(ISBLANK(B2573),"", IF(ISBLANK(R2573),Q2573*S2573,R2573*S2573))</f>
        <v>7</v>
      </c>
    </row>
    <row r="2574" spans="1:55" x14ac:dyDescent="0.3">
      <c r="A2574" t="s">
        <v>11</v>
      </c>
      <c r="B2574">
        <v>46111</v>
      </c>
      <c r="C2574" t="s">
        <v>43</v>
      </c>
      <c r="D2574">
        <v>5176</v>
      </c>
      <c r="F2574" t="s">
        <v>134</v>
      </c>
      <c r="H2574" t="s">
        <v>276</v>
      </c>
      <c r="I2574">
        <v>2614</v>
      </c>
      <c r="J2574" t="s">
        <v>84</v>
      </c>
      <c r="K2574" t="s">
        <v>155</v>
      </c>
      <c r="L2574">
        <v>73999819943</v>
      </c>
      <c r="N2574">
        <v>0</v>
      </c>
      <c r="O2574" t="s">
        <v>5</v>
      </c>
      <c r="P2574">
        <v>0</v>
      </c>
      <c r="Q2574">
        <v>7</v>
      </c>
      <c r="R2574">
        <v>7</v>
      </c>
      <c r="S2574">
        <v>1</v>
      </c>
      <c r="T2574">
        <v>7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 t="s">
        <v>6</v>
      </c>
      <c r="AG2574">
        <v>134</v>
      </c>
      <c r="AU2574" s="2" t="str">
        <f>IF(ISBLANK(B2574),"", TEXT(B2574,"dddd, d \d\e mmmm \d\e aaaa"))</f>
        <v>segunda-feira, 30 de março de 2026</v>
      </c>
      <c r="AX2574" s="1" t="str" cm="1">
        <f t="array" ref="AX2574">IFERROR(_xlfn.TEXTJOIN(", ",TRUE,_xlfn._xlws.SORT(_xlfn.UNIQUE(_xlfn._xlws.FILTER($K$2:$K$2889,($I$2:$I$2889=I2574)*($K$2:$K$2889&lt;&gt;""))))),"")</f>
        <v>Malu, Mel</v>
      </c>
      <c r="AY2574" s="1" t="str">
        <f>IF(ISBLANK(F2574),"", IF(OR(
ISNUMBER(FIND("escovacao",LOWER(F2574))),
ISNUMBER(FIND("escovação",LOWER(F2574))),
ISNUMBER(FIND("higiene bucal",LOWER(F2574))),
ISNUMBER(FIND("tosa",LOWER(F2574))),
ISNUMBER(FIND("hidratacao",LOWER(F2574))),
ISNUMBER(FIND("hidratação",LOWER(F2574))),
ISNUMBER(FIND("spa",LOWER(F2574))),
ISNUMBER(FIND("corte de unhas",LOWER(F2574))),
ISNUMBER(FIND("desembolo",LOWER(F2574))),
ISNUMBER(FIND("clorexidina",LOWER(F2574))),
ISNUMBER(FIND("matizacao",LOWER(F2574))),
ISNUMBER(FIND("matização",LOWER(F2574))),
ISNUMBER(FIND("arredondamento",LOWER(F2574))),
ISNUMBER(FIND("remocao",LOWER(F2574))),
ISNUMBER(FIND("remoção",LOWER(F2574)))
),"Serviços extras",
IF(ISNUMBER(FIND("banho",LOWER(F2574))),"Banho","Loja")))</f>
        <v>Banho</v>
      </c>
      <c r="AZ2574" s="1" t="str">
        <f>IF(ISBLANK(I2574),"", _xlfn.LET(_xlpm.Pedido,TRIM(D2574&amp;""),IF(_xlpm.Pedido&lt;&gt;"",_xlpm.Pedido&amp;" | "&amp;K2574,I2574&amp;" | "&amp;K2574&amp;" | "&amp;TEXT(AU2574,"0"))))</f>
        <v>5176 | Mel</v>
      </c>
      <c r="BA2574" s="1" t="str">
        <f>IF(ISBLANK(I2574),"", _xlfn.LET(_xlpm.TipoServico,LOWER(H2574),IF(ISNUMBER(FIND("banho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4" s="1" t="str">
        <f>IF(ISBLANK(I2574),"", _xlfn.LET(
    _xlpm.Servico,TRIM(F2574&amp;""),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4" s="1">
        <f>IF(ISBLANK(B2574),"", IF(ISBLANK(R2574),Q2574*S2574,R2574*S2574))</f>
        <v>7</v>
      </c>
    </row>
    <row r="2575" spans="1:55" x14ac:dyDescent="0.3">
      <c r="A2575" t="s">
        <v>133</v>
      </c>
      <c r="B2575">
        <v>46113</v>
      </c>
      <c r="C2575" t="s">
        <v>53</v>
      </c>
      <c r="D2575">
        <v>5199</v>
      </c>
      <c r="F2575" t="s">
        <v>134</v>
      </c>
      <c r="H2575" t="s">
        <v>276</v>
      </c>
      <c r="I2575">
        <v>2703</v>
      </c>
      <c r="J2575" t="s">
        <v>50</v>
      </c>
      <c r="K2575" t="s">
        <v>167</v>
      </c>
      <c r="L2575">
        <v>5573982528737</v>
      </c>
      <c r="N2575">
        <v>0</v>
      </c>
      <c r="O2575" t="s">
        <v>5</v>
      </c>
      <c r="P2575">
        <v>0</v>
      </c>
      <c r="Q2575">
        <v>7</v>
      </c>
      <c r="R2575">
        <v>7</v>
      </c>
      <c r="S2575">
        <v>1</v>
      </c>
      <c r="T2575">
        <v>7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 t="s">
        <v>6</v>
      </c>
      <c r="AG2575">
        <v>84</v>
      </c>
      <c r="AU2575" s="2" t="str">
        <f>IF(ISBLANK(B2575),"", TEXT(B2575,"dddd, d \d\e mmmm \d\e aaaa"))</f>
        <v>quarta-feira, 1 de abril de 2026</v>
      </c>
      <c r="AX2575" s="1" t="str" cm="1">
        <f t="array" ref="AX2575">IFERROR(_xlfn.TEXTJOIN(", ",TRUE,_xlfn._xlws.SORT(_xlfn.UNIQUE(_xlfn._xlws.FILTER($K$2:$K$2889,($I$2:$I$2889=I2575)*($K$2:$K$2889&lt;&gt;""))))),"")</f>
        <v>Lucky</v>
      </c>
      <c r="AY2575" s="1" t="str">
        <f>IF(ISBLANK(F2575),"", IF(OR(
ISNUMBER(FIND("escovacao",LOWER(F2575))),
ISNUMBER(FIND("escovação",LOWER(F2575))),
ISNUMBER(FIND("higiene bucal",LOWER(F2575))),
ISNUMBER(FIND("tosa",LOWER(F2575))),
ISNUMBER(FIND("hidratacao",LOWER(F2575))),
ISNUMBER(FIND("hidratação",LOWER(F2575))),
ISNUMBER(FIND("spa",LOWER(F2575))),
ISNUMBER(FIND("corte de unhas",LOWER(F2575))),
ISNUMBER(FIND("desembolo",LOWER(F2575))),
ISNUMBER(FIND("clorexidina",LOWER(F2575))),
ISNUMBER(FIND("matizacao",LOWER(F2575))),
ISNUMBER(FIND("matização",LOWER(F2575))),
ISNUMBER(FIND("arredondamento",LOWER(F2575))),
ISNUMBER(FIND("remocao",LOWER(F2575))),
ISNUMBER(FIND("remoção",LOWER(F2575)))
),"Serviços extras",
IF(ISNUMBER(FIND("banho",LOWER(F2575))),"Banho","Loja")))</f>
        <v>Banho</v>
      </c>
      <c r="AZ2575" s="1" t="str">
        <f>IF(ISBLANK(I2575),"", _xlfn.LET(_xlpm.Pedido,TRIM(D2575&amp;""),IF(_xlpm.Pedido&lt;&gt;"",_xlpm.Pedido&amp;" | "&amp;K2575,I2575&amp;" | "&amp;K2575&amp;" | "&amp;TEXT(AU2575,"0"))))</f>
        <v>5199 | Lucky</v>
      </c>
      <c r="BA2575" s="1" t="str">
        <f>IF(ISBLANK(I2575),"", _xlfn.LET(_xlpm.TipoServico,LOWER(H2575),IF(ISNUMBER(FIND("banho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5" s="1" t="str">
        <f>IF(ISBLANK(I2575),"", _xlfn.LET(
    _xlpm.Servico,TRIM(F2575&amp;""),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5" s="1">
        <f>IF(ISBLANK(B2575),"", IF(ISBLANK(R2575),Q2575*S2575,R2575*S2575))</f>
        <v>7</v>
      </c>
    </row>
    <row r="2576" spans="1:55" x14ac:dyDescent="0.3">
      <c r="A2576" t="s">
        <v>141</v>
      </c>
      <c r="B2576">
        <v>46114</v>
      </c>
      <c r="C2576" t="s">
        <v>9</v>
      </c>
      <c r="D2576">
        <v>5213</v>
      </c>
      <c r="F2576" t="s">
        <v>134</v>
      </c>
      <c r="H2576" t="s">
        <v>276</v>
      </c>
      <c r="I2576">
        <v>2701</v>
      </c>
      <c r="J2576" t="s">
        <v>73</v>
      </c>
      <c r="K2576" t="s">
        <v>657</v>
      </c>
      <c r="L2576">
        <v>73981729966</v>
      </c>
      <c r="N2576">
        <v>0</v>
      </c>
      <c r="O2576" t="s">
        <v>5</v>
      </c>
      <c r="P2576">
        <v>0</v>
      </c>
      <c r="Q2576">
        <v>7</v>
      </c>
      <c r="R2576">
        <v>7</v>
      </c>
      <c r="S2576">
        <v>1</v>
      </c>
      <c r="T2576">
        <v>7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 t="s">
        <v>6</v>
      </c>
      <c r="AG2576">
        <v>194</v>
      </c>
      <c r="AU2576" s="2" t="str">
        <f>IF(ISBLANK(B2576),"", TEXT(B2576,"dddd, d \d\e mmmm \d\e aaaa"))</f>
        <v>quinta-feira, 2 de abril de 2026</v>
      </c>
      <c r="AX2576" s="1" t="str" cm="1">
        <f t="array" ref="AX2576">IFERROR(_xlfn.TEXTJOIN(", ",TRUE,_xlfn._xlws.SORT(_xlfn.UNIQUE(_xlfn._xlws.FILTER($K$2:$K$2889,($I$2:$I$2889=I2576)*($K$2:$K$2889&lt;&gt;""))))),"")</f>
        <v>Lis, Mel</v>
      </c>
      <c r="AY2576" s="1" t="str">
        <f>IF(ISBLANK(F2576),"", IF(OR(
ISNUMBER(FIND("escovacao",LOWER(F2576))),
ISNUMBER(FIND("escovação",LOWER(F2576))),
ISNUMBER(FIND("higiene bucal",LOWER(F2576))),
ISNUMBER(FIND("tosa",LOWER(F2576))),
ISNUMBER(FIND("hidratacao",LOWER(F2576))),
ISNUMBER(FIND("hidratação",LOWER(F2576))),
ISNUMBER(FIND("spa",LOWER(F2576))),
ISNUMBER(FIND("corte de unhas",LOWER(F2576))),
ISNUMBER(FIND("desembolo",LOWER(F2576))),
ISNUMBER(FIND("clorexidina",LOWER(F2576))),
ISNUMBER(FIND("matizacao",LOWER(F2576))),
ISNUMBER(FIND("matização",LOWER(F2576))),
ISNUMBER(FIND("arredondamento",LOWER(F2576))),
ISNUMBER(FIND("remocao",LOWER(F2576))),
ISNUMBER(FIND("remoção",LOWER(F2576)))
),"Serviços extras",
IF(ISNUMBER(FIND("banho",LOWER(F2576))),"Banho","Loja")))</f>
        <v>Banho</v>
      </c>
      <c r="AZ2576" s="1" t="str">
        <f>IF(ISBLANK(I2576),"", _xlfn.LET(_xlpm.Pedido,TRIM(D2576&amp;""),IF(_xlpm.Pedido&lt;&gt;"",_xlpm.Pedido&amp;" | "&amp;K2576,I2576&amp;" | "&amp;K2576&amp;" | "&amp;TEXT(AU2576,"0"))))</f>
        <v>5213 | Lis</v>
      </c>
      <c r="BA2576" s="1" t="str">
        <f>IF(ISBLANK(I2576),"", _xlfn.LET(_xlpm.TipoServico,LOWER(H2576),IF(ISNUMBER(FIND("banho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6" s="1" t="str">
        <f>IF(ISBLANK(I2576),"", _xlfn.LET(
    _xlpm.Servico,TRIM(F2576&amp;""),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6" s="1">
        <f>IF(ISBLANK(B2576),"", IF(ISBLANK(R2576),Q2576*S2576,R2576*S2576))</f>
        <v>7</v>
      </c>
    </row>
    <row r="2577" spans="1:55" x14ac:dyDescent="0.3">
      <c r="A2577" t="s">
        <v>141</v>
      </c>
      <c r="B2577">
        <v>46114</v>
      </c>
      <c r="C2577" t="s">
        <v>9</v>
      </c>
      <c r="D2577">
        <v>5213</v>
      </c>
      <c r="F2577" t="s">
        <v>134</v>
      </c>
      <c r="H2577" t="s">
        <v>276</v>
      </c>
      <c r="I2577">
        <v>2701</v>
      </c>
      <c r="J2577" t="s">
        <v>73</v>
      </c>
      <c r="K2577" t="s">
        <v>155</v>
      </c>
      <c r="L2577">
        <v>73981729966</v>
      </c>
      <c r="N2577">
        <v>0</v>
      </c>
      <c r="O2577" t="s">
        <v>5</v>
      </c>
      <c r="P2577">
        <v>0</v>
      </c>
      <c r="Q2577">
        <v>7</v>
      </c>
      <c r="R2577">
        <v>7</v>
      </c>
      <c r="S2577">
        <v>1</v>
      </c>
      <c r="T2577">
        <v>7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 t="s">
        <v>6</v>
      </c>
      <c r="AG2577">
        <v>194</v>
      </c>
      <c r="AU2577" s="2" t="str">
        <f>IF(ISBLANK(B2577),"", TEXT(B2577,"dddd, d \d\e mmmm \d\e aaaa"))</f>
        <v>quinta-feira, 2 de abril de 2026</v>
      </c>
      <c r="AX2577" s="1" t="str" cm="1">
        <f t="array" ref="AX2577">IFERROR(_xlfn.TEXTJOIN(", ",TRUE,_xlfn._xlws.SORT(_xlfn.UNIQUE(_xlfn._xlws.FILTER($K$2:$K$2889,($I$2:$I$2889=I2577)*($K$2:$K$2889&lt;&gt;""))))),"")</f>
        <v>Lis, Mel</v>
      </c>
      <c r="AY2577" s="1" t="str">
        <f>IF(ISBLANK(F2577),"", IF(OR(
ISNUMBER(FIND("escovacao",LOWER(F2577))),
ISNUMBER(FIND("escovação",LOWER(F2577))),
ISNUMBER(FIND("higiene bucal",LOWER(F2577))),
ISNUMBER(FIND("tosa",LOWER(F2577))),
ISNUMBER(FIND("hidratacao",LOWER(F2577))),
ISNUMBER(FIND("hidratação",LOWER(F2577))),
ISNUMBER(FIND("spa",LOWER(F2577))),
ISNUMBER(FIND("corte de unhas",LOWER(F2577))),
ISNUMBER(FIND("desembolo",LOWER(F2577))),
ISNUMBER(FIND("clorexidina",LOWER(F2577))),
ISNUMBER(FIND("matizacao",LOWER(F2577))),
ISNUMBER(FIND("matização",LOWER(F2577))),
ISNUMBER(FIND("arredondamento",LOWER(F2577))),
ISNUMBER(FIND("remocao",LOWER(F2577))),
ISNUMBER(FIND("remoção",LOWER(F2577)))
),"Serviços extras",
IF(ISNUMBER(FIND("banho",LOWER(F2577))),"Banho","Loja")))</f>
        <v>Banho</v>
      </c>
      <c r="AZ2577" s="1" t="str">
        <f>IF(ISBLANK(I2577),"", _xlfn.LET(_xlpm.Pedido,TRIM(D2577&amp;""),IF(_xlpm.Pedido&lt;&gt;"",_xlpm.Pedido&amp;" | "&amp;K2577,I2577&amp;" | "&amp;K2577&amp;" | "&amp;TEXT(AU2577,"0"))))</f>
        <v>5213 | Mel</v>
      </c>
      <c r="BA2577" s="1" t="str">
        <f>IF(ISBLANK(I2577),"", _xlfn.LET(_xlpm.TipoServico,LOWER(H2577),IF(ISNUMBER(FIND("banho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7" s="1" t="str">
        <f>IF(ISBLANK(I2577),"", _xlfn.LET(
    _xlpm.Servico,TRIM(F2577&amp;""),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7" s="1">
        <f>IF(ISBLANK(B2577),"", IF(ISBLANK(R2577),Q2577*S2577,R2577*S2577))</f>
        <v>7</v>
      </c>
    </row>
    <row r="2578" spans="1:55" x14ac:dyDescent="0.3">
      <c r="A2578" t="s">
        <v>141</v>
      </c>
      <c r="B2578">
        <v>46119</v>
      </c>
      <c r="C2578" t="s">
        <v>46</v>
      </c>
      <c r="D2578">
        <v>5230</v>
      </c>
      <c r="F2578" t="s">
        <v>134</v>
      </c>
      <c r="H2578" t="s">
        <v>276</v>
      </c>
      <c r="I2578">
        <v>2584</v>
      </c>
      <c r="J2578" t="s">
        <v>598</v>
      </c>
      <c r="K2578" t="s">
        <v>155</v>
      </c>
      <c r="L2578">
        <v>5573991579426</v>
      </c>
      <c r="N2578">
        <v>0</v>
      </c>
      <c r="O2578" t="s">
        <v>5</v>
      </c>
      <c r="P2578">
        <v>0</v>
      </c>
      <c r="Q2578">
        <v>7</v>
      </c>
      <c r="R2578">
        <v>7</v>
      </c>
      <c r="S2578">
        <v>1</v>
      </c>
      <c r="T2578">
        <v>7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  <c r="AE2578">
        <v>0</v>
      </c>
      <c r="AF2578" t="s">
        <v>6</v>
      </c>
      <c r="AG2578">
        <v>105</v>
      </c>
      <c r="AU2578" s="2" t="str">
        <f>IF(ISBLANK(B2578),"", TEXT(B2578,"dddd, d \d\e mmmm \d\e aaaa"))</f>
        <v>terça-feira, 7 de abril de 2026</v>
      </c>
      <c r="AX2578" s="1" t="str" cm="1">
        <f t="array" ref="AX2578">IFERROR(_xlfn.TEXTJOIN(", ",TRUE,_xlfn._xlws.SORT(_xlfn.UNIQUE(_xlfn._xlws.FILTER($K$2:$K$2889,($I$2:$I$2889=I2578)*($K$2:$K$2889&lt;&gt;""))))),"")</f>
        <v>Mel</v>
      </c>
      <c r="AY2578" s="1" t="str">
        <f>IF(ISBLANK(F2578),"", IF(OR(
ISNUMBER(FIND("escovacao",LOWER(F2578))),
ISNUMBER(FIND("escovação",LOWER(F2578))),
ISNUMBER(FIND("higiene bucal",LOWER(F2578))),
ISNUMBER(FIND("tosa",LOWER(F2578))),
ISNUMBER(FIND("hidratacao",LOWER(F2578))),
ISNUMBER(FIND("hidratação",LOWER(F2578))),
ISNUMBER(FIND("spa",LOWER(F2578))),
ISNUMBER(FIND("corte de unhas",LOWER(F2578))),
ISNUMBER(FIND("desembolo",LOWER(F2578))),
ISNUMBER(FIND("clorexidina",LOWER(F2578))),
ISNUMBER(FIND("matizacao",LOWER(F2578))),
ISNUMBER(FIND("matização",LOWER(F2578))),
ISNUMBER(FIND("arredondamento",LOWER(F2578))),
ISNUMBER(FIND("remocao",LOWER(F2578))),
ISNUMBER(FIND("remoção",LOWER(F2578)))
),"Serviços extras",
IF(ISNUMBER(FIND("banho",LOWER(F2578))),"Banho","Loja")))</f>
        <v>Banho</v>
      </c>
      <c r="AZ2578" s="1" t="str">
        <f>IF(ISBLANK(I2578),"", _xlfn.LET(_xlpm.Pedido,TRIM(D2578&amp;""),IF(_xlpm.Pedido&lt;&gt;"",_xlpm.Pedido&amp;" | "&amp;K2578,I2578&amp;" | "&amp;K2578&amp;" | "&amp;TEXT(AU2578,"0"))))</f>
        <v>5230 | Mel</v>
      </c>
      <c r="BA2578" s="1" t="str">
        <f>IF(ISBLANK(I2578),"", _xlfn.LET(_xlpm.TipoServico,LOWER(H2578),IF(ISNUMBER(FIND("banho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8" s="1" t="str">
        <f>IF(ISBLANK(I2578),"", _xlfn.LET(
    _xlpm.Servico,TRIM(F2578&amp;""),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8" s="1">
        <f>IF(ISBLANK(B2578),"", IF(ISBLANK(R2578),Q2578*S2578,R2578*S2578))</f>
        <v>7</v>
      </c>
    </row>
    <row r="2579" spans="1:55" x14ac:dyDescent="0.3">
      <c r="A2579" t="s">
        <v>141</v>
      </c>
      <c r="B2579">
        <v>46119</v>
      </c>
      <c r="C2579" t="s">
        <v>46</v>
      </c>
      <c r="D2579">
        <v>5234</v>
      </c>
      <c r="F2579" t="s">
        <v>134</v>
      </c>
      <c r="H2579" t="s">
        <v>276</v>
      </c>
      <c r="I2579">
        <v>2832</v>
      </c>
      <c r="J2579" t="s">
        <v>473</v>
      </c>
      <c r="K2579" t="s">
        <v>474</v>
      </c>
      <c r="L2579">
        <v>557388687699</v>
      </c>
      <c r="N2579">
        <v>0</v>
      </c>
      <c r="O2579" t="s">
        <v>5</v>
      </c>
      <c r="P2579">
        <v>0</v>
      </c>
      <c r="Q2579">
        <v>7</v>
      </c>
      <c r="R2579">
        <v>6.94</v>
      </c>
      <c r="S2579">
        <v>1</v>
      </c>
      <c r="T2579">
        <v>6.94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 t="s">
        <v>6</v>
      </c>
      <c r="AG2579">
        <v>356</v>
      </c>
      <c r="AU2579" s="2" t="str">
        <f>IF(ISBLANK(B2579),"", TEXT(B2579,"dddd, d \d\e mmmm \d\e aaaa"))</f>
        <v>terça-feira, 7 de abril de 2026</v>
      </c>
      <c r="AX2579" s="1" t="str" cm="1">
        <f t="array" ref="AX2579">IFERROR(_xlfn.TEXTJOIN(", ",TRUE,_xlfn._xlws.SORT(_xlfn.UNIQUE(_xlfn._xlws.FILTER($K$2:$K$2889,($I$2:$I$2889=I2579)*($K$2:$K$2889&lt;&gt;""))))),"")</f>
        <v>Cristal, Gael</v>
      </c>
      <c r="AY2579" s="1" t="str">
        <f>IF(ISBLANK(F2579),"", IF(OR(
ISNUMBER(FIND("escovacao",LOWER(F2579))),
ISNUMBER(FIND("escovação",LOWER(F2579))),
ISNUMBER(FIND("higiene bucal",LOWER(F2579))),
ISNUMBER(FIND("tosa",LOWER(F2579))),
ISNUMBER(FIND("hidratacao",LOWER(F2579))),
ISNUMBER(FIND("hidratação",LOWER(F2579))),
ISNUMBER(FIND("spa",LOWER(F2579))),
ISNUMBER(FIND("corte de unhas",LOWER(F2579))),
ISNUMBER(FIND("desembolo",LOWER(F2579))),
ISNUMBER(FIND("clorexidina",LOWER(F2579))),
ISNUMBER(FIND("matizacao",LOWER(F2579))),
ISNUMBER(FIND("matização",LOWER(F2579))),
ISNUMBER(FIND("arredondamento",LOWER(F2579))),
ISNUMBER(FIND("remocao",LOWER(F2579))),
ISNUMBER(FIND("remoção",LOWER(F2579)))
),"Serviços extras",
IF(ISNUMBER(FIND("banho",LOWER(F2579))),"Banho","Loja")))</f>
        <v>Banho</v>
      </c>
      <c r="AZ2579" s="1" t="str">
        <f>IF(ISBLANK(I2579),"", _xlfn.LET(_xlpm.Pedido,TRIM(D2579&amp;""),IF(_xlpm.Pedido&lt;&gt;"",_xlpm.Pedido&amp;" | "&amp;K2579,I2579&amp;" | "&amp;K2579&amp;" | "&amp;TEXT(AU2579,"0"))))</f>
        <v>5234 | Gael</v>
      </c>
      <c r="BA2579" s="1" t="str">
        <f>IF(ISBLANK(I2579),"", _xlfn.LET(_xlpm.TipoServico,LOWER(H2579),IF(ISNUMBER(FIND("banho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79" s="1" t="str">
        <f>IF(ISBLANK(I2579),"", _xlfn.LET(
    _xlpm.Servico,TRIM(F2579&amp;""),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79" s="1">
        <f>IF(ISBLANK(B2579),"", IF(ISBLANK(R2579),Q2579*S2579,R2579*S2579))</f>
        <v>6.94</v>
      </c>
    </row>
    <row r="2580" spans="1:55" x14ac:dyDescent="0.3">
      <c r="A2580" t="s">
        <v>11</v>
      </c>
      <c r="B2580">
        <v>46119</v>
      </c>
      <c r="C2580" t="s">
        <v>46</v>
      </c>
      <c r="D2580">
        <v>5234</v>
      </c>
      <c r="F2580" t="s">
        <v>134</v>
      </c>
      <c r="H2580" t="s">
        <v>276</v>
      </c>
      <c r="I2580">
        <v>2832</v>
      </c>
      <c r="J2580" t="s">
        <v>473</v>
      </c>
      <c r="K2580" t="s">
        <v>347</v>
      </c>
      <c r="L2580">
        <v>557388687699</v>
      </c>
      <c r="N2580">
        <v>0</v>
      </c>
      <c r="O2580" t="s">
        <v>5</v>
      </c>
      <c r="P2580">
        <v>0</v>
      </c>
      <c r="Q2580">
        <v>7</v>
      </c>
      <c r="R2580">
        <v>6.94</v>
      </c>
      <c r="S2580">
        <v>1</v>
      </c>
      <c r="T2580">
        <v>6.94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 t="s">
        <v>6</v>
      </c>
      <c r="AG2580">
        <v>356</v>
      </c>
      <c r="AU2580" s="2" t="str">
        <f>IF(ISBLANK(B2580),"", TEXT(B2580,"dddd, d \d\e mmmm \d\e aaaa"))</f>
        <v>terça-feira, 7 de abril de 2026</v>
      </c>
      <c r="AX2580" s="1" t="str" cm="1">
        <f t="array" ref="AX2580">IFERROR(_xlfn.TEXTJOIN(", ",TRUE,_xlfn._xlws.SORT(_xlfn.UNIQUE(_xlfn._xlws.FILTER($K$2:$K$2889,($I$2:$I$2889=I2580)*($K$2:$K$2889&lt;&gt;""))))),"")</f>
        <v>Cristal, Gael</v>
      </c>
      <c r="AY2580" s="1" t="str">
        <f>IF(ISBLANK(F2580),"", IF(OR(
ISNUMBER(FIND("escovacao",LOWER(F2580))),
ISNUMBER(FIND("escovação",LOWER(F2580))),
ISNUMBER(FIND("higiene bucal",LOWER(F2580))),
ISNUMBER(FIND("tosa",LOWER(F2580))),
ISNUMBER(FIND("hidratacao",LOWER(F2580))),
ISNUMBER(FIND("hidratação",LOWER(F2580))),
ISNUMBER(FIND("spa",LOWER(F2580))),
ISNUMBER(FIND("corte de unhas",LOWER(F2580))),
ISNUMBER(FIND("desembolo",LOWER(F2580))),
ISNUMBER(FIND("clorexidina",LOWER(F2580))),
ISNUMBER(FIND("matizacao",LOWER(F2580))),
ISNUMBER(FIND("matização",LOWER(F2580))),
ISNUMBER(FIND("arredondamento",LOWER(F2580))),
ISNUMBER(FIND("remocao",LOWER(F2580))),
ISNUMBER(FIND("remoção",LOWER(F2580)))
),"Serviços extras",
IF(ISNUMBER(FIND("banho",LOWER(F2580))),"Banho","Loja")))</f>
        <v>Banho</v>
      </c>
      <c r="AZ2580" s="1" t="str">
        <f>IF(ISBLANK(I2580),"", _xlfn.LET(_xlpm.Pedido,TRIM(D2580&amp;""),IF(_xlpm.Pedido&lt;&gt;"",_xlpm.Pedido&amp;" | "&amp;K2580,I2580&amp;" | "&amp;K2580&amp;" | "&amp;TEXT(AU2580,"0"))))</f>
        <v>5234 | Cristal</v>
      </c>
      <c r="BA2580" s="1" t="str">
        <f>IF(ISBLANK(I2580),"", _xlfn.LET(_xlpm.TipoServico,LOWER(H2580),IF(ISNUMBER(FIND("banho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0" s="1" t="str">
        <f>IF(ISBLANK(I2580),"", _xlfn.LET(
    _xlpm.Servico,TRIM(F2580&amp;""),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0" s="1">
        <f>IF(ISBLANK(B2580),"", IF(ISBLANK(R2580),Q2580*S2580,R2580*S2580))</f>
        <v>6.94</v>
      </c>
    </row>
    <row r="2581" spans="1:55" x14ac:dyDescent="0.3">
      <c r="A2581" t="s">
        <v>133</v>
      </c>
      <c r="B2581">
        <v>46120</v>
      </c>
      <c r="C2581" t="s">
        <v>53</v>
      </c>
      <c r="D2581">
        <v>5248</v>
      </c>
      <c r="F2581" t="s">
        <v>134</v>
      </c>
      <c r="H2581" t="s">
        <v>276</v>
      </c>
      <c r="I2581">
        <v>2616</v>
      </c>
      <c r="J2581" t="s">
        <v>14</v>
      </c>
      <c r="K2581" t="s">
        <v>179</v>
      </c>
      <c r="L2581">
        <v>5573988996862</v>
      </c>
      <c r="N2581">
        <v>0</v>
      </c>
      <c r="O2581" t="s">
        <v>5</v>
      </c>
      <c r="P2581">
        <v>0</v>
      </c>
      <c r="Q2581">
        <v>7</v>
      </c>
      <c r="R2581">
        <v>7</v>
      </c>
      <c r="S2581">
        <v>1</v>
      </c>
      <c r="T2581">
        <v>7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 t="s">
        <v>6</v>
      </c>
      <c r="AG2581">
        <v>405</v>
      </c>
      <c r="AU2581" s="2" t="str">
        <f>IF(ISBLANK(B2581),"", TEXT(B2581,"dddd, d \d\e mmmm \d\e aaaa"))</f>
        <v>quarta-feira, 8 de abril de 2026</v>
      </c>
      <c r="AX2581" s="1" t="str" cm="1">
        <f t="array" ref="AX2581">IFERROR(_xlfn.TEXTJOIN(", ",TRUE,_xlfn._xlws.SORT(_xlfn.UNIQUE(_xlfn._xlws.FILTER($K$2:$K$2889,($I$2:$I$2889=I2581)*($K$2:$K$2889&lt;&gt;""))))),"")</f>
        <v>Amora, Aquiles, Enzo, Jade, Jorge</v>
      </c>
      <c r="AY2581" s="1" t="str">
        <f>IF(ISBLANK(F2581),"", IF(OR(
ISNUMBER(FIND("escovacao",LOWER(F2581))),
ISNUMBER(FIND("escovação",LOWER(F2581))),
ISNUMBER(FIND("higiene bucal",LOWER(F2581))),
ISNUMBER(FIND("tosa",LOWER(F2581))),
ISNUMBER(FIND("hidratacao",LOWER(F2581))),
ISNUMBER(FIND("hidratação",LOWER(F2581))),
ISNUMBER(FIND("spa",LOWER(F2581))),
ISNUMBER(FIND("corte de unhas",LOWER(F2581))),
ISNUMBER(FIND("desembolo",LOWER(F2581))),
ISNUMBER(FIND("clorexidina",LOWER(F2581))),
ISNUMBER(FIND("matizacao",LOWER(F2581))),
ISNUMBER(FIND("matização",LOWER(F2581))),
ISNUMBER(FIND("arredondamento",LOWER(F2581))),
ISNUMBER(FIND("remocao",LOWER(F2581))),
ISNUMBER(FIND("remoção",LOWER(F2581)))
),"Serviços extras",
IF(ISNUMBER(FIND("banho",LOWER(F2581))),"Banho","Loja")))</f>
        <v>Banho</v>
      </c>
      <c r="AZ2581" s="1" t="str">
        <f>IF(ISBLANK(I2581),"", _xlfn.LET(_xlpm.Pedido,TRIM(D2581&amp;""),IF(_xlpm.Pedido&lt;&gt;"",_xlpm.Pedido&amp;" | "&amp;K2581,I2581&amp;" | "&amp;K2581&amp;" | "&amp;TEXT(AU2581,"0"))))</f>
        <v>5248 | Enzo</v>
      </c>
      <c r="BA2581" s="1" t="str">
        <f>IF(ISBLANK(I2581),"", _xlfn.LET(_xlpm.TipoServico,LOWER(H2581),IF(ISNUMBER(FIND("banho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1" s="1" t="str">
        <f>IF(ISBLANK(I2581),"", _xlfn.LET(
    _xlpm.Servico,TRIM(F2581&amp;""),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1" s="1">
        <f>IF(ISBLANK(B2581),"", IF(ISBLANK(R2581),Q2581*S2581,R2581*S2581))</f>
        <v>7</v>
      </c>
    </row>
    <row r="2582" spans="1:55" x14ac:dyDescent="0.3">
      <c r="A2582" t="s">
        <v>133</v>
      </c>
      <c r="B2582">
        <v>46120</v>
      </c>
      <c r="C2582" t="s">
        <v>53</v>
      </c>
      <c r="D2582">
        <v>5248</v>
      </c>
      <c r="F2582" t="s">
        <v>134</v>
      </c>
      <c r="H2582" t="s">
        <v>276</v>
      </c>
      <c r="I2582">
        <v>2616</v>
      </c>
      <c r="J2582" t="s">
        <v>14</v>
      </c>
      <c r="K2582" t="s">
        <v>182</v>
      </c>
      <c r="L2582">
        <v>5573988996862</v>
      </c>
      <c r="N2582">
        <v>0</v>
      </c>
      <c r="O2582" t="s">
        <v>5</v>
      </c>
      <c r="P2582">
        <v>0</v>
      </c>
      <c r="Q2582">
        <v>7</v>
      </c>
      <c r="R2582">
        <v>7</v>
      </c>
      <c r="S2582">
        <v>1</v>
      </c>
      <c r="T2582">
        <v>7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 t="s">
        <v>6</v>
      </c>
      <c r="AG2582">
        <v>405</v>
      </c>
      <c r="AU2582" s="2" t="str">
        <f>IF(ISBLANK(B2582),"", TEXT(B2582,"dddd, d \d\e mmmm \d\e aaaa"))</f>
        <v>quarta-feira, 8 de abril de 2026</v>
      </c>
      <c r="AX2582" s="1" t="str" cm="1">
        <f t="array" ref="AX2582">IFERROR(_xlfn.TEXTJOIN(", ",TRUE,_xlfn._xlws.SORT(_xlfn.UNIQUE(_xlfn._xlws.FILTER($K$2:$K$2889,($I$2:$I$2889=I2582)*($K$2:$K$2889&lt;&gt;""))))),"")</f>
        <v>Amora, Aquiles, Enzo, Jade, Jorge</v>
      </c>
      <c r="AY2582" s="1" t="str">
        <f>IF(ISBLANK(F2582),"", IF(OR(
ISNUMBER(FIND("escovacao",LOWER(F2582))),
ISNUMBER(FIND("escovação",LOWER(F2582))),
ISNUMBER(FIND("higiene bucal",LOWER(F2582))),
ISNUMBER(FIND("tosa",LOWER(F2582))),
ISNUMBER(FIND("hidratacao",LOWER(F2582))),
ISNUMBER(FIND("hidratação",LOWER(F2582))),
ISNUMBER(FIND("spa",LOWER(F2582))),
ISNUMBER(FIND("corte de unhas",LOWER(F2582))),
ISNUMBER(FIND("desembolo",LOWER(F2582))),
ISNUMBER(FIND("clorexidina",LOWER(F2582))),
ISNUMBER(FIND("matizacao",LOWER(F2582))),
ISNUMBER(FIND("matização",LOWER(F2582))),
ISNUMBER(FIND("arredondamento",LOWER(F2582))),
ISNUMBER(FIND("remocao",LOWER(F2582))),
ISNUMBER(FIND("remoção",LOWER(F2582)))
),"Serviços extras",
IF(ISNUMBER(FIND("banho",LOWER(F2582))),"Banho","Loja")))</f>
        <v>Banho</v>
      </c>
      <c r="AZ2582" s="1" t="str">
        <f>IF(ISBLANK(I2582),"", _xlfn.LET(_xlpm.Pedido,TRIM(D2582&amp;""),IF(_xlpm.Pedido&lt;&gt;"",_xlpm.Pedido&amp;" | "&amp;K2582,I2582&amp;" | "&amp;K2582&amp;" | "&amp;TEXT(AU2582,"0"))))</f>
        <v>5248 | Amora</v>
      </c>
      <c r="BA2582" s="1" t="str">
        <f>IF(ISBLANK(I2582),"", _xlfn.LET(_xlpm.TipoServico,LOWER(H2582),IF(ISNUMBER(FIND("banho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2" s="1" t="str">
        <f>IF(ISBLANK(I2582),"", _xlfn.LET(
    _xlpm.Servico,TRIM(F2582&amp;""),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2" s="1">
        <f>IF(ISBLANK(B2582),"", IF(ISBLANK(R2582),Q2582*S2582,R2582*S2582))</f>
        <v>7</v>
      </c>
    </row>
    <row r="2583" spans="1:55" x14ac:dyDescent="0.3">
      <c r="A2583" t="s">
        <v>11</v>
      </c>
      <c r="B2583">
        <v>46120</v>
      </c>
      <c r="C2583" t="s">
        <v>53</v>
      </c>
      <c r="D2583">
        <v>5248</v>
      </c>
      <c r="F2583" t="s">
        <v>134</v>
      </c>
      <c r="H2583" t="s">
        <v>276</v>
      </c>
      <c r="I2583">
        <v>2616</v>
      </c>
      <c r="J2583" t="s">
        <v>14</v>
      </c>
      <c r="K2583" t="s">
        <v>646</v>
      </c>
      <c r="L2583">
        <v>5573988996862</v>
      </c>
      <c r="N2583">
        <v>0</v>
      </c>
      <c r="O2583" t="s">
        <v>5</v>
      </c>
      <c r="P2583">
        <v>0</v>
      </c>
      <c r="Q2583">
        <v>7</v>
      </c>
      <c r="R2583">
        <v>7</v>
      </c>
      <c r="S2583">
        <v>1</v>
      </c>
      <c r="T2583">
        <v>7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 t="s">
        <v>6</v>
      </c>
      <c r="AG2583">
        <v>405</v>
      </c>
      <c r="AU2583" s="2" t="str">
        <f>IF(ISBLANK(B2583),"", TEXT(B2583,"dddd, d \d\e mmmm \d\e aaaa"))</f>
        <v>quarta-feira, 8 de abril de 2026</v>
      </c>
      <c r="AX2583" s="1" t="str" cm="1">
        <f t="array" ref="AX2583">IFERROR(_xlfn.TEXTJOIN(", ",TRUE,_xlfn._xlws.SORT(_xlfn.UNIQUE(_xlfn._xlws.FILTER($K$2:$K$2889,($I$2:$I$2889=I2583)*($K$2:$K$2889&lt;&gt;""))))),"")</f>
        <v>Amora, Aquiles, Enzo, Jade, Jorge</v>
      </c>
      <c r="AY2583" s="1" t="str">
        <f>IF(ISBLANK(F2583),"", IF(OR(
ISNUMBER(FIND("escovacao",LOWER(F2583))),
ISNUMBER(FIND("escovação",LOWER(F2583))),
ISNUMBER(FIND("higiene bucal",LOWER(F2583))),
ISNUMBER(FIND("tosa",LOWER(F2583))),
ISNUMBER(FIND("hidratacao",LOWER(F2583))),
ISNUMBER(FIND("hidratação",LOWER(F2583))),
ISNUMBER(FIND("spa",LOWER(F2583))),
ISNUMBER(FIND("corte de unhas",LOWER(F2583))),
ISNUMBER(FIND("desembolo",LOWER(F2583))),
ISNUMBER(FIND("clorexidina",LOWER(F2583))),
ISNUMBER(FIND("matizacao",LOWER(F2583))),
ISNUMBER(FIND("matização",LOWER(F2583))),
ISNUMBER(FIND("arredondamento",LOWER(F2583))),
ISNUMBER(FIND("remocao",LOWER(F2583))),
ISNUMBER(FIND("remoção",LOWER(F2583)))
),"Serviços extras",
IF(ISNUMBER(FIND("banho",LOWER(F2583))),"Banho","Loja")))</f>
        <v>Banho</v>
      </c>
      <c r="AZ2583" s="1" t="str">
        <f>IF(ISBLANK(I2583),"", _xlfn.LET(_xlpm.Pedido,TRIM(D2583&amp;""),IF(_xlpm.Pedido&lt;&gt;"",_xlpm.Pedido&amp;" | "&amp;K2583,I2583&amp;" | "&amp;K2583&amp;" | "&amp;TEXT(AU2583,"0"))))</f>
        <v>5248 | Aquiles</v>
      </c>
      <c r="BA2583" s="1" t="str">
        <f>IF(ISBLANK(I2583),"", _xlfn.LET(_xlpm.TipoServico,LOWER(H2583),IF(ISNUMBER(FIND("banho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3" s="1" t="str">
        <f>IF(ISBLANK(I2583),"", _xlfn.LET(
    _xlpm.Servico,TRIM(F2583&amp;""),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3" s="1">
        <f>IF(ISBLANK(B2583),"", IF(ISBLANK(R2583),Q2583*S2583,R2583*S2583))</f>
        <v>7</v>
      </c>
    </row>
    <row r="2584" spans="1:55" x14ac:dyDescent="0.3">
      <c r="A2584" t="s">
        <v>141</v>
      </c>
      <c r="B2584">
        <v>46120</v>
      </c>
      <c r="C2584" t="s">
        <v>53</v>
      </c>
      <c r="D2584">
        <v>5248</v>
      </c>
      <c r="F2584" t="s">
        <v>134</v>
      </c>
      <c r="H2584" t="s">
        <v>276</v>
      </c>
      <c r="I2584">
        <v>2616</v>
      </c>
      <c r="J2584" t="s">
        <v>14</v>
      </c>
      <c r="K2584" t="s">
        <v>645</v>
      </c>
      <c r="L2584">
        <v>5573988996862</v>
      </c>
      <c r="N2584">
        <v>0</v>
      </c>
      <c r="O2584" t="s">
        <v>5</v>
      </c>
      <c r="P2584">
        <v>0</v>
      </c>
      <c r="Q2584">
        <v>7</v>
      </c>
      <c r="R2584">
        <v>7</v>
      </c>
      <c r="S2584">
        <v>1</v>
      </c>
      <c r="T2584">
        <v>7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 t="s">
        <v>6</v>
      </c>
      <c r="AG2584">
        <v>405</v>
      </c>
      <c r="AU2584" s="2" t="str">
        <f>IF(ISBLANK(B2584),"", TEXT(B2584,"dddd, d \d\e mmmm \d\e aaaa"))</f>
        <v>quarta-feira, 8 de abril de 2026</v>
      </c>
      <c r="AX2584" s="1" t="str" cm="1">
        <f t="array" ref="AX2584">IFERROR(_xlfn.TEXTJOIN(", ",TRUE,_xlfn._xlws.SORT(_xlfn.UNIQUE(_xlfn._xlws.FILTER($K$2:$K$2889,($I$2:$I$2889=I2584)*($K$2:$K$2889&lt;&gt;""))))),"")</f>
        <v>Amora, Aquiles, Enzo, Jade, Jorge</v>
      </c>
      <c r="AY2584" s="1" t="str">
        <f>IF(ISBLANK(F2584),"", IF(OR(
ISNUMBER(FIND("escovacao",LOWER(F2584))),
ISNUMBER(FIND("escovação",LOWER(F2584))),
ISNUMBER(FIND("higiene bucal",LOWER(F2584))),
ISNUMBER(FIND("tosa",LOWER(F2584))),
ISNUMBER(FIND("hidratacao",LOWER(F2584))),
ISNUMBER(FIND("hidratação",LOWER(F2584))),
ISNUMBER(FIND("spa",LOWER(F2584))),
ISNUMBER(FIND("corte de unhas",LOWER(F2584))),
ISNUMBER(FIND("desembolo",LOWER(F2584))),
ISNUMBER(FIND("clorexidina",LOWER(F2584))),
ISNUMBER(FIND("matizacao",LOWER(F2584))),
ISNUMBER(FIND("matização",LOWER(F2584))),
ISNUMBER(FIND("arredondamento",LOWER(F2584))),
ISNUMBER(FIND("remocao",LOWER(F2584))),
ISNUMBER(FIND("remoção",LOWER(F2584)))
),"Serviços extras",
IF(ISNUMBER(FIND("banho",LOWER(F2584))),"Banho","Loja")))</f>
        <v>Banho</v>
      </c>
      <c r="AZ2584" s="1" t="str">
        <f>IF(ISBLANK(I2584),"", _xlfn.LET(_xlpm.Pedido,TRIM(D2584&amp;""),IF(_xlpm.Pedido&lt;&gt;"",_xlpm.Pedido&amp;" | "&amp;K2584,I2584&amp;" | "&amp;K2584&amp;" | "&amp;TEXT(AU2584,"0"))))</f>
        <v>5248 | Jorge</v>
      </c>
      <c r="BA2584" s="1" t="str">
        <f>IF(ISBLANK(I2584),"", _xlfn.LET(_xlpm.TipoServico,LOWER(H2584),IF(ISNUMBER(FIND("banho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4" s="1" t="str">
        <f>IF(ISBLANK(I2584),"", _xlfn.LET(
    _xlpm.Servico,TRIM(F2584&amp;""),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4" s="1">
        <f>IF(ISBLANK(B2584),"", IF(ISBLANK(R2584),Q2584*S2584,R2584*S2584))</f>
        <v>7</v>
      </c>
    </row>
    <row r="2585" spans="1:55" x14ac:dyDescent="0.3">
      <c r="A2585" t="s">
        <v>141</v>
      </c>
      <c r="B2585">
        <v>46120</v>
      </c>
      <c r="C2585" t="s">
        <v>53</v>
      </c>
      <c r="D2585">
        <v>5248</v>
      </c>
      <c r="F2585" t="s">
        <v>134</v>
      </c>
      <c r="H2585" t="s">
        <v>276</v>
      </c>
      <c r="I2585">
        <v>2616</v>
      </c>
      <c r="J2585" t="s">
        <v>14</v>
      </c>
      <c r="K2585" t="s">
        <v>647</v>
      </c>
      <c r="L2585">
        <v>5573988996862</v>
      </c>
      <c r="N2585">
        <v>0</v>
      </c>
      <c r="O2585" t="s">
        <v>5</v>
      </c>
      <c r="P2585">
        <v>0</v>
      </c>
      <c r="Q2585">
        <v>7</v>
      </c>
      <c r="R2585">
        <v>7</v>
      </c>
      <c r="S2585">
        <v>1</v>
      </c>
      <c r="T2585">
        <v>7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 t="s">
        <v>6</v>
      </c>
      <c r="AG2585">
        <v>405</v>
      </c>
      <c r="AU2585" s="2" t="str">
        <f>IF(ISBLANK(B2585),"", TEXT(B2585,"dddd, d \d\e mmmm \d\e aaaa"))</f>
        <v>quarta-feira, 8 de abril de 2026</v>
      </c>
      <c r="AX2585" s="1" t="str" cm="1">
        <f t="array" ref="AX2585">IFERROR(_xlfn.TEXTJOIN(", ",TRUE,_xlfn._xlws.SORT(_xlfn.UNIQUE(_xlfn._xlws.FILTER($K$2:$K$2889,($I$2:$I$2889=I2585)*($K$2:$K$2889&lt;&gt;""))))),"")</f>
        <v>Amora, Aquiles, Enzo, Jade, Jorge</v>
      </c>
      <c r="AY2585" s="1" t="str">
        <f>IF(ISBLANK(F2585),"", IF(OR(
ISNUMBER(FIND("escovacao",LOWER(F2585))),
ISNUMBER(FIND("escovação",LOWER(F2585))),
ISNUMBER(FIND("higiene bucal",LOWER(F2585))),
ISNUMBER(FIND("tosa",LOWER(F2585))),
ISNUMBER(FIND("hidratacao",LOWER(F2585))),
ISNUMBER(FIND("hidratação",LOWER(F2585))),
ISNUMBER(FIND("spa",LOWER(F2585))),
ISNUMBER(FIND("corte de unhas",LOWER(F2585))),
ISNUMBER(FIND("desembolo",LOWER(F2585))),
ISNUMBER(FIND("clorexidina",LOWER(F2585))),
ISNUMBER(FIND("matizacao",LOWER(F2585))),
ISNUMBER(FIND("matização",LOWER(F2585))),
ISNUMBER(FIND("arredondamento",LOWER(F2585))),
ISNUMBER(FIND("remocao",LOWER(F2585))),
ISNUMBER(FIND("remoção",LOWER(F2585)))
),"Serviços extras",
IF(ISNUMBER(FIND("banho",LOWER(F2585))),"Banho","Loja")))</f>
        <v>Banho</v>
      </c>
      <c r="AZ2585" s="1" t="str">
        <f>IF(ISBLANK(I2585),"", _xlfn.LET(_xlpm.Pedido,TRIM(D2585&amp;""),IF(_xlpm.Pedido&lt;&gt;"",_xlpm.Pedido&amp;" | "&amp;K2585,I2585&amp;" | "&amp;K2585&amp;" | "&amp;TEXT(AU2585,"0"))))</f>
        <v>5248 | Jade</v>
      </c>
      <c r="BA2585" s="1" t="str">
        <f>IF(ISBLANK(I2585),"", _xlfn.LET(_xlpm.TipoServico,LOWER(H2585),IF(ISNUMBER(FIND("banho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5" s="1" t="str">
        <f>IF(ISBLANK(I2585),"", _xlfn.LET(
    _xlpm.Servico,TRIM(F2585&amp;""),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5" s="1">
        <f>IF(ISBLANK(B2585),"", IF(ISBLANK(R2585),Q2585*S2585,R2585*S2585))</f>
        <v>7</v>
      </c>
    </row>
    <row r="2586" spans="1:55" x14ac:dyDescent="0.3">
      <c r="A2586" t="s">
        <v>141</v>
      </c>
      <c r="B2586">
        <v>46122</v>
      </c>
      <c r="C2586" t="s">
        <v>2</v>
      </c>
      <c r="D2586">
        <v>5255</v>
      </c>
      <c r="F2586" t="s">
        <v>134</v>
      </c>
      <c r="H2586" t="s">
        <v>276</v>
      </c>
      <c r="I2586">
        <v>2236</v>
      </c>
      <c r="J2586" t="s">
        <v>49</v>
      </c>
      <c r="K2586" t="s">
        <v>648</v>
      </c>
      <c r="L2586">
        <v>7382579001</v>
      </c>
      <c r="N2586">
        <v>0</v>
      </c>
      <c r="O2586" t="s">
        <v>5</v>
      </c>
      <c r="P2586">
        <v>0</v>
      </c>
      <c r="Q2586">
        <v>7</v>
      </c>
      <c r="R2586">
        <v>7</v>
      </c>
      <c r="S2586">
        <v>1</v>
      </c>
      <c r="T2586">
        <v>7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 t="s">
        <v>6</v>
      </c>
      <c r="AG2586">
        <v>84</v>
      </c>
      <c r="AU2586" s="2" t="str">
        <f>IF(ISBLANK(B2586),"", TEXT(B2586,"dddd, d \d\e mmmm \d\e aaaa"))</f>
        <v>sexta-feira, 10 de abril de 2026</v>
      </c>
      <c r="AX2586" s="1" t="str" cm="1">
        <f t="array" ref="AX2586">IFERROR(_xlfn.TEXTJOIN(", ",TRUE,_xlfn._xlws.SORT(_xlfn.UNIQUE(_xlfn._xlws.FILTER($K$2:$K$2889,($I$2:$I$2889=I2586)*($K$2:$K$2889&lt;&gt;""))))),"")</f>
        <v>Ares</v>
      </c>
      <c r="AY2586" s="1" t="str">
        <f>IF(ISBLANK(F2586),"", IF(OR(
ISNUMBER(FIND("escovacao",LOWER(F2586))),
ISNUMBER(FIND("escovação",LOWER(F2586))),
ISNUMBER(FIND("higiene bucal",LOWER(F2586))),
ISNUMBER(FIND("tosa",LOWER(F2586))),
ISNUMBER(FIND("hidratacao",LOWER(F2586))),
ISNUMBER(FIND("hidratação",LOWER(F2586))),
ISNUMBER(FIND("spa",LOWER(F2586))),
ISNUMBER(FIND("corte de unhas",LOWER(F2586))),
ISNUMBER(FIND("desembolo",LOWER(F2586))),
ISNUMBER(FIND("clorexidina",LOWER(F2586))),
ISNUMBER(FIND("matizacao",LOWER(F2586))),
ISNUMBER(FIND("matização",LOWER(F2586))),
ISNUMBER(FIND("arredondamento",LOWER(F2586))),
ISNUMBER(FIND("remocao",LOWER(F2586))),
ISNUMBER(FIND("remoção",LOWER(F2586)))
),"Serviços extras",
IF(ISNUMBER(FIND("banho",LOWER(F2586))),"Banho","Loja")))</f>
        <v>Banho</v>
      </c>
      <c r="AZ2586" s="1" t="str">
        <f>IF(ISBLANK(I2586),"", _xlfn.LET(_xlpm.Pedido,TRIM(D2586&amp;""),IF(_xlpm.Pedido&lt;&gt;"",_xlpm.Pedido&amp;" | "&amp;K2586,I2586&amp;" | "&amp;K2586&amp;" | "&amp;TEXT(AU2586,"0"))))</f>
        <v>5255 | Ares</v>
      </c>
      <c r="BA2586" s="1" t="str">
        <f>IF(ISBLANK(I2586),"", _xlfn.LET(_xlpm.TipoServico,LOWER(H2586),IF(ISNUMBER(FIND("banho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6" s="1" t="str">
        <f>IF(ISBLANK(I2586),"", _xlfn.LET(
    _xlpm.Servico,TRIM(F2586&amp;""),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6" s="1">
        <f>IF(ISBLANK(B2586),"", IF(ISBLANK(R2586),Q2586*S2586,R2586*S2586))</f>
        <v>7</v>
      </c>
    </row>
    <row r="2587" spans="1:55" x14ac:dyDescent="0.3">
      <c r="A2587" t="s">
        <v>11</v>
      </c>
      <c r="B2587">
        <v>46122</v>
      </c>
      <c r="C2587" t="s">
        <v>2</v>
      </c>
      <c r="D2587">
        <v>5257</v>
      </c>
      <c r="F2587" t="s">
        <v>134</v>
      </c>
      <c r="H2587" t="s">
        <v>276</v>
      </c>
      <c r="I2587">
        <v>2600</v>
      </c>
      <c r="J2587" t="s">
        <v>62</v>
      </c>
      <c r="K2587" t="s">
        <v>315</v>
      </c>
      <c r="L2587">
        <v>5573981633691</v>
      </c>
      <c r="N2587">
        <v>0</v>
      </c>
      <c r="O2587" t="s">
        <v>5</v>
      </c>
      <c r="P2587">
        <v>0</v>
      </c>
      <c r="Q2587">
        <v>7</v>
      </c>
      <c r="R2587">
        <v>7</v>
      </c>
      <c r="S2587">
        <v>1</v>
      </c>
      <c r="T2587">
        <v>7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 t="s">
        <v>6</v>
      </c>
      <c r="AG2587">
        <v>72</v>
      </c>
      <c r="AU2587" s="2" t="str">
        <f>IF(ISBLANK(B2587),"", TEXT(B2587,"dddd, d \d\e mmmm \d\e aaaa"))</f>
        <v>sexta-feira, 10 de abril de 2026</v>
      </c>
      <c r="AX2587" s="1" t="str" cm="1">
        <f t="array" ref="AX2587">IFERROR(_xlfn.TEXTJOIN(", ",TRUE,_xlfn._xlws.SORT(_xlfn.UNIQUE(_xlfn._xlws.FILTER($K$2:$K$2889,($I$2:$I$2889=I2587)*($K$2:$K$2889&lt;&gt;""))))),"")</f>
        <v>Bella</v>
      </c>
      <c r="AY2587" s="1" t="str">
        <f>IF(ISBLANK(F2587),"", IF(OR(
ISNUMBER(FIND("escovacao",LOWER(F2587))),
ISNUMBER(FIND("escovação",LOWER(F2587))),
ISNUMBER(FIND("higiene bucal",LOWER(F2587))),
ISNUMBER(FIND("tosa",LOWER(F2587))),
ISNUMBER(FIND("hidratacao",LOWER(F2587))),
ISNUMBER(FIND("hidratação",LOWER(F2587))),
ISNUMBER(FIND("spa",LOWER(F2587))),
ISNUMBER(FIND("corte de unhas",LOWER(F2587))),
ISNUMBER(FIND("desembolo",LOWER(F2587))),
ISNUMBER(FIND("clorexidina",LOWER(F2587))),
ISNUMBER(FIND("matizacao",LOWER(F2587))),
ISNUMBER(FIND("matização",LOWER(F2587))),
ISNUMBER(FIND("arredondamento",LOWER(F2587))),
ISNUMBER(FIND("remocao",LOWER(F2587))),
ISNUMBER(FIND("remoção",LOWER(F2587)))
),"Serviços extras",
IF(ISNUMBER(FIND("banho",LOWER(F2587))),"Banho","Loja")))</f>
        <v>Banho</v>
      </c>
      <c r="AZ2587" s="1" t="str">
        <f>IF(ISBLANK(I2587),"", _xlfn.LET(_xlpm.Pedido,TRIM(D2587&amp;""),IF(_xlpm.Pedido&lt;&gt;"",_xlpm.Pedido&amp;" | "&amp;K2587,I2587&amp;" | "&amp;K2587&amp;" | "&amp;TEXT(AU2587,"0"))))</f>
        <v>5257 | Bella</v>
      </c>
      <c r="BA2587" s="1" t="str">
        <f>IF(ISBLANK(I2587),"", _xlfn.LET(_xlpm.TipoServico,LOWER(H2587),IF(ISNUMBER(FIND("banho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7" s="1" t="str">
        <f>IF(ISBLANK(I2587),"", _xlfn.LET(
    _xlpm.Servico,TRIM(F2587&amp;""),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7" s="1">
        <f>IF(ISBLANK(B2587),"", IF(ISBLANK(R2587),Q2587*S2587,R2587*S2587))</f>
        <v>7</v>
      </c>
    </row>
    <row r="2588" spans="1:55" x14ac:dyDescent="0.3">
      <c r="A2588" t="s">
        <v>141</v>
      </c>
      <c r="B2588">
        <v>46123</v>
      </c>
      <c r="C2588" t="s">
        <v>27</v>
      </c>
      <c r="D2588">
        <v>5275</v>
      </c>
      <c r="F2588" t="s">
        <v>134</v>
      </c>
      <c r="H2588" t="s">
        <v>276</v>
      </c>
      <c r="I2588">
        <v>2633</v>
      </c>
      <c r="J2588" t="s">
        <v>18</v>
      </c>
      <c r="K2588" t="s">
        <v>649</v>
      </c>
      <c r="L2588">
        <v>5573991255180</v>
      </c>
      <c r="N2588">
        <v>0</v>
      </c>
      <c r="O2588" t="s">
        <v>5</v>
      </c>
      <c r="P2588">
        <v>0</v>
      </c>
      <c r="Q2588">
        <v>62</v>
      </c>
      <c r="R2588">
        <v>62</v>
      </c>
      <c r="S2588">
        <v>1</v>
      </c>
      <c r="T2588">
        <v>62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 t="s">
        <v>6</v>
      </c>
      <c r="AG2588">
        <v>148</v>
      </c>
      <c r="AU2588" s="2" t="str">
        <f>IF(ISBLANK(B2588),"", TEXT(B2588,"dddd, d \d\e mmmm \d\e aaaa"))</f>
        <v>sábado, 11 de abril de 2026</v>
      </c>
      <c r="AX2588" s="1" t="str" cm="1">
        <f t="array" ref="AX2588">IFERROR(_xlfn.TEXTJOIN(", ",TRUE,_xlfn._xlws.SORT(_xlfn.UNIQUE(_xlfn._xlws.FILTER($K$2:$K$2889,($I$2:$I$2889=I2588)*($K$2:$K$2889&lt;&gt;""))))),"")</f>
        <v>Flora, Loli</v>
      </c>
      <c r="AY2588" s="1" t="str">
        <f>IF(ISBLANK(F2588),"", IF(OR(
ISNUMBER(FIND("escovacao",LOWER(F2588))),
ISNUMBER(FIND("escovação",LOWER(F2588))),
ISNUMBER(FIND("higiene bucal",LOWER(F2588))),
ISNUMBER(FIND("tosa",LOWER(F2588))),
ISNUMBER(FIND("hidratacao",LOWER(F2588))),
ISNUMBER(FIND("hidratação",LOWER(F2588))),
ISNUMBER(FIND("spa",LOWER(F2588))),
ISNUMBER(FIND("corte de unhas",LOWER(F2588))),
ISNUMBER(FIND("desembolo",LOWER(F2588))),
ISNUMBER(FIND("clorexidina",LOWER(F2588))),
ISNUMBER(FIND("matizacao",LOWER(F2588))),
ISNUMBER(FIND("matização",LOWER(F2588))),
ISNUMBER(FIND("arredondamento",LOWER(F2588))),
ISNUMBER(FIND("remocao",LOWER(F2588))),
ISNUMBER(FIND("remoção",LOWER(F2588)))
),"Serviços extras",
IF(ISNUMBER(FIND("banho",LOWER(F2588))),"Banho","Loja")))</f>
        <v>Banho</v>
      </c>
      <c r="AZ2588" s="1" t="str">
        <f>IF(ISBLANK(I2588),"", _xlfn.LET(_xlpm.Pedido,TRIM(D2588&amp;""),IF(_xlpm.Pedido&lt;&gt;"",_xlpm.Pedido&amp;" | "&amp;K2588,I2588&amp;" | "&amp;K2588&amp;" | "&amp;TEXT(AU2588,"0"))))</f>
        <v>5275 | Loli</v>
      </c>
      <c r="BA2588" s="1" t="str">
        <f>IF(ISBLANK(I2588),"", _xlfn.LET(_xlpm.TipoServico,LOWER(H2588),IF(ISNUMBER(FIND("banho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8" s="1" t="str">
        <f>IF(ISBLANK(I2588),"", _xlfn.LET(
    _xlpm.Servico,TRIM(F2588&amp;""),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8" s="1">
        <f>IF(ISBLANK(B2588),"", IF(ISBLANK(R2588),Q2588*S2588,R2588*S2588))</f>
        <v>62</v>
      </c>
    </row>
    <row r="2589" spans="1:55" x14ac:dyDescent="0.3">
      <c r="A2589" t="s">
        <v>11</v>
      </c>
      <c r="B2589">
        <v>46123</v>
      </c>
      <c r="C2589" t="s">
        <v>27</v>
      </c>
      <c r="D2589">
        <v>5270</v>
      </c>
      <c r="F2589" t="s">
        <v>134</v>
      </c>
      <c r="H2589" t="s">
        <v>276</v>
      </c>
      <c r="I2589">
        <v>2884</v>
      </c>
      <c r="J2589" t="s">
        <v>650</v>
      </c>
      <c r="K2589" t="s">
        <v>155</v>
      </c>
      <c r="L2589">
        <v>557391791351</v>
      </c>
      <c r="N2589">
        <v>0</v>
      </c>
      <c r="O2589" t="s">
        <v>5</v>
      </c>
      <c r="P2589">
        <v>0</v>
      </c>
      <c r="Q2589">
        <v>62</v>
      </c>
      <c r="R2589">
        <v>62</v>
      </c>
      <c r="S2589">
        <v>1</v>
      </c>
      <c r="T2589">
        <v>62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 t="s">
        <v>6</v>
      </c>
      <c r="AG2589">
        <v>84</v>
      </c>
      <c r="AU2589" s="2" t="str">
        <f>IF(ISBLANK(B2589),"", TEXT(B2589,"dddd, d \d\e mmmm \d\e aaaa"))</f>
        <v>sábado, 11 de abril de 2026</v>
      </c>
      <c r="AX2589" s="1" t="str" cm="1">
        <f t="array" ref="AX2589">IFERROR(_xlfn.TEXTJOIN(", ",TRUE,_xlfn._xlws.SORT(_xlfn.UNIQUE(_xlfn._xlws.FILTER($K$2:$K$2889,($I$2:$I$2889=I2589)*($K$2:$K$2889&lt;&gt;""))))),"")</f>
        <v>Mel</v>
      </c>
      <c r="AY2589" s="1" t="str">
        <f>IF(ISBLANK(F2589),"", IF(OR(
ISNUMBER(FIND("escovacao",LOWER(F2589))),
ISNUMBER(FIND("escovação",LOWER(F2589))),
ISNUMBER(FIND("higiene bucal",LOWER(F2589))),
ISNUMBER(FIND("tosa",LOWER(F2589))),
ISNUMBER(FIND("hidratacao",LOWER(F2589))),
ISNUMBER(FIND("hidratação",LOWER(F2589))),
ISNUMBER(FIND("spa",LOWER(F2589))),
ISNUMBER(FIND("corte de unhas",LOWER(F2589))),
ISNUMBER(FIND("desembolo",LOWER(F2589))),
ISNUMBER(FIND("clorexidina",LOWER(F2589))),
ISNUMBER(FIND("matizacao",LOWER(F2589))),
ISNUMBER(FIND("matização",LOWER(F2589))),
ISNUMBER(FIND("arredondamento",LOWER(F2589))),
ISNUMBER(FIND("remocao",LOWER(F2589))),
ISNUMBER(FIND("remoção",LOWER(F2589)))
),"Serviços extras",
IF(ISNUMBER(FIND("banho",LOWER(F2589))),"Banho","Loja")))</f>
        <v>Banho</v>
      </c>
      <c r="AZ2589" s="1" t="str">
        <f>IF(ISBLANK(I2589),"", _xlfn.LET(_xlpm.Pedido,TRIM(D2589&amp;""),IF(_xlpm.Pedido&lt;&gt;"",_xlpm.Pedido&amp;" | "&amp;K2589,I2589&amp;" | "&amp;K2589&amp;" | "&amp;TEXT(AU2589,"0"))))</f>
        <v>5270 | Mel</v>
      </c>
      <c r="BA2589" s="1" t="str">
        <f>IF(ISBLANK(I2589),"", _xlfn.LET(_xlpm.TipoServico,LOWER(H2589),IF(ISNUMBER(FIND("banho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89" s="1" t="str">
        <f>IF(ISBLANK(I2589),"", _xlfn.LET(
    _xlpm.Servico,TRIM(F2589&amp;""),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89" s="1">
        <f>IF(ISBLANK(B2589),"", IF(ISBLANK(R2589),Q2589*S2589,R2589*S2589))</f>
        <v>62</v>
      </c>
    </row>
    <row r="2590" spans="1:55" x14ac:dyDescent="0.3">
      <c r="A2590" t="s">
        <v>133</v>
      </c>
      <c r="B2590">
        <v>46127</v>
      </c>
      <c r="C2590" t="s">
        <v>53</v>
      </c>
      <c r="D2590">
        <v>5306</v>
      </c>
      <c r="F2590" t="s">
        <v>134</v>
      </c>
      <c r="H2590" t="s">
        <v>276</v>
      </c>
      <c r="I2590">
        <v>2600</v>
      </c>
      <c r="J2590" t="s">
        <v>62</v>
      </c>
      <c r="K2590" t="s">
        <v>315</v>
      </c>
      <c r="L2590">
        <v>5573981633691</v>
      </c>
      <c r="N2590">
        <v>0</v>
      </c>
      <c r="O2590" t="s">
        <v>5</v>
      </c>
      <c r="P2590">
        <v>0</v>
      </c>
      <c r="Q2590">
        <v>62</v>
      </c>
      <c r="R2590">
        <v>62</v>
      </c>
      <c r="S2590">
        <v>1</v>
      </c>
      <c r="T2590">
        <v>62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 t="s">
        <v>6</v>
      </c>
      <c r="AG2590">
        <v>550</v>
      </c>
      <c r="AU2590" s="2" t="str">
        <f>IF(ISBLANK(B2590),"", TEXT(B2590,"dddd, d \d\e mmmm \d\e aaaa"))</f>
        <v>quarta-feira, 15 de abril de 2026</v>
      </c>
      <c r="AX2590" s="1" t="str" cm="1">
        <f t="array" ref="AX2590">IFERROR(_xlfn.TEXTJOIN(", ",TRUE,_xlfn._xlws.SORT(_xlfn.UNIQUE(_xlfn._xlws.FILTER($K$2:$K$2889,($I$2:$I$2889=I2590)*($K$2:$K$2889&lt;&gt;""))))),"")</f>
        <v>Bella</v>
      </c>
      <c r="AY2590" s="1" t="str">
        <f>IF(ISBLANK(F2590),"", IF(OR(
ISNUMBER(FIND("escovacao",LOWER(F2590))),
ISNUMBER(FIND("escovação",LOWER(F2590))),
ISNUMBER(FIND("higiene bucal",LOWER(F2590))),
ISNUMBER(FIND("tosa",LOWER(F2590))),
ISNUMBER(FIND("hidratacao",LOWER(F2590))),
ISNUMBER(FIND("hidratação",LOWER(F2590))),
ISNUMBER(FIND("spa",LOWER(F2590))),
ISNUMBER(FIND("corte de unhas",LOWER(F2590))),
ISNUMBER(FIND("desembolo",LOWER(F2590))),
ISNUMBER(FIND("clorexidina",LOWER(F2590))),
ISNUMBER(FIND("matizacao",LOWER(F2590))),
ISNUMBER(FIND("matização",LOWER(F2590))),
ISNUMBER(FIND("arredondamento",LOWER(F2590))),
ISNUMBER(FIND("remocao",LOWER(F2590))),
ISNUMBER(FIND("remoção",LOWER(F2590)))
),"Serviços extras",
IF(ISNUMBER(FIND("banho",LOWER(F2590))),"Banho","Loja")))</f>
        <v>Banho</v>
      </c>
      <c r="AZ2590" s="1" t="str">
        <f>IF(ISBLANK(I2590),"", _xlfn.LET(_xlpm.Pedido,TRIM(D2590&amp;""),IF(_xlpm.Pedido&lt;&gt;"",_xlpm.Pedido&amp;" | "&amp;K2590,I2590&amp;" | "&amp;K2590&amp;" | "&amp;TEXT(AU2590,"0"))))</f>
        <v>5306 | Bella</v>
      </c>
      <c r="BA2590" s="1" t="str">
        <f>IF(ISBLANK(I2590),"", _xlfn.LET(_xlpm.TipoServico,LOWER(H2590),IF(ISNUMBER(FIND("banho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0" s="1" t="str">
        <f>IF(ISBLANK(I2590),"", _xlfn.LET(
    _xlpm.Servico,TRIM(F2590&amp;""),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0" s="1">
        <f>IF(ISBLANK(B2590),"", IF(ISBLANK(R2590),Q2590*S2590,R2590*S2590))</f>
        <v>62</v>
      </c>
    </row>
    <row r="2591" spans="1:55" x14ac:dyDescent="0.3">
      <c r="A2591" t="s">
        <v>133</v>
      </c>
      <c r="B2591">
        <v>46127</v>
      </c>
      <c r="C2591" t="s">
        <v>53</v>
      </c>
      <c r="D2591">
        <v>5308</v>
      </c>
      <c r="F2591" t="s">
        <v>134</v>
      </c>
      <c r="H2591" t="s">
        <v>276</v>
      </c>
      <c r="I2591">
        <v>2616</v>
      </c>
      <c r="J2591" t="s">
        <v>14</v>
      </c>
      <c r="K2591" t="s">
        <v>645</v>
      </c>
      <c r="L2591">
        <v>5573988996862</v>
      </c>
      <c r="N2591">
        <v>0</v>
      </c>
      <c r="O2591" t="s">
        <v>5</v>
      </c>
      <c r="P2591">
        <v>0</v>
      </c>
      <c r="Q2591">
        <v>7</v>
      </c>
      <c r="R2591">
        <v>7</v>
      </c>
      <c r="S2591">
        <v>1</v>
      </c>
      <c r="T2591">
        <v>7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 t="s">
        <v>6</v>
      </c>
      <c r="AG2591">
        <v>160</v>
      </c>
      <c r="AU2591" s="2" t="str">
        <f>IF(ISBLANK(B2591),"", TEXT(B2591,"dddd, d \d\e mmmm \d\e aaaa"))</f>
        <v>quarta-feira, 15 de abril de 2026</v>
      </c>
      <c r="AX2591" s="1" t="str" cm="1">
        <f t="array" ref="AX2591">IFERROR(_xlfn.TEXTJOIN(", ",TRUE,_xlfn._xlws.SORT(_xlfn.UNIQUE(_xlfn._xlws.FILTER($K$2:$K$2889,($I$2:$I$2889=I2591)*($K$2:$K$2889&lt;&gt;""))))),"")</f>
        <v>Amora, Aquiles, Enzo, Jade, Jorge</v>
      </c>
      <c r="AY2591" s="1" t="str">
        <f>IF(ISBLANK(F2591),"", IF(OR(
ISNUMBER(FIND("escovacao",LOWER(F2591))),
ISNUMBER(FIND("escovação",LOWER(F2591))),
ISNUMBER(FIND("higiene bucal",LOWER(F2591))),
ISNUMBER(FIND("tosa",LOWER(F2591))),
ISNUMBER(FIND("hidratacao",LOWER(F2591))),
ISNUMBER(FIND("hidratação",LOWER(F2591))),
ISNUMBER(FIND("spa",LOWER(F2591))),
ISNUMBER(FIND("corte de unhas",LOWER(F2591))),
ISNUMBER(FIND("desembolo",LOWER(F2591))),
ISNUMBER(FIND("clorexidina",LOWER(F2591))),
ISNUMBER(FIND("matizacao",LOWER(F2591))),
ISNUMBER(FIND("matização",LOWER(F2591))),
ISNUMBER(FIND("arredondamento",LOWER(F2591))),
ISNUMBER(FIND("remocao",LOWER(F2591))),
ISNUMBER(FIND("remoção",LOWER(F2591)))
),"Serviços extras",
IF(ISNUMBER(FIND("banho",LOWER(F2591))),"Banho","Loja")))</f>
        <v>Banho</v>
      </c>
      <c r="AZ2591" s="1" t="str">
        <f>IF(ISBLANK(I2591),"", _xlfn.LET(_xlpm.Pedido,TRIM(D2591&amp;""),IF(_xlpm.Pedido&lt;&gt;"",_xlpm.Pedido&amp;" | "&amp;K2591,I2591&amp;" | "&amp;K2591&amp;" | "&amp;TEXT(AU2591,"0"))))</f>
        <v>5308 | Jorge</v>
      </c>
      <c r="BA2591" s="1" t="str">
        <f>IF(ISBLANK(I2591),"", _xlfn.LET(_xlpm.TipoServico,LOWER(H2591),IF(ISNUMBER(FIND("banho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1" s="1" t="str">
        <f>IF(ISBLANK(I2591),"", _xlfn.LET(
    _xlpm.Servico,TRIM(F2591&amp;""),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1" s="1">
        <f>IF(ISBLANK(B2591),"", IF(ISBLANK(R2591),Q2591*S2591,R2591*S2591))</f>
        <v>7</v>
      </c>
    </row>
    <row r="2592" spans="1:55" x14ac:dyDescent="0.3">
      <c r="A2592" t="s">
        <v>133</v>
      </c>
      <c r="B2592">
        <v>46129</v>
      </c>
      <c r="C2592" t="s">
        <v>2</v>
      </c>
      <c r="D2592">
        <v>5339</v>
      </c>
      <c r="F2592" t="s">
        <v>134</v>
      </c>
      <c r="H2592" t="s">
        <v>276</v>
      </c>
      <c r="I2592">
        <v>2701</v>
      </c>
      <c r="J2592" t="s">
        <v>73</v>
      </c>
      <c r="K2592" t="s">
        <v>657</v>
      </c>
      <c r="L2592">
        <v>73981729966</v>
      </c>
      <c r="N2592">
        <v>0</v>
      </c>
      <c r="O2592" t="s">
        <v>5</v>
      </c>
      <c r="P2592">
        <v>0</v>
      </c>
      <c r="Q2592">
        <v>7</v>
      </c>
      <c r="R2592">
        <v>7</v>
      </c>
      <c r="S2592">
        <v>1</v>
      </c>
      <c r="T2592">
        <v>7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 t="s">
        <v>6</v>
      </c>
      <c r="AG2592">
        <v>210</v>
      </c>
      <c r="AU2592" s="2" t="str">
        <f>IF(ISBLANK(B2592),"", TEXT(B2592,"dddd, d \d\e mmmm \d\e aaaa"))</f>
        <v>sexta-feira, 17 de abril de 2026</v>
      </c>
      <c r="AX2592" s="1" t="str" cm="1">
        <f t="array" ref="AX2592">IFERROR(_xlfn.TEXTJOIN(", ",TRUE,_xlfn._xlws.SORT(_xlfn.UNIQUE(_xlfn._xlws.FILTER($K$2:$K$2889,($I$2:$I$2889=I2592)*($K$2:$K$2889&lt;&gt;""))))),"")</f>
        <v>Lis, Mel</v>
      </c>
      <c r="AY2592" s="1" t="str">
        <f>IF(ISBLANK(F2592),"", IF(OR(
ISNUMBER(FIND("escovacao",LOWER(F2592))),
ISNUMBER(FIND("escovação",LOWER(F2592))),
ISNUMBER(FIND("higiene bucal",LOWER(F2592))),
ISNUMBER(FIND("tosa",LOWER(F2592))),
ISNUMBER(FIND("hidratacao",LOWER(F2592))),
ISNUMBER(FIND("hidratação",LOWER(F2592))),
ISNUMBER(FIND("spa",LOWER(F2592))),
ISNUMBER(FIND("corte de unhas",LOWER(F2592))),
ISNUMBER(FIND("desembolo",LOWER(F2592))),
ISNUMBER(FIND("clorexidina",LOWER(F2592))),
ISNUMBER(FIND("matizacao",LOWER(F2592))),
ISNUMBER(FIND("matização",LOWER(F2592))),
ISNUMBER(FIND("arredondamento",LOWER(F2592))),
ISNUMBER(FIND("remocao",LOWER(F2592))),
ISNUMBER(FIND("remoção",LOWER(F2592)))
),"Serviços extras",
IF(ISNUMBER(FIND("banho",LOWER(F2592))),"Banho","Loja")))</f>
        <v>Banho</v>
      </c>
      <c r="AZ2592" s="1" t="str">
        <f>IF(ISBLANK(I2592),"", _xlfn.LET(_xlpm.Pedido,TRIM(D2592&amp;""),IF(_xlpm.Pedido&lt;&gt;"",_xlpm.Pedido&amp;" | "&amp;K2592,I2592&amp;" | "&amp;K2592&amp;" | "&amp;TEXT(AU2592,"0"))))</f>
        <v>5339 | Lis</v>
      </c>
      <c r="BA2592" s="1" t="str">
        <f>IF(ISBLANK(I2592),"", _xlfn.LET(_xlpm.TipoServico,LOWER(H2592),IF(ISNUMBER(FIND("banho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2" s="1" t="str">
        <f>IF(ISBLANK(I2592),"", _xlfn.LET(
    _xlpm.Servico,TRIM(F2592&amp;""),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2" s="1">
        <f>IF(ISBLANK(B2592),"", IF(ISBLANK(R2592),Q2592*S2592,R2592*S2592))</f>
        <v>7</v>
      </c>
    </row>
    <row r="2593" spans="1:55" x14ac:dyDescent="0.3">
      <c r="A2593" t="s">
        <v>133</v>
      </c>
      <c r="B2593">
        <v>46129</v>
      </c>
      <c r="C2593" t="s">
        <v>2</v>
      </c>
      <c r="D2593">
        <v>5339</v>
      </c>
      <c r="F2593" t="s">
        <v>134</v>
      </c>
      <c r="H2593" t="s">
        <v>276</v>
      </c>
      <c r="I2593">
        <v>2701</v>
      </c>
      <c r="J2593" t="s">
        <v>73</v>
      </c>
      <c r="K2593" t="s">
        <v>155</v>
      </c>
      <c r="L2593">
        <v>73981729966</v>
      </c>
      <c r="N2593">
        <v>0</v>
      </c>
      <c r="O2593" t="s">
        <v>5</v>
      </c>
      <c r="P2593">
        <v>0</v>
      </c>
      <c r="Q2593">
        <v>7</v>
      </c>
      <c r="R2593">
        <v>7</v>
      </c>
      <c r="S2593">
        <v>1</v>
      </c>
      <c r="T2593">
        <v>7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 t="s">
        <v>6</v>
      </c>
      <c r="AG2593">
        <v>210</v>
      </c>
      <c r="AU2593" s="2" t="str">
        <f>IF(ISBLANK(B2593),"", TEXT(B2593,"dddd, d \d\e mmmm \d\e aaaa"))</f>
        <v>sexta-feira, 17 de abril de 2026</v>
      </c>
      <c r="AX2593" s="1" t="str" cm="1">
        <f t="array" ref="AX2593">IFERROR(_xlfn.TEXTJOIN(", ",TRUE,_xlfn._xlws.SORT(_xlfn.UNIQUE(_xlfn._xlws.FILTER($K$2:$K$2889,($I$2:$I$2889=I2593)*($K$2:$K$2889&lt;&gt;""))))),"")</f>
        <v>Lis, Mel</v>
      </c>
      <c r="AY2593" s="1" t="str">
        <f>IF(ISBLANK(F2593),"", IF(OR(
ISNUMBER(FIND("escovacao",LOWER(F2593))),
ISNUMBER(FIND("escovação",LOWER(F2593))),
ISNUMBER(FIND("higiene bucal",LOWER(F2593))),
ISNUMBER(FIND("tosa",LOWER(F2593))),
ISNUMBER(FIND("hidratacao",LOWER(F2593))),
ISNUMBER(FIND("hidratação",LOWER(F2593))),
ISNUMBER(FIND("spa",LOWER(F2593))),
ISNUMBER(FIND("corte de unhas",LOWER(F2593))),
ISNUMBER(FIND("desembolo",LOWER(F2593))),
ISNUMBER(FIND("clorexidina",LOWER(F2593))),
ISNUMBER(FIND("matizacao",LOWER(F2593))),
ISNUMBER(FIND("matização",LOWER(F2593))),
ISNUMBER(FIND("arredondamento",LOWER(F2593))),
ISNUMBER(FIND("remocao",LOWER(F2593))),
ISNUMBER(FIND("remoção",LOWER(F2593)))
),"Serviços extras",
IF(ISNUMBER(FIND("banho",LOWER(F2593))),"Banho","Loja")))</f>
        <v>Banho</v>
      </c>
      <c r="AZ2593" s="1" t="str">
        <f>IF(ISBLANK(I2593),"", _xlfn.LET(_xlpm.Pedido,TRIM(D2593&amp;""),IF(_xlpm.Pedido&lt;&gt;"",_xlpm.Pedido&amp;" | "&amp;K2593,I2593&amp;" | "&amp;K2593&amp;" | "&amp;TEXT(AU2593,"0"))))</f>
        <v>5339 | Mel</v>
      </c>
      <c r="BA2593" s="1" t="str">
        <f>IF(ISBLANK(I2593),"", _xlfn.LET(_xlpm.TipoServico,LOWER(H2593),IF(ISNUMBER(FIND("banho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3" s="1" t="str">
        <f>IF(ISBLANK(I2593),"", _xlfn.LET(
    _xlpm.Servico,TRIM(F2593&amp;""),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3" s="1">
        <f>IF(ISBLANK(B2593),"", IF(ISBLANK(R2593),Q2593*S2593,R2593*S2593))</f>
        <v>7</v>
      </c>
    </row>
    <row r="2594" spans="1:55" x14ac:dyDescent="0.3">
      <c r="A2594" t="s">
        <v>172</v>
      </c>
      <c r="B2594">
        <v>46130</v>
      </c>
      <c r="C2594" t="s">
        <v>27</v>
      </c>
      <c r="D2594">
        <v>5343</v>
      </c>
      <c r="F2594" t="s">
        <v>134</v>
      </c>
      <c r="H2594" t="s">
        <v>276</v>
      </c>
      <c r="I2594">
        <v>2891</v>
      </c>
      <c r="J2594" t="s">
        <v>612</v>
      </c>
      <c r="K2594" t="s">
        <v>651</v>
      </c>
      <c r="L2594">
        <v>557398274058</v>
      </c>
      <c r="N2594">
        <v>0</v>
      </c>
      <c r="O2594" t="s">
        <v>5</v>
      </c>
      <c r="P2594">
        <v>0</v>
      </c>
      <c r="Q2594">
        <v>7</v>
      </c>
      <c r="R2594">
        <v>7</v>
      </c>
      <c r="S2594">
        <v>1</v>
      </c>
      <c r="T2594">
        <v>7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 t="s">
        <v>6</v>
      </c>
      <c r="AG2594">
        <v>74</v>
      </c>
      <c r="AU2594" s="2" t="str">
        <f>IF(ISBLANK(B2594),"", TEXT(B2594,"dddd, d \d\e mmmm \d\e aaaa"))</f>
        <v>sábado, 18 de abril de 2026</v>
      </c>
      <c r="AX2594" s="1" t="str" cm="1">
        <f t="array" ref="AX2594">IFERROR(_xlfn.TEXTJOIN(", ",TRUE,_xlfn._xlws.SORT(_xlfn.UNIQUE(_xlfn._xlws.FILTER($K$2:$K$2889,($I$2:$I$2889=I2594)*($K$2:$K$2889&lt;&gt;""))))),"")</f>
        <v>Megh</v>
      </c>
      <c r="AY2594" s="1" t="str">
        <f>IF(ISBLANK(F2594),"", IF(OR(
ISNUMBER(FIND("escovacao",LOWER(F2594))),
ISNUMBER(FIND("escovação",LOWER(F2594))),
ISNUMBER(FIND("higiene bucal",LOWER(F2594))),
ISNUMBER(FIND("tosa",LOWER(F2594))),
ISNUMBER(FIND("hidratacao",LOWER(F2594))),
ISNUMBER(FIND("hidratação",LOWER(F2594))),
ISNUMBER(FIND("spa",LOWER(F2594))),
ISNUMBER(FIND("corte de unhas",LOWER(F2594))),
ISNUMBER(FIND("desembolo",LOWER(F2594))),
ISNUMBER(FIND("clorexidina",LOWER(F2594))),
ISNUMBER(FIND("matizacao",LOWER(F2594))),
ISNUMBER(FIND("matização",LOWER(F2594))),
ISNUMBER(FIND("arredondamento",LOWER(F2594))),
ISNUMBER(FIND("remocao",LOWER(F2594))),
ISNUMBER(FIND("remoção",LOWER(F2594)))
),"Serviços extras",
IF(ISNUMBER(FIND("banho",LOWER(F2594))),"Banho","Loja")))</f>
        <v>Banho</v>
      </c>
      <c r="AZ2594" s="1" t="str">
        <f>IF(ISBLANK(I2594),"", _xlfn.LET(_xlpm.Pedido,TRIM(D2594&amp;""),IF(_xlpm.Pedido&lt;&gt;"",_xlpm.Pedido&amp;" | "&amp;K2594,I2594&amp;" | "&amp;K2594&amp;" | "&amp;TEXT(AU2594,"0"))))</f>
        <v>5343 | Megh</v>
      </c>
      <c r="BA2594" s="1" t="str">
        <f>IF(ISBLANK(I2594),"", _xlfn.LET(_xlpm.TipoServico,LOWER(H2594),IF(ISNUMBER(FIND("banho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4" s="1" t="str">
        <f>IF(ISBLANK(I2594),"", _xlfn.LET(
    _xlpm.Servico,TRIM(F2594&amp;""),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4" s="1">
        <f>IF(ISBLANK(B2594),"", IF(ISBLANK(R2594),Q2594*S2594,R2594*S2594))</f>
        <v>7</v>
      </c>
    </row>
    <row r="2595" spans="1:55" x14ac:dyDescent="0.3">
      <c r="A2595" t="s">
        <v>172</v>
      </c>
      <c r="B2595">
        <v>46136</v>
      </c>
      <c r="C2595" t="s">
        <v>2</v>
      </c>
      <c r="D2595">
        <v>5383</v>
      </c>
      <c r="F2595" t="s">
        <v>134</v>
      </c>
      <c r="H2595" t="s">
        <v>276</v>
      </c>
      <c r="I2595">
        <v>2616</v>
      </c>
      <c r="J2595" t="s">
        <v>14</v>
      </c>
      <c r="K2595" t="s">
        <v>182</v>
      </c>
      <c r="L2595">
        <v>5573988996862</v>
      </c>
      <c r="N2595">
        <v>0</v>
      </c>
      <c r="O2595" t="s">
        <v>5</v>
      </c>
      <c r="P2595">
        <v>0</v>
      </c>
      <c r="Q2595">
        <v>7</v>
      </c>
      <c r="R2595">
        <v>7</v>
      </c>
      <c r="S2595">
        <v>1</v>
      </c>
      <c r="T2595">
        <v>7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 t="s">
        <v>6</v>
      </c>
      <c r="AG2595">
        <v>250</v>
      </c>
      <c r="AU2595" s="2" t="str">
        <f>IF(ISBLANK(B2595),"", TEXT(B2595,"dddd, d \d\e mmmm \d\e aaaa"))</f>
        <v>sexta-feira, 24 de abril de 2026</v>
      </c>
      <c r="AX2595" s="1" t="str" cm="1">
        <f t="array" ref="AX2595">IFERROR(_xlfn.TEXTJOIN(", ",TRUE,_xlfn._xlws.SORT(_xlfn.UNIQUE(_xlfn._xlws.FILTER($K$2:$K$2889,($I$2:$I$2889=I2595)*($K$2:$K$2889&lt;&gt;""))))),"")</f>
        <v>Amora, Aquiles, Enzo, Jade, Jorge</v>
      </c>
      <c r="AY2595" s="1" t="str">
        <f>IF(ISBLANK(F2595),"", IF(OR(
ISNUMBER(FIND("escovacao",LOWER(F2595))),
ISNUMBER(FIND("escovação",LOWER(F2595))),
ISNUMBER(FIND("higiene bucal",LOWER(F2595))),
ISNUMBER(FIND("tosa",LOWER(F2595))),
ISNUMBER(FIND("hidratacao",LOWER(F2595))),
ISNUMBER(FIND("hidratação",LOWER(F2595))),
ISNUMBER(FIND("spa",LOWER(F2595))),
ISNUMBER(FIND("corte de unhas",LOWER(F2595))),
ISNUMBER(FIND("desembolo",LOWER(F2595))),
ISNUMBER(FIND("clorexidina",LOWER(F2595))),
ISNUMBER(FIND("matizacao",LOWER(F2595))),
ISNUMBER(FIND("matização",LOWER(F2595))),
ISNUMBER(FIND("arredondamento",LOWER(F2595))),
ISNUMBER(FIND("remocao",LOWER(F2595))),
ISNUMBER(FIND("remoção",LOWER(F2595)))
),"Serviços extras",
IF(ISNUMBER(FIND("banho",LOWER(F2595))),"Banho","Loja")))</f>
        <v>Banho</v>
      </c>
      <c r="AZ2595" s="1" t="str">
        <f>IF(ISBLANK(I2595),"", _xlfn.LET(_xlpm.Pedido,TRIM(D2595&amp;""),IF(_xlpm.Pedido&lt;&gt;"",_xlpm.Pedido&amp;" | "&amp;K2595,I2595&amp;" | "&amp;K2595&amp;" | "&amp;TEXT(AU2595,"0"))))</f>
        <v>5383 | Amora</v>
      </c>
      <c r="BA2595" s="1" t="str">
        <f>IF(ISBLANK(I2595),"", _xlfn.LET(_xlpm.TipoServico,LOWER(H2595),IF(ISNUMBER(FIND("banho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5" s="1" t="str">
        <f>IF(ISBLANK(I2595),"", _xlfn.LET(
    _xlpm.Servico,TRIM(F2595&amp;""),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5" s="1">
        <f>IF(ISBLANK(B2595),"", IF(ISBLANK(R2595),Q2595*S2595,R2595*S2595))</f>
        <v>7</v>
      </c>
    </row>
    <row r="2596" spans="1:55" x14ac:dyDescent="0.3">
      <c r="A2596" t="s">
        <v>133</v>
      </c>
      <c r="B2596">
        <v>46136</v>
      </c>
      <c r="C2596" t="s">
        <v>2</v>
      </c>
      <c r="D2596">
        <v>5383</v>
      </c>
      <c r="F2596" t="s">
        <v>134</v>
      </c>
      <c r="H2596" t="s">
        <v>276</v>
      </c>
      <c r="I2596">
        <v>2616</v>
      </c>
      <c r="J2596" t="s">
        <v>14</v>
      </c>
      <c r="K2596" t="s">
        <v>646</v>
      </c>
      <c r="L2596">
        <v>5573988996862</v>
      </c>
      <c r="N2596">
        <v>0</v>
      </c>
      <c r="O2596" t="s">
        <v>5</v>
      </c>
      <c r="P2596">
        <v>0</v>
      </c>
      <c r="Q2596">
        <v>7</v>
      </c>
      <c r="R2596">
        <v>7</v>
      </c>
      <c r="S2596">
        <v>1</v>
      </c>
      <c r="T2596">
        <v>7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 t="s">
        <v>6</v>
      </c>
      <c r="AG2596">
        <v>250</v>
      </c>
      <c r="AU2596" s="2" t="str">
        <f>IF(ISBLANK(B2596),"", TEXT(B2596,"dddd, d \d\e mmmm \d\e aaaa"))</f>
        <v>sexta-feira, 24 de abril de 2026</v>
      </c>
      <c r="AX2596" s="1" t="str" cm="1">
        <f t="array" ref="AX2596">IFERROR(_xlfn.TEXTJOIN(", ",TRUE,_xlfn._xlws.SORT(_xlfn.UNIQUE(_xlfn._xlws.FILTER($K$2:$K$2889,($I$2:$I$2889=I2596)*($K$2:$K$2889&lt;&gt;""))))),"")</f>
        <v>Amora, Aquiles, Enzo, Jade, Jorge</v>
      </c>
      <c r="AY2596" s="1" t="str">
        <f>IF(ISBLANK(F2596),"", IF(OR(
ISNUMBER(FIND("escovacao",LOWER(F2596))),
ISNUMBER(FIND("escovação",LOWER(F2596))),
ISNUMBER(FIND("higiene bucal",LOWER(F2596))),
ISNUMBER(FIND("tosa",LOWER(F2596))),
ISNUMBER(FIND("hidratacao",LOWER(F2596))),
ISNUMBER(FIND("hidratação",LOWER(F2596))),
ISNUMBER(FIND("spa",LOWER(F2596))),
ISNUMBER(FIND("corte de unhas",LOWER(F2596))),
ISNUMBER(FIND("desembolo",LOWER(F2596))),
ISNUMBER(FIND("clorexidina",LOWER(F2596))),
ISNUMBER(FIND("matizacao",LOWER(F2596))),
ISNUMBER(FIND("matização",LOWER(F2596))),
ISNUMBER(FIND("arredondamento",LOWER(F2596))),
ISNUMBER(FIND("remocao",LOWER(F2596))),
ISNUMBER(FIND("remoção",LOWER(F2596)))
),"Serviços extras",
IF(ISNUMBER(FIND("banho",LOWER(F2596))),"Banho","Loja")))</f>
        <v>Banho</v>
      </c>
      <c r="AZ2596" s="1" t="str">
        <f>IF(ISBLANK(I2596),"", _xlfn.LET(_xlpm.Pedido,TRIM(D2596&amp;""),IF(_xlpm.Pedido&lt;&gt;"",_xlpm.Pedido&amp;" | "&amp;K2596,I2596&amp;" | "&amp;K2596&amp;" | "&amp;TEXT(AU2596,"0"))))</f>
        <v>5383 | Aquiles</v>
      </c>
      <c r="BA2596" s="1" t="str">
        <f>IF(ISBLANK(I2596),"", _xlfn.LET(_xlpm.TipoServico,LOWER(H2596),IF(ISNUMBER(FIND("banho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6" s="1" t="str">
        <f>IF(ISBLANK(I2596),"", _xlfn.LET(
    _xlpm.Servico,TRIM(F2596&amp;""),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6" s="1">
        <f>IF(ISBLANK(B2596),"", IF(ISBLANK(R2596),Q2596*S2596,R2596*S2596))</f>
        <v>7</v>
      </c>
    </row>
    <row r="2597" spans="1:55" x14ac:dyDescent="0.3">
      <c r="A2597" t="s">
        <v>141</v>
      </c>
      <c r="B2597">
        <v>46136</v>
      </c>
      <c r="C2597" t="s">
        <v>2</v>
      </c>
      <c r="D2597">
        <v>5383</v>
      </c>
      <c r="F2597" t="s">
        <v>134</v>
      </c>
      <c r="H2597" t="s">
        <v>276</v>
      </c>
      <c r="I2597">
        <v>2616</v>
      </c>
      <c r="J2597" t="s">
        <v>14</v>
      </c>
      <c r="K2597" t="s">
        <v>645</v>
      </c>
      <c r="L2597">
        <v>5573988996862</v>
      </c>
      <c r="N2597">
        <v>0</v>
      </c>
      <c r="O2597" t="s">
        <v>5</v>
      </c>
      <c r="P2597">
        <v>0</v>
      </c>
      <c r="Q2597">
        <v>7</v>
      </c>
      <c r="R2597">
        <v>7</v>
      </c>
      <c r="S2597">
        <v>1</v>
      </c>
      <c r="T2597">
        <v>7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 t="s">
        <v>6</v>
      </c>
      <c r="AG2597">
        <v>250</v>
      </c>
      <c r="AU2597" s="2" t="str">
        <f>IF(ISBLANK(B2597),"", TEXT(B2597,"dddd, d \d\e mmmm \d\e aaaa"))</f>
        <v>sexta-feira, 24 de abril de 2026</v>
      </c>
      <c r="AX2597" s="1" t="str" cm="1">
        <f t="array" ref="AX2597">IFERROR(_xlfn.TEXTJOIN(", ",TRUE,_xlfn._xlws.SORT(_xlfn.UNIQUE(_xlfn._xlws.FILTER($K$2:$K$2889,($I$2:$I$2889=I2597)*($K$2:$K$2889&lt;&gt;""))))),"")</f>
        <v>Amora, Aquiles, Enzo, Jade, Jorge</v>
      </c>
      <c r="AY2597" s="1" t="str">
        <f>IF(ISBLANK(F2597),"", IF(OR(
ISNUMBER(FIND("escovacao",LOWER(F2597))),
ISNUMBER(FIND("escovação",LOWER(F2597))),
ISNUMBER(FIND("higiene bucal",LOWER(F2597))),
ISNUMBER(FIND("tosa",LOWER(F2597))),
ISNUMBER(FIND("hidratacao",LOWER(F2597))),
ISNUMBER(FIND("hidratação",LOWER(F2597))),
ISNUMBER(FIND("spa",LOWER(F2597))),
ISNUMBER(FIND("corte de unhas",LOWER(F2597))),
ISNUMBER(FIND("desembolo",LOWER(F2597))),
ISNUMBER(FIND("clorexidina",LOWER(F2597))),
ISNUMBER(FIND("matizacao",LOWER(F2597))),
ISNUMBER(FIND("matização",LOWER(F2597))),
ISNUMBER(FIND("arredondamento",LOWER(F2597))),
ISNUMBER(FIND("remocao",LOWER(F2597))),
ISNUMBER(FIND("remoção",LOWER(F2597)))
),"Serviços extras",
IF(ISNUMBER(FIND("banho",LOWER(F2597))),"Banho","Loja")))</f>
        <v>Banho</v>
      </c>
      <c r="AZ2597" s="1" t="str">
        <f>IF(ISBLANK(I2597),"", _xlfn.LET(_xlpm.Pedido,TRIM(D2597&amp;""),IF(_xlpm.Pedido&lt;&gt;"",_xlpm.Pedido&amp;" | "&amp;K2597,I2597&amp;" | "&amp;K2597&amp;" | "&amp;TEXT(AU2597,"0"))))</f>
        <v>5383 | Jorge</v>
      </c>
      <c r="BA2597" s="1" t="str">
        <f>IF(ISBLANK(I2597),"", _xlfn.LET(_xlpm.TipoServico,LOWER(H2597),IF(ISNUMBER(FIND("banho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7" s="1" t="str">
        <f>IF(ISBLANK(I2597),"", _xlfn.LET(
    _xlpm.Servico,TRIM(F2597&amp;""),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7" s="1">
        <f>IF(ISBLANK(B2597),"", IF(ISBLANK(R2597),Q2597*S2597,R2597*S2597))</f>
        <v>7</v>
      </c>
    </row>
    <row r="2598" spans="1:55" x14ac:dyDescent="0.3">
      <c r="A2598" t="s">
        <v>133</v>
      </c>
      <c r="B2598">
        <v>46136</v>
      </c>
      <c r="C2598" t="s">
        <v>2</v>
      </c>
      <c r="D2598">
        <v>5383</v>
      </c>
      <c r="F2598" t="s">
        <v>134</v>
      </c>
      <c r="H2598" t="s">
        <v>276</v>
      </c>
      <c r="I2598">
        <v>2616</v>
      </c>
      <c r="J2598" t="s">
        <v>14</v>
      </c>
      <c r="K2598" t="s">
        <v>647</v>
      </c>
      <c r="L2598">
        <v>5573988996862</v>
      </c>
      <c r="N2598">
        <v>0</v>
      </c>
      <c r="O2598" t="s">
        <v>5</v>
      </c>
      <c r="P2598">
        <v>0</v>
      </c>
      <c r="Q2598">
        <v>7</v>
      </c>
      <c r="R2598">
        <v>7</v>
      </c>
      <c r="S2598">
        <v>1</v>
      </c>
      <c r="T2598">
        <v>7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 t="s">
        <v>6</v>
      </c>
      <c r="AG2598">
        <v>250</v>
      </c>
      <c r="AU2598" s="2" t="str">
        <f>IF(ISBLANK(B2598),"", TEXT(B2598,"dddd, d \d\e mmmm \d\e aaaa"))</f>
        <v>sexta-feira, 24 de abril de 2026</v>
      </c>
      <c r="AX2598" s="1" t="str" cm="1">
        <f t="array" ref="AX2598">IFERROR(_xlfn.TEXTJOIN(", ",TRUE,_xlfn._xlws.SORT(_xlfn.UNIQUE(_xlfn._xlws.FILTER($K$2:$K$2889,($I$2:$I$2889=I2598)*($K$2:$K$2889&lt;&gt;""))))),"")</f>
        <v>Amora, Aquiles, Enzo, Jade, Jorge</v>
      </c>
      <c r="AY2598" s="1" t="str">
        <f>IF(ISBLANK(F2598),"", IF(OR(
ISNUMBER(FIND("escovacao",LOWER(F2598))),
ISNUMBER(FIND("escovação",LOWER(F2598))),
ISNUMBER(FIND("higiene bucal",LOWER(F2598))),
ISNUMBER(FIND("tosa",LOWER(F2598))),
ISNUMBER(FIND("hidratacao",LOWER(F2598))),
ISNUMBER(FIND("hidratação",LOWER(F2598))),
ISNUMBER(FIND("spa",LOWER(F2598))),
ISNUMBER(FIND("corte de unhas",LOWER(F2598))),
ISNUMBER(FIND("desembolo",LOWER(F2598))),
ISNUMBER(FIND("clorexidina",LOWER(F2598))),
ISNUMBER(FIND("matizacao",LOWER(F2598))),
ISNUMBER(FIND("matização",LOWER(F2598))),
ISNUMBER(FIND("arredondamento",LOWER(F2598))),
ISNUMBER(FIND("remocao",LOWER(F2598))),
ISNUMBER(FIND("remoção",LOWER(F2598)))
),"Serviços extras",
IF(ISNUMBER(FIND("banho",LOWER(F2598))),"Banho","Loja")))</f>
        <v>Banho</v>
      </c>
      <c r="AZ2598" s="1" t="str">
        <f>IF(ISBLANK(I2598),"", _xlfn.LET(_xlpm.Pedido,TRIM(D2598&amp;""),IF(_xlpm.Pedido&lt;&gt;"",_xlpm.Pedido&amp;" | "&amp;K2598,I2598&amp;" | "&amp;K2598&amp;" | "&amp;TEXT(AU2598,"0"))))</f>
        <v>5383 | Jade</v>
      </c>
      <c r="BA2598" s="1" t="str">
        <f>IF(ISBLANK(I2598),"", _xlfn.LET(_xlpm.TipoServico,LOWER(H2598),IF(ISNUMBER(FIND("banho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8" s="1" t="str">
        <f>IF(ISBLANK(I2598),"", _xlfn.LET(
    _xlpm.Servico,TRIM(F2598&amp;""),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8" s="1">
        <f>IF(ISBLANK(B2598),"", IF(ISBLANK(R2598),Q2598*S2598,R2598*S2598))</f>
        <v>7</v>
      </c>
    </row>
    <row r="2599" spans="1:55" x14ac:dyDescent="0.3">
      <c r="A2599" t="s">
        <v>141</v>
      </c>
      <c r="B2599">
        <v>46136</v>
      </c>
      <c r="C2599" t="s">
        <v>2</v>
      </c>
      <c r="D2599">
        <v>5388</v>
      </c>
      <c r="F2599" t="s">
        <v>134</v>
      </c>
      <c r="H2599" t="s">
        <v>276</v>
      </c>
      <c r="I2599">
        <v>2600</v>
      </c>
      <c r="J2599" t="s">
        <v>62</v>
      </c>
      <c r="K2599" t="s">
        <v>315</v>
      </c>
      <c r="L2599">
        <v>5573981633691</v>
      </c>
      <c r="N2599">
        <v>0</v>
      </c>
      <c r="O2599" t="s">
        <v>5</v>
      </c>
      <c r="P2599">
        <v>0</v>
      </c>
      <c r="Q2599">
        <v>7</v>
      </c>
      <c r="R2599">
        <v>7</v>
      </c>
      <c r="S2599">
        <v>1</v>
      </c>
      <c r="T2599">
        <v>7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t="s">
        <v>6</v>
      </c>
      <c r="AG2599">
        <v>72</v>
      </c>
      <c r="AU2599" s="2" t="str">
        <f>IF(ISBLANK(B2599),"", TEXT(B2599,"dddd, d \d\e mmmm \d\e aaaa"))</f>
        <v>sexta-feira, 24 de abril de 2026</v>
      </c>
      <c r="AX2599" s="1" t="str" cm="1">
        <f t="array" ref="AX2599">IFERROR(_xlfn.TEXTJOIN(", ",TRUE,_xlfn._xlws.SORT(_xlfn.UNIQUE(_xlfn._xlws.FILTER($K$2:$K$2889,($I$2:$I$2889=I2599)*($K$2:$K$2889&lt;&gt;""))))),"")</f>
        <v>Bella</v>
      </c>
      <c r="AY2599" s="1" t="str">
        <f>IF(ISBLANK(F2599),"", IF(OR(
ISNUMBER(FIND("escovacao",LOWER(F2599))),
ISNUMBER(FIND("escovação",LOWER(F2599))),
ISNUMBER(FIND("higiene bucal",LOWER(F2599))),
ISNUMBER(FIND("tosa",LOWER(F2599))),
ISNUMBER(FIND("hidratacao",LOWER(F2599))),
ISNUMBER(FIND("hidratação",LOWER(F2599))),
ISNUMBER(FIND("spa",LOWER(F2599))),
ISNUMBER(FIND("corte de unhas",LOWER(F2599))),
ISNUMBER(FIND("desembolo",LOWER(F2599))),
ISNUMBER(FIND("clorexidina",LOWER(F2599))),
ISNUMBER(FIND("matizacao",LOWER(F2599))),
ISNUMBER(FIND("matização",LOWER(F2599))),
ISNUMBER(FIND("arredondamento",LOWER(F2599))),
ISNUMBER(FIND("remocao",LOWER(F2599))),
ISNUMBER(FIND("remoção",LOWER(F2599)))
),"Serviços extras",
IF(ISNUMBER(FIND("banho",LOWER(F2599))),"Banho","Loja")))</f>
        <v>Banho</v>
      </c>
      <c r="AZ2599" s="1" t="str">
        <f>IF(ISBLANK(I2599),"", _xlfn.LET(_xlpm.Pedido,TRIM(D2599&amp;""),IF(_xlpm.Pedido&lt;&gt;"",_xlpm.Pedido&amp;" | "&amp;K2599,I2599&amp;" | "&amp;K2599&amp;" | "&amp;TEXT(AU2599,"0"))))</f>
        <v>5388 | Bella</v>
      </c>
      <c r="BA2599" s="1" t="str">
        <f>IF(ISBLANK(I2599),"", _xlfn.LET(_xlpm.TipoServico,LOWER(H2599),IF(ISNUMBER(FIND("banho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599" s="1" t="str">
        <f>IF(ISBLANK(I2599),"", _xlfn.LET(
    _xlpm.Servico,TRIM(F2599&amp;""),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599" s="1">
        <f>IF(ISBLANK(B2599),"", IF(ISBLANK(R2599),Q2599*S2599,R2599*S2599))</f>
        <v>7</v>
      </c>
    </row>
    <row r="2600" spans="1:55" x14ac:dyDescent="0.3">
      <c r="A2600" t="s">
        <v>172</v>
      </c>
      <c r="B2600">
        <v>46139</v>
      </c>
      <c r="C2600" t="s">
        <v>43</v>
      </c>
      <c r="D2600">
        <v>5410</v>
      </c>
      <c r="F2600" t="s">
        <v>134</v>
      </c>
      <c r="H2600" t="s">
        <v>276</v>
      </c>
      <c r="I2600">
        <v>2494</v>
      </c>
      <c r="J2600" t="s">
        <v>621</v>
      </c>
      <c r="K2600" t="s">
        <v>652</v>
      </c>
      <c r="L2600">
        <v>7391674444</v>
      </c>
      <c r="N2600">
        <v>0</v>
      </c>
      <c r="O2600" t="s">
        <v>5</v>
      </c>
      <c r="P2600">
        <v>0</v>
      </c>
      <c r="Q2600">
        <v>7</v>
      </c>
      <c r="R2600">
        <v>7</v>
      </c>
      <c r="S2600">
        <v>1</v>
      </c>
      <c r="T2600">
        <v>7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 t="s">
        <v>6</v>
      </c>
      <c r="AG2600">
        <v>119</v>
      </c>
      <c r="AU2600" s="2" t="str">
        <f>IF(ISBLANK(B2600),"", TEXT(B2600,"dddd, d \d\e mmmm \d\e aaaa"))</f>
        <v>segunda-feira, 27 de abril de 2026</v>
      </c>
      <c r="AX2600" s="1" t="str" cm="1">
        <f t="array" ref="AX2600">IFERROR(_xlfn.TEXTJOIN(", ",TRUE,_xlfn._xlws.SORT(_xlfn.UNIQUE(_xlfn._xlws.FILTER($K$2:$K$2889,($I$2:$I$2889=I2600)*($K$2:$K$2889&lt;&gt;""))))),"")</f>
        <v>Kyara</v>
      </c>
      <c r="AY2600" s="1" t="str">
        <f>IF(ISBLANK(F2600),"", IF(OR(
ISNUMBER(FIND("escovacao",LOWER(F2600))),
ISNUMBER(FIND("escovação",LOWER(F2600))),
ISNUMBER(FIND("higiene bucal",LOWER(F2600))),
ISNUMBER(FIND("tosa",LOWER(F2600))),
ISNUMBER(FIND("hidratacao",LOWER(F2600))),
ISNUMBER(FIND("hidratação",LOWER(F2600))),
ISNUMBER(FIND("spa",LOWER(F2600))),
ISNUMBER(FIND("corte de unhas",LOWER(F2600))),
ISNUMBER(FIND("desembolo",LOWER(F2600))),
ISNUMBER(FIND("clorexidina",LOWER(F2600))),
ISNUMBER(FIND("matizacao",LOWER(F2600))),
ISNUMBER(FIND("matização",LOWER(F2600))),
ISNUMBER(FIND("arredondamento",LOWER(F2600))),
ISNUMBER(FIND("remocao",LOWER(F2600))),
ISNUMBER(FIND("remoção",LOWER(F2600)))
),"Serviços extras",
IF(ISNUMBER(FIND("banho",LOWER(F2600))),"Banho","Loja")))</f>
        <v>Banho</v>
      </c>
      <c r="AZ2600" s="1" t="str">
        <f>IF(ISBLANK(I2600),"", _xlfn.LET(_xlpm.Pedido,TRIM(D2600&amp;""),IF(_xlpm.Pedido&lt;&gt;"",_xlpm.Pedido&amp;" | "&amp;K2600,I2600&amp;" | "&amp;K2600&amp;" | "&amp;TEXT(AU2600,"0"))))</f>
        <v>5410 | Kyara</v>
      </c>
      <c r="BA2600" s="1" t="str">
        <f>IF(ISBLANK(I2600),"", _xlfn.LET(_xlpm.TipoServico,LOWER(H2600),IF(ISNUMBER(FIND("banho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0" s="1" t="str">
        <f>IF(ISBLANK(I2600),"", _xlfn.LET(
    _xlpm.Servico,TRIM(F2600&amp;""),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0" s="1">
        <f>IF(ISBLANK(B2600),"", IF(ISBLANK(R2600),Q2600*S2600,R2600*S2600))</f>
        <v>7</v>
      </c>
    </row>
    <row r="2601" spans="1:55" x14ac:dyDescent="0.3">
      <c r="A2601" t="s">
        <v>1</v>
      </c>
      <c r="B2601">
        <v>46142</v>
      </c>
      <c r="C2601" t="s">
        <v>9</v>
      </c>
      <c r="D2601">
        <v>5440</v>
      </c>
      <c r="F2601" t="s">
        <v>134</v>
      </c>
      <c r="H2601" t="s">
        <v>276</v>
      </c>
      <c r="I2601">
        <v>2633</v>
      </c>
      <c r="J2601" t="s">
        <v>18</v>
      </c>
      <c r="K2601" t="s">
        <v>649</v>
      </c>
      <c r="L2601">
        <v>5573991255180</v>
      </c>
      <c r="N2601">
        <v>0</v>
      </c>
      <c r="O2601" t="s">
        <v>5</v>
      </c>
      <c r="P2601">
        <v>0</v>
      </c>
      <c r="Q2601">
        <v>62</v>
      </c>
      <c r="R2601">
        <v>62</v>
      </c>
      <c r="S2601">
        <v>1</v>
      </c>
      <c r="T2601">
        <v>62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  <c r="AE2601">
        <v>0</v>
      </c>
      <c r="AF2601" t="s">
        <v>6</v>
      </c>
      <c r="AG2601">
        <v>124</v>
      </c>
      <c r="AU2601" s="2" t="str">
        <f>IF(ISBLANK(B2601),"", TEXT(B2601,"dddd, d \d\e mmmm \d\e aaaa"))</f>
        <v>quinta-feira, 30 de abril de 2026</v>
      </c>
      <c r="AX2601" s="1" t="str" cm="1">
        <f t="array" ref="AX2601">IFERROR(_xlfn.TEXTJOIN(", ",TRUE,_xlfn._xlws.SORT(_xlfn.UNIQUE(_xlfn._xlws.FILTER($K$2:$K$2889,($I$2:$I$2889=I2601)*($K$2:$K$2889&lt;&gt;""))))),"")</f>
        <v>Flora, Loli</v>
      </c>
      <c r="AY2601" s="1" t="str">
        <f>IF(ISBLANK(F2601),"", IF(OR(
ISNUMBER(FIND("escovacao",LOWER(F2601))),
ISNUMBER(FIND("escovação",LOWER(F2601))),
ISNUMBER(FIND("higiene bucal",LOWER(F2601))),
ISNUMBER(FIND("tosa",LOWER(F2601))),
ISNUMBER(FIND("hidratacao",LOWER(F2601))),
ISNUMBER(FIND("hidratação",LOWER(F2601))),
ISNUMBER(FIND("spa",LOWER(F2601))),
ISNUMBER(FIND("corte de unhas",LOWER(F2601))),
ISNUMBER(FIND("desembolo",LOWER(F2601))),
ISNUMBER(FIND("clorexidina",LOWER(F2601))),
ISNUMBER(FIND("matizacao",LOWER(F2601))),
ISNUMBER(FIND("matização",LOWER(F2601))),
ISNUMBER(FIND("arredondamento",LOWER(F2601))),
ISNUMBER(FIND("remocao",LOWER(F2601))),
ISNUMBER(FIND("remoção",LOWER(F2601)))
),"Serviços extras",
IF(ISNUMBER(FIND("banho",LOWER(F2601))),"Banho","Loja")))</f>
        <v>Banho</v>
      </c>
      <c r="AZ2601" s="1" t="str">
        <f>IF(ISBLANK(I2601),"", _xlfn.LET(_xlpm.Pedido,TRIM(D2601&amp;""),IF(_xlpm.Pedido&lt;&gt;"",_xlpm.Pedido&amp;" | "&amp;K2601,I2601&amp;" | "&amp;K2601&amp;" | "&amp;TEXT(AU2601,"0"))))</f>
        <v>5440 | Loli</v>
      </c>
      <c r="BA2601" s="1" t="str">
        <f>IF(ISBLANK(I2601),"", _xlfn.LET(_xlpm.TipoServico,LOWER(H2601),IF(ISNUMBER(FIND("banho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1" s="1" t="str">
        <f>IF(ISBLANK(I2601),"", _xlfn.LET(
    _xlpm.Servico,TRIM(F2601&amp;""),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1" s="1">
        <f>IF(ISBLANK(B2601),"", IF(ISBLANK(R2601),Q2601*S2601,R2601*S2601))</f>
        <v>62</v>
      </c>
    </row>
    <row r="2602" spans="1:55" x14ac:dyDescent="0.3">
      <c r="A2602" t="s">
        <v>133</v>
      </c>
      <c r="B2602">
        <v>46055</v>
      </c>
      <c r="C2602" t="s">
        <v>43</v>
      </c>
      <c r="D2602">
        <v>4696</v>
      </c>
      <c r="F2602" t="s">
        <v>134</v>
      </c>
      <c r="H2602" t="s">
        <v>276</v>
      </c>
      <c r="I2602">
        <v>2815</v>
      </c>
      <c r="J2602" t="s">
        <v>656</v>
      </c>
      <c r="K2602" t="s">
        <v>411</v>
      </c>
      <c r="L2602">
        <v>557388457178</v>
      </c>
      <c r="N2602">
        <v>0</v>
      </c>
      <c r="O2602" t="s">
        <v>5</v>
      </c>
      <c r="P2602">
        <v>0</v>
      </c>
      <c r="Q2602">
        <v>57</v>
      </c>
      <c r="R2602">
        <v>57</v>
      </c>
      <c r="S2602">
        <v>1</v>
      </c>
      <c r="T2602">
        <v>57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 t="s">
        <v>6</v>
      </c>
      <c r="AG2602">
        <v>170</v>
      </c>
      <c r="AU2602" s="2" t="str">
        <f>IF(ISBLANK(B2602),"", TEXT(B2602,"dddd, d \d\e mmmm \d\e aaaa"))</f>
        <v>segunda-feira, 2 de fevereiro de 2026</v>
      </c>
      <c r="AX2602" s="1" t="str" cm="1">
        <f t="array" ref="AX2602">IFERROR(_xlfn.TEXTJOIN(", ",TRUE,_xlfn._xlws.SORT(_xlfn.UNIQUE(_xlfn._xlws.FILTER($K$2:$K$2889,($I$2:$I$2889=I2602)*($K$2:$K$2889&lt;&gt;""))))),"")</f>
        <v>Max</v>
      </c>
      <c r="AY2602" s="1" t="str">
        <f>IF(ISBLANK(F2602),"", IF(OR(
ISNUMBER(FIND("escovacao",LOWER(F2602))),
ISNUMBER(FIND("escovação",LOWER(F2602))),
ISNUMBER(FIND("higiene bucal",LOWER(F2602))),
ISNUMBER(FIND("tosa",LOWER(F2602))),
ISNUMBER(FIND("hidratacao",LOWER(F2602))),
ISNUMBER(FIND("hidratação",LOWER(F2602))),
ISNUMBER(FIND("spa",LOWER(F2602))),
ISNUMBER(FIND("corte de unhas",LOWER(F2602))),
ISNUMBER(FIND("desembolo",LOWER(F2602))),
ISNUMBER(FIND("clorexidina",LOWER(F2602))),
ISNUMBER(FIND("matizacao",LOWER(F2602))),
ISNUMBER(FIND("matização",LOWER(F2602))),
ISNUMBER(FIND("arredondamento",LOWER(F2602))),
ISNUMBER(FIND("remocao",LOWER(F2602))),
ISNUMBER(FIND("remoção",LOWER(F2602)))
),"Serviços extras",
IF(ISNUMBER(FIND("banho",LOWER(F2602))),"Banho","Loja")))</f>
        <v>Banho</v>
      </c>
      <c r="AZ2602" s="1" t="str">
        <f>IF(ISBLANK(I2602),"", _xlfn.LET(_xlpm.Pedido,TRIM(D2602&amp;""),IF(_xlpm.Pedido&lt;&gt;"",_xlpm.Pedido&amp;" | "&amp;K2602,I2602&amp;" | "&amp;K2602&amp;" | "&amp;TEXT(AU2602,"0"))))</f>
        <v>4696 | Max</v>
      </c>
      <c r="BA2602" s="1" t="str">
        <f>IF(ISBLANK(I2602),"", _xlfn.LET(_xlpm.TipoServico,LOWER(H2602),IF(ISNUMBER(FIND("banho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2" s="1" t="str">
        <f>IF(ISBLANK(I2602),"", _xlfn.LET(
    _xlpm.Servico,TRIM(F2602&amp;""),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2" s="1">
        <f>IF(ISBLANK(B2602),"", IF(ISBLANK(R2602),Q2602*S2602,R2602*S2602))</f>
        <v>57</v>
      </c>
    </row>
    <row r="2603" spans="1:55" x14ac:dyDescent="0.3">
      <c r="A2603" t="s">
        <v>141</v>
      </c>
      <c r="B2603">
        <v>46064</v>
      </c>
      <c r="C2603" t="s">
        <v>53</v>
      </c>
      <c r="D2603">
        <v>4782</v>
      </c>
      <c r="F2603" t="s">
        <v>134</v>
      </c>
      <c r="H2603" t="s">
        <v>276</v>
      </c>
      <c r="I2603">
        <v>2703</v>
      </c>
      <c r="J2603" t="s">
        <v>50</v>
      </c>
      <c r="K2603" t="s">
        <v>167</v>
      </c>
      <c r="L2603">
        <v>5573982528737</v>
      </c>
      <c r="N2603">
        <v>0</v>
      </c>
      <c r="O2603" t="s">
        <v>5</v>
      </c>
      <c r="P2603">
        <v>0</v>
      </c>
      <c r="Q2603">
        <v>57</v>
      </c>
      <c r="R2603">
        <v>57</v>
      </c>
      <c r="S2603">
        <v>1</v>
      </c>
      <c r="T2603">
        <v>57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 t="s">
        <v>6</v>
      </c>
      <c r="AG2603">
        <v>120</v>
      </c>
      <c r="AU2603" s="2" t="str">
        <f>IF(ISBLANK(B2603),"", TEXT(B2603,"dddd, d \d\e mmmm \d\e aaaa"))</f>
        <v>quarta-feira, 11 de fevereiro de 2026</v>
      </c>
      <c r="AX2603" s="1" t="str" cm="1">
        <f t="array" ref="AX2603">IFERROR(_xlfn.TEXTJOIN(", ",TRUE,_xlfn._xlws.SORT(_xlfn.UNIQUE(_xlfn._xlws.FILTER($K$2:$K$2889,($I$2:$I$2889=I2603)*($K$2:$K$2889&lt;&gt;""))))),"")</f>
        <v>Lucky</v>
      </c>
      <c r="AY2603" s="1" t="str">
        <f>IF(ISBLANK(F2603),"", IF(OR(
ISNUMBER(FIND("escovacao",LOWER(F2603))),
ISNUMBER(FIND("escovação",LOWER(F2603))),
ISNUMBER(FIND("higiene bucal",LOWER(F2603))),
ISNUMBER(FIND("tosa",LOWER(F2603))),
ISNUMBER(FIND("hidratacao",LOWER(F2603))),
ISNUMBER(FIND("hidratação",LOWER(F2603))),
ISNUMBER(FIND("spa",LOWER(F2603))),
ISNUMBER(FIND("corte de unhas",LOWER(F2603))),
ISNUMBER(FIND("desembolo",LOWER(F2603))),
ISNUMBER(FIND("clorexidina",LOWER(F2603))),
ISNUMBER(FIND("matizacao",LOWER(F2603))),
ISNUMBER(FIND("matização",LOWER(F2603))),
ISNUMBER(FIND("arredondamento",LOWER(F2603))),
ISNUMBER(FIND("remocao",LOWER(F2603))),
ISNUMBER(FIND("remoção",LOWER(F2603)))
),"Serviços extras",
IF(ISNUMBER(FIND("banho",LOWER(F2603))),"Banho","Loja")))</f>
        <v>Banho</v>
      </c>
      <c r="AZ2603" s="1" t="str">
        <f>IF(ISBLANK(I2603),"", _xlfn.LET(_xlpm.Pedido,TRIM(D2603&amp;""),IF(_xlpm.Pedido&lt;&gt;"",_xlpm.Pedido&amp;" | "&amp;K2603,I2603&amp;" | "&amp;K2603&amp;" | "&amp;TEXT(AU2603,"0"))))</f>
        <v>4782 | Lucky</v>
      </c>
      <c r="BA2603" s="1" t="str">
        <f>IF(ISBLANK(I2603),"", _xlfn.LET(_xlpm.TipoServico,LOWER(H2603),IF(ISNUMBER(FIND("banho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3" s="1" t="str">
        <f>IF(ISBLANK(I2603),"", _xlfn.LET(
    _xlpm.Servico,TRIM(F2603&amp;""),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3" s="1">
        <f>IF(ISBLANK(B2603),"", IF(ISBLANK(R2603),Q2603*S2603,R2603*S2603))</f>
        <v>57</v>
      </c>
    </row>
    <row r="2604" spans="1:55" x14ac:dyDescent="0.3">
      <c r="A2604" t="s">
        <v>178</v>
      </c>
      <c r="B2604">
        <v>46059</v>
      </c>
      <c r="C2604" t="s">
        <v>2</v>
      </c>
      <c r="D2604">
        <v>4745</v>
      </c>
      <c r="F2604" t="s">
        <v>134</v>
      </c>
      <c r="H2604" t="s">
        <v>276</v>
      </c>
      <c r="I2604">
        <v>2701</v>
      </c>
      <c r="J2604" t="s">
        <v>73</v>
      </c>
      <c r="K2604" t="s">
        <v>657</v>
      </c>
      <c r="L2604">
        <v>73981729966</v>
      </c>
      <c r="N2604">
        <v>0</v>
      </c>
      <c r="O2604" t="s">
        <v>5</v>
      </c>
      <c r="P2604">
        <v>0</v>
      </c>
      <c r="Q2604">
        <v>57</v>
      </c>
      <c r="R2604">
        <v>57</v>
      </c>
      <c r="S2604">
        <v>1</v>
      </c>
      <c r="T2604">
        <v>57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 t="s">
        <v>6</v>
      </c>
      <c r="AG2604">
        <v>184</v>
      </c>
      <c r="AU2604" s="2" t="str">
        <f>IF(ISBLANK(B2604),"", TEXT(B2604,"dddd, d \d\e mmmm \d\e aaaa"))</f>
        <v>sexta-feira, 6 de fevereiro de 2026</v>
      </c>
      <c r="AX2604" s="1" t="str" cm="1">
        <f t="array" ref="AX2604">IFERROR(_xlfn.TEXTJOIN(", ",TRUE,_xlfn._xlws.SORT(_xlfn.UNIQUE(_xlfn._xlws.FILTER($K$2:$K$2889,($I$2:$I$2889=I2604)*($K$2:$K$2889&lt;&gt;""))))),"")</f>
        <v>Lis, Mel</v>
      </c>
      <c r="AY2604" s="1" t="str">
        <f>IF(ISBLANK(F2604),"", IF(OR(
ISNUMBER(FIND("escovacao",LOWER(F2604))),
ISNUMBER(FIND("escovação",LOWER(F2604))),
ISNUMBER(FIND("higiene bucal",LOWER(F2604))),
ISNUMBER(FIND("tosa",LOWER(F2604))),
ISNUMBER(FIND("hidratacao",LOWER(F2604))),
ISNUMBER(FIND("hidratação",LOWER(F2604))),
ISNUMBER(FIND("spa",LOWER(F2604))),
ISNUMBER(FIND("corte de unhas",LOWER(F2604))),
ISNUMBER(FIND("desembolo",LOWER(F2604))),
ISNUMBER(FIND("clorexidina",LOWER(F2604))),
ISNUMBER(FIND("matizacao",LOWER(F2604))),
ISNUMBER(FIND("matização",LOWER(F2604))),
ISNUMBER(FIND("arredondamento",LOWER(F2604))),
ISNUMBER(FIND("remocao",LOWER(F2604))),
ISNUMBER(FIND("remoção",LOWER(F2604)))
),"Serviços extras",
IF(ISNUMBER(FIND("banho",LOWER(F2604))),"Banho","Loja")))</f>
        <v>Banho</v>
      </c>
      <c r="AZ2604" s="1" t="str">
        <f>IF(ISBLANK(I2604),"", _xlfn.LET(_xlpm.Pedido,TRIM(D2604&amp;""),IF(_xlpm.Pedido&lt;&gt;"",_xlpm.Pedido&amp;" | "&amp;K2604,I2604&amp;" | "&amp;K2604&amp;" | "&amp;TEXT(AU2604,"0"))))</f>
        <v>4745 | Lis</v>
      </c>
      <c r="BA2604" s="1" t="str">
        <f>IF(ISBLANK(I2604),"", _xlfn.LET(_xlpm.TipoServico,LOWER(H2604),IF(ISNUMBER(FIND("banho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4" s="1" t="str">
        <f>IF(ISBLANK(I2604),"", _xlfn.LET(
    _xlpm.Servico,TRIM(F2604&amp;""),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4" s="1">
        <f>IF(ISBLANK(B2604),"", IF(ISBLANK(R2604),Q2604*S2604,R2604*S2604))</f>
        <v>57</v>
      </c>
    </row>
    <row r="2605" spans="1:55" x14ac:dyDescent="0.3">
      <c r="A2605" t="s">
        <v>178</v>
      </c>
      <c r="B2605">
        <v>46059</v>
      </c>
      <c r="C2605" t="s">
        <v>2</v>
      </c>
      <c r="D2605">
        <v>4745</v>
      </c>
      <c r="F2605" t="s">
        <v>134</v>
      </c>
      <c r="H2605" t="s">
        <v>276</v>
      </c>
      <c r="I2605">
        <v>2701</v>
      </c>
      <c r="J2605" t="s">
        <v>73</v>
      </c>
      <c r="K2605" t="s">
        <v>155</v>
      </c>
      <c r="L2605">
        <v>73981729966</v>
      </c>
      <c r="N2605">
        <v>0</v>
      </c>
      <c r="O2605" t="s">
        <v>5</v>
      </c>
      <c r="P2605">
        <v>0</v>
      </c>
      <c r="Q2605">
        <v>57</v>
      </c>
      <c r="R2605">
        <v>57</v>
      </c>
      <c r="S2605">
        <v>1</v>
      </c>
      <c r="T2605">
        <v>57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 t="s">
        <v>6</v>
      </c>
      <c r="AG2605">
        <v>184</v>
      </c>
      <c r="AU2605" s="2" t="str">
        <f>IF(ISBLANK(B2605),"", TEXT(B2605,"dddd, d \d\e mmmm \d\e aaaa"))</f>
        <v>sexta-feira, 6 de fevereiro de 2026</v>
      </c>
      <c r="AX2605" s="1" t="str" cm="1">
        <f t="array" ref="AX2605">IFERROR(_xlfn.TEXTJOIN(", ",TRUE,_xlfn._xlws.SORT(_xlfn.UNIQUE(_xlfn._xlws.FILTER($K$2:$K$2889,($I$2:$I$2889=I2605)*($K$2:$K$2889&lt;&gt;""))))),"")</f>
        <v>Lis, Mel</v>
      </c>
      <c r="AY2605" s="1" t="str">
        <f>IF(ISBLANK(F2605),"", IF(OR(
ISNUMBER(FIND("escovacao",LOWER(F2605))),
ISNUMBER(FIND("escovação",LOWER(F2605))),
ISNUMBER(FIND("higiene bucal",LOWER(F2605))),
ISNUMBER(FIND("tosa",LOWER(F2605))),
ISNUMBER(FIND("hidratacao",LOWER(F2605))),
ISNUMBER(FIND("hidratação",LOWER(F2605))),
ISNUMBER(FIND("spa",LOWER(F2605))),
ISNUMBER(FIND("corte de unhas",LOWER(F2605))),
ISNUMBER(FIND("desembolo",LOWER(F2605))),
ISNUMBER(FIND("clorexidina",LOWER(F2605))),
ISNUMBER(FIND("matizacao",LOWER(F2605))),
ISNUMBER(FIND("matização",LOWER(F2605))),
ISNUMBER(FIND("arredondamento",LOWER(F2605))),
ISNUMBER(FIND("remocao",LOWER(F2605))),
ISNUMBER(FIND("remoção",LOWER(F2605)))
),"Serviços extras",
IF(ISNUMBER(FIND("banho",LOWER(F2605))),"Banho","Loja")))</f>
        <v>Banho</v>
      </c>
      <c r="AZ2605" s="1" t="str">
        <f>IF(ISBLANK(I2605),"", _xlfn.LET(_xlpm.Pedido,TRIM(D2605&amp;""),IF(_xlpm.Pedido&lt;&gt;"",_xlpm.Pedido&amp;" | "&amp;K2605,I2605&amp;" | "&amp;K2605&amp;" | "&amp;TEXT(AU2605,"0"))))</f>
        <v>4745 | Mel</v>
      </c>
      <c r="BA2605" s="1" t="str">
        <f>IF(ISBLANK(I2605),"", _xlfn.LET(_xlpm.TipoServico,LOWER(H2605),IF(ISNUMBER(FIND("banho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5" s="1" t="str">
        <f>IF(ISBLANK(I2605),"", _xlfn.LET(
    _xlpm.Servico,TRIM(F2605&amp;""),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5" s="1">
        <f>IF(ISBLANK(B2605),"", IF(ISBLANK(R2605),Q2605*S2605,R2605*S2605))</f>
        <v>57</v>
      </c>
    </row>
    <row r="2606" spans="1:55" x14ac:dyDescent="0.3">
      <c r="A2606" t="s">
        <v>178</v>
      </c>
      <c r="B2606">
        <v>46062</v>
      </c>
      <c r="C2606" t="s">
        <v>43</v>
      </c>
      <c r="D2606">
        <v>4767</v>
      </c>
      <c r="F2606" t="s">
        <v>134</v>
      </c>
      <c r="H2606" t="s">
        <v>276</v>
      </c>
      <c r="I2606">
        <v>2832</v>
      </c>
      <c r="J2606" t="s">
        <v>473</v>
      </c>
      <c r="K2606" t="s">
        <v>474</v>
      </c>
      <c r="L2606">
        <v>557388687699</v>
      </c>
      <c r="N2606">
        <v>0</v>
      </c>
      <c r="O2606" t="s">
        <v>5</v>
      </c>
      <c r="P2606">
        <v>0</v>
      </c>
      <c r="Q2606">
        <v>57</v>
      </c>
      <c r="R2606">
        <v>57</v>
      </c>
      <c r="S2606">
        <v>1</v>
      </c>
      <c r="T2606">
        <v>57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 t="s">
        <v>6</v>
      </c>
      <c r="AG2606">
        <v>253</v>
      </c>
      <c r="AU2606" s="2" t="str">
        <f>IF(ISBLANK(B2606),"", TEXT(B2606,"dddd, d \d\e mmmm \d\e aaaa"))</f>
        <v>segunda-feira, 9 de fevereiro de 2026</v>
      </c>
      <c r="AX2606" s="1" t="str" cm="1">
        <f t="array" ref="AX2606">IFERROR(_xlfn.TEXTJOIN(", ",TRUE,_xlfn._xlws.SORT(_xlfn.UNIQUE(_xlfn._xlws.FILTER($K$2:$K$2889,($I$2:$I$2889=I2606)*($K$2:$K$2889&lt;&gt;""))))),"")</f>
        <v>Cristal, Gael</v>
      </c>
      <c r="AY2606" s="1" t="str">
        <f>IF(ISBLANK(F2606),"", IF(OR(
ISNUMBER(FIND("escovacao",LOWER(F2606))),
ISNUMBER(FIND("escovação",LOWER(F2606))),
ISNUMBER(FIND("higiene bucal",LOWER(F2606))),
ISNUMBER(FIND("tosa",LOWER(F2606))),
ISNUMBER(FIND("hidratacao",LOWER(F2606))),
ISNUMBER(FIND("hidratação",LOWER(F2606))),
ISNUMBER(FIND("spa",LOWER(F2606))),
ISNUMBER(FIND("corte de unhas",LOWER(F2606))),
ISNUMBER(FIND("desembolo",LOWER(F2606))),
ISNUMBER(FIND("clorexidina",LOWER(F2606))),
ISNUMBER(FIND("matizacao",LOWER(F2606))),
ISNUMBER(FIND("matização",LOWER(F2606))),
ISNUMBER(FIND("arredondamento",LOWER(F2606))),
ISNUMBER(FIND("remocao",LOWER(F2606))),
ISNUMBER(FIND("remoção",LOWER(F2606)))
),"Serviços extras",
IF(ISNUMBER(FIND("banho",LOWER(F2606))),"Banho","Loja")))</f>
        <v>Banho</v>
      </c>
      <c r="AZ2606" s="1" t="str">
        <f>IF(ISBLANK(I2606),"", _xlfn.LET(_xlpm.Pedido,TRIM(D2606&amp;""),IF(_xlpm.Pedido&lt;&gt;"",_xlpm.Pedido&amp;" | "&amp;K2606,I2606&amp;" | "&amp;K2606&amp;" | "&amp;TEXT(AU2606,"0"))))</f>
        <v>4767 | Gael</v>
      </c>
      <c r="BA2606" s="1" t="str">
        <f>IF(ISBLANK(I2606),"", _xlfn.LET(_xlpm.TipoServico,LOWER(H2606),IF(ISNUMBER(FIND("banho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6" s="1" t="str">
        <f>IF(ISBLANK(I2606),"", _xlfn.LET(
    _xlpm.Servico,TRIM(F2606&amp;""),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6" s="1">
        <f>IF(ISBLANK(B2606),"", IF(ISBLANK(R2606),Q2606*S2606,R2606*S2606))</f>
        <v>57</v>
      </c>
    </row>
    <row r="2607" spans="1:55" x14ac:dyDescent="0.3">
      <c r="A2607" t="s">
        <v>133</v>
      </c>
      <c r="B2607">
        <v>46062</v>
      </c>
      <c r="C2607" t="s">
        <v>43</v>
      </c>
      <c r="D2607">
        <v>4767</v>
      </c>
      <c r="F2607" t="s">
        <v>134</v>
      </c>
      <c r="H2607" t="s">
        <v>276</v>
      </c>
      <c r="I2607">
        <v>2832</v>
      </c>
      <c r="J2607" t="s">
        <v>473</v>
      </c>
      <c r="K2607" t="s">
        <v>347</v>
      </c>
      <c r="L2607">
        <v>557388687699</v>
      </c>
      <c r="N2607">
        <v>0</v>
      </c>
      <c r="O2607" t="s">
        <v>5</v>
      </c>
      <c r="P2607">
        <v>0</v>
      </c>
      <c r="Q2607">
        <v>57</v>
      </c>
      <c r="R2607">
        <v>57</v>
      </c>
      <c r="S2607">
        <v>1</v>
      </c>
      <c r="T2607">
        <v>57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 t="s">
        <v>6</v>
      </c>
      <c r="AG2607">
        <v>253</v>
      </c>
      <c r="AU2607" s="2" t="str">
        <f>IF(ISBLANK(B2607),"", TEXT(B2607,"dddd, d \d\e mmmm \d\e aaaa"))</f>
        <v>segunda-feira, 9 de fevereiro de 2026</v>
      </c>
      <c r="AX2607" s="1" t="str" cm="1">
        <f t="array" ref="AX2607">IFERROR(_xlfn.TEXTJOIN(", ",TRUE,_xlfn._xlws.SORT(_xlfn.UNIQUE(_xlfn._xlws.FILTER($K$2:$K$2889,($I$2:$I$2889=I2607)*($K$2:$K$2889&lt;&gt;""))))),"")</f>
        <v>Cristal, Gael</v>
      </c>
      <c r="AY2607" s="1" t="str">
        <f>IF(ISBLANK(F2607),"", IF(OR(
ISNUMBER(FIND("escovacao",LOWER(F2607))),
ISNUMBER(FIND("escovação",LOWER(F2607))),
ISNUMBER(FIND("higiene bucal",LOWER(F2607))),
ISNUMBER(FIND("tosa",LOWER(F2607))),
ISNUMBER(FIND("hidratacao",LOWER(F2607))),
ISNUMBER(FIND("hidratação",LOWER(F2607))),
ISNUMBER(FIND("spa",LOWER(F2607))),
ISNUMBER(FIND("corte de unhas",LOWER(F2607))),
ISNUMBER(FIND("desembolo",LOWER(F2607))),
ISNUMBER(FIND("clorexidina",LOWER(F2607))),
ISNUMBER(FIND("matizacao",LOWER(F2607))),
ISNUMBER(FIND("matização",LOWER(F2607))),
ISNUMBER(FIND("arredondamento",LOWER(F2607))),
ISNUMBER(FIND("remocao",LOWER(F2607))),
ISNUMBER(FIND("remoção",LOWER(F2607)))
),"Serviços extras",
IF(ISNUMBER(FIND("banho",LOWER(F2607))),"Banho","Loja")))</f>
        <v>Banho</v>
      </c>
      <c r="AZ2607" s="1" t="str">
        <f>IF(ISBLANK(I2607),"", _xlfn.LET(_xlpm.Pedido,TRIM(D2607&amp;""),IF(_xlpm.Pedido&lt;&gt;"",_xlpm.Pedido&amp;" | "&amp;K2607,I2607&amp;" | "&amp;K2607&amp;" | "&amp;TEXT(AU2607,"0"))))</f>
        <v>4767 | Cristal</v>
      </c>
      <c r="BA2607" s="1" t="str">
        <f>IF(ISBLANK(I2607),"", _xlfn.LET(_xlpm.TipoServico,LOWER(H2607),IF(ISNUMBER(FIND("banho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7" s="1" t="str">
        <f>IF(ISBLANK(I2607),"", _xlfn.LET(
    _xlpm.Servico,TRIM(F2607&amp;""),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7" s="1">
        <f>IF(ISBLANK(B2607),"", IF(ISBLANK(R2607),Q2607*S2607,R2607*S2607))</f>
        <v>57</v>
      </c>
    </row>
    <row r="2608" spans="1:55" x14ac:dyDescent="0.3">
      <c r="A2608" t="s">
        <v>141</v>
      </c>
      <c r="B2608">
        <v>46062</v>
      </c>
      <c r="C2608" t="s">
        <v>43</v>
      </c>
      <c r="D2608">
        <v>4765</v>
      </c>
      <c r="F2608" t="s">
        <v>134</v>
      </c>
      <c r="H2608" t="s">
        <v>276</v>
      </c>
      <c r="I2608">
        <v>2236</v>
      </c>
      <c r="J2608" t="s">
        <v>49</v>
      </c>
      <c r="K2608" t="s">
        <v>648</v>
      </c>
      <c r="L2608">
        <v>7382579001</v>
      </c>
      <c r="N2608">
        <v>0</v>
      </c>
      <c r="O2608" t="s">
        <v>5</v>
      </c>
      <c r="P2608">
        <v>0</v>
      </c>
      <c r="Q2608">
        <v>57</v>
      </c>
      <c r="R2608">
        <v>57</v>
      </c>
      <c r="S2608">
        <v>1</v>
      </c>
      <c r="T2608">
        <v>57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 t="s">
        <v>6</v>
      </c>
      <c r="AG2608">
        <v>150</v>
      </c>
      <c r="AU2608" s="2" t="str">
        <f>IF(ISBLANK(B2608),"", TEXT(B2608,"dddd, d \d\e mmmm \d\e aaaa"))</f>
        <v>segunda-feira, 9 de fevereiro de 2026</v>
      </c>
      <c r="AX2608" s="1" t="str" cm="1">
        <f t="array" ref="AX2608">IFERROR(_xlfn.TEXTJOIN(", ",TRUE,_xlfn._xlws.SORT(_xlfn.UNIQUE(_xlfn._xlws.FILTER($K$2:$K$2889,($I$2:$I$2889=I2608)*($K$2:$K$2889&lt;&gt;""))))),"")</f>
        <v>Ares</v>
      </c>
      <c r="AY2608" s="1" t="str">
        <f>IF(ISBLANK(F2608),"", IF(OR(
ISNUMBER(FIND("escovacao",LOWER(F2608))),
ISNUMBER(FIND("escovação",LOWER(F2608))),
ISNUMBER(FIND("higiene bucal",LOWER(F2608))),
ISNUMBER(FIND("tosa",LOWER(F2608))),
ISNUMBER(FIND("hidratacao",LOWER(F2608))),
ISNUMBER(FIND("hidratação",LOWER(F2608))),
ISNUMBER(FIND("spa",LOWER(F2608))),
ISNUMBER(FIND("corte de unhas",LOWER(F2608))),
ISNUMBER(FIND("desembolo",LOWER(F2608))),
ISNUMBER(FIND("clorexidina",LOWER(F2608))),
ISNUMBER(FIND("matizacao",LOWER(F2608))),
ISNUMBER(FIND("matização",LOWER(F2608))),
ISNUMBER(FIND("arredondamento",LOWER(F2608))),
ISNUMBER(FIND("remocao",LOWER(F2608))),
ISNUMBER(FIND("remoção",LOWER(F2608)))
),"Serviços extras",
IF(ISNUMBER(FIND("banho",LOWER(F2608))),"Banho","Loja")))</f>
        <v>Banho</v>
      </c>
      <c r="AZ2608" s="1" t="str">
        <f>IF(ISBLANK(I2608),"", _xlfn.LET(_xlpm.Pedido,TRIM(D2608&amp;""),IF(_xlpm.Pedido&lt;&gt;"",_xlpm.Pedido&amp;" | "&amp;K2608,I2608&amp;" | "&amp;K2608&amp;" | "&amp;TEXT(AU2608,"0"))))</f>
        <v>4765 | Ares</v>
      </c>
      <c r="BA2608" s="1" t="str">
        <f>IF(ISBLANK(I2608),"", _xlfn.LET(_xlpm.TipoServico,LOWER(H2608),IF(ISNUMBER(FIND("banho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8" s="1" t="str">
        <f>IF(ISBLANK(I2608),"", _xlfn.LET(
    _xlpm.Servico,TRIM(F2608&amp;""),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8" s="1">
        <f>IF(ISBLANK(B2608),"", IF(ISBLANK(R2608),Q2608*S2608,R2608*S2608))</f>
        <v>57</v>
      </c>
    </row>
    <row r="2609" spans="1:55" x14ac:dyDescent="0.3">
      <c r="A2609" t="s">
        <v>178</v>
      </c>
      <c r="B2609">
        <v>46063</v>
      </c>
      <c r="C2609" t="s">
        <v>46</v>
      </c>
      <c r="D2609">
        <v>4773</v>
      </c>
      <c r="F2609" t="s">
        <v>134</v>
      </c>
      <c r="H2609" t="s">
        <v>276</v>
      </c>
      <c r="I2609">
        <v>2600</v>
      </c>
      <c r="J2609" t="s">
        <v>62</v>
      </c>
      <c r="K2609" t="s">
        <v>315</v>
      </c>
      <c r="L2609">
        <v>5573981633691</v>
      </c>
      <c r="N2609">
        <v>0</v>
      </c>
      <c r="O2609" t="s">
        <v>5</v>
      </c>
      <c r="P2609">
        <v>0</v>
      </c>
      <c r="Q2609">
        <v>57</v>
      </c>
      <c r="R2609">
        <v>57</v>
      </c>
      <c r="S2609">
        <v>1</v>
      </c>
      <c r="T2609">
        <v>57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 t="s">
        <v>6</v>
      </c>
      <c r="AG2609">
        <v>102</v>
      </c>
      <c r="AU2609" s="2" t="str">
        <f>IF(ISBLANK(B2609),"", TEXT(B2609,"dddd, d \d\e mmmm \d\e aaaa"))</f>
        <v>terça-feira, 10 de fevereiro de 2026</v>
      </c>
      <c r="AX2609" s="1" t="str" cm="1">
        <f t="array" ref="AX2609">IFERROR(_xlfn.TEXTJOIN(", ",TRUE,_xlfn._xlws.SORT(_xlfn.UNIQUE(_xlfn._xlws.FILTER($K$2:$K$2889,($I$2:$I$2889=I2609)*($K$2:$K$2889&lt;&gt;""))))),"")</f>
        <v>Bella</v>
      </c>
      <c r="AY2609" s="1" t="str">
        <f>IF(ISBLANK(F2609),"", IF(OR(
ISNUMBER(FIND("escovacao",LOWER(F2609))),
ISNUMBER(FIND("escovação",LOWER(F2609))),
ISNUMBER(FIND("higiene bucal",LOWER(F2609))),
ISNUMBER(FIND("tosa",LOWER(F2609))),
ISNUMBER(FIND("hidratacao",LOWER(F2609))),
ISNUMBER(FIND("hidratação",LOWER(F2609))),
ISNUMBER(FIND("spa",LOWER(F2609))),
ISNUMBER(FIND("corte de unhas",LOWER(F2609))),
ISNUMBER(FIND("desembolo",LOWER(F2609))),
ISNUMBER(FIND("clorexidina",LOWER(F2609))),
ISNUMBER(FIND("matizacao",LOWER(F2609))),
ISNUMBER(FIND("matização",LOWER(F2609))),
ISNUMBER(FIND("arredondamento",LOWER(F2609))),
ISNUMBER(FIND("remocao",LOWER(F2609))),
ISNUMBER(FIND("remoção",LOWER(F2609)))
),"Serviços extras",
IF(ISNUMBER(FIND("banho",LOWER(F2609))),"Banho","Loja")))</f>
        <v>Banho</v>
      </c>
      <c r="AZ2609" s="1" t="str">
        <f>IF(ISBLANK(I2609),"", _xlfn.LET(_xlpm.Pedido,TRIM(D2609&amp;""),IF(_xlpm.Pedido&lt;&gt;"",_xlpm.Pedido&amp;" | "&amp;K2609,I2609&amp;" | "&amp;K2609&amp;" | "&amp;TEXT(AU2609,"0"))))</f>
        <v>4773 | Bella</v>
      </c>
      <c r="BA2609" s="1" t="str">
        <f>IF(ISBLANK(I2609),"", _xlfn.LET(_xlpm.TipoServico,LOWER(H2609),IF(ISNUMBER(FIND("banho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09" s="1" t="str">
        <f>IF(ISBLANK(I2609),"", _xlfn.LET(
    _xlpm.Servico,TRIM(F2609&amp;""),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09" s="1">
        <f>IF(ISBLANK(B2609),"", IF(ISBLANK(R2609),Q2609*S2609,R2609*S2609))</f>
        <v>57</v>
      </c>
    </row>
    <row r="2610" spans="1:55" x14ac:dyDescent="0.3">
      <c r="A2610" t="s">
        <v>133</v>
      </c>
      <c r="B2610">
        <v>46057</v>
      </c>
      <c r="C2610" t="s">
        <v>53</v>
      </c>
      <c r="D2610">
        <v>4718</v>
      </c>
      <c r="F2610" t="s">
        <v>134</v>
      </c>
      <c r="H2610" t="s">
        <v>276</v>
      </c>
      <c r="I2610">
        <v>2554</v>
      </c>
      <c r="J2610" t="s">
        <v>658</v>
      </c>
      <c r="K2610" t="s">
        <v>471</v>
      </c>
      <c r="L2610">
        <v>5511972825612</v>
      </c>
      <c r="N2610">
        <v>0</v>
      </c>
      <c r="O2610" t="s">
        <v>5</v>
      </c>
      <c r="P2610">
        <v>0</v>
      </c>
      <c r="Q2610">
        <v>57</v>
      </c>
      <c r="R2610">
        <v>57</v>
      </c>
      <c r="S2610">
        <v>1</v>
      </c>
      <c r="T2610">
        <v>57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 t="s">
        <v>6</v>
      </c>
      <c r="AG2610">
        <v>72</v>
      </c>
      <c r="AU2610" s="2" t="str">
        <f>IF(ISBLANK(B2610),"", TEXT(B2610,"dddd, d \d\e mmmm \d\e aaaa"))</f>
        <v>quarta-feira, 4 de fevereiro de 2026</v>
      </c>
      <c r="AX2610" s="1" t="str" cm="1">
        <f t="array" ref="AX2610">IFERROR(_xlfn.TEXTJOIN(", ",TRUE,_xlfn._xlws.SORT(_xlfn.UNIQUE(_xlfn._xlws.FILTER($K$2:$K$2889,($I$2:$I$2889=I2610)*($K$2:$K$2889&lt;&gt;""))))),"")</f>
        <v>Thor</v>
      </c>
      <c r="AY2610" s="1" t="str">
        <f>IF(ISBLANK(F2610),"", IF(OR(
ISNUMBER(FIND("escovacao",LOWER(F2610))),
ISNUMBER(FIND("escovação",LOWER(F2610))),
ISNUMBER(FIND("higiene bucal",LOWER(F2610))),
ISNUMBER(FIND("tosa",LOWER(F2610))),
ISNUMBER(FIND("hidratacao",LOWER(F2610))),
ISNUMBER(FIND("hidratação",LOWER(F2610))),
ISNUMBER(FIND("spa",LOWER(F2610))),
ISNUMBER(FIND("corte de unhas",LOWER(F2610))),
ISNUMBER(FIND("desembolo",LOWER(F2610))),
ISNUMBER(FIND("clorexidina",LOWER(F2610))),
ISNUMBER(FIND("matizacao",LOWER(F2610))),
ISNUMBER(FIND("matização",LOWER(F2610))),
ISNUMBER(FIND("arredondamento",LOWER(F2610))),
ISNUMBER(FIND("remocao",LOWER(F2610))),
ISNUMBER(FIND("remoção",LOWER(F2610)))
),"Serviços extras",
IF(ISNUMBER(FIND("banho",LOWER(F2610))),"Banho","Loja")))</f>
        <v>Banho</v>
      </c>
      <c r="AZ2610" s="1" t="str">
        <f>IF(ISBLANK(I2610),"", _xlfn.LET(_xlpm.Pedido,TRIM(D2610&amp;""),IF(_xlpm.Pedido&lt;&gt;"",_xlpm.Pedido&amp;" | "&amp;K2610,I2610&amp;" | "&amp;K2610&amp;" | "&amp;TEXT(AU2610,"0"))))</f>
        <v>4718 | Thor</v>
      </c>
      <c r="BA2610" s="1" t="str">
        <f>IF(ISBLANK(I2610),"", _xlfn.LET(_xlpm.TipoServico,LOWER(H2610),IF(ISNUMBER(FIND("banho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0" s="1" t="str">
        <f>IF(ISBLANK(I2610),"", _xlfn.LET(
    _xlpm.Servico,TRIM(F2610&amp;""),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0" s="1">
        <f>IF(ISBLANK(B2610),"", IF(ISBLANK(R2610),Q2610*S2610,R2610*S2610))</f>
        <v>57</v>
      </c>
    </row>
    <row r="2611" spans="1:55" x14ac:dyDescent="0.3">
      <c r="A2611" t="s">
        <v>178</v>
      </c>
      <c r="B2611">
        <v>46067</v>
      </c>
      <c r="C2611" t="s">
        <v>27</v>
      </c>
      <c r="D2611">
        <v>4825</v>
      </c>
      <c r="F2611" t="s">
        <v>134</v>
      </c>
      <c r="H2611" t="s">
        <v>276</v>
      </c>
      <c r="I2611">
        <v>2839</v>
      </c>
      <c r="J2611" t="s">
        <v>548</v>
      </c>
      <c r="K2611" t="s">
        <v>356</v>
      </c>
      <c r="L2611">
        <v>557399126780</v>
      </c>
      <c r="N2611">
        <v>0</v>
      </c>
      <c r="O2611" t="s">
        <v>5</v>
      </c>
      <c r="P2611">
        <v>0</v>
      </c>
      <c r="Q2611">
        <v>57</v>
      </c>
      <c r="R2611">
        <v>57</v>
      </c>
      <c r="S2611">
        <v>1</v>
      </c>
      <c r="T2611">
        <v>57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 t="s">
        <v>6</v>
      </c>
      <c r="AG2611">
        <v>334</v>
      </c>
      <c r="AU2611" s="2" t="str">
        <f>IF(ISBLANK(B2611),"", TEXT(B2611,"dddd, d \d\e mmmm \d\e aaaa"))</f>
        <v>sábado, 14 de fevereiro de 2026</v>
      </c>
      <c r="AX2611" s="1" t="str" cm="1">
        <f t="array" ref="AX2611">IFERROR(_xlfn.TEXTJOIN(", ",TRUE,_xlfn._xlws.SORT(_xlfn.UNIQUE(_xlfn._xlws.FILTER($K$2:$K$2889,($I$2:$I$2889=I2611)*($K$2:$K$2889&lt;&gt;""))))),"")</f>
        <v>Amora, Cacau</v>
      </c>
      <c r="AY2611" s="1" t="str">
        <f>IF(ISBLANK(F2611),"", IF(OR(
ISNUMBER(FIND("escovacao",LOWER(F2611))),
ISNUMBER(FIND("escovação",LOWER(F2611))),
ISNUMBER(FIND("higiene bucal",LOWER(F2611))),
ISNUMBER(FIND("tosa",LOWER(F2611))),
ISNUMBER(FIND("hidratacao",LOWER(F2611))),
ISNUMBER(FIND("hidratação",LOWER(F2611))),
ISNUMBER(FIND("spa",LOWER(F2611))),
ISNUMBER(FIND("corte de unhas",LOWER(F2611))),
ISNUMBER(FIND("desembolo",LOWER(F2611))),
ISNUMBER(FIND("clorexidina",LOWER(F2611))),
ISNUMBER(FIND("matizacao",LOWER(F2611))),
ISNUMBER(FIND("matização",LOWER(F2611))),
ISNUMBER(FIND("arredondamento",LOWER(F2611))),
ISNUMBER(FIND("remocao",LOWER(F2611))),
ISNUMBER(FIND("remoção",LOWER(F2611)))
),"Serviços extras",
IF(ISNUMBER(FIND("banho",LOWER(F2611))),"Banho","Loja")))</f>
        <v>Banho</v>
      </c>
      <c r="AZ2611" s="1" t="str">
        <f>IF(ISBLANK(I2611),"", _xlfn.LET(_xlpm.Pedido,TRIM(D2611&amp;""),IF(_xlpm.Pedido&lt;&gt;"",_xlpm.Pedido&amp;" | "&amp;K2611,I2611&amp;" | "&amp;K2611&amp;" | "&amp;TEXT(AU2611,"0"))))</f>
        <v>4825 | Cacau</v>
      </c>
      <c r="BA2611" s="1" t="str">
        <f>IF(ISBLANK(I2611),"", _xlfn.LET(_xlpm.TipoServico,LOWER(H2611),IF(ISNUMBER(FIND("banho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1" s="1" t="str">
        <f>IF(ISBLANK(I2611),"", _xlfn.LET(
    _xlpm.Servico,TRIM(F2611&amp;""),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1" s="1">
        <f>IF(ISBLANK(B2611),"", IF(ISBLANK(R2611),Q2611*S2611,R2611*S2611))</f>
        <v>57</v>
      </c>
    </row>
    <row r="2612" spans="1:55" x14ac:dyDescent="0.3">
      <c r="A2612" t="s">
        <v>141</v>
      </c>
      <c r="B2612">
        <v>46067</v>
      </c>
      <c r="C2612" t="s">
        <v>27</v>
      </c>
      <c r="D2612">
        <v>4825</v>
      </c>
      <c r="F2612" t="s">
        <v>134</v>
      </c>
      <c r="H2612" t="s">
        <v>276</v>
      </c>
      <c r="I2612">
        <v>2839</v>
      </c>
      <c r="J2612" t="s">
        <v>548</v>
      </c>
      <c r="K2612" t="s">
        <v>182</v>
      </c>
      <c r="L2612">
        <v>557399126780</v>
      </c>
      <c r="N2612">
        <v>0</v>
      </c>
      <c r="O2612" t="s">
        <v>5</v>
      </c>
      <c r="P2612">
        <v>0</v>
      </c>
      <c r="Q2612">
        <v>57</v>
      </c>
      <c r="R2612">
        <v>57</v>
      </c>
      <c r="S2612">
        <v>1</v>
      </c>
      <c r="T2612">
        <v>57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 t="s">
        <v>6</v>
      </c>
      <c r="AG2612">
        <v>334</v>
      </c>
      <c r="AU2612" s="2" t="str">
        <f>IF(ISBLANK(B2612),"", TEXT(B2612,"dddd, d \d\e mmmm \d\e aaaa"))</f>
        <v>sábado, 14 de fevereiro de 2026</v>
      </c>
      <c r="AX2612" s="1" t="str" cm="1">
        <f t="array" ref="AX2612">IFERROR(_xlfn.TEXTJOIN(", ",TRUE,_xlfn._xlws.SORT(_xlfn.UNIQUE(_xlfn._xlws.FILTER($K$2:$K$2889,($I$2:$I$2889=I2612)*($K$2:$K$2889&lt;&gt;""))))),"")</f>
        <v>Amora, Cacau</v>
      </c>
      <c r="AY2612" s="1" t="str">
        <f>IF(ISBLANK(F2612),"", IF(OR(
ISNUMBER(FIND("escovacao",LOWER(F2612))),
ISNUMBER(FIND("escovação",LOWER(F2612))),
ISNUMBER(FIND("higiene bucal",LOWER(F2612))),
ISNUMBER(FIND("tosa",LOWER(F2612))),
ISNUMBER(FIND("hidratacao",LOWER(F2612))),
ISNUMBER(FIND("hidratação",LOWER(F2612))),
ISNUMBER(FIND("spa",LOWER(F2612))),
ISNUMBER(FIND("corte de unhas",LOWER(F2612))),
ISNUMBER(FIND("desembolo",LOWER(F2612))),
ISNUMBER(FIND("clorexidina",LOWER(F2612))),
ISNUMBER(FIND("matizacao",LOWER(F2612))),
ISNUMBER(FIND("matização",LOWER(F2612))),
ISNUMBER(FIND("arredondamento",LOWER(F2612))),
ISNUMBER(FIND("remocao",LOWER(F2612))),
ISNUMBER(FIND("remoção",LOWER(F2612)))
),"Serviços extras",
IF(ISNUMBER(FIND("banho",LOWER(F2612))),"Banho","Loja")))</f>
        <v>Banho</v>
      </c>
      <c r="AZ2612" s="1" t="str">
        <f>IF(ISBLANK(I2612),"", _xlfn.LET(_xlpm.Pedido,TRIM(D2612&amp;""),IF(_xlpm.Pedido&lt;&gt;"",_xlpm.Pedido&amp;" | "&amp;K2612,I2612&amp;" | "&amp;K2612&amp;" | "&amp;TEXT(AU2612,"0"))))</f>
        <v>4825 | Amora</v>
      </c>
      <c r="BA2612" s="1" t="str">
        <f>IF(ISBLANK(I2612),"", _xlfn.LET(_xlpm.TipoServico,LOWER(H2612),IF(ISNUMBER(FIND("banho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2" s="1" t="str">
        <f>IF(ISBLANK(I2612),"", _xlfn.LET(
    _xlpm.Servico,TRIM(F2612&amp;""),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2" s="1">
        <f>IF(ISBLANK(B2612),"", IF(ISBLANK(R2612),Q2612*S2612,R2612*S2612))</f>
        <v>57</v>
      </c>
    </row>
    <row r="2613" spans="1:55" x14ac:dyDescent="0.3">
      <c r="A2613" t="s">
        <v>133</v>
      </c>
      <c r="B2613">
        <v>46069</v>
      </c>
      <c r="C2613" t="s">
        <v>43</v>
      </c>
      <c r="D2613">
        <v>4834</v>
      </c>
      <c r="F2613" t="s">
        <v>134</v>
      </c>
      <c r="H2613" t="s">
        <v>276</v>
      </c>
      <c r="I2613">
        <v>2817</v>
      </c>
      <c r="J2613" t="s">
        <v>659</v>
      </c>
      <c r="K2613" t="s">
        <v>660</v>
      </c>
      <c r="L2613">
        <v>557382577878</v>
      </c>
      <c r="N2613">
        <v>0</v>
      </c>
      <c r="O2613" t="s">
        <v>5</v>
      </c>
      <c r="P2613">
        <v>0</v>
      </c>
      <c r="Q2613">
        <v>57</v>
      </c>
      <c r="R2613">
        <v>57</v>
      </c>
      <c r="S2613">
        <v>1</v>
      </c>
      <c r="T2613">
        <v>57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 t="s">
        <v>6</v>
      </c>
      <c r="AG2613">
        <v>116</v>
      </c>
      <c r="AU2613" s="2" t="str">
        <f>IF(ISBLANK(B2613),"", TEXT(B2613,"dddd, d \d\e mmmm \d\e aaaa"))</f>
        <v>segunda-feira, 16 de fevereiro de 2026</v>
      </c>
      <c r="AX2613" s="1" t="str" cm="1">
        <f t="array" ref="AX2613">IFERROR(_xlfn.TEXTJOIN(", ",TRUE,_xlfn._xlws.SORT(_xlfn.UNIQUE(_xlfn._xlws.FILTER($K$2:$K$2889,($I$2:$I$2889=I2613)*($K$2:$K$2889&lt;&gt;""))))),"")</f>
        <v>Baruck</v>
      </c>
      <c r="AY2613" s="1" t="str">
        <f>IF(ISBLANK(F2613),"", IF(OR(
ISNUMBER(FIND("escovacao",LOWER(F2613))),
ISNUMBER(FIND("escovação",LOWER(F2613))),
ISNUMBER(FIND("higiene bucal",LOWER(F2613))),
ISNUMBER(FIND("tosa",LOWER(F2613))),
ISNUMBER(FIND("hidratacao",LOWER(F2613))),
ISNUMBER(FIND("hidratação",LOWER(F2613))),
ISNUMBER(FIND("spa",LOWER(F2613))),
ISNUMBER(FIND("corte de unhas",LOWER(F2613))),
ISNUMBER(FIND("desembolo",LOWER(F2613))),
ISNUMBER(FIND("clorexidina",LOWER(F2613))),
ISNUMBER(FIND("matizacao",LOWER(F2613))),
ISNUMBER(FIND("matização",LOWER(F2613))),
ISNUMBER(FIND("arredondamento",LOWER(F2613))),
ISNUMBER(FIND("remocao",LOWER(F2613))),
ISNUMBER(FIND("remoção",LOWER(F2613)))
),"Serviços extras",
IF(ISNUMBER(FIND("banho",LOWER(F2613))),"Banho","Loja")))</f>
        <v>Banho</v>
      </c>
      <c r="AZ2613" s="1" t="str">
        <f>IF(ISBLANK(I2613),"", _xlfn.LET(_xlpm.Pedido,TRIM(D2613&amp;""),IF(_xlpm.Pedido&lt;&gt;"",_xlpm.Pedido&amp;" | "&amp;K2613,I2613&amp;" | "&amp;K2613&amp;" | "&amp;TEXT(AU2613,"0"))))</f>
        <v>4834 | Baruck</v>
      </c>
      <c r="BA2613" s="1" t="str">
        <f>IF(ISBLANK(I2613),"", _xlfn.LET(_xlpm.TipoServico,LOWER(H2613),IF(ISNUMBER(FIND("banho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3" s="1" t="str">
        <f>IF(ISBLANK(I2613),"", _xlfn.LET(
    _xlpm.Servico,TRIM(F2613&amp;""),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3" s="1">
        <f>IF(ISBLANK(B2613),"", IF(ISBLANK(R2613),Q2613*S2613,R2613*S2613))</f>
        <v>57</v>
      </c>
    </row>
    <row r="2614" spans="1:55" x14ac:dyDescent="0.3">
      <c r="A2614" t="s">
        <v>133</v>
      </c>
      <c r="B2614">
        <v>46069</v>
      </c>
      <c r="C2614" t="s">
        <v>43</v>
      </c>
      <c r="D2614">
        <v>4836</v>
      </c>
      <c r="F2614" t="s">
        <v>134</v>
      </c>
      <c r="H2614" t="s">
        <v>276</v>
      </c>
      <c r="I2614">
        <v>2675</v>
      </c>
      <c r="J2614" t="s">
        <v>762</v>
      </c>
      <c r="K2614" t="s">
        <v>763</v>
      </c>
      <c r="L2614">
        <v>7398522904</v>
      </c>
      <c r="N2614">
        <v>0</v>
      </c>
      <c r="O2614" t="s">
        <v>5</v>
      </c>
      <c r="P2614">
        <v>0</v>
      </c>
      <c r="Q2614">
        <v>57</v>
      </c>
      <c r="R2614">
        <v>57</v>
      </c>
      <c r="S2614">
        <v>1</v>
      </c>
      <c r="T2614">
        <v>57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 t="s">
        <v>6</v>
      </c>
      <c r="AG2614">
        <v>57</v>
      </c>
      <c r="AU2614" s="2" t="str">
        <f>IF(ISBLANK(B2614),"", TEXT(B2614,"dddd, d \d\e mmmm \d\e aaaa"))</f>
        <v>segunda-feira, 16 de fevereiro de 2026</v>
      </c>
      <c r="AX2614" s="1" t="str" cm="1">
        <f t="array" ref="AX2614">IFERROR(_xlfn.TEXTJOIN(", ",TRUE,_xlfn._xlws.SORT(_xlfn.UNIQUE(_xlfn._xlws.FILTER($K$2:$K$2889,($I$2:$I$2889=I2614)*($K$2:$K$2889&lt;&gt;""))))),"")</f>
        <v>Bjorn</v>
      </c>
      <c r="AY2614" s="1" t="str">
        <f>IF(ISBLANK(F2614),"", IF(OR(
ISNUMBER(FIND("escovacao",LOWER(F2614))),
ISNUMBER(FIND("escovação",LOWER(F2614))),
ISNUMBER(FIND("higiene bucal",LOWER(F2614))),
ISNUMBER(FIND("tosa",LOWER(F2614))),
ISNUMBER(FIND("hidratacao",LOWER(F2614))),
ISNUMBER(FIND("hidratação",LOWER(F2614))),
ISNUMBER(FIND("spa",LOWER(F2614))),
ISNUMBER(FIND("corte de unhas",LOWER(F2614))),
ISNUMBER(FIND("desembolo",LOWER(F2614))),
ISNUMBER(FIND("clorexidina",LOWER(F2614))),
ISNUMBER(FIND("matizacao",LOWER(F2614))),
ISNUMBER(FIND("matização",LOWER(F2614))),
ISNUMBER(FIND("arredondamento",LOWER(F2614))),
ISNUMBER(FIND("remocao",LOWER(F2614))),
ISNUMBER(FIND("remoção",LOWER(F2614)))
),"Serviços extras",
IF(ISNUMBER(FIND("banho",LOWER(F2614))),"Banho","Loja")))</f>
        <v>Banho</v>
      </c>
      <c r="AZ2614" s="1" t="str">
        <f>IF(ISBLANK(I2614),"", _xlfn.LET(_xlpm.Pedido,TRIM(D2614&amp;""),IF(_xlpm.Pedido&lt;&gt;"",_xlpm.Pedido&amp;" | "&amp;K2614,I2614&amp;" | "&amp;K2614&amp;" | "&amp;TEXT(AU2614,"0"))))</f>
        <v>4836 | Bjorn</v>
      </c>
      <c r="BA2614" s="1" t="str">
        <f>IF(ISBLANK(I2614),"", _xlfn.LET(_xlpm.TipoServico,LOWER(H2614),IF(ISNUMBER(FIND("banho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4" s="1" t="str">
        <f>IF(ISBLANK(I2614),"", _xlfn.LET(
    _xlpm.Servico,TRIM(F2614&amp;""),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4" s="1">
        <f>IF(ISBLANK(B2614),"", IF(ISBLANK(R2614),Q2614*S2614,R2614*S2614))</f>
        <v>57</v>
      </c>
    </row>
    <row r="2615" spans="1:55" x14ac:dyDescent="0.3">
      <c r="A2615" t="s">
        <v>133</v>
      </c>
      <c r="B2615">
        <v>46071</v>
      </c>
      <c r="C2615" t="s">
        <v>53</v>
      </c>
      <c r="D2615">
        <v>4845</v>
      </c>
      <c r="F2615" t="s">
        <v>134</v>
      </c>
      <c r="H2615" t="s">
        <v>276</v>
      </c>
      <c r="I2615">
        <v>2600</v>
      </c>
      <c r="J2615" t="s">
        <v>62</v>
      </c>
      <c r="K2615" t="s">
        <v>315</v>
      </c>
      <c r="L2615">
        <v>5573981633691</v>
      </c>
      <c r="N2615">
        <v>0</v>
      </c>
      <c r="O2615" t="s">
        <v>5</v>
      </c>
      <c r="P2615">
        <v>0</v>
      </c>
      <c r="Q2615">
        <v>57</v>
      </c>
      <c r="R2615">
        <v>57</v>
      </c>
      <c r="S2615">
        <v>1</v>
      </c>
      <c r="T2615">
        <v>57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 t="s">
        <v>6</v>
      </c>
      <c r="AG2615">
        <v>67</v>
      </c>
      <c r="AU2615" s="2" t="str">
        <f>IF(ISBLANK(B2615),"", TEXT(B2615,"dddd, d \d\e mmmm \d\e aaaa"))</f>
        <v>quarta-feira, 18 de fevereiro de 2026</v>
      </c>
      <c r="AX2615" s="1" t="str" cm="1">
        <f t="array" ref="AX2615">IFERROR(_xlfn.TEXTJOIN(", ",TRUE,_xlfn._xlws.SORT(_xlfn.UNIQUE(_xlfn._xlws.FILTER($K$2:$K$2889,($I$2:$I$2889=I2615)*($K$2:$K$2889&lt;&gt;""))))),"")</f>
        <v>Bella</v>
      </c>
      <c r="AY2615" s="1" t="str">
        <f>IF(ISBLANK(F2615),"", IF(OR(
ISNUMBER(FIND("escovacao",LOWER(F2615))),
ISNUMBER(FIND("escovação",LOWER(F2615))),
ISNUMBER(FIND("higiene bucal",LOWER(F2615))),
ISNUMBER(FIND("tosa",LOWER(F2615))),
ISNUMBER(FIND("hidratacao",LOWER(F2615))),
ISNUMBER(FIND("hidratação",LOWER(F2615))),
ISNUMBER(FIND("spa",LOWER(F2615))),
ISNUMBER(FIND("corte de unhas",LOWER(F2615))),
ISNUMBER(FIND("desembolo",LOWER(F2615))),
ISNUMBER(FIND("clorexidina",LOWER(F2615))),
ISNUMBER(FIND("matizacao",LOWER(F2615))),
ISNUMBER(FIND("matização",LOWER(F2615))),
ISNUMBER(FIND("arredondamento",LOWER(F2615))),
ISNUMBER(FIND("remocao",LOWER(F2615))),
ISNUMBER(FIND("remoção",LOWER(F2615)))
),"Serviços extras",
IF(ISNUMBER(FIND("banho",LOWER(F2615))),"Banho","Loja")))</f>
        <v>Banho</v>
      </c>
      <c r="AZ2615" s="1" t="str">
        <f>IF(ISBLANK(I2615),"", _xlfn.LET(_xlpm.Pedido,TRIM(D2615&amp;""),IF(_xlpm.Pedido&lt;&gt;"",_xlpm.Pedido&amp;" | "&amp;K2615,I2615&amp;" | "&amp;K2615&amp;" | "&amp;TEXT(AU2615,"0"))))</f>
        <v>4845 | Bella</v>
      </c>
      <c r="BA2615" s="1" t="str">
        <f>IF(ISBLANK(I2615),"", _xlfn.LET(_xlpm.TipoServico,LOWER(H2615),IF(ISNUMBER(FIND("banho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5" s="1" t="str">
        <f>IF(ISBLANK(I2615),"", _xlfn.LET(
    _xlpm.Servico,TRIM(F2615&amp;""),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5" s="1">
        <f>IF(ISBLANK(B2615),"", IF(ISBLANK(R2615),Q2615*S2615,R2615*S2615))</f>
        <v>57</v>
      </c>
    </row>
    <row r="2616" spans="1:55" x14ac:dyDescent="0.3">
      <c r="A2616" t="s">
        <v>133</v>
      </c>
      <c r="B2616">
        <v>46073</v>
      </c>
      <c r="C2616" t="s">
        <v>2</v>
      </c>
      <c r="D2616">
        <v>4862</v>
      </c>
      <c r="F2616" t="s">
        <v>134</v>
      </c>
      <c r="H2616" t="s">
        <v>276</v>
      </c>
      <c r="I2616">
        <v>2327</v>
      </c>
      <c r="J2616" t="s">
        <v>532</v>
      </c>
      <c r="K2616" t="s">
        <v>661</v>
      </c>
      <c r="L2616">
        <v>73999999999</v>
      </c>
      <c r="N2616">
        <v>0</v>
      </c>
      <c r="O2616" t="s">
        <v>5</v>
      </c>
      <c r="P2616">
        <v>0</v>
      </c>
      <c r="Q2616">
        <v>57</v>
      </c>
      <c r="R2616">
        <v>57</v>
      </c>
      <c r="S2616">
        <v>1</v>
      </c>
      <c r="T2616">
        <v>57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 t="s">
        <v>6</v>
      </c>
      <c r="AG2616">
        <v>79</v>
      </c>
      <c r="AU2616" s="2" t="str">
        <f>IF(ISBLANK(B2616),"", TEXT(B2616,"dddd, d \d\e mmmm \d\e aaaa"))</f>
        <v>sexta-feira, 20 de fevereiro de 2026</v>
      </c>
      <c r="AX2616" s="1" t="str" cm="1">
        <f t="array" ref="AX2616">IFERROR(_xlfn.TEXTJOIN(", ",TRUE,_xlfn._xlws.SORT(_xlfn.UNIQUE(_xlfn._xlws.FILTER($K$2:$K$2889,($I$2:$I$2889=I2616)*($K$2:$K$2889&lt;&gt;""))))),"")</f>
        <v>Toff</v>
      </c>
      <c r="AY2616" s="1" t="str">
        <f>IF(ISBLANK(F2616),"", IF(OR(
ISNUMBER(FIND("escovacao",LOWER(F2616))),
ISNUMBER(FIND("escovação",LOWER(F2616))),
ISNUMBER(FIND("higiene bucal",LOWER(F2616))),
ISNUMBER(FIND("tosa",LOWER(F2616))),
ISNUMBER(FIND("hidratacao",LOWER(F2616))),
ISNUMBER(FIND("hidratação",LOWER(F2616))),
ISNUMBER(FIND("spa",LOWER(F2616))),
ISNUMBER(FIND("corte de unhas",LOWER(F2616))),
ISNUMBER(FIND("desembolo",LOWER(F2616))),
ISNUMBER(FIND("clorexidina",LOWER(F2616))),
ISNUMBER(FIND("matizacao",LOWER(F2616))),
ISNUMBER(FIND("matização",LOWER(F2616))),
ISNUMBER(FIND("arredondamento",LOWER(F2616))),
ISNUMBER(FIND("remocao",LOWER(F2616))),
ISNUMBER(FIND("remoção",LOWER(F2616)))
),"Serviços extras",
IF(ISNUMBER(FIND("banho",LOWER(F2616))),"Banho","Loja")))</f>
        <v>Banho</v>
      </c>
      <c r="AZ2616" s="1" t="str">
        <f>IF(ISBLANK(I2616),"", _xlfn.LET(_xlpm.Pedido,TRIM(D2616&amp;""),IF(_xlpm.Pedido&lt;&gt;"",_xlpm.Pedido&amp;" | "&amp;K2616,I2616&amp;" | "&amp;K2616&amp;" | "&amp;TEXT(AU2616,"0"))))</f>
        <v>4862 | Toff</v>
      </c>
      <c r="BA2616" s="1" t="str">
        <f>IF(ISBLANK(I2616),"", _xlfn.LET(_xlpm.TipoServico,LOWER(H2616),IF(ISNUMBER(FIND("banho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6" s="1" t="str">
        <f>IF(ISBLANK(I2616),"", _xlfn.LET(
    _xlpm.Servico,TRIM(F2616&amp;""),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6" s="1">
        <f>IF(ISBLANK(B2616),"", IF(ISBLANK(R2616),Q2616*S2616,R2616*S2616))</f>
        <v>57</v>
      </c>
    </row>
    <row r="2617" spans="1:55" x14ac:dyDescent="0.3">
      <c r="A2617" t="s">
        <v>141</v>
      </c>
      <c r="B2617">
        <v>46073</v>
      </c>
      <c r="C2617" t="s">
        <v>2</v>
      </c>
      <c r="D2617">
        <v>4866</v>
      </c>
      <c r="F2617" t="s">
        <v>134</v>
      </c>
      <c r="H2617" t="s">
        <v>276</v>
      </c>
      <c r="I2617">
        <v>2701</v>
      </c>
      <c r="J2617" t="s">
        <v>73</v>
      </c>
      <c r="K2617" t="s">
        <v>657</v>
      </c>
      <c r="L2617">
        <v>73981729966</v>
      </c>
      <c r="N2617">
        <v>0</v>
      </c>
      <c r="O2617" t="s">
        <v>5</v>
      </c>
      <c r="P2617">
        <v>0</v>
      </c>
      <c r="Q2617">
        <v>57</v>
      </c>
      <c r="R2617">
        <v>57</v>
      </c>
      <c r="S2617">
        <v>1</v>
      </c>
      <c r="T2617">
        <v>57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 t="s">
        <v>6</v>
      </c>
      <c r="AG2617">
        <v>134</v>
      </c>
      <c r="AU2617" s="2" t="str">
        <f>IF(ISBLANK(B2617),"", TEXT(B2617,"dddd, d \d\e mmmm \d\e aaaa"))</f>
        <v>sexta-feira, 20 de fevereiro de 2026</v>
      </c>
      <c r="AX2617" s="1" t="str" cm="1">
        <f t="array" ref="AX2617">IFERROR(_xlfn.TEXTJOIN(", ",TRUE,_xlfn._xlws.SORT(_xlfn.UNIQUE(_xlfn._xlws.FILTER($K$2:$K$2889,($I$2:$I$2889=I2617)*($K$2:$K$2889&lt;&gt;""))))),"")</f>
        <v>Lis, Mel</v>
      </c>
      <c r="AY2617" s="1" t="str">
        <f>IF(ISBLANK(F2617),"", IF(OR(
ISNUMBER(FIND("escovacao",LOWER(F2617))),
ISNUMBER(FIND("escovação",LOWER(F2617))),
ISNUMBER(FIND("higiene bucal",LOWER(F2617))),
ISNUMBER(FIND("tosa",LOWER(F2617))),
ISNUMBER(FIND("hidratacao",LOWER(F2617))),
ISNUMBER(FIND("hidratação",LOWER(F2617))),
ISNUMBER(FIND("spa",LOWER(F2617))),
ISNUMBER(FIND("corte de unhas",LOWER(F2617))),
ISNUMBER(FIND("desembolo",LOWER(F2617))),
ISNUMBER(FIND("clorexidina",LOWER(F2617))),
ISNUMBER(FIND("matizacao",LOWER(F2617))),
ISNUMBER(FIND("matização",LOWER(F2617))),
ISNUMBER(FIND("arredondamento",LOWER(F2617))),
ISNUMBER(FIND("remocao",LOWER(F2617))),
ISNUMBER(FIND("remoção",LOWER(F2617)))
),"Serviços extras",
IF(ISNUMBER(FIND("banho",LOWER(F2617))),"Banho","Loja")))</f>
        <v>Banho</v>
      </c>
      <c r="AZ2617" s="1" t="str">
        <f>IF(ISBLANK(I2617),"", _xlfn.LET(_xlpm.Pedido,TRIM(D2617&amp;""),IF(_xlpm.Pedido&lt;&gt;"",_xlpm.Pedido&amp;" | "&amp;K2617,I2617&amp;" | "&amp;K2617&amp;" | "&amp;TEXT(AU2617,"0"))))</f>
        <v>4866 | Lis</v>
      </c>
      <c r="BA2617" s="1" t="str">
        <f>IF(ISBLANK(I2617),"", _xlfn.LET(_xlpm.TipoServico,LOWER(H2617),IF(ISNUMBER(FIND("banho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7" s="1" t="str">
        <f>IF(ISBLANK(I2617),"", _xlfn.LET(
    _xlpm.Servico,TRIM(F2617&amp;""),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7" s="1">
        <f>IF(ISBLANK(B2617),"", IF(ISBLANK(R2617),Q2617*S2617,R2617*S2617))</f>
        <v>57</v>
      </c>
    </row>
    <row r="2618" spans="1:55" x14ac:dyDescent="0.3">
      <c r="A2618" t="s">
        <v>133</v>
      </c>
      <c r="B2618">
        <v>46073</v>
      </c>
      <c r="C2618" t="s">
        <v>2</v>
      </c>
      <c r="D2618">
        <v>4866</v>
      </c>
      <c r="F2618" t="s">
        <v>134</v>
      </c>
      <c r="H2618" t="s">
        <v>276</v>
      </c>
      <c r="I2618">
        <v>2701</v>
      </c>
      <c r="J2618" t="s">
        <v>73</v>
      </c>
      <c r="K2618" t="s">
        <v>155</v>
      </c>
      <c r="L2618">
        <v>73981729966</v>
      </c>
      <c r="N2618">
        <v>0</v>
      </c>
      <c r="O2618" t="s">
        <v>5</v>
      </c>
      <c r="P2618">
        <v>0</v>
      </c>
      <c r="Q2618">
        <v>57</v>
      </c>
      <c r="R2618">
        <v>57</v>
      </c>
      <c r="S2618">
        <v>1</v>
      </c>
      <c r="T2618">
        <v>57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 t="s">
        <v>6</v>
      </c>
      <c r="AG2618">
        <v>134</v>
      </c>
      <c r="AU2618" s="2" t="str">
        <f>IF(ISBLANK(B2618),"", TEXT(B2618,"dddd, d \d\e mmmm \d\e aaaa"))</f>
        <v>sexta-feira, 20 de fevereiro de 2026</v>
      </c>
      <c r="AX2618" s="1" t="str" cm="1">
        <f t="array" ref="AX2618">IFERROR(_xlfn.TEXTJOIN(", ",TRUE,_xlfn._xlws.SORT(_xlfn.UNIQUE(_xlfn._xlws.FILTER($K$2:$K$2889,($I$2:$I$2889=I2618)*($K$2:$K$2889&lt;&gt;""))))),"")</f>
        <v>Lis, Mel</v>
      </c>
      <c r="AY2618" s="1" t="str">
        <f>IF(ISBLANK(F2618),"", IF(OR(
ISNUMBER(FIND("escovacao",LOWER(F2618))),
ISNUMBER(FIND("escovação",LOWER(F2618))),
ISNUMBER(FIND("higiene bucal",LOWER(F2618))),
ISNUMBER(FIND("tosa",LOWER(F2618))),
ISNUMBER(FIND("hidratacao",LOWER(F2618))),
ISNUMBER(FIND("hidratação",LOWER(F2618))),
ISNUMBER(FIND("spa",LOWER(F2618))),
ISNUMBER(FIND("corte de unhas",LOWER(F2618))),
ISNUMBER(FIND("desembolo",LOWER(F2618))),
ISNUMBER(FIND("clorexidina",LOWER(F2618))),
ISNUMBER(FIND("matizacao",LOWER(F2618))),
ISNUMBER(FIND("matização",LOWER(F2618))),
ISNUMBER(FIND("arredondamento",LOWER(F2618))),
ISNUMBER(FIND("remocao",LOWER(F2618))),
ISNUMBER(FIND("remoção",LOWER(F2618)))
),"Serviços extras",
IF(ISNUMBER(FIND("banho",LOWER(F2618))),"Banho","Loja")))</f>
        <v>Banho</v>
      </c>
      <c r="AZ2618" s="1" t="str">
        <f>IF(ISBLANK(I2618),"", _xlfn.LET(_xlpm.Pedido,TRIM(D2618&amp;""),IF(_xlpm.Pedido&lt;&gt;"",_xlpm.Pedido&amp;" | "&amp;K2618,I2618&amp;" | "&amp;K2618&amp;" | "&amp;TEXT(AU2618,"0"))))</f>
        <v>4866 | Mel</v>
      </c>
      <c r="BA2618" s="1" t="str">
        <f>IF(ISBLANK(I2618),"", _xlfn.LET(_xlpm.TipoServico,LOWER(H2618),IF(ISNUMBER(FIND("banho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8" s="1" t="str">
        <f>IF(ISBLANK(I2618),"", _xlfn.LET(
    _xlpm.Servico,TRIM(F2618&amp;""),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8" s="1">
        <f>IF(ISBLANK(B2618),"", IF(ISBLANK(R2618),Q2618*S2618,R2618*S2618))</f>
        <v>57</v>
      </c>
    </row>
    <row r="2619" spans="1:55" x14ac:dyDescent="0.3">
      <c r="A2619" t="s">
        <v>141</v>
      </c>
      <c r="B2619">
        <v>46074</v>
      </c>
      <c r="C2619" t="s">
        <v>27</v>
      </c>
      <c r="D2619">
        <v>4870</v>
      </c>
      <c r="F2619" t="s">
        <v>134</v>
      </c>
      <c r="H2619" t="s">
        <v>276</v>
      </c>
      <c r="I2619">
        <v>2665</v>
      </c>
      <c r="J2619" t="s">
        <v>525</v>
      </c>
      <c r="K2619" t="s">
        <v>165</v>
      </c>
      <c r="L2619">
        <v>5573991554369</v>
      </c>
      <c r="N2619">
        <v>0</v>
      </c>
      <c r="O2619" t="s">
        <v>5</v>
      </c>
      <c r="P2619">
        <v>0</v>
      </c>
      <c r="Q2619">
        <v>57</v>
      </c>
      <c r="R2619">
        <v>57</v>
      </c>
      <c r="S2619">
        <v>1</v>
      </c>
      <c r="T2619">
        <v>57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 t="s">
        <v>6</v>
      </c>
      <c r="AG2619">
        <v>134</v>
      </c>
      <c r="AU2619" s="2" t="str">
        <f>IF(ISBLANK(B2619),"", TEXT(B2619,"dddd, d \d\e mmmm \d\e aaaa"))</f>
        <v>sábado, 21 de fevereiro de 2026</v>
      </c>
      <c r="AX2619" s="1" t="str" cm="1">
        <f t="array" ref="AX2619">IFERROR(_xlfn.TEXTJOIN(", ",TRUE,_xlfn._xlws.SORT(_xlfn.UNIQUE(_xlfn._xlws.FILTER($K$2:$K$2889,($I$2:$I$2889=I2619)*($K$2:$K$2889&lt;&gt;""))))),"")</f>
        <v>Dora, Oliver</v>
      </c>
      <c r="AY2619" s="1" t="str">
        <f>IF(ISBLANK(F2619),"", IF(OR(
ISNUMBER(FIND("escovacao",LOWER(F2619))),
ISNUMBER(FIND("escovação",LOWER(F2619))),
ISNUMBER(FIND("higiene bucal",LOWER(F2619))),
ISNUMBER(FIND("tosa",LOWER(F2619))),
ISNUMBER(FIND("hidratacao",LOWER(F2619))),
ISNUMBER(FIND("hidratação",LOWER(F2619))),
ISNUMBER(FIND("spa",LOWER(F2619))),
ISNUMBER(FIND("corte de unhas",LOWER(F2619))),
ISNUMBER(FIND("desembolo",LOWER(F2619))),
ISNUMBER(FIND("clorexidina",LOWER(F2619))),
ISNUMBER(FIND("matizacao",LOWER(F2619))),
ISNUMBER(FIND("matização",LOWER(F2619))),
ISNUMBER(FIND("arredondamento",LOWER(F2619))),
ISNUMBER(FIND("remocao",LOWER(F2619))),
ISNUMBER(FIND("remoção",LOWER(F2619)))
),"Serviços extras",
IF(ISNUMBER(FIND("banho",LOWER(F2619))),"Banho","Loja")))</f>
        <v>Banho</v>
      </c>
      <c r="AZ2619" s="1" t="str">
        <f>IF(ISBLANK(I2619),"", _xlfn.LET(_xlpm.Pedido,TRIM(D2619&amp;""),IF(_xlpm.Pedido&lt;&gt;"",_xlpm.Pedido&amp;" | "&amp;K2619,I2619&amp;" | "&amp;K2619&amp;" | "&amp;TEXT(AU2619,"0"))))</f>
        <v>4870 | Dora</v>
      </c>
      <c r="BA2619" s="1" t="str">
        <f>IF(ISBLANK(I2619),"", _xlfn.LET(_xlpm.TipoServico,LOWER(H2619),IF(ISNUMBER(FIND("banho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19" s="1" t="str">
        <f>IF(ISBLANK(I2619),"", _xlfn.LET(
    _xlpm.Servico,TRIM(F2619&amp;""),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19" s="1">
        <f>IF(ISBLANK(B2619),"", IF(ISBLANK(R2619),Q2619*S2619,R2619*S2619))</f>
        <v>57</v>
      </c>
    </row>
    <row r="2620" spans="1:55" x14ac:dyDescent="0.3">
      <c r="A2620" t="s">
        <v>141</v>
      </c>
      <c r="B2620">
        <v>46074</v>
      </c>
      <c r="C2620" t="s">
        <v>27</v>
      </c>
      <c r="D2620">
        <v>4870</v>
      </c>
      <c r="F2620" t="s">
        <v>134</v>
      </c>
      <c r="H2620" t="s">
        <v>276</v>
      </c>
      <c r="I2620">
        <v>2665</v>
      </c>
      <c r="J2620" t="s">
        <v>525</v>
      </c>
      <c r="K2620" t="s">
        <v>691</v>
      </c>
      <c r="L2620">
        <v>5573991554369</v>
      </c>
      <c r="N2620">
        <v>0</v>
      </c>
      <c r="O2620" t="s">
        <v>5</v>
      </c>
      <c r="P2620">
        <v>0</v>
      </c>
      <c r="Q2620">
        <v>57</v>
      </c>
      <c r="R2620">
        <v>57</v>
      </c>
      <c r="S2620">
        <v>1</v>
      </c>
      <c r="T2620">
        <v>57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 t="s">
        <v>6</v>
      </c>
      <c r="AG2620">
        <v>134</v>
      </c>
      <c r="AU2620" s="2" t="str">
        <f>IF(ISBLANK(B2620),"", TEXT(B2620,"dddd, d \d\e mmmm \d\e aaaa"))</f>
        <v>sábado, 21 de fevereiro de 2026</v>
      </c>
      <c r="AX2620" s="1" t="str" cm="1">
        <f t="array" ref="AX2620">IFERROR(_xlfn.TEXTJOIN(", ",TRUE,_xlfn._xlws.SORT(_xlfn.UNIQUE(_xlfn._xlws.FILTER($K$2:$K$2889,($I$2:$I$2889=I2620)*($K$2:$K$2889&lt;&gt;""))))),"")</f>
        <v>Dora, Oliver</v>
      </c>
      <c r="AY2620" s="1" t="str">
        <f>IF(ISBLANK(F2620),"", IF(OR(
ISNUMBER(FIND("escovacao",LOWER(F2620))),
ISNUMBER(FIND("escovação",LOWER(F2620))),
ISNUMBER(FIND("higiene bucal",LOWER(F2620))),
ISNUMBER(FIND("tosa",LOWER(F2620))),
ISNUMBER(FIND("hidratacao",LOWER(F2620))),
ISNUMBER(FIND("hidratação",LOWER(F2620))),
ISNUMBER(FIND("spa",LOWER(F2620))),
ISNUMBER(FIND("corte de unhas",LOWER(F2620))),
ISNUMBER(FIND("desembolo",LOWER(F2620))),
ISNUMBER(FIND("clorexidina",LOWER(F2620))),
ISNUMBER(FIND("matizacao",LOWER(F2620))),
ISNUMBER(FIND("matização",LOWER(F2620))),
ISNUMBER(FIND("arredondamento",LOWER(F2620))),
ISNUMBER(FIND("remocao",LOWER(F2620))),
ISNUMBER(FIND("remoção",LOWER(F2620)))
),"Serviços extras",
IF(ISNUMBER(FIND("banho",LOWER(F2620))),"Banho","Loja")))</f>
        <v>Banho</v>
      </c>
      <c r="AZ2620" s="1" t="str">
        <f>IF(ISBLANK(I2620),"", _xlfn.LET(_xlpm.Pedido,TRIM(D2620&amp;""),IF(_xlpm.Pedido&lt;&gt;"",_xlpm.Pedido&amp;" | "&amp;K2620,I2620&amp;" | "&amp;K2620&amp;" | "&amp;TEXT(AU2620,"0"))))</f>
        <v>4870 | Oliver</v>
      </c>
      <c r="BA2620" s="1" t="str">
        <f>IF(ISBLANK(I2620),"", _xlfn.LET(_xlpm.TipoServico,LOWER(H2620),IF(ISNUMBER(FIND("banho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0" s="1" t="str">
        <f>IF(ISBLANK(I2620),"", _xlfn.LET(
    _xlpm.Servico,TRIM(F2620&amp;""),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0" s="1">
        <f>IF(ISBLANK(B2620),"", IF(ISBLANK(R2620),Q2620*S2620,R2620*S2620))</f>
        <v>57</v>
      </c>
    </row>
    <row r="2621" spans="1:55" x14ac:dyDescent="0.3">
      <c r="A2621" t="s">
        <v>11</v>
      </c>
      <c r="B2621">
        <v>46079</v>
      </c>
      <c r="C2621" t="s">
        <v>9</v>
      </c>
      <c r="D2621">
        <v>4900</v>
      </c>
      <c r="F2621" t="s">
        <v>134</v>
      </c>
      <c r="H2621" t="s">
        <v>276</v>
      </c>
      <c r="I2621">
        <v>2236</v>
      </c>
      <c r="J2621" t="s">
        <v>49</v>
      </c>
      <c r="K2621" t="s">
        <v>648</v>
      </c>
      <c r="L2621">
        <v>7382579001</v>
      </c>
      <c r="N2621">
        <v>0</v>
      </c>
      <c r="O2621" t="s">
        <v>5</v>
      </c>
      <c r="P2621">
        <v>0</v>
      </c>
      <c r="Q2621">
        <v>57</v>
      </c>
      <c r="R2621">
        <v>57</v>
      </c>
      <c r="S2621">
        <v>1</v>
      </c>
      <c r="T2621">
        <v>57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 t="s">
        <v>6</v>
      </c>
      <c r="AG2621">
        <v>79</v>
      </c>
      <c r="AU2621" s="2" t="str">
        <f>IF(ISBLANK(B2621),"", TEXT(B2621,"dddd, d \d\e mmmm \d\e aaaa"))</f>
        <v>quinta-feira, 26 de fevereiro de 2026</v>
      </c>
      <c r="AX2621" s="1" t="str" cm="1">
        <f t="array" ref="AX2621">IFERROR(_xlfn.TEXTJOIN(", ",TRUE,_xlfn._xlws.SORT(_xlfn.UNIQUE(_xlfn._xlws.FILTER($K$2:$K$2889,($I$2:$I$2889=I2621)*($K$2:$K$2889&lt;&gt;""))))),"")</f>
        <v>Ares</v>
      </c>
      <c r="AY2621" s="1" t="str">
        <f>IF(ISBLANK(F2621),"", IF(OR(
ISNUMBER(FIND("escovacao",LOWER(F2621))),
ISNUMBER(FIND("escovação",LOWER(F2621))),
ISNUMBER(FIND("higiene bucal",LOWER(F2621))),
ISNUMBER(FIND("tosa",LOWER(F2621))),
ISNUMBER(FIND("hidratacao",LOWER(F2621))),
ISNUMBER(FIND("hidratação",LOWER(F2621))),
ISNUMBER(FIND("spa",LOWER(F2621))),
ISNUMBER(FIND("corte de unhas",LOWER(F2621))),
ISNUMBER(FIND("desembolo",LOWER(F2621))),
ISNUMBER(FIND("clorexidina",LOWER(F2621))),
ISNUMBER(FIND("matizacao",LOWER(F2621))),
ISNUMBER(FIND("matização",LOWER(F2621))),
ISNUMBER(FIND("arredondamento",LOWER(F2621))),
ISNUMBER(FIND("remocao",LOWER(F2621))),
ISNUMBER(FIND("remoção",LOWER(F2621)))
),"Serviços extras",
IF(ISNUMBER(FIND("banho",LOWER(F2621))),"Banho","Loja")))</f>
        <v>Banho</v>
      </c>
      <c r="AZ2621" s="1" t="str">
        <f>IF(ISBLANK(I2621),"", _xlfn.LET(_xlpm.Pedido,TRIM(D2621&amp;""),IF(_xlpm.Pedido&lt;&gt;"",_xlpm.Pedido&amp;" | "&amp;K2621,I2621&amp;" | "&amp;K2621&amp;" | "&amp;TEXT(AU2621,"0"))))</f>
        <v>4900 | Ares</v>
      </c>
      <c r="BA2621" s="1" t="str">
        <f>IF(ISBLANK(I2621),"", _xlfn.LET(_xlpm.TipoServico,LOWER(H2621),IF(ISNUMBER(FIND("banho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1" s="1" t="str">
        <f>IF(ISBLANK(I2621),"", _xlfn.LET(
    _xlpm.Servico,TRIM(F2621&amp;""),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1" s="1">
        <f>IF(ISBLANK(B2621),"", IF(ISBLANK(R2621),Q2621*S2621,R2621*S2621))</f>
        <v>57</v>
      </c>
    </row>
    <row r="2622" spans="1:55" x14ac:dyDescent="0.3">
      <c r="A2622" t="s">
        <v>11</v>
      </c>
      <c r="B2622">
        <v>46079</v>
      </c>
      <c r="C2622" t="s">
        <v>9</v>
      </c>
      <c r="D2622">
        <v>4901</v>
      </c>
      <c r="F2622" t="s">
        <v>134</v>
      </c>
      <c r="H2622" t="s">
        <v>276</v>
      </c>
      <c r="I2622">
        <v>2600</v>
      </c>
      <c r="J2622" t="s">
        <v>62</v>
      </c>
      <c r="K2622" t="s">
        <v>315</v>
      </c>
      <c r="L2622">
        <v>5573981633691</v>
      </c>
      <c r="N2622">
        <v>0</v>
      </c>
      <c r="O2622" t="s">
        <v>5</v>
      </c>
      <c r="P2622">
        <v>0</v>
      </c>
      <c r="Q2622">
        <v>57</v>
      </c>
      <c r="R2622">
        <v>57</v>
      </c>
      <c r="S2622">
        <v>1</v>
      </c>
      <c r="T2622">
        <v>57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 t="s">
        <v>6</v>
      </c>
      <c r="AG2622">
        <v>102</v>
      </c>
      <c r="AU2622" s="2" t="str">
        <f>IF(ISBLANK(B2622),"", TEXT(B2622,"dddd, d \d\e mmmm \d\e aaaa"))</f>
        <v>quinta-feira, 26 de fevereiro de 2026</v>
      </c>
      <c r="AX2622" s="1" t="str" cm="1">
        <f t="array" ref="AX2622">IFERROR(_xlfn.TEXTJOIN(", ",TRUE,_xlfn._xlws.SORT(_xlfn.UNIQUE(_xlfn._xlws.FILTER($K$2:$K$2889,($I$2:$I$2889=I2622)*($K$2:$K$2889&lt;&gt;""))))),"")</f>
        <v>Bella</v>
      </c>
      <c r="AY2622" s="1" t="str">
        <f>IF(ISBLANK(F2622),"", IF(OR(
ISNUMBER(FIND("escovacao",LOWER(F2622))),
ISNUMBER(FIND("escovação",LOWER(F2622))),
ISNUMBER(FIND("higiene bucal",LOWER(F2622))),
ISNUMBER(FIND("tosa",LOWER(F2622))),
ISNUMBER(FIND("hidratacao",LOWER(F2622))),
ISNUMBER(FIND("hidratação",LOWER(F2622))),
ISNUMBER(FIND("spa",LOWER(F2622))),
ISNUMBER(FIND("corte de unhas",LOWER(F2622))),
ISNUMBER(FIND("desembolo",LOWER(F2622))),
ISNUMBER(FIND("clorexidina",LOWER(F2622))),
ISNUMBER(FIND("matizacao",LOWER(F2622))),
ISNUMBER(FIND("matização",LOWER(F2622))),
ISNUMBER(FIND("arredondamento",LOWER(F2622))),
ISNUMBER(FIND("remocao",LOWER(F2622))),
ISNUMBER(FIND("remoção",LOWER(F2622)))
),"Serviços extras",
IF(ISNUMBER(FIND("banho",LOWER(F2622))),"Banho","Loja")))</f>
        <v>Banho</v>
      </c>
      <c r="AZ2622" s="1" t="str">
        <f>IF(ISBLANK(I2622),"", _xlfn.LET(_xlpm.Pedido,TRIM(D2622&amp;""),IF(_xlpm.Pedido&lt;&gt;"",_xlpm.Pedido&amp;" | "&amp;K2622,I2622&amp;" | "&amp;K2622&amp;" | "&amp;TEXT(AU2622,"0"))))</f>
        <v>4901 | Bella</v>
      </c>
      <c r="BA2622" s="1" t="str">
        <f>IF(ISBLANK(I2622),"", _xlfn.LET(_xlpm.TipoServico,LOWER(H2622),IF(ISNUMBER(FIND("banho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2" s="1" t="str">
        <f>IF(ISBLANK(I2622),"", _xlfn.LET(
    _xlpm.Servico,TRIM(F2622&amp;""),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2" s="1">
        <f>IF(ISBLANK(B2622),"", IF(ISBLANK(R2622),Q2622*S2622,R2622*S2622))</f>
        <v>57</v>
      </c>
    </row>
    <row r="2623" spans="1:55" x14ac:dyDescent="0.3">
      <c r="A2623" t="s">
        <v>133</v>
      </c>
      <c r="B2623">
        <v>46086</v>
      </c>
      <c r="C2623" t="s">
        <v>9</v>
      </c>
      <c r="D2623">
        <v>4959</v>
      </c>
      <c r="F2623" t="s">
        <v>134</v>
      </c>
      <c r="H2623" t="s">
        <v>276</v>
      </c>
      <c r="I2623">
        <v>2701</v>
      </c>
      <c r="J2623" t="s">
        <v>73</v>
      </c>
      <c r="K2623" t="s">
        <v>657</v>
      </c>
      <c r="L2623">
        <v>73981729966</v>
      </c>
      <c r="N2623">
        <v>0</v>
      </c>
      <c r="O2623" t="s">
        <v>5</v>
      </c>
      <c r="P2623">
        <v>0</v>
      </c>
      <c r="Q2623">
        <v>57</v>
      </c>
      <c r="R2623">
        <v>57</v>
      </c>
      <c r="S2623">
        <v>1</v>
      </c>
      <c r="T2623">
        <v>57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 t="s">
        <v>6</v>
      </c>
      <c r="AG2623">
        <v>184</v>
      </c>
      <c r="AU2623" s="2" t="str">
        <f>IF(ISBLANK(B2623),"", TEXT(B2623,"dddd, d \d\e mmmm \d\e aaaa"))</f>
        <v>quinta-feira, 5 de março de 2026</v>
      </c>
      <c r="AX2623" s="1" t="str" cm="1">
        <f t="array" ref="AX2623">IFERROR(_xlfn.TEXTJOIN(", ",TRUE,_xlfn._xlws.SORT(_xlfn.UNIQUE(_xlfn._xlws.FILTER($K$2:$K$2889,($I$2:$I$2889=I2623)*($K$2:$K$2889&lt;&gt;""))))),"")</f>
        <v>Lis, Mel</v>
      </c>
      <c r="AY2623" s="1" t="str">
        <f>IF(ISBLANK(F2623),"", IF(OR(
ISNUMBER(FIND("escovacao",LOWER(F2623))),
ISNUMBER(FIND("escovação",LOWER(F2623))),
ISNUMBER(FIND("higiene bucal",LOWER(F2623))),
ISNUMBER(FIND("tosa",LOWER(F2623))),
ISNUMBER(FIND("hidratacao",LOWER(F2623))),
ISNUMBER(FIND("hidratação",LOWER(F2623))),
ISNUMBER(FIND("spa",LOWER(F2623))),
ISNUMBER(FIND("corte de unhas",LOWER(F2623))),
ISNUMBER(FIND("desembolo",LOWER(F2623))),
ISNUMBER(FIND("clorexidina",LOWER(F2623))),
ISNUMBER(FIND("matizacao",LOWER(F2623))),
ISNUMBER(FIND("matização",LOWER(F2623))),
ISNUMBER(FIND("arredondamento",LOWER(F2623))),
ISNUMBER(FIND("remocao",LOWER(F2623))),
ISNUMBER(FIND("remoção",LOWER(F2623)))
),"Serviços extras",
IF(ISNUMBER(FIND("banho",LOWER(F2623))),"Banho","Loja")))</f>
        <v>Banho</v>
      </c>
      <c r="AZ2623" s="1" t="str">
        <f>IF(ISBLANK(I2623),"", _xlfn.LET(_xlpm.Pedido,TRIM(D2623&amp;""),IF(_xlpm.Pedido&lt;&gt;"",_xlpm.Pedido&amp;" | "&amp;K2623,I2623&amp;" | "&amp;K2623&amp;" | "&amp;TEXT(AU2623,"0"))))</f>
        <v>4959 | Lis</v>
      </c>
      <c r="BA2623" s="1" t="str">
        <f>IF(ISBLANK(I2623),"", _xlfn.LET(_xlpm.TipoServico,LOWER(H2623),IF(ISNUMBER(FIND("banho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3" s="1" t="str">
        <f>IF(ISBLANK(I2623),"", _xlfn.LET(
    _xlpm.Servico,TRIM(F2623&amp;""),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3" s="1">
        <f>IF(ISBLANK(B2623),"", IF(ISBLANK(R2623),Q2623*S2623,R2623*S2623))</f>
        <v>57</v>
      </c>
    </row>
    <row r="2624" spans="1:55" x14ac:dyDescent="0.3">
      <c r="A2624" t="s">
        <v>133</v>
      </c>
      <c r="B2624">
        <v>46086</v>
      </c>
      <c r="C2624" t="s">
        <v>9</v>
      </c>
      <c r="D2624">
        <v>4959</v>
      </c>
      <c r="F2624" t="s">
        <v>134</v>
      </c>
      <c r="H2624" t="s">
        <v>276</v>
      </c>
      <c r="I2624">
        <v>2701</v>
      </c>
      <c r="J2624" t="s">
        <v>73</v>
      </c>
      <c r="K2624" t="s">
        <v>155</v>
      </c>
      <c r="L2624">
        <v>73981729966</v>
      </c>
      <c r="N2624">
        <v>0</v>
      </c>
      <c r="O2624" t="s">
        <v>5</v>
      </c>
      <c r="P2624">
        <v>0</v>
      </c>
      <c r="Q2624">
        <v>57</v>
      </c>
      <c r="R2624">
        <v>57</v>
      </c>
      <c r="S2624">
        <v>1</v>
      </c>
      <c r="T2624">
        <v>57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 t="s">
        <v>6</v>
      </c>
      <c r="AG2624">
        <v>184</v>
      </c>
      <c r="AU2624" s="2" t="str">
        <f>IF(ISBLANK(B2624),"", TEXT(B2624,"dddd, d \d\e mmmm \d\e aaaa"))</f>
        <v>quinta-feira, 5 de março de 2026</v>
      </c>
      <c r="AX2624" s="1" t="str" cm="1">
        <f t="array" ref="AX2624">IFERROR(_xlfn.TEXTJOIN(", ",TRUE,_xlfn._xlws.SORT(_xlfn.UNIQUE(_xlfn._xlws.FILTER($K$2:$K$2889,($I$2:$I$2889=I2624)*($K$2:$K$2889&lt;&gt;""))))),"")</f>
        <v>Lis, Mel</v>
      </c>
      <c r="AY2624" s="1" t="str">
        <f>IF(ISBLANK(F2624),"", IF(OR(
ISNUMBER(FIND("escovacao",LOWER(F2624))),
ISNUMBER(FIND("escovação",LOWER(F2624))),
ISNUMBER(FIND("higiene bucal",LOWER(F2624))),
ISNUMBER(FIND("tosa",LOWER(F2624))),
ISNUMBER(FIND("hidratacao",LOWER(F2624))),
ISNUMBER(FIND("hidratação",LOWER(F2624))),
ISNUMBER(FIND("spa",LOWER(F2624))),
ISNUMBER(FIND("corte de unhas",LOWER(F2624))),
ISNUMBER(FIND("desembolo",LOWER(F2624))),
ISNUMBER(FIND("clorexidina",LOWER(F2624))),
ISNUMBER(FIND("matizacao",LOWER(F2624))),
ISNUMBER(FIND("matização",LOWER(F2624))),
ISNUMBER(FIND("arredondamento",LOWER(F2624))),
ISNUMBER(FIND("remocao",LOWER(F2624))),
ISNUMBER(FIND("remoção",LOWER(F2624)))
),"Serviços extras",
IF(ISNUMBER(FIND("banho",LOWER(F2624))),"Banho","Loja")))</f>
        <v>Banho</v>
      </c>
      <c r="AZ2624" s="1" t="str">
        <f>IF(ISBLANK(I2624),"", _xlfn.LET(_xlpm.Pedido,TRIM(D2624&amp;""),IF(_xlpm.Pedido&lt;&gt;"",_xlpm.Pedido&amp;" | "&amp;K2624,I2624&amp;" | "&amp;K2624&amp;" | "&amp;TEXT(AU2624,"0"))))</f>
        <v>4959 | Mel</v>
      </c>
      <c r="BA2624" s="1" t="str">
        <f>IF(ISBLANK(I2624),"", _xlfn.LET(_xlpm.TipoServico,LOWER(H2624),IF(ISNUMBER(FIND("banho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4" s="1" t="str">
        <f>IF(ISBLANK(I2624),"", _xlfn.LET(
    _xlpm.Servico,TRIM(F2624&amp;""),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4" s="1">
        <f>IF(ISBLANK(B2624),"", IF(ISBLANK(R2624),Q2624*S2624,R2624*S2624))</f>
        <v>57</v>
      </c>
    </row>
    <row r="2625" spans="1:55" x14ac:dyDescent="0.3">
      <c r="A2625" t="s">
        <v>141</v>
      </c>
      <c r="B2625">
        <v>46088</v>
      </c>
      <c r="C2625" t="s">
        <v>27</v>
      </c>
      <c r="D2625">
        <v>4986</v>
      </c>
      <c r="F2625" t="s">
        <v>134</v>
      </c>
      <c r="H2625" t="s">
        <v>276</v>
      </c>
      <c r="I2625">
        <v>2108</v>
      </c>
      <c r="J2625" t="s">
        <v>437</v>
      </c>
      <c r="K2625" t="s">
        <v>444</v>
      </c>
      <c r="L2625">
        <v>73991061033</v>
      </c>
      <c r="N2625">
        <v>0</v>
      </c>
      <c r="O2625" t="s">
        <v>5</v>
      </c>
      <c r="P2625">
        <v>0</v>
      </c>
      <c r="Q2625">
        <v>57</v>
      </c>
      <c r="R2625">
        <v>57</v>
      </c>
      <c r="S2625">
        <v>1</v>
      </c>
      <c r="T2625">
        <v>57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 t="s">
        <v>6</v>
      </c>
      <c r="AG2625">
        <v>114</v>
      </c>
      <c r="AU2625" s="2" t="str">
        <f>IF(ISBLANK(B2625),"", TEXT(B2625,"dddd, d \d\e mmmm \d\e aaaa"))</f>
        <v>sábado, 7 de março de 2026</v>
      </c>
      <c r="AX2625" s="1" t="str" cm="1">
        <f t="array" ref="AX2625">IFERROR(_xlfn.TEXTJOIN(", ",TRUE,_xlfn._xlws.SORT(_xlfn.UNIQUE(_xlfn._xlws.FILTER($K$2:$K$2889,($I$2:$I$2889=I2625)*($K$2:$K$2889&lt;&gt;""))))),"")</f>
        <v>Amora, Maya</v>
      </c>
      <c r="AY2625" s="1" t="str">
        <f>IF(ISBLANK(F2625),"", IF(OR(
ISNUMBER(FIND("escovacao",LOWER(F2625))),
ISNUMBER(FIND("escovação",LOWER(F2625))),
ISNUMBER(FIND("higiene bucal",LOWER(F2625))),
ISNUMBER(FIND("tosa",LOWER(F2625))),
ISNUMBER(FIND("hidratacao",LOWER(F2625))),
ISNUMBER(FIND("hidratação",LOWER(F2625))),
ISNUMBER(FIND("spa",LOWER(F2625))),
ISNUMBER(FIND("corte de unhas",LOWER(F2625))),
ISNUMBER(FIND("desembolo",LOWER(F2625))),
ISNUMBER(FIND("clorexidina",LOWER(F2625))),
ISNUMBER(FIND("matizacao",LOWER(F2625))),
ISNUMBER(FIND("matização",LOWER(F2625))),
ISNUMBER(FIND("arredondamento",LOWER(F2625))),
ISNUMBER(FIND("remocao",LOWER(F2625))),
ISNUMBER(FIND("remoção",LOWER(F2625)))
),"Serviços extras",
IF(ISNUMBER(FIND("banho",LOWER(F2625))),"Banho","Loja")))</f>
        <v>Banho</v>
      </c>
      <c r="AZ2625" s="1" t="str">
        <f>IF(ISBLANK(I2625),"", _xlfn.LET(_xlpm.Pedido,TRIM(D2625&amp;""),IF(_xlpm.Pedido&lt;&gt;"",_xlpm.Pedido&amp;" | "&amp;K2625,I2625&amp;" | "&amp;K2625&amp;" | "&amp;TEXT(AU2625,"0"))))</f>
        <v>4986 | Maya</v>
      </c>
      <c r="BA2625" s="1" t="str">
        <f>IF(ISBLANK(I2625),"", _xlfn.LET(_xlpm.TipoServico,LOWER(H2625),IF(ISNUMBER(FIND("banho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5" s="1" t="str">
        <f>IF(ISBLANK(I2625),"", _xlfn.LET(
    _xlpm.Servico,TRIM(F2625&amp;""),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5" s="1">
        <f>IF(ISBLANK(B2625),"", IF(ISBLANK(R2625),Q2625*S2625,R2625*S2625))</f>
        <v>57</v>
      </c>
    </row>
    <row r="2626" spans="1:55" x14ac:dyDescent="0.3">
      <c r="A2626" t="s">
        <v>133</v>
      </c>
      <c r="B2626">
        <v>46085</v>
      </c>
      <c r="C2626" t="s">
        <v>53</v>
      </c>
      <c r="D2626">
        <v>4955</v>
      </c>
      <c r="F2626" t="s">
        <v>134</v>
      </c>
      <c r="H2626" t="s">
        <v>276</v>
      </c>
      <c r="I2626">
        <v>2600</v>
      </c>
      <c r="J2626" t="s">
        <v>62</v>
      </c>
      <c r="K2626" t="s">
        <v>315</v>
      </c>
      <c r="L2626">
        <v>5573981633691</v>
      </c>
      <c r="N2626">
        <v>0</v>
      </c>
      <c r="O2626" t="s">
        <v>5</v>
      </c>
      <c r="P2626">
        <v>0</v>
      </c>
      <c r="Q2626">
        <v>57</v>
      </c>
      <c r="R2626">
        <v>57</v>
      </c>
      <c r="S2626">
        <v>1</v>
      </c>
      <c r="T2626">
        <v>57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 t="s">
        <v>6</v>
      </c>
      <c r="AG2626">
        <v>79</v>
      </c>
      <c r="AU2626" s="2" t="str">
        <f>IF(ISBLANK(B2626),"", TEXT(B2626,"dddd, d \d\e mmmm \d\e aaaa"))</f>
        <v>quarta-feira, 4 de março de 2026</v>
      </c>
      <c r="AX2626" s="1" t="str" cm="1">
        <f t="array" ref="AX2626">IFERROR(_xlfn.TEXTJOIN(", ",TRUE,_xlfn._xlws.SORT(_xlfn.UNIQUE(_xlfn._xlws.FILTER($K$2:$K$2889,($I$2:$I$2889=I2626)*($K$2:$K$2889&lt;&gt;""))))),"")</f>
        <v>Bella</v>
      </c>
      <c r="AY2626" s="1" t="str">
        <f>IF(ISBLANK(F2626),"", IF(OR(
ISNUMBER(FIND("escovacao",LOWER(F2626))),
ISNUMBER(FIND("escovação",LOWER(F2626))),
ISNUMBER(FIND("higiene bucal",LOWER(F2626))),
ISNUMBER(FIND("tosa",LOWER(F2626))),
ISNUMBER(FIND("hidratacao",LOWER(F2626))),
ISNUMBER(FIND("hidratação",LOWER(F2626))),
ISNUMBER(FIND("spa",LOWER(F2626))),
ISNUMBER(FIND("corte de unhas",LOWER(F2626))),
ISNUMBER(FIND("desembolo",LOWER(F2626))),
ISNUMBER(FIND("clorexidina",LOWER(F2626))),
ISNUMBER(FIND("matizacao",LOWER(F2626))),
ISNUMBER(FIND("matização",LOWER(F2626))),
ISNUMBER(FIND("arredondamento",LOWER(F2626))),
ISNUMBER(FIND("remocao",LOWER(F2626))),
ISNUMBER(FIND("remoção",LOWER(F2626)))
),"Serviços extras",
IF(ISNUMBER(FIND("banho",LOWER(F2626))),"Banho","Loja")))</f>
        <v>Banho</v>
      </c>
      <c r="AZ2626" s="1" t="str">
        <f>IF(ISBLANK(I2626),"", _xlfn.LET(_xlpm.Pedido,TRIM(D2626&amp;""),IF(_xlpm.Pedido&lt;&gt;"",_xlpm.Pedido&amp;" | "&amp;K2626,I2626&amp;" | "&amp;K2626&amp;" | "&amp;TEXT(AU2626,"0"))))</f>
        <v>4955 | Bella</v>
      </c>
      <c r="BA2626" s="1" t="str">
        <f>IF(ISBLANK(I2626),"", _xlfn.LET(_xlpm.TipoServico,LOWER(H2626),IF(ISNUMBER(FIND("banho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6" s="1" t="str">
        <f>IF(ISBLANK(I2626),"", _xlfn.LET(
    _xlpm.Servico,TRIM(F2626&amp;""),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6" s="1">
        <f>IF(ISBLANK(B2626),"", IF(ISBLANK(R2626),Q2626*S2626,R2626*S2626))</f>
        <v>57</v>
      </c>
    </row>
    <row r="2627" spans="1:55" x14ac:dyDescent="0.3">
      <c r="A2627" t="s">
        <v>141</v>
      </c>
      <c r="B2627">
        <v>46093</v>
      </c>
      <c r="C2627" t="s">
        <v>9</v>
      </c>
      <c r="D2627">
        <v>5017</v>
      </c>
      <c r="F2627" t="s">
        <v>134</v>
      </c>
      <c r="H2627" t="s">
        <v>276</v>
      </c>
      <c r="I2627">
        <v>2600</v>
      </c>
      <c r="J2627" t="s">
        <v>62</v>
      </c>
      <c r="K2627" t="s">
        <v>315</v>
      </c>
      <c r="L2627">
        <v>5573981633691</v>
      </c>
      <c r="N2627">
        <v>0</v>
      </c>
      <c r="O2627" t="s">
        <v>5</v>
      </c>
      <c r="P2627">
        <v>0</v>
      </c>
      <c r="Q2627">
        <v>57</v>
      </c>
      <c r="R2627">
        <v>57</v>
      </c>
      <c r="S2627">
        <v>1</v>
      </c>
      <c r="T2627">
        <v>57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 t="s">
        <v>6</v>
      </c>
      <c r="AG2627">
        <v>130</v>
      </c>
      <c r="AU2627" s="2" t="str">
        <f>IF(ISBLANK(B2627),"", TEXT(B2627,"dddd, d \d\e mmmm \d\e aaaa"))</f>
        <v>quinta-feira, 12 de março de 2026</v>
      </c>
      <c r="AX2627" s="1" t="str" cm="1">
        <f t="array" ref="AX2627">IFERROR(_xlfn.TEXTJOIN(", ",TRUE,_xlfn._xlws.SORT(_xlfn.UNIQUE(_xlfn._xlws.FILTER($K$2:$K$2889,($I$2:$I$2889=I2627)*($K$2:$K$2889&lt;&gt;""))))),"")</f>
        <v>Bella</v>
      </c>
      <c r="AY2627" s="1" t="str">
        <f>IF(ISBLANK(F2627),"", IF(OR(
ISNUMBER(FIND("escovacao",LOWER(F2627))),
ISNUMBER(FIND("escovação",LOWER(F2627))),
ISNUMBER(FIND("higiene bucal",LOWER(F2627))),
ISNUMBER(FIND("tosa",LOWER(F2627))),
ISNUMBER(FIND("hidratacao",LOWER(F2627))),
ISNUMBER(FIND("hidratação",LOWER(F2627))),
ISNUMBER(FIND("spa",LOWER(F2627))),
ISNUMBER(FIND("corte de unhas",LOWER(F2627))),
ISNUMBER(FIND("desembolo",LOWER(F2627))),
ISNUMBER(FIND("clorexidina",LOWER(F2627))),
ISNUMBER(FIND("matizacao",LOWER(F2627))),
ISNUMBER(FIND("matização",LOWER(F2627))),
ISNUMBER(FIND("arredondamento",LOWER(F2627))),
ISNUMBER(FIND("remocao",LOWER(F2627))),
ISNUMBER(FIND("remoção",LOWER(F2627)))
),"Serviços extras",
IF(ISNUMBER(FIND("banho",LOWER(F2627))),"Banho","Loja")))</f>
        <v>Banho</v>
      </c>
      <c r="AZ2627" s="1" t="str">
        <f>IF(ISBLANK(I2627),"", _xlfn.LET(_xlpm.Pedido,TRIM(D2627&amp;""),IF(_xlpm.Pedido&lt;&gt;"",_xlpm.Pedido&amp;" | "&amp;K2627,I2627&amp;" | "&amp;K2627&amp;" | "&amp;TEXT(AU2627,"0"))))</f>
        <v>5017 | Bella</v>
      </c>
      <c r="BA2627" s="1" t="str">
        <f>IF(ISBLANK(I2627),"", _xlfn.LET(_xlpm.TipoServico,LOWER(H2627),IF(ISNUMBER(FIND("banho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7" s="1" t="str">
        <f>IF(ISBLANK(I2627),"", _xlfn.LET(
    _xlpm.Servico,TRIM(F2627&amp;""),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7" s="1">
        <f>IF(ISBLANK(B2627),"", IF(ISBLANK(R2627),Q2627*S2627,R2627*S2627))</f>
        <v>57</v>
      </c>
    </row>
    <row r="2628" spans="1:55" x14ac:dyDescent="0.3">
      <c r="A2628" t="s">
        <v>133</v>
      </c>
      <c r="B2628">
        <v>46097</v>
      </c>
      <c r="C2628" t="s">
        <v>43</v>
      </c>
      <c r="D2628">
        <v>5061</v>
      </c>
      <c r="F2628" t="s">
        <v>134</v>
      </c>
      <c r="H2628" t="s">
        <v>276</v>
      </c>
      <c r="I2628">
        <v>2616</v>
      </c>
      <c r="J2628" t="s">
        <v>14</v>
      </c>
      <c r="K2628" t="s">
        <v>179</v>
      </c>
      <c r="L2628">
        <v>5573988996862</v>
      </c>
      <c r="N2628">
        <v>0</v>
      </c>
      <c r="O2628" t="s">
        <v>5</v>
      </c>
      <c r="P2628">
        <v>0</v>
      </c>
      <c r="Q2628">
        <v>7</v>
      </c>
      <c r="R2628">
        <v>7</v>
      </c>
      <c r="S2628">
        <v>1</v>
      </c>
      <c r="T2628">
        <v>7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 t="s">
        <v>6</v>
      </c>
      <c r="AG2628">
        <v>335</v>
      </c>
      <c r="AU2628" s="2" t="str">
        <f>IF(ISBLANK(B2628),"", TEXT(B2628,"dddd, d \d\e mmmm \d\e aaaa"))</f>
        <v>segunda-feira, 16 de março de 2026</v>
      </c>
      <c r="AX2628" s="1" t="str" cm="1">
        <f t="array" ref="AX2628">IFERROR(_xlfn.TEXTJOIN(", ",TRUE,_xlfn._xlws.SORT(_xlfn.UNIQUE(_xlfn._xlws.FILTER($K$2:$K$2889,($I$2:$I$2889=I2628)*($K$2:$K$2889&lt;&gt;""))))),"")</f>
        <v>Amora, Aquiles, Enzo, Jade, Jorge</v>
      </c>
      <c r="AY2628" s="1" t="str">
        <f>IF(ISBLANK(F2628),"", IF(OR(
ISNUMBER(FIND("escovacao",LOWER(F2628))),
ISNUMBER(FIND("escovação",LOWER(F2628))),
ISNUMBER(FIND("higiene bucal",LOWER(F2628))),
ISNUMBER(FIND("tosa",LOWER(F2628))),
ISNUMBER(FIND("hidratacao",LOWER(F2628))),
ISNUMBER(FIND("hidratação",LOWER(F2628))),
ISNUMBER(FIND("spa",LOWER(F2628))),
ISNUMBER(FIND("corte de unhas",LOWER(F2628))),
ISNUMBER(FIND("desembolo",LOWER(F2628))),
ISNUMBER(FIND("clorexidina",LOWER(F2628))),
ISNUMBER(FIND("matizacao",LOWER(F2628))),
ISNUMBER(FIND("matização",LOWER(F2628))),
ISNUMBER(FIND("arredondamento",LOWER(F2628))),
ISNUMBER(FIND("remocao",LOWER(F2628))),
ISNUMBER(FIND("remoção",LOWER(F2628)))
),"Serviços extras",
IF(ISNUMBER(FIND("banho",LOWER(F2628))),"Banho","Loja")))</f>
        <v>Banho</v>
      </c>
      <c r="AZ2628" s="1" t="str">
        <f>IF(ISBLANK(I2628),"", _xlfn.LET(_xlpm.Pedido,TRIM(D2628&amp;""),IF(_xlpm.Pedido&lt;&gt;"",_xlpm.Pedido&amp;" | "&amp;K2628,I2628&amp;" | "&amp;K2628&amp;" | "&amp;TEXT(AU2628,"0"))))</f>
        <v>5061 | Enzo</v>
      </c>
      <c r="BA2628" s="1" t="str">
        <f>IF(ISBLANK(I2628),"", _xlfn.LET(_xlpm.TipoServico,LOWER(H2628),IF(ISNUMBER(FIND("banho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8" s="1" t="str">
        <f>IF(ISBLANK(I2628),"", _xlfn.LET(
    _xlpm.Servico,TRIM(F2628&amp;""),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8" s="1">
        <f>IF(ISBLANK(B2628),"", IF(ISBLANK(R2628),Q2628*S2628,R2628*S2628))</f>
        <v>7</v>
      </c>
    </row>
    <row r="2629" spans="1:55" x14ac:dyDescent="0.3">
      <c r="A2629" t="s">
        <v>141</v>
      </c>
      <c r="B2629">
        <v>46097</v>
      </c>
      <c r="C2629" t="s">
        <v>43</v>
      </c>
      <c r="D2629">
        <v>5061</v>
      </c>
      <c r="F2629" t="s">
        <v>134</v>
      </c>
      <c r="H2629" t="s">
        <v>276</v>
      </c>
      <c r="I2629">
        <v>2616</v>
      </c>
      <c r="J2629" t="s">
        <v>14</v>
      </c>
      <c r="K2629" t="s">
        <v>182</v>
      </c>
      <c r="L2629">
        <v>5573988996862</v>
      </c>
      <c r="N2629">
        <v>0</v>
      </c>
      <c r="O2629" t="s">
        <v>5</v>
      </c>
      <c r="P2629">
        <v>0</v>
      </c>
      <c r="Q2629">
        <v>7</v>
      </c>
      <c r="R2629">
        <v>7</v>
      </c>
      <c r="S2629">
        <v>1</v>
      </c>
      <c r="T2629">
        <v>7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 t="s">
        <v>6</v>
      </c>
      <c r="AG2629">
        <v>335</v>
      </c>
      <c r="AU2629" s="2" t="str">
        <f>IF(ISBLANK(B2629),"", TEXT(B2629,"dddd, d \d\e mmmm \d\e aaaa"))</f>
        <v>segunda-feira, 16 de março de 2026</v>
      </c>
      <c r="AX2629" s="1" t="str" cm="1">
        <f t="array" ref="AX2629">IFERROR(_xlfn.TEXTJOIN(", ",TRUE,_xlfn._xlws.SORT(_xlfn.UNIQUE(_xlfn._xlws.FILTER($K$2:$K$2889,($I$2:$I$2889=I2629)*($K$2:$K$2889&lt;&gt;""))))),"")</f>
        <v>Amora, Aquiles, Enzo, Jade, Jorge</v>
      </c>
      <c r="AY2629" s="1" t="str">
        <f>IF(ISBLANK(F2629),"", IF(OR(
ISNUMBER(FIND("escovacao",LOWER(F2629))),
ISNUMBER(FIND("escovação",LOWER(F2629))),
ISNUMBER(FIND("higiene bucal",LOWER(F2629))),
ISNUMBER(FIND("tosa",LOWER(F2629))),
ISNUMBER(FIND("hidratacao",LOWER(F2629))),
ISNUMBER(FIND("hidratação",LOWER(F2629))),
ISNUMBER(FIND("spa",LOWER(F2629))),
ISNUMBER(FIND("corte de unhas",LOWER(F2629))),
ISNUMBER(FIND("desembolo",LOWER(F2629))),
ISNUMBER(FIND("clorexidina",LOWER(F2629))),
ISNUMBER(FIND("matizacao",LOWER(F2629))),
ISNUMBER(FIND("matização",LOWER(F2629))),
ISNUMBER(FIND("arredondamento",LOWER(F2629))),
ISNUMBER(FIND("remocao",LOWER(F2629))),
ISNUMBER(FIND("remoção",LOWER(F2629)))
),"Serviços extras",
IF(ISNUMBER(FIND("banho",LOWER(F2629))),"Banho","Loja")))</f>
        <v>Banho</v>
      </c>
      <c r="AZ2629" s="1" t="str">
        <f>IF(ISBLANK(I2629),"", _xlfn.LET(_xlpm.Pedido,TRIM(D2629&amp;""),IF(_xlpm.Pedido&lt;&gt;"",_xlpm.Pedido&amp;" | "&amp;K2629,I2629&amp;" | "&amp;K2629&amp;" | "&amp;TEXT(AU2629,"0"))))</f>
        <v>5061 | Amora</v>
      </c>
      <c r="BA2629" s="1" t="str">
        <f>IF(ISBLANK(I2629),"", _xlfn.LET(_xlpm.TipoServico,LOWER(H2629),IF(ISNUMBER(FIND("banho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29" s="1" t="str">
        <f>IF(ISBLANK(I2629),"", _xlfn.LET(
    _xlpm.Servico,TRIM(F2629&amp;""),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29" s="1">
        <f>IF(ISBLANK(B2629),"", IF(ISBLANK(R2629),Q2629*S2629,R2629*S2629))</f>
        <v>7</v>
      </c>
    </row>
    <row r="2630" spans="1:55" x14ac:dyDescent="0.3">
      <c r="A2630" t="s">
        <v>133</v>
      </c>
      <c r="B2630">
        <v>46097</v>
      </c>
      <c r="C2630" t="s">
        <v>43</v>
      </c>
      <c r="D2630">
        <v>5061</v>
      </c>
      <c r="F2630" t="s">
        <v>134</v>
      </c>
      <c r="H2630" t="s">
        <v>276</v>
      </c>
      <c r="I2630">
        <v>2616</v>
      </c>
      <c r="J2630" t="s">
        <v>14</v>
      </c>
      <c r="K2630" t="s">
        <v>647</v>
      </c>
      <c r="L2630">
        <v>5573988996862</v>
      </c>
      <c r="N2630">
        <v>0</v>
      </c>
      <c r="O2630" t="s">
        <v>5</v>
      </c>
      <c r="P2630">
        <v>0</v>
      </c>
      <c r="Q2630">
        <v>7</v>
      </c>
      <c r="R2630">
        <v>7</v>
      </c>
      <c r="S2630">
        <v>1</v>
      </c>
      <c r="T2630">
        <v>7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 t="s">
        <v>6</v>
      </c>
      <c r="AG2630">
        <v>335</v>
      </c>
      <c r="AU2630" s="2" t="str">
        <f>IF(ISBLANK(B2630),"", TEXT(B2630,"dddd, d \d\e mmmm \d\e aaaa"))</f>
        <v>segunda-feira, 16 de março de 2026</v>
      </c>
      <c r="AX2630" s="1" t="str" cm="1">
        <f t="array" ref="AX2630">IFERROR(_xlfn.TEXTJOIN(", ",TRUE,_xlfn._xlws.SORT(_xlfn.UNIQUE(_xlfn._xlws.FILTER($K$2:$K$2889,($I$2:$I$2889=I2630)*($K$2:$K$2889&lt;&gt;""))))),"")</f>
        <v>Amora, Aquiles, Enzo, Jade, Jorge</v>
      </c>
      <c r="AY2630" s="1" t="str">
        <f>IF(ISBLANK(F2630),"", IF(OR(
ISNUMBER(FIND("escovacao",LOWER(F2630))),
ISNUMBER(FIND("escovação",LOWER(F2630))),
ISNUMBER(FIND("higiene bucal",LOWER(F2630))),
ISNUMBER(FIND("tosa",LOWER(F2630))),
ISNUMBER(FIND("hidratacao",LOWER(F2630))),
ISNUMBER(FIND("hidratação",LOWER(F2630))),
ISNUMBER(FIND("spa",LOWER(F2630))),
ISNUMBER(FIND("corte de unhas",LOWER(F2630))),
ISNUMBER(FIND("desembolo",LOWER(F2630))),
ISNUMBER(FIND("clorexidina",LOWER(F2630))),
ISNUMBER(FIND("matizacao",LOWER(F2630))),
ISNUMBER(FIND("matização",LOWER(F2630))),
ISNUMBER(FIND("arredondamento",LOWER(F2630))),
ISNUMBER(FIND("remocao",LOWER(F2630))),
ISNUMBER(FIND("remoção",LOWER(F2630)))
),"Serviços extras",
IF(ISNUMBER(FIND("banho",LOWER(F2630))),"Banho","Loja")))</f>
        <v>Banho</v>
      </c>
      <c r="AZ2630" s="1" t="str">
        <f>IF(ISBLANK(I2630),"", _xlfn.LET(_xlpm.Pedido,TRIM(D2630&amp;""),IF(_xlpm.Pedido&lt;&gt;"",_xlpm.Pedido&amp;" | "&amp;K2630,I2630&amp;" | "&amp;K2630&amp;" | "&amp;TEXT(AU2630,"0"))))</f>
        <v>5061 | Jade</v>
      </c>
      <c r="BA2630" s="1" t="str">
        <f>IF(ISBLANK(I2630),"", _xlfn.LET(_xlpm.TipoServico,LOWER(H2630),IF(ISNUMBER(FIND("banho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0" s="1" t="str">
        <f>IF(ISBLANK(I2630),"", _xlfn.LET(
    _xlpm.Servico,TRIM(F2630&amp;""),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0" s="1">
        <f>IF(ISBLANK(B2630),"", IF(ISBLANK(R2630),Q2630*S2630,R2630*S2630))</f>
        <v>7</v>
      </c>
    </row>
    <row r="2631" spans="1:55" x14ac:dyDescent="0.3">
      <c r="A2631" t="s">
        <v>133</v>
      </c>
      <c r="B2631">
        <v>46097</v>
      </c>
      <c r="C2631" t="s">
        <v>43</v>
      </c>
      <c r="D2631">
        <v>5061</v>
      </c>
      <c r="F2631" t="s">
        <v>134</v>
      </c>
      <c r="H2631" t="s">
        <v>276</v>
      </c>
      <c r="I2631">
        <v>2616</v>
      </c>
      <c r="J2631" t="s">
        <v>14</v>
      </c>
      <c r="K2631" t="s">
        <v>646</v>
      </c>
      <c r="L2631">
        <v>5573988996862</v>
      </c>
      <c r="N2631">
        <v>0</v>
      </c>
      <c r="O2631" t="s">
        <v>5</v>
      </c>
      <c r="P2631">
        <v>0</v>
      </c>
      <c r="Q2631">
        <v>7</v>
      </c>
      <c r="R2631">
        <v>7</v>
      </c>
      <c r="S2631">
        <v>1</v>
      </c>
      <c r="T2631">
        <v>7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 t="s">
        <v>6</v>
      </c>
      <c r="AG2631">
        <v>335</v>
      </c>
      <c r="AU2631" s="2" t="str">
        <f>IF(ISBLANK(B2631),"", TEXT(B2631,"dddd, d \d\e mmmm \d\e aaaa"))</f>
        <v>segunda-feira, 16 de março de 2026</v>
      </c>
      <c r="AX2631" s="1" t="str" cm="1">
        <f t="array" ref="AX2631">IFERROR(_xlfn.TEXTJOIN(", ",TRUE,_xlfn._xlws.SORT(_xlfn.UNIQUE(_xlfn._xlws.FILTER($K$2:$K$2889,($I$2:$I$2889=I2631)*($K$2:$K$2889&lt;&gt;""))))),"")</f>
        <v>Amora, Aquiles, Enzo, Jade, Jorge</v>
      </c>
      <c r="AY2631" s="1" t="str">
        <f>IF(ISBLANK(F2631),"", IF(OR(
ISNUMBER(FIND("escovacao",LOWER(F2631))),
ISNUMBER(FIND("escovação",LOWER(F2631))),
ISNUMBER(FIND("higiene bucal",LOWER(F2631))),
ISNUMBER(FIND("tosa",LOWER(F2631))),
ISNUMBER(FIND("hidratacao",LOWER(F2631))),
ISNUMBER(FIND("hidratação",LOWER(F2631))),
ISNUMBER(FIND("spa",LOWER(F2631))),
ISNUMBER(FIND("corte de unhas",LOWER(F2631))),
ISNUMBER(FIND("desembolo",LOWER(F2631))),
ISNUMBER(FIND("clorexidina",LOWER(F2631))),
ISNUMBER(FIND("matizacao",LOWER(F2631))),
ISNUMBER(FIND("matização",LOWER(F2631))),
ISNUMBER(FIND("arredondamento",LOWER(F2631))),
ISNUMBER(FIND("remocao",LOWER(F2631))),
ISNUMBER(FIND("remoção",LOWER(F2631)))
),"Serviços extras",
IF(ISNUMBER(FIND("banho",LOWER(F2631))),"Banho","Loja")))</f>
        <v>Banho</v>
      </c>
      <c r="AZ2631" s="1" t="str">
        <f>IF(ISBLANK(I2631),"", _xlfn.LET(_xlpm.Pedido,TRIM(D2631&amp;""),IF(_xlpm.Pedido&lt;&gt;"",_xlpm.Pedido&amp;" | "&amp;K2631,I2631&amp;" | "&amp;K2631&amp;" | "&amp;TEXT(AU2631,"0"))))</f>
        <v>5061 | Aquiles</v>
      </c>
      <c r="BA2631" s="1" t="str">
        <f>IF(ISBLANK(I2631),"", _xlfn.LET(_xlpm.TipoServico,LOWER(H2631),IF(ISNUMBER(FIND("banho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1" s="1" t="str">
        <f>IF(ISBLANK(I2631),"", _xlfn.LET(
    _xlpm.Servico,TRIM(F2631&amp;""),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1" s="1">
        <f>IF(ISBLANK(B2631),"", IF(ISBLANK(R2631),Q2631*S2631,R2631*S2631))</f>
        <v>7</v>
      </c>
    </row>
    <row r="2632" spans="1:55" x14ac:dyDescent="0.3">
      <c r="A2632" t="s">
        <v>141</v>
      </c>
      <c r="B2632">
        <v>46097</v>
      </c>
      <c r="C2632" t="s">
        <v>43</v>
      </c>
      <c r="D2632">
        <v>5061</v>
      </c>
      <c r="F2632" t="s">
        <v>134</v>
      </c>
      <c r="H2632" t="s">
        <v>276</v>
      </c>
      <c r="I2632">
        <v>2616</v>
      </c>
      <c r="J2632" t="s">
        <v>14</v>
      </c>
      <c r="K2632" t="s">
        <v>645</v>
      </c>
      <c r="L2632">
        <v>5573988996862</v>
      </c>
      <c r="N2632">
        <v>0</v>
      </c>
      <c r="O2632" t="s">
        <v>5</v>
      </c>
      <c r="P2632">
        <v>0</v>
      </c>
      <c r="Q2632">
        <v>7</v>
      </c>
      <c r="R2632">
        <v>7</v>
      </c>
      <c r="S2632">
        <v>1</v>
      </c>
      <c r="T2632">
        <v>7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 t="s">
        <v>6</v>
      </c>
      <c r="AG2632">
        <v>335</v>
      </c>
      <c r="AU2632" s="2" t="str">
        <f>IF(ISBLANK(B2632),"", TEXT(B2632,"dddd, d \d\e mmmm \d\e aaaa"))</f>
        <v>segunda-feira, 16 de março de 2026</v>
      </c>
      <c r="AX2632" s="1" t="str" cm="1">
        <f t="array" ref="AX2632">IFERROR(_xlfn.TEXTJOIN(", ",TRUE,_xlfn._xlws.SORT(_xlfn.UNIQUE(_xlfn._xlws.FILTER($K$2:$K$2889,($I$2:$I$2889=I2632)*($K$2:$K$2889&lt;&gt;""))))),"")</f>
        <v>Amora, Aquiles, Enzo, Jade, Jorge</v>
      </c>
      <c r="AY2632" s="1" t="str">
        <f>IF(ISBLANK(F2632),"", IF(OR(
ISNUMBER(FIND("escovacao",LOWER(F2632))),
ISNUMBER(FIND("escovação",LOWER(F2632))),
ISNUMBER(FIND("higiene bucal",LOWER(F2632))),
ISNUMBER(FIND("tosa",LOWER(F2632))),
ISNUMBER(FIND("hidratacao",LOWER(F2632))),
ISNUMBER(FIND("hidratação",LOWER(F2632))),
ISNUMBER(FIND("spa",LOWER(F2632))),
ISNUMBER(FIND("corte de unhas",LOWER(F2632))),
ISNUMBER(FIND("desembolo",LOWER(F2632))),
ISNUMBER(FIND("clorexidina",LOWER(F2632))),
ISNUMBER(FIND("matizacao",LOWER(F2632))),
ISNUMBER(FIND("matização",LOWER(F2632))),
ISNUMBER(FIND("arredondamento",LOWER(F2632))),
ISNUMBER(FIND("remocao",LOWER(F2632))),
ISNUMBER(FIND("remoção",LOWER(F2632)))
),"Serviços extras",
IF(ISNUMBER(FIND("banho",LOWER(F2632))),"Banho","Loja")))</f>
        <v>Banho</v>
      </c>
      <c r="AZ2632" s="1" t="str">
        <f>IF(ISBLANK(I2632),"", _xlfn.LET(_xlpm.Pedido,TRIM(D2632&amp;""),IF(_xlpm.Pedido&lt;&gt;"",_xlpm.Pedido&amp;" | "&amp;K2632,I2632&amp;" | "&amp;K2632&amp;" | "&amp;TEXT(AU2632,"0"))))</f>
        <v>5061 | Jorge</v>
      </c>
      <c r="BA2632" s="1" t="str">
        <f>IF(ISBLANK(I2632),"", _xlfn.LET(_xlpm.TipoServico,LOWER(H2632),IF(ISNUMBER(FIND("banho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2" s="1" t="str">
        <f>IF(ISBLANK(I2632),"", _xlfn.LET(
    _xlpm.Servico,TRIM(F2632&amp;""),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2" s="1">
        <f>IF(ISBLANK(B2632),"", IF(ISBLANK(R2632),Q2632*S2632,R2632*S2632))</f>
        <v>7</v>
      </c>
    </row>
    <row r="2633" spans="1:55" x14ac:dyDescent="0.3">
      <c r="A2633" t="s">
        <v>141</v>
      </c>
      <c r="B2633">
        <v>46098</v>
      </c>
      <c r="C2633" t="s">
        <v>46</v>
      </c>
      <c r="D2633">
        <v>5066</v>
      </c>
      <c r="F2633" t="s">
        <v>134</v>
      </c>
      <c r="H2633" t="s">
        <v>276</v>
      </c>
      <c r="I2633">
        <v>2236</v>
      </c>
      <c r="J2633" t="s">
        <v>49</v>
      </c>
      <c r="K2633" t="s">
        <v>648</v>
      </c>
      <c r="L2633">
        <v>7382579001</v>
      </c>
      <c r="N2633">
        <v>0</v>
      </c>
      <c r="O2633" t="s">
        <v>5</v>
      </c>
      <c r="P2633">
        <v>0</v>
      </c>
      <c r="Q2633">
        <v>7</v>
      </c>
      <c r="R2633">
        <v>7</v>
      </c>
      <c r="S2633">
        <v>1</v>
      </c>
      <c r="T2633">
        <v>7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 t="s">
        <v>6</v>
      </c>
      <c r="AG2633">
        <v>80</v>
      </c>
      <c r="AU2633" s="2" t="str">
        <f>IF(ISBLANK(B2633),"", TEXT(B2633,"dddd, d \d\e mmmm \d\e aaaa"))</f>
        <v>terça-feira, 17 de março de 2026</v>
      </c>
      <c r="AX2633" s="1" t="str" cm="1">
        <f t="array" ref="AX2633">IFERROR(_xlfn.TEXTJOIN(", ",TRUE,_xlfn._xlws.SORT(_xlfn.UNIQUE(_xlfn._xlws.FILTER($K$2:$K$2889,($I$2:$I$2889=I2633)*($K$2:$K$2889&lt;&gt;""))))),"")</f>
        <v>Ares</v>
      </c>
      <c r="AY2633" s="1" t="str">
        <f>IF(ISBLANK(F2633),"", IF(OR(
ISNUMBER(FIND("escovacao",LOWER(F2633))),
ISNUMBER(FIND("escovação",LOWER(F2633))),
ISNUMBER(FIND("higiene bucal",LOWER(F2633))),
ISNUMBER(FIND("tosa",LOWER(F2633))),
ISNUMBER(FIND("hidratacao",LOWER(F2633))),
ISNUMBER(FIND("hidratação",LOWER(F2633))),
ISNUMBER(FIND("spa",LOWER(F2633))),
ISNUMBER(FIND("corte de unhas",LOWER(F2633))),
ISNUMBER(FIND("desembolo",LOWER(F2633))),
ISNUMBER(FIND("clorexidina",LOWER(F2633))),
ISNUMBER(FIND("matizacao",LOWER(F2633))),
ISNUMBER(FIND("matização",LOWER(F2633))),
ISNUMBER(FIND("arredondamento",LOWER(F2633))),
ISNUMBER(FIND("remocao",LOWER(F2633))),
ISNUMBER(FIND("remoção",LOWER(F2633)))
),"Serviços extras",
IF(ISNUMBER(FIND("banho",LOWER(F2633))),"Banho","Loja")))</f>
        <v>Banho</v>
      </c>
      <c r="AZ2633" s="1" t="str">
        <f>IF(ISBLANK(I2633),"", _xlfn.LET(_xlpm.Pedido,TRIM(D2633&amp;""),IF(_xlpm.Pedido&lt;&gt;"",_xlpm.Pedido&amp;" | "&amp;K2633,I2633&amp;" | "&amp;K2633&amp;" | "&amp;TEXT(AU2633,"0"))))</f>
        <v>5066 | Ares</v>
      </c>
      <c r="BA2633" s="1" t="str">
        <f>IF(ISBLANK(I2633),"", _xlfn.LET(_xlpm.TipoServico,LOWER(H2633),IF(ISNUMBER(FIND("banho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3" s="1" t="str">
        <f>IF(ISBLANK(I2633),"", _xlfn.LET(
    _xlpm.Servico,TRIM(F2633&amp;""),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3" s="1">
        <f>IF(ISBLANK(B2633),"", IF(ISBLANK(R2633),Q2633*S2633,R2633*S2633))</f>
        <v>7</v>
      </c>
    </row>
    <row r="2634" spans="1:55" x14ac:dyDescent="0.3">
      <c r="A2634" t="s">
        <v>133</v>
      </c>
      <c r="B2634">
        <v>46098</v>
      </c>
      <c r="C2634" t="s">
        <v>46</v>
      </c>
      <c r="D2634">
        <v>5070</v>
      </c>
      <c r="F2634" t="s">
        <v>134</v>
      </c>
      <c r="H2634" t="s">
        <v>276</v>
      </c>
      <c r="I2634">
        <v>2703</v>
      </c>
      <c r="J2634" t="s">
        <v>50</v>
      </c>
      <c r="K2634" t="s">
        <v>167</v>
      </c>
      <c r="L2634">
        <v>5573982528737</v>
      </c>
      <c r="N2634">
        <v>0</v>
      </c>
      <c r="O2634" t="s">
        <v>5</v>
      </c>
      <c r="P2634">
        <v>0</v>
      </c>
      <c r="Q2634">
        <v>7</v>
      </c>
      <c r="R2634">
        <v>7</v>
      </c>
      <c r="S2634">
        <v>1</v>
      </c>
      <c r="T2634">
        <v>7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 t="s">
        <v>6</v>
      </c>
      <c r="AG2634">
        <v>67</v>
      </c>
      <c r="AU2634" s="2" t="str">
        <f>IF(ISBLANK(B2634),"", TEXT(B2634,"dddd, d \d\e mmmm \d\e aaaa"))</f>
        <v>terça-feira, 17 de março de 2026</v>
      </c>
      <c r="AX2634" s="1" t="str" cm="1">
        <f t="array" ref="AX2634">IFERROR(_xlfn.TEXTJOIN(", ",TRUE,_xlfn._xlws.SORT(_xlfn.UNIQUE(_xlfn._xlws.FILTER($K$2:$K$2889,($I$2:$I$2889=I2634)*($K$2:$K$2889&lt;&gt;""))))),"")</f>
        <v>Lucky</v>
      </c>
      <c r="AY2634" s="1" t="str">
        <f>IF(ISBLANK(F2634),"", IF(OR(
ISNUMBER(FIND("escovacao",LOWER(F2634))),
ISNUMBER(FIND("escovação",LOWER(F2634))),
ISNUMBER(FIND("higiene bucal",LOWER(F2634))),
ISNUMBER(FIND("tosa",LOWER(F2634))),
ISNUMBER(FIND("hidratacao",LOWER(F2634))),
ISNUMBER(FIND("hidratação",LOWER(F2634))),
ISNUMBER(FIND("spa",LOWER(F2634))),
ISNUMBER(FIND("corte de unhas",LOWER(F2634))),
ISNUMBER(FIND("desembolo",LOWER(F2634))),
ISNUMBER(FIND("clorexidina",LOWER(F2634))),
ISNUMBER(FIND("matizacao",LOWER(F2634))),
ISNUMBER(FIND("matização",LOWER(F2634))),
ISNUMBER(FIND("arredondamento",LOWER(F2634))),
ISNUMBER(FIND("remocao",LOWER(F2634))),
ISNUMBER(FIND("remoção",LOWER(F2634)))
),"Serviços extras",
IF(ISNUMBER(FIND("banho",LOWER(F2634))),"Banho","Loja")))</f>
        <v>Banho</v>
      </c>
      <c r="AZ2634" s="1" t="str">
        <f>IF(ISBLANK(I2634),"", _xlfn.LET(_xlpm.Pedido,TRIM(D2634&amp;""),IF(_xlpm.Pedido&lt;&gt;"",_xlpm.Pedido&amp;" | "&amp;K2634,I2634&amp;" | "&amp;K2634&amp;" | "&amp;TEXT(AU2634,"0"))))</f>
        <v>5070 | Lucky</v>
      </c>
      <c r="BA2634" s="1" t="str">
        <f>IF(ISBLANK(I2634),"", _xlfn.LET(_xlpm.TipoServico,LOWER(H2634),IF(ISNUMBER(FIND("banho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4" s="1" t="str">
        <f>IF(ISBLANK(I2634),"", _xlfn.LET(
    _xlpm.Servico,TRIM(F2634&amp;""),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4" s="1">
        <f>IF(ISBLANK(B2634),"", IF(ISBLANK(R2634),Q2634*S2634,R2634*S2634))</f>
        <v>7</v>
      </c>
    </row>
    <row r="2635" spans="1:55" x14ac:dyDescent="0.3">
      <c r="A2635" t="s">
        <v>141</v>
      </c>
      <c r="B2635">
        <v>46100</v>
      </c>
      <c r="C2635" t="s">
        <v>9</v>
      </c>
      <c r="D2635">
        <v>5089</v>
      </c>
      <c r="F2635" t="s">
        <v>134</v>
      </c>
      <c r="H2635" t="s">
        <v>276</v>
      </c>
      <c r="I2635">
        <v>2600</v>
      </c>
      <c r="J2635" t="s">
        <v>62</v>
      </c>
      <c r="K2635" t="s">
        <v>315</v>
      </c>
      <c r="L2635">
        <v>5573981633691</v>
      </c>
      <c r="N2635">
        <v>0</v>
      </c>
      <c r="O2635" t="s">
        <v>5</v>
      </c>
      <c r="P2635">
        <v>0</v>
      </c>
      <c r="Q2635">
        <v>7</v>
      </c>
      <c r="R2635">
        <v>7</v>
      </c>
      <c r="S2635">
        <v>1</v>
      </c>
      <c r="T2635">
        <v>7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 t="s">
        <v>6</v>
      </c>
      <c r="AG2635">
        <v>67</v>
      </c>
      <c r="AU2635" s="2" t="str">
        <f>IF(ISBLANK(B2635),"", TEXT(B2635,"dddd, d \d\e mmmm \d\e aaaa"))</f>
        <v>quinta-feira, 19 de março de 2026</v>
      </c>
      <c r="AX2635" s="1" t="str" cm="1">
        <f t="array" ref="AX2635">IFERROR(_xlfn.TEXTJOIN(", ",TRUE,_xlfn._xlws.SORT(_xlfn.UNIQUE(_xlfn._xlws.FILTER($K$2:$K$2889,($I$2:$I$2889=I2635)*($K$2:$K$2889&lt;&gt;""))))),"")</f>
        <v>Bella</v>
      </c>
      <c r="AY2635" s="1" t="str">
        <f>IF(ISBLANK(F2635),"", IF(OR(
ISNUMBER(FIND("escovacao",LOWER(F2635))),
ISNUMBER(FIND("escovação",LOWER(F2635))),
ISNUMBER(FIND("higiene bucal",LOWER(F2635))),
ISNUMBER(FIND("tosa",LOWER(F2635))),
ISNUMBER(FIND("hidratacao",LOWER(F2635))),
ISNUMBER(FIND("hidratação",LOWER(F2635))),
ISNUMBER(FIND("spa",LOWER(F2635))),
ISNUMBER(FIND("corte de unhas",LOWER(F2635))),
ISNUMBER(FIND("desembolo",LOWER(F2635))),
ISNUMBER(FIND("clorexidina",LOWER(F2635))),
ISNUMBER(FIND("matizacao",LOWER(F2635))),
ISNUMBER(FIND("matização",LOWER(F2635))),
ISNUMBER(FIND("arredondamento",LOWER(F2635))),
ISNUMBER(FIND("remocao",LOWER(F2635))),
ISNUMBER(FIND("remoção",LOWER(F2635)))
),"Serviços extras",
IF(ISNUMBER(FIND("banho",LOWER(F2635))),"Banho","Loja")))</f>
        <v>Banho</v>
      </c>
      <c r="AZ2635" s="1" t="str">
        <f>IF(ISBLANK(I2635),"", _xlfn.LET(_xlpm.Pedido,TRIM(D2635&amp;""),IF(_xlpm.Pedido&lt;&gt;"",_xlpm.Pedido&amp;" | "&amp;K2635,I2635&amp;" | "&amp;K2635&amp;" | "&amp;TEXT(AU2635,"0"))))</f>
        <v>5089 | Bella</v>
      </c>
      <c r="BA2635" s="1" t="str">
        <f>IF(ISBLANK(I2635),"", _xlfn.LET(_xlpm.TipoServico,LOWER(H2635),IF(ISNUMBER(FIND("banho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5" s="1" t="str">
        <f>IF(ISBLANK(I2635),"", _xlfn.LET(
    _xlpm.Servico,TRIM(F2635&amp;""),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5" s="1">
        <f>IF(ISBLANK(B2635),"", IF(ISBLANK(R2635),Q2635*S2635,R2635*S2635))</f>
        <v>7</v>
      </c>
    </row>
    <row r="2636" spans="1:55" x14ac:dyDescent="0.3">
      <c r="A2636" t="s">
        <v>133</v>
      </c>
      <c r="B2636">
        <v>46101</v>
      </c>
      <c r="C2636" t="s">
        <v>2</v>
      </c>
      <c r="D2636">
        <v>5102</v>
      </c>
      <c r="F2636" t="s">
        <v>134</v>
      </c>
      <c r="H2636" t="s">
        <v>276</v>
      </c>
      <c r="I2636">
        <v>2701</v>
      </c>
      <c r="J2636" t="s">
        <v>73</v>
      </c>
      <c r="K2636" t="s">
        <v>657</v>
      </c>
      <c r="L2636">
        <v>73981729966</v>
      </c>
      <c r="N2636">
        <v>0</v>
      </c>
      <c r="O2636" t="s">
        <v>5</v>
      </c>
      <c r="P2636">
        <v>0</v>
      </c>
      <c r="Q2636">
        <v>7</v>
      </c>
      <c r="R2636">
        <v>7</v>
      </c>
      <c r="S2636">
        <v>1</v>
      </c>
      <c r="T2636">
        <v>7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 t="s">
        <v>6</v>
      </c>
      <c r="AG2636">
        <v>208</v>
      </c>
      <c r="AU2636" s="2" t="str">
        <f>IF(ISBLANK(B2636),"", TEXT(B2636,"dddd, d \d\e mmmm \d\e aaaa"))</f>
        <v>sexta-feira, 20 de março de 2026</v>
      </c>
      <c r="AX2636" s="1" t="str" cm="1">
        <f t="array" ref="AX2636">IFERROR(_xlfn.TEXTJOIN(", ",TRUE,_xlfn._xlws.SORT(_xlfn.UNIQUE(_xlfn._xlws.FILTER($K$2:$K$2889,($I$2:$I$2889=I2636)*($K$2:$K$2889&lt;&gt;""))))),"")</f>
        <v>Lis, Mel</v>
      </c>
      <c r="AY2636" s="1" t="str">
        <f>IF(ISBLANK(F2636),"", IF(OR(
ISNUMBER(FIND("escovacao",LOWER(F2636))),
ISNUMBER(FIND("escovação",LOWER(F2636))),
ISNUMBER(FIND("higiene bucal",LOWER(F2636))),
ISNUMBER(FIND("tosa",LOWER(F2636))),
ISNUMBER(FIND("hidratacao",LOWER(F2636))),
ISNUMBER(FIND("hidratação",LOWER(F2636))),
ISNUMBER(FIND("spa",LOWER(F2636))),
ISNUMBER(FIND("corte de unhas",LOWER(F2636))),
ISNUMBER(FIND("desembolo",LOWER(F2636))),
ISNUMBER(FIND("clorexidina",LOWER(F2636))),
ISNUMBER(FIND("matizacao",LOWER(F2636))),
ISNUMBER(FIND("matização",LOWER(F2636))),
ISNUMBER(FIND("arredondamento",LOWER(F2636))),
ISNUMBER(FIND("remocao",LOWER(F2636))),
ISNUMBER(FIND("remoção",LOWER(F2636)))
),"Serviços extras",
IF(ISNUMBER(FIND("banho",LOWER(F2636))),"Banho","Loja")))</f>
        <v>Banho</v>
      </c>
      <c r="AZ2636" s="1" t="str">
        <f>IF(ISBLANK(I2636),"", _xlfn.LET(_xlpm.Pedido,TRIM(D2636&amp;""),IF(_xlpm.Pedido&lt;&gt;"",_xlpm.Pedido&amp;" | "&amp;K2636,I2636&amp;" | "&amp;K2636&amp;" | "&amp;TEXT(AU2636,"0"))))</f>
        <v>5102 | Lis</v>
      </c>
      <c r="BA2636" s="1" t="str">
        <f>IF(ISBLANK(I2636),"", _xlfn.LET(_xlpm.TipoServico,LOWER(H2636),IF(ISNUMBER(FIND("banho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6" s="1" t="str">
        <f>IF(ISBLANK(I2636),"", _xlfn.LET(
    _xlpm.Servico,TRIM(F2636&amp;""),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6" s="1">
        <f>IF(ISBLANK(B2636),"", IF(ISBLANK(R2636),Q2636*S2636,R2636*S2636))</f>
        <v>7</v>
      </c>
    </row>
    <row r="2637" spans="1:55" x14ac:dyDescent="0.3">
      <c r="A2637" t="s">
        <v>133</v>
      </c>
      <c r="B2637">
        <v>46101</v>
      </c>
      <c r="C2637" t="s">
        <v>2</v>
      </c>
      <c r="D2637">
        <v>5102</v>
      </c>
      <c r="F2637" t="s">
        <v>134</v>
      </c>
      <c r="H2637" t="s">
        <v>276</v>
      </c>
      <c r="I2637">
        <v>2701</v>
      </c>
      <c r="J2637" t="s">
        <v>73</v>
      </c>
      <c r="K2637" t="s">
        <v>155</v>
      </c>
      <c r="L2637">
        <v>73981729966</v>
      </c>
      <c r="N2637">
        <v>0</v>
      </c>
      <c r="O2637" t="s">
        <v>5</v>
      </c>
      <c r="P2637">
        <v>0</v>
      </c>
      <c r="Q2637">
        <v>7</v>
      </c>
      <c r="R2637">
        <v>7</v>
      </c>
      <c r="S2637">
        <v>1</v>
      </c>
      <c r="T2637">
        <v>7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 t="s">
        <v>6</v>
      </c>
      <c r="AG2637">
        <v>208</v>
      </c>
      <c r="AU2637" s="2" t="str">
        <f>IF(ISBLANK(B2637),"", TEXT(B2637,"dddd, d \d\e mmmm \d\e aaaa"))</f>
        <v>sexta-feira, 20 de março de 2026</v>
      </c>
      <c r="AX2637" s="1" t="str" cm="1">
        <f t="array" ref="AX2637">IFERROR(_xlfn.TEXTJOIN(", ",TRUE,_xlfn._xlws.SORT(_xlfn.UNIQUE(_xlfn._xlws.FILTER($K$2:$K$2889,($I$2:$I$2889=I2637)*($K$2:$K$2889&lt;&gt;""))))),"")</f>
        <v>Lis, Mel</v>
      </c>
      <c r="AY2637" s="1" t="str">
        <f>IF(ISBLANK(F2637),"", IF(OR(
ISNUMBER(FIND("escovacao",LOWER(F2637))),
ISNUMBER(FIND("escovação",LOWER(F2637))),
ISNUMBER(FIND("higiene bucal",LOWER(F2637))),
ISNUMBER(FIND("tosa",LOWER(F2637))),
ISNUMBER(FIND("hidratacao",LOWER(F2637))),
ISNUMBER(FIND("hidratação",LOWER(F2637))),
ISNUMBER(FIND("spa",LOWER(F2637))),
ISNUMBER(FIND("corte de unhas",LOWER(F2637))),
ISNUMBER(FIND("desembolo",LOWER(F2637))),
ISNUMBER(FIND("clorexidina",LOWER(F2637))),
ISNUMBER(FIND("matizacao",LOWER(F2637))),
ISNUMBER(FIND("matização",LOWER(F2637))),
ISNUMBER(FIND("arredondamento",LOWER(F2637))),
ISNUMBER(FIND("remocao",LOWER(F2637))),
ISNUMBER(FIND("remoção",LOWER(F2637)))
),"Serviços extras",
IF(ISNUMBER(FIND("banho",LOWER(F2637))),"Banho","Loja")))</f>
        <v>Banho</v>
      </c>
      <c r="AZ2637" s="1" t="str">
        <f>IF(ISBLANK(I2637),"", _xlfn.LET(_xlpm.Pedido,TRIM(D2637&amp;""),IF(_xlpm.Pedido&lt;&gt;"",_xlpm.Pedido&amp;" | "&amp;K2637,I2637&amp;" | "&amp;K2637&amp;" | "&amp;TEXT(AU2637,"0"))))</f>
        <v>5102 | Mel</v>
      </c>
      <c r="BA2637" s="1" t="str">
        <f>IF(ISBLANK(I2637),"", _xlfn.LET(_xlpm.TipoServico,LOWER(H2637),IF(ISNUMBER(FIND("banho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7" s="1" t="str">
        <f>IF(ISBLANK(I2637),"", _xlfn.LET(
    _xlpm.Servico,TRIM(F2637&amp;""),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7" s="1">
        <f>IF(ISBLANK(B2637),"", IF(ISBLANK(R2637),Q2637*S2637,R2637*S2637))</f>
        <v>7</v>
      </c>
    </row>
    <row r="2638" spans="1:55" x14ac:dyDescent="0.3">
      <c r="A2638" t="s">
        <v>133</v>
      </c>
      <c r="B2638">
        <v>46102</v>
      </c>
      <c r="C2638" t="s">
        <v>27</v>
      </c>
      <c r="D2638">
        <v>5108</v>
      </c>
      <c r="F2638" t="s">
        <v>134</v>
      </c>
      <c r="H2638" t="s">
        <v>276</v>
      </c>
      <c r="I2638">
        <v>2796</v>
      </c>
      <c r="J2638" t="s">
        <v>550</v>
      </c>
      <c r="K2638" t="s">
        <v>182</v>
      </c>
      <c r="L2638">
        <v>73991722422</v>
      </c>
      <c r="N2638">
        <v>0</v>
      </c>
      <c r="O2638" t="s">
        <v>5</v>
      </c>
      <c r="P2638">
        <v>0</v>
      </c>
      <c r="Q2638">
        <v>7</v>
      </c>
      <c r="R2638">
        <v>7</v>
      </c>
      <c r="S2638">
        <v>1</v>
      </c>
      <c r="T2638">
        <v>7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 t="s">
        <v>6</v>
      </c>
      <c r="AG2638">
        <v>58</v>
      </c>
      <c r="AU2638" s="2" t="str">
        <f>IF(ISBLANK(B2638),"", TEXT(B2638,"dddd, d \d\e mmmm \d\e aaaa"))</f>
        <v>sábado, 21 de março de 2026</v>
      </c>
      <c r="AX2638" s="1" t="str" cm="1">
        <f t="array" ref="AX2638">IFERROR(_xlfn.TEXTJOIN(", ",TRUE,_xlfn._xlws.SORT(_xlfn.UNIQUE(_xlfn._xlws.FILTER($K$2:$K$2889,($I$2:$I$2889=I2638)*($K$2:$K$2889&lt;&gt;""))))),"")</f>
        <v>Amora</v>
      </c>
      <c r="AY2638" s="1" t="str">
        <f>IF(ISBLANK(F2638),"", IF(OR(
ISNUMBER(FIND("escovacao",LOWER(F2638))),
ISNUMBER(FIND("escovação",LOWER(F2638))),
ISNUMBER(FIND("higiene bucal",LOWER(F2638))),
ISNUMBER(FIND("tosa",LOWER(F2638))),
ISNUMBER(FIND("hidratacao",LOWER(F2638))),
ISNUMBER(FIND("hidratação",LOWER(F2638))),
ISNUMBER(FIND("spa",LOWER(F2638))),
ISNUMBER(FIND("corte de unhas",LOWER(F2638))),
ISNUMBER(FIND("desembolo",LOWER(F2638))),
ISNUMBER(FIND("clorexidina",LOWER(F2638))),
ISNUMBER(FIND("matizacao",LOWER(F2638))),
ISNUMBER(FIND("matização",LOWER(F2638))),
ISNUMBER(FIND("arredondamento",LOWER(F2638))),
ISNUMBER(FIND("remocao",LOWER(F2638))),
ISNUMBER(FIND("remoção",LOWER(F2638)))
),"Serviços extras",
IF(ISNUMBER(FIND("banho",LOWER(F2638))),"Banho","Loja")))</f>
        <v>Banho</v>
      </c>
      <c r="AZ2638" s="1" t="str">
        <f>IF(ISBLANK(I2638),"", _xlfn.LET(_xlpm.Pedido,TRIM(D2638&amp;""),IF(_xlpm.Pedido&lt;&gt;"",_xlpm.Pedido&amp;" | "&amp;K2638,I2638&amp;" | "&amp;K2638&amp;" | "&amp;TEXT(AU2638,"0"))))</f>
        <v>5108 | Amora</v>
      </c>
      <c r="BA2638" s="1" t="str">
        <f>IF(ISBLANK(I2638),"", _xlfn.LET(_xlpm.TipoServico,LOWER(H2638),IF(ISNUMBER(FIND("banho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8" s="1" t="str">
        <f>IF(ISBLANK(I2638),"", _xlfn.LET(
    _xlpm.Servico,TRIM(F2638&amp;""),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8" s="1">
        <f>IF(ISBLANK(B2638),"", IF(ISBLANK(R2638),Q2638*S2638,R2638*S2638))</f>
        <v>7</v>
      </c>
    </row>
    <row r="2639" spans="1:55" x14ac:dyDescent="0.3">
      <c r="A2639" t="s">
        <v>11</v>
      </c>
      <c r="B2639">
        <v>46105</v>
      </c>
      <c r="C2639" t="s">
        <v>46</v>
      </c>
      <c r="D2639">
        <v>5124</v>
      </c>
      <c r="F2639" t="s">
        <v>134</v>
      </c>
      <c r="H2639" t="s">
        <v>276</v>
      </c>
      <c r="I2639">
        <v>2389</v>
      </c>
      <c r="J2639" t="s">
        <v>52</v>
      </c>
      <c r="K2639" t="s">
        <v>662</v>
      </c>
      <c r="L2639">
        <v>5573998418685</v>
      </c>
      <c r="N2639">
        <v>0</v>
      </c>
      <c r="O2639" t="s">
        <v>5</v>
      </c>
      <c r="P2639">
        <v>0</v>
      </c>
      <c r="Q2639">
        <v>7</v>
      </c>
      <c r="R2639">
        <v>7</v>
      </c>
      <c r="S2639">
        <v>1</v>
      </c>
      <c r="T2639">
        <v>7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 t="s">
        <v>6</v>
      </c>
      <c r="AG2639">
        <v>79</v>
      </c>
      <c r="AU2639" s="2" t="str">
        <f>IF(ISBLANK(B2639),"", TEXT(B2639,"dddd, d \d\e mmmm \d\e aaaa"))</f>
        <v>terça-feira, 24 de março de 2026</v>
      </c>
      <c r="AX2639" s="1" t="str" cm="1">
        <f t="array" ref="AX2639">IFERROR(_xlfn.TEXTJOIN(", ",TRUE,_xlfn._xlws.SORT(_xlfn.UNIQUE(_xlfn._xlws.FILTER($K$2:$K$2889,($I$2:$I$2889=I2639)*($K$2:$K$2889&lt;&gt;""))))),"")</f>
        <v>Nicolas</v>
      </c>
      <c r="AY2639" s="1" t="str">
        <f>IF(ISBLANK(F2639),"", IF(OR(
ISNUMBER(FIND("escovacao",LOWER(F2639))),
ISNUMBER(FIND("escovação",LOWER(F2639))),
ISNUMBER(FIND("higiene bucal",LOWER(F2639))),
ISNUMBER(FIND("tosa",LOWER(F2639))),
ISNUMBER(FIND("hidratacao",LOWER(F2639))),
ISNUMBER(FIND("hidratação",LOWER(F2639))),
ISNUMBER(FIND("spa",LOWER(F2639))),
ISNUMBER(FIND("corte de unhas",LOWER(F2639))),
ISNUMBER(FIND("desembolo",LOWER(F2639))),
ISNUMBER(FIND("clorexidina",LOWER(F2639))),
ISNUMBER(FIND("matizacao",LOWER(F2639))),
ISNUMBER(FIND("matização",LOWER(F2639))),
ISNUMBER(FIND("arredondamento",LOWER(F2639))),
ISNUMBER(FIND("remocao",LOWER(F2639))),
ISNUMBER(FIND("remoção",LOWER(F2639)))
),"Serviços extras",
IF(ISNUMBER(FIND("banho",LOWER(F2639))),"Banho","Loja")))</f>
        <v>Banho</v>
      </c>
      <c r="AZ2639" s="1" t="str">
        <f>IF(ISBLANK(I2639),"", _xlfn.LET(_xlpm.Pedido,TRIM(D2639&amp;""),IF(_xlpm.Pedido&lt;&gt;"",_xlpm.Pedido&amp;" | "&amp;K2639,I2639&amp;" | "&amp;K2639&amp;" | "&amp;TEXT(AU2639,"0"))))</f>
        <v>5124 | Nicolas</v>
      </c>
      <c r="BA2639" s="1" t="str">
        <f>IF(ISBLANK(I2639),"", _xlfn.LET(_xlpm.TipoServico,LOWER(H2639),IF(ISNUMBER(FIND("banho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39" s="1" t="str">
        <f>IF(ISBLANK(I2639),"", _xlfn.LET(
    _xlpm.Servico,TRIM(F2639&amp;""),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39" s="1">
        <f>IF(ISBLANK(B2639),"", IF(ISBLANK(R2639),Q2639*S2639,R2639*S2639))</f>
        <v>7</v>
      </c>
    </row>
    <row r="2640" spans="1:55" x14ac:dyDescent="0.3">
      <c r="A2640" t="s">
        <v>11</v>
      </c>
      <c r="B2640">
        <v>46107</v>
      </c>
      <c r="C2640" t="s">
        <v>9</v>
      </c>
      <c r="D2640">
        <v>5139</v>
      </c>
      <c r="F2640" t="s">
        <v>134</v>
      </c>
      <c r="H2640" t="s">
        <v>276</v>
      </c>
      <c r="I2640">
        <v>2633</v>
      </c>
      <c r="J2640" t="s">
        <v>18</v>
      </c>
      <c r="K2640" t="s">
        <v>649</v>
      </c>
      <c r="L2640">
        <v>5573991255180</v>
      </c>
      <c r="N2640">
        <v>0</v>
      </c>
      <c r="O2640" t="s">
        <v>5</v>
      </c>
      <c r="P2640">
        <v>0</v>
      </c>
      <c r="Q2640">
        <v>7</v>
      </c>
      <c r="R2640">
        <v>7</v>
      </c>
      <c r="S2640">
        <v>1</v>
      </c>
      <c r="T2640">
        <v>7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 t="s">
        <v>6</v>
      </c>
      <c r="AG2640">
        <v>114</v>
      </c>
      <c r="AU2640" s="2" t="str">
        <f>IF(ISBLANK(B2640),"", TEXT(B2640,"dddd, d \d\e mmmm \d\e aaaa"))</f>
        <v>quinta-feira, 26 de março de 2026</v>
      </c>
      <c r="AX2640" s="1" t="str" cm="1">
        <f t="array" ref="AX2640">IFERROR(_xlfn.TEXTJOIN(", ",TRUE,_xlfn._xlws.SORT(_xlfn.UNIQUE(_xlfn._xlws.FILTER($K$2:$K$2889,($I$2:$I$2889=I2640)*($K$2:$K$2889&lt;&gt;""))))),"")</f>
        <v>Flora, Loli</v>
      </c>
      <c r="AY2640" s="1" t="str">
        <f>IF(ISBLANK(F2640),"", IF(OR(
ISNUMBER(FIND("escovacao",LOWER(F2640))),
ISNUMBER(FIND("escovação",LOWER(F2640))),
ISNUMBER(FIND("higiene bucal",LOWER(F2640))),
ISNUMBER(FIND("tosa",LOWER(F2640))),
ISNUMBER(FIND("hidratacao",LOWER(F2640))),
ISNUMBER(FIND("hidratação",LOWER(F2640))),
ISNUMBER(FIND("spa",LOWER(F2640))),
ISNUMBER(FIND("corte de unhas",LOWER(F2640))),
ISNUMBER(FIND("desembolo",LOWER(F2640))),
ISNUMBER(FIND("clorexidina",LOWER(F2640))),
ISNUMBER(FIND("matizacao",LOWER(F2640))),
ISNUMBER(FIND("matização",LOWER(F2640))),
ISNUMBER(FIND("arredondamento",LOWER(F2640))),
ISNUMBER(FIND("remocao",LOWER(F2640))),
ISNUMBER(FIND("remoção",LOWER(F2640)))
),"Serviços extras",
IF(ISNUMBER(FIND("banho",LOWER(F2640))),"Banho","Loja")))</f>
        <v>Banho</v>
      </c>
      <c r="AZ2640" s="1" t="str">
        <f>IF(ISBLANK(I2640),"", _xlfn.LET(_xlpm.Pedido,TRIM(D2640&amp;""),IF(_xlpm.Pedido&lt;&gt;"",_xlpm.Pedido&amp;" | "&amp;K2640,I2640&amp;" | "&amp;K2640&amp;" | "&amp;TEXT(AU2640,"0"))))</f>
        <v>5139 | Loli</v>
      </c>
      <c r="BA2640" s="1" t="str">
        <f>IF(ISBLANK(I2640),"", _xlfn.LET(_xlpm.TipoServico,LOWER(H2640),IF(ISNUMBER(FIND("banho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0" s="1" t="str">
        <f>IF(ISBLANK(I2640),"", _xlfn.LET(
    _xlpm.Servico,TRIM(F2640&amp;""),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0" s="1">
        <f>IF(ISBLANK(B2640),"", IF(ISBLANK(R2640),Q2640*S2640,R2640*S2640))</f>
        <v>7</v>
      </c>
    </row>
    <row r="2641" spans="1:55" x14ac:dyDescent="0.3">
      <c r="A2641" t="s">
        <v>141</v>
      </c>
      <c r="B2641">
        <v>46114</v>
      </c>
      <c r="C2641" t="s">
        <v>9</v>
      </c>
      <c r="D2641">
        <v>5207</v>
      </c>
      <c r="F2641" t="s">
        <v>134</v>
      </c>
      <c r="H2641" t="s">
        <v>276</v>
      </c>
      <c r="I2641">
        <v>2345</v>
      </c>
      <c r="J2641" t="s">
        <v>150</v>
      </c>
      <c r="K2641" t="s">
        <v>151</v>
      </c>
      <c r="L2641">
        <v>557399619681</v>
      </c>
      <c r="N2641">
        <v>0</v>
      </c>
      <c r="O2641" t="s">
        <v>5</v>
      </c>
      <c r="P2641">
        <v>0</v>
      </c>
      <c r="Q2641">
        <v>7</v>
      </c>
      <c r="R2641">
        <v>7</v>
      </c>
      <c r="S2641">
        <v>1</v>
      </c>
      <c r="T2641">
        <v>7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 t="s">
        <v>6</v>
      </c>
      <c r="AG2641">
        <v>107</v>
      </c>
      <c r="AU2641" s="2" t="str">
        <f>IF(ISBLANK(B2641),"", TEXT(B2641,"dddd, d \d\e mmmm \d\e aaaa"))</f>
        <v>quinta-feira, 2 de abril de 2026</v>
      </c>
      <c r="AX2641" s="1" t="str" cm="1">
        <f t="array" ref="AX2641">IFERROR(_xlfn.TEXTJOIN(", ",TRUE,_xlfn._xlws.SORT(_xlfn.UNIQUE(_xlfn._xlws.FILTER($K$2:$K$2889,($I$2:$I$2889=I2641)*($K$2:$K$2889&lt;&gt;""))))),"")</f>
        <v>Dindi</v>
      </c>
      <c r="AY2641" s="1" t="str">
        <f>IF(ISBLANK(F2641),"", IF(OR(
ISNUMBER(FIND("escovacao",LOWER(F2641))),
ISNUMBER(FIND("escovação",LOWER(F2641))),
ISNUMBER(FIND("higiene bucal",LOWER(F2641))),
ISNUMBER(FIND("tosa",LOWER(F2641))),
ISNUMBER(FIND("hidratacao",LOWER(F2641))),
ISNUMBER(FIND("hidratação",LOWER(F2641))),
ISNUMBER(FIND("spa",LOWER(F2641))),
ISNUMBER(FIND("corte de unhas",LOWER(F2641))),
ISNUMBER(FIND("desembolo",LOWER(F2641))),
ISNUMBER(FIND("clorexidina",LOWER(F2641))),
ISNUMBER(FIND("matizacao",LOWER(F2641))),
ISNUMBER(FIND("matização",LOWER(F2641))),
ISNUMBER(FIND("arredondamento",LOWER(F2641))),
ISNUMBER(FIND("remocao",LOWER(F2641))),
ISNUMBER(FIND("remoção",LOWER(F2641)))
),"Serviços extras",
IF(ISNUMBER(FIND("banho",LOWER(F2641))),"Banho","Loja")))</f>
        <v>Banho</v>
      </c>
      <c r="AZ2641" s="1" t="str">
        <f>IF(ISBLANK(I2641),"", _xlfn.LET(_xlpm.Pedido,TRIM(D2641&amp;""),IF(_xlpm.Pedido&lt;&gt;"",_xlpm.Pedido&amp;" | "&amp;K2641,I2641&amp;" | "&amp;K2641&amp;" | "&amp;TEXT(AU2641,"0"))))</f>
        <v>5207 | Dindi</v>
      </c>
      <c r="BA2641" s="1" t="str">
        <f>IF(ISBLANK(I2641),"", _xlfn.LET(_xlpm.TipoServico,LOWER(H2641),IF(ISNUMBER(FIND("banho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1" s="1" t="str">
        <f>IF(ISBLANK(I2641),"", _xlfn.LET(
    _xlpm.Servico,TRIM(F2641&amp;""),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1" s="1">
        <f>IF(ISBLANK(B2641),"", IF(ISBLANK(R2641),Q2641*S2641,R2641*S2641))</f>
        <v>7</v>
      </c>
    </row>
    <row r="2642" spans="1:55" x14ac:dyDescent="0.3">
      <c r="A2642" t="s">
        <v>141</v>
      </c>
      <c r="B2642">
        <v>46114</v>
      </c>
      <c r="C2642" t="s">
        <v>9</v>
      </c>
      <c r="D2642">
        <v>5215</v>
      </c>
      <c r="F2642" t="s">
        <v>134</v>
      </c>
      <c r="H2642" t="s">
        <v>276</v>
      </c>
      <c r="I2642">
        <v>2736</v>
      </c>
      <c r="J2642" t="s">
        <v>593</v>
      </c>
      <c r="K2642" t="s">
        <v>171</v>
      </c>
      <c r="L2642">
        <v>7391333600</v>
      </c>
      <c r="N2642">
        <v>0</v>
      </c>
      <c r="O2642" t="s">
        <v>5</v>
      </c>
      <c r="P2642">
        <v>0</v>
      </c>
      <c r="Q2642">
        <v>7</v>
      </c>
      <c r="R2642">
        <v>7</v>
      </c>
      <c r="S2642">
        <v>1</v>
      </c>
      <c r="T2642">
        <v>7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 t="s">
        <v>6</v>
      </c>
      <c r="AG2642">
        <v>74</v>
      </c>
      <c r="AU2642" s="2" t="str">
        <f>IF(ISBLANK(B2642),"", TEXT(B2642,"dddd, d \d\e mmmm \d\e aaaa"))</f>
        <v>quinta-feira, 2 de abril de 2026</v>
      </c>
      <c r="AX2642" s="1" t="str" cm="1">
        <f t="array" ref="AX2642">IFERROR(_xlfn.TEXTJOIN(", ",TRUE,_xlfn._xlws.SORT(_xlfn.UNIQUE(_xlfn._xlws.FILTER($K$2:$K$2889,($I$2:$I$2889=I2642)*($K$2:$K$2889&lt;&gt;""))))),"")</f>
        <v>Lua</v>
      </c>
      <c r="AY2642" s="1" t="str">
        <f>IF(ISBLANK(F2642),"", IF(OR(
ISNUMBER(FIND("escovacao",LOWER(F2642))),
ISNUMBER(FIND("escovação",LOWER(F2642))),
ISNUMBER(FIND("higiene bucal",LOWER(F2642))),
ISNUMBER(FIND("tosa",LOWER(F2642))),
ISNUMBER(FIND("hidratacao",LOWER(F2642))),
ISNUMBER(FIND("hidratação",LOWER(F2642))),
ISNUMBER(FIND("spa",LOWER(F2642))),
ISNUMBER(FIND("corte de unhas",LOWER(F2642))),
ISNUMBER(FIND("desembolo",LOWER(F2642))),
ISNUMBER(FIND("clorexidina",LOWER(F2642))),
ISNUMBER(FIND("matizacao",LOWER(F2642))),
ISNUMBER(FIND("matização",LOWER(F2642))),
ISNUMBER(FIND("arredondamento",LOWER(F2642))),
ISNUMBER(FIND("remocao",LOWER(F2642))),
ISNUMBER(FIND("remoção",LOWER(F2642)))
),"Serviços extras",
IF(ISNUMBER(FIND("banho",LOWER(F2642))),"Banho","Loja")))</f>
        <v>Banho</v>
      </c>
      <c r="AZ2642" s="1" t="str">
        <f>IF(ISBLANK(I2642),"", _xlfn.LET(_xlpm.Pedido,TRIM(D2642&amp;""),IF(_xlpm.Pedido&lt;&gt;"",_xlpm.Pedido&amp;" | "&amp;K2642,I2642&amp;" | "&amp;K2642&amp;" | "&amp;TEXT(AU2642,"0"))))</f>
        <v>5215 | Lua</v>
      </c>
      <c r="BA2642" s="1" t="str">
        <f>IF(ISBLANK(I2642),"", _xlfn.LET(_xlpm.TipoServico,LOWER(H2642),IF(ISNUMBER(FIND("banho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2" s="1" t="str">
        <f>IF(ISBLANK(I2642),"", _xlfn.LET(
    _xlpm.Servico,TRIM(F2642&amp;""),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2" s="1">
        <f>IF(ISBLANK(B2642),"", IF(ISBLANK(R2642),Q2642*S2642,R2642*S2642))</f>
        <v>7</v>
      </c>
    </row>
    <row r="2643" spans="1:55" x14ac:dyDescent="0.3">
      <c r="A2643" t="s">
        <v>141</v>
      </c>
      <c r="B2643">
        <v>46114</v>
      </c>
      <c r="C2643" t="s">
        <v>9</v>
      </c>
      <c r="D2643">
        <v>5217</v>
      </c>
      <c r="F2643" t="s">
        <v>134</v>
      </c>
      <c r="H2643" t="s">
        <v>276</v>
      </c>
      <c r="I2643">
        <v>2755</v>
      </c>
      <c r="J2643" t="s">
        <v>558</v>
      </c>
      <c r="K2643" t="s">
        <v>310</v>
      </c>
      <c r="L2643">
        <v>557388330130</v>
      </c>
      <c r="N2643">
        <v>0</v>
      </c>
      <c r="O2643" t="s">
        <v>5</v>
      </c>
      <c r="P2643">
        <v>0</v>
      </c>
      <c r="Q2643">
        <v>7</v>
      </c>
      <c r="R2643">
        <v>7</v>
      </c>
      <c r="S2643">
        <v>1</v>
      </c>
      <c r="T2643">
        <v>7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  <c r="AE2643">
        <v>0</v>
      </c>
      <c r="AF2643" t="s">
        <v>6</v>
      </c>
      <c r="AG2643">
        <v>84</v>
      </c>
      <c r="AU2643" s="2" t="str">
        <f>IF(ISBLANK(B2643),"", TEXT(B2643,"dddd, d \d\e mmmm \d\e aaaa"))</f>
        <v>quinta-feira, 2 de abril de 2026</v>
      </c>
      <c r="AX2643" s="1" t="str" cm="1">
        <f t="array" ref="AX2643">IFERROR(_xlfn.TEXTJOIN(", ",TRUE,_xlfn._xlws.SORT(_xlfn.UNIQUE(_xlfn._xlws.FILTER($K$2:$K$2889,($I$2:$I$2889=I2643)*($K$2:$K$2889&lt;&gt;""))))),"")</f>
        <v>Dom</v>
      </c>
      <c r="AY2643" s="1" t="str">
        <f>IF(ISBLANK(F2643),"", IF(OR(
ISNUMBER(FIND("escovacao",LOWER(F2643))),
ISNUMBER(FIND("escovação",LOWER(F2643))),
ISNUMBER(FIND("higiene bucal",LOWER(F2643))),
ISNUMBER(FIND("tosa",LOWER(F2643))),
ISNUMBER(FIND("hidratacao",LOWER(F2643))),
ISNUMBER(FIND("hidratação",LOWER(F2643))),
ISNUMBER(FIND("spa",LOWER(F2643))),
ISNUMBER(FIND("corte de unhas",LOWER(F2643))),
ISNUMBER(FIND("desembolo",LOWER(F2643))),
ISNUMBER(FIND("clorexidina",LOWER(F2643))),
ISNUMBER(FIND("matizacao",LOWER(F2643))),
ISNUMBER(FIND("matização",LOWER(F2643))),
ISNUMBER(FIND("arredondamento",LOWER(F2643))),
ISNUMBER(FIND("remocao",LOWER(F2643))),
ISNUMBER(FIND("remoção",LOWER(F2643)))
),"Serviços extras",
IF(ISNUMBER(FIND("banho",LOWER(F2643))),"Banho","Loja")))</f>
        <v>Banho</v>
      </c>
      <c r="AZ2643" s="1" t="str">
        <f>IF(ISBLANK(I2643),"", _xlfn.LET(_xlpm.Pedido,TRIM(D2643&amp;""),IF(_xlpm.Pedido&lt;&gt;"",_xlpm.Pedido&amp;" | "&amp;K2643,I2643&amp;" | "&amp;K2643&amp;" | "&amp;TEXT(AU2643,"0"))))</f>
        <v>5217 | Dom</v>
      </c>
      <c r="BA2643" s="1" t="str">
        <f>IF(ISBLANK(I2643),"", _xlfn.LET(_xlpm.TipoServico,LOWER(H2643),IF(ISNUMBER(FIND("banho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3" s="1" t="str">
        <f>IF(ISBLANK(I2643),"", _xlfn.LET(
    _xlpm.Servico,TRIM(F2643&amp;""),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3" s="1">
        <f>IF(ISBLANK(B2643),"", IF(ISBLANK(R2643),Q2643*S2643,R2643*S2643))</f>
        <v>7</v>
      </c>
    </row>
    <row r="2644" spans="1:55" x14ac:dyDescent="0.3">
      <c r="A2644" t="s">
        <v>133</v>
      </c>
      <c r="B2644">
        <v>46118</v>
      </c>
      <c r="C2644" t="s">
        <v>43</v>
      </c>
      <c r="D2644">
        <v>5223</v>
      </c>
      <c r="F2644" t="s">
        <v>134</v>
      </c>
      <c r="H2644" t="s">
        <v>276</v>
      </c>
      <c r="I2644">
        <v>2655</v>
      </c>
      <c r="J2644" t="s">
        <v>597</v>
      </c>
      <c r="K2644" t="s">
        <v>160</v>
      </c>
      <c r="L2644">
        <v>7391126847</v>
      </c>
      <c r="N2644">
        <v>0</v>
      </c>
      <c r="O2644" t="s">
        <v>5</v>
      </c>
      <c r="P2644">
        <v>0</v>
      </c>
      <c r="Q2644">
        <v>7</v>
      </c>
      <c r="R2644">
        <v>7</v>
      </c>
      <c r="S2644">
        <v>1</v>
      </c>
      <c r="T2644">
        <v>7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 t="s">
        <v>6</v>
      </c>
      <c r="AG2644">
        <v>74</v>
      </c>
      <c r="AU2644" s="2" t="str">
        <f>IF(ISBLANK(B2644),"", TEXT(B2644,"dddd, d \d\e mmmm \d\e aaaa"))</f>
        <v>segunda-feira, 6 de abril de 2026</v>
      </c>
      <c r="AX2644" s="1" t="str" cm="1">
        <f t="array" ref="AX2644">IFERROR(_xlfn.TEXTJOIN(", ",TRUE,_xlfn._xlws.SORT(_xlfn.UNIQUE(_xlfn._xlws.FILTER($K$2:$K$2889,($I$2:$I$2889=I2644)*($K$2:$K$2889&lt;&gt;""))))),"")</f>
        <v>Fred</v>
      </c>
      <c r="AY2644" s="1" t="str">
        <f>IF(ISBLANK(F2644),"", IF(OR(
ISNUMBER(FIND("escovacao",LOWER(F2644))),
ISNUMBER(FIND("escovação",LOWER(F2644))),
ISNUMBER(FIND("higiene bucal",LOWER(F2644))),
ISNUMBER(FIND("tosa",LOWER(F2644))),
ISNUMBER(FIND("hidratacao",LOWER(F2644))),
ISNUMBER(FIND("hidratação",LOWER(F2644))),
ISNUMBER(FIND("spa",LOWER(F2644))),
ISNUMBER(FIND("corte de unhas",LOWER(F2644))),
ISNUMBER(FIND("desembolo",LOWER(F2644))),
ISNUMBER(FIND("clorexidina",LOWER(F2644))),
ISNUMBER(FIND("matizacao",LOWER(F2644))),
ISNUMBER(FIND("matização",LOWER(F2644))),
ISNUMBER(FIND("arredondamento",LOWER(F2644))),
ISNUMBER(FIND("remocao",LOWER(F2644))),
ISNUMBER(FIND("remoção",LOWER(F2644)))
),"Serviços extras",
IF(ISNUMBER(FIND("banho",LOWER(F2644))),"Banho","Loja")))</f>
        <v>Banho</v>
      </c>
      <c r="AZ2644" s="1" t="str">
        <f>IF(ISBLANK(I2644),"", _xlfn.LET(_xlpm.Pedido,TRIM(D2644&amp;""),IF(_xlpm.Pedido&lt;&gt;"",_xlpm.Pedido&amp;" | "&amp;K2644,I2644&amp;" | "&amp;K2644&amp;" | "&amp;TEXT(AU2644,"0"))))</f>
        <v>5223 | Fred</v>
      </c>
      <c r="BA2644" s="1" t="str">
        <f>IF(ISBLANK(I2644),"", _xlfn.LET(_xlpm.TipoServico,LOWER(H2644),IF(ISNUMBER(FIND("banho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4" s="1" t="str">
        <f>IF(ISBLANK(I2644),"", _xlfn.LET(
    _xlpm.Servico,TRIM(F2644&amp;""),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4" s="1">
        <f>IF(ISBLANK(B2644),"", IF(ISBLANK(R2644),Q2644*S2644,R2644*S2644))</f>
        <v>7</v>
      </c>
    </row>
    <row r="2645" spans="1:55" x14ac:dyDescent="0.3">
      <c r="A2645" t="s">
        <v>11</v>
      </c>
      <c r="B2645">
        <v>46119</v>
      </c>
      <c r="C2645" t="s">
        <v>46</v>
      </c>
      <c r="D2645">
        <v>5232</v>
      </c>
      <c r="F2645" t="s">
        <v>134</v>
      </c>
      <c r="H2645" t="s">
        <v>276</v>
      </c>
      <c r="I2645">
        <v>2336</v>
      </c>
      <c r="J2645" t="s">
        <v>599</v>
      </c>
      <c r="K2645" t="s">
        <v>300</v>
      </c>
      <c r="L2645">
        <v>73998253932</v>
      </c>
      <c r="N2645">
        <v>0</v>
      </c>
      <c r="O2645" t="s">
        <v>5</v>
      </c>
      <c r="P2645">
        <v>0</v>
      </c>
      <c r="Q2645">
        <v>7</v>
      </c>
      <c r="R2645">
        <v>7</v>
      </c>
      <c r="S2645">
        <v>1</v>
      </c>
      <c r="T2645">
        <v>7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 t="s">
        <v>6</v>
      </c>
      <c r="AG2645">
        <v>62</v>
      </c>
      <c r="AU2645" s="2" t="str">
        <f>IF(ISBLANK(B2645),"", TEXT(B2645,"dddd, d \d\e mmmm \d\e aaaa"))</f>
        <v>terça-feira, 7 de abril de 2026</v>
      </c>
      <c r="AX2645" s="1" t="str" cm="1">
        <f t="array" ref="AX2645">IFERROR(_xlfn.TEXTJOIN(", ",TRUE,_xlfn._xlws.SORT(_xlfn.UNIQUE(_xlfn._xlws.FILTER($K$2:$K$2889,($I$2:$I$2889=I2645)*($K$2:$K$2889&lt;&gt;""))))),"")</f>
        <v>Mel, Nick</v>
      </c>
      <c r="AY2645" s="1" t="str">
        <f>IF(ISBLANK(F2645),"", IF(OR(
ISNUMBER(FIND("escovacao",LOWER(F2645))),
ISNUMBER(FIND("escovação",LOWER(F2645))),
ISNUMBER(FIND("higiene bucal",LOWER(F2645))),
ISNUMBER(FIND("tosa",LOWER(F2645))),
ISNUMBER(FIND("hidratacao",LOWER(F2645))),
ISNUMBER(FIND("hidratação",LOWER(F2645))),
ISNUMBER(FIND("spa",LOWER(F2645))),
ISNUMBER(FIND("corte de unhas",LOWER(F2645))),
ISNUMBER(FIND("desembolo",LOWER(F2645))),
ISNUMBER(FIND("clorexidina",LOWER(F2645))),
ISNUMBER(FIND("matizacao",LOWER(F2645))),
ISNUMBER(FIND("matização",LOWER(F2645))),
ISNUMBER(FIND("arredondamento",LOWER(F2645))),
ISNUMBER(FIND("remocao",LOWER(F2645))),
ISNUMBER(FIND("remoção",LOWER(F2645)))
),"Serviços extras",
IF(ISNUMBER(FIND("banho",LOWER(F2645))),"Banho","Loja")))</f>
        <v>Banho</v>
      </c>
      <c r="AZ2645" s="1" t="str">
        <f>IF(ISBLANK(I2645),"", _xlfn.LET(_xlpm.Pedido,TRIM(D2645&amp;""),IF(_xlpm.Pedido&lt;&gt;"",_xlpm.Pedido&amp;" | "&amp;K2645,I2645&amp;" | "&amp;K2645&amp;" | "&amp;TEXT(AU2645,"0"))))</f>
        <v>5232 | Nick</v>
      </c>
      <c r="BA2645" s="1" t="str">
        <f>IF(ISBLANK(I2645),"", _xlfn.LET(_xlpm.TipoServico,LOWER(H2645),IF(ISNUMBER(FIND("banho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5" s="1" t="str">
        <f>IF(ISBLANK(I2645),"", _xlfn.LET(
    _xlpm.Servico,TRIM(F2645&amp;""),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5" s="1">
        <f>IF(ISBLANK(B2645),"", IF(ISBLANK(R2645),Q2645*S2645,R2645*S2645))</f>
        <v>7</v>
      </c>
    </row>
    <row r="2646" spans="1:55" x14ac:dyDescent="0.3">
      <c r="A2646" t="s">
        <v>133</v>
      </c>
      <c r="B2646">
        <v>46120</v>
      </c>
      <c r="C2646" t="s">
        <v>53</v>
      </c>
      <c r="D2646">
        <v>5238</v>
      </c>
      <c r="F2646" t="s">
        <v>134</v>
      </c>
      <c r="H2646" t="s">
        <v>276</v>
      </c>
      <c r="I2646">
        <v>2691</v>
      </c>
      <c r="J2646" t="s">
        <v>483</v>
      </c>
      <c r="K2646" t="s">
        <v>679</v>
      </c>
      <c r="L2646">
        <v>73981676637</v>
      </c>
      <c r="N2646">
        <v>0</v>
      </c>
      <c r="O2646" t="s">
        <v>5</v>
      </c>
      <c r="P2646">
        <v>0</v>
      </c>
      <c r="Q2646">
        <v>7</v>
      </c>
      <c r="R2646">
        <v>7</v>
      </c>
      <c r="S2646">
        <v>1</v>
      </c>
      <c r="T2646">
        <v>7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E2646">
        <v>0</v>
      </c>
      <c r="AF2646" t="s">
        <v>6</v>
      </c>
      <c r="AG2646">
        <v>159</v>
      </c>
      <c r="AU2646" s="2" t="str">
        <f>IF(ISBLANK(B2646),"", TEXT(B2646,"dddd, d \d\e mmmm \d\e aaaa"))</f>
        <v>quarta-feira, 8 de abril de 2026</v>
      </c>
      <c r="AX2646" s="1" t="str" cm="1">
        <f t="array" ref="AX2646">IFERROR(_xlfn.TEXTJOIN(", ",TRUE,_xlfn._xlws.SORT(_xlfn.UNIQUE(_xlfn._xlws.FILTER($K$2:$K$2889,($I$2:$I$2889=I2646)*($K$2:$K$2889&lt;&gt;""))))),"")</f>
        <v>Samuca</v>
      </c>
      <c r="AY2646" s="1" t="str">
        <f>IF(ISBLANK(F2646),"", IF(OR(
ISNUMBER(FIND("escovacao",LOWER(F2646))),
ISNUMBER(FIND("escovação",LOWER(F2646))),
ISNUMBER(FIND("higiene bucal",LOWER(F2646))),
ISNUMBER(FIND("tosa",LOWER(F2646))),
ISNUMBER(FIND("hidratacao",LOWER(F2646))),
ISNUMBER(FIND("hidratação",LOWER(F2646))),
ISNUMBER(FIND("spa",LOWER(F2646))),
ISNUMBER(FIND("corte de unhas",LOWER(F2646))),
ISNUMBER(FIND("desembolo",LOWER(F2646))),
ISNUMBER(FIND("clorexidina",LOWER(F2646))),
ISNUMBER(FIND("matizacao",LOWER(F2646))),
ISNUMBER(FIND("matização",LOWER(F2646))),
ISNUMBER(FIND("arredondamento",LOWER(F2646))),
ISNUMBER(FIND("remocao",LOWER(F2646))),
ISNUMBER(FIND("remoção",LOWER(F2646)))
),"Serviços extras",
IF(ISNUMBER(FIND("banho",LOWER(F2646))),"Banho","Loja")))</f>
        <v>Banho</v>
      </c>
      <c r="AZ2646" s="1" t="str">
        <f>IF(ISBLANK(I2646),"", _xlfn.LET(_xlpm.Pedido,TRIM(D2646&amp;""),IF(_xlpm.Pedido&lt;&gt;"",_xlpm.Pedido&amp;" | "&amp;K2646,I2646&amp;" | "&amp;K2646&amp;" | "&amp;TEXT(AU2646,"0"))))</f>
        <v>5238 | Samuca</v>
      </c>
      <c r="BA2646" s="1" t="str">
        <f>IF(ISBLANK(I2646),"", _xlfn.LET(_xlpm.TipoServico,LOWER(H2646),IF(ISNUMBER(FIND("banho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6" s="1" t="str">
        <f>IF(ISBLANK(I2646),"", _xlfn.LET(
    _xlpm.Servico,TRIM(F2646&amp;""),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6" s="1">
        <f>IF(ISBLANK(B2646),"", IF(ISBLANK(R2646),Q2646*S2646,R2646*S2646))</f>
        <v>7</v>
      </c>
    </row>
    <row r="2647" spans="1:55" x14ac:dyDescent="0.3">
      <c r="A2647" t="s">
        <v>11</v>
      </c>
      <c r="B2647">
        <v>46120</v>
      </c>
      <c r="C2647" t="s">
        <v>53</v>
      </c>
      <c r="D2647">
        <v>5246</v>
      </c>
      <c r="F2647" t="s">
        <v>134</v>
      </c>
      <c r="H2647" t="s">
        <v>276</v>
      </c>
      <c r="I2647">
        <v>2440</v>
      </c>
      <c r="J2647" t="s">
        <v>601</v>
      </c>
      <c r="K2647" t="s">
        <v>471</v>
      </c>
      <c r="L2647">
        <v>557188493273</v>
      </c>
      <c r="N2647">
        <v>0</v>
      </c>
      <c r="O2647" t="s">
        <v>5</v>
      </c>
      <c r="P2647">
        <v>0</v>
      </c>
      <c r="Q2647">
        <v>7</v>
      </c>
      <c r="R2647">
        <v>7</v>
      </c>
      <c r="S2647">
        <v>1</v>
      </c>
      <c r="T2647">
        <v>7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6</v>
      </c>
      <c r="AG2647">
        <v>109</v>
      </c>
      <c r="AU2647" s="2" t="str">
        <f>IF(ISBLANK(B2647),"", TEXT(B2647,"dddd, d \d\e mmmm \d\e aaaa"))</f>
        <v>quarta-feira, 8 de abril de 2026</v>
      </c>
      <c r="AX2647" s="1" t="str" cm="1">
        <f t="array" ref="AX2647">IFERROR(_xlfn.TEXTJOIN(", ",TRUE,_xlfn._xlws.SORT(_xlfn.UNIQUE(_xlfn._xlws.FILTER($K$2:$K$2889,($I$2:$I$2889=I2647)*($K$2:$K$2889&lt;&gt;""))))),"")</f>
        <v>Thor</v>
      </c>
      <c r="AY2647" s="1" t="str">
        <f>IF(ISBLANK(F2647),"", IF(OR(
ISNUMBER(FIND("escovacao",LOWER(F2647))),
ISNUMBER(FIND("escovação",LOWER(F2647))),
ISNUMBER(FIND("higiene bucal",LOWER(F2647))),
ISNUMBER(FIND("tosa",LOWER(F2647))),
ISNUMBER(FIND("hidratacao",LOWER(F2647))),
ISNUMBER(FIND("hidratação",LOWER(F2647))),
ISNUMBER(FIND("spa",LOWER(F2647))),
ISNUMBER(FIND("corte de unhas",LOWER(F2647))),
ISNUMBER(FIND("desembolo",LOWER(F2647))),
ISNUMBER(FIND("clorexidina",LOWER(F2647))),
ISNUMBER(FIND("matizacao",LOWER(F2647))),
ISNUMBER(FIND("matização",LOWER(F2647))),
ISNUMBER(FIND("arredondamento",LOWER(F2647))),
ISNUMBER(FIND("remocao",LOWER(F2647))),
ISNUMBER(FIND("remoção",LOWER(F2647)))
),"Serviços extras",
IF(ISNUMBER(FIND("banho",LOWER(F2647))),"Banho","Loja")))</f>
        <v>Banho</v>
      </c>
      <c r="AZ2647" s="1" t="str">
        <f>IF(ISBLANK(I2647),"", _xlfn.LET(_xlpm.Pedido,TRIM(D2647&amp;""),IF(_xlpm.Pedido&lt;&gt;"",_xlpm.Pedido&amp;" | "&amp;K2647,I2647&amp;" | "&amp;K2647&amp;" | "&amp;TEXT(AU2647,"0"))))</f>
        <v>5246 | Thor</v>
      </c>
      <c r="BA2647" s="1" t="str">
        <f>IF(ISBLANK(I2647),"", _xlfn.LET(_xlpm.TipoServico,LOWER(H2647),IF(ISNUMBER(FIND("banho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7" s="1" t="str">
        <f>IF(ISBLANK(I2647),"", _xlfn.LET(
    _xlpm.Servico,TRIM(F2647&amp;""),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7" s="1">
        <f>IF(ISBLANK(B2647),"", IF(ISBLANK(R2647),Q2647*S2647,R2647*S2647))</f>
        <v>7</v>
      </c>
    </row>
    <row r="2648" spans="1:55" x14ac:dyDescent="0.3">
      <c r="A2648" t="s">
        <v>11</v>
      </c>
      <c r="B2648">
        <v>46122</v>
      </c>
      <c r="C2648" t="s">
        <v>2</v>
      </c>
      <c r="D2648">
        <v>5249</v>
      </c>
      <c r="F2648" t="s">
        <v>134</v>
      </c>
      <c r="H2648" t="s">
        <v>276</v>
      </c>
      <c r="I2648">
        <v>2843</v>
      </c>
      <c r="J2648" t="s">
        <v>39</v>
      </c>
      <c r="K2648" t="s">
        <v>749</v>
      </c>
      <c r="L2648">
        <v>5581997929297</v>
      </c>
      <c r="N2648">
        <v>0</v>
      </c>
      <c r="O2648" t="s">
        <v>5</v>
      </c>
      <c r="P2648">
        <v>0</v>
      </c>
      <c r="Q2648">
        <v>7</v>
      </c>
      <c r="R2648">
        <v>7</v>
      </c>
      <c r="S2648">
        <v>1</v>
      </c>
      <c r="T2648">
        <v>7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 t="s">
        <v>6</v>
      </c>
      <c r="AG2648">
        <v>72</v>
      </c>
      <c r="AU2648" s="2" t="str">
        <f>IF(ISBLANK(B2648),"", TEXT(B2648,"dddd, d \d\e mmmm \d\e aaaa"))</f>
        <v>sexta-feira, 10 de abril de 2026</v>
      </c>
      <c r="AX2648" s="1" t="str" cm="1">
        <f t="array" ref="AX2648">IFERROR(_xlfn.TEXTJOIN(", ",TRUE,_xlfn._xlws.SORT(_xlfn.UNIQUE(_xlfn._xlws.FILTER($K$2:$K$2889,($I$2:$I$2889=I2648)*($K$2:$K$2889&lt;&gt;""))))),"")</f>
        <v>Branca</v>
      </c>
      <c r="AY2648" s="1" t="str">
        <f>IF(ISBLANK(F2648),"", IF(OR(
ISNUMBER(FIND("escovacao",LOWER(F2648))),
ISNUMBER(FIND("escovação",LOWER(F2648))),
ISNUMBER(FIND("higiene bucal",LOWER(F2648))),
ISNUMBER(FIND("tosa",LOWER(F2648))),
ISNUMBER(FIND("hidratacao",LOWER(F2648))),
ISNUMBER(FIND("hidratação",LOWER(F2648))),
ISNUMBER(FIND("spa",LOWER(F2648))),
ISNUMBER(FIND("corte de unhas",LOWER(F2648))),
ISNUMBER(FIND("desembolo",LOWER(F2648))),
ISNUMBER(FIND("clorexidina",LOWER(F2648))),
ISNUMBER(FIND("matizacao",LOWER(F2648))),
ISNUMBER(FIND("matização",LOWER(F2648))),
ISNUMBER(FIND("arredondamento",LOWER(F2648))),
ISNUMBER(FIND("remocao",LOWER(F2648))),
ISNUMBER(FIND("remoção",LOWER(F2648)))
),"Serviços extras",
IF(ISNUMBER(FIND("banho",LOWER(F2648))),"Banho","Loja")))</f>
        <v>Banho</v>
      </c>
      <c r="AZ2648" s="1" t="str">
        <f>IF(ISBLANK(I2648),"", _xlfn.LET(_xlpm.Pedido,TRIM(D2648&amp;""),IF(_xlpm.Pedido&lt;&gt;"",_xlpm.Pedido&amp;" | "&amp;K2648,I2648&amp;" | "&amp;K2648&amp;" | "&amp;TEXT(AU2648,"0"))))</f>
        <v>5249 | Branca</v>
      </c>
      <c r="BA2648" s="1" t="str">
        <f>IF(ISBLANK(I2648),"", _xlfn.LET(_xlpm.TipoServico,LOWER(H2648),IF(ISNUMBER(FIND("banho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8" s="1" t="str">
        <f>IF(ISBLANK(I2648),"", _xlfn.LET(
    _xlpm.Servico,TRIM(F2648&amp;""),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8" s="1">
        <f>IF(ISBLANK(B2648),"", IF(ISBLANK(R2648),Q2648*S2648,R2648*S2648))</f>
        <v>7</v>
      </c>
    </row>
    <row r="2649" spans="1:55" x14ac:dyDescent="0.3">
      <c r="A2649" t="s">
        <v>11</v>
      </c>
      <c r="B2649">
        <v>46122</v>
      </c>
      <c r="C2649" t="s">
        <v>2</v>
      </c>
      <c r="D2649">
        <v>5268</v>
      </c>
      <c r="F2649" t="s">
        <v>134</v>
      </c>
      <c r="H2649" t="s">
        <v>276</v>
      </c>
      <c r="I2649">
        <v>2799</v>
      </c>
      <c r="J2649" t="s">
        <v>603</v>
      </c>
      <c r="K2649" t="s">
        <v>360</v>
      </c>
      <c r="L2649">
        <v>557382353276</v>
      </c>
      <c r="N2649">
        <v>0</v>
      </c>
      <c r="O2649" t="s">
        <v>5</v>
      </c>
      <c r="P2649">
        <v>0</v>
      </c>
      <c r="Q2649">
        <v>7</v>
      </c>
      <c r="R2649">
        <v>7</v>
      </c>
      <c r="S2649">
        <v>1</v>
      </c>
      <c r="T2649">
        <v>7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0</v>
      </c>
      <c r="AF2649" t="s">
        <v>6</v>
      </c>
      <c r="AG2649">
        <v>112</v>
      </c>
      <c r="AU2649" s="2" t="str">
        <f>IF(ISBLANK(B2649),"", TEXT(B2649,"dddd, d \d\e mmmm \d\e aaaa"))</f>
        <v>sexta-feira, 10 de abril de 2026</v>
      </c>
      <c r="AX2649" s="1" t="str" cm="1">
        <f t="array" ref="AX2649">IFERROR(_xlfn.TEXTJOIN(", ",TRUE,_xlfn._xlws.SORT(_xlfn.UNIQUE(_xlfn._xlws.FILTER($K$2:$K$2889,($I$2:$I$2889=I2649)*($K$2:$K$2889&lt;&gt;""))))),"")</f>
        <v>Chico</v>
      </c>
      <c r="AY2649" s="1" t="str">
        <f>IF(ISBLANK(F2649),"", IF(OR(
ISNUMBER(FIND("escovacao",LOWER(F2649))),
ISNUMBER(FIND("escovação",LOWER(F2649))),
ISNUMBER(FIND("higiene bucal",LOWER(F2649))),
ISNUMBER(FIND("tosa",LOWER(F2649))),
ISNUMBER(FIND("hidratacao",LOWER(F2649))),
ISNUMBER(FIND("hidratação",LOWER(F2649))),
ISNUMBER(FIND("spa",LOWER(F2649))),
ISNUMBER(FIND("corte de unhas",LOWER(F2649))),
ISNUMBER(FIND("desembolo",LOWER(F2649))),
ISNUMBER(FIND("clorexidina",LOWER(F2649))),
ISNUMBER(FIND("matizacao",LOWER(F2649))),
ISNUMBER(FIND("matização",LOWER(F2649))),
ISNUMBER(FIND("arredondamento",LOWER(F2649))),
ISNUMBER(FIND("remocao",LOWER(F2649))),
ISNUMBER(FIND("remoção",LOWER(F2649)))
),"Serviços extras",
IF(ISNUMBER(FIND("banho",LOWER(F2649))),"Banho","Loja")))</f>
        <v>Banho</v>
      </c>
      <c r="AZ2649" s="1" t="str">
        <f>IF(ISBLANK(I2649),"", _xlfn.LET(_xlpm.Pedido,TRIM(D2649&amp;""),IF(_xlpm.Pedido&lt;&gt;"",_xlpm.Pedido&amp;" | "&amp;K2649,I2649&amp;" | "&amp;K2649&amp;" | "&amp;TEXT(AU2649,"0"))))</f>
        <v>5268 | Chico</v>
      </c>
      <c r="BA2649" s="1" t="str">
        <f>IF(ISBLANK(I2649),"", _xlfn.LET(_xlpm.TipoServico,LOWER(H2649),IF(ISNUMBER(FIND("banho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49" s="1" t="str">
        <f>IF(ISBLANK(I2649),"", _xlfn.LET(
    _xlpm.Servico,TRIM(F2649&amp;""),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49" s="1">
        <f>IF(ISBLANK(B2649),"", IF(ISBLANK(R2649),Q2649*S2649,R2649*S2649))</f>
        <v>7</v>
      </c>
    </row>
    <row r="2650" spans="1:55" x14ac:dyDescent="0.3">
      <c r="A2650" t="s">
        <v>11</v>
      </c>
      <c r="B2650">
        <v>46122</v>
      </c>
      <c r="C2650" t="s">
        <v>2</v>
      </c>
      <c r="D2650">
        <v>5259</v>
      </c>
      <c r="F2650" t="s">
        <v>134</v>
      </c>
      <c r="H2650" t="s">
        <v>276</v>
      </c>
      <c r="I2650">
        <v>2818</v>
      </c>
      <c r="J2650" t="s">
        <v>68</v>
      </c>
      <c r="K2650" t="s">
        <v>680</v>
      </c>
      <c r="L2650">
        <v>73988047914</v>
      </c>
      <c r="N2650">
        <v>0</v>
      </c>
      <c r="O2650" t="s">
        <v>5</v>
      </c>
      <c r="P2650">
        <v>0</v>
      </c>
      <c r="Q2650">
        <v>7</v>
      </c>
      <c r="R2650">
        <v>7</v>
      </c>
      <c r="S2650">
        <v>1</v>
      </c>
      <c r="T2650">
        <v>7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 t="s">
        <v>6</v>
      </c>
      <c r="AG2650">
        <v>74</v>
      </c>
      <c r="AU2650" s="2" t="str">
        <f>IF(ISBLANK(B2650),"", TEXT(B2650,"dddd, d \d\e mmmm \d\e aaaa"))</f>
        <v>sexta-feira, 10 de abril de 2026</v>
      </c>
      <c r="AX2650" s="1" t="str" cm="1">
        <f t="array" ref="AX2650">IFERROR(_xlfn.TEXTJOIN(", ",TRUE,_xlfn._xlws.SORT(_xlfn.UNIQUE(_xlfn._xlws.FILTER($K$2:$K$2889,($I$2:$I$2889=I2650)*($K$2:$K$2889&lt;&gt;""))))),"")</f>
        <v>Mila</v>
      </c>
      <c r="AY2650" s="1" t="str">
        <f>IF(ISBLANK(F2650),"", IF(OR(
ISNUMBER(FIND("escovacao",LOWER(F2650))),
ISNUMBER(FIND("escovação",LOWER(F2650))),
ISNUMBER(FIND("higiene bucal",LOWER(F2650))),
ISNUMBER(FIND("tosa",LOWER(F2650))),
ISNUMBER(FIND("hidratacao",LOWER(F2650))),
ISNUMBER(FIND("hidratação",LOWER(F2650))),
ISNUMBER(FIND("spa",LOWER(F2650))),
ISNUMBER(FIND("corte de unhas",LOWER(F2650))),
ISNUMBER(FIND("desembolo",LOWER(F2650))),
ISNUMBER(FIND("clorexidina",LOWER(F2650))),
ISNUMBER(FIND("matizacao",LOWER(F2650))),
ISNUMBER(FIND("matização",LOWER(F2650))),
ISNUMBER(FIND("arredondamento",LOWER(F2650))),
ISNUMBER(FIND("remocao",LOWER(F2650))),
ISNUMBER(FIND("remoção",LOWER(F2650)))
),"Serviços extras",
IF(ISNUMBER(FIND("banho",LOWER(F2650))),"Banho","Loja")))</f>
        <v>Banho</v>
      </c>
      <c r="AZ2650" s="1" t="str">
        <f>IF(ISBLANK(I2650),"", _xlfn.LET(_xlpm.Pedido,TRIM(D2650&amp;""),IF(_xlpm.Pedido&lt;&gt;"",_xlpm.Pedido&amp;" | "&amp;K2650,I2650&amp;" | "&amp;K2650&amp;" | "&amp;TEXT(AU2650,"0"))))</f>
        <v>5259 | Mila</v>
      </c>
      <c r="BA2650" s="1" t="str">
        <f>IF(ISBLANK(I2650),"", _xlfn.LET(_xlpm.TipoServico,LOWER(H2650),IF(ISNUMBER(FIND("banho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0" s="1" t="str">
        <f>IF(ISBLANK(I2650),"", _xlfn.LET(
    _xlpm.Servico,TRIM(F2650&amp;""),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0" s="1">
        <f>IF(ISBLANK(B2650),"", IF(ISBLANK(R2650),Q2650*S2650,R2650*S2650))</f>
        <v>7</v>
      </c>
    </row>
    <row r="2651" spans="1:55" x14ac:dyDescent="0.3">
      <c r="A2651" t="s">
        <v>11</v>
      </c>
      <c r="B2651">
        <v>46122</v>
      </c>
      <c r="C2651" t="s">
        <v>2</v>
      </c>
      <c r="D2651">
        <v>5260</v>
      </c>
      <c r="F2651" t="s">
        <v>134</v>
      </c>
      <c r="H2651" t="s">
        <v>276</v>
      </c>
      <c r="I2651">
        <v>2619</v>
      </c>
      <c r="J2651" t="s">
        <v>16</v>
      </c>
      <c r="K2651" t="s">
        <v>650</v>
      </c>
      <c r="L2651">
        <v>7391854547</v>
      </c>
      <c r="N2651">
        <v>0</v>
      </c>
      <c r="O2651" t="s">
        <v>5</v>
      </c>
      <c r="P2651">
        <v>0</v>
      </c>
      <c r="Q2651">
        <v>7</v>
      </c>
      <c r="R2651">
        <v>7</v>
      </c>
      <c r="S2651">
        <v>1</v>
      </c>
      <c r="T2651">
        <v>7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0</v>
      </c>
      <c r="AF2651" t="s">
        <v>6</v>
      </c>
      <c r="AG2651">
        <v>124</v>
      </c>
      <c r="AU2651" s="2" t="str">
        <f>IF(ISBLANK(B2651),"", TEXT(B2651,"dddd, d \d\e mmmm \d\e aaaa"))</f>
        <v>sexta-feira, 10 de abril de 2026</v>
      </c>
      <c r="AX2651" s="1" t="str" cm="1">
        <f t="array" ref="AX2651">IFERROR(_xlfn.TEXTJOIN(", ",TRUE,_xlfn._xlws.SORT(_xlfn.UNIQUE(_xlfn._xlws.FILTER($K$2:$K$2889,($I$2:$I$2889=I2651)*($K$2:$K$2889&lt;&gt;""))))),"")</f>
        <v>Vicky</v>
      </c>
      <c r="AY2651" s="1" t="str">
        <f>IF(ISBLANK(F2651),"", IF(OR(
ISNUMBER(FIND("escovacao",LOWER(F2651))),
ISNUMBER(FIND("escovação",LOWER(F2651))),
ISNUMBER(FIND("higiene bucal",LOWER(F2651))),
ISNUMBER(FIND("tosa",LOWER(F2651))),
ISNUMBER(FIND("hidratacao",LOWER(F2651))),
ISNUMBER(FIND("hidratação",LOWER(F2651))),
ISNUMBER(FIND("spa",LOWER(F2651))),
ISNUMBER(FIND("corte de unhas",LOWER(F2651))),
ISNUMBER(FIND("desembolo",LOWER(F2651))),
ISNUMBER(FIND("clorexidina",LOWER(F2651))),
ISNUMBER(FIND("matizacao",LOWER(F2651))),
ISNUMBER(FIND("matização",LOWER(F2651))),
ISNUMBER(FIND("arredondamento",LOWER(F2651))),
ISNUMBER(FIND("remocao",LOWER(F2651))),
ISNUMBER(FIND("remoção",LOWER(F2651)))
),"Serviços extras",
IF(ISNUMBER(FIND("banho",LOWER(F2651))),"Banho","Loja")))</f>
        <v>Banho</v>
      </c>
      <c r="AZ2651" s="1" t="str">
        <f>IF(ISBLANK(I2651),"", _xlfn.LET(_xlpm.Pedido,TRIM(D2651&amp;""),IF(_xlpm.Pedido&lt;&gt;"",_xlpm.Pedido&amp;" | "&amp;K2651,I2651&amp;" | "&amp;K2651&amp;" | "&amp;TEXT(AU2651,"0"))))</f>
        <v>5260 | Vicky</v>
      </c>
      <c r="BA2651" s="1" t="str">
        <f>IF(ISBLANK(I2651),"", _xlfn.LET(_xlpm.TipoServico,LOWER(H2651),IF(ISNUMBER(FIND("banho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1" s="1" t="str">
        <f>IF(ISBLANK(I2651),"", _xlfn.LET(
    _xlpm.Servico,TRIM(F2651&amp;""),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1" s="1">
        <f>IF(ISBLANK(B2651),"", IF(ISBLANK(R2651),Q2651*S2651,R2651*S2651))</f>
        <v>7</v>
      </c>
    </row>
    <row r="2652" spans="1:55" x14ac:dyDescent="0.3">
      <c r="A2652" t="s">
        <v>11</v>
      </c>
      <c r="B2652">
        <v>46122</v>
      </c>
      <c r="C2652" t="s">
        <v>2</v>
      </c>
      <c r="D2652">
        <v>5263</v>
      </c>
      <c r="F2652" t="s">
        <v>134</v>
      </c>
      <c r="H2652" t="s">
        <v>276</v>
      </c>
      <c r="I2652">
        <v>2796</v>
      </c>
      <c r="J2652" t="s">
        <v>550</v>
      </c>
      <c r="K2652" t="s">
        <v>182</v>
      </c>
      <c r="L2652">
        <v>73991722422</v>
      </c>
      <c r="N2652">
        <v>0</v>
      </c>
      <c r="O2652" t="s">
        <v>5</v>
      </c>
      <c r="P2652">
        <v>0</v>
      </c>
      <c r="Q2652">
        <v>7</v>
      </c>
      <c r="R2652">
        <v>7</v>
      </c>
      <c r="S2652">
        <v>1</v>
      </c>
      <c r="T2652">
        <v>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 t="s">
        <v>6</v>
      </c>
      <c r="AG2652">
        <v>62</v>
      </c>
      <c r="AU2652" s="2" t="str">
        <f>IF(ISBLANK(B2652),"", TEXT(B2652,"dddd, d \d\e mmmm \d\e aaaa"))</f>
        <v>sexta-feira, 10 de abril de 2026</v>
      </c>
      <c r="AX2652" s="1" t="str" cm="1">
        <f t="array" ref="AX2652">IFERROR(_xlfn.TEXTJOIN(", ",TRUE,_xlfn._xlws.SORT(_xlfn.UNIQUE(_xlfn._xlws.FILTER($K$2:$K$2889,($I$2:$I$2889=I2652)*($K$2:$K$2889&lt;&gt;""))))),"")</f>
        <v>Amora</v>
      </c>
      <c r="AY2652" s="1" t="str">
        <f>IF(ISBLANK(F2652),"", IF(OR(
ISNUMBER(FIND("escovacao",LOWER(F2652))),
ISNUMBER(FIND("escovação",LOWER(F2652))),
ISNUMBER(FIND("higiene bucal",LOWER(F2652))),
ISNUMBER(FIND("tosa",LOWER(F2652))),
ISNUMBER(FIND("hidratacao",LOWER(F2652))),
ISNUMBER(FIND("hidratação",LOWER(F2652))),
ISNUMBER(FIND("spa",LOWER(F2652))),
ISNUMBER(FIND("corte de unhas",LOWER(F2652))),
ISNUMBER(FIND("desembolo",LOWER(F2652))),
ISNUMBER(FIND("clorexidina",LOWER(F2652))),
ISNUMBER(FIND("matizacao",LOWER(F2652))),
ISNUMBER(FIND("matização",LOWER(F2652))),
ISNUMBER(FIND("arredondamento",LOWER(F2652))),
ISNUMBER(FIND("remocao",LOWER(F2652))),
ISNUMBER(FIND("remoção",LOWER(F2652)))
),"Serviços extras",
IF(ISNUMBER(FIND("banho",LOWER(F2652))),"Banho","Loja")))</f>
        <v>Banho</v>
      </c>
      <c r="AZ2652" s="1" t="str">
        <f>IF(ISBLANK(I2652),"", _xlfn.LET(_xlpm.Pedido,TRIM(D2652&amp;""),IF(_xlpm.Pedido&lt;&gt;"",_xlpm.Pedido&amp;" | "&amp;K2652,I2652&amp;" | "&amp;K2652&amp;" | "&amp;TEXT(AU2652,"0"))))</f>
        <v>5263 | Amora</v>
      </c>
      <c r="BA2652" s="1" t="str">
        <f>IF(ISBLANK(I2652),"", _xlfn.LET(_xlpm.TipoServico,LOWER(H2652),IF(ISNUMBER(FIND("banho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2" s="1" t="str">
        <f>IF(ISBLANK(I2652),"", _xlfn.LET(
    _xlpm.Servico,TRIM(F2652&amp;""),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2" s="1">
        <f>IF(ISBLANK(B2652),"", IF(ISBLANK(R2652),Q2652*S2652,R2652*S2652))</f>
        <v>7</v>
      </c>
    </row>
    <row r="2653" spans="1:55" x14ac:dyDescent="0.3">
      <c r="A2653" t="s">
        <v>11</v>
      </c>
      <c r="B2653">
        <v>46122</v>
      </c>
      <c r="C2653" t="s">
        <v>2</v>
      </c>
      <c r="D2653">
        <v>5264</v>
      </c>
      <c r="F2653" t="s">
        <v>134</v>
      </c>
      <c r="H2653" t="s">
        <v>276</v>
      </c>
      <c r="I2653">
        <v>2871</v>
      </c>
      <c r="J2653" t="s">
        <v>577</v>
      </c>
      <c r="K2653" t="s">
        <v>167</v>
      </c>
      <c r="L2653">
        <v>557391452363</v>
      </c>
      <c r="N2653">
        <v>0</v>
      </c>
      <c r="O2653" t="s">
        <v>5</v>
      </c>
      <c r="P2653">
        <v>0</v>
      </c>
      <c r="Q2653">
        <v>7</v>
      </c>
      <c r="R2653">
        <v>7</v>
      </c>
      <c r="S2653">
        <v>1</v>
      </c>
      <c r="T2653">
        <v>7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 t="s">
        <v>6</v>
      </c>
      <c r="AG2653">
        <v>124</v>
      </c>
      <c r="AU2653" s="2" t="str">
        <f>IF(ISBLANK(B2653),"", TEXT(B2653,"dddd, d \d\e mmmm \d\e aaaa"))</f>
        <v>sexta-feira, 10 de abril de 2026</v>
      </c>
      <c r="AX2653" s="1" t="str" cm="1">
        <f t="array" ref="AX2653">IFERROR(_xlfn.TEXTJOIN(", ",TRUE,_xlfn._xlws.SORT(_xlfn.UNIQUE(_xlfn._xlws.FILTER($K$2:$K$2889,($I$2:$I$2889=I2653)*($K$2:$K$2889&lt;&gt;""))))),"")</f>
        <v>Ben, Lucky</v>
      </c>
      <c r="AY2653" s="1" t="str">
        <f>IF(ISBLANK(F2653),"", IF(OR(
ISNUMBER(FIND("escovacao",LOWER(F2653))),
ISNUMBER(FIND("escovação",LOWER(F2653))),
ISNUMBER(FIND("higiene bucal",LOWER(F2653))),
ISNUMBER(FIND("tosa",LOWER(F2653))),
ISNUMBER(FIND("hidratacao",LOWER(F2653))),
ISNUMBER(FIND("hidratação",LOWER(F2653))),
ISNUMBER(FIND("spa",LOWER(F2653))),
ISNUMBER(FIND("corte de unhas",LOWER(F2653))),
ISNUMBER(FIND("desembolo",LOWER(F2653))),
ISNUMBER(FIND("clorexidina",LOWER(F2653))),
ISNUMBER(FIND("matizacao",LOWER(F2653))),
ISNUMBER(FIND("matização",LOWER(F2653))),
ISNUMBER(FIND("arredondamento",LOWER(F2653))),
ISNUMBER(FIND("remocao",LOWER(F2653))),
ISNUMBER(FIND("remoção",LOWER(F2653)))
),"Serviços extras",
IF(ISNUMBER(FIND("banho",LOWER(F2653))),"Banho","Loja")))</f>
        <v>Banho</v>
      </c>
      <c r="AZ2653" s="1" t="str">
        <f>IF(ISBLANK(I2653),"", _xlfn.LET(_xlpm.Pedido,TRIM(D2653&amp;""),IF(_xlpm.Pedido&lt;&gt;"",_xlpm.Pedido&amp;" | "&amp;K2653,I2653&amp;" | "&amp;K2653&amp;" | "&amp;TEXT(AU2653,"0"))))</f>
        <v>5264 | Lucky</v>
      </c>
      <c r="BA2653" s="1" t="str">
        <f>IF(ISBLANK(I2653),"", _xlfn.LET(_xlpm.TipoServico,LOWER(H2653),IF(ISNUMBER(FIND("banho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3" s="1" t="str">
        <f>IF(ISBLANK(I2653),"", _xlfn.LET(
    _xlpm.Servico,TRIM(F2653&amp;""),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3" s="1">
        <f>IF(ISBLANK(B2653),"", IF(ISBLANK(R2653),Q2653*S2653,R2653*S2653))</f>
        <v>7</v>
      </c>
    </row>
    <row r="2654" spans="1:55" x14ac:dyDescent="0.3">
      <c r="A2654" t="s">
        <v>141</v>
      </c>
      <c r="B2654">
        <v>46122</v>
      </c>
      <c r="C2654" t="s">
        <v>2</v>
      </c>
      <c r="D2654">
        <v>5264</v>
      </c>
      <c r="F2654" t="s">
        <v>134</v>
      </c>
      <c r="H2654" t="s">
        <v>276</v>
      </c>
      <c r="I2654">
        <v>2871</v>
      </c>
      <c r="J2654" t="s">
        <v>577</v>
      </c>
      <c r="K2654" t="s">
        <v>637</v>
      </c>
      <c r="L2654">
        <v>557391452363</v>
      </c>
      <c r="N2654">
        <v>0</v>
      </c>
      <c r="O2654" t="s">
        <v>5</v>
      </c>
      <c r="P2654">
        <v>0</v>
      </c>
      <c r="Q2654">
        <v>7</v>
      </c>
      <c r="R2654">
        <v>7</v>
      </c>
      <c r="S2654">
        <v>1</v>
      </c>
      <c r="T2654">
        <v>7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 t="s">
        <v>6</v>
      </c>
      <c r="AG2654">
        <v>124</v>
      </c>
      <c r="AU2654" s="2" t="str">
        <f>IF(ISBLANK(B2654),"", TEXT(B2654,"dddd, d \d\e mmmm \d\e aaaa"))</f>
        <v>sexta-feira, 10 de abril de 2026</v>
      </c>
      <c r="AX2654" s="1" t="str" cm="1">
        <f t="array" ref="AX2654">IFERROR(_xlfn.TEXTJOIN(", ",TRUE,_xlfn._xlws.SORT(_xlfn.UNIQUE(_xlfn._xlws.FILTER($K$2:$K$2889,($I$2:$I$2889=I2654)*($K$2:$K$2889&lt;&gt;""))))),"")</f>
        <v>Ben, Lucky</v>
      </c>
      <c r="AY2654" s="1" t="str">
        <f>IF(ISBLANK(F2654),"", IF(OR(
ISNUMBER(FIND("escovacao",LOWER(F2654))),
ISNUMBER(FIND("escovação",LOWER(F2654))),
ISNUMBER(FIND("higiene bucal",LOWER(F2654))),
ISNUMBER(FIND("tosa",LOWER(F2654))),
ISNUMBER(FIND("hidratacao",LOWER(F2654))),
ISNUMBER(FIND("hidratação",LOWER(F2654))),
ISNUMBER(FIND("spa",LOWER(F2654))),
ISNUMBER(FIND("corte de unhas",LOWER(F2654))),
ISNUMBER(FIND("desembolo",LOWER(F2654))),
ISNUMBER(FIND("clorexidina",LOWER(F2654))),
ISNUMBER(FIND("matizacao",LOWER(F2654))),
ISNUMBER(FIND("matização",LOWER(F2654))),
ISNUMBER(FIND("arredondamento",LOWER(F2654))),
ISNUMBER(FIND("remocao",LOWER(F2654))),
ISNUMBER(FIND("remoção",LOWER(F2654)))
),"Serviços extras",
IF(ISNUMBER(FIND("banho",LOWER(F2654))),"Banho","Loja")))</f>
        <v>Banho</v>
      </c>
      <c r="AZ2654" s="1" t="str">
        <f>IF(ISBLANK(I2654),"", _xlfn.LET(_xlpm.Pedido,TRIM(D2654&amp;""),IF(_xlpm.Pedido&lt;&gt;"",_xlpm.Pedido&amp;" | "&amp;K2654,I2654&amp;" | "&amp;K2654&amp;" | "&amp;TEXT(AU2654,"0"))))</f>
        <v>5264 | Ben</v>
      </c>
      <c r="BA2654" s="1" t="str">
        <f>IF(ISBLANK(I2654),"", _xlfn.LET(_xlpm.TipoServico,LOWER(H2654),IF(ISNUMBER(FIND("banho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4" s="1" t="str">
        <f>IF(ISBLANK(I2654),"", _xlfn.LET(
    _xlpm.Servico,TRIM(F2654&amp;""),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4" s="1">
        <f>IF(ISBLANK(B2654),"", IF(ISBLANK(R2654),Q2654*S2654,R2654*S2654))</f>
        <v>7</v>
      </c>
    </row>
    <row r="2655" spans="1:55" x14ac:dyDescent="0.3">
      <c r="A2655" t="s">
        <v>141</v>
      </c>
      <c r="B2655">
        <v>46122</v>
      </c>
      <c r="C2655" t="s">
        <v>2</v>
      </c>
      <c r="D2655">
        <v>5267</v>
      </c>
      <c r="F2655" t="s">
        <v>134</v>
      </c>
      <c r="H2655" t="s">
        <v>276</v>
      </c>
      <c r="I2655">
        <v>2674</v>
      </c>
      <c r="J2655" t="s">
        <v>604</v>
      </c>
      <c r="K2655" t="s">
        <v>221</v>
      </c>
      <c r="L2655">
        <v>5573999627587</v>
      </c>
      <c r="N2655">
        <v>0</v>
      </c>
      <c r="O2655" t="s">
        <v>5</v>
      </c>
      <c r="P2655">
        <v>0</v>
      </c>
      <c r="Q2655">
        <v>7</v>
      </c>
      <c r="R2655">
        <v>7</v>
      </c>
      <c r="S2655">
        <v>1</v>
      </c>
      <c r="T2655">
        <v>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 t="s">
        <v>6</v>
      </c>
      <c r="AG2655">
        <v>115</v>
      </c>
      <c r="AU2655" s="2" t="str">
        <f>IF(ISBLANK(B2655),"", TEXT(B2655,"dddd, d \d\e mmmm \d\e aaaa"))</f>
        <v>sexta-feira, 10 de abril de 2026</v>
      </c>
      <c r="AX2655" s="1" t="str" cm="1">
        <f t="array" ref="AX2655">IFERROR(_xlfn.TEXTJOIN(", ",TRUE,_xlfn._xlws.SORT(_xlfn.UNIQUE(_xlfn._xlws.FILTER($K$2:$K$2889,($I$2:$I$2889=I2655)*($K$2:$K$2889&lt;&gt;""))))),"")</f>
        <v>Zara</v>
      </c>
      <c r="AY2655" s="1" t="str">
        <f>IF(ISBLANK(F2655),"", IF(OR(
ISNUMBER(FIND("escovacao",LOWER(F2655))),
ISNUMBER(FIND("escovação",LOWER(F2655))),
ISNUMBER(FIND("higiene bucal",LOWER(F2655))),
ISNUMBER(FIND("tosa",LOWER(F2655))),
ISNUMBER(FIND("hidratacao",LOWER(F2655))),
ISNUMBER(FIND("hidratação",LOWER(F2655))),
ISNUMBER(FIND("spa",LOWER(F2655))),
ISNUMBER(FIND("corte de unhas",LOWER(F2655))),
ISNUMBER(FIND("desembolo",LOWER(F2655))),
ISNUMBER(FIND("clorexidina",LOWER(F2655))),
ISNUMBER(FIND("matizacao",LOWER(F2655))),
ISNUMBER(FIND("matização",LOWER(F2655))),
ISNUMBER(FIND("arredondamento",LOWER(F2655))),
ISNUMBER(FIND("remocao",LOWER(F2655))),
ISNUMBER(FIND("remoção",LOWER(F2655)))
),"Serviços extras",
IF(ISNUMBER(FIND("banho",LOWER(F2655))),"Banho","Loja")))</f>
        <v>Banho</v>
      </c>
      <c r="AZ2655" s="1" t="str">
        <f>IF(ISBLANK(I2655),"", _xlfn.LET(_xlpm.Pedido,TRIM(D2655&amp;""),IF(_xlpm.Pedido&lt;&gt;"",_xlpm.Pedido&amp;" | "&amp;K2655,I2655&amp;" | "&amp;K2655&amp;" | "&amp;TEXT(AU2655,"0"))))</f>
        <v>5267 | Zara</v>
      </c>
      <c r="BA2655" s="1" t="str">
        <f>IF(ISBLANK(I2655),"", _xlfn.LET(_xlpm.TipoServico,LOWER(H2655),IF(ISNUMBER(FIND("banho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5" s="1" t="str">
        <f>IF(ISBLANK(I2655),"", _xlfn.LET(
    _xlpm.Servico,TRIM(F2655&amp;""),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5" s="1">
        <f>IF(ISBLANK(B2655),"", IF(ISBLANK(R2655),Q2655*S2655,R2655*S2655))</f>
        <v>7</v>
      </c>
    </row>
    <row r="2656" spans="1:55" x14ac:dyDescent="0.3">
      <c r="A2656" t="s">
        <v>11</v>
      </c>
      <c r="B2656">
        <v>46122</v>
      </c>
      <c r="C2656" t="s">
        <v>2</v>
      </c>
      <c r="D2656">
        <v>5265</v>
      </c>
      <c r="F2656" t="s">
        <v>134</v>
      </c>
      <c r="H2656" t="s">
        <v>276</v>
      </c>
      <c r="I2656">
        <v>2883</v>
      </c>
      <c r="J2656" t="s">
        <v>45</v>
      </c>
      <c r="K2656" t="s">
        <v>764</v>
      </c>
      <c r="L2656">
        <v>5521994490846</v>
      </c>
      <c r="N2656">
        <v>0</v>
      </c>
      <c r="O2656" t="s">
        <v>5</v>
      </c>
      <c r="P2656">
        <v>0</v>
      </c>
      <c r="Q2656">
        <v>7</v>
      </c>
      <c r="R2656">
        <v>7</v>
      </c>
      <c r="S2656">
        <v>1</v>
      </c>
      <c r="T2656">
        <v>7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  <c r="AE2656">
        <v>0</v>
      </c>
      <c r="AF2656" t="s">
        <v>6</v>
      </c>
      <c r="AG2656">
        <v>124</v>
      </c>
      <c r="AU2656" s="2" t="str">
        <f>IF(ISBLANK(B2656),"", TEXT(B2656,"dddd, d \d\e mmmm \d\e aaaa"))</f>
        <v>sexta-feira, 10 de abril de 2026</v>
      </c>
      <c r="AX2656" s="1" t="str" cm="1">
        <f t="array" ref="AX2656">IFERROR(_xlfn.TEXTJOIN(", ",TRUE,_xlfn._xlws.SORT(_xlfn.UNIQUE(_xlfn._xlws.FILTER($K$2:$K$2889,($I$2:$I$2889=I2656)*($K$2:$K$2889&lt;&gt;""))))),"")</f>
        <v>Raj, Woody</v>
      </c>
      <c r="AY2656" s="1" t="str">
        <f>IF(ISBLANK(F2656),"", IF(OR(
ISNUMBER(FIND("escovacao",LOWER(F2656))),
ISNUMBER(FIND("escovação",LOWER(F2656))),
ISNUMBER(FIND("higiene bucal",LOWER(F2656))),
ISNUMBER(FIND("tosa",LOWER(F2656))),
ISNUMBER(FIND("hidratacao",LOWER(F2656))),
ISNUMBER(FIND("hidratação",LOWER(F2656))),
ISNUMBER(FIND("spa",LOWER(F2656))),
ISNUMBER(FIND("corte de unhas",LOWER(F2656))),
ISNUMBER(FIND("desembolo",LOWER(F2656))),
ISNUMBER(FIND("clorexidina",LOWER(F2656))),
ISNUMBER(FIND("matizacao",LOWER(F2656))),
ISNUMBER(FIND("matização",LOWER(F2656))),
ISNUMBER(FIND("arredondamento",LOWER(F2656))),
ISNUMBER(FIND("remocao",LOWER(F2656))),
ISNUMBER(FIND("remoção",LOWER(F2656)))
),"Serviços extras",
IF(ISNUMBER(FIND("banho",LOWER(F2656))),"Banho","Loja")))</f>
        <v>Banho</v>
      </c>
      <c r="AZ2656" s="1" t="str">
        <f>IF(ISBLANK(I2656),"", _xlfn.LET(_xlpm.Pedido,TRIM(D2656&amp;""),IF(_xlpm.Pedido&lt;&gt;"",_xlpm.Pedido&amp;" | "&amp;K2656,I2656&amp;" | "&amp;K2656&amp;" | "&amp;TEXT(AU2656,"0"))))</f>
        <v>5265 | Raj</v>
      </c>
      <c r="BA2656" s="1" t="str">
        <f>IF(ISBLANK(I2656),"", _xlfn.LET(_xlpm.TipoServico,LOWER(H2656),IF(ISNUMBER(FIND("banho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6" s="1" t="str">
        <f>IF(ISBLANK(I2656),"", _xlfn.LET(
    _xlpm.Servico,TRIM(F2656&amp;""),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6" s="1">
        <f>IF(ISBLANK(B2656),"", IF(ISBLANK(R2656),Q2656*S2656,R2656*S2656))</f>
        <v>7</v>
      </c>
    </row>
    <row r="2657" spans="1:55" x14ac:dyDescent="0.3">
      <c r="A2657" t="s">
        <v>11</v>
      </c>
      <c r="B2657">
        <v>46122</v>
      </c>
      <c r="C2657" t="s">
        <v>2</v>
      </c>
      <c r="D2657">
        <v>5265</v>
      </c>
      <c r="F2657" t="s">
        <v>134</v>
      </c>
      <c r="H2657" t="s">
        <v>276</v>
      </c>
      <c r="I2657">
        <v>2883</v>
      </c>
      <c r="J2657" t="s">
        <v>45</v>
      </c>
      <c r="K2657" t="s">
        <v>765</v>
      </c>
      <c r="L2657">
        <v>5521994490846</v>
      </c>
      <c r="N2657">
        <v>0</v>
      </c>
      <c r="O2657" t="s">
        <v>5</v>
      </c>
      <c r="P2657">
        <v>0</v>
      </c>
      <c r="Q2657">
        <v>7</v>
      </c>
      <c r="R2657">
        <v>7</v>
      </c>
      <c r="S2657">
        <v>1</v>
      </c>
      <c r="T2657">
        <v>7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 t="s">
        <v>6</v>
      </c>
      <c r="AG2657">
        <v>124</v>
      </c>
      <c r="AU2657" s="2" t="str">
        <f>IF(ISBLANK(B2657),"", TEXT(B2657,"dddd, d \d\e mmmm \d\e aaaa"))</f>
        <v>sexta-feira, 10 de abril de 2026</v>
      </c>
      <c r="AX2657" s="1" t="str" cm="1">
        <f t="array" ref="AX2657">IFERROR(_xlfn.TEXTJOIN(", ",TRUE,_xlfn._xlws.SORT(_xlfn.UNIQUE(_xlfn._xlws.FILTER($K$2:$K$2889,($I$2:$I$2889=I2657)*($K$2:$K$2889&lt;&gt;""))))),"")</f>
        <v>Raj, Woody</v>
      </c>
      <c r="AY2657" s="1" t="str">
        <f>IF(ISBLANK(F2657),"", IF(OR(
ISNUMBER(FIND("escovacao",LOWER(F2657))),
ISNUMBER(FIND("escovação",LOWER(F2657))),
ISNUMBER(FIND("higiene bucal",LOWER(F2657))),
ISNUMBER(FIND("tosa",LOWER(F2657))),
ISNUMBER(FIND("hidratacao",LOWER(F2657))),
ISNUMBER(FIND("hidratação",LOWER(F2657))),
ISNUMBER(FIND("spa",LOWER(F2657))),
ISNUMBER(FIND("corte de unhas",LOWER(F2657))),
ISNUMBER(FIND("desembolo",LOWER(F2657))),
ISNUMBER(FIND("clorexidina",LOWER(F2657))),
ISNUMBER(FIND("matizacao",LOWER(F2657))),
ISNUMBER(FIND("matização",LOWER(F2657))),
ISNUMBER(FIND("arredondamento",LOWER(F2657))),
ISNUMBER(FIND("remocao",LOWER(F2657))),
ISNUMBER(FIND("remoção",LOWER(F2657)))
),"Serviços extras",
IF(ISNUMBER(FIND("banho",LOWER(F2657))),"Banho","Loja")))</f>
        <v>Banho</v>
      </c>
      <c r="AZ2657" s="1" t="str">
        <f>IF(ISBLANK(I2657),"", _xlfn.LET(_xlpm.Pedido,TRIM(D2657&amp;""),IF(_xlpm.Pedido&lt;&gt;"",_xlpm.Pedido&amp;" | "&amp;K2657,I2657&amp;" | "&amp;K2657&amp;" | "&amp;TEXT(AU2657,"0"))))</f>
        <v>5265 | Woody</v>
      </c>
      <c r="BA2657" s="1" t="str">
        <f>IF(ISBLANK(I2657),"", _xlfn.LET(_xlpm.TipoServico,LOWER(H2657),IF(ISNUMBER(FIND("banho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7" s="1" t="str">
        <f>IF(ISBLANK(I2657),"", _xlfn.LET(
    _xlpm.Servico,TRIM(F2657&amp;""),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7" s="1">
        <f>IF(ISBLANK(B2657),"", IF(ISBLANK(R2657),Q2657*S2657,R2657*S2657))</f>
        <v>7</v>
      </c>
    </row>
    <row r="2658" spans="1:55" x14ac:dyDescent="0.3">
      <c r="A2658" t="s">
        <v>141</v>
      </c>
      <c r="B2658">
        <v>46123</v>
      </c>
      <c r="C2658" t="s">
        <v>27</v>
      </c>
      <c r="D2658">
        <v>5276</v>
      </c>
      <c r="F2658" t="s">
        <v>134</v>
      </c>
      <c r="H2658" t="s">
        <v>276</v>
      </c>
      <c r="I2658">
        <v>2820</v>
      </c>
      <c r="J2658" t="s">
        <v>619</v>
      </c>
      <c r="K2658" t="s">
        <v>155</v>
      </c>
      <c r="L2658">
        <v>7194004444</v>
      </c>
      <c r="N2658">
        <v>0</v>
      </c>
      <c r="O2658" t="s">
        <v>5</v>
      </c>
      <c r="P2658">
        <v>0</v>
      </c>
      <c r="Q2658">
        <v>62</v>
      </c>
      <c r="R2658">
        <v>62</v>
      </c>
      <c r="S2658">
        <v>1</v>
      </c>
      <c r="T2658">
        <v>62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  <c r="AE2658">
        <v>0</v>
      </c>
      <c r="AF2658" t="s">
        <v>6</v>
      </c>
      <c r="AG2658">
        <v>107</v>
      </c>
      <c r="AU2658" s="2" t="str">
        <f>IF(ISBLANK(B2658),"", TEXT(B2658,"dddd, d \d\e mmmm \d\e aaaa"))</f>
        <v>sábado, 11 de abril de 2026</v>
      </c>
      <c r="AX2658" s="1" t="str" cm="1">
        <f t="array" ref="AX2658">IFERROR(_xlfn.TEXTJOIN(", ",TRUE,_xlfn._xlws.SORT(_xlfn.UNIQUE(_xlfn._xlws.FILTER($K$2:$K$2889,($I$2:$I$2889=I2658)*($K$2:$K$2889&lt;&gt;""))))),"")</f>
        <v>Mel</v>
      </c>
      <c r="AY2658" s="1" t="str">
        <f>IF(ISBLANK(F2658),"", IF(OR(
ISNUMBER(FIND("escovacao",LOWER(F2658))),
ISNUMBER(FIND("escovação",LOWER(F2658))),
ISNUMBER(FIND("higiene bucal",LOWER(F2658))),
ISNUMBER(FIND("tosa",LOWER(F2658))),
ISNUMBER(FIND("hidratacao",LOWER(F2658))),
ISNUMBER(FIND("hidratação",LOWER(F2658))),
ISNUMBER(FIND("spa",LOWER(F2658))),
ISNUMBER(FIND("corte de unhas",LOWER(F2658))),
ISNUMBER(FIND("desembolo",LOWER(F2658))),
ISNUMBER(FIND("clorexidina",LOWER(F2658))),
ISNUMBER(FIND("matizacao",LOWER(F2658))),
ISNUMBER(FIND("matização",LOWER(F2658))),
ISNUMBER(FIND("arredondamento",LOWER(F2658))),
ISNUMBER(FIND("remocao",LOWER(F2658))),
ISNUMBER(FIND("remoção",LOWER(F2658)))
),"Serviços extras",
IF(ISNUMBER(FIND("banho",LOWER(F2658))),"Banho","Loja")))</f>
        <v>Banho</v>
      </c>
      <c r="AZ2658" s="1" t="str">
        <f>IF(ISBLANK(I2658),"", _xlfn.LET(_xlpm.Pedido,TRIM(D2658&amp;""),IF(_xlpm.Pedido&lt;&gt;"",_xlpm.Pedido&amp;" | "&amp;K2658,I2658&amp;" | "&amp;K2658&amp;" | "&amp;TEXT(AU2658,"0"))))</f>
        <v>5276 | Mel</v>
      </c>
      <c r="BA2658" s="1" t="str">
        <f>IF(ISBLANK(I2658),"", _xlfn.LET(_xlpm.TipoServico,LOWER(H2658),IF(ISNUMBER(FIND("banho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8" s="1" t="str">
        <f>IF(ISBLANK(I2658),"", _xlfn.LET(
    _xlpm.Servico,TRIM(F2658&amp;""),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8" s="1">
        <f>IF(ISBLANK(B2658),"", IF(ISBLANK(R2658),Q2658*S2658,R2658*S2658))</f>
        <v>62</v>
      </c>
    </row>
    <row r="2659" spans="1:55" x14ac:dyDescent="0.3">
      <c r="A2659" t="s">
        <v>133</v>
      </c>
      <c r="B2659">
        <v>46125</v>
      </c>
      <c r="C2659" t="s">
        <v>43</v>
      </c>
      <c r="D2659">
        <v>5288</v>
      </c>
      <c r="F2659" t="s">
        <v>134</v>
      </c>
      <c r="H2659" t="s">
        <v>276</v>
      </c>
      <c r="I2659">
        <v>2539</v>
      </c>
      <c r="J2659" t="s">
        <v>605</v>
      </c>
      <c r="K2659" t="s">
        <v>683</v>
      </c>
      <c r="L2659">
        <v>73981295765</v>
      </c>
      <c r="N2659">
        <v>0</v>
      </c>
      <c r="O2659" t="s">
        <v>5</v>
      </c>
      <c r="P2659">
        <v>0</v>
      </c>
      <c r="Q2659">
        <v>7</v>
      </c>
      <c r="R2659">
        <v>7</v>
      </c>
      <c r="S2659">
        <v>1</v>
      </c>
      <c r="T2659">
        <v>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 t="s">
        <v>6</v>
      </c>
      <c r="AG2659">
        <v>74</v>
      </c>
      <c r="AU2659" s="2" t="str">
        <f>IF(ISBLANK(B2659),"", TEXT(B2659,"dddd, d \d\e mmmm \d\e aaaa"))</f>
        <v>segunda-feira, 13 de abril de 2026</v>
      </c>
      <c r="AX2659" s="1" t="str" cm="1">
        <f t="array" ref="AX2659">IFERROR(_xlfn.TEXTJOIN(", ",TRUE,_xlfn._xlws.SORT(_xlfn.UNIQUE(_xlfn._xlws.FILTER($K$2:$K$2889,($I$2:$I$2889=I2659)*($K$2:$K$2889&lt;&gt;""))))),"")</f>
        <v>Ana Olivia</v>
      </c>
      <c r="AY2659" s="1" t="str">
        <f>IF(ISBLANK(F2659),"", IF(OR(
ISNUMBER(FIND("escovacao",LOWER(F2659))),
ISNUMBER(FIND("escovação",LOWER(F2659))),
ISNUMBER(FIND("higiene bucal",LOWER(F2659))),
ISNUMBER(FIND("tosa",LOWER(F2659))),
ISNUMBER(FIND("hidratacao",LOWER(F2659))),
ISNUMBER(FIND("hidratação",LOWER(F2659))),
ISNUMBER(FIND("spa",LOWER(F2659))),
ISNUMBER(FIND("corte de unhas",LOWER(F2659))),
ISNUMBER(FIND("desembolo",LOWER(F2659))),
ISNUMBER(FIND("clorexidina",LOWER(F2659))),
ISNUMBER(FIND("matizacao",LOWER(F2659))),
ISNUMBER(FIND("matização",LOWER(F2659))),
ISNUMBER(FIND("arredondamento",LOWER(F2659))),
ISNUMBER(FIND("remocao",LOWER(F2659))),
ISNUMBER(FIND("remoção",LOWER(F2659)))
),"Serviços extras",
IF(ISNUMBER(FIND("banho",LOWER(F2659))),"Banho","Loja")))</f>
        <v>Banho</v>
      </c>
      <c r="AZ2659" s="1" t="str">
        <f>IF(ISBLANK(I2659),"", _xlfn.LET(_xlpm.Pedido,TRIM(D2659&amp;""),IF(_xlpm.Pedido&lt;&gt;"",_xlpm.Pedido&amp;" | "&amp;K2659,I2659&amp;" | "&amp;K2659&amp;" | "&amp;TEXT(AU2659,"0"))))</f>
        <v>5288 | Ana Olivia</v>
      </c>
      <c r="BA2659" s="1" t="str">
        <f>IF(ISBLANK(I2659),"", _xlfn.LET(_xlpm.TipoServico,LOWER(H2659),IF(ISNUMBER(FIND("banho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59" s="1" t="str">
        <f>IF(ISBLANK(I2659),"", _xlfn.LET(
    _xlpm.Servico,TRIM(F2659&amp;""),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59" s="1">
        <f>IF(ISBLANK(B2659),"", IF(ISBLANK(R2659),Q2659*S2659,R2659*S2659))</f>
        <v>7</v>
      </c>
    </row>
    <row r="2660" spans="1:55" x14ac:dyDescent="0.3">
      <c r="A2660" t="s">
        <v>141</v>
      </c>
      <c r="B2660">
        <v>46126</v>
      </c>
      <c r="C2660" t="s">
        <v>46</v>
      </c>
      <c r="D2660">
        <v>5295</v>
      </c>
      <c r="F2660" t="s">
        <v>134</v>
      </c>
      <c r="H2660" t="s">
        <v>276</v>
      </c>
      <c r="I2660">
        <v>2345</v>
      </c>
      <c r="J2660" t="s">
        <v>150</v>
      </c>
      <c r="K2660" t="s">
        <v>151</v>
      </c>
      <c r="L2660">
        <v>557399619681</v>
      </c>
      <c r="N2660">
        <v>0</v>
      </c>
      <c r="O2660" t="s">
        <v>5</v>
      </c>
      <c r="P2660">
        <v>0</v>
      </c>
      <c r="Q2660">
        <v>7</v>
      </c>
      <c r="R2660">
        <v>7</v>
      </c>
      <c r="S2660">
        <v>1</v>
      </c>
      <c r="T2660">
        <v>7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s">
        <v>6</v>
      </c>
      <c r="AG2660">
        <v>135</v>
      </c>
      <c r="AU2660" s="2" t="str">
        <f>IF(ISBLANK(B2660),"", TEXT(B2660,"dddd, d \d\e mmmm \d\e aaaa"))</f>
        <v>terça-feira, 14 de abril de 2026</v>
      </c>
      <c r="AX2660" s="1" t="str" cm="1">
        <f t="array" ref="AX2660">IFERROR(_xlfn.TEXTJOIN(", ",TRUE,_xlfn._xlws.SORT(_xlfn.UNIQUE(_xlfn._xlws.FILTER($K$2:$K$2889,($I$2:$I$2889=I2660)*($K$2:$K$2889&lt;&gt;""))))),"")</f>
        <v>Dindi</v>
      </c>
      <c r="AY2660" s="1" t="str">
        <f>IF(ISBLANK(F2660),"", IF(OR(
ISNUMBER(FIND("escovacao",LOWER(F2660))),
ISNUMBER(FIND("escovação",LOWER(F2660))),
ISNUMBER(FIND("higiene bucal",LOWER(F2660))),
ISNUMBER(FIND("tosa",LOWER(F2660))),
ISNUMBER(FIND("hidratacao",LOWER(F2660))),
ISNUMBER(FIND("hidratação",LOWER(F2660))),
ISNUMBER(FIND("spa",LOWER(F2660))),
ISNUMBER(FIND("corte de unhas",LOWER(F2660))),
ISNUMBER(FIND("desembolo",LOWER(F2660))),
ISNUMBER(FIND("clorexidina",LOWER(F2660))),
ISNUMBER(FIND("matizacao",LOWER(F2660))),
ISNUMBER(FIND("matização",LOWER(F2660))),
ISNUMBER(FIND("arredondamento",LOWER(F2660))),
ISNUMBER(FIND("remocao",LOWER(F2660))),
ISNUMBER(FIND("remoção",LOWER(F2660)))
),"Serviços extras",
IF(ISNUMBER(FIND("banho",LOWER(F2660))),"Banho","Loja")))</f>
        <v>Banho</v>
      </c>
      <c r="AZ2660" s="1" t="str">
        <f>IF(ISBLANK(I2660),"", _xlfn.LET(_xlpm.Pedido,TRIM(D2660&amp;""),IF(_xlpm.Pedido&lt;&gt;"",_xlpm.Pedido&amp;" | "&amp;K2660,I2660&amp;" | "&amp;K2660&amp;" | "&amp;TEXT(AU2660,"0"))))</f>
        <v>5295 | Dindi</v>
      </c>
      <c r="BA2660" s="1" t="str">
        <f>IF(ISBLANK(I2660),"", _xlfn.LET(_xlpm.TipoServico,LOWER(H2660),IF(ISNUMBER(FIND("banho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0" s="1" t="str">
        <f>IF(ISBLANK(I2660),"", _xlfn.LET(
    _xlpm.Servico,TRIM(F2660&amp;""),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0" s="1">
        <f>IF(ISBLANK(B2660),"", IF(ISBLANK(R2660),Q2660*S2660,R2660*S2660))</f>
        <v>7</v>
      </c>
    </row>
    <row r="2661" spans="1:55" x14ac:dyDescent="0.3">
      <c r="A2661" t="s">
        <v>141</v>
      </c>
      <c r="B2661">
        <v>46127</v>
      </c>
      <c r="C2661" t="s">
        <v>53</v>
      </c>
      <c r="D2661">
        <v>5304</v>
      </c>
      <c r="F2661" t="s">
        <v>134</v>
      </c>
      <c r="H2661" t="s">
        <v>276</v>
      </c>
      <c r="I2661">
        <v>2808</v>
      </c>
      <c r="J2661" t="s">
        <v>528</v>
      </c>
      <c r="K2661" t="s">
        <v>665</v>
      </c>
      <c r="L2661">
        <v>7391226639</v>
      </c>
      <c r="N2661">
        <v>0</v>
      </c>
      <c r="O2661" t="s">
        <v>5</v>
      </c>
      <c r="P2661">
        <v>0</v>
      </c>
      <c r="Q2661">
        <v>7</v>
      </c>
      <c r="R2661">
        <v>7</v>
      </c>
      <c r="S2661">
        <v>1</v>
      </c>
      <c r="T2661">
        <v>7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 t="s">
        <v>6</v>
      </c>
      <c r="AG2661">
        <v>215</v>
      </c>
      <c r="AU2661" s="2" t="str">
        <f>IF(ISBLANK(B2661),"", TEXT(B2661,"dddd, d \d\e mmmm \d\e aaaa"))</f>
        <v>quarta-feira, 15 de abril de 2026</v>
      </c>
      <c r="AX2661" s="1" t="str" cm="1">
        <f t="array" ref="AX2661">IFERROR(_xlfn.TEXTJOIN(", ",TRUE,_xlfn._xlws.SORT(_xlfn.UNIQUE(_xlfn._xlws.FILTER($K$2:$K$2889,($I$2:$I$2889=I2661)*($K$2:$K$2889&lt;&gt;""))))),"")</f>
        <v>Malu</v>
      </c>
      <c r="AY2661" s="1" t="str">
        <f>IF(ISBLANK(F2661),"", IF(OR(
ISNUMBER(FIND("escovacao",LOWER(F2661))),
ISNUMBER(FIND("escovação",LOWER(F2661))),
ISNUMBER(FIND("higiene bucal",LOWER(F2661))),
ISNUMBER(FIND("tosa",LOWER(F2661))),
ISNUMBER(FIND("hidratacao",LOWER(F2661))),
ISNUMBER(FIND("hidratação",LOWER(F2661))),
ISNUMBER(FIND("spa",LOWER(F2661))),
ISNUMBER(FIND("corte de unhas",LOWER(F2661))),
ISNUMBER(FIND("desembolo",LOWER(F2661))),
ISNUMBER(FIND("clorexidina",LOWER(F2661))),
ISNUMBER(FIND("matizacao",LOWER(F2661))),
ISNUMBER(FIND("matização",LOWER(F2661))),
ISNUMBER(FIND("arredondamento",LOWER(F2661))),
ISNUMBER(FIND("remocao",LOWER(F2661))),
ISNUMBER(FIND("remoção",LOWER(F2661)))
),"Serviços extras",
IF(ISNUMBER(FIND("banho",LOWER(F2661))),"Banho","Loja")))</f>
        <v>Banho</v>
      </c>
      <c r="AZ2661" s="1" t="str">
        <f>IF(ISBLANK(I2661),"", _xlfn.LET(_xlpm.Pedido,TRIM(D2661&amp;""),IF(_xlpm.Pedido&lt;&gt;"",_xlpm.Pedido&amp;" | "&amp;K2661,I2661&amp;" | "&amp;K2661&amp;" | "&amp;TEXT(AU2661,"0"))))</f>
        <v>5304 | Malu</v>
      </c>
      <c r="BA2661" s="1" t="str">
        <f>IF(ISBLANK(I2661),"", _xlfn.LET(_xlpm.TipoServico,LOWER(H2661),IF(ISNUMBER(FIND("banho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1" s="1" t="str">
        <f>IF(ISBLANK(I2661),"", _xlfn.LET(
    _xlpm.Servico,TRIM(F2661&amp;""),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1" s="1">
        <f>IF(ISBLANK(B2661),"", IF(ISBLANK(R2661),Q2661*S2661,R2661*S2661))</f>
        <v>7</v>
      </c>
    </row>
    <row r="2662" spans="1:55" x14ac:dyDescent="0.3">
      <c r="A2662" t="s">
        <v>133</v>
      </c>
      <c r="B2662">
        <v>46127</v>
      </c>
      <c r="C2662" t="s">
        <v>53</v>
      </c>
      <c r="D2662">
        <v>5301</v>
      </c>
      <c r="F2662" t="s">
        <v>134</v>
      </c>
      <c r="H2662" t="s">
        <v>276</v>
      </c>
      <c r="I2662">
        <v>2564</v>
      </c>
      <c r="J2662" t="s">
        <v>590</v>
      </c>
      <c r="K2662" t="s">
        <v>186</v>
      </c>
      <c r="L2662">
        <v>73991483226</v>
      </c>
      <c r="N2662">
        <v>0</v>
      </c>
      <c r="O2662" t="s">
        <v>5</v>
      </c>
      <c r="P2662">
        <v>0</v>
      </c>
      <c r="Q2662">
        <v>7</v>
      </c>
      <c r="R2662">
        <v>7</v>
      </c>
      <c r="S2662">
        <v>1</v>
      </c>
      <c r="T2662">
        <v>7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 t="s">
        <v>6</v>
      </c>
      <c r="AG2662">
        <v>84</v>
      </c>
      <c r="AU2662" s="2" t="str">
        <f>IF(ISBLANK(B2662),"", TEXT(B2662,"dddd, d \d\e mmmm \d\e aaaa"))</f>
        <v>quarta-feira, 15 de abril de 2026</v>
      </c>
      <c r="AX2662" s="1" t="str" cm="1">
        <f t="array" ref="AX2662">IFERROR(_xlfn.TEXTJOIN(", ",TRUE,_xlfn._xlws.SORT(_xlfn.UNIQUE(_xlfn._xlws.FILTER($K$2:$K$2889,($I$2:$I$2889=I2662)*($K$2:$K$2889&lt;&gt;""))))),"")</f>
        <v>Luck</v>
      </c>
      <c r="AY2662" s="1" t="str">
        <f>IF(ISBLANK(F2662),"", IF(OR(
ISNUMBER(FIND("escovacao",LOWER(F2662))),
ISNUMBER(FIND("escovação",LOWER(F2662))),
ISNUMBER(FIND("higiene bucal",LOWER(F2662))),
ISNUMBER(FIND("tosa",LOWER(F2662))),
ISNUMBER(FIND("hidratacao",LOWER(F2662))),
ISNUMBER(FIND("hidratação",LOWER(F2662))),
ISNUMBER(FIND("spa",LOWER(F2662))),
ISNUMBER(FIND("corte de unhas",LOWER(F2662))),
ISNUMBER(FIND("desembolo",LOWER(F2662))),
ISNUMBER(FIND("clorexidina",LOWER(F2662))),
ISNUMBER(FIND("matizacao",LOWER(F2662))),
ISNUMBER(FIND("matização",LOWER(F2662))),
ISNUMBER(FIND("arredondamento",LOWER(F2662))),
ISNUMBER(FIND("remocao",LOWER(F2662))),
ISNUMBER(FIND("remoção",LOWER(F2662)))
),"Serviços extras",
IF(ISNUMBER(FIND("banho",LOWER(F2662))),"Banho","Loja")))</f>
        <v>Banho</v>
      </c>
      <c r="AZ2662" s="1" t="str">
        <f>IF(ISBLANK(I2662),"", _xlfn.LET(_xlpm.Pedido,TRIM(D2662&amp;""),IF(_xlpm.Pedido&lt;&gt;"",_xlpm.Pedido&amp;" | "&amp;K2662,I2662&amp;" | "&amp;K2662&amp;" | "&amp;TEXT(AU2662,"0"))))</f>
        <v>5301 | Luck</v>
      </c>
      <c r="BA2662" s="1" t="str">
        <f>IF(ISBLANK(I2662),"", _xlfn.LET(_xlpm.TipoServico,LOWER(H2662),IF(ISNUMBER(FIND("banho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2" s="1" t="str">
        <f>IF(ISBLANK(I2662),"", _xlfn.LET(
    _xlpm.Servico,TRIM(F2662&amp;""),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2" s="1">
        <f>IF(ISBLANK(B2662),"", IF(ISBLANK(R2662),Q2662*S2662,R2662*S2662))</f>
        <v>7</v>
      </c>
    </row>
    <row r="2663" spans="1:55" x14ac:dyDescent="0.3">
      <c r="A2663" t="s">
        <v>133</v>
      </c>
      <c r="B2663">
        <v>46127</v>
      </c>
      <c r="C2663" t="s">
        <v>53</v>
      </c>
      <c r="D2663">
        <v>5307</v>
      </c>
      <c r="F2663" t="s">
        <v>134</v>
      </c>
      <c r="H2663" t="s">
        <v>276</v>
      </c>
      <c r="I2663">
        <v>2798</v>
      </c>
      <c r="J2663" t="s">
        <v>21</v>
      </c>
      <c r="K2663" t="s">
        <v>741</v>
      </c>
      <c r="L2663">
        <v>557391108545</v>
      </c>
      <c r="N2663">
        <v>0</v>
      </c>
      <c r="O2663" t="s">
        <v>5</v>
      </c>
      <c r="P2663">
        <v>0</v>
      </c>
      <c r="Q2663">
        <v>7</v>
      </c>
      <c r="R2663">
        <v>7</v>
      </c>
      <c r="S2663">
        <v>1</v>
      </c>
      <c r="T2663">
        <v>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 t="s">
        <v>6</v>
      </c>
      <c r="AG2663">
        <v>62</v>
      </c>
      <c r="AU2663" s="2" t="str">
        <f>IF(ISBLANK(B2663),"", TEXT(B2663,"dddd, d \d\e mmmm \d\e aaaa"))</f>
        <v>quarta-feira, 15 de abril de 2026</v>
      </c>
      <c r="AX2663" s="1" t="str" cm="1">
        <f t="array" ref="AX2663">IFERROR(_xlfn.TEXTJOIN(", ",TRUE,_xlfn._xlws.SORT(_xlfn.UNIQUE(_xlfn._xlws.FILTER($K$2:$K$2889,($I$2:$I$2889=I2663)*($K$2:$K$2889&lt;&gt;""))))),"")</f>
        <v>Iuki</v>
      </c>
      <c r="AY2663" s="1" t="str">
        <f>IF(ISBLANK(F2663),"", IF(OR(
ISNUMBER(FIND("escovacao",LOWER(F2663))),
ISNUMBER(FIND("escovação",LOWER(F2663))),
ISNUMBER(FIND("higiene bucal",LOWER(F2663))),
ISNUMBER(FIND("tosa",LOWER(F2663))),
ISNUMBER(FIND("hidratacao",LOWER(F2663))),
ISNUMBER(FIND("hidratação",LOWER(F2663))),
ISNUMBER(FIND("spa",LOWER(F2663))),
ISNUMBER(FIND("corte de unhas",LOWER(F2663))),
ISNUMBER(FIND("desembolo",LOWER(F2663))),
ISNUMBER(FIND("clorexidina",LOWER(F2663))),
ISNUMBER(FIND("matizacao",LOWER(F2663))),
ISNUMBER(FIND("matização",LOWER(F2663))),
ISNUMBER(FIND("arredondamento",LOWER(F2663))),
ISNUMBER(FIND("remocao",LOWER(F2663))),
ISNUMBER(FIND("remoção",LOWER(F2663)))
),"Serviços extras",
IF(ISNUMBER(FIND("banho",LOWER(F2663))),"Banho","Loja")))</f>
        <v>Banho</v>
      </c>
      <c r="AZ2663" s="1" t="str">
        <f>IF(ISBLANK(I2663),"", _xlfn.LET(_xlpm.Pedido,TRIM(D2663&amp;""),IF(_xlpm.Pedido&lt;&gt;"",_xlpm.Pedido&amp;" | "&amp;K2663,I2663&amp;" | "&amp;K2663&amp;" | "&amp;TEXT(AU2663,"0"))))</f>
        <v>5307 | Iuki</v>
      </c>
      <c r="BA2663" s="1" t="str">
        <f>IF(ISBLANK(I2663),"", _xlfn.LET(_xlpm.TipoServico,LOWER(H2663),IF(ISNUMBER(FIND("banho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3" s="1" t="str">
        <f>IF(ISBLANK(I2663),"", _xlfn.LET(
    _xlpm.Servico,TRIM(F2663&amp;""),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3" s="1">
        <f>IF(ISBLANK(B2663),"", IF(ISBLANK(R2663),Q2663*S2663,R2663*S2663))</f>
        <v>7</v>
      </c>
    </row>
    <row r="2664" spans="1:55" x14ac:dyDescent="0.3">
      <c r="A2664" t="s">
        <v>133</v>
      </c>
      <c r="B2664">
        <v>46128</v>
      </c>
      <c r="C2664" t="s">
        <v>9</v>
      </c>
      <c r="D2664">
        <v>5311</v>
      </c>
      <c r="F2664" t="s">
        <v>134</v>
      </c>
      <c r="H2664" t="s">
        <v>276</v>
      </c>
      <c r="I2664">
        <v>2886</v>
      </c>
      <c r="J2664" t="s">
        <v>326</v>
      </c>
      <c r="K2664" t="s">
        <v>327</v>
      </c>
      <c r="L2664">
        <v>553184878833</v>
      </c>
      <c r="N2664">
        <v>0</v>
      </c>
      <c r="O2664" t="s">
        <v>5</v>
      </c>
      <c r="P2664">
        <v>0</v>
      </c>
      <c r="Q2664">
        <v>7</v>
      </c>
      <c r="R2664">
        <v>7</v>
      </c>
      <c r="S2664">
        <v>1</v>
      </c>
      <c r="T2664">
        <v>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  <c r="AE2664">
        <v>0</v>
      </c>
      <c r="AF2664" t="s">
        <v>6</v>
      </c>
      <c r="AG2664">
        <v>107</v>
      </c>
      <c r="AU2664" s="2" t="str">
        <f>IF(ISBLANK(B2664),"", TEXT(B2664,"dddd, d \d\e mmmm \d\e aaaa"))</f>
        <v>quinta-feira, 16 de abril de 2026</v>
      </c>
      <c r="AX2664" s="1" t="str" cm="1">
        <f t="array" ref="AX2664">IFERROR(_xlfn.TEXTJOIN(", ",TRUE,_xlfn._xlws.SORT(_xlfn.UNIQUE(_xlfn._xlws.FILTER($K$2:$K$2889,($I$2:$I$2889=I2664)*($K$2:$K$2889&lt;&gt;""))))),"")</f>
        <v>Lily</v>
      </c>
      <c r="AY2664" s="1" t="str">
        <f>IF(ISBLANK(F2664),"", IF(OR(
ISNUMBER(FIND("escovacao",LOWER(F2664))),
ISNUMBER(FIND("escovação",LOWER(F2664))),
ISNUMBER(FIND("higiene bucal",LOWER(F2664))),
ISNUMBER(FIND("tosa",LOWER(F2664))),
ISNUMBER(FIND("hidratacao",LOWER(F2664))),
ISNUMBER(FIND("hidratação",LOWER(F2664))),
ISNUMBER(FIND("spa",LOWER(F2664))),
ISNUMBER(FIND("corte de unhas",LOWER(F2664))),
ISNUMBER(FIND("desembolo",LOWER(F2664))),
ISNUMBER(FIND("clorexidina",LOWER(F2664))),
ISNUMBER(FIND("matizacao",LOWER(F2664))),
ISNUMBER(FIND("matização",LOWER(F2664))),
ISNUMBER(FIND("arredondamento",LOWER(F2664))),
ISNUMBER(FIND("remocao",LOWER(F2664))),
ISNUMBER(FIND("remoção",LOWER(F2664)))
),"Serviços extras",
IF(ISNUMBER(FIND("banho",LOWER(F2664))),"Banho","Loja")))</f>
        <v>Banho</v>
      </c>
      <c r="AZ2664" s="1" t="str">
        <f>IF(ISBLANK(I2664),"", _xlfn.LET(_xlpm.Pedido,TRIM(D2664&amp;""),IF(_xlpm.Pedido&lt;&gt;"",_xlpm.Pedido&amp;" | "&amp;K2664,I2664&amp;" | "&amp;K2664&amp;" | "&amp;TEXT(AU2664,"0"))))</f>
        <v>5311 | Lily</v>
      </c>
      <c r="BA2664" s="1" t="str">
        <f>IF(ISBLANK(I2664),"", _xlfn.LET(_xlpm.TipoServico,LOWER(H2664),IF(ISNUMBER(FIND("banho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4" s="1" t="str">
        <f>IF(ISBLANK(I2664),"", _xlfn.LET(
    _xlpm.Servico,TRIM(F2664&amp;""),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4" s="1">
        <f>IF(ISBLANK(B2664),"", IF(ISBLANK(R2664),Q2664*S2664,R2664*S2664))</f>
        <v>7</v>
      </c>
    </row>
    <row r="2665" spans="1:55" x14ac:dyDescent="0.3">
      <c r="A2665" t="s">
        <v>11</v>
      </c>
      <c r="B2665">
        <v>46129</v>
      </c>
      <c r="C2665" t="s">
        <v>2</v>
      </c>
      <c r="D2665">
        <v>5312</v>
      </c>
      <c r="F2665" t="s">
        <v>134</v>
      </c>
      <c r="H2665" t="s">
        <v>276</v>
      </c>
      <c r="I2665">
        <v>2327</v>
      </c>
      <c r="J2665" t="s">
        <v>532</v>
      </c>
      <c r="K2665" t="s">
        <v>661</v>
      </c>
      <c r="L2665">
        <v>73999999999</v>
      </c>
      <c r="N2665">
        <v>0</v>
      </c>
      <c r="O2665" t="s">
        <v>5</v>
      </c>
      <c r="P2665">
        <v>0</v>
      </c>
      <c r="Q2665">
        <v>7</v>
      </c>
      <c r="R2665">
        <v>7</v>
      </c>
      <c r="S2665">
        <v>1</v>
      </c>
      <c r="T2665">
        <v>7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  <c r="AE2665">
        <v>0</v>
      </c>
      <c r="AF2665" t="s">
        <v>6</v>
      </c>
      <c r="AG2665">
        <v>72</v>
      </c>
      <c r="AU2665" s="2" t="str">
        <f>IF(ISBLANK(B2665),"", TEXT(B2665,"dddd, d \d\e mmmm \d\e aaaa"))</f>
        <v>sexta-feira, 17 de abril de 2026</v>
      </c>
      <c r="AX2665" s="1" t="str" cm="1">
        <f t="array" ref="AX2665">IFERROR(_xlfn.TEXTJOIN(", ",TRUE,_xlfn._xlws.SORT(_xlfn.UNIQUE(_xlfn._xlws.FILTER($K$2:$K$2889,($I$2:$I$2889=I2665)*($K$2:$K$2889&lt;&gt;""))))),"")</f>
        <v>Toff</v>
      </c>
      <c r="AY2665" s="1" t="str">
        <f>IF(ISBLANK(F2665),"", IF(OR(
ISNUMBER(FIND("escovacao",LOWER(F2665))),
ISNUMBER(FIND("escovação",LOWER(F2665))),
ISNUMBER(FIND("higiene bucal",LOWER(F2665))),
ISNUMBER(FIND("tosa",LOWER(F2665))),
ISNUMBER(FIND("hidratacao",LOWER(F2665))),
ISNUMBER(FIND("hidratação",LOWER(F2665))),
ISNUMBER(FIND("spa",LOWER(F2665))),
ISNUMBER(FIND("corte de unhas",LOWER(F2665))),
ISNUMBER(FIND("desembolo",LOWER(F2665))),
ISNUMBER(FIND("clorexidina",LOWER(F2665))),
ISNUMBER(FIND("matizacao",LOWER(F2665))),
ISNUMBER(FIND("matização",LOWER(F2665))),
ISNUMBER(FIND("arredondamento",LOWER(F2665))),
ISNUMBER(FIND("remocao",LOWER(F2665))),
ISNUMBER(FIND("remoção",LOWER(F2665)))
),"Serviços extras",
IF(ISNUMBER(FIND("banho",LOWER(F2665))),"Banho","Loja")))</f>
        <v>Banho</v>
      </c>
      <c r="AZ2665" s="1" t="str">
        <f>IF(ISBLANK(I2665),"", _xlfn.LET(_xlpm.Pedido,TRIM(D2665&amp;""),IF(_xlpm.Pedido&lt;&gt;"",_xlpm.Pedido&amp;" | "&amp;K2665,I2665&amp;" | "&amp;K2665&amp;" | "&amp;TEXT(AU2665,"0"))))</f>
        <v>5312 | Toff</v>
      </c>
      <c r="BA2665" s="1" t="str">
        <f>IF(ISBLANK(I2665),"", _xlfn.LET(_xlpm.TipoServico,LOWER(H2665),IF(ISNUMBER(FIND("banho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5" s="1" t="str">
        <f>IF(ISBLANK(I2665),"", _xlfn.LET(
    _xlpm.Servico,TRIM(F2665&amp;""),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5" s="1">
        <f>IF(ISBLANK(B2665),"", IF(ISBLANK(R2665),Q2665*S2665,R2665*S2665))</f>
        <v>7</v>
      </c>
    </row>
    <row r="2666" spans="1:55" x14ac:dyDescent="0.3">
      <c r="A2666" t="s">
        <v>133</v>
      </c>
      <c r="B2666">
        <v>46128</v>
      </c>
      <c r="C2666" t="s">
        <v>9</v>
      </c>
      <c r="D2666">
        <v>5315</v>
      </c>
      <c r="F2666" t="s">
        <v>134</v>
      </c>
      <c r="H2666" t="s">
        <v>276</v>
      </c>
      <c r="I2666">
        <v>2513</v>
      </c>
      <c r="J2666" t="s">
        <v>48</v>
      </c>
      <c r="K2666" t="s">
        <v>140</v>
      </c>
      <c r="L2666">
        <v>5573999917447</v>
      </c>
      <c r="N2666">
        <v>0</v>
      </c>
      <c r="O2666" t="s">
        <v>5</v>
      </c>
      <c r="P2666">
        <v>0</v>
      </c>
      <c r="Q2666">
        <v>7</v>
      </c>
      <c r="R2666">
        <v>7</v>
      </c>
      <c r="S2666">
        <v>1</v>
      </c>
      <c r="T2666">
        <v>7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 t="s">
        <v>6</v>
      </c>
      <c r="AG2666">
        <v>148</v>
      </c>
      <c r="AU2666" s="2" t="str">
        <f>IF(ISBLANK(B2666),"", TEXT(B2666,"dddd, d \d\e mmmm \d\e aaaa"))</f>
        <v>quinta-feira, 16 de abril de 2026</v>
      </c>
      <c r="AX2666" s="1" t="str" cm="1">
        <f t="array" ref="AX2666">IFERROR(_xlfn.TEXTJOIN(", ",TRUE,_xlfn._xlws.SORT(_xlfn.UNIQUE(_xlfn._xlws.FILTER($K$2:$K$2889,($I$2:$I$2889=I2666)*($K$2:$K$2889&lt;&gt;""))))),"")</f>
        <v>Amora, Lulu</v>
      </c>
      <c r="AY2666" s="1" t="str">
        <f>IF(ISBLANK(F2666),"", IF(OR(
ISNUMBER(FIND("escovacao",LOWER(F2666))),
ISNUMBER(FIND("escovação",LOWER(F2666))),
ISNUMBER(FIND("higiene bucal",LOWER(F2666))),
ISNUMBER(FIND("tosa",LOWER(F2666))),
ISNUMBER(FIND("hidratacao",LOWER(F2666))),
ISNUMBER(FIND("hidratação",LOWER(F2666))),
ISNUMBER(FIND("spa",LOWER(F2666))),
ISNUMBER(FIND("corte de unhas",LOWER(F2666))),
ISNUMBER(FIND("desembolo",LOWER(F2666))),
ISNUMBER(FIND("clorexidina",LOWER(F2666))),
ISNUMBER(FIND("matizacao",LOWER(F2666))),
ISNUMBER(FIND("matização",LOWER(F2666))),
ISNUMBER(FIND("arredondamento",LOWER(F2666))),
ISNUMBER(FIND("remocao",LOWER(F2666))),
ISNUMBER(FIND("remoção",LOWER(F2666)))
),"Serviços extras",
IF(ISNUMBER(FIND("banho",LOWER(F2666))),"Banho","Loja")))</f>
        <v>Banho</v>
      </c>
      <c r="AZ2666" s="1" t="str">
        <f>IF(ISBLANK(I2666),"", _xlfn.LET(_xlpm.Pedido,TRIM(D2666&amp;""),IF(_xlpm.Pedido&lt;&gt;"",_xlpm.Pedido&amp;" | "&amp;K2666,I2666&amp;" | "&amp;K2666&amp;" | "&amp;TEXT(AU2666,"0"))))</f>
        <v>5315 | Lulu</v>
      </c>
      <c r="BA2666" s="1" t="str">
        <f>IF(ISBLANK(I2666),"", _xlfn.LET(_xlpm.TipoServico,LOWER(H2666),IF(ISNUMBER(FIND("banho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6" s="1" t="str">
        <f>IF(ISBLANK(I2666),"", _xlfn.LET(
    _xlpm.Servico,TRIM(F2666&amp;""),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6" s="1">
        <f>IF(ISBLANK(B2666),"", IF(ISBLANK(R2666),Q2666*S2666,R2666*S2666))</f>
        <v>7</v>
      </c>
    </row>
    <row r="2667" spans="1:55" x14ac:dyDescent="0.3">
      <c r="A2667" t="s">
        <v>141</v>
      </c>
      <c r="B2667">
        <v>46128</v>
      </c>
      <c r="C2667" t="s">
        <v>9</v>
      </c>
      <c r="D2667">
        <v>5316</v>
      </c>
      <c r="F2667" t="s">
        <v>134</v>
      </c>
      <c r="H2667" t="s">
        <v>276</v>
      </c>
      <c r="I2667">
        <v>2855</v>
      </c>
      <c r="J2667" t="s">
        <v>606</v>
      </c>
      <c r="K2667" t="s">
        <v>689</v>
      </c>
      <c r="L2667">
        <v>557191571124</v>
      </c>
      <c r="N2667">
        <v>0</v>
      </c>
      <c r="O2667" t="s">
        <v>5</v>
      </c>
      <c r="P2667">
        <v>0</v>
      </c>
      <c r="Q2667">
        <v>7</v>
      </c>
      <c r="R2667">
        <v>7</v>
      </c>
      <c r="S2667">
        <v>1</v>
      </c>
      <c r="T2667">
        <v>7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 t="s">
        <v>6</v>
      </c>
      <c r="AG2667">
        <v>74</v>
      </c>
      <c r="AU2667" s="2" t="str">
        <f>IF(ISBLANK(B2667),"", TEXT(B2667,"dddd, d \d\e mmmm \d\e aaaa"))</f>
        <v>quinta-feira, 16 de abril de 2026</v>
      </c>
      <c r="AX2667" s="1" t="str" cm="1">
        <f t="array" ref="AX2667">IFERROR(_xlfn.TEXTJOIN(", ",TRUE,_xlfn._xlws.SORT(_xlfn.UNIQUE(_xlfn._xlws.FILTER($K$2:$K$2889,($I$2:$I$2889=I2667)*($K$2:$K$2889&lt;&gt;""))))),"")</f>
        <v>Frederico</v>
      </c>
      <c r="AY2667" s="1" t="str">
        <f>IF(ISBLANK(F2667),"", IF(OR(
ISNUMBER(FIND("escovacao",LOWER(F2667))),
ISNUMBER(FIND("escovação",LOWER(F2667))),
ISNUMBER(FIND("higiene bucal",LOWER(F2667))),
ISNUMBER(FIND("tosa",LOWER(F2667))),
ISNUMBER(FIND("hidratacao",LOWER(F2667))),
ISNUMBER(FIND("hidratação",LOWER(F2667))),
ISNUMBER(FIND("spa",LOWER(F2667))),
ISNUMBER(FIND("corte de unhas",LOWER(F2667))),
ISNUMBER(FIND("desembolo",LOWER(F2667))),
ISNUMBER(FIND("clorexidina",LOWER(F2667))),
ISNUMBER(FIND("matizacao",LOWER(F2667))),
ISNUMBER(FIND("matização",LOWER(F2667))),
ISNUMBER(FIND("arredondamento",LOWER(F2667))),
ISNUMBER(FIND("remocao",LOWER(F2667))),
ISNUMBER(FIND("remoção",LOWER(F2667)))
),"Serviços extras",
IF(ISNUMBER(FIND("banho",LOWER(F2667))),"Banho","Loja")))</f>
        <v>Banho</v>
      </c>
      <c r="AZ2667" s="1" t="str">
        <f>IF(ISBLANK(I2667),"", _xlfn.LET(_xlpm.Pedido,TRIM(D2667&amp;""),IF(_xlpm.Pedido&lt;&gt;"",_xlpm.Pedido&amp;" | "&amp;K2667,I2667&amp;" | "&amp;K2667&amp;" | "&amp;TEXT(AU2667,"0"))))</f>
        <v>5316 | Frederico</v>
      </c>
      <c r="BA2667" s="1" t="str">
        <f>IF(ISBLANK(I2667),"", _xlfn.LET(_xlpm.TipoServico,LOWER(H2667),IF(ISNUMBER(FIND("banho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7" s="1" t="str">
        <f>IF(ISBLANK(I2667),"", _xlfn.LET(
    _xlpm.Servico,TRIM(F2667&amp;""),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7" s="1">
        <f>IF(ISBLANK(B2667),"", IF(ISBLANK(R2667),Q2667*S2667,R2667*S2667))</f>
        <v>7</v>
      </c>
    </row>
    <row r="2668" spans="1:55" x14ac:dyDescent="0.3">
      <c r="A2668" t="s">
        <v>141</v>
      </c>
      <c r="B2668">
        <v>46128</v>
      </c>
      <c r="C2668" t="s">
        <v>9</v>
      </c>
      <c r="D2668">
        <v>5322</v>
      </c>
      <c r="F2668" t="s">
        <v>134</v>
      </c>
      <c r="H2668" t="s">
        <v>276</v>
      </c>
      <c r="I2668">
        <v>2804</v>
      </c>
      <c r="J2668" t="s">
        <v>607</v>
      </c>
      <c r="K2668" t="s">
        <v>167</v>
      </c>
      <c r="L2668">
        <v>557388868274</v>
      </c>
      <c r="N2668">
        <v>0</v>
      </c>
      <c r="O2668" t="s">
        <v>5</v>
      </c>
      <c r="P2668">
        <v>0</v>
      </c>
      <c r="Q2668">
        <v>7</v>
      </c>
      <c r="R2668">
        <v>7</v>
      </c>
      <c r="S2668">
        <v>1</v>
      </c>
      <c r="T2668">
        <v>7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 t="s">
        <v>6</v>
      </c>
      <c r="AG2668">
        <v>170</v>
      </c>
      <c r="AU2668" s="2" t="str">
        <f>IF(ISBLANK(B2668),"", TEXT(B2668,"dddd, d \d\e mmmm \d\e aaaa"))</f>
        <v>quinta-feira, 16 de abril de 2026</v>
      </c>
      <c r="AX2668" s="1" t="str" cm="1">
        <f t="array" ref="AX2668">IFERROR(_xlfn.TEXTJOIN(", ",TRUE,_xlfn._xlws.SORT(_xlfn.UNIQUE(_xlfn._xlws.FILTER($K$2:$K$2889,($I$2:$I$2889=I2668)*($K$2:$K$2889&lt;&gt;""))))),"")</f>
        <v>Lucky</v>
      </c>
      <c r="AY2668" s="1" t="str">
        <f>IF(ISBLANK(F2668),"", IF(OR(
ISNUMBER(FIND("escovacao",LOWER(F2668))),
ISNUMBER(FIND("escovação",LOWER(F2668))),
ISNUMBER(FIND("higiene bucal",LOWER(F2668))),
ISNUMBER(FIND("tosa",LOWER(F2668))),
ISNUMBER(FIND("hidratacao",LOWER(F2668))),
ISNUMBER(FIND("hidratação",LOWER(F2668))),
ISNUMBER(FIND("spa",LOWER(F2668))),
ISNUMBER(FIND("corte de unhas",LOWER(F2668))),
ISNUMBER(FIND("desembolo",LOWER(F2668))),
ISNUMBER(FIND("clorexidina",LOWER(F2668))),
ISNUMBER(FIND("matizacao",LOWER(F2668))),
ISNUMBER(FIND("matização",LOWER(F2668))),
ISNUMBER(FIND("arredondamento",LOWER(F2668))),
ISNUMBER(FIND("remocao",LOWER(F2668))),
ISNUMBER(FIND("remoção",LOWER(F2668)))
),"Serviços extras",
IF(ISNUMBER(FIND("banho",LOWER(F2668))),"Banho","Loja")))</f>
        <v>Banho</v>
      </c>
      <c r="AZ2668" s="1" t="str">
        <f>IF(ISBLANK(I2668),"", _xlfn.LET(_xlpm.Pedido,TRIM(D2668&amp;""),IF(_xlpm.Pedido&lt;&gt;"",_xlpm.Pedido&amp;" | "&amp;K2668,I2668&amp;" | "&amp;K2668&amp;" | "&amp;TEXT(AU2668,"0"))))</f>
        <v>5322 | Lucky</v>
      </c>
      <c r="BA2668" s="1" t="str">
        <f>IF(ISBLANK(I2668),"", _xlfn.LET(_xlpm.TipoServico,LOWER(H2668),IF(ISNUMBER(FIND("banho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8" s="1" t="str">
        <f>IF(ISBLANK(I2668),"", _xlfn.LET(
    _xlpm.Servico,TRIM(F2668&amp;""),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8" s="1">
        <f>IF(ISBLANK(B2668),"", IF(ISBLANK(R2668),Q2668*S2668,R2668*S2668))</f>
        <v>7</v>
      </c>
    </row>
    <row r="2669" spans="1:55" x14ac:dyDescent="0.3">
      <c r="A2669" t="s">
        <v>11</v>
      </c>
      <c r="B2669">
        <v>46129</v>
      </c>
      <c r="C2669" t="s">
        <v>2</v>
      </c>
      <c r="D2669">
        <v>5318</v>
      </c>
      <c r="F2669" t="s">
        <v>134</v>
      </c>
      <c r="H2669" t="s">
        <v>276</v>
      </c>
      <c r="I2669">
        <v>2830</v>
      </c>
      <c r="J2669" t="s">
        <v>42</v>
      </c>
      <c r="K2669" t="s">
        <v>690</v>
      </c>
      <c r="L2669">
        <v>557591095712</v>
      </c>
      <c r="N2669">
        <v>0</v>
      </c>
      <c r="O2669" t="s">
        <v>5</v>
      </c>
      <c r="P2669">
        <v>0</v>
      </c>
      <c r="Q2669">
        <v>7</v>
      </c>
      <c r="R2669">
        <v>7</v>
      </c>
      <c r="S2669">
        <v>1</v>
      </c>
      <c r="T2669">
        <v>7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 t="s">
        <v>6</v>
      </c>
      <c r="AG2669">
        <v>119</v>
      </c>
      <c r="AU2669" s="2" t="str">
        <f>IF(ISBLANK(B2669),"", TEXT(B2669,"dddd, d \d\e mmmm \d\e aaaa"))</f>
        <v>sexta-feira, 17 de abril de 2026</v>
      </c>
      <c r="AX2669" s="1" t="str" cm="1">
        <f t="array" ref="AX2669">IFERROR(_xlfn.TEXTJOIN(", ",TRUE,_xlfn._xlws.SORT(_xlfn.UNIQUE(_xlfn._xlws.FILTER($K$2:$K$2889,($I$2:$I$2889=I2669)*($K$2:$K$2889&lt;&gt;""))))),"")</f>
        <v>Melina</v>
      </c>
      <c r="AY2669" s="1" t="str">
        <f>IF(ISBLANK(F2669),"", IF(OR(
ISNUMBER(FIND("escovacao",LOWER(F2669))),
ISNUMBER(FIND("escovação",LOWER(F2669))),
ISNUMBER(FIND("higiene bucal",LOWER(F2669))),
ISNUMBER(FIND("tosa",LOWER(F2669))),
ISNUMBER(FIND("hidratacao",LOWER(F2669))),
ISNUMBER(FIND("hidratação",LOWER(F2669))),
ISNUMBER(FIND("spa",LOWER(F2669))),
ISNUMBER(FIND("corte de unhas",LOWER(F2669))),
ISNUMBER(FIND("desembolo",LOWER(F2669))),
ISNUMBER(FIND("clorexidina",LOWER(F2669))),
ISNUMBER(FIND("matizacao",LOWER(F2669))),
ISNUMBER(FIND("matização",LOWER(F2669))),
ISNUMBER(FIND("arredondamento",LOWER(F2669))),
ISNUMBER(FIND("remocao",LOWER(F2669))),
ISNUMBER(FIND("remoção",LOWER(F2669)))
),"Serviços extras",
IF(ISNUMBER(FIND("banho",LOWER(F2669))),"Banho","Loja")))</f>
        <v>Banho</v>
      </c>
      <c r="AZ2669" s="1" t="str">
        <f>IF(ISBLANK(I2669),"", _xlfn.LET(_xlpm.Pedido,TRIM(D2669&amp;""),IF(_xlpm.Pedido&lt;&gt;"",_xlpm.Pedido&amp;" | "&amp;K2669,I2669&amp;" | "&amp;K2669&amp;" | "&amp;TEXT(AU2669,"0"))))</f>
        <v>5318 | Melina</v>
      </c>
      <c r="BA2669" s="1" t="str">
        <f>IF(ISBLANK(I2669),"", _xlfn.LET(_xlpm.TipoServico,LOWER(H2669),IF(ISNUMBER(FIND("banho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69" s="1" t="str">
        <f>IF(ISBLANK(I2669),"", _xlfn.LET(
    _xlpm.Servico,TRIM(F2669&amp;""),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69" s="1">
        <f>IF(ISBLANK(B2669),"", IF(ISBLANK(R2669),Q2669*S2669,R2669*S2669))</f>
        <v>7</v>
      </c>
    </row>
    <row r="2670" spans="1:55" x14ac:dyDescent="0.3">
      <c r="A2670" t="s">
        <v>133</v>
      </c>
      <c r="B2670">
        <v>46129</v>
      </c>
      <c r="C2670" t="s">
        <v>2</v>
      </c>
      <c r="D2670">
        <v>5331</v>
      </c>
      <c r="F2670" t="s">
        <v>134</v>
      </c>
      <c r="H2670" t="s">
        <v>276</v>
      </c>
      <c r="I2670">
        <v>2160</v>
      </c>
      <c r="J2670" t="s">
        <v>609</v>
      </c>
      <c r="K2670" t="s">
        <v>711</v>
      </c>
      <c r="L2670">
        <v>77991045203</v>
      </c>
      <c r="N2670">
        <v>0</v>
      </c>
      <c r="O2670" t="s">
        <v>5</v>
      </c>
      <c r="P2670">
        <v>0</v>
      </c>
      <c r="Q2670">
        <v>7</v>
      </c>
      <c r="R2670">
        <v>7</v>
      </c>
      <c r="S2670">
        <v>1</v>
      </c>
      <c r="T2670">
        <v>7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 t="s">
        <v>6</v>
      </c>
      <c r="AG2670">
        <v>62</v>
      </c>
      <c r="AU2670" s="2" t="str">
        <f>IF(ISBLANK(B2670),"", TEXT(B2670,"dddd, d \d\e mmmm \d\e aaaa"))</f>
        <v>sexta-feira, 17 de abril de 2026</v>
      </c>
      <c r="AX2670" s="1" t="str" cm="1">
        <f t="array" ref="AX2670">IFERROR(_xlfn.TEXTJOIN(", ",TRUE,_xlfn._xlws.SORT(_xlfn.UNIQUE(_xlfn._xlws.FILTER($K$2:$K$2889,($I$2:$I$2889=I2670)*($K$2:$K$2889&lt;&gt;""))))),"")</f>
        <v>Lady</v>
      </c>
      <c r="AY2670" s="1" t="str">
        <f>IF(ISBLANK(F2670),"", IF(OR(
ISNUMBER(FIND("escovacao",LOWER(F2670))),
ISNUMBER(FIND("escovação",LOWER(F2670))),
ISNUMBER(FIND("higiene bucal",LOWER(F2670))),
ISNUMBER(FIND("tosa",LOWER(F2670))),
ISNUMBER(FIND("hidratacao",LOWER(F2670))),
ISNUMBER(FIND("hidratação",LOWER(F2670))),
ISNUMBER(FIND("spa",LOWER(F2670))),
ISNUMBER(FIND("corte de unhas",LOWER(F2670))),
ISNUMBER(FIND("desembolo",LOWER(F2670))),
ISNUMBER(FIND("clorexidina",LOWER(F2670))),
ISNUMBER(FIND("matizacao",LOWER(F2670))),
ISNUMBER(FIND("matização",LOWER(F2670))),
ISNUMBER(FIND("arredondamento",LOWER(F2670))),
ISNUMBER(FIND("remocao",LOWER(F2670))),
ISNUMBER(FIND("remoção",LOWER(F2670)))
),"Serviços extras",
IF(ISNUMBER(FIND("banho",LOWER(F2670))),"Banho","Loja")))</f>
        <v>Banho</v>
      </c>
      <c r="AZ2670" s="1" t="str">
        <f>IF(ISBLANK(I2670),"", _xlfn.LET(_xlpm.Pedido,TRIM(D2670&amp;""),IF(_xlpm.Pedido&lt;&gt;"",_xlpm.Pedido&amp;" | "&amp;K2670,I2670&amp;" | "&amp;K2670&amp;" | "&amp;TEXT(AU2670,"0"))))</f>
        <v>5331 | Lady</v>
      </c>
      <c r="BA2670" s="1" t="str">
        <f>IF(ISBLANK(I2670),"", _xlfn.LET(_xlpm.TipoServico,LOWER(H2670),IF(ISNUMBER(FIND("banho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0" s="1" t="str">
        <f>IF(ISBLANK(I2670),"", _xlfn.LET(
    _xlpm.Servico,TRIM(F2670&amp;""),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0" s="1">
        <f>IF(ISBLANK(B2670),"", IF(ISBLANK(R2670),Q2670*S2670,R2670*S2670))</f>
        <v>7</v>
      </c>
    </row>
    <row r="2671" spans="1:55" x14ac:dyDescent="0.3">
      <c r="A2671" t="s">
        <v>133</v>
      </c>
      <c r="B2671">
        <v>46129</v>
      </c>
      <c r="C2671" t="s">
        <v>2</v>
      </c>
      <c r="D2671">
        <v>5335</v>
      </c>
      <c r="F2671" t="s">
        <v>134</v>
      </c>
      <c r="H2671" t="s">
        <v>276</v>
      </c>
      <c r="I2671">
        <v>2665</v>
      </c>
      <c r="J2671" t="s">
        <v>525</v>
      </c>
      <c r="K2671" t="s">
        <v>691</v>
      </c>
      <c r="L2671">
        <v>5573991554369</v>
      </c>
      <c r="N2671">
        <v>0</v>
      </c>
      <c r="O2671" t="s">
        <v>5</v>
      </c>
      <c r="P2671">
        <v>0</v>
      </c>
      <c r="Q2671">
        <v>7</v>
      </c>
      <c r="R2671">
        <v>7</v>
      </c>
      <c r="S2671">
        <v>1</v>
      </c>
      <c r="T2671">
        <v>7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 t="s">
        <v>6</v>
      </c>
      <c r="AG2671">
        <v>148</v>
      </c>
      <c r="AU2671" s="2" t="str">
        <f>IF(ISBLANK(B2671),"", TEXT(B2671,"dddd, d \d\e mmmm \d\e aaaa"))</f>
        <v>sexta-feira, 17 de abril de 2026</v>
      </c>
      <c r="AX2671" s="1" t="str" cm="1">
        <f t="array" ref="AX2671">IFERROR(_xlfn.TEXTJOIN(", ",TRUE,_xlfn._xlws.SORT(_xlfn.UNIQUE(_xlfn._xlws.FILTER($K$2:$K$2889,($I$2:$I$2889=I2671)*($K$2:$K$2889&lt;&gt;""))))),"")</f>
        <v>Dora, Oliver</v>
      </c>
      <c r="AY2671" s="1" t="str">
        <f>IF(ISBLANK(F2671),"", IF(OR(
ISNUMBER(FIND("escovacao",LOWER(F2671))),
ISNUMBER(FIND("escovação",LOWER(F2671))),
ISNUMBER(FIND("higiene bucal",LOWER(F2671))),
ISNUMBER(FIND("tosa",LOWER(F2671))),
ISNUMBER(FIND("hidratacao",LOWER(F2671))),
ISNUMBER(FIND("hidratação",LOWER(F2671))),
ISNUMBER(FIND("spa",LOWER(F2671))),
ISNUMBER(FIND("corte de unhas",LOWER(F2671))),
ISNUMBER(FIND("desembolo",LOWER(F2671))),
ISNUMBER(FIND("clorexidina",LOWER(F2671))),
ISNUMBER(FIND("matizacao",LOWER(F2671))),
ISNUMBER(FIND("matização",LOWER(F2671))),
ISNUMBER(FIND("arredondamento",LOWER(F2671))),
ISNUMBER(FIND("remocao",LOWER(F2671))),
ISNUMBER(FIND("remoção",LOWER(F2671)))
),"Serviços extras",
IF(ISNUMBER(FIND("banho",LOWER(F2671))),"Banho","Loja")))</f>
        <v>Banho</v>
      </c>
      <c r="AZ2671" s="1" t="str">
        <f>IF(ISBLANK(I2671),"", _xlfn.LET(_xlpm.Pedido,TRIM(D2671&amp;""),IF(_xlpm.Pedido&lt;&gt;"",_xlpm.Pedido&amp;" | "&amp;K2671,I2671&amp;" | "&amp;K2671&amp;" | "&amp;TEXT(AU2671,"0"))))</f>
        <v>5335 | Oliver</v>
      </c>
      <c r="BA2671" s="1" t="str">
        <f>IF(ISBLANK(I2671),"", _xlfn.LET(_xlpm.TipoServico,LOWER(H2671),IF(ISNUMBER(FIND("banho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1" s="1" t="str">
        <f>IF(ISBLANK(I2671),"", _xlfn.LET(
    _xlpm.Servico,TRIM(F2671&amp;""),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1" s="1">
        <f>IF(ISBLANK(B2671),"", IF(ISBLANK(R2671),Q2671*S2671,R2671*S2671))</f>
        <v>7</v>
      </c>
    </row>
    <row r="2672" spans="1:55" x14ac:dyDescent="0.3">
      <c r="A2672" t="s">
        <v>172</v>
      </c>
      <c r="B2672">
        <v>46130</v>
      </c>
      <c r="C2672" t="s">
        <v>27</v>
      </c>
      <c r="D2672">
        <v>5335</v>
      </c>
      <c r="F2672" t="s">
        <v>134</v>
      </c>
      <c r="H2672" t="s">
        <v>276</v>
      </c>
      <c r="I2672">
        <v>2665</v>
      </c>
      <c r="J2672" t="s">
        <v>525</v>
      </c>
      <c r="K2672" t="s">
        <v>165</v>
      </c>
      <c r="L2672">
        <v>5573991554369</v>
      </c>
      <c r="N2672">
        <v>0</v>
      </c>
      <c r="O2672" t="s">
        <v>5</v>
      </c>
      <c r="P2672">
        <v>0</v>
      </c>
      <c r="Q2672">
        <v>7</v>
      </c>
      <c r="R2672">
        <v>7</v>
      </c>
      <c r="S2672">
        <v>1</v>
      </c>
      <c r="T2672">
        <v>7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 t="s">
        <v>6</v>
      </c>
      <c r="AG2672">
        <v>148</v>
      </c>
      <c r="AU2672" s="2" t="str">
        <f>IF(ISBLANK(B2672),"", TEXT(B2672,"dddd, d \d\e mmmm \d\e aaaa"))</f>
        <v>sábado, 18 de abril de 2026</v>
      </c>
      <c r="AX2672" s="1" t="str" cm="1">
        <f t="array" ref="AX2672">IFERROR(_xlfn.TEXTJOIN(", ",TRUE,_xlfn._xlws.SORT(_xlfn.UNIQUE(_xlfn._xlws.FILTER($K$2:$K$2889,($I$2:$I$2889=I2672)*($K$2:$K$2889&lt;&gt;""))))),"")</f>
        <v>Dora, Oliver</v>
      </c>
      <c r="AY2672" s="1" t="str">
        <f>IF(ISBLANK(F2672),"", IF(OR(
ISNUMBER(FIND("escovacao",LOWER(F2672))),
ISNUMBER(FIND("escovação",LOWER(F2672))),
ISNUMBER(FIND("higiene bucal",LOWER(F2672))),
ISNUMBER(FIND("tosa",LOWER(F2672))),
ISNUMBER(FIND("hidratacao",LOWER(F2672))),
ISNUMBER(FIND("hidratação",LOWER(F2672))),
ISNUMBER(FIND("spa",LOWER(F2672))),
ISNUMBER(FIND("corte de unhas",LOWER(F2672))),
ISNUMBER(FIND("desembolo",LOWER(F2672))),
ISNUMBER(FIND("clorexidina",LOWER(F2672))),
ISNUMBER(FIND("matizacao",LOWER(F2672))),
ISNUMBER(FIND("matização",LOWER(F2672))),
ISNUMBER(FIND("arredondamento",LOWER(F2672))),
ISNUMBER(FIND("remocao",LOWER(F2672))),
ISNUMBER(FIND("remoção",LOWER(F2672)))
),"Serviços extras",
IF(ISNUMBER(FIND("banho",LOWER(F2672))),"Banho","Loja")))</f>
        <v>Banho</v>
      </c>
      <c r="AZ2672" s="1" t="str">
        <f>IF(ISBLANK(I2672),"", _xlfn.LET(_xlpm.Pedido,TRIM(D2672&amp;""),IF(_xlpm.Pedido&lt;&gt;"",_xlpm.Pedido&amp;" | "&amp;K2672,I2672&amp;" | "&amp;K2672&amp;" | "&amp;TEXT(AU2672,"0"))))</f>
        <v>5335 | Dora</v>
      </c>
      <c r="BA2672" s="1" t="str">
        <f>IF(ISBLANK(I2672),"", _xlfn.LET(_xlpm.TipoServico,LOWER(H2672),IF(ISNUMBER(FIND("banho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2" s="1" t="str">
        <f>IF(ISBLANK(I2672),"", _xlfn.LET(
    _xlpm.Servico,TRIM(F2672&amp;""),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2" s="1">
        <f>IF(ISBLANK(B2672),"", IF(ISBLANK(R2672),Q2672*S2672,R2672*S2672))</f>
        <v>7</v>
      </c>
    </row>
    <row r="2673" spans="1:55" x14ac:dyDescent="0.3">
      <c r="A2673" t="s">
        <v>172</v>
      </c>
      <c r="B2673">
        <v>46129</v>
      </c>
      <c r="C2673" t="s">
        <v>2</v>
      </c>
      <c r="D2673">
        <v>5338</v>
      </c>
      <c r="F2673" t="s">
        <v>134</v>
      </c>
      <c r="H2673" t="s">
        <v>276</v>
      </c>
      <c r="I2673">
        <v>2278</v>
      </c>
      <c r="J2673" t="s">
        <v>611</v>
      </c>
      <c r="K2673" t="s">
        <v>692</v>
      </c>
      <c r="L2673">
        <v>999999999999</v>
      </c>
      <c r="N2673">
        <v>0</v>
      </c>
      <c r="O2673" t="s">
        <v>5</v>
      </c>
      <c r="P2673">
        <v>0</v>
      </c>
      <c r="Q2673">
        <v>7</v>
      </c>
      <c r="R2673">
        <v>7</v>
      </c>
      <c r="S2673">
        <v>1</v>
      </c>
      <c r="T2673">
        <v>7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 t="s">
        <v>6</v>
      </c>
      <c r="AG2673">
        <v>74</v>
      </c>
      <c r="AU2673" s="2" t="str">
        <f>IF(ISBLANK(B2673),"", TEXT(B2673,"dddd, d \d\e mmmm \d\e aaaa"))</f>
        <v>sexta-feira, 17 de abril de 2026</v>
      </c>
      <c r="AX2673" s="1" t="str" cm="1">
        <f t="array" ref="AX2673">IFERROR(_xlfn.TEXTJOIN(", ",TRUE,_xlfn._xlws.SORT(_xlfn.UNIQUE(_xlfn._xlws.FILTER($K$2:$K$2889,($I$2:$I$2889=I2673)*($K$2:$K$2889&lt;&gt;""))))),"")</f>
        <v>Snow</v>
      </c>
      <c r="AY2673" s="1" t="str">
        <f>IF(ISBLANK(F2673),"", IF(OR(
ISNUMBER(FIND("escovacao",LOWER(F2673))),
ISNUMBER(FIND("escovação",LOWER(F2673))),
ISNUMBER(FIND("higiene bucal",LOWER(F2673))),
ISNUMBER(FIND("tosa",LOWER(F2673))),
ISNUMBER(FIND("hidratacao",LOWER(F2673))),
ISNUMBER(FIND("hidratação",LOWER(F2673))),
ISNUMBER(FIND("spa",LOWER(F2673))),
ISNUMBER(FIND("corte de unhas",LOWER(F2673))),
ISNUMBER(FIND("desembolo",LOWER(F2673))),
ISNUMBER(FIND("clorexidina",LOWER(F2673))),
ISNUMBER(FIND("matizacao",LOWER(F2673))),
ISNUMBER(FIND("matização",LOWER(F2673))),
ISNUMBER(FIND("arredondamento",LOWER(F2673))),
ISNUMBER(FIND("remocao",LOWER(F2673))),
ISNUMBER(FIND("remoção",LOWER(F2673)))
),"Serviços extras",
IF(ISNUMBER(FIND("banho",LOWER(F2673))),"Banho","Loja")))</f>
        <v>Banho</v>
      </c>
      <c r="AZ2673" s="1" t="str">
        <f>IF(ISBLANK(I2673),"", _xlfn.LET(_xlpm.Pedido,TRIM(D2673&amp;""),IF(_xlpm.Pedido&lt;&gt;"",_xlpm.Pedido&amp;" | "&amp;K2673,I2673&amp;" | "&amp;K2673&amp;" | "&amp;TEXT(AU2673,"0"))))</f>
        <v>5338 | Snow</v>
      </c>
      <c r="BA2673" s="1" t="str">
        <f>IF(ISBLANK(I2673),"", _xlfn.LET(_xlpm.TipoServico,LOWER(H2673),IF(ISNUMBER(FIND("banho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3" s="1" t="str">
        <f>IF(ISBLANK(I2673),"", _xlfn.LET(
    _xlpm.Servico,TRIM(F2673&amp;""),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3" s="1">
        <f>IF(ISBLANK(B2673),"", IF(ISBLANK(R2673),Q2673*S2673,R2673*S2673))</f>
        <v>7</v>
      </c>
    </row>
    <row r="2674" spans="1:55" x14ac:dyDescent="0.3">
      <c r="A2674" t="s">
        <v>141</v>
      </c>
      <c r="B2674">
        <v>46129</v>
      </c>
      <c r="C2674" t="s">
        <v>2</v>
      </c>
      <c r="D2674">
        <v>5340</v>
      </c>
      <c r="F2674" t="s">
        <v>134</v>
      </c>
      <c r="H2674" t="s">
        <v>276</v>
      </c>
      <c r="I2674">
        <v>2108</v>
      </c>
      <c r="J2674" t="s">
        <v>437</v>
      </c>
      <c r="K2674" t="s">
        <v>444</v>
      </c>
      <c r="L2674">
        <v>73991061033</v>
      </c>
      <c r="N2674">
        <v>0</v>
      </c>
      <c r="O2674" t="s">
        <v>5</v>
      </c>
      <c r="P2674">
        <v>0</v>
      </c>
      <c r="Q2674">
        <v>7</v>
      </c>
      <c r="R2674">
        <v>7</v>
      </c>
      <c r="S2674">
        <v>1</v>
      </c>
      <c r="T2674">
        <v>7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  <c r="AE2674">
        <v>0</v>
      </c>
      <c r="AF2674" t="s">
        <v>6</v>
      </c>
      <c r="AG2674">
        <v>62</v>
      </c>
      <c r="AU2674" s="2" t="str">
        <f>IF(ISBLANK(B2674),"", TEXT(B2674,"dddd, d \d\e mmmm \d\e aaaa"))</f>
        <v>sexta-feira, 17 de abril de 2026</v>
      </c>
      <c r="AX2674" s="1" t="str" cm="1">
        <f t="array" ref="AX2674">IFERROR(_xlfn.TEXTJOIN(", ",TRUE,_xlfn._xlws.SORT(_xlfn.UNIQUE(_xlfn._xlws.FILTER($K$2:$K$2889,($I$2:$I$2889=I2674)*($K$2:$K$2889&lt;&gt;""))))),"")</f>
        <v>Amora, Maya</v>
      </c>
      <c r="AY2674" s="1" t="str">
        <f>IF(ISBLANK(F2674),"", IF(OR(
ISNUMBER(FIND("escovacao",LOWER(F2674))),
ISNUMBER(FIND("escovação",LOWER(F2674))),
ISNUMBER(FIND("higiene bucal",LOWER(F2674))),
ISNUMBER(FIND("tosa",LOWER(F2674))),
ISNUMBER(FIND("hidratacao",LOWER(F2674))),
ISNUMBER(FIND("hidratação",LOWER(F2674))),
ISNUMBER(FIND("spa",LOWER(F2674))),
ISNUMBER(FIND("corte de unhas",LOWER(F2674))),
ISNUMBER(FIND("desembolo",LOWER(F2674))),
ISNUMBER(FIND("clorexidina",LOWER(F2674))),
ISNUMBER(FIND("matizacao",LOWER(F2674))),
ISNUMBER(FIND("matização",LOWER(F2674))),
ISNUMBER(FIND("arredondamento",LOWER(F2674))),
ISNUMBER(FIND("remocao",LOWER(F2674))),
ISNUMBER(FIND("remoção",LOWER(F2674)))
),"Serviços extras",
IF(ISNUMBER(FIND("banho",LOWER(F2674))),"Banho","Loja")))</f>
        <v>Banho</v>
      </c>
      <c r="AZ2674" s="1" t="str">
        <f>IF(ISBLANK(I2674),"", _xlfn.LET(_xlpm.Pedido,TRIM(D2674&amp;""),IF(_xlpm.Pedido&lt;&gt;"",_xlpm.Pedido&amp;" | "&amp;K2674,I2674&amp;" | "&amp;K2674&amp;" | "&amp;TEXT(AU2674,"0"))))</f>
        <v>5340 | Maya</v>
      </c>
      <c r="BA2674" s="1" t="str">
        <f>IF(ISBLANK(I2674),"", _xlfn.LET(_xlpm.TipoServico,LOWER(H2674),IF(ISNUMBER(FIND("banho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4" s="1" t="str">
        <f>IF(ISBLANK(I2674),"", _xlfn.LET(
    _xlpm.Servico,TRIM(F2674&amp;""),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4" s="1">
        <f>IF(ISBLANK(B2674),"", IF(ISBLANK(R2674),Q2674*S2674,R2674*S2674))</f>
        <v>7</v>
      </c>
    </row>
    <row r="2675" spans="1:55" x14ac:dyDescent="0.3">
      <c r="A2675" t="s">
        <v>172</v>
      </c>
      <c r="B2675">
        <v>46130</v>
      </c>
      <c r="C2675" t="s">
        <v>27</v>
      </c>
      <c r="D2675">
        <v>5341</v>
      </c>
      <c r="F2675" t="s">
        <v>134</v>
      </c>
      <c r="H2675" t="s">
        <v>276</v>
      </c>
      <c r="I2675">
        <v>2888</v>
      </c>
      <c r="J2675" t="s">
        <v>610</v>
      </c>
      <c r="K2675" t="s">
        <v>155</v>
      </c>
      <c r="L2675">
        <v>5521994598528</v>
      </c>
      <c r="N2675">
        <v>0</v>
      </c>
      <c r="O2675" t="s">
        <v>5</v>
      </c>
      <c r="P2675">
        <v>0</v>
      </c>
      <c r="Q2675">
        <v>7</v>
      </c>
      <c r="R2675">
        <v>7</v>
      </c>
      <c r="S2675">
        <v>1</v>
      </c>
      <c r="T2675">
        <v>7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 t="s">
        <v>6</v>
      </c>
      <c r="AG2675">
        <v>84</v>
      </c>
      <c r="AU2675" s="2" t="str">
        <f>IF(ISBLANK(B2675),"", TEXT(B2675,"dddd, d \d\e mmmm \d\e aaaa"))</f>
        <v>sábado, 18 de abril de 2026</v>
      </c>
      <c r="AX2675" s="1" t="str" cm="1">
        <f t="array" ref="AX2675">IFERROR(_xlfn.TEXTJOIN(", ",TRUE,_xlfn._xlws.SORT(_xlfn.UNIQUE(_xlfn._xlws.FILTER($K$2:$K$2889,($I$2:$I$2889=I2675)*($K$2:$K$2889&lt;&gt;""))))),"")</f>
        <v>Mel</v>
      </c>
      <c r="AY2675" s="1" t="str">
        <f>IF(ISBLANK(F2675),"", IF(OR(
ISNUMBER(FIND("escovacao",LOWER(F2675))),
ISNUMBER(FIND("escovação",LOWER(F2675))),
ISNUMBER(FIND("higiene bucal",LOWER(F2675))),
ISNUMBER(FIND("tosa",LOWER(F2675))),
ISNUMBER(FIND("hidratacao",LOWER(F2675))),
ISNUMBER(FIND("hidratação",LOWER(F2675))),
ISNUMBER(FIND("spa",LOWER(F2675))),
ISNUMBER(FIND("corte de unhas",LOWER(F2675))),
ISNUMBER(FIND("desembolo",LOWER(F2675))),
ISNUMBER(FIND("clorexidina",LOWER(F2675))),
ISNUMBER(FIND("matizacao",LOWER(F2675))),
ISNUMBER(FIND("matização",LOWER(F2675))),
ISNUMBER(FIND("arredondamento",LOWER(F2675))),
ISNUMBER(FIND("remocao",LOWER(F2675))),
ISNUMBER(FIND("remoção",LOWER(F2675)))
),"Serviços extras",
IF(ISNUMBER(FIND("banho",LOWER(F2675))),"Banho","Loja")))</f>
        <v>Banho</v>
      </c>
      <c r="AZ2675" s="1" t="str">
        <f>IF(ISBLANK(I2675),"", _xlfn.LET(_xlpm.Pedido,TRIM(D2675&amp;""),IF(_xlpm.Pedido&lt;&gt;"",_xlpm.Pedido&amp;" | "&amp;K2675,I2675&amp;" | "&amp;K2675&amp;" | "&amp;TEXT(AU2675,"0"))))</f>
        <v>5341 | Mel</v>
      </c>
      <c r="BA2675" s="1" t="str">
        <f>IF(ISBLANK(I2675),"", _xlfn.LET(_xlpm.TipoServico,LOWER(H2675),IF(ISNUMBER(FIND("banho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5" s="1" t="str">
        <f>IF(ISBLANK(I2675),"", _xlfn.LET(
    _xlpm.Servico,TRIM(F2675&amp;""),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5" s="1">
        <f>IF(ISBLANK(B2675),"", IF(ISBLANK(R2675),Q2675*S2675,R2675*S2675))</f>
        <v>7</v>
      </c>
    </row>
    <row r="2676" spans="1:55" x14ac:dyDescent="0.3">
      <c r="A2676" t="s">
        <v>133</v>
      </c>
      <c r="B2676">
        <v>46130</v>
      </c>
      <c r="C2676" t="s">
        <v>27</v>
      </c>
      <c r="D2676">
        <v>5344</v>
      </c>
      <c r="F2676" t="s">
        <v>134</v>
      </c>
      <c r="H2676" t="s">
        <v>276</v>
      </c>
      <c r="I2676">
        <v>2406</v>
      </c>
      <c r="J2676" t="s">
        <v>79</v>
      </c>
      <c r="K2676" t="s">
        <v>693</v>
      </c>
      <c r="L2676">
        <v>5573999152326</v>
      </c>
      <c r="N2676">
        <v>0</v>
      </c>
      <c r="O2676" t="s">
        <v>5</v>
      </c>
      <c r="P2676">
        <v>0</v>
      </c>
      <c r="Q2676">
        <v>7</v>
      </c>
      <c r="R2676">
        <v>7</v>
      </c>
      <c r="S2676">
        <v>1</v>
      </c>
      <c r="T2676">
        <v>7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 t="s">
        <v>6</v>
      </c>
      <c r="AG2676">
        <v>67</v>
      </c>
      <c r="AU2676" s="2" t="str">
        <f>IF(ISBLANK(B2676),"", TEXT(B2676,"dddd, d \d\e mmmm \d\e aaaa"))</f>
        <v>sábado, 18 de abril de 2026</v>
      </c>
      <c r="AX2676" s="1" t="str" cm="1">
        <f t="array" ref="AX2676">IFERROR(_xlfn.TEXTJOIN(", ",TRUE,_xlfn._xlws.SORT(_xlfn.UNIQUE(_xlfn._xlws.FILTER($K$2:$K$2889,($I$2:$I$2889=I2676)*($K$2:$K$2889&lt;&gt;""))))),"")</f>
        <v>Sandy</v>
      </c>
      <c r="AY2676" s="1" t="str">
        <f>IF(ISBLANK(F2676),"", IF(OR(
ISNUMBER(FIND("escovacao",LOWER(F2676))),
ISNUMBER(FIND("escovação",LOWER(F2676))),
ISNUMBER(FIND("higiene bucal",LOWER(F2676))),
ISNUMBER(FIND("tosa",LOWER(F2676))),
ISNUMBER(FIND("hidratacao",LOWER(F2676))),
ISNUMBER(FIND("hidratação",LOWER(F2676))),
ISNUMBER(FIND("spa",LOWER(F2676))),
ISNUMBER(FIND("corte de unhas",LOWER(F2676))),
ISNUMBER(FIND("desembolo",LOWER(F2676))),
ISNUMBER(FIND("clorexidina",LOWER(F2676))),
ISNUMBER(FIND("matizacao",LOWER(F2676))),
ISNUMBER(FIND("matização",LOWER(F2676))),
ISNUMBER(FIND("arredondamento",LOWER(F2676))),
ISNUMBER(FIND("remocao",LOWER(F2676))),
ISNUMBER(FIND("remoção",LOWER(F2676)))
),"Serviços extras",
IF(ISNUMBER(FIND("banho",LOWER(F2676))),"Banho","Loja")))</f>
        <v>Banho</v>
      </c>
      <c r="AZ2676" s="1" t="str">
        <f>IF(ISBLANK(I2676),"", _xlfn.LET(_xlpm.Pedido,TRIM(D2676&amp;""),IF(_xlpm.Pedido&lt;&gt;"",_xlpm.Pedido&amp;" | "&amp;K2676,I2676&amp;" | "&amp;K2676&amp;" | "&amp;TEXT(AU2676,"0"))))</f>
        <v>5344 | Sandy</v>
      </c>
      <c r="BA2676" s="1" t="str">
        <f>IF(ISBLANK(I2676),"", _xlfn.LET(_xlpm.TipoServico,LOWER(H2676),IF(ISNUMBER(FIND("banho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6" s="1" t="str">
        <f>IF(ISBLANK(I2676),"", _xlfn.LET(
    _xlpm.Servico,TRIM(F2676&amp;""),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6" s="1">
        <f>IF(ISBLANK(B2676),"", IF(ISBLANK(R2676),Q2676*S2676,R2676*S2676))</f>
        <v>7</v>
      </c>
    </row>
    <row r="2677" spans="1:55" x14ac:dyDescent="0.3">
      <c r="A2677" t="s">
        <v>141</v>
      </c>
      <c r="B2677">
        <v>46130</v>
      </c>
      <c r="C2677" t="s">
        <v>27</v>
      </c>
      <c r="D2677">
        <v>5346</v>
      </c>
      <c r="F2677" t="s">
        <v>134</v>
      </c>
      <c r="H2677" t="s">
        <v>276</v>
      </c>
      <c r="I2677">
        <v>2741</v>
      </c>
      <c r="J2677" t="s">
        <v>67</v>
      </c>
      <c r="K2677" t="s">
        <v>694</v>
      </c>
      <c r="L2677">
        <v>557399377714</v>
      </c>
      <c r="N2677">
        <v>0</v>
      </c>
      <c r="O2677" t="s">
        <v>5</v>
      </c>
      <c r="P2677">
        <v>0</v>
      </c>
      <c r="Q2677">
        <v>7</v>
      </c>
      <c r="R2677">
        <v>7</v>
      </c>
      <c r="S2677">
        <v>1</v>
      </c>
      <c r="T2677">
        <v>7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 t="s">
        <v>6</v>
      </c>
      <c r="AG2677">
        <v>109</v>
      </c>
      <c r="AU2677" s="2" t="str">
        <f>IF(ISBLANK(B2677),"", TEXT(B2677,"dddd, d \d\e mmmm \d\e aaaa"))</f>
        <v>sábado, 18 de abril de 2026</v>
      </c>
      <c r="AX2677" s="1" t="str" cm="1">
        <f t="array" ref="AX2677">IFERROR(_xlfn.TEXTJOIN(", ",TRUE,_xlfn._xlws.SORT(_xlfn.UNIQUE(_xlfn._xlws.FILTER($K$2:$K$2889,($I$2:$I$2889=I2677)*($K$2:$K$2889&lt;&gt;""))))),"")</f>
        <v>Brisa</v>
      </c>
      <c r="AY2677" s="1" t="str">
        <f>IF(ISBLANK(F2677),"", IF(OR(
ISNUMBER(FIND("escovacao",LOWER(F2677))),
ISNUMBER(FIND("escovação",LOWER(F2677))),
ISNUMBER(FIND("higiene bucal",LOWER(F2677))),
ISNUMBER(FIND("tosa",LOWER(F2677))),
ISNUMBER(FIND("hidratacao",LOWER(F2677))),
ISNUMBER(FIND("hidratação",LOWER(F2677))),
ISNUMBER(FIND("spa",LOWER(F2677))),
ISNUMBER(FIND("corte de unhas",LOWER(F2677))),
ISNUMBER(FIND("desembolo",LOWER(F2677))),
ISNUMBER(FIND("clorexidina",LOWER(F2677))),
ISNUMBER(FIND("matizacao",LOWER(F2677))),
ISNUMBER(FIND("matização",LOWER(F2677))),
ISNUMBER(FIND("arredondamento",LOWER(F2677))),
ISNUMBER(FIND("remocao",LOWER(F2677))),
ISNUMBER(FIND("remoção",LOWER(F2677)))
),"Serviços extras",
IF(ISNUMBER(FIND("banho",LOWER(F2677))),"Banho","Loja")))</f>
        <v>Banho</v>
      </c>
      <c r="AZ2677" s="1" t="str">
        <f>IF(ISBLANK(I2677),"", _xlfn.LET(_xlpm.Pedido,TRIM(D2677&amp;""),IF(_xlpm.Pedido&lt;&gt;"",_xlpm.Pedido&amp;" | "&amp;K2677,I2677&amp;" | "&amp;K2677&amp;" | "&amp;TEXT(AU2677,"0"))))</f>
        <v>5346 | Brisa</v>
      </c>
      <c r="BA2677" s="1" t="str">
        <f>IF(ISBLANK(I2677),"", _xlfn.LET(_xlpm.TipoServico,LOWER(H2677),IF(ISNUMBER(FIND("banho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7" s="1" t="str">
        <f>IF(ISBLANK(I2677),"", _xlfn.LET(
    _xlpm.Servico,TRIM(F2677&amp;""),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7" s="1">
        <f>IF(ISBLANK(B2677),"", IF(ISBLANK(R2677),Q2677*S2677,R2677*S2677))</f>
        <v>7</v>
      </c>
    </row>
    <row r="2678" spans="1:55" x14ac:dyDescent="0.3">
      <c r="A2678" t="s">
        <v>11</v>
      </c>
      <c r="B2678">
        <v>46130</v>
      </c>
      <c r="C2678" t="s">
        <v>27</v>
      </c>
      <c r="D2678">
        <v>5345</v>
      </c>
      <c r="F2678" t="s">
        <v>134</v>
      </c>
      <c r="H2678" t="s">
        <v>276</v>
      </c>
      <c r="I2678">
        <v>2374</v>
      </c>
      <c r="J2678" t="s">
        <v>39</v>
      </c>
      <c r="K2678" t="s">
        <v>665</v>
      </c>
      <c r="L2678">
        <v>71984259778</v>
      </c>
      <c r="N2678">
        <v>0</v>
      </c>
      <c r="O2678" t="s">
        <v>5</v>
      </c>
      <c r="P2678">
        <v>0</v>
      </c>
      <c r="Q2678">
        <v>7</v>
      </c>
      <c r="R2678">
        <v>7</v>
      </c>
      <c r="S2678">
        <v>1</v>
      </c>
      <c r="T2678">
        <v>7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 t="s">
        <v>6</v>
      </c>
      <c r="AG2678">
        <v>62</v>
      </c>
      <c r="AU2678" s="2" t="str">
        <f>IF(ISBLANK(B2678),"", TEXT(B2678,"dddd, d \d\e mmmm \d\e aaaa"))</f>
        <v>sábado, 18 de abril de 2026</v>
      </c>
      <c r="AX2678" s="1" t="str" cm="1">
        <f t="array" ref="AX2678">IFERROR(_xlfn.TEXTJOIN(", ",TRUE,_xlfn._xlws.SORT(_xlfn.UNIQUE(_xlfn._xlws.FILTER($K$2:$K$2889,($I$2:$I$2889=I2678)*($K$2:$K$2889&lt;&gt;""))))),"")</f>
        <v>Malu</v>
      </c>
      <c r="AY2678" s="1" t="str">
        <f>IF(ISBLANK(F2678),"", IF(OR(
ISNUMBER(FIND("escovacao",LOWER(F2678))),
ISNUMBER(FIND("escovação",LOWER(F2678))),
ISNUMBER(FIND("higiene bucal",LOWER(F2678))),
ISNUMBER(FIND("tosa",LOWER(F2678))),
ISNUMBER(FIND("hidratacao",LOWER(F2678))),
ISNUMBER(FIND("hidratação",LOWER(F2678))),
ISNUMBER(FIND("spa",LOWER(F2678))),
ISNUMBER(FIND("corte de unhas",LOWER(F2678))),
ISNUMBER(FIND("desembolo",LOWER(F2678))),
ISNUMBER(FIND("clorexidina",LOWER(F2678))),
ISNUMBER(FIND("matizacao",LOWER(F2678))),
ISNUMBER(FIND("matização",LOWER(F2678))),
ISNUMBER(FIND("arredondamento",LOWER(F2678))),
ISNUMBER(FIND("remocao",LOWER(F2678))),
ISNUMBER(FIND("remoção",LOWER(F2678)))
),"Serviços extras",
IF(ISNUMBER(FIND("banho",LOWER(F2678))),"Banho","Loja")))</f>
        <v>Banho</v>
      </c>
      <c r="AZ2678" s="1" t="str">
        <f>IF(ISBLANK(I2678),"", _xlfn.LET(_xlpm.Pedido,TRIM(D2678&amp;""),IF(_xlpm.Pedido&lt;&gt;"",_xlpm.Pedido&amp;" | "&amp;K2678,I2678&amp;" | "&amp;K2678&amp;" | "&amp;TEXT(AU2678,"0"))))</f>
        <v>5345 | Malu</v>
      </c>
      <c r="BA2678" s="1" t="str">
        <f>IF(ISBLANK(I2678),"", _xlfn.LET(_xlpm.TipoServico,LOWER(H2678),IF(ISNUMBER(FIND("banho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8" s="1" t="str">
        <f>IF(ISBLANK(I2678),"", _xlfn.LET(
    _xlpm.Servico,TRIM(F2678&amp;""),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8" s="1">
        <f>IF(ISBLANK(B2678),"", IF(ISBLANK(R2678),Q2678*S2678,R2678*S2678))</f>
        <v>7</v>
      </c>
    </row>
    <row r="2679" spans="1:55" x14ac:dyDescent="0.3">
      <c r="A2679" t="s">
        <v>141</v>
      </c>
      <c r="B2679">
        <v>46130</v>
      </c>
      <c r="C2679" t="s">
        <v>27</v>
      </c>
      <c r="D2679">
        <v>5351</v>
      </c>
      <c r="F2679" t="s">
        <v>134</v>
      </c>
      <c r="H2679" t="s">
        <v>276</v>
      </c>
      <c r="I2679">
        <v>2262</v>
      </c>
      <c r="J2679" t="s">
        <v>613</v>
      </c>
      <c r="K2679" t="s">
        <v>356</v>
      </c>
      <c r="L2679">
        <v>557391191687</v>
      </c>
      <c r="N2679">
        <v>0</v>
      </c>
      <c r="O2679" t="s">
        <v>5</v>
      </c>
      <c r="P2679">
        <v>0</v>
      </c>
      <c r="Q2679">
        <v>7</v>
      </c>
      <c r="R2679">
        <v>7</v>
      </c>
      <c r="S2679">
        <v>1</v>
      </c>
      <c r="T2679">
        <v>7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 t="s">
        <v>6</v>
      </c>
      <c r="AG2679">
        <v>168</v>
      </c>
      <c r="AU2679" s="2" t="str">
        <f>IF(ISBLANK(B2679),"", TEXT(B2679,"dddd, d \d\e mmmm \d\e aaaa"))</f>
        <v>sábado, 18 de abril de 2026</v>
      </c>
      <c r="AX2679" s="1" t="str" cm="1">
        <f t="array" ref="AX2679">IFERROR(_xlfn.TEXTJOIN(", ",TRUE,_xlfn._xlws.SORT(_xlfn.UNIQUE(_xlfn._xlws.FILTER($K$2:$K$2889,($I$2:$I$2889=I2679)*($K$2:$K$2889&lt;&gt;""))))),"")</f>
        <v>Cacau, Milka</v>
      </c>
      <c r="AY2679" s="1" t="str">
        <f>IF(ISBLANK(F2679),"", IF(OR(
ISNUMBER(FIND("escovacao",LOWER(F2679))),
ISNUMBER(FIND("escovação",LOWER(F2679))),
ISNUMBER(FIND("higiene bucal",LOWER(F2679))),
ISNUMBER(FIND("tosa",LOWER(F2679))),
ISNUMBER(FIND("hidratacao",LOWER(F2679))),
ISNUMBER(FIND("hidratação",LOWER(F2679))),
ISNUMBER(FIND("spa",LOWER(F2679))),
ISNUMBER(FIND("corte de unhas",LOWER(F2679))),
ISNUMBER(FIND("desembolo",LOWER(F2679))),
ISNUMBER(FIND("clorexidina",LOWER(F2679))),
ISNUMBER(FIND("matizacao",LOWER(F2679))),
ISNUMBER(FIND("matização",LOWER(F2679))),
ISNUMBER(FIND("arredondamento",LOWER(F2679))),
ISNUMBER(FIND("remocao",LOWER(F2679))),
ISNUMBER(FIND("remoção",LOWER(F2679)))
),"Serviços extras",
IF(ISNUMBER(FIND("banho",LOWER(F2679))),"Banho","Loja")))</f>
        <v>Banho</v>
      </c>
      <c r="AZ2679" s="1" t="str">
        <f>IF(ISBLANK(I2679),"", _xlfn.LET(_xlpm.Pedido,TRIM(D2679&amp;""),IF(_xlpm.Pedido&lt;&gt;"",_xlpm.Pedido&amp;" | "&amp;K2679,I2679&amp;" | "&amp;K2679&amp;" | "&amp;TEXT(AU2679,"0"))))</f>
        <v>5351 | Cacau</v>
      </c>
      <c r="BA2679" s="1" t="str">
        <f>IF(ISBLANK(I2679),"", _xlfn.LET(_xlpm.TipoServico,LOWER(H2679),IF(ISNUMBER(FIND("banho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79" s="1" t="str">
        <f>IF(ISBLANK(I2679),"", _xlfn.LET(
    _xlpm.Servico,TRIM(F2679&amp;""),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79" s="1">
        <f>IF(ISBLANK(B2679),"", IF(ISBLANK(R2679),Q2679*S2679,R2679*S2679))</f>
        <v>7</v>
      </c>
    </row>
    <row r="2680" spans="1:55" x14ac:dyDescent="0.3">
      <c r="A2680" t="s">
        <v>172</v>
      </c>
      <c r="B2680">
        <v>46130</v>
      </c>
      <c r="C2680" t="s">
        <v>27</v>
      </c>
      <c r="D2680">
        <v>5351</v>
      </c>
      <c r="F2680" t="s">
        <v>134</v>
      </c>
      <c r="H2680" t="s">
        <v>276</v>
      </c>
      <c r="I2680">
        <v>2262</v>
      </c>
      <c r="J2680" t="s">
        <v>613</v>
      </c>
      <c r="K2680" t="s">
        <v>640</v>
      </c>
      <c r="L2680">
        <v>557391191687</v>
      </c>
      <c r="N2680">
        <v>0</v>
      </c>
      <c r="O2680" t="s">
        <v>5</v>
      </c>
      <c r="P2680">
        <v>0</v>
      </c>
      <c r="Q2680">
        <v>7</v>
      </c>
      <c r="R2680">
        <v>7</v>
      </c>
      <c r="S2680">
        <v>1</v>
      </c>
      <c r="T2680">
        <v>7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 t="s">
        <v>6</v>
      </c>
      <c r="AG2680">
        <v>168</v>
      </c>
      <c r="AU2680" s="2" t="str">
        <f>IF(ISBLANK(B2680),"", TEXT(B2680,"dddd, d \d\e mmmm \d\e aaaa"))</f>
        <v>sábado, 18 de abril de 2026</v>
      </c>
      <c r="AX2680" s="1" t="str" cm="1">
        <f t="array" ref="AX2680">IFERROR(_xlfn.TEXTJOIN(", ",TRUE,_xlfn._xlws.SORT(_xlfn.UNIQUE(_xlfn._xlws.FILTER($K$2:$K$2889,($I$2:$I$2889=I2680)*($K$2:$K$2889&lt;&gt;""))))),"")</f>
        <v>Cacau, Milka</v>
      </c>
      <c r="AY2680" s="1" t="str">
        <f>IF(ISBLANK(F2680),"", IF(OR(
ISNUMBER(FIND("escovacao",LOWER(F2680))),
ISNUMBER(FIND("escovação",LOWER(F2680))),
ISNUMBER(FIND("higiene bucal",LOWER(F2680))),
ISNUMBER(FIND("tosa",LOWER(F2680))),
ISNUMBER(FIND("hidratacao",LOWER(F2680))),
ISNUMBER(FIND("hidratação",LOWER(F2680))),
ISNUMBER(FIND("spa",LOWER(F2680))),
ISNUMBER(FIND("corte de unhas",LOWER(F2680))),
ISNUMBER(FIND("desembolo",LOWER(F2680))),
ISNUMBER(FIND("clorexidina",LOWER(F2680))),
ISNUMBER(FIND("matizacao",LOWER(F2680))),
ISNUMBER(FIND("matização",LOWER(F2680))),
ISNUMBER(FIND("arredondamento",LOWER(F2680))),
ISNUMBER(FIND("remocao",LOWER(F2680))),
ISNUMBER(FIND("remoção",LOWER(F2680)))
),"Serviços extras",
IF(ISNUMBER(FIND("banho",LOWER(F2680))),"Banho","Loja")))</f>
        <v>Banho</v>
      </c>
      <c r="AZ2680" s="1" t="str">
        <f>IF(ISBLANK(I2680),"", _xlfn.LET(_xlpm.Pedido,TRIM(D2680&amp;""),IF(_xlpm.Pedido&lt;&gt;"",_xlpm.Pedido&amp;" | "&amp;K2680,I2680&amp;" | "&amp;K2680&amp;" | "&amp;TEXT(AU2680,"0"))))</f>
        <v>5351 | Milka</v>
      </c>
      <c r="BA2680" s="1" t="str">
        <f>IF(ISBLANK(I2680),"", _xlfn.LET(_xlpm.TipoServico,LOWER(H2680),IF(ISNUMBER(FIND("banho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0" s="1" t="str">
        <f>IF(ISBLANK(I2680),"", _xlfn.LET(
    _xlpm.Servico,TRIM(F2680&amp;""),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0" s="1">
        <f>IF(ISBLANK(B2680),"", IF(ISBLANK(R2680),Q2680*S2680,R2680*S2680))</f>
        <v>7</v>
      </c>
    </row>
    <row r="2681" spans="1:55" x14ac:dyDescent="0.3">
      <c r="A2681" t="s">
        <v>11</v>
      </c>
      <c r="B2681">
        <v>46130</v>
      </c>
      <c r="C2681" t="s">
        <v>27</v>
      </c>
      <c r="D2681">
        <v>5349</v>
      </c>
      <c r="F2681" t="s">
        <v>134</v>
      </c>
      <c r="H2681" t="s">
        <v>276</v>
      </c>
      <c r="I2681">
        <v>2729</v>
      </c>
      <c r="J2681" t="s">
        <v>65</v>
      </c>
      <c r="K2681" t="s">
        <v>695</v>
      </c>
      <c r="L2681">
        <v>5573998006465</v>
      </c>
      <c r="N2681">
        <v>0</v>
      </c>
      <c r="O2681" t="s">
        <v>5</v>
      </c>
      <c r="P2681">
        <v>0</v>
      </c>
      <c r="Q2681">
        <v>7</v>
      </c>
      <c r="R2681">
        <v>7</v>
      </c>
      <c r="S2681">
        <v>1</v>
      </c>
      <c r="T2681">
        <v>7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 t="s">
        <v>6</v>
      </c>
      <c r="AG2681">
        <v>153</v>
      </c>
      <c r="AU2681" s="2" t="str">
        <f>IF(ISBLANK(B2681),"", TEXT(B2681,"dddd, d \d\e mmmm \d\e aaaa"))</f>
        <v>sábado, 18 de abril de 2026</v>
      </c>
      <c r="AX2681" s="1" t="str" cm="1">
        <f t="array" ref="AX2681">IFERROR(_xlfn.TEXTJOIN(", ",TRUE,_xlfn._xlws.SORT(_xlfn.UNIQUE(_xlfn._xlws.FILTER($K$2:$K$2889,($I$2:$I$2889=I2681)*($K$2:$K$2889&lt;&gt;""))))),"")</f>
        <v>Carol, Mallu</v>
      </c>
      <c r="AY2681" s="1" t="str">
        <f>IF(ISBLANK(F2681),"", IF(OR(
ISNUMBER(FIND("escovacao",LOWER(F2681))),
ISNUMBER(FIND("escovação",LOWER(F2681))),
ISNUMBER(FIND("higiene bucal",LOWER(F2681))),
ISNUMBER(FIND("tosa",LOWER(F2681))),
ISNUMBER(FIND("hidratacao",LOWER(F2681))),
ISNUMBER(FIND("hidratação",LOWER(F2681))),
ISNUMBER(FIND("spa",LOWER(F2681))),
ISNUMBER(FIND("corte de unhas",LOWER(F2681))),
ISNUMBER(FIND("desembolo",LOWER(F2681))),
ISNUMBER(FIND("clorexidina",LOWER(F2681))),
ISNUMBER(FIND("matizacao",LOWER(F2681))),
ISNUMBER(FIND("matização",LOWER(F2681))),
ISNUMBER(FIND("arredondamento",LOWER(F2681))),
ISNUMBER(FIND("remocao",LOWER(F2681))),
ISNUMBER(FIND("remoção",LOWER(F2681)))
),"Serviços extras",
IF(ISNUMBER(FIND("banho",LOWER(F2681))),"Banho","Loja")))</f>
        <v>Banho</v>
      </c>
      <c r="AZ2681" s="1" t="str">
        <f>IF(ISBLANK(I2681),"", _xlfn.LET(_xlpm.Pedido,TRIM(D2681&amp;""),IF(_xlpm.Pedido&lt;&gt;"",_xlpm.Pedido&amp;" | "&amp;K2681,I2681&amp;" | "&amp;K2681&amp;" | "&amp;TEXT(AU2681,"0"))))</f>
        <v>5349 | Mallu</v>
      </c>
      <c r="BA2681" s="1" t="str">
        <f>IF(ISBLANK(I2681),"", _xlfn.LET(_xlpm.TipoServico,LOWER(H2681),IF(ISNUMBER(FIND("banho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1" s="1" t="str">
        <f>IF(ISBLANK(I2681),"", _xlfn.LET(
    _xlpm.Servico,TRIM(F2681&amp;""),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1" s="1">
        <f>IF(ISBLANK(B2681),"", IF(ISBLANK(R2681),Q2681*S2681,R2681*S2681))</f>
        <v>7</v>
      </c>
    </row>
    <row r="2682" spans="1:55" x14ac:dyDescent="0.3">
      <c r="A2682" t="s">
        <v>133</v>
      </c>
      <c r="B2682">
        <v>46132</v>
      </c>
      <c r="C2682" t="s">
        <v>43</v>
      </c>
      <c r="D2682">
        <v>5353</v>
      </c>
      <c r="F2682" t="s">
        <v>134</v>
      </c>
      <c r="H2682" t="s">
        <v>276</v>
      </c>
      <c r="I2682">
        <v>2541</v>
      </c>
      <c r="J2682" t="s">
        <v>36</v>
      </c>
      <c r="K2682" t="s">
        <v>696</v>
      </c>
      <c r="L2682">
        <v>5573991343985</v>
      </c>
      <c r="N2682">
        <v>0</v>
      </c>
      <c r="O2682" t="s">
        <v>5</v>
      </c>
      <c r="P2682">
        <v>0</v>
      </c>
      <c r="Q2682">
        <v>7</v>
      </c>
      <c r="R2682">
        <v>7</v>
      </c>
      <c r="S2682">
        <v>1</v>
      </c>
      <c r="T2682">
        <v>7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 t="s">
        <v>6</v>
      </c>
      <c r="AG2682">
        <v>97</v>
      </c>
      <c r="AU2682" s="2" t="str">
        <f>IF(ISBLANK(B2682),"", TEXT(B2682,"dddd, d \d\e mmmm \d\e aaaa"))</f>
        <v>segunda-feira, 20 de abril de 2026</v>
      </c>
      <c r="AX2682" s="1" t="str" cm="1">
        <f t="array" ref="AX2682">IFERROR(_xlfn.TEXTJOIN(", ",TRUE,_xlfn._xlws.SORT(_xlfn.UNIQUE(_xlfn._xlws.FILTER($K$2:$K$2889,($I$2:$I$2889=I2682)*($K$2:$K$2889&lt;&gt;""))))),"")</f>
        <v>Estrela</v>
      </c>
      <c r="AY2682" s="1" t="str">
        <f>IF(ISBLANK(F2682),"", IF(OR(
ISNUMBER(FIND("escovacao",LOWER(F2682))),
ISNUMBER(FIND("escovação",LOWER(F2682))),
ISNUMBER(FIND("higiene bucal",LOWER(F2682))),
ISNUMBER(FIND("tosa",LOWER(F2682))),
ISNUMBER(FIND("hidratacao",LOWER(F2682))),
ISNUMBER(FIND("hidratação",LOWER(F2682))),
ISNUMBER(FIND("spa",LOWER(F2682))),
ISNUMBER(FIND("corte de unhas",LOWER(F2682))),
ISNUMBER(FIND("desembolo",LOWER(F2682))),
ISNUMBER(FIND("clorexidina",LOWER(F2682))),
ISNUMBER(FIND("matizacao",LOWER(F2682))),
ISNUMBER(FIND("matização",LOWER(F2682))),
ISNUMBER(FIND("arredondamento",LOWER(F2682))),
ISNUMBER(FIND("remocao",LOWER(F2682))),
ISNUMBER(FIND("remoção",LOWER(F2682)))
),"Serviços extras",
IF(ISNUMBER(FIND("banho",LOWER(F2682))),"Banho","Loja")))</f>
        <v>Banho</v>
      </c>
      <c r="AZ2682" s="1" t="str">
        <f>IF(ISBLANK(I2682),"", _xlfn.LET(_xlpm.Pedido,TRIM(D2682&amp;""),IF(_xlpm.Pedido&lt;&gt;"",_xlpm.Pedido&amp;" | "&amp;K2682,I2682&amp;" | "&amp;K2682&amp;" | "&amp;TEXT(AU2682,"0"))))</f>
        <v>5353 | Estrela</v>
      </c>
      <c r="BA2682" s="1" t="str">
        <f>IF(ISBLANK(I2682),"", _xlfn.LET(_xlpm.TipoServico,LOWER(H2682),IF(ISNUMBER(FIND("banho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2" s="1" t="str">
        <f>IF(ISBLANK(I2682),"", _xlfn.LET(
    _xlpm.Servico,TRIM(F2682&amp;""),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2" s="1">
        <f>IF(ISBLANK(B2682),"", IF(ISBLANK(R2682),Q2682*S2682,R2682*S2682))</f>
        <v>7</v>
      </c>
    </row>
    <row r="2683" spans="1:55" x14ac:dyDescent="0.3">
      <c r="A2683" t="s">
        <v>141</v>
      </c>
      <c r="B2683">
        <v>46132</v>
      </c>
      <c r="C2683" t="s">
        <v>43</v>
      </c>
      <c r="D2683">
        <v>5358</v>
      </c>
      <c r="F2683" t="s">
        <v>134</v>
      </c>
      <c r="H2683" t="s">
        <v>276</v>
      </c>
      <c r="I2683">
        <v>2836</v>
      </c>
      <c r="J2683" t="s">
        <v>597</v>
      </c>
      <c r="K2683" t="s">
        <v>697</v>
      </c>
      <c r="L2683">
        <v>557399071088</v>
      </c>
      <c r="N2683">
        <v>0</v>
      </c>
      <c r="O2683" t="s">
        <v>5</v>
      </c>
      <c r="P2683">
        <v>0</v>
      </c>
      <c r="Q2683">
        <v>7</v>
      </c>
      <c r="R2683">
        <v>7</v>
      </c>
      <c r="S2683">
        <v>1</v>
      </c>
      <c r="T2683">
        <v>7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 t="s">
        <v>6</v>
      </c>
      <c r="AG2683">
        <v>225</v>
      </c>
      <c r="AU2683" s="2" t="str">
        <f>IF(ISBLANK(B2683),"", TEXT(B2683,"dddd, d \d\e mmmm \d\e aaaa"))</f>
        <v>segunda-feira, 20 de abril de 2026</v>
      </c>
      <c r="AX2683" s="1" t="str" cm="1">
        <f t="array" ref="AX2683">IFERROR(_xlfn.TEXTJOIN(", ",TRUE,_xlfn._xlws.SORT(_xlfn.UNIQUE(_xlfn._xlws.FILTER($K$2:$K$2889,($I$2:$I$2889=I2683)*($K$2:$K$2889&lt;&gt;""))))),"")</f>
        <v>Michelinha, Pipoca</v>
      </c>
      <c r="AY2683" s="1" t="str">
        <f>IF(ISBLANK(F2683),"", IF(OR(
ISNUMBER(FIND("escovacao",LOWER(F2683))),
ISNUMBER(FIND("escovação",LOWER(F2683))),
ISNUMBER(FIND("higiene bucal",LOWER(F2683))),
ISNUMBER(FIND("tosa",LOWER(F2683))),
ISNUMBER(FIND("hidratacao",LOWER(F2683))),
ISNUMBER(FIND("hidratação",LOWER(F2683))),
ISNUMBER(FIND("spa",LOWER(F2683))),
ISNUMBER(FIND("corte de unhas",LOWER(F2683))),
ISNUMBER(FIND("desembolo",LOWER(F2683))),
ISNUMBER(FIND("clorexidina",LOWER(F2683))),
ISNUMBER(FIND("matizacao",LOWER(F2683))),
ISNUMBER(FIND("matização",LOWER(F2683))),
ISNUMBER(FIND("arredondamento",LOWER(F2683))),
ISNUMBER(FIND("remocao",LOWER(F2683))),
ISNUMBER(FIND("remoção",LOWER(F2683)))
),"Serviços extras",
IF(ISNUMBER(FIND("banho",LOWER(F2683))),"Banho","Loja")))</f>
        <v>Banho</v>
      </c>
      <c r="AZ2683" s="1" t="str">
        <f>IF(ISBLANK(I2683),"", _xlfn.LET(_xlpm.Pedido,TRIM(D2683&amp;""),IF(_xlpm.Pedido&lt;&gt;"",_xlpm.Pedido&amp;" | "&amp;K2683,I2683&amp;" | "&amp;K2683&amp;" | "&amp;TEXT(AU2683,"0"))))</f>
        <v>5358 | Pipoca</v>
      </c>
      <c r="BA2683" s="1" t="str">
        <f>IF(ISBLANK(I2683),"", _xlfn.LET(_xlpm.TipoServico,LOWER(H2683),IF(ISNUMBER(FIND("banho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3" s="1" t="str">
        <f>IF(ISBLANK(I2683),"", _xlfn.LET(
    _xlpm.Servico,TRIM(F2683&amp;""),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3" s="1">
        <f>IF(ISBLANK(B2683),"", IF(ISBLANK(R2683),Q2683*S2683,R2683*S2683))</f>
        <v>7</v>
      </c>
    </row>
    <row r="2684" spans="1:55" x14ac:dyDescent="0.3">
      <c r="A2684" t="s">
        <v>141</v>
      </c>
      <c r="B2684">
        <v>46132</v>
      </c>
      <c r="C2684" t="s">
        <v>43</v>
      </c>
      <c r="D2684">
        <v>5366</v>
      </c>
      <c r="F2684" t="s">
        <v>134</v>
      </c>
      <c r="H2684" t="s">
        <v>276</v>
      </c>
      <c r="I2684">
        <v>2616</v>
      </c>
      <c r="J2684" t="s">
        <v>14</v>
      </c>
      <c r="K2684" t="s">
        <v>179</v>
      </c>
      <c r="L2684">
        <v>5573988996862</v>
      </c>
      <c r="N2684">
        <v>0</v>
      </c>
      <c r="O2684" t="s">
        <v>5</v>
      </c>
      <c r="P2684">
        <v>0</v>
      </c>
      <c r="Q2684">
        <v>7</v>
      </c>
      <c r="R2684">
        <v>7</v>
      </c>
      <c r="S2684">
        <v>1</v>
      </c>
      <c r="T2684">
        <v>7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 t="s">
        <v>6</v>
      </c>
      <c r="AG2684">
        <v>125</v>
      </c>
      <c r="AU2684" s="2" t="str">
        <f>IF(ISBLANK(B2684),"", TEXT(B2684,"dddd, d \d\e mmmm \d\e aaaa"))</f>
        <v>segunda-feira, 20 de abril de 2026</v>
      </c>
      <c r="AX2684" s="1" t="str" cm="1">
        <f t="array" ref="AX2684">IFERROR(_xlfn.TEXTJOIN(", ",TRUE,_xlfn._xlws.SORT(_xlfn.UNIQUE(_xlfn._xlws.FILTER($K$2:$K$2889,($I$2:$I$2889=I2684)*($K$2:$K$2889&lt;&gt;""))))),"")</f>
        <v>Amora, Aquiles, Enzo, Jade, Jorge</v>
      </c>
      <c r="AY2684" s="1" t="str">
        <f>IF(ISBLANK(F2684),"", IF(OR(
ISNUMBER(FIND("escovacao",LOWER(F2684))),
ISNUMBER(FIND("escovação",LOWER(F2684))),
ISNUMBER(FIND("higiene bucal",LOWER(F2684))),
ISNUMBER(FIND("tosa",LOWER(F2684))),
ISNUMBER(FIND("hidratacao",LOWER(F2684))),
ISNUMBER(FIND("hidratação",LOWER(F2684))),
ISNUMBER(FIND("spa",LOWER(F2684))),
ISNUMBER(FIND("corte de unhas",LOWER(F2684))),
ISNUMBER(FIND("desembolo",LOWER(F2684))),
ISNUMBER(FIND("clorexidina",LOWER(F2684))),
ISNUMBER(FIND("matizacao",LOWER(F2684))),
ISNUMBER(FIND("matização",LOWER(F2684))),
ISNUMBER(FIND("arredondamento",LOWER(F2684))),
ISNUMBER(FIND("remocao",LOWER(F2684))),
ISNUMBER(FIND("remoção",LOWER(F2684)))
),"Serviços extras",
IF(ISNUMBER(FIND("banho",LOWER(F2684))),"Banho","Loja")))</f>
        <v>Banho</v>
      </c>
      <c r="AZ2684" s="1" t="str">
        <f>IF(ISBLANK(I2684),"", _xlfn.LET(_xlpm.Pedido,TRIM(D2684&amp;""),IF(_xlpm.Pedido&lt;&gt;"",_xlpm.Pedido&amp;" | "&amp;K2684,I2684&amp;" | "&amp;K2684&amp;" | "&amp;TEXT(AU2684,"0"))))</f>
        <v>5366 | Enzo</v>
      </c>
      <c r="BA2684" s="1" t="str">
        <f>IF(ISBLANK(I2684),"", _xlfn.LET(_xlpm.TipoServico,LOWER(H2684),IF(ISNUMBER(FIND("banho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4" s="1" t="str">
        <f>IF(ISBLANK(I2684),"", _xlfn.LET(
    _xlpm.Servico,TRIM(F2684&amp;""),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4" s="1">
        <f>IF(ISBLANK(B2684),"", IF(ISBLANK(R2684),Q2684*S2684,R2684*S2684))</f>
        <v>7</v>
      </c>
    </row>
    <row r="2685" spans="1:55" x14ac:dyDescent="0.3">
      <c r="A2685" t="s">
        <v>141</v>
      </c>
      <c r="B2685">
        <v>46132</v>
      </c>
      <c r="C2685" t="s">
        <v>43</v>
      </c>
      <c r="D2685">
        <v>5364</v>
      </c>
      <c r="F2685" t="s">
        <v>134</v>
      </c>
      <c r="H2685" t="s">
        <v>276</v>
      </c>
      <c r="I2685">
        <v>2763</v>
      </c>
      <c r="J2685" t="s">
        <v>615</v>
      </c>
      <c r="K2685" t="s">
        <v>699</v>
      </c>
      <c r="L2685">
        <v>5573988543866</v>
      </c>
      <c r="N2685">
        <v>0</v>
      </c>
      <c r="O2685" t="s">
        <v>5</v>
      </c>
      <c r="P2685">
        <v>0</v>
      </c>
      <c r="Q2685">
        <v>7</v>
      </c>
      <c r="R2685">
        <v>7</v>
      </c>
      <c r="S2685">
        <v>1</v>
      </c>
      <c r="T2685">
        <v>7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 t="s">
        <v>6</v>
      </c>
      <c r="AG2685">
        <v>147</v>
      </c>
      <c r="AU2685" s="2" t="str">
        <f>IF(ISBLANK(B2685),"", TEXT(B2685,"dddd, d \d\e mmmm \d\e aaaa"))</f>
        <v>segunda-feira, 20 de abril de 2026</v>
      </c>
      <c r="AX2685" s="1" t="str" cm="1">
        <f t="array" ref="AX2685">IFERROR(_xlfn.TEXTJOIN(", ",TRUE,_xlfn._xlws.SORT(_xlfn.UNIQUE(_xlfn._xlws.FILTER($K$2:$K$2889,($I$2:$I$2889=I2685)*($K$2:$K$2889&lt;&gt;""))))),"")</f>
        <v>Akira</v>
      </c>
      <c r="AY2685" s="1" t="str">
        <f>IF(ISBLANK(F2685),"", IF(OR(
ISNUMBER(FIND("escovacao",LOWER(F2685))),
ISNUMBER(FIND("escovação",LOWER(F2685))),
ISNUMBER(FIND("higiene bucal",LOWER(F2685))),
ISNUMBER(FIND("tosa",LOWER(F2685))),
ISNUMBER(FIND("hidratacao",LOWER(F2685))),
ISNUMBER(FIND("hidratação",LOWER(F2685))),
ISNUMBER(FIND("spa",LOWER(F2685))),
ISNUMBER(FIND("corte de unhas",LOWER(F2685))),
ISNUMBER(FIND("desembolo",LOWER(F2685))),
ISNUMBER(FIND("clorexidina",LOWER(F2685))),
ISNUMBER(FIND("matizacao",LOWER(F2685))),
ISNUMBER(FIND("matização",LOWER(F2685))),
ISNUMBER(FIND("arredondamento",LOWER(F2685))),
ISNUMBER(FIND("remocao",LOWER(F2685))),
ISNUMBER(FIND("remoção",LOWER(F2685)))
),"Serviços extras",
IF(ISNUMBER(FIND("banho",LOWER(F2685))),"Banho","Loja")))</f>
        <v>Banho</v>
      </c>
      <c r="AZ2685" s="1" t="str">
        <f>IF(ISBLANK(I2685),"", _xlfn.LET(_xlpm.Pedido,TRIM(D2685&amp;""),IF(_xlpm.Pedido&lt;&gt;"",_xlpm.Pedido&amp;" | "&amp;K2685,I2685&amp;" | "&amp;K2685&amp;" | "&amp;TEXT(AU2685,"0"))))</f>
        <v>5364 | Akira</v>
      </c>
      <c r="BA2685" s="1" t="str">
        <f>IF(ISBLANK(I2685),"", _xlfn.LET(_xlpm.TipoServico,LOWER(H2685),IF(ISNUMBER(FIND("banho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5" s="1" t="str">
        <f>IF(ISBLANK(I2685),"", _xlfn.LET(
    _xlpm.Servico,TRIM(F2685&amp;""),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5" s="1">
        <f>IF(ISBLANK(B2685),"", IF(ISBLANK(R2685),Q2685*S2685,R2685*S2685))</f>
        <v>7</v>
      </c>
    </row>
    <row r="2686" spans="1:55" x14ac:dyDescent="0.3">
      <c r="A2686" t="s">
        <v>172</v>
      </c>
      <c r="B2686">
        <v>46136</v>
      </c>
      <c r="C2686" t="s">
        <v>2</v>
      </c>
      <c r="D2686">
        <v>5372</v>
      </c>
      <c r="F2686" t="s">
        <v>134</v>
      </c>
      <c r="H2686" t="s">
        <v>276</v>
      </c>
      <c r="I2686">
        <v>2894</v>
      </c>
      <c r="J2686" t="s">
        <v>52</v>
      </c>
      <c r="K2686" t="s">
        <v>160</v>
      </c>
      <c r="L2686">
        <v>557398224476</v>
      </c>
      <c r="N2686">
        <v>0</v>
      </c>
      <c r="O2686" t="s">
        <v>5</v>
      </c>
      <c r="P2686">
        <v>0</v>
      </c>
      <c r="Q2686">
        <v>7</v>
      </c>
      <c r="R2686">
        <v>7</v>
      </c>
      <c r="S2686">
        <v>1</v>
      </c>
      <c r="T2686">
        <v>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v>0</v>
      </c>
      <c r="AF2686" t="s">
        <v>6</v>
      </c>
      <c r="AG2686">
        <v>74</v>
      </c>
      <c r="AU2686" s="2" t="str">
        <f>IF(ISBLANK(B2686),"", TEXT(B2686,"dddd, d \d\e mmmm \d\e aaaa"))</f>
        <v>sexta-feira, 24 de abril de 2026</v>
      </c>
      <c r="AX2686" s="1" t="str" cm="1">
        <f t="array" ref="AX2686">IFERROR(_xlfn.TEXTJOIN(", ",TRUE,_xlfn._xlws.SORT(_xlfn.UNIQUE(_xlfn._xlws.FILTER($K$2:$K$2889,($I$2:$I$2889=I2686)*($K$2:$K$2889&lt;&gt;""))))),"")</f>
        <v>Fred</v>
      </c>
      <c r="AY2686" s="1" t="str">
        <f>IF(ISBLANK(F2686),"", IF(OR(
ISNUMBER(FIND("escovacao",LOWER(F2686))),
ISNUMBER(FIND("escovação",LOWER(F2686))),
ISNUMBER(FIND("higiene bucal",LOWER(F2686))),
ISNUMBER(FIND("tosa",LOWER(F2686))),
ISNUMBER(FIND("hidratacao",LOWER(F2686))),
ISNUMBER(FIND("hidratação",LOWER(F2686))),
ISNUMBER(FIND("spa",LOWER(F2686))),
ISNUMBER(FIND("corte de unhas",LOWER(F2686))),
ISNUMBER(FIND("desembolo",LOWER(F2686))),
ISNUMBER(FIND("clorexidina",LOWER(F2686))),
ISNUMBER(FIND("matizacao",LOWER(F2686))),
ISNUMBER(FIND("matização",LOWER(F2686))),
ISNUMBER(FIND("arredondamento",LOWER(F2686))),
ISNUMBER(FIND("remocao",LOWER(F2686))),
ISNUMBER(FIND("remoção",LOWER(F2686)))
),"Serviços extras",
IF(ISNUMBER(FIND("banho",LOWER(F2686))),"Banho","Loja")))</f>
        <v>Banho</v>
      </c>
      <c r="AZ2686" s="1" t="str">
        <f>IF(ISBLANK(I2686),"", _xlfn.LET(_xlpm.Pedido,TRIM(D2686&amp;""),IF(_xlpm.Pedido&lt;&gt;"",_xlpm.Pedido&amp;" | "&amp;K2686,I2686&amp;" | "&amp;K2686&amp;" | "&amp;TEXT(AU2686,"0"))))</f>
        <v>5372 | Fred</v>
      </c>
      <c r="BA2686" s="1" t="str">
        <f>IF(ISBLANK(I2686),"", _xlfn.LET(_xlpm.TipoServico,LOWER(H2686),IF(ISNUMBER(FIND("banho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6" s="1" t="str">
        <f>IF(ISBLANK(I2686),"", _xlfn.LET(
    _xlpm.Servico,TRIM(F2686&amp;""),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6" s="1">
        <f>IF(ISBLANK(B2686),"", IF(ISBLANK(R2686),Q2686*S2686,R2686*S2686))</f>
        <v>7</v>
      </c>
    </row>
    <row r="2687" spans="1:55" x14ac:dyDescent="0.3">
      <c r="A2687" t="s">
        <v>133</v>
      </c>
      <c r="B2687">
        <v>46134</v>
      </c>
      <c r="C2687" t="s">
        <v>53</v>
      </c>
      <c r="D2687">
        <v>5375</v>
      </c>
      <c r="F2687" t="s">
        <v>134</v>
      </c>
      <c r="H2687" t="s">
        <v>276</v>
      </c>
      <c r="I2687">
        <v>2733</v>
      </c>
      <c r="J2687" t="s">
        <v>617</v>
      </c>
      <c r="K2687" t="s">
        <v>700</v>
      </c>
      <c r="L2687">
        <v>7391622191</v>
      </c>
      <c r="N2687">
        <v>0</v>
      </c>
      <c r="O2687" t="s">
        <v>5</v>
      </c>
      <c r="P2687">
        <v>0</v>
      </c>
      <c r="Q2687">
        <v>7</v>
      </c>
      <c r="R2687">
        <v>7</v>
      </c>
      <c r="S2687">
        <v>1</v>
      </c>
      <c r="T2687">
        <v>7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 t="s">
        <v>6</v>
      </c>
      <c r="AG2687">
        <v>74</v>
      </c>
      <c r="AU2687" s="2" t="str">
        <f>IF(ISBLANK(B2687),"", TEXT(B2687,"dddd, d \d\e mmmm \d\e aaaa"))</f>
        <v>quarta-feira, 22 de abril de 2026</v>
      </c>
      <c r="AX2687" s="1" t="str" cm="1">
        <f t="array" ref="AX2687">IFERROR(_xlfn.TEXTJOIN(", ",TRUE,_xlfn._xlws.SORT(_xlfn.UNIQUE(_xlfn._xlws.FILTER($K$2:$K$2889,($I$2:$I$2889=I2687)*($K$2:$K$2889&lt;&gt;""))))),"")</f>
        <v>Pitoco</v>
      </c>
      <c r="AY2687" s="1" t="str">
        <f>IF(ISBLANK(F2687),"", IF(OR(
ISNUMBER(FIND("escovacao",LOWER(F2687))),
ISNUMBER(FIND("escovação",LOWER(F2687))),
ISNUMBER(FIND("higiene bucal",LOWER(F2687))),
ISNUMBER(FIND("tosa",LOWER(F2687))),
ISNUMBER(FIND("hidratacao",LOWER(F2687))),
ISNUMBER(FIND("hidratação",LOWER(F2687))),
ISNUMBER(FIND("spa",LOWER(F2687))),
ISNUMBER(FIND("corte de unhas",LOWER(F2687))),
ISNUMBER(FIND("desembolo",LOWER(F2687))),
ISNUMBER(FIND("clorexidina",LOWER(F2687))),
ISNUMBER(FIND("matizacao",LOWER(F2687))),
ISNUMBER(FIND("matização",LOWER(F2687))),
ISNUMBER(FIND("arredondamento",LOWER(F2687))),
ISNUMBER(FIND("remocao",LOWER(F2687))),
ISNUMBER(FIND("remoção",LOWER(F2687)))
),"Serviços extras",
IF(ISNUMBER(FIND("banho",LOWER(F2687))),"Banho","Loja")))</f>
        <v>Banho</v>
      </c>
      <c r="AZ2687" s="1" t="str">
        <f>IF(ISBLANK(I2687),"", _xlfn.LET(_xlpm.Pedido,TRIM(D2687&amp;""),IF(_xlpm.Pedido&lt;&gt;"",_xlpm.Pedido&amp;" | "&amp;K2687,I2687&amp;" | "&amp;K2687&amp;" | "&amp;TEXT(AU2687,"0"))))</f>
        <v>5375 | Pitoco</v>
      </c>
      <c r="BA2687" s="1" t="str">
        <f>IF(ISBLANK(I2687),"", _xlfn.LET(_xlpm.TipoServico,LOWER(H2687),IF(ISNUMBER(FIND("banho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7" s="1" t="str">
        <f>IF(ISBLANK(I2687),"", _xlfn.LET(
    _xlpm.Servico,TRIM(F2687&amp;""),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7" s="1">
        <f>IF(ISBLANK(B2687),"", IF(ISBLANK(R2687),Q2687*S2687,R2687*S2687))</f>
        <v>7</v>
      </c>
    </row>
    <row r="2688" spans="1:55" x14ac:dyDescent="0.3">
      <c r="A2688" t="s">
        <v>133</v>
      </c>
      <c r="B2688">
        <v>46134</v>
      </c>
      <c r="C2688" t="s">
        <v>53</v>
      </c>
      <c r="D2688">
        <v>5376</v>
      </c>
      <c r="F2688" t="s">
        <v>134</v>
      </c>
      <c r="H2688" t="s">
        <v>276</v>
      </c>
      <c r="I2688">
        <v>2886</v>
      </c>
      <c r="J2688" t="s">
        <v>326</v>
      </c>
      <c r="K2688" t="s">
        <v>327</v>
      </c>
      <c r="L2688">
        <v>553184878833</v>
      </c>
      <c r="N2688">
        <v>0</v>
      </c>
      <c r="O2688" t="s">
        <v>5</v>
      </c>
      <c r="P2688">
        <v>0</v>
      </c>
      <c r="Q2688">
        <v>7</v>
      </c>
      <c r="R2688">
        <v>7</v>
      </c>
      <c r="S2688">
        <v>1</v>
      </c>
      <c r="T2688">
        <v>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0</v>
      </c>
      <c r="AF2688" t="s">
        <v>6</v>
      </c>
      <c r="AG2688">
        <v>62</v>
      </c>
      <c r="AU2688" s="2" t="str">
        <f>IF(ISBLANK(B2688),"", TEXT(B2688,"dddd, d \d\e mmmm \d\e aaaa"))</f>
        <v>quarta-feira, 22 de abril de 2026</v>
      </c>
      <c r="AX2688" s="1" t="str" cm="1">
        <f t="array" ref="AX2688">IFERROR(_xlfn.TEXTJOIN(", ",TRUE,_xlfn._xlws.SORT(_xlfn.UNIQUE(_xlfn._xlws.FILTER($K$2:$K$2889,($I$2:$I$2889=I2688)*($K$2:$K$2889&lt;&gt;""))))),"")</f>
        <v>Lily</v>
      </c>
      <c r="AY2688" s="1" t="str">
        <f>IF(ISBLANK(F2688),"", IF(OR(
ISNUMBER(FIND("escovacao",LOWER(F2688))),
ISNUMBER(FIND("escovação",LOWER(F2688))),
ISNUMBER(FIND("higiene bucal",LOWER(F2688))),
ISNUMBER(FIND("tosa",LOWER(F2688))),
ISNUMBER(FIND("hidratacao",LOWER(F2688))),
ISNUMBER(FIND("hidratação",LOWER(F2688))),
ISNUMBER(FIND("spa",LOWER(F2688))),
ISNUMBER(FIND("corte de unhas",LOWER(F2688))),
ISNUMBER(FIND("desembolo",LOWER(F2688))),
ISNUMBER(FIND("clorexidina",LOWER(F2688))),
ISNUMBER(FIND("matizacao",LOWER(F2688))),
ISNUMBER(FIND("matização",LOWER(F2688))),
ISNUMBER(FIND("arredondamento",LOWER(F2688))),
ISNUMBER(FIND("remocao",LOWER(F2688))),
ISNUMBER(FIND("remoção",LOWER(F2688)))
),"Serviços extras",
IF(ISNUMBER(FIND("banho",LOWER(F2688))),"Banho","Loja")))</f>
        <v>Banho</v>
      </c>
      <c r="AZ2688" s="1" t="str">
        <f>IF(ISBLANK(I2688),"", _xlfn.LET(_xlpm.Pedido,TRIM(D2688&amp;""),IF(_xlpm.Pedido&lt;&gt;"",_xlpm.Pedido&amp;" | "&amp;K2688,I2688&amp;" | "&amp;K2688&amp;" | "&amp;TEXT(AU2688,"0"))))</f>
        <v>5376 | Lily</v>
      </c>
      <c r="BA2688" s="1" t="str">
        <f>IF(ISBLANK(I2688),"", _xlfn.LET(_xlpm.TipoServico,LOWER(H2688),IF(ISNUMBER(FIND("banho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8" s="1" t="str">
        <f>IF(ISBLANK(I2688),"", _xlfn.LET(
    _xlpm.Servico,TRIM(F2688&amp;""),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8" s="1">
        <f>IF(ISBLANK(B2688),"", IF(ISBLANK(R2688),Q2688*S2688,R2688*S2688))</f>
        <v>7</v>
      </c>
    </row>
    <row r="2689" spans="1:55" x14ac:dyDescent="0.3">
      <c r="A2689" t="s">
        <v>133</v>
      </c>
      <c r="B2689">
        <v>46136</v>
      </c>
      <c r="C2689" t="s">
        <v>2</v>
      </c>
      <c r="D2689">
        <v>5381</v>
      </c>
      <c r="F2689" t="s">
        <v>134</v>
      </c>
      <c r="H2689" t="s">
        <v>276</v>
      </c>
      <c r="I2689">
        <v>2651</v>
      </c>
      <c r="J2689" t="s">
        <v>624</v>
      </c>
      <c r="K2689" t="s">
        <v>154</v>
      </c>
      <c r="L2689">
        <v>7391417637</v>
      </c>
      <c r="N2689">
        <v>0</v>
      </c>
      <c r="O2689" t="s">
        <v>5</v>
      </c>
      <c r="P2689">
        <v>0</v>
      </c>
      <c r="Q2689">
        <v>62</v>
      </c>
      <c r="R2689">
        <v>62</v>
      </c>
      <c r="S2689">
        <v>1</v>
      </c>
      <c r="T2689">
        <v>62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 t="s">
        <v>6</v>
      </c>
      <c r="AG2689">
        <v>74</v>
      </c>
      <c r="AU2689" s="2" t="str">
        <f>IF(ISBLANK(B2689),"", TEXT(B2689,"dddd, d \d\e mmmm \d\e aaaa"))</f>
        <v>sexta-feira, 24 de abril de 2026</v>
      </c>
      <c r="AX2689" s="1" t="str" cm="1">
        <f t="array" ref="AX2689">IFERROR(_xlfn.TEXTJOIN(", ",TRUE,_xlfn._xlws.SORT(_xlfn.UNIQUE(_xlfn._xlws.FILTER($K$2:$K$2889,($I$2:$I$2889=I2689)*($K$2:$K$2889&lt;&gt;""))))),"")</f>
        <v>Zoe</v>
      </c>
      <c r="AY2689" s="1" t="str">
        <f>IF(ISBLANK(F2689),"", IF(OR(
ISNUMBER(FIND("escovacao",LOWER(F2689))),
ISNUMBER(FIND("escovação",LOWER(F2689))),
ISNUMBER(FIND("higiene bucal",LOWER(F2689))),
ISNUMBER(FIND("tosa",LOWER(F2689))),
ISNUMBER(FIND("hidratacao",LOWER(F2689))),
ISNUMBER(FIND("hidratação",LOWER(F2689))),
ISNUMBER(FIND("spa",LOWER(F2689))),
ISNUMBER(FIND("corte de unhas",LOWER(F2689))),
ISNUMBER(FIND("desembolo",LOWER(F2689))),
ISNUMBER(FIND("clorexidina",LOWER(F2689))),
ISNUMBER(FIND("matizacao",LOWER(F2689))),
ISNUMBER(FIND("matização",LOWER(F2689))),
ISNUMBER(FIND("arredondamento",LOWER(F2689))),
ISNUMBER(FIND("remocao",LOWER(F2689))),
ISNUMBER(FIND("remoção",LOWER(F2689)))
),"Serviços extras",
IF(ISNUMBER(FIND("banho",LOWER(F2689))),"Banho","Loja")))</f>
        <v>Banho</v>
      </c>
      <c r="AZ2689" s="1" t="str">
        <f>IF(ISBLANK(I2689),"", _xlfn.LET(_xlpm.Pedido,TRIM(D2689&amp;""),IF(_xlpm.Pedido&lt;&gt;"",_xlpm.Pedido&amp;" | "&amp;K2689,I2689&amp;" | "&amp;K2689&amp;" | "&amp;TEXT(AU2689,"0"))))</f>
        <v>5381 | Zoe</v>
      </c>
      <c r="BA2689" s="1" t="str">
        <f>IF(ISBLANK(I2689),"", _xlfn.LET(_xlpm.TipoServico,LOWER(H2689),IF(ISNUMBER(FIND("banho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89" s="1" t="str">
        <f>IF(ISBLANK(I2689),"", _xlfn.LET(
    _xlpm.Servico,TRIM(F2689&amp;""),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89" s="1">
        <f>IF(ISBLANK(B2689),"", IF(ISBLANK(R2689),Q2689*S2689,R2689*S2689))</f>
        <v>62</v>
      </c>
    </row>
    <row r="2690" spans="1:55" x14ac:dyDescent="0.3">
      <c r="A2690" t="s">
        <v>141</v>
      </c>
      <c r="B2690">
        <v>46136</v>
      </c>
      <c r="C2690" t="s">
        <v>2</v>
      </c>
      <c r="D2690">
        <v>5385</v>
      </c>
      <c r="F2690" t="s">
        <v>134</v>
      </c>
      <c r="H2690" t="s">
        <v>276</v>
      </c>
      <c r="I2690">
        <v>2345</v>
      </c>
      <c r="J2690" t="s">
        <v>150</v>
      </c>
      <c r="K2690" t="s">
        <v>151</v>
      </c>
      <c r="L2690">
        <v>557399619681</v>
      </c>
      <c r="N2690">
        <v>0</v>
      </c>
      <c r="O2690" t="s">
        <v>5</v>
      </c>
      <c r="P2690">
        <v>0</v>
      </c>
      <c r="Q2690">
        <v>7</v>
      </c>
      <c r="R2690">
        <v>7</v>
      </c>
      <c r="S2690">
        <v>1</v>
      </c>
      <c r="T2690">
        <v>7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 t="s">
        <v>6</v>
      </c>
      <c r="AG2690">
        <v>72</v>
      </c>
      <c r="AU2690" s="2" t="str">
        <f>IF(ISBLANK(B2690),"", TEXT(B2690,"dddd, d \d\e mmmm \d\e aaaa"))</f>
        <v>sexta-feira, 24 de abril de 2026</v>
      </c>
      <c r="AX2690" s="1" t="str" cm="1">
        <f t="array" ref="AX2690">IFERROR(_xlfn.TEXTJOIN(", ",TRUE,_xlfn._xlws.SORT(_xlfn.UNIQUE(_xlfn._xlws.FILTER($K$2:$K$2889,($I$2:$I$2889=I2690)*($K$2:$K$2889&lt;&gt;""))))),"")</f>
        <v>Dindi</v>
      </c>
      <c r="AY2690" s="1" t="str">
        <f>IF(ISBLANK(F2690),"", IF(OR(
ISNUMBER(FIND("escovacao",LOWER(F2690))),
ISNUMBER(FIND("escovação",LOWER(F2690))),
ISNUMBER(FIND("higiene bucal",LOWER(F2690))),
ISNUMBER(FIND("tosa",LOWER(F2690))),
ISNUMBER(FIND("hidratacao",LOWER(F2690))),
ISNUMBER(FIND("hidratação",LOWER(F2690))),
ISNUMBER(FIND("spa",LOWER(F2690))),
ISNUMBER(FIND("corte de unhas",LOWER(F2690))),
ISNUMBER(FIND("desembolo",LOWER(F2690))),
ISNUMBER(FIND("clorexidina",LOWER(F2690))),
ISNUMBER(FIND("matizacao",LOWER(F2690))),
ISNUMBER(FIND("matização",LOWER(F2690))),
ISNUMBER(FIND("arredondamento",LOWER(F2690))),
ISNUMBER(FIND("remocao",LOWER(F2690))),
ISNUMBER(FIND("remoção",LOWER(F2690)))
),"Serviços extras",
IF(ISNUMBER(FIND("banho",LOWER(F2690))),"Banho","Loja")))</f>
        <v>Banho</v>
      </c>
      <c r="AZ2690" s="1" t="str">
        <f>IF(ISBLANK(I2690),"", _xlfn.LET(_xlpm.Pedido,TRIM(D2690&amp;""),IF(_xlpm.Pedido&lt;&gt;"",_xlpm.Pedido&amp;" | "&amp;K2690,I2690&amp;" | "&amp;K2690&amp;" | "&amp;TEXT(AU2690,"0"))))</f>
        <v>5385 | Dindi</v>
      </c>
      <c r="BA2690" s="1" t="str">
        <f>IF(ISBLANK(I2690),"", _xlfn.LET(_xlpm.TipoServico,LOWER(H2690),IF(ISNUMBER(FIND("banho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0" s="1" t="str">
        <f>IF(ISBLANK(I2690),"", _xlfn.LET(
    _xlpm.Servico,TRIM(F2690&amp;""),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0" s="1">
        <f>IF(ISBLANK(B2690),"", IF(ISBLANK(R2690),Q2690*S2690,R2690*S2690))</f>
        <v>7</v>
      </c>
    </row>
    <row r="2691" spans="1:55" x14ac:dyDescent="0.3">
      <c r="A2691" t="s">
        <v>172</v>
      </c>
      <c r="B2691">
        <v>46136</v>
      </c>
      <c r="C2691" t="s">
        <v>2</v>
      </c>
      <c r="D2691">
        <v>5384</v>
      </c>
      <c r="F2691" t="s">
        <v>134</v>
      </c>
      <c r="H2691" t="s">
        <v>276</v>
      </c>
      <c r="I2691">
        <v>2895</v>
      </c>
      <c r="J2691" t="s">
        <v>618</v>
      </c>
      <c r="K2691" t="s">
        <v>155</v>
      </c>
      <c r="L2691">
        <v>557388583769</v>
      </c>
      <c r="N2691">
        <v>0</v>
      </c>
      <c r="O2691" t="s">
        <v>5</v>
      </c>
      <c r="P2691">
        <v>0</v>
      </c>
      <c r="Q2691">
        <v>7</v>
      </c>
      <c r="R2691">
        <v>7</v>
      </c>
      <c r="S2691">
        <v>1</v>
      </c>
      <c r="T2691">
        <v>7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 t="s">
        <v>6</v>
      </c>
      <c r="AG2691">
        <v>62</v>
      </c>
      <c r="AU2691" s="2" t="str">
        <f>IF(ISBLANK(B2691),"", TEXT(B2691,"dddd, d \d\e mmmm \d\e aaaa"))</f>
        <v>sexta-feira, 24 de abril de 2026</v>
      </c>
      <c r="AX2691" s="1" t="str" cm="1">
        <f t="array" ref="AX2691">IFERROR(_xlfn.TEXTJOIN(", ",TRUE,_xlfn._xlws.SORT(_xlfn.UNIQUE(_xlfn._xlws.FILTER($K$2:$K$2889,($I$2:$I$2889=I2691)*($K$2:$K$2889&lt;&gt;""))))),"")</f>
        <v>Mel</v>
      </c>
      <c r="AY2691" s="1" t="str">
        <f>IF(ISBLANK(F2691),"", IF(OR(
ISNUMBER(FIND("escovacao",LOWER(F2691))),
ISNUMBER(FIND("escovação",LOWER(F2691))),
ISNUMBER(FIND("higiene bucal",LOWER(F2691))),
ISNUMBER(FIND("tosa",LOWER(F2691))),
ISNUMBER(FIND("hidratacao",LOWER(F2691))),
ISNUMBER(FIND("hidratação",LOWER(F2691))),
ISNUMBER(FIND("spa",LOWER(F2691))),
ISNUMBER(FIND("corte de unhas",LOWER(F2691))),
ISNUMBER(FIND("desembolo",LOWER(F2691))),
ISNUMBER(FIND("clorexidina",LOWER(F2691))),
ISNUMBER(FIND("matizacao",LOWER(F2691))),
ISNUMBER(FIND("matização",LOWER(F2691))),
ISNUMBER(FIND("arredondamento",LOWER(F2691))),
ISNUMBER(FIND("remocao",LOWER(F2691))),
ISNUMBER(FIND("remoção",LOWER(F2691)))
),"Serviços extras",
IF(ISNUMBER(FIND("banho",LOWER(F2691))),"Banho","Loja")))</f>
        <v>Banho</v>
      </c>
      <c r="AZ2691" s="1" t="str">
        <f>IF(ISBLANK(I2691),"", _xlfn.LET(_xlpm.Pedido,TRIM(D2691&amp;""),IF(_xlpm.Pedido&lt;&gt;"",_xlpm.Pedido&amp;" | "&amp;K2691,I2691&amp;" | "&amp;K2691&amp;" | "&amp;TEXT(AU2691,"0"))))</f>
        <v>5384 | Mel</v>
      </c>
      <c r="BA2691" s="1" t="str">
        <f>IF(ISBLANK(I2691),"", _xlfn.LET(_xlpm.TipoServico,LOWER(H2691),IF(ISNUMBER(FIND("banho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1" s="1" t="str">
        <f>IF(ISBLANK(I2691),"", _xlfn.LET(
    _xlpm.Servico,TRIM(F2691&amp;""),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1" s="1">
        <f>IF(ISBLANK(B2691),"", IF(ISBLANK(R2691),Q2691*S2691,R2691*S2691))</f>
        <v>7</v>
      </c>
    </row>
    <row r="2692" spans="1:55" x14ac:dyDescent="0.3">
      <c r="A2692" t="s">
        <v>172</v>
      </c>
      <c r="B2692">
        <v>46137</v>
      </c>
      <c r="C2692" t="s">
        <v>27</v>
      </c>
      <c r="D2692">
        <v>5391</v>
      </c>
      <c r="F2692" t="s">
        <v>134</v>
      </c>
      <c r="H2692" t="s">
        <v>276</v>
      </c>
      <c r="I2692">
        <v>2799</v>
      </c>
      <c r="J2692" t="s">
        <v>603</v>
      </c>
      <c r="K2692" t="s">
        <v>360</v>
      </c>
      <c r="L2692">
        <v>557382353276</v>
      </c>
      <c r="N2692">
        <v>0</v>
      </c>
      <c r="O2692" t="s">
        <v>5</v>
      </c>
      <c r="P2692">
        <v>0</v>
      </c>
      <c r="Q2692">
        <v>7</v>
      </c>
      <c r="R2692">
        <v>7</v>
      </c>
      <c r="S2692">
        <v>1</v>
      </c>
      <c r="T2692">
        <v>7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 t="s">
        <v>6</v>
      </c>
      <c r="AG2692">
        <v>74</v>
      </c>
      <c r="AU2692" s="2" t="str">
        <f>IF(ISBLANK(B2692),"", TEXT(B2692,"dddd, d \d\e mmmm \d\e aaaa"))</f>
        <v>sábado, 25 de abril de 2026</v>
      </c>
      <c r="AX2692" s="1" t="str" cm="1">
        <f t="array" ref="AX2692">IFERROR(_xlfn.TEXTJOIN(", ",TRUE,_xlfn._xlws.SORT(_xlfn.UNIQUE(_xlfn._xlws.FILTER($K$2:$K$2889,($I$2:$I$2889=I2692)*($K$2:$K$2889&lt;&gt;""))))),"")</f>
        <v>Chico</v>
      </c>
      <c r="AY2692" s="1" t="str">
        <f>IF(ISBLANK(F2692),"", IF(OR(
ISNUMBER(FIND("escovacao",LOWER(F2692))),
ISNUMBER(FIND("escovação",LOWER(F2692))),
ISNUMBER(FIND("higiene bucal",LOWER(F2692))),
ISNUMBER(FIND("tosa",LOWER(F2692))),
ISNUMBER(FIND("hidratacao",LOWER(F2692))),
ISNUMBER(FIND("hidratação",LOWER(F2692))),
ISNUMBER(FIND("spa",LOWER(F2692))),
ISNUMBER(FIND("corte de unhas",LOWER(F2692))),
ISNUMBER(FIND("desembolo",LOWER(F2692))),
ISNUMBER(FIND("clorexidina",LOWER(F2692))),
ISNUMBER(FIND("matizacao",LOWER(F2692))),
ISNUMBER(FIND("matização",LOWER(F2692))),
ISNUMBER(FIND("arredondamento",LOWER(F2692))),
ISNUMBER(FIND("remocao",LOWER(F2692))),
ISNUMBER(FIND("remoção",LOWER(F2692)))
),"Serviços extras",
IF(ISNUMBER(FIND("banho",LOWER(F2692))),"Banho","Loja")))</f>
        <v>Banho</v>
      </c>
      <c r="AZ2692" s="1" t="str">
        <f>IF(ISBLANK(I2692),"", _xlfn.LET(_xlpm.Pedido,TRIM(D2692&amp;""),IF(_xlpm.Pedido&lt;&gt;"",_xlpm.Pedido&amp;" | "&amp;K2692,I2692&amp;" | "&amp;K2692&amp;" | "&amp;TEXT(AU2692,"0"))))</f>
        <v>5391 | Chico</v>
      </c>
      <c r="BA2692" s="1" t="str">
        <f>IF(ISBLANK(I2692),"", _xlfn.LET(_xlpm.TipoServico,LOWER(H2692),IF(ISNUMBER(FIND("banho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2" s="1" t="str">
        <f>IF(ISBLANK(I2692),"", _xlfn.LET(
    _xlpm.Servico,TRIM(F2692&amp;""),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2" s="1">
        <f>IF(ISBLANK(B2692),"", IF(ISBLANK(R2692),Q2692*S2692,R2692*S2692))</f>
        <v>7</v>
      </c>
    </row>
    <row r="2693" spans="1:55" x14ac:dyDescent="0.3">
      <c r="A2693" t="s">
        <v>141</v>
      </c>
      <c r="B2693">
        <v>46137</v>
      </c>
      <c r="C2693" t="s">
        <v>27</v>
      </c>
      <c r="D2693">
        <v>5393</v>
      </c>
      <c r="F2693" t="s">
        <v>134</v>
      </c>
      <c r="H2693" t="s">
        <v>276</v>
      </c>
      <c r="I2693">
        <v>2665</v>
      </c>
      <c r="J2693" t="s">
        <v>525</v>
      </c>
      <c r="K2693" t="s">
        <v>691</v>
      </c>
      <c r="L2693">
        <v>5573991554369</v>
      </c>
      <c r="N2693">
        <v>0</v>
      </c>
      <c r="O2693" t="s">
        <v>5</v>
      </c>
      <c r="P2693">
        <v>0</v>
      </c>
      <c r="Q2693">
        <v>62</v>
      </c>
      <c r="R2693">
        <v>62</v>
      </c>
      <c r="S2693">
        <v>1</v>
      </c>
      <c r="T2693">
        <v>62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 t="s">
        <v>6</v>
      </c>
      <c r="AG2693">
        <v>219</v>
      </c>
      <c r="AU2693" s="2" t="str">
        <f>IF(ISBLANK(B2693),"", TEXT(B2693,"dddd, d \d\e mmmm \d\e aaaa"))</f>
        <v>sábado, 25 de abril de 2026</v>
      </c>
      <c r="AX2693" s="1" t="str" cm="1">
        <f t="array" ref="AX2693">IFERROR(_xlfn.TEXTJOIN(", ",TRUE,_xlfn._xlws.SORT(_xlfn.UNIQUE(_xlfn._xlws.FILTER($K$2:$K$2889,($I$2:$I$2889=I2693)*($K$2:$K$2889&lt;&gt;""))))),"")</f>
        <v>Dora, Oliver</v>
      </c>
      <c r="AY2693" s="1" t="str">
        <f>IF(ISBLANK(F2693),"", IF(OR(
ISNUMBER(FIND("escovacao",LOWER(F2693))),
ISNUMBER(FIND("escovação",LOWER(F2693))),
ISNUMBER(FIND("higiene bucal",LOWER(F2693))),
ISNUMBER(FIND("tosa",LOWER(F2693))),
ISNUMBER(FIND("hidratacao",LOWER(F2693))),
ISNUMBER(FIND("hidratação",LOWER(F2693))),
ISNUMBER(FIND("spa",LOWER(F2693))),
ISNUMBER(FIND("corte de unhas",LOWER(F2693))),
ISNUMBER(FIND("desembolo",LOWER(F2693))),
ISNUMBER(FIND("clorexidina",LOWER(F2693))),
ISNUMBER(FIND("matizacao",LOWER(F2693))),
ISNUMBER(FIND("matização",LOWER(F2693))),
ISNUMBER(FIND("arredondamento",LOWER(F2693))),
ISNUMBER(FIND("remocao",LOWER(F2693))),
ISNUMBER(FIND("remoção",LOWER(F2693)))
),"Serviços extras",
IF(ISNUMBER(FIND("banho",LOWER(F2693))),"Banho","Loja")))</f>
        <v>Banho</v>
      </c>
      <c r="AZ2693" s="1" t="str">
        <f>IF(ISBLANK(I2693),"", _xlfn.LET(_xlpm.Pedido,TRIM(D2693&amp;""),IF(_xlpm.Pedido&lt;&gt;"",_xlpm.Pedido&amp;" | "&amp;K2693,I2693&amp;" | "&amp;K2693&amp;" | "&amp;TEXT(AU2693,"0"))))</f>
        <v>5393 | Oliver</v>
      </c>
      <c r="BA2693" s="1" t="str">
        <f>IF(ISBLANK(I2693),"", _xlfn.LET(_xlpm.TipoServico,LOWER(H2693),IF(ISNUMBER(FIND("banho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3" s="1" t="str">
        <f>IF(ISBLANK(I2693),"", _xlfn.LET(
    _xlpm.Servico,TRIM(F2693&amp;""),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3" s="1">
        <f>IF(ISBLANK(B2693),"", IF(ISBLANK(R2693),Q2693*S2693,R2693*S2693))</f>
        <v>62</v>
      </c>
    </row>
    <row r="2694" spans="1:55" x14ac:dyDescent="0.3">
      <c r="A2694" t="s">
        <v>141</v>
      </c>
      <c r="B2694">
        <v>46137</v>
      </c>
      <c r="C2694" t="s">
        <v>27</v>
      </c>
      <c r="D2694">
        <v>5393</v>
      </c>
      <c r="F2694" t="s">
        <v>134</v>
      </c>
      <c r="H2694" t="s">
        <v>276</v>
      </c>
      <c r="I2694">
        <v>2665</v>
      </c>
      <c r="J2694" t="s">
        <v>525</v>
      </c>
      <c r="K2694" t="s">
        <v>165</v>
      </c>
      <c r="L2694">
        <v>5573991554369</v>
      </c>
      <c r="N2694">
        <v>0</v>
      </c>
      <c r="O2694" t="s">
        <v>5</v>
      </c>
      <c r="P2694">
        <v>0</v>
      </c>
      <c r="Q2694">
        <v>62</v>
      </c>
      <c r="R2694">
        <v>62</v>
      </c>
      <c r="S2694">
        <v>1</v>
      </c>
      <c r="T2694">
        <v>62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  <c r="AE2694">
        <v>0</v>
      </c>
      <c r="AF2694" t="s">
        <v>6</v>
      </c>
      <c r="AG2694">
        <v>219</v>
      </c>
      <c r="AU2694" s="2" t="str">
        <f>IF(ISBLANK(B2694),"", TEXT(B2694,"dddd, d \d\e mmmm \d\e aaaa"))</f>
        <v>sábado, 25 de abril de 2026</v>
      </c>
      <c r="AX2694" s="1" t="str" cm="1">
        <f t="array" ref="AX2694">IFERROR(_xlfn.TEXTJOIN(", ",TRUE,_xlfn._xlws.SORT(_xlfn.UNIQUE(_xlfn._xlws.FILTER($K$2:$K$2889,($I$2:$I$2889=I2694)*($K$2:$K$2889&lt;&gt;""))))),"")</f>
        <v>Dora, Oliver</v>
      </c>
      <c r="AY2694" s="1" t="str">
        <f>IF(ISBLANK(F2694),"", IF(OR(
ISNUMBER(FIND("escovacao",LOWER(F2694))),
ISNUMBER(FIND("escovação",LOWER(F2694))),
ISNUMBER(FIND("higiene bucal",LOWER(F2694))),
ISNUMBER(FIND("tosa",LOWER(F2694))),
ISNUMBER(FIND("hidratacao",LOWER(F2694))),
ISNUMBER(FIND("hidratação",LOWER(F2694))),
ISNUMBER(FIND("spa",LOWER(F2694))),
ISNUMBER(FIND("corte de unhas",LOWER(F2694))),
ISNUMBER(FIND("desembolo",LOWER(F2694))),
ISNUMBER(FIND("clorexidina",LOWER(F2694))),
ISNUMBER(FIND("matizacao",LOWER(F2694))),
ISNUMBER(FIND("matização",LOWER(F2694))),
ISNUMBER(FIND("arredondamento",LOWER(F2694))),
ISNUMBER(FIND("remocao",LOWER(F2694))),
ISNUMBER(FIND("remoção",LOWER(F2694)))
),"Serviços extras",
IF(ISNUMBER(FIND("banho",LOWER(F2694))),"Banho","Loja")))</f>
        <v>Banho</v>
      </c>
      <c r="AZ2694" s="1" t="str">
        <f>IF(ISBLANK(I2694),"", _xlfn.LET(_xlpm.Pedido,TRIM(D2694&amp;""),IF(_xlpm.Pedido&lt;&gt;"",_xlpm.Pedido&amp;" | "&amp;K2694,I2694&amp;" | "&amp;K2694&amp;" | "&amp;TEXT(AU2694,"0"))))</f>
        <v>5393 | Dora</v>
      </c>
      <c r="BA2694" s="1" t="str">
        <f>IF(ISBLANK(I2694),"", _xlfn.LET(_xlpm.TipoServico,LOWER(H2694),IF(ISNUMBER(FIND("banho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4" s="1" t="str">
        <f>IF(ISBLANK(I2694),"", _xlfn.LET(
    _xlpm.Servico,TRIM(F2694&amp;""),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4" s="1">
        <f>IF(ISBLANK(B2694),"", IF(ISBLANK(R2694),Q2694*S2694,R2694*S2694))</f>
        <v>62</v>
      </c>
    </row>
    <row r="2695" spans="1:55" x14ac:dyDescent="0.3">
      <c r="A2695" t="s">
        <v>172</v>
      </c>
      <c r="B2695">
        <v>46137</v>
      </c>
      <c r="C2695" t="s">
        <v>27</v>
      </c>
      <c r="D2695">
        <v>5395</v>
      </c>
      <c r="F2695" t="s">
        <v>134</v>
      </c>
      <c r="H2695" t="s">
        <v>276</v>
      </c>
      <c r="I2695">
        <v>2820</v>
      </c>
      <c r="J2695" t="s">
        <v>619</v>
      </c>
      <c r="K2695" t="s">
        <v>155</v>
      </c>
      <c r="L2695">
        <v>7194004444</v>
      </c>
      <c r="N2695">
        <v>0</v>
      </c>
      <c r="O2695" t="s">
        <v>5</v>
      </c>
      <c r="P2695">
        <v>0</v>
      </c>
      <c r="Q2695">
        <v>7</v>
      </c>
      <c r="R2695">
        <v>7</v>
      </c>
      <c r="S2695">
        <v>1</v>
      </c>
      <c r="T2695">
        <v>7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  <c r="AE2695">
        <v>0</v>
      </c>
      <c r="AF2695" t="s">
        <v>6</v>
      </c>
      <c r="AG2695">
        <v>119</v>
      </c>
      <c r="AU2695" s="2" t="str">
        <f>IF(ISBLANK(B2695),"", TEXT(B2695,"dddd, d \d\e mmmm \d\e aaaa"))</f>
        <v>sábado, 25 de abril de 2026</v>
      </c>
      <c r="AX2695" s="1" t="str" cm="1">
        <f t="array" ref="AX2695">IFERROR(_xlfn.TEXTJOIN(", ",TRUE,_xlfn._xlws.SORT(_xlfn.UNIQUE(_xlfn._xlws.FILTER($K$2:$K$2889,($I$2:$I$2889=I2695)*($K$2:$K$2889&lt;&gt;""))))),"")</f>
        <v>Mel</v>
      </c>
      <c r="AY2695" s="1" t="str">
        <f>IF(ISBLANK(F2695),"", IF(OR(
ISNUMBER(FIND("escovacao",LOWER(F2695))),
ISNUMBER(FIND("escovação",LOWER(F2695))),
ISNUMBER(FIND("higiene bucal",LOWER(F2695))),
ISNUMBER(FIND("tosa",LOWER(F2695))),
ISNUMBER(FIND("hidratacao",LOWER(F2695))),
ISNUMBER(FIND("hidratação",LOWER(F2695))),
ISNUMBER(FIND("spa",LOWER(F2695))),
ISNUMBER(FIND("corte de unhas",LOWER(F2695))),
ISNUMBER(FIND("desembolo",LOWER(F2695))),
ISNUMBER(FIND("clorexidina",LOWER(F2695))),
ISNUMBER(FIND("matizacao",LOWER(F2695))),
ISNUMBER(FIND("matização",LOWER(F2695))),
ISNUMBER(FIND("arredondamento",LOWER(F2695))),
ISNUMBER(FIND("remocao",LOWER(F2695))),
ISNUMBER(FIND("remoção",LOWER(F2695)))
),"Serviços extras",
IF(ISNUMBER(FIND("banho",LOWER(F2695))),"Banho","Loja")))</f>
        <v>Banho</v>
      </c>
      <c r="AZ2695" s="1" t="str">
        <f>IF(ISBLANK(I2695),"", _xlfn.LET(_xlpm.Pedido,TRIM(D2695&amp;""),IF(_xlpm.Pedido&lt;&gt;"",_xlpm.Pedido&amp;" | "&amp;K2695,I2695&amp;" | "&amp;K2695&amp;" | "&amp;TEXT(AU2695,"0"))))</f>
        <v>5395 | Mel</v>
      </c>
      <c r="BA2695" s="1" t="str">
        <f>IF(ISBLANK(I2695),"", _xlfn.LET(_xlpm.TipoServico,LOWER(H2695),IF(ISNUMBER(FIND("banho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5" s="1" t="str">
        <f>IF(ISBLANK(I2695),"", _xlfn.LET(
    _xlpm.Servico,TRIM(F2695&amp;""),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5" s="1">
        <f>IF(ISBLANK(B2695),"", IF(ISBLANK(R2695),Q2695*S2695,R2695*S2695))</f>
        <v>7</v>
      </c>
    </row>
    <row r="2696" spans="1:55" x14ac:dyDescent="0.3">
      <c r="A2696" t="s">
        <v>133</v>
      </c>
      <c r="B2696">
        <v>46137</v>
      </c>
      <c r="C2696" t="s">
        <v>27</v>
      </c>
      <c r="D2696">
        <v>5397</v>
      </c>
      <c r="F2696" t="s">
        <v>134</v>
      </c>
      <c r="H2696" t="s">
        <v>276</v>
      </c>
      <c r="I2696">
        <v>2796</v>
      </c>
      <c r="J2696" t="s">
        <v>550</v>
      </c>
      <c r="K2696" t="s">
        <v>182</v>
      </c>
      <c r="L2696">
        <v>73991722422</v>
      </c>
      <c r="N2696">
        <v>0</v>
      </c>
      <c r="O2696" t="s">
        <v>5</v>
      </c>
      <c r="P2696">
        <v>0</v>
      </c>
      <c r="Q2696">
        <v>7</v>
      </c>
      <c r="R2696">
        <v>7</v>
      </c>
      <c r="S2696">
        <v>1</v>
      </c>
      <c r="T2696">
        <v>7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 t="s">
        <v>6</v>
      </c>
      <c r="AG2696">
        <v>74</v>
      </c>
      <c r="AU2696" s="2" t="str">
        <f>IF(ISBLANK(B2696),"", TEXT(B2696,"dddd, d \d\e mmmm \d\e aaaa"))</f>
        <v>sábado, 25 de abril de 2026</v>
      </c>
      <c r="AX2696" s="1" t="str" cm="1">
        <f t="array" ref="AX2696">IFERROR(_xlfn.TEXTJOIN(", ",TRUE,_xlfn._xlws.SORT(_xlfn.UNIQUE(_xlfn._xlws.FILTER($K$2:$K$2889,($I$2:$I$2889=I2696)*($K$2:$K$2889&lt;&gt;""))))),"")</f>
        <v>Amora</v>
      </c>
      <c r="AY2696" s="1" t="str">
        <f>IF(ISBLANK(F2696),"", IF(OR(
ISNUMBER(FIND("escovacao",LOWER(F2696))),
ISNUMBER(FIND("escovação",LOWER(F2696))),
ISNUMBER(FIND("higiene bucal",LOWER(F2696))),
ISNUMBER(FIND("tosa",LOWER(F2696))),
ISNUMBER(FIND("hidratacao",LOWER(F2696))),
ISNUMBER(FIND("hidratação",LOWER(F2696))),
ISNUMBER(FIND("spa",LOWER(F2696))),
ISNUMBER(FIND("corte de unhas",LOWER(F2696))),
ISNUMBER(FIND("desembolo",LOWER(F2696))),
ISNUMBER(FIND("clorexidina",LOWER(F2696))),
ISNUMBER(FIND("matizacao",LOWER(F2696))),
ISNUMBER(FIND("matização",LOWER(F2696))),
ISNUMBER(FIND("arredondamento",LOWER(F2696))),
ISNUMBER(FIND("remocao",LOWER(F2696))),
ISNUMBER(FIND("remoção",LOWER(F2696)))
),"Serviços extras",
IF(ISNUMBER(FIND("banho",LOWER(F2696))),"Banho","Loja")))</f>
        <v>Banho</v>
      </c>
      <c r="AZ2696" s="1" t="str">
        <f>IF(ISBLANK(I2696),"", _xlfn.LET(_xlpm.Pedido,TRIM(D2696&amp;""),IF(_xlpm.Pedido&lt;&gt;"",_xlpm.Pedido&amp;" | "&amp;K2696,I2696&amp;" | "&amp;K2696&amp;" | "&amp;TEXT(AU2696,"0"))))</f>
        <v>5397 | Amora</v>
      </c>
      <c r="BA2696" s="1" t="str">
        <f>IF(ISBLANK(I2696),"", _xlfn.LET(_xlpm.TipoServico,LOWER(H2696),IF(ISNUMBER(FIND("banho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6" s="1" t="str">
        <f>IF(ISBLANK(I2696),"", _xlfn.LET(
    _xlpm.Servico,TRIM(F2696&amp;""),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6" s="1">
        <f>IF(ISBLANK(B2696),"", IF(ISBLANK(R2696),Q2696*S2696,R2696*S2696))</f>
        <v>7</v>
      </c>
    </row>
    <row r="2697" spans="1:55" x14ac:dyDescent="0.3">
      <c r="A2697" t="s">
        <v>133</v>
      </c>
      <c r="B2697">
        <v>46139</v>
      </c>
      <c r="C2697" t="s">
        <v>43</v>
      </c>
      <c r="D2697">
        <v>5402</v>
      </c>
      <c r="F2697" t="s">
        <v>134</v>
      </c>
      <c r="H2697" t="s">
        <v>276</v>
      </c>
      <c r="I2697">
        <v>2892</v>
      </c>
      <c r="J2697" t="s">
        <v>620</v>
      </c>
      <c r="K2697" t="s">
        <v>701</v>
      </c>
      <c r="L2697">
        <v>557398401605</v>
      </c>
      <c r="N2697">
        <v>0</v>
      </c>
      <c r="O2697" t="s">
        <v>5</v>
      </c>
      <c r="P2697">
        <v>0</v>
      </c>
      <c r="Q2697">
        <v>7</v>
      </c>
      <c r="R2697">
        <v>7</v>
      </c>
      <c r="S2697">
        <v>1</v>
      </c>
      <c r="T2697">
        <v>7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 t="s">
        <v>6</v>
      </c>
      <c r="AG2697">
        <v>115</v>
      </c>
      <c r="AU2697" s="2" t="str">
        <f>IF(ISBLANK(B2697),"", TEXT(B2697,"dddd, d \d\e mmmm \d\e aaaa"))</f>
        <v>segunda-feira, 27 de abril de 2026</v>
      </c>
      <c r="AX2697" s="1" t="str" cm="1">
        <f t="array" ref="AX2697">IFERROR(_xlfn.TEXTJOIN(", ",TRUE,_xlfn._xlws.SORT(_xlfn.UNIQUE(_xlfn._xlws.FILTER($K$2:$K$2889,($I$2:$I$2889=I2697)*($K$2:$K$2889&lt;&gt;""))))),"")</f>
        <v>Estelar</v>
      </c>
      <c r="AY2697" s="1" t="str">
        <f>IF(ISBLANK(F2697),"", IF(OR(
ISNUMBER(FIND("escovacao",LOWER(F2697))),
ISNUMBER(FIND("escovação",LOWER(F2697))),
ISNUMBER(FIND("higiene bucal",LOWER(F2697))),
ISNUMBER(FIND("tosa",LOWER(F2697))),
ISNUMBER(FIND("hidratacao",LOWER(F2697))),
ISNUMBER(FIND("hidratação",LOWER(F2697))),
ISNUMBER(FIND("spa",LOWER(F2697))),
ISNUMBER(FIND("corte de unhas",LOWER(F2697))),
ISNUMBER(FIND("desembolo",LOWER(F2697))),
ISNUMBER(FIND("clorexidina",LOWER(F2697))),
ISNUMBER(FIND("matizacao",LOWER(F2697))),
ISNUMBER(FIND("matização",LOWER(F2697))),
ISNUMBER(FIND("arredondamento",LOWER(F2697))),
ISNUMBER(FIND("remocao",LOWER(F2697))),
ISNUMBER(FIND("remoção",LOWER(F2697)))
),"Serviços extras",
IF(ISNUMBER(FIND("banho",LOWER(F2697))),"Banho","Loja")))</f>
        <v>Banho</v>
      </c>
      <c r="AZ2697" s="1" t="str">
        <f>IF(ISBLANK(I2697),"", _xlfn.LET(_xlpm.Pedido,TRIM(D2697&amp;""),IF(_xlpm.Pedido&lt;&gt;"",_xlpm.Pedido&amp;" | "&amp;K2697,I2697&amp;" | "&amp;K2697&amp;" | "&amp;TEXT(AU2697,"0"))))</f>
        <v>5402 | Estelar</v>
      </c>
      <c r="BA2697" s="1" t="str">
        <f>IF(ISBLANK(I2697),"", _xlfn.LET(_xlpm.TipoServico,LOWER(H2697),IF(ISNUMBER(FIND("banho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7" s="1" t="str">
        <f>IF(ISBLANK(I2697),"", _xlfn.LET(
    _xlpm.Servico,TRIM(F2697&amp;""),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7" s="1">
        <f>IF(ISBLANK(B2697),"", IF(ISBLANK(R2697),Q2697*S2697,R2697*S2697))</f>
        <v>7</v>
      </c>
    </row>
    <row r="2698" spans="1:55" x14ac:dyDescent="0.3">
      <c r="A2698" t="s">
        <v>141</v>
      </c>
      <c r="B2698">
        <v>46140</v>
      </c>
      <c r="C2698" t="s">
        <v>46</v>
      </c>
      <c r="D2698">
        <v>5414</v>
      </c>
      <c r="F2698" t="s">
        <v>134</v>
      </c>
      <c r="H2698" t="s">
        <v>276</v>
      </c>
      <c r="I2698">
        <v>2236</v>
      </c>
      <c r="J2698" t="s">
        <v>49</v>
      </c>
      <c r="K2698" t="s">
        <v>648</v>
      </c>
      <c r="L2698">
        <v>7382579001</v>
      </c>
      <c r="N2698">
        <v>0</v>
      </c>
      <c r="O2698" t="s">
        <v>5</v>
      </c>
      <c r="P2698">
        <v>0</v>
      </c>
      <c r="Q2698">
        <v>7</v>
      </c>
      <c r="R2698">
        <v>7</v>
      </c>
      <c r="S2698">
        <v>1</v>
      </c>
      <c r="T2698">
        <v>7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 t="s">
        <v>6</v>
      </c>
      <c r="AG2698">
        <v>119</v>
      </c>
      <c r="AU2698" s="2" t="str">
        <f>IF(ISBLANK(B2698),"", TEXT(B2698,"dddd, d \d\e mmmm \d\e aaaa"))</f>
        <v>terça-feira, 28 de abril de 2026</v>
      </c>
      <c r="AX2698" s="1" t="str" cm="1">
        <f t="array" ref="AX2698">IFERROR(_xlfn.TEXTJOIN(", ",TRUE,_xlfn._xlws.SORT(_xlfn.UNIQUE(_xlfn._xlws.FILTER($K$2:$K$2889,($I$2:$I$2889=I2698)*($K$2:$K$2889&lt;&gt;""))))),"")</f>
        <v>Ares</v>
      </c>
      <c r="AY2698" s="1" t="str">
        <f>IF(ISBLANK(F2698),"", IF(OR(
ISNUMBER(FIND("escovacao",LOWER(F2698))),
ISNUMBER(FIND("escovação",LOWER(F2698))),
ISNUMBER(FIND("higiene bucal",LOWER(F2698))),
ISNUMBER(FIND("tosa",LOWER(F2698))),
ISNUMBER(FIND("hidratacao",LOWER(F2698))),
ISNUMBER(FIND("hidratação",LOWER(F2698))),
ISNUMBER(FIND("spa",LOWER(F2698))),
ISNUMBER(FIND("corte de unhas",LOWER(F2698))),
ISNUMBER(FIND("desembolo",LOWER(F2698))),
ISNUMBER(FIND("clorexidina",LOWER(F2698))),
ISNUMBER(FIND("matizacao",LOWER(F2698))),
ISNUMBER(FIND("matização",LOWER(F2698))),
ISNUMBER(FIND("arredondamento",LOWER(F2698))),
ISNUMBER(FIND("remocao",LOWER(F2698))),
ISNUMBER(FIND("remoção",LOWER(F2698)))
),"Serviços extras",
IF(ISNUMBER(FIND("banho",LOWER(F2698))),"Banho","Loja")))</f>
        <v>Banho</v>
      </c>
      <c r="AZ2698" s="1" t="str">
        <f>IF(ISBLANK(I2698),"", _xlfn.LET(_xlpm.Pedido,TRIM(D2698&amp;""),IF(_xlpm.Pedido&lt;&gt;"",_xlpm.Pedido&amp;" | "&amp;K2698,I2698&amp;" | "&amp;K2698&amp;" | "&amp;TEXT(AU2698,"0"))))</f>
        <v>5414 | Ares</v>
      </c>
      <c r="BA2698" s="1" t="str">
        <f>IF(ISBLANK(I2698),"", _xlfn.LET(_xlpm.TipoServico,LOWER(H2698),IF(ISNUMBER(FIND("banho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8" s="1" t="str">
        <f>IF(ISBLANK(I2698),"", _xlfn.LET(
    _xlpm.Servico,TRIM(F2698&amp;""),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8" s="1">
        <f>IF(ISBLANK(B2698),"", IF(ISBLANK(R2698),Q2698*S2698,R2698*S2698))</f>
        <v>7</v>
      </c>
    </row>
    <row r="2699" spans="1:55" x14ac:dyDescent="0.3">
      <c r="A2699" t="s">
        <v>172</v>
      </c>
      <c r="B2699">
        <v>46140</v>
      </c>
      <c r="C2699" t="s">
        <v>46</v>
      </c>
      <c r="D2699">
        <v>5416</v>
      </c>
      <c r="F2699" t="s">
        <v>134</v>
      </c>
      <c r="H2699" t="s">
        <v>276</v>
      </c>
      <c r="I2699">
        <v>2900</v>
      </c>
      <c r="J2699" t="s">
        <v>23</v>
      </c>
      <c r="K2699" t="s">
        <v>766</v>
      </c>
      <c r="L2699">
        <v>73991517178</v>
      </c>
      <c r="N2699">
        <v>0</v>
      </c>
      <c r="O2699" t="s">
        <v>5</v>
      </c>
      <c r="P2699">
        <v>0</v>
      </c>
      <c r="Q2699">
        <v>7</v>
      </c>
      <c r="R2699">
        <v>7</v>
      </c>
      <c r="S2699">
        <v>1</v>
      </c>
      <c r="T2699">
        <v>7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 t="s">
        <v>6</v>
      </c>
      <c r="AG2699">
        <v>62</v>
      </c>
      <c r="AU2699" s="2" t="str">
        <f>IF(ISBLANK(B2699),"", TEXT(B2699,"dddd, d \d\e mmmm \d\e aaaa"))</f>
        <v>terça-feira, 28 de abril de 2026</v>
      </c>
      <c r="AX2699" s="1" t="str" cm="1">
        <f t="array" ref="AX2699">IFERROR(_xlfn.TEXTJOIN(", ",TRUE,_xlfn._xlws.SORT(_xlfn.UNIQUE(_xlfn._xlws.FILTER($K$2:$K$2889,($I$2:$I$2889=I2699)*($K$2:$K$2889&lt;&gt;""))))),"")</f>
        <v>Bono</v>
      </c>
      <c r="AY2699" s="1" t="str">
        <f>IF(ISBLANK(F2699),"", IF(OR(
ISNUMBER(FIND("escovacao",LOWER(F2699))),
ISNUMBER(FIND("escovação",LOWER(F2699))),
ISNUMBER(FIND("higiene bucal",LOWER(F2699))),
ISNUMBER(FIND("tosa",LOWER(F2699))),
ISNUMBER(FIND("hidratacao",LOWER(F2699))),
ISNUMBER(FIND("hidratação",LOWER(F2699))),
ISNUMBER(FIND("spa",LOWER(F2699))),
ISNUMBER(FIND("corte de unhas",LOWER(F2699))),
ISNUMBER(FIND("desembolo",LOWER(F2699))),
ISNUMBER(FIND("clorexidina",LOWER(F2699))),
ISNUMBER(FIND("matizacao",LOWER(F2699))),
ISNUMBER(FIND("matização",LOWER(F2699))),
ISNUMBER(FIND("arredondamento",LOWER(F2699))),
ISNUMBER(FIND("remocao",LOWER(F2699))),
ISNUMBER(FIND("remoção",LOWER(F2699)))
),"Serviços extras",
IF(ISNUMBER(FIND("banho",LOWER(F2699))),"Banho","Loja")))</f>
        <v>Banho</v>
      </c>
      <c r="AZ2699" s="1" t="str">
        <f>IF(ISBLANK(I2699),"", _xlfn.LET(_xlpm.Pedido,TRIM(D2699&amp;""),IF(_xlpm.Pedido&lt;&gt;"",_xlpm.Pedido&amp;" | "&amp;K2699,I2699&amp;" | "&amp;K2699&amp;" | "&amp;TEXT(AU2699,"0"))))</f>
        <v>5416 | Bono</v>
      </c>
      <c r="BA2699" s="1" t="str">
        <f>IF(ISBLANK(I2699),"", _xlfn.LET(_xlpm.TipoServico,LOWER(H2699),IF(ISNUMBER(FIND("banho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699" s="1" t="str">
        <f>IF(ISBLANK(I2699),"", _xlfn.LET(
    _xlpm.Servico,TRIM(F2699&amp;""),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699" s="1">
        <f>IF(ISBLANK(B2699),"", IF(ISBLANK(R2699),Q2699*S2699,R2699*S2699))</f>
        <v>7</v>
      </c>
    </row>
    <row r="2700" spans="1:55" x14ac:dyDescent="0.3">
      <c r="A2700" t="s">
        <v>133</v>
      </c>
      <c r="B2700">
        <v>46141</v>
      </c>
      <c r="C2700" t="s">
        <v>53</v>
      </c>
      <c r="D2700">
        <v>5425</v>
      </c>
      <c r="F2700" t="s">
        <v>134</v>
      </c>
      <c r="H2700" t="s">
        <v>276</v>
      </c>
      <c r="I2700">
        <v>2901</v>
      </c>
      <c r="J2700" t="s">
        <v>702</v>
      </c>
      <c r="K2700" t="s">
        <v>259</v>
      </c>
      <c r="L2700">
        <v>557381497664</v>
      </c>
      <c r="N2700">
        <v>0</v>
      </c>
      <c r="O2700" t="s">
        <v>5</v>
      </c>
      <c r="P2700">
        <v>0</v>
      </c>
      <c r="Q2700">
        <v>62</v>
      </c>
      <c r="R2700">
        <v>62</v>
      </c>
      <c r="S2700">
        <v>1</v>
      </c>
      <c r="T2700">
        <v>62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 t="s">
        <v>6</v>
      </c>
      <c r="AG2700">
        <v>84</v>
      </c>
      <c r="AU2700" s="2" t="str">
        <f>IF(ISBLANK(B2700),"", TEXT(B2700,"dddd, d \d\e mmmm \d\e aaaa"))</f>
        <v>quarta-feira, 29 de abril de 2026</v>
      </c>
      <c r="AX2700" s="1" t="str" cm="1">
        <f t="array" ref="AX2700">IFERROR(_xlfn.TEXTJOIN(", ",TRUE,_xlfn._xlws.SORT(_xlfn.UNIQUE(_xlfn._xlws.FILTER($K$2:$K$2889,($I$2:$I$2889=I2700)*($K$2:$K$2889&lt;&gt;""))))),"")</f>
        <v>Nina</v>
      </c>
      <c r="AY2700" s="1" t="str">
        <f>IF(ISBLANK(F2700),"", IF(OR(
ISNUMBER(FIND("escovacao",LOWER(F2700))),
ISNUMBER(FIND("escovação",LOWER(F2700))),
ISNUMBER(FIND("higiene bucal",LOWER(F2700))),
ISNUMBER(FIND("tosa",LOWER(F2700))),
ISNUMBER(FIND("hidratacao",LOWER(F2700))),
ISNUMBER(FIND("hidratação",LOWER(F2700))),
ISNUMBER(FIND("spa",LOWER(F2700))),
ISNUMBER(FIND("corte de unhas",LOWER(F2700))),
ISNUMBER(FIND("desembolo",LOWER(F2700))),
ISNUMBER(FIND("clorexidina",LOWER(F2700))),
ISNUMBER(FIND("matizacao",LOWER(F2700))),
ISNUMBER(FIND("matização",LOWER(F2700))),
ISNUMBER(FIND("arredondamento",LOWER(F2700))),
ISNUMBER(FIND("remocao",LOWER(F2700))),
ISNUMBER(FIND("remoção",LOWER(F2700)))
),"Serviços extras",
IF(ISNUMBER(FIND("banho",LOWER(F2700))),"Banho","Loja")))</f>
        <v>Banho</v>
      </c>
      <c r="AZ2700" s="1" t="str">
        <f>IF(ISBLANK(I2700),"", _xlfn.LET(_xlpm.Pedido,TRIM(D2700&amp;""),IF(_xlpm.Pedido&lt;&gt;"",_xlpm.Pedido&amp;" | "&amp;K2700,I2700&amp;" | "&amp;K2700&amp;" | "&amp;TEXT(AU2700,"0"))))</f>
        <v>5425 | Nina</v>
      </c>
      <c r="BA2700" s="1" t="str">
        <f>IF(ISBLANK(I2700),"", _xlfn.LET(_xlpm.TipoServico,LOWER(H2700),IF(ISNUMBER(FIND("banho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0" s="1" t="str">
        <f>IF(ISBLANK(I2700),"", _xlfn.LET(
    _xlpm.Servico,TRIM(F2700&amp;""),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0" s="1">
        <f>IF(ISBLANK(B2700),"", IF(ISBLANK(R2700),Q2700*S2700,R2700*S2700))</f>
        <v>62</v>
      </c>
    </row>
    <row r="2701" spans="1:55" x14ac:dyDescent="0.3">
      <c r="A2701" t="s">
        <v>133</v>
      </c>
      <c r="B2701">
        <v>46141</v>
      </c>
      <c r="C2701" t="s">
        <v>53</v>
      </c>
      <c r="D2701">
        <v>5431</v>
      </c>
      <c r="F2701" t="s">
        <v>134</v>
      </c>
      <c r="H2701" t="s">
        <v>276</v>
      </c>
      <c r="I2701">
        <v>2897</v>
      </c>
      <c r="J2701" t="s">
        <v>52</v>
      </c>
      <c r="K2701" t="s">
        <v>144</v>
      </c>
      <c r="L2701">
        <v>73991150505</v>
      </c>
      <c r="N2701">
        <v>0</v>
      </c>
      <c r="O2701" t="s">
        <v>5</v>
      </c>
      <c r="P2701">
        <v>0</v>
      </c>
      <c r="Q2701">
        <v>62</v>
      </c>
      <c r="R2701">
        <v>62</v>
      </c>
      <c r="S2701">
        <v>1</v>
      </c>
      <c r="T2701">
        <v>62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  <c r="AE2701">
        <v>0</v>
      </c>
      <c r="AF2701" t="s">
        <v>6</v>
      </c>
      <c r="AG2701">
        <v>184</v>
      </c>
      <c r="AU2701" s="2" t="str">
        <f>IF(ISBLANK(B2701),"", TEXT(B2701,"dddd, d \d\e mmmm \d\e aaaa"))</f>
        <v>quarta-feira, 29 de abril de 2026</v>
      </c>
      <c r="AX2701" s="1" t="str" cm="1">
        <f t="array" ref="AX2701">IFERROR(_xlfn.TEXTJOIN(", ",TRUE,_xlfn._xlws.SORT(_xlfn.UNIQUE(_xlfn._xlws.FILTER($K$2:$K$2889,($I$2:$I$2889=I2701)*($K$2:$K$2889&lt;&gt;""))))),"")</f>
        <v>Luna</v>
      </c>
      <c r="AY2701" s="1" t="str">
        <f>IF(ISBLANK(F2701),"", IF(OR(
ISNUMBER(FIND("escovacao",LOWER(F2701))),
ISNUMBER(FIND("escovação",LOWER(F2701))),
ISNUMBER(FIND("higiene bucal",LOWER(F2701))),
ISNUMBER(FIND("tosa",LOWER(F2701))),
ISNUMBER(FIND("hidratacao",LOWER(F2701))),
ISNUMBER(FIND("hidratação",LOWER(F2701))),
ISNUMBER(FIND("spa",LOWER(F2701))),
ISNUMBER(FIND("corte de unhas",LOWER(F2701))),
ISNUMBER(FIND("desembolo",LOWER(F2701))),
ISNUMBER(FIND("clorexidina",LOWER(F2701))),
ISNUMBER(FIND("matizacao",LOWER(F2701))),
ISNUMBER(FIND("matização",LOWER(F2701))),
ISNUMBER(FIND("arredondamento",LOWER(F2701))),
ISNUMBER(FIND("remocao",LOWER(F2701))),
ISNUMBER(FIND("remoção",LOWER(F2701)))
),"Serviços extras",
IF(ISNUMBER(FIND("banho",LOWER(F2701))),"Banho","Loja")))</f>
        <v>Banho</v>
      </c>
      <c r="AZ2701" s="1" t="str">
        <f>IF(ISBLANK(I2701),"", _xlfn.LET(_xlpm.Pedido,TRIM(D2701&amp;""),IF(_xlpm.Pedido&lt;&gt;"",_xlpm.Pedido&amp;" | "&amp;K2701,I2701&amp;" | "&amp;K2701&amp;" | "&amp;TEXT(AU2701,"0"))))</f>
        <v>5431 | Luna</v>
      </c>
      <c r="BA2701" s="1" t="str">
        <f>IF(ISBLANK(I2701),"", _xlfn.LET(_xlpm.TipoServico,LOWER(H2701),IF(ISNUMBER(FIND("banho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1" s="1" t="str">
        <f>IF(ISBLANK(I2701),"", _xlfn.LET(
    _xlpm.Servico,TRIM(F2701&amp;""),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1" s="1">
        <f>IF(ISBLANK(B2701),"", IF(ISBLANK(R2701),Q2701*S2701,R2701*S2701))</f>
        <v>62</v>
      </c>
    </row>
    <row r="2702" spans="1:55" x14ac:dyDescent="0.3">
      <c r="A2702" t="s">
        <v>172</v>
      </c>
      <c r="B2702">
        <v>46141</v>
      </c>
      <c r="C2702" t="s">
        <v>53</v>
      </c>
      <c r="D2702">
        <v>5429</v>
      </c>
      <c r="F2702" t="s">
        <v>134</v>
      </c>
      <c r="H2702" t="s">
        <v>276</v>
      </c>
      <c r="I2702">
        <v>2426</v>
      </c>
      <c r="J2702" t="s">
        <v>709</v>
      </c>
      <c r="K2702" t="s">
        <v>647</v>
      </c>
      <c r="L2702">
        <v>5573981178824</v>
      </c>
      <c r="N2702">
        <v>0</v>
      </c>
      <c r="O2702" t="s">
        <v>5</v>
      </c>
      <c r="P2702">
        <v>0</v>
      </c>
      <c r="Q2702">
        <v>62</v>
      </c>
      <c r="R2702">
        <v>62</v>
      </c>
      <c r="S2702">
        <v>1</v>
      </c>
      <c r="T2702">
        <v>62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 t="s">
        <v>6</v>
      </c>
      <c r="AG2702">
        <v>72</v>
      </c>
      <c r="AU2702" s="2" t="str">
        <f>IF(ISBLANK(B2702),"", TEXT(B2702,"dddd, d \d\e mmmm \d\e aaaa"))</f>
        <v>quarta-feira, 29 de abril de 2026</v>
      </c>
      <c r="AX2702" s="1" t="str" cm="1">
        <f t="array" ref="AX2702">IFERROR(_xlfn.TEXTJOIN(", ",TRUE,_xlfn._xlws.SORT(_xlfn.UNIQUE(_xlfn._xlws.FILTER($K$2:$K$2889,($I$2:$I$2889=I2702)*($K$2:$K$2889&lt;&gt;""))))),"")</f>
        <v>Jade</v>
      </c>
      <c r="AY2702" s="1" t="str">
        <f>IF(ISBLANK(F2702),"", IF(OR(
ISNUMBER(FIND("escovacao",LOWER(F2702))),
ISNUMBER(FIND("escovação",LOWER(F2702))),
ISNUMBER(FIND("higiene bucal",LOWER(F2702))),
ISNUMBER(FIND("tosa",LOWER(F2702))),
ISNUMBER(FIND("hidratacao",LOWER(F2702))),
ISNUMBER(FIND("hidratação",LOWER(F2702))),
ISNUMBER(FIND("spa",LOWER(F2702))),
ISNUMBER(FIND("corte de unhas",LOWER(F2702))),
ISNUMBER(FIND("desembolo",LOWER(F2702))),
ISNUMBER(FIND("clorexidina",LOWER(F2702))),
ISNUMBER(FIND("matizacao",LOWER(F2702))),
ISNUMBER(FIND("matização",LOWER(F2702))),
ISNUMBER(FIND("arredondamento",LOWER(F2702))),
ISNUMBER(FIND("remocao",LOWER(F2702))),
ISNUMBER(FIND("remoção",LOWER(F2702)))
),"Serviços extras",
IF(ISNUMBER(FIND("banho",LOWER(F2702))),"Banho","Loja")))</f>
        <v>Banho</v>
      </c>
      <c r="AZ2702" s="1" t="str">
        <f>IF(ISBLANK(I2702),"", _xlfn.LET(_xlpm.Pedido,TRIM(D2702&amp;""),IF(_xlpm.Pedido&lt;&gt;"",_xlpm.Pedido&amp;" | "&amp;K2702,I2702&amp;" | "&amp;K2702&amp;" | "&amp;TEXT(AU2702,"0"))))</f>
        <v>5429 | Jade</v>
      </c>
      <c r="BA2702" s="1" t="str">
        <f>IF(ISBLANK(I2702),"", _xlfn.LET(_xlpm.TipoServico,LOWER(H2702),IF(ISNUMBER(FIND("banho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2" s="1" t="str">
        <f>IF(ISBLANK(I2702),"", _xlfn.LET(
    _xlpm.Servico,TRIM(F2702&amp;""),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2" s="1">
        <f>IF(ISBLANK(B2702),"", IF(ISBLANK(R2702),Q2702*S2702,R2702*S2702))</f>
        <v>62</v>
      </c>
    </row>
    <row r="2703" spans="1:55" x14ac:dyDescent="0.3">
      <c r="A2703" t="s">
        <v>141</v>
      </c>
      <c r="B2703">
        <v>46142</v>
      </c>
      <c r="C2703" t="s">
        <v>9</v>
      </c>
      <c r="D2703">
        <v>5445</v>
      </c>
      <c r="F2703" t="s">
        <v>134</v>
      </c>
      <c r="H2703" t="s">
        <v>276</v>
      </c>
      <c r="I2703">
        <v>2665</v>
      </c>
      <c r="J2703" t="s">
        <v>525</v>
      </c>
      <c r="K2703" t="s">
        <v>691</v>
      </c>
      <c r="L2703">
        <v>5573991554369</v>
      </c>
      <c r="N2703">
        <v>0</v>
      </c>
      <c r="O2703" t="s">
        <v>5</v>
      </c>
      <c r="P2703">
        <v>0</v>
      </c>
      <c r="Q2703">
        <v>62</v>
      </c>
      <c r="R2703">
        <v>62</v>
      </c>
      <c r="S2703">
        <v>1</v>
      </c>
      <c r="T2703">
        <v>62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  <c r="AE2703">
        <v>0</v>
      </c>
      <c r="AF2703" t="s">
        <v>6</v>
      </c>
      <c r="AG2703">
        <v>199</v>
      </c>
      <c r="AU2703" s="2" t="str">
        <f>IF(ISBLANK(B2703),"", TEXT(B2703,"dddd, d \d\e mmmm \d\e aaaa"))</f>
        <v>quinta-feira, 30 de abril de 2026</v>
      </c>
      <c r="AX2703" s="1" t="str" cm="1">
        <f t="array" ref="AX2703">IFERROR(_xlfn.TEXTJOIN(", ",TRUE,_xlfn._xlws.SORT(_xlfn.UNIQUE(_xlfn._xlws.FILTER($K$2:$K$2889,($I$2:$I$2889=I2703)*($K$2:$K$2889&lt;&gt;""))))),"")</f>
        <v>Dora, Oliver</v>
      </c>
      <c r="AY2703" s="1" t="str">
        <f>IF(ISBLANK(F2703),"", IF(OR(
ISNUMBER(FIND("escovacao",LOWER(F2703))),
ISNUMBER(FIND("escovação",LOWER(F2703))),
ISNUMBER(FIND("higiene bucal",LOWER(F2703))),
ISNUMBER(FIND("tosa",LOWER(F2703))),
ISNUMBER(FIND("hidratacao",LOWER(F2703))),
ISNUMBER(FIND("hidratação",LOWER(F2703))),
ISNUMBER(FIND("spa",LOWER(F2703))),
ISNUMBER(FIND("corte de unhas",LOWER(F2703))),
ISNUMBER(FIND("desembolo",LOWER(F2703))),
ISNUMBER(FIND("clorexidina",LOWER(F2703))),
ISNUMBER(FIND("matizacao",LOWER(F2703))),
ISNUMBER(FIND("matização",LOWER(F2703))),
ISNUMBER(FIND("arredondamento",LOWER(F2703))),
ISNUMBER(FIND("remocao",LOWER(F2703))),
ISNUMBER(FIND("remoção",LOWER(F2703)))
),"Serviços extras",
IF(ISNUMBER(FIND("banho",LOWER(F2703))),"Banho","Loja")))</f>
        <v>Banho</v>
      </c>
      <c r="AZ2703" s="1" t="str">
        <f>IF(ISBLANK(I2703),"", _xlfn.LET(_xlpm.Pedido,TRIM(D2703&amp;""),IF(_xlpm.Pedido&lt;&gt;"",_xlpm.Pedido&amp;" | "&amp;K2703,I2703&amp;" | "&amp;K2703&amp;" | "&amp;TEXT(AU2703,"0"))))</f>
        <v>5445 | Oliver</v>
      </c>
      <c r="BA2703" s="1" t="str">
        <f>IF(ISBLANK(I2703),"", _xlfn.LET(_xlpm.TipoServico,LOWER(H2703),IF(ISNUMBER(FIND("banho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3" s="1" t="str">
        <f>IF(ISBLANK(I2703),"", _xlfn.LET(
    _xlpm.Servico,TRIM(F2703&amp;""),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3" s="1">
        <f>IF(ISBLANK(B2703),"", IF(ISBLANK(R2703),Q2703*S2703,R2703*S2703))</f>
        <v>62</v>
      </c>
    </row>
    <row r="2704" spans="1:55" x14ac:dyDescent="0.3">
      <c r="A2704" t="s">
        <v>133</v>
      </c>
      <c r="B2704">
        <v>46142</v>
      </c>
      <c r="C2704" t="s">
        <v>9</v>
      </c>
      <c r="D2704">
        <v>5445</v>
      </c>
      <c r="F2704" t="s">
        <v>134</v>
      </c>
      <c r="H2704" t="s">
        <v>276</v>
      </c>
      <c r="I2704">
        <v>2665</v>
      </c>
      <c r="J2704" t="s">
        <v>525</v>
      </c>
      <c r="K2704" t="s">
        <v>165</v>
      </c>
      <c r="L2704">
        <v>5573991554369</v>
      </c>
      <c r="N2704">
        <v>0</v>
      </c>
      <c r="O2704" t="s">
        <v>5</v>
      </c>
      <c r="P2704">
        <v>0</v>
      </c>
      <c r="Q2704">
        <v>62</v>
      </c>
      <c r="R2704">
        <v>62</v>
      </c>
      <c r="S2704">
        <v>1</v>
      </c>
      <c r="T2704">
        <v>62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 t="s">
        <v>6</v>
      </c>
      <c r="AG2704">
        <v>199</v>
      </c>
      <c r="AU2704" s="2" t="str">
        <f>IF(ISBLANK(B2704),"", TEXT(B2704,"dddd, d \d\e mmmm \d\e aaaa"))</f>
        <v>quinta-feira, 30 de abril de 2026</v>
      </c>
      <c r="AX2704" s="1" t="str" cm="1">
        <f t="array" ref="AX2704">IFERROR(_xlfn.TEXTJOIN(", ",TRUE,_xlfn._xlws.SORT(_xlfn.UNIQUE(_xlfn._xlws.FILTER($K$2:$K$2889,($I$2:$I$2889=I2704)*($K$2:$K$2889&lt;&gt;""))))),"")</f>
        <v>Dora, Oliver</v>
      </c>
      <c r="AY2704" s="1" t="str">
        <f>IF(ISBLANK(F2704),"", IF(OR(
ISNUMBER(FIND("escovacao",LOWER(F2704))),
ISNUMBER(FIND("escovação",LOWER(F2704))),
ISNUMBER(FIND("higiene bucal",LOWER(F2704))),
ISNUMBER(FIND("tosa",LOWER(F2704))),
ISNUMBER(FIND("hidratacao",LOWER(F2704))),
ISNUMBER(FIND("hidratação",LOWER(F2704))),
ISNUMBER(FIND("spa",LOWER(F2704))),
ISNUMBER(FIND("corte de unhas",LOWER(F2704))),
ISNUMBER(FIND("desembolo",LOWER(F2704))),
ISNUMBER(FIND("clorexidina",LOWER(F2704))),
ISNUMBER(FIND("matizacao",LOWER(F2704))),
ISNUMBER(FIND("matização",LOWER(F2704))),
ISNUMBER(FIND("arredondamento",LOWER(F2704))),
ISNUMBER(FIND("remocao",LOWER(F2704))),
ISNUMBER(FIND("remoção",LOWER(F2704)))
),"Serviços extras",
IF(ISNUMBER(FIND("banho",LOWER(F2704))),"Banho","Loja")))</f>
        <v>Banho</v>
      </c>
      <c r="AZ2704" s="1" t="str">
        <f>IF(ISBLANK(I2704),"", _xlfn.LET(_xlpm.Pedido,TRIM(D2704&amp;""),IF(_xlpm.Pedido&lt;&gt;"",_xlpm.Pedido&amp;" | "&amp;K2704,I2704&amp;" | "&amp;K2704&amp;" | "&amp;TEXT(AU2704,"0"))))</f>
        <v>5445 | Dora</v>
      </c>
      <c r="BA2704" s="1" t="str">
        <f>IF(ISBLANK(I2704),"", _xlfn.LET(_xlpm.TipoServico,LOWER(H2704),IF(ISNUMBER(FIND("banho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4" s="1" t="str">
        <f>IF(ISBLANK(I2704),"", _xlfn.LET(
    _xlpm.Servico,TRIM(F2704&amp;""),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4" s="1">
        <f>IF(ISBLANK(B2704),"", IF(ISBLANK(R2704),Q2704*S2704,R2704*S2704))</f>
        <v>62</v>
      </c>
    </row>
    <row r="2705" spans="1:55" x14ac:dyDescent="0.3">
      <c r="A2705" t="s">
        <v>141</v>
      </c>
      <c r="B2705">
        <v>46142</v>
      </c>
      <c r="C2705" t="s">
        <v>9</v>
      </c>
      <c r="D2705">
        <v>5435</v>
      </c>
      <c r="F2705" t="s">
        <v>134</v>
      </c>
      <c r="H2705" t="s">
        <v>276</v>
      </c>
      <c r="I2705">
        <v>2886</v>
      </c>
      <c r="J2705" t="s">
        <v>326</v>
      </c>
      <c r="K2705" t="s">
        <v>327</v>
      </c>
      <c r="L2705">
        <v>553184878833</v>
      </c>
      <c r="N2705">
        <v>0</v>
      </c>
      <c r="O2705" t="s">
        <v>5</v>
      </c>
      <c r="P2705">
        <v>0</v>
      </c>
      <c r="Q2705">
        <v>62</v>
      </c>
      <c r="R2705">
        <v>62</v>
      </c>
      <c r="S2705">
        <v>1</v>
      </c>
      <c r="T2705">
        <v>62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  <c r="AE2705">
        <v>0</v>
      </c>
      <c r="AF2705" t="s">
        <v>6</v>
      </c>
      <c r="AG2705">
        <v>386</v>
      </c>
      <c r="AU2705" s="2" t="str">
        <f>IF(ISBLANK(B2705),"", TEXT(B2705,"dddd, d \d\e mmmm \d\e aaaa"))</f>
        <v>quinta-feira, 30 de abril de 2026</v>
      </c>
      <c r="AX2705" s="1" t="str" cm="1">
        <f t="array" ref="AX2705">IFERROR(_xlfn.TEXTJOIN(", ",TRUE,_xlfn._xlws.SORT(_xlfn.UNIQUE(_xlfn._xlws.FILTER($K$2:$K$2889,($I$2:$I$2889=I2705)*($K$2:$K$2889&lt;&gt;""))))),"")</f>
        <v>Lily</v>
      </c>
      <c r="AY2705" s="1" t="str">
        <f>IF(ISBLANK(F2705),"", IF(OR(
ISNUMBER(FIND("escovacao",LOWER(F2705))),
ISNUMBER(FIND("escovação",LOWER(F2705))),
ISNUMBER(FIND("higiene bucal",LOWER(F2705))),
ISNUMBER(FIND("tosa",LOWER(F2705))),
ISNUMBER(FIND("hidratacao",LOWER(F2705))),
ISNUMBER(FIND("hidratação",LOWER(F2705))),
ISNUMBER(FIND("spa",LOWER(F2705))),
ISNUMBER(FIND("corte de unhas",LOWER(F2705))),
ISNUMBER(FIND("desembolo",LOWER(F2705))),
ISNUMBER(FIND("clorexidina",LOWER(F2705))),
ISNUMBER(FIND("matizacao",LOWER(F2705))),
ISNUMBER(FIND("matização",LOWER(F2705))),
ISNUMBER(FIND("arredondamento",LOWER(F2705))),
ISNUMBER(FIND("remocao",LOWER(F2705))),
ISNUMBER(FIND("remoção",LOWER(F2705)))
),"Serviços extras",
IF(ISNUMBER(FIND("banho",LOWER(F2705))),"Banho","Loja")))</f>
        <v>Banho</v>
      </c>
      <c r="AZ2705" s="1" t="str">
        <f>IF(ISBLANK(I2705),"", _xlfn.LET(_xlpm.Pedido,TRIM(D2705&amp;""),IF(_xlpm.Pedido&lt;&gt;"",_xlpm.Pedido&amp;" | "&amp;K2705,I2705&amp;" | "&amp;K2705&amp;" | "&amp;TEXT(AU2705,"0"))))</f>
        <v>5435 | Lily</v>
      </c>
      <c r="BA2705" s="1" t="str">
        <f>IF(ISBLANK(I2705),"", _xlfn.LET(_xlpm.TipoServico,LOWER(H2705),IF(ISNUMBER(FIND("banho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5" s="1" t="str">
        <f>IF(ISBLANK(I2705),"", _xlfn.LET(
    _xlpm.Servico,TRIM(F2705&amp;""),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5" s="1">
        <f>IF(ISBLANK(B2705),"", IF(ISBLANK(R2705),Q2705*S2705,R2705*S2705))</f>
        <v>62</v>
      </c>
    </row>
    <row r="2706" spans="1:55" x14ac:dyDescent="0.3">
      <c r="A2706" t="s">
        <v>172</v>
      </c>
      <c r="B2706">
        <v>46142</v>
      </c>
      <c r="C2706" t="s">
        <v>9</v>
      </c>
      <c r="D2706">
        <v>5436</v>
      </c>
      <c r="F2706" t="s">
        <v>134</v>
      </c>
      <c r="H2706" t="s">
        <v>276</v>
      </c>
      <c r="I2706">
        <v>2898</v>
      </c>
      <c r="J2706" t="s">
        <v>704</v>
      </c>
      <c r="K2706" t="s">
        <v>398</v>
      </c>
      <c r="L2706">
        <v>557391516942</v>
      </c>
      <c r="N2706">
        <v>0</v>
      </c>
      <c r="O2706" t="s">
        <v>5</v>
      </c>
      <c r="P2706">
        <v>0</v>
      </c>
      <c r="Q2706">
        <v>62</v>
      </c>
      <c r="R2706">
        <v>62</v>
      </c>
      <c r="S2706">
        <v>1</v>
      </c>
      <c r="T2706">
        <v>62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0</v>
      </c>
      <c r="AF2706" t="s">
        <v>6</v>
      </c>
      <c r="AG2706">
        <v>119</v>
      </c>
      <c r="AU2706" s="2" t="str">
        <f>IF(ISBLANK(B2706),"", TEXT(B2706,"dddd, d \d\e mmmm \d\e aaaa"))</f>
        <v>quinta-feira, 30 de abril de 2026</v>
      </c>
      <c r="AX2706" s="1" t="str" cm="1">
        <f t="array" ref="AX2706">IFERROR(_xlfn.TEXTJOIN(", ",TRUE,_xlfn._xlws.SORT(_xlfn.UNIQUE(_xlfn._xlws.FILTER($K$2:$K$2889,($I$2:$I$2889=I2706)*($K$2:$K$2889&lt;&gt;""))))),"")</f>
        <v>Nala</v>
      </c>
      <c r="AY2706" s="1" t="str">
        <f>IF(ISBLANK(F2706),"", IF(OR(
ISNUMBER(FIND("escovacao",LOWER(F2706))),
ISNUMBER(FIND("escovação",LOWER(F2706))),
ISNUMBER(FIND("higiene bucal",LOWER(F2706))),
ISNUMBER(FIND("tosa",LOWER(F2706))),
ISNUMBER(FIND("hidratacao",LOWER(F2706))),
ISNUMBER(FIND("hidratação",LOWER(F2706))),
ISNUMBER(FIND("spa",LOWER(F2706))),
ISNUMBER(FIND("corte de unhas",LOWER(F2706))),
ISNUMBER(FIND("desembolo",LOWER(F2706))),
ISNUMBER(FIND("clorexidina",LOWER(F2706))),
ISNUMBER(FIND("matizacao",LOWER(F2706))),
ISNUMBER(FIND("matização",LOWER(F2706))),
ISNUMBER(FIND("arredondamento",LOWER(F2706))),
ISNUMBER(FIND("remocao",LOWER(F2706))),
ISNUMBER(FIND("remoção",LOWER(F2706)))
),"Serviços extras",
IF(ISNUMBER(FIND("banho",LOWER(F2706))),"Banho","Loja")))</f>
        <v>Banho</v>
      </c>
      <c r="AZ2706" s="1" t="str">
        <f>IF(ISBLANK(I2706),"", _xlfn.LET(_xlpm.Pedido,TRIM(D2706&amp;""),IF(_xlpm.Pedido&lt;&gt;"",_xlpm.Pedido&amp;" | "&amp;K2706,I2706&amp;" | "&amp;K2706&amp;" | "&amp;TEXT(AU2706,"0"))))</f>
        <v>5436 | Nala</v>
      </c>
      <c r="BA2706" s="1" t="str">
        <f>IF(ISBLANK(I2706),"", _xlfn.LET(_xlpm.TipoServico,LOWER(H2706),IF(ISNUMBER(FIND("banho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6" s="1" t="str">
        <f>IF(ISBLANK(I2706),"", _xlfn.LET(
    _xlpm.Servico,TRIM(F2706&amp;""),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6" s="1">
        <f>IF(ISBLANK(B2706),"", IF(ISBLANK(R2706),Q2706*S2706,R2706*S2706))</f>
        <v>62</v>
      </c>
    </row>
    <row r="2707" spans="1:55" x14ac:dyDescent="0.3">
      <c r="A2707" t="s">
        <v>133</v>
      </c>
      <c r="B2707">
        <v>46142</v>
      </c>
      <c r="C2707" t="s">
        <v>9</v>
      </c>
      <c r="D2707">
        <v>5439</v>
      </c>
      <c r="F2707" t="s">
        <v>134</v>
      </c>
      <c r="H2707" t="s">
        <v>276</v>
      </c>
      <c r="I2707">
        <v>2513</v>
      </c>
      <c r="J2707" t="s">
        <v>48</v>
      </c>
      <c r="K2707" t="s">
        <v>140</v>
      </c>
      <c r="L2707">
        <v>5573999917447</v>
      </c>
      <c r="N2707">
        <v>0</v>
      </c>
      <c r="O2707" t="s">
        <v>5</v>
      </c>
      <c r="P2707">
        <v>0</v>
      </c>
      <c r="Q2707">
        <v>62</v>
      </c>
      <c r="R2707">
        <v>62</v>
      </c>
      <c r="S2707">
        <v>1</v>
      </c>
      <c r="T2707">
        <v>62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 t="s">
        <v>6</v>
      </c>
      <c r="AG2707">
        <v>238</v>
      </c>
      <c r="AU2707" s="2" t="str">
        <f>IF(ISBLANK(B2707),"", TEXT(B2707,"dddd, d \d\e mmmm \d\e aaaa"))</f>
        <v>quinta-feira, 30 de abril de 2026</v>
      </c>
      <c r="AX2707" s="1" t="str" cm="1">
        <f t="array" ref="AX2707">IFERROR(_xlfn.TEXTJOIN(", ",TRUE,_xlfn._xlws.SORT(_xlfn.UNIQUE(_xlfn._xlws.FILTER($K$2:$K$2889,($I$2:$I$2889=I2707)*($K$2:$K$2889&lt;&gt;""))))),"")</f>
        <v>Amora, Lulu</v>
      </c>
      <c r="AY2707" s="1" t="str">
        <f>IF(ISBLANK(F2707),"", IF(OR(
ISNUMBER(FIND("escovacao",LOWER(F2707))),
ISNUMBER(FIND("escovação",LOWER(F2707))),
ISNUMBER(FIND("higiene bucal",LOWER(F2707))),
ISNUMBER(FIND("tosa",LOWER(F2707))),
ISNUMBER(FIND("hidratacao",LOWER(F2707))),
ISNUMBER(FIND("hidratação",LOWER(F2707))),
ISNUMBER(FIND("spa",LOWER(F2707))),
ISNUMBER(FIND("corte de unhas",LOWER(F2707))),
ISNUMBER(FIND("desembolo",LOWER(F2707))),
ISNUMBER(FIND("clorexidina",LOWER(F2707))),
ISNUMBER(FIND("matizacao",LOWER(F2707))),
ISNUMBER(FIND("matização",LOWER(F2707))),
ISNUMBER(FIND("arredondamento",LOWER(F2707))),
ISNUMBER(FIND("remocao",LOWER(F2707))),
ISNUMBER(FIND("remoção",LOWER(F2707)))
),"Serviços extras",
IF(ISNUMBER(FIND("banho",LOWER(F2707))),"Banho","Loja")))</f>
        <v>Banho</v>
      </c>
      <c r="AZ2707" s="1" t="str">
        <f>IF(ISBLANK(I2707),"", _xlfn.LET(_xlpm.Pedido,TRIM(D2707&amp;""),IF(_xlpm.Pedido&lt;&gt;"",_xlpm.Pedido&amp;" | "&amp;K2707,I2707&amp;" | "&amp;K2707&amp;" | "&amp;TEXT(AU2707,"0"))))</f>
        <v>5439 | Lulu</v>
      </c>
      <c r="BA2707" s="1" t="str">
        <f>IF(ISBLANK(I2707),"", _xlfn.LET(_xlpm.TipoServico,LOWER(H2707),IF(ISNUMBER(FIND("banho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7" s="1" t="str">
        <f>IF(ISBLANK(I2707),"", _xlfn.LET(
    _xlpm.Servico,TRIM(F2707&amp;""),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7" s="1">
        <f>IF(ISBLANK(B2707),"", IF(ISBLANK(R2707),Q2707*S2707,R2707*S2707))</f>
        <v>62</v>
      </c>
    </row>
    <row r="2708" spans="1:55" x14ac:dyDescent="0.3">
      <c r="A2708" t="s">
        <v>133</v>
      </c>
      <c r="B2708">
        <v>46142</v>
      </c>
      <c r="C2708" t="s">
        <v>9</v>
      </c>
      <c r="D2708">
        <v>5443</v>
      </c>
      <c r="F2708" t="s">
        <v>134</v>
      </c>
      <c r="H2708" t="s">
        <v>276</v>
      </c>
      <c r="I2708">
        <v>2808</v>
      </c>
      <c r="J2708" t="s">
        <v>528</v>
      </c>
      <c r="K2708" t="s">
        <v>665</v>
      </c>
      <c r="L2708">
        <v>7391226639</v>
      </c>
      <c r="N2708">
        <v>0</v>
      </c>
      <c r="O2708" t="s">
        <v>5</v>
      </c>
      <c r="P2708">
        <v>0</v>
      </c>
      <c r="Q2708">
        <v>62</v>
      </c>
      <c r="R2708">
        <v>62</v>
      </c>
      <c r="S2708">
        <v>1</v>
      </c>
      <c r="T2708">
        <v>62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 t="s">
        <v>6</v>
      </c>
      <c r="AG2708">
        <v>184</v>
      </c>
      <c r="AU2708" s="2" t="str">
        <f>IF(ISBLANK(B2708),"", TEXT(B2708,"dddd, d \d\e mmmm \d\e aaaa"))</f>
        <v>quinta-feira, 30 de abril de 2026</v>
      </c>
      <c r="AX2708" s="1" t="str" cm="1">
        <f t="array" ref="AX2708">IFERROR(_xlfn.TEXTJOIN(", ",TRUE,_xlfn._xlws.SORT(_xlfn.UNIQUE(_xlfn._xlws.FILTER($K$2:$K$2889,($I$2:$I$2889=I2708)*($K$2:$K$2889&lt;&gt;""))))),"")</f>
        <v>Malu</v>
      </c>
      <c r="AY2708" s="1" t="str">
        <f>IF(ISBLANK(F2708),"", IF(OR(
ISNUMBER(FIND("escovacao",LOWER(F2708))),
ISNUMBER(FIND("escovação",LOWER(F2708))),
ISNUMBER(FIND("higiene bucal",LOWER(F2708))),
ISNUMBER(FIND("tosa",LOWER(F2708))),
ISNUMBER(FIND("hidratacao",LOWER(F2708))),
ISNUMBER(FIND("hidratação",LOWER(F2708))),
ISNUMBER(FIND("spa",LOWER(F2708))),
ISNUMBER(FIND("corte de unhas",LOWER(F2708))),
ISNUMBER(FIND("desembolo",LOWER(F2708))),
ISNUMBER(FIND("clorexidina",LOWER(F2708))),
ISNUMBER(FIND("matizacao",LOWER(F2708))),
ISNUMBER(FIND("matização",LOWER(F2708))),
ISNUMBER(FIND("arredondamento",LOWER(F2708))),
ISNUMBER(FIND("remocao",LOWER(F2708))),
ISNUMBER(FIND("remoção",LOWER(F2708)))
),"Serviços extras",
IF(ISNUMBER(FIND("banho",LOWER(F2708))),"Banho","Loja")))</f>
        <v>Banho</v>
      </c>
      <c r="AZ2708" s="1" t="str">
        <f>IF(ISBLANK(I2708),"", _xlfn.LET(_xlpm.Pedido,TRIM(D2708&amp;""),IF(_xlpm.Pedido&lt;&gt;"",_xlpm.Pedido&amp;" | "&amp;K2708,I2708&amp;" | "&amp;K2708&amp;" | "&amp;TEXT(AU2708,"0"))))</f>
        <v>5443 | Malu</v>
      </c>
      <c r="BA2708" s="1" t="str">
        <f>IF(ISBLANK(I2708),"", _xlfn.LET(_xlpm.TipoServico,LOWER(H2708),IF(ISNUMBER(FIND("banho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8" s="1" t="str">
        <f>IF(ISBLANK(I2708),"", _xlfn.LET(
    _xlpm.Servico,TRIM(F2708&amp;""),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8" s="1">
        <f>IF(ISBLANK(B2708),"", IF(ISBLANK(R2708),Q2708*S2708,R2708*S2708))</f>
        <v>62</v>
      </c>
    </row>
    <row r="2709" spans="1:55" x14ac:dyDescent="0.3">
      <c r="A2709" t="s">
        <v>133</v>
      </c>
      <c r="B2709">
        <v>46142</v>
      </c>
      <c r="C2709" t="s">
        <v>9</v>
      </c>
      <c r="D2709">
        <v>5442</v>
      </c>
      <c r="F2709" t="s">
        <v>134</v>
      </c>
      <c r="H2709" t="s">
        <v>276</v>
      </c>
      <c r="I2709">
        <v>2406</v>
      </c>
      <c r="J2709" t="s">
        <v>79</v>
      </c>
      <c r="K2709" t="s">
        <v>693</v>
      </c>
      <c r="L2709">
        <v>5573999152326</v>
      </c>
      <c r="N2709">
        <v>0</v>
      </c>
      <c r="O2709" t="s">
        <v>5</v>
      </c>
      <c r="P2709">
        <v>0</v>
      </c>
      <c r="Q2709">
        <v>62</v>
      </c>
      <c r="R2709">
        <v>62</v>
      </c>
      <c r="S2709">
        <v>1</v>
      </c>
      <c r="T2709">
        <v>62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0</v>
      </c>
      <c r="AF2709" t="s">
        <v>6</v>
      </c>
      <c r="AG2709">
        <v>79</v>
      </c>
      <c r="AU2709" s="2" t="str">
        <f>IF(ISBLANK(B2709),"", TEXT(B2709,"dddd, d \d\e mmmm \d\e aaaa"))</f>
        <v>quinta-feira, 30 de abril de 2026</v>
      </c>
      <c r="AX2709" s="1" t="str" cm="1">
        <f t="array" ref="AX2709">IFERROR(_xlfn.TEXTJOIN(", ",TRUE,_xlfn._xlws.SORT(_xlfn.UNIQUE(_xlfn._xlws.FILTER($K$2:$K$2889,($I$2:$I$2889=I2709)*($K$2:$K$2889&lt;&gt;""))))),"")</f>
        <v>Sandy</v>
      </c>
      <c r="AY2709" s="1" t="str">
        <f>IF(ISBLANK(F2709),"", IF(OR(
ISNUMBER(FIND("escovacao",LOWER(F2709))),
ISNUMBER(FIND("escovação",LOWER(F2709))),
ISNUMBER(FIND("higiene bucal",LOWER(F2709))),
ISNUMBER(FIND("tosa",LOWER(F2709))),
ISNUMBER(FIND("hidratacao",LOWER(F2709))),
ISNUMBER(FIND("hidratação",LOWER(F2709))),
ISNUMBER(FIND("spa",LOWER(F2709))),
ISNUMBER(FIND("corte de unhas",LOWER(F2709))),
ISNUMBER(FIND("desembolo",LOWER(F2709))),
ISNUMBER(FIND("clorexidina",LOWER(F2709))),
ISNUMBER(FIND("matizacao",LOWER(F2709))),
ISNUMBER(FIND("matização",LOWER(F2709))),
ISNUMBER(FIND("arredondamento",LOWER(F2709))),
ISNUMBER(FIND("remocao",LOWER(F2709))),
ISNUMBER(FIND("remoção",LOWER(F2709)))
),"Serviços extras",
IF(ISNUMBER(FIND("banho",LOWER(F2709))),"Banho","Loja")))</f>
        <v>Banho</v>
      </c>
      <c r="AZ2709" s="1" t="str">
        <f>IF(ISBLANK(I2709),"", _xlfn.LET(_xlpm.Pedido,TRIM(D2709&amp;""),IF(_xlpm.Pedido&lt;&gt;"",_xlpm.Pedido&amp;" | "&amp;K2709,I2709&amp;" | "&amp;K2709&amp;" | "&amp;TEXT(AU2709,"0"))))</f>
        <v>5442 | Sandy</v>
      </c>
      <c r="BA2709" s="1" t="str">
        <f>IF(ISBLANK(I2709),"", _xlfn.LET(_xlpm.TipoServico,LOWER(H2709),IF(ISNUMBER(FIND("banho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09" s="1" t="str">
        <f>IF(ISBLANK(I2709),"", _xlfn.LET(
    _xlpm.Servico,TRIM(F2709&amp;""),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09" s="1">
        <f>IF(ISBLANK(B2709),"", IF(ISBLANK(R2709),Q2709*S2709,R2709*S2709))</f>
        <v>62</v>
      </c>
    </row>
    <row r="2710" spans="1:55" x14ac:dyDescent="0.3">
      <c r="A2710" t="s">
        <v>133</v>
      </c>
      <c r="B2710">
        <v>46055</v>
      </c>
      <c r="C2710" t="s">
        <v>43</v>
      </c>
      <c r="D2710">
        <v>4693</v>
      </c>
      <c r="F2710" t="s">
        <v>134</v>
      </c>
      <c r="H2710" t="s">
        <v>276</v>
      </c>
      <c r="I2710">
        <v>2336</v>
      </c>
      <c r="J2710" t="s">
        <v>599</v>
      </c>
      <c r="K2710" t="s">
        <v>300</v>
      </c>
      <c r="L2710">
        <v>73998253932</v>
      </c>
      <c r="N2710">
        <v>0</v>
      </c>
      <c r="O2710" t="s">
        <v>5</v>
      </c>
      <c r="P2710">
        <v>0</v>
      </c>
      <c r="Q2710">
        <v>57</v>
      </c>
      <c r="R2710">
        <v>57</v>
      </c>
      <c r="S2710">
        <v>1</v>
      </c>
      <c r="T2710">
        <v>57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  <c r="AE2710">
        <v>0</v>
      </c>
      <c r="AF2710" t="s">
        <v>6</v>
      </c>
      <c r="AG2710">
        <v>67</v>
      </c>
      <c r="AU2710" s="2" t="str">
        <f>IF(ISBLANK(B2710),"", TEXT(B2710,"dddd, d \d\e mmmm \d\e aaaa"))</f>
        <v>segunda-feira, 2 de fevereiro de 2026</v>
      </c>
      <c r="AX2710" s="1" t="str" cm="1">
        <f t="array" ref="AX2710">IFERROR(_xlfn.TEXTJOIN(", ",TRUE,_xlfn._xlws.SORT(_xlfn.UNIQUE(_xlfn._xlws.FILTER($K$2:$K$2889,($I$2:$I$2889=I2710)*($K$2:$K$2889&lt;&gt;""))))),"")</f>
        <v>Mel, Nick</v>
      </c>
      <c r="AY2710" s="1" t="str">
        <f>IF(ISBLANK(F2710),"", IF(OR(
ISNUMBER(FIND("escovacao",LOWER(F2710))),
ISNUMBER(FIND("escovação",LOWER(F2710))),
ISNUMBER(FIND("higiene bucal",LOWER(F2710))),
ISNUMBER(FIND("tosa",LOWER(F2710))),
ISNUMBER(FIND("hidratacao",LOWER(F2710))),
ISNUMBER(FIND("hidratação",LOWER(F2710))),
ISNUMBER(FIND("spa",LOWER(F2710))),
ISNUMBER(FIND("corte de unhas",LOWER(F2710))),
ISNUMBER(FIND("desembolo",LOWER(F2710))),
ISNUMBER(FIND("clorexidina",LOWER(F2710))),
ISNUMBER(FIND("matizacao",LOWER(F2710))),
ISNUMBER(FIND("matização",LOWER(F2710))),
ISNUMBER(FIND("arredondamento",LOWER(F2710))),
ISNUMBER(FIND("remocao",LOWER(F2710))),
ISNUMBER(FIND("remoção",LOWER(F2710)))
),"Serviços extras",
IF(ISNUMBER(FIND("banho",LOWER(F2710))),"Banho","Loja")))</f>
        <v>Banho</v>
      </c>
      <c r="AZ2710" s="1" t="str">
        <f>IF(ISBLANK(I2710),"", _xlfn.LET(_xlpm.Pedido,TRIM(D2710&amp;""),IF(_xlpm.Pedido&lt;&gt;"",_xlpm.Pedido&amp;" | "&amp;K2710,I2710&amp;" | "&amp;K2710&amp;" | "&amp;TEXT(AU2710,"0"))))</f>
        <v>4693 | Nick</v>
      </c>
      <c r="BA2710" s="1" t="str">
        <f>IF(ISBLANK(I2710),"", _xlfn.LET(_xlpm.TipoServico,LOWER(H2710),IF(ISNUMBER(FIND("banho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0" s="1" t="str">
        <f>IF(ISBLANK(I2710),"", _xlfn.LET(
    _xlpm.Servico,TRIM(F2710&amp;""),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0" s="1">
        <f>IF(ISBLANK(B2710),"", IF(ISBLANK(R2710),Q2710*S2710,R2710*S2710))</f>
        <v>57</v>
      </c>
    </row>
    <row r="2711" spans="1:55" x14ac:dyDescent="0.3">
      <c r="A2711" t="s">
        <v>178</v>
      </c>
      <c r="B2711">
        <v>46065</v>
      </c>
      <c r="C2711" t="s">
        <v>9</v>
      </c>
      <c r="D2711">
        <v>4788</v>
      </c>
      <c r="F2711" t="s">
        <v>134</v>
      </c>
      <c r="H2711" t="s">
        <v>276</v>
      </c>
      <c r="I2711">
        <v>2564</v>
      </c>
      <c r="J2711" t="s">
        <v>590</v>
      </c>
      <c r="K2711" t="s">
        <v>186</v>
      </c>
      <c r="L2711">
        <v>73991483226</v>
      </c>
      <c r="N2711">
        <v>0</v>
      </c>
      <c r="O2711" t="s">
        <v>5</v>
      </c>
      <c r="P2711">
        <v>0</v>
      </c>
      <c r="Q2711">
        <v>57</v>
      </c>
      <c r="R2711">
        <v>57</v>
      </c>
      <c r="S2711">
        <v>1</v>
      </c>
      <c r="T2711">
        <v>57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 t="s">
        <v>6</v>
      </c>
      <c r="AG2711">
        <v>67</v>
      </c>
      <c r="AU2711" s="2" t="str">
        <f>IF(ISBLANK(B2711),"", TEXT(B2711,"dddd, d \d\e mmmm \d\e aaaa"))</f>
        <v>quinta-feira, 12 de fevereiro de 2026</v>
      </c>
      <c r="AX2711" s="1" t="str" cm="1">
        <f t="array" ref="AX2711">IFERROR(_xlfn.TEXTJOIN(", ",TRUE,_xlfn._xlws.SORT(_xlfn.UNIQUE(_xlfn._xlws.FILTER($K$2:$K$2889,($I$2:$I$2889=I2711)*($K$2:$K$2889&lt;&gt;""))))),"")</f>
        <v>Luck</v>
      </c>
      <c r="AY2711" s="1" t="str">
        <f>IF(ISBLANK(F2711),"", IF(OR(
ISNUMBER(FIND("escovacao",LOWER(F2711))),
ISNUMBER(FIND("escovação",LOWER(F2711))),
ISNUMBER(FIND("higiene bucal",LOWER(F2711))),
ISNUMBER(FIND("tosa",LOWER(F2711))),
ISNUMBER(FIND("hidratacao",LOWER(F2711))),
ISNUMBER(FIND("hidratação",LOWER(F2711))),
ISNUMBER(FIND("spa",LOWER(F2711))),
ISNUMBER(FIND("corte de unhas",LOWER(F2711))),
ISNUMBER(FIND("desembolo",LOWER(F2711))),
ISNUMBER(FIND("clorexidina",LOWER(F2711))),
ISNUMBER(FIND("matizacao",LOWER(F2711))),
ISNUMBER(FIND("matização",LOWER(F2711))),
ISNUMBER(FIND("arredondamento",LOWER(F2711))),
ISNUMBER(FIND("remocao",LOWER(F2711))),
ISNUMBER(FIND("remoção",LOWER(F2711)))
),"Serviços extras",
IF(ISNUMBER(FIND("banho",LOWER(F2711))),"Banho","Loja")))</f>
        <v>Banho</v>
      </c>
      <c r="AZ2711" s="1" t="str">
        <f>IF(ISBLANK(I2711),"", _xlfn.LET(_xlpm.Pedido,TRIM(D2711&amp;""),IF(_xlpm.Pedido&lt;&gt;"",_xlpm.Pedido&amp;" | "&amp;K2711,I2711&amp;" | "&amp;K2711&amp;" | "&amp;TEXT(AU2711,"0"))))</f>
        <v>4788 | Luck</v>
      </c>
      <c r="BA2711" s="1" t="str">
        <f>IF(ISBLANK(I2711),"", _xlfn.LET(_xlpm.TipoServico,LOWER(H2711),IF(ISNUMBER(FIND("banho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1" s="1" t="str">
        <f>IF(ISBLANK(I2711),"", _xlfn.LET(
    _xlpm.Servico,TRIM(F2711&amp;""),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1" s="1">
        <f>IF(ISBLANK(B2711),"", IF(ISBLANK(R2711),Q2711*S2711,R2711*S2711))</f>
        <v>57</v>
      </c>
    </row>
    <row r="2712" spans="1:55" x14ac:dyDescent="0.3">
      <c r="A2712" t="s">
        <v>11</v>
      </c>
      <c r="B2712">
        <v>46060</v>
      </c>
      <c r="C2712" t="s">
        <v>27</v>
      </c>
      <c r="D2712">
        <v>4754</v>
      </c>
      <c r="F2712" t="s">
        <v>134</v>
      </c>
      <c r="H2712" t="s">
        <v>276</v>
      </c>
      <c r="I2712">
        <v>2618</v>
      </c>
      <c r="J2712" t="s">
        <v>132</v>
      </c>
      <c r="K2712" t="s">
        <v>136</v>
      </c>
      <c r="L2712">
        <v>5573999996017</v>
      </c>
      <c r="N2712">
        <v>0</v>
      </c>
      <c r="O2712" t="s">
        <v>5</v>
      </c>
      <c r="P2712">
        <v>0</v>
      </c>
      <c r="Q2712">
        <v>57</v>
      </c>
      <c r="R2712">
        <v>57</v>
      </c>
      <c r="S2712">
        <v>1</v>
      </c>
      <c r="T2712">
        <v>57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 t="s">
        <v>6</v>
      </c>
      <c r="AG2712">
        <v>67</v>
      </c>
      <c r="AU2712" s="2" t="str">
        <f>IF(ISBLANK(B2712),"", TEXT(B2712,"dddd, d \d\e mmmm \d\e aaaa"))</f>
        <v>sábado, 7 de fevereiro de 2026</v>
      </c>
      <c r="AX2712" s="1" t="str" cm="1">
        <f t="array" ref="AX2712">IFERROR(_xlfn.TEXTJOIN(", ",TRUE,_xlfn._xlws.SORT(_xlfn.UNIQUE(_xlfn._xlws.FILTER($K$2:$K$2889,($I$2:$I$2889=I2712)*($K$2:$K$2889&lt;&gt;""))))),"")</f>
        <v>Pepa, Salem</v>
      </c>
      <c r="AY2712" s="1" t="str">
        <f>IF(ISBLANK(F2712),"", IF(OR(
ISNUMBER(FIND("escovacao",LOWER(F2712))),
ISNUMBER(FIND("escovação",LOWER(F2712))),
ISNUMBER(FIND("higiene bucal",LOWER(F2712))),
ISNUMBER(FIND("tosa",LOWER(F2712))),
ISNUMBER(FIND("hidratacao",LOWER(F2712))),
ISNUMBER(FIND("hidratação",LOWER(F2712))),
ISNUMBER(FIND("spa",LOWER(F2712))),
ISNUMBER(FIND("corte de unhas",LOWER(F2712))),
ISNUMBER(FIND("desembolo",LOWER(F2712))),
ISNUMBER(FIND("clorexidina",LOWER(F2712))),
ISNUMBER(FIND("matizacao",LOWER(F2712))),
ISNUMBER(FIND("matização",LOWER(F2712))),
ISNUMBER(FIND("arredondamento",LOWER(F2712))),
ISNUMBER(FIND("remocao",LOWER(F2712))),
ISNUMBER(FIND("remoção",LOWER(F2712)))
),"Serviços extras",
IF(ISNUMBER(FIND("banho",LOWER(F2712))),"Banho","Loja")))</f>
        <v>Banho</v>
      </c>
      <c r="AZ2712" s="1" t="str">
        <f>IF(ISBLANK(I2712),"", _xlfn.LET(_xlpm.Pedido,TRIM(D2712&amp;""),IF(_xlpm.Pedido&lt;&gt;"",_xlpm.Pedido&amp;" | "&amp;K2712,I2712&amp;" | "&amp;K2712&amp;" | "&amp;TEXT(AU2712,"0"))))</f>
        <v>4754 | Pepa</v>
      </c>
      <c r="BA2712" s="1" t="str">
        <f>IF(ISBLANK(I2712),"", _xlfn.LET(_xlpm.TipoServico,LOWER(H2712),IF(ISNUMBER(FIND("banho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2" s="1" t="str">
        <f>IF(ISBLANK(I2712),"", _xlfn.LET(
    _xlpm.Servico,TRIM(F2712&amp;""),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2" s="1">
        <f>IF(ISBLANK(B2712),"", IF(ISBLANK(R2712),Q2712*S2712,R2712*S2712))</f>
        <v>57</v>
      </c>
    </row>
    <row r="2713" spans="1:55" x14ac:dyDescent="0.3">
      <c r="A2713" t="s">
        <v>141</v>
      </c>
      <c r="B2713">
        <v>46065</v>
      </c>
      <c r="C2713" t="s">
        <v>9</v>
      </c>
      <c r="D2713">
        <v>4794</v>
      </c>
      <c r="F2713" t="s">
        <v>134</v>
      </c>
      <c r="H2713" t="s">
        <v>276</v>
      </c>
      <c r="I2713">
        <v>2618</v>
      </c>
      <c r="J2713" t="s">
        <v>132</v>
      </c>
      <c r="K2713" t="s">
        <v>136</v>
      </c>
      <c r="L2713">
        <v>5573999996017</v>
      </c>
      <c r="N2713">
        <v>0</v>
      </c>
      <c r="O2713" t="s">
        <v>5</v>
      </c>
      <c r="P2713">
        <v>0</v>
      </c>
      <c r="Q2713">
        <v>57</v>
      </c>
      <c r="R2713">
        <v>57</v>
      </c>
      <c r="S2713">
        <v>1</v>
      </c>
      <c r="T2713">
        <v>57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 t="s">
        <v>6</v>
      </c>
      <c r="AG2713">
        <v>62</v>
      </c>
      <c r="AU2713" s="2" t="str">
        <f>IF(ISBLANK(B2713),"", TEXT(B2713,"dddd, d \d\e mmmm \d\e aaaa"))</f>
        <v>quinta-feira, 12 de fevereiro de 2026</v>
      </c>
      <c r="AX2713" s="1" t="str" cm="1">
        <f t="array" ref="AX2713">IFERROR(_xlfn.TEXTJOIN(", ",TRUE,_xlfn._xlws.SORT(_xlfn.UNIQUE(_xlfn._xlws.FILTER($K$2:$K$2889,($I$2:$I$2889=I2713)*($K$2:$K$2889&lt;&gt;""))))),"")</f>
        <v>Pepa, Salem</v>
      </c>
      <c r="AY2713" s="1" t="str">
        <f>IF(ISBLANK(F2713),"", IF(OR(
ISNUMBER(FIND("escovacao",LOWER(F2713))),
ISNUMBER(FIND("escovação",LOWER(F2713))),
ISNUMBER(FIND("higiene bucal",LOWER(F2713))),
ISNUMBER(FIND("tosa",LOWER(F2713))),
ISNUMBER(FIND("hidratacao",LOWER(F2713))),
ISNUMBER(FIND("hidratação",LOWER(F2713))),
ISNUMBER(FIND("spa",LOWER(F2713))),
ISNUMBER(FIND("corte de unhas",LOWER(F2713))),
ISNUMBER(FIND("desembolo",LOWER(F2713))),
ISNUMBER(FIND("clorexidina",LOWER(F2713))),
ISNUMBER(FIND("matizacao",LOWER(F2713))),
ISNUMBER(FIND("matização",LOWER(F2713))),
ISNUMBER(FIND("arredondamento",LOWER(F2713))),
ISNUMBER(FIND("remocao",LOWER(F2713))),
ISNUMBER(FIND("remoção",LOWER(F2713)))
),"Serviços extras",
IF(ISNUMBER(FIND("banho",LOWER(F2713))),"Banho","Loja")))</f>
        <v>Banho</v>
      </c>
      <c r="AZ2713" s="1" t="str">
        <f>IF(ISBLANK(I2713),"", _xlfn.LET(_xlpm.Pedido,TRIM(D2713&amp;""),IF(_xlpm.Pedido&lt;&gt;"",_xlpm.Pedido&amp;" | "&amp;K2713,I2713&amp;" | "&amp;K2713&amp;" | "&amp;TEXT(AU2713,"0"))))</f>
        <v>4794 | Pepa</v>
      </c>
      <c r="BA2713" s="1" t="str">
        <f>IF(ISBLANK(I2713),"", _xlfn.LET(_xlpm.TipoServico,LOWER(H2713),IF(ISNUMBER(FIND("banho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3" s="1" t="str">
        <f>IF(ISBLANK(I2713),"", _xlfn.LET(
    _xlpm.Servico,TRIM(F2713&amp;""),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3" s="1">
        <f>IF(ISBLANK(B2713),"", IF(ISBLANK(R2713),Q2713*S2713,R2713*S2713))</f>
        <v>57</v>
      </c>
    </row>
    <row r="2714" spans="1:55" x14ac:dyDescent="0.3">
      <c r="A2714" t="s">
        <v>178</v>
      </c>
      <c r="B2714">
        <v>46063</v>
      </c>
      <c r="C2714" t="s">
        <v>46</v>
      </c>
      <c r="D2714">
        <v>4774</v>
      </c>
      <c r="F2714" t="s">
        <v>134</v>
      </c>
      <c r="H2714" t="s">
        <v>276</v>
      </c>
      <c r="I2714">
        <v>2546</v>
      </c>
      <c r="J2714" t="s">
        <v>359</v>
      </c>
      <c r="K2714" t="s">
        <v>706</v>
      </c>
      <c r="L2714">
        <v>73988081729</v>
      </c>
      <c r="N2714">
        <v>0</v>
      </c>
      <c r="O2714" t="s">
        <v>5</v>
      </c>
      <c r="P2714">
        <v>0</v>
      </c>
      <c r="Q2714">
        <v>57</v>
      </c>
      <c r="R2714">
        <v>57</v>
      </c>
      <c r="S2714">
        <v>1</v>
      </c>
      <c r="T2714">
        <v>57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  <c r="AE2714">
        <v>0</v>
      </c>
      <c r="AF2714" t="s">
        <v>6</v>
      </c>
      <c r="AG2714">
        <v>204</v>
      </c>
      <c r="AU2714" s="2" t="str">
        <f>IF(ISBLANK(B2714),"", TEXT(B2714,"dddd, d \d\e mmmm \d\e aaaa"))</f>
        <v>terça-feira, 10 de fevereiro de 2026</v>
      </c>
      <c r="AX2714" s="1" t="str" cm="1">
        <f t="array" ref="AX2714">IFERROR(_xlfn.TEXTJOIN(", ",TRUE,_xlfn._xlws.SORT(_xlfn.UNIQUE(_xlfn._xlws.FILTER($K$2:$K$2889,($I$2:$I$2889=I2714)*($K$2:$K$2889&lt;&gt;""))))),"")</f>
        <v>Amendoa, Cacau, Nolah</v>
      </c>
      <c r="AY2714" s="1" t="str">
        <f>IF(ISBLANK(F2714),"", IF(OR(
ISNUMBER(FIND("escovacao",LOWER(F2714))),
ISNUMBER(FIND("escovação",LOWER(F2714))),
ISNUMBER(FIND("higiene bucal",LOWER(F2714))),
ISNUMBER(FIND("tosa",LOWER(F2714))),
ISNUMBER(FIND("hidratacao",LOWER(F2714))),
ISNUMBER(FIND("hidratação",LOWER(F2714))),
ISNUMBER(FIND("spa",LOWER(F2714))),
ISNUMBER(FIND("corte de unhas",LOWER(F2714))),
ISNUMBER(FIND("desembolo",LOWER(F2714))),
ISNUMBER(FIND("clorexidina",LOWER(F2714))),
ISNUMBER(FIND("matizacao",LOWER(F2714))),
ISNUMBER(FIND("matização",LOWER(F2714))),
ISNUMBER(FIND("arredondamento",LOWER(F2714))),
ISNUMBER(FIND("remocao",LOWER(F2714))),
ISNUMBER(FIND("remoção",LOWER(F2714)))
),"Serviços extras",
IF(ISNUMBER(FIND("banho",LOWER(F2714))),"Banho","Loja")))</f>
        <v>Banho</v>
      </c>
      <c r="AZ2714" s="1" t="str">
        <f>IF(ISBLANK(I2714),"", _xlfn.LET(_xlpm.Pedido,TRIM(D2714&amp;""),IF(_xlpm.Pedido&lt;&gt;"",_xlpm.Pedido&amp;" | "&amp;K2714,I2714&amp;" | "&amp;K2714&amp;" | "&amp;TEXT(AU2714,"0"))))</f>
        <v>4774 | Amendoa</v>
      </c>
      <c r="BA2714" s="1" t="str">
        <f>IF(ISBLANK(I2714),"", _xlfn.LET(_xlpm.TipoServico,LOWER(H2714),IF(ISNUMBER(FIND("banho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4" s="1" t="str">
        <f>IF(ISBLANK(I2714),"", _xlfn.LET(
    _xlpm.Servico,TRIM(F2714&amp;""),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4" s="1">
        <f>IF(ISBLANK(B2714),"", IF(ISBLANK(R2714),Q2714*S2714,R2714*S2714))</f>
        <v>57</v>
      </c>
    </row>
    <row r="2715" spans="1:55" x14ac:dyDescent="0.3">
      <c r="A2715" t="s">
        <v>133</v>
      </c>
      <c r="B2715">
        <v>46055</v>
      </c>
      <c r="C2715" t="s">
        <v>43</v>
      </c>
      <c r="D2715">
        <v>4694</v>
      </c>
      <c r="F2715" t="s">
        <v>134</v>
      </c>
      <c r="H2715" t="s">
        <v>276</v>
      </c>
      <c r="I2715">
        <v>2799</v>
      </c>
      <c r="J2715" t="s">
        <v>603</v>
      </c>
      <c r="K2715" t="s">
        <v>360</v>
      </c>
      <c r="L2715">
        <v>557382353276</v>
      </c>
      <c r="N2715">
        <v>0</v>
      </c>
      <c r="O2715" t="s">
        <v>5</v>
      </c>
      <c r="P2715">
        <v>0</v>
      </c>
      <c r="Q2715">
        <v>57</v>
      </c>
      <c r="R2715">
        <v>57</v>
      </c>
      <c r="S2715">
        <v>1</v>
      </c>
      <c r="T2715">
        <v>57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 t="s">
        <v>6</v>
      </c>
      <c r="AG2715">
        <v>102</v>
      </c>
      <c r="AU2715" s="2" t="str">
        <f>IF(ISBLANK(B2715),"", TEXT(B2715,"dddd, d \d\e mmmm \d\e aaaa"))</f>
        <v>segunda-feira, 2 de fevereiro de 2026</v>
      </c>
      <c r="AX2715" s="1" t="str" cm="1">
        <f t="array" ref="AX2715">IFERROR(_xlfn.TEXTJOIN(", ",TRUE,_xlfn._xlws.SORT(_xlfn.UNIQUE(_xlfn._xlws.FILTER($K$2:$K$2889,($I$2:$I$2889=I2715)*($K$2:$K$2889&lt;&gt;""))))),"")</f>
        <v>Chico</v>
      </c>
      <c r="AY2715" s="1" t="str">
        <f>IF(ISBLANK(F2715),"", IF(OR(
ISNUMBER(FIND("escovacao",LOWER(F2715))),
ISNUMBER(FIND("escovação",LOWER(F2715))),
ISNUMBER(FIND("higiene bucal",LOWER(F2715))),
ISNUMBER(FIND("tosa",LOWER(F2715))),
ISNUMBER(FIND("hidratacao",LOWER(F2715))),
ISNUMBER(FIND("hidratação",LOWER(F2715))),
ISNUMBER(FIND("spa",LOWER(F2715))),
ISNUMBER(FIND("corte de unhas",LOWER(F2715))),
ISNUMBER(FIND("desembolo",LOWER(F2715))),
ISNUMBER(FIND("clorexidina",LOWER(F2715))),
ISNUMBER(FIND("matizacao",LOWER(F2715))),
ISNUMBER(FIND("matização",LOWER(F2715))),
ISNUMBER(FIND("arredondamento",LOWER(F2715))),
ISNUMBER(FIND("remocao",LOWER(F2715))),
ISNUMBER(FIND("remoção",LOWER(F2715)))
),"Serviços extras",
IF(ISNUMBER(FIND("banho",LOWER(F2715))),"Banho","Loja")))</f>
        <v>Banho</v>
      </c>
      <c r="AZ2715" s="1" t="str">
        <f>IF(ISBLANK(I2715),"", _xlfn.LET(_xlpm.Pedido,TRIM(D2715&amp;""),IF(_xlpm.Pedido&lt;&gt;"",_xlpm.Pedido&amp;" | "&amp;K2715,I2715&amp;" | "&amp;K2715&amp;" | "&amp;TEXT(AU2715,"0"))))</f>
        <v>4694 | Chico</v>
      </c>
      <c r="BA2715" s="1" t="str">
        <f>IF(ISBLANK(I2715),"", _xlfn.LET(_xlpm.TipoServico,LOWER(H2715),IF(ISNUMBER(FIND("banho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5" s="1" t="str">
        <f>IF(ISBLANK(I2715),"", _xlfn.LET(
    _xlpm.Servico,TRIM(F2715&amp;""),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5" s="1">
        <f>IF(ISBLANK(B2715),"", IF(ISBLANK(R2715),Q2715*S2715,R2715*S2715))</f>
        <v>57</v>
      </c>
    </row>
    <row r="2716" spans="1:55" x14ac:dyDescent="0.3">
      <c r="A2716" t="s">
        <v>178</v>
      </c>
      <c r="B2716">
        <v>46055</v>
      </c>
      <c r="C2716" t="s">
        <v>43</v>
      </c>
      <c r="D2716">
        <v>4695</v>
      </c>
      <c r="F2716" t="s">
        <v>134</v>
      </c>
      <c r="H2716" t="s">
        <v>276</v>
      </c>
      <c r="I2716">
        <v>2818</v>
      </c>
      <c r="J2716" t="s">
        <v>68</v>
      </c>
      <c r="K2716" t="s">
        <v>680</v>
      </c>
      <c r="L2716">
        <v>73988047914</v>
      </c>
      <c r="N2716">
        <v>0</v>
      </c>
      <c r="O2716" t="s">
        <v>5</v>
      </c>
      <c r="P2716">
        <v>0</v>
      </c>
      <c r="Q2716">
        <v>57</v>
      </c>
      <c r="R2716">
        <v>57</v>
      </c>
      <c r="S2716">
        <v>1</v>
      </c>
      <c r="T2716">
        <v>57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 t="s">
        <v>6</v>
      </c>
      <c r="AG2716">
        <v>167.9</v>
      </c>
      <c r="AU2716" s="2" t="str">
        <f>IF(ISBLANK(B2716),"", TEXT(B2716,"dddd, d \d\e mmmm \d\e aaaa"))</f>
        <v>segunda-feira, 2 de fevereiro de 2026</v>
      </c>
      <c r="AX2716" s="1" t="str" cm="1">
        <f t="array" ref="AX2716">IFERROR(_xlfn.TEXTJOIN(", ",TRUE,_xlfn._xlws.SORT(_xlfn.UNIQUE(_xlfn._xlws.FILTER($K$2:$K$2889,($I$2:$I$2889=I2716)*($K$2:$K$2889&lt;&gt;""))))),"")</f>
        <v>Mila</v>
      </c>
      <c r="AY2716" s="1" t="str">
        <f>IF(ISBLANK(F2716),"", IF(OR(
ISNUMBER(FIND("escovacao",LOWER(F2716))),
ISNUMBER(FIND("escovação",LOWER(F2716))),
ISNUMBER(FIND("higiene bucal",LOWER(F2716))),
ISNUMBER(FIND("tosa",LOWER(F2716))),
ISNUMBER(FIND("hidratacao",LOWER(F2716))),
ISNUMBER(FIND("hidratação",LOWER(F2716))),
ISNUMBER(FIND("spa",LOWER(F2716))),
ISNUMBER(FIND("corte de unhas",LOWER(F2716))),
ISNUMBER(FIND("desembolo",LOWER(F2716))),
ISNUMBER(FIND("clorexidina",LOWER(F2716))),
ISNUMBER(FIND("matizacao",LOWER(F2716))),
ISNUMBER(FIND("matização",LOWER(F2716))),
ISNUMBER(FIND("arredondamento",LOWER(F2716))),
ISNUMBER(FIND("remocao",LOWER(F2716))),
ISNUMBER(FIND("remoção",LOWER(F2716)))
),"Serviços extras",
IF(ISNUMBER(FIND("banho",LOWER(F2716))),"Banho","Loja")))</f>
        <v>Banho</v>
      </c>
      <c r="AZ2716" s="1" t="str">
        <f>IF(ISBLANK(I2716),"", _xlfn.LET(_xlpm.Pedido,TRIM(D2716&amp;""),IF(_xlpm.Pedido&lt;&gt;"",_xlpm.Pedido&amp;" | "&amp;K2716,I2716&amp;" | "&amp;K2716&amp;" | "&amp;TEXT(AU2716,"0"))))</f>
        <v>4695 | Mila</v>
      </c>
      <c r="BA2716" s="1" t="str">
        <f>IF(ISBLANK(I2716),"", _xlfn.LET(_xlpm.TipoServico,LOWER(H2716),IF(ISNUMBER(FIND("banho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6" s="1" t="str">
        <f>IF(ISBLANK(I2716),"", _xlfn.LET(
    _xlpm.Servico,TRIM(F2716&amp;""),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6" s="1">
        <f>IF(ISBLANK(B2716),"", IF(ISBLANK(R2716),Q2716*S2716,R2716*S2716))</f>
        <v>57</v>
      </c>
    </row>
    <row r="2717" spans="1:55" x14ac:dyDescent="0.3">
      <c r="A2717" t="s">
        <v>178</v>
      </c>
      <c r="B2717">
        <v>46063</v>
      </c>
      <c r="C2717" t="s">
        <v>46</v>
      </c>
      <c r="D2717">
        <v>4769</v>
      </c>
      <c r="F2717" t="s">
        <v>134</v>
      </c>
      <c r="H2717" t="s">
        <v>276</v>
      </c>
      <c r="I2717">
        <v>2633</v>
      </c>
      <c r="J2717" t="s">
        <v>18</v>
      </c>
      <c r="K2717" t="s">
        <v>649</v>
      </c>
      <c r="L2717">
        <v>5573991255180</v>
      </c>
      <c r="N2717">
        <v>0</v>
      </c>
      <c r="O2717" t="s">
        <v>5</v>
      </c>
      <c r="P2717">
        <v>0</v>
      </c>
      <c r="Q2717">
        <v>57</v>
      </c>
      <c r="R2717">
        <v>57</v>
      </c>
      <c r="S2717">
        <v>1</v>
      </c>
      <c r="T2717">
        <v>57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 t="s">
        <v>6</v>
      </c>
      <c r="AG2717">
        <v>158</v>
      </c>
      <c r="AU2717" s="2" t="str">
        <f>IF(ISBLANK(B2717),"", TEXT(B2717,"dddd, d \d\e mmmm \d\e aaaa"))</f>
        <v>terça-feira, 10 de fevereiro de 2026</v>
      </c>
      <c r="AX2717" s="1" t="str" cm="1">
        <f t="array" ref="AX2717">IFERROR(_xlfn.TEXTJOIN(", ",TRUE,_xlfn._xlws.SORT(_xlfn.UNIQUE(_xlfn._xlws.FILTER($K$2:$K$2889,($I$2:$I$2889=I2717)*($K$2:$K$2889&lt;&gt;""))))),"")</f>
        <v>Flora, Loli</v>
      </c>
      <c r="AY2717" s="1" t="str">
        <f>IF(ISBLANK(F2717),"", IF(OR(
ISNUMBER(FIND("escovacao",LOWER(F2717))),
ISNUMBER(FIND("escovação",LOWER(F2717))),
ISNUMBER(FIND("higiene bucal",LOWER(F2717))),
ISNUMBER(FIND("tosa",LOWER(F2717))),
ISNUMBER(FIND("hidratacao",LOWER(F2717))),
ISNUMBER(FIND("hidratação",LOWER(F2717))),
ISNUMBER(FIND("spa",LOWER(F2717))),
ISNUMBER(FIND("corte de unhas",LOWER(F2717))),
ISNUMBER(FIND("desembolo",LOWER(F2717))),
ISNUMBER(FIND("clorexidina",LOWER(F2717))),
ISNUMBER(FIND("matizacao",LOWER(F2717))),
ISNUMBER(FIND("matização",LOWER(F2717))),
ISNUMBER(FIND("arredondamento",LOWER(F2717))),
ISNUMBER(FIND("remocao",LOWER(F2717))),
ISNUMBER(FIND("remoção",LOWER(F2717)))
),"Serviços extras",
IF(ISNUMBER(FIND("banho",LOWER(F2717))),"Banho","Loja")))</f>
        <v>Banho</v>
      </c>
      <c r="AZ2717" s="1" t="str">
        <f>IF(ISBLANK(I2717),"", _xlfn.LET(_xlpm.Pedido,TRIM(D2717&amp;""),IF(_xlpm.Pedido&lt;&gt;"",_xlpm.Pedido&amp;" | "&amp;K2717,I2717&amp;" | "&amp;K2717&amp;" | "&amp;TEXT(AU2717,"0"))))</f>
        <v>4769 | Loli</v>
      </c>
      <c r="BA2717" s="1" t="str">
        <f>IF(ISBLANK(I2717),"", _xlfn.LET(_xlpm.TipoServico,LOWER(H2717),IF(ISNUMBER(FIND("banho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7" s="1" t="str">
        <f>IF(ISBLANK(I2717),"", _xlfn.LET(
    _xlpm.Servico,TRIM(F2717&amp;""),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7" s="1">
        <f>IF(ISBLANK(B2717),"", IF(ISBLANK(R2717),Q2717*S2717,R2717*S2717))</f>
        <v>57</v>
      </c>
    </row>
    <row r="2718" spans="1:55" x14ac:dyDescent="0.3">
      <c r="A2718" t="s">
        <v>178</v>
      </c>
      <c r="B2718">
        <v>46056</v>
      </c>
      <c r="C2718" t="s">
        <v>46</v>
      </c>
      <c r="D2718">
        <v>4701</v>
      </c>
      <c r="F2718" t="s">
        <v>134</v>
      </c>
      <c r="H2718" t="s">
        <v>276</v>
      </c>
      <c r="I2718">
        <v>2552</v>
      </c>
      <c r="J2718" t="s">
        <v>45</v>
      </c>
      <c r="K2718" t="s">
        <v>144</v>
      </c>
      <c r="L2718">
        <v>5573991150884</v>
      </c>
      <c r="N2718">
        <v>0</v>
      </c>
      <c r="O2718" t="s">
        <v>5</v>
      </c>
      <c r="P2718">
        <v>0</v>
      </c>
      <c r="Q2718">
        <v>57</v>
      </c>
      <c r="R2718">
        <v>57</v>
      </c>
      <c r="S2718">
        <v>1</v>
      </c>
      <c r="T2718">
        <v>57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 t="s">
        <v>6</v>
      </c>
      <c r="AG2718">
        <v>79</v>
      </c>
      <c r="AU2718" s="2" t="str">
        <f>IF(ISBLANK(B2718),"", TEXT(B2718,"dddd, d \d\e mmmm \d\e aaaa"))</f>
        <v>terça-feira, 3 de fevereiro de 2026</v>
      </c>
      <c r="AX2718" s="1" t="str" cm="1">
        <f t="array" ref="AX2718">IFERROR(_xlfn.TEXTJOIN(", ",TRUE,_xlfn._xlws.SORT(_xlfn.UNIQUE(_xlfn._xlws.FILTER($K$2:$K$2889,($I$2:$I$2889=I2718)*($K$2:$K$2889&lt;&gt;""))))),"")</f>
        <v>Luna</v>
      </c>
      <c r="AY2718" s="1" t="str">
        <f>IF(ISBLANK(F2718),"", IF(OR(
ISNUMBER(FIND("escovacao",LOWER(F2718))),
ISNUMBER(FIND("escovação",LOWER(F2718))),
ISNUMBER(FIND("higiene bucal",LOWER(F2718))),
ISNUMBER(FIND("tosa",LOWER(F2718))),
ISNUMBER(FIND("hidratacao",LOWER(F2718))),
ISNUMBER(FIND("hidratação",LOWER(F2718))),
ISNUMBER(FIND("spa",LOWER(F2718))),
ISNUMBER(FIND("corte de unhas",LOWER(F2718))),
ISNUMBER(FIND("desembolo",LOWER(F2718))),
ISNUMBER(FIND("clorexidina",LOWER(F2718))),
ISNUMBER(FIND("matizacao",LOWER(F2718))),
ISNUMBER(FIND("matização",LOWER(F2718))),
ISNUMBER(FIND("arredondamento",LOWER(F2718))),
ISNUMBER(FIND("remocao",LOWER(F2718))),
ISNUMBER(FIND("remoção",LOWER(F2718)))
),"Serviços extras",
IF(ISNUMBER(FIND("banho",LOWER(F2718))),"Banho","Loja")))</f>
        <v>Banho</v>
      </c>
      <c r="AZ2718" s="1" t="str">
        <f>IF(ISBLANK(I2718),"", _xlfn.LET(_xlpm.Pedido,TRIM(D2718&amp;""),IF(_xlpm.Pedido&lt;&gt;"",_xlpm.Pedido&amp;" | "&amp;K2718,I2718&amp;" | "&amp;K2718&amp;" | "&amp;TEXT(AU2718,"0"))))</f>
        <v>4701 | Luna</v>
      </c>
      <c r="BA2718" s="1" t="str">
        <f>IF(ISBLANK(I2718),"", _xlfn.LET(_xlpm.TipoServico,LOWER(H2718),IF(ISNUMBER(FIND("banho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8" s="1" t="str">
        <f>IF(ISBLANK(I2718),"", _xlfn.LET(
    _xlpm.Servico,TRIM(F2718&amp;""),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8" s="1">
        <f>IF(ISBLANK(B2718),"", IF(ISBLANK(R2718),Q2718*S2718,R2718*S2718))</f>
        <v>57</v>
      </c>
    </row>
    <row r="2719" spans="1:55" x14ac:dyDescent="0.3">
      <c r="A2719" t="s">
        <v>133</v>
      </c>
      <c r="B2719">
        <v>46057</v>
      </c>
      <c r="C2719" t="s">
        <v>53</v>
      </c>
      <c r="D2719">
        <v>4721</v>
      </c>
      <c r="F2719" t="s">
        <v>134</v>
      </c>
      <c r="H2719" t="s">
        <v>276</v>
      </c>
      <c r="I2719">
        <v>2820</v>
      </c>
      <c r="J2719" t="s">
        <v>619</v>
      </c>
      <c r="K2719" t="s">
        <v>155</v>
      </c>
      <c r="L2719">
        <v>7194004444</v>
      </c>
      <c r="N2719">
        <v>0</v>
      </c>
      <c r="O2719" t="s">
        <v>5</v>
      </c>
      <c r="P2719">
        <v>0</v>
      </c>
      <c r="Q2719">
        <v>57</v>
      </c>
      <c r="R2719">
        <v>57</v>
      </c>
      <c r="S2719">
        <v>1</v>
      </c>
      <c r="T2719">
        <v>57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 t="s">
        <v>6</v>
      </c>
      <c r="AG2719">
        <v>114</v>
      </c>
      <c r="AU2719" s="2" t="str">
        <f>IF(ISBLANK(B2719),"", TEXT(B2719,"dddd, d \d\e mmmm \d\e aaaa"))</f>
        <v>quarta-feira, 4 de fevereiro de 2026</v>
      </c>
      <c r="AX2719" s="1" t="str" cm="1">
        <f t="array" ref="AX2719">IFERROR(_xlfn.TEXTJOIN(", ",TRUE,_xlfn._xlws.SORT(_xlfn.UNIQUE(_xlfn._xlws.FILTER($K$2:$K$2889,($I$2:$I$2889=I2719)*($K$2:$K$2889&lt;&gt;""))))),"")</f>
        <v>Mel</v>
      </c>
      <c r="AY2719" s="1" t="str">
        <f>IF(ISBLANK(F2719),"", IF(OR(
ISNUMBER(FIND("escovacao",LOWER(F2719))),
ISNUMBER(FIND("escovação",LOWER(F2719))),
ISNUMBER(FIND("higiene bucal",LOWER(F2719))),
ISNUMBER(FIND("tosa",LOWER(F2719))),
ISNUMBER(FIND("hidratacao",LOWER(F2719))),
ISNUMBER(FIND("hidratação",LOWER(F2719))),
ISNUMBER(FIND("spa",LOWER(F2719))),
ISNUMBER(FIND("corte de unhas",LOWER(F2719))),
ISNUMBER(FIND("desembolo",LOWER(F2719))),
ISNUMBER(FIND("clorexidina",LOWER(F2719))),
ISNUMBER(FIND("matizacao",LOWER(F2719))),
ISNUMBER(FIND("matização",LOWER(F2719))),
ISNUMBER(FIND("arredondamento",LOWER(F2719))),
ISNUMBER(FIND("remocao",LOWER(F2719))),
ISNUMBER(FIND("remoção",LOWER(F2719)))
),"Serviços extras",
IF(ISNUMBER(FIND("banho",LOWER(F2719))),"Banho","Loja")))</f>
        <v>Banho</v>
      </c>
      <c r="AZ2719" s="1" t="str">
        <f>IF(ISBLANK(I2719),"", _xlfn.LET(_xlpm.Pedido,TRIM(D2719&amp;""),IF(_xlpm.Pedido&lt;&gt;"",_xlpm.Pedido&amp;" | "&amp;K2719,I2719&amp;" | "&amp;K2719&amp;" | "&amp;TEXT(AU2719,"0"))))</f>
        <v>4721 | Mel</v>
      </c>
      <c r="BA2719" s="1" t="str">
        <f>IF(ISBLANK(I2719),"", _xlfn.LET(_xlpm.TipoServico,LOWER(H2719),IF(ISNUMBER(FIND("banho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19" s="1" t="str">
        <f>IF(ISBLANK(I2719),"", _xlfn.LET(
    _xlpm.Servico,TRIM(F2719&amp;""),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19" s="1">
        <f>IF(ISBLANK(B2719),"", IF(ISBLANK(R2719),Q2719*S2719,R2719*S2719))</f>
        <v>57</v>
      </c>
    </row>
    <row r="2720" spans="1:55" x14ac:dyDescent="0.3">
      <c r="A2720" t="s">
        <v>178</v>
      </c>
      <c r="B2720">
        <v>46058</v>
      </c>
      <c r="C2720" t="s">
        <v>9</v>
      </c>
      <c r="D2720">
        <v>4724</v>
      </c>
      <c r="F2720" t="s">
        <v>134</v>
      </c>
      <c r="H2720" t="s">
        <v>276</v>
      </c>
      <c r="I2720">
        <v>2716</v>
      </c>
      <c r="J2720" t="s">
        <v>60</v>
      </c>
      <c r="K2720" t="s">
        <v>168</v>
      </c>
      <c r="L2720">
        <v>73981320220</v>
      </c>
      <c r="N2720">
        <v>0</v>
      </c>
      <c r="O2720" t="s">
        <v>5</v>
      </c>
      <c r="P2720">
        <v>0</v>
      </c>
      <c r="Q2720">
        <v>57</v>
      </c>
      <c r="R2720">
        <v>57</v>
      </c>
      <c r="S2720">
        <v>1</v>
      </c>
      <c r="T2720">
        <v>57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  <c r="AE2720">
        <v>0</v>
      </c>
      <c r="AF2720" t="s">
        <v>6</v>
      </c>
      <c r="AG2720">
        <v>220</v>
      </c>
      <c r="AU2720" s="2" t="str">
        <f>IF(ISBLANK(B2720),"", TEXT(B2720,"dddd, d \d\e mmmm \d\e aaaa"))</f>
        <v>quinta-feira, 5 de fevereiro de 2026</v>
      </c>
      <c r="AX2720" s="1" t="str" cm="1">
        <f t="array" ref="AX2720">IFERROR(_xlfn.TEXTJOIN(", ",TRUE,_xlfn._xlws.SORT(_xlfn.UNIQUE(_xlfn._xlws.FILTER($K$2:$K$2889,($I$2:$I$2889=I2720)*($K$2:$K$2889&lt;&gt;""))))),"")</f>
        <v>Kiki, Lua, Lupy</v>
      </c>
      <c r="AY2720" s="1" t="str">
        <f>IF(ISBLANK(F2720),"", IF(OR(
ISNUMBER(FIND("escovacao",LOWER(F2720))),
ISNUMBER(FIND("escovação",LOWER(F2720))),
ISNUMBER(FIND("higiene bucal",LOWER(F2720))),
ISNUMBER(FIND("tosa",LOWER(F2720))),
ISNUMBER(FIND("hidratacao",LOWER(F2720))),
ISNUMBER(FIND("hidratação",LOWER(F2720))),
ISNUMBER(FIND("spa",LOWER(F2720))),
ISNUMBER(FIND("corte de unhas",LOWER(F2720))),
ISNUMBER(FIND("desembolo",LOWER(F2720))),
ISNUMBER(FIND("clorexidina",LOWER(F2720))),
ISNUMBER(FIND("matizacao",LOWER(F2720))),
ISNUMBER(FIND("matização",LOWER(F2720))),
ISNUMBER(FIND("arredondamento",LOWER(F2720))),
ISNUMBER(FIND("remocao",LOWER(F2720))),
ISNUMBER(FIND("remoção",LOWER(F2720)))
),"Serviços extras",
IF(ISNUMBER(FIND("banho",LOWER(F2720))),"Banho","Loja")))</f>
        <v>Banho</v>
      </c>
      <c r="AZ2720" s="1" t="str">
        <f>IF(ISBLANK(I2720),"", _xlfn.LET(_xlpm.Pedido,TRIM(D2720&amp;""),IF(_xlpm.Pedido&lt;&gt;"",_xlpm.Pedido&amp;" | "&amp;K2720,I2720&amp;" | "&amp;K2720&amp;" | "&amp;TEXT(AU2720,"0"))))</f>
        <v>4724 | Kiki</v>
      </c>
      <c r="BA2720" s="1" t="str">
        <f>IF(ISBLANK(I2720),"", _xlfn.LET(_xlpm.TipoServico,LOWER(H2720),IF(ISNUMBER(FIND("banho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0" s="1" t="str">
        <f>IF(ISBLANK(I2720),"", _xlfn.LET(
    _xlpm.Servico,TRIM(F2720&amp;""),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0" s="1">
        <f>IF(ISBLANK(B2720),"", IF(ISBLANK(R2720),Q2720*S2720,R2720*S2720))</f>
        <v>57</v>
      </c>
    </row>
    <row r="2721" spans="1:55" x14ac:dyDescent="0.3">
      <c r="A2721" t="s">
        <v>133</v>
      </c>
      <c r="B2721">
        <v>46058</v>
      </c>
      <c r="C2721" t="s">
        <v>9</v>
      </c>
      <c r="D2721">
        <v>4724</v>
      </c>
      <c r="F2721" t="s">
        <v>134</v>
      </c>
      <c r="H2721" t="s">
        <v>276</v>
      </c>
      <c r="I2721">
        <v>2716</v>
      </c>
      <c r="J2721" t="s">
        <v>60</v>
      </c>
      <c r="K2721" t="s">
        <v>171</v>
      </c>
      <c r="L2721">
        <v>73981320220</v>
      </c>
      <c r="N2721">
        <v>0</v>
      </c>
      <c r="O2721" t="s">
        <v>5</v>
      </c>
      <c r="P2721">
        <v>0</v>
      </c>
      <c r="Q2721">
        <v>57</v>
      </c>
      <c r="R2721">
        <v>57</v>
      </c>
      <c r="S2721">
        <v>1</v>
      </c>
      <c r="T2721">
        <v>57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  <c r="AE2721">
        <v>0</v>
      </c>
      <c r="AF2721" t="s">
        <v>6</v>
      </c>
      <c r="AG2721">
        <v>220</v>
      </c>
      <c r="AU2721" s="2" t="str">
        <f>IF(ISBLANK(B2721),"", TEXT(B2721,"dddd, d \d\e mmmm \d\e aaaa"))</f>
        <v>quinta-feira, 5 de fevereiro de 2026</v>
      </c>
      <c r="AX2721" s="1" t="str" cm="1">
        <f t="array" ref="AX2721">IFERROR(_xlfn.TEXTJOIN(", ",TRUE,_xlfn._xlws.SORT(_xlfn.UNIQUE(_xlfn._xlws.FILTER($K$2:$K$2889,($I$2:$I$2889=I2721)*($K$2:$K$2889&lt;&gt;""))))),"")</f>
        <v>Kiki, Lua, Lupy</v>
      </c>
      <c r="AY2721" s="1" t="str">
        <f>IF(ISBLANK(F2721),"", IF(OR(
ISNUMBER(FIND("escovacao",LOWER(F2721))),
ISNUMBER(FIND("escovação",LOWER(F2721))),
ISNUMBER(FIND("higiene bucal",LOWER(F2721))),
ISNUMBER(FIND("tosa",LOWER(F2721))),
ISNUMBER(FIND("hidratacao",LOWER(F2721))),
ISNUMBER(FIND("hidratação",LOWER(F2721))),
ISNUMBER(FIND("spa",LOWER(F2721))),
ISNUMBER(FIND("corte de unhas",LOWER(F2721))),
ISNUMBER(FIND("desembolo",LOWER(F2721))),
ISNUMBER(FIND("clorexidina",LOWER(F2721))),
ISNUMBER(FIND("matizacao",LOWER(F2721))),
ISNUMBER(FIND("matização",LOWER(F2721))),
ISNUMBER(FIND("arredondamento",LOWER(F2721))),
ISNUMBER(FIND("remocao",LOWER(F2721))),
ISNUMBER(FIND("remoção",LOWER(F2721)))
),"Serviços extras",
IF(ISNUMBER(FIND("banho",LOWER(F2721))),"Banho","Loja")))</f>
        <v>Banho</v>
      </c>
      <c r="AZ2721" s="1" t="str">
        <f>IF(ISBLANK(I2721),"", _xlfn.LET(_xlpm.Pedido,TRIM(D2721&amp;""),IF(_xlpm.Pedido&lt;&gt;"",_xlpm.Pedido&amp;" | "&amp;K2721,I2721&amp;" | "&amp;K2721&amp;" | "&amp;TEXT(AU2721,"0"))))</f>
        <v>4724 | Lua</v>
      </c>
      <c r="BA2721" s="1" t="str">
        <f>IF(ISBLANK(I2721),"", _xlfn.LET(_xlpm.TipoServico,LOWER(H2721),IF(ISNUMBER(FIND("banho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1" s="1" t="str">
        <f>IF(ISBLANK(I2721),"", _xlfn.LET(
    _xlpm.Servico,TRIM(F2721&amp;""),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1" s="1">
        <f>IF(ISBLANK(B2721),"", IF(ISBLANK(R2721),Q2721*S2721,R2721*S2721))</f>
        <v>57</v>
      </c>
    </row>
    <row r="2722" spans="1:55" x14ac:dyDescent="0.3">
      <c r="A2722" t="s">
        <v>178</v>
      </c>
      <c r="B2722">
        <v>46056</v>
      </c>
      <c r="C2722" t="s">
        <v>46</v>
      </c>
      <c r="D2722">
        <v>4710</v>
      </c>
      <c r="F2722" t="s">
        <v>134</v>
      </c>
      <c r="H2722" t="s">
        <v>276</v>
      </c>
      <c r="I2722">
        <v>2334</v>
      </c>
      <c r="J2722" t="s">
        <v>707</v>
      </c>
      <c r="K2722" t="s">
        <v>708</v>
      </c>
      <c r="L2722">
        <v>557398051784</v>
      </c>
      <c r="N2722">
        <v>0</v>
      </c>
      <c r="O2722" t="s">
        <v>5</v>
      </c>
      <c r="P2722">
        <v>0</v>
      </c>
      <c r="Q2722">
        <v>57</v>
      </c>
      <c r="R2722">
        <v>57</v>
      </c>
      <c r="S2722">
        <v>1</v>
      </c>
      <c r="T2722">
        <v>57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  <c r="AE2722">
        <v>0</v>
      </c>
      <c r="AF2722" t="s">
        <v>6</v>
      </c>
      <c r="AG2722">
        <v>69</v>
      </c>
      <c r="AU2722" s="2" t="str">
        <f>IF(ISBLANK(B2722),"", TEXT(B2722,"dddd, d \d\e mmmm \d\e aaaa"))</f>
        <v>terça-feira, 3 de fevereiro de 2026</v>
      </c>
      <c r="AX2722" s="1" t="str" cm="1">
        <f t="array" ref="AX2722">IFERROR(_xlfn.TEXTJOIN(", ",TRUE,_xlfn._xlws.SORT(_xlfn.UNIQUE(_xlfn._xlws.FILTER($K$2:$K$2889,($I$2:$I$2889=I2722)*($K$2:$K$2889&lt;&gt;""))))),"")</f>
        <v>Floquinho</v>
      </c>
      <c r="AY2722" s="1" t="str">
        <f>IF(ISBLANK(F2722),"", IF(OR(
ISNUMBER(FIND("escovacao",LOWER(F2722))),
ISNUMBER(FIND("escovação",LOWER(F2722))),
ISNUMBER(FIND("higiene bucal",LOWER(F2722))),
ISNUMBER(FIND("tosa",LOWER(F2722))),
ISNUMBER(FIND("hidratacao",LOWER(F2722))),
ISNUMBER(FIND("hidratação",LOWER(F2722))),
ISNUMBER(FIND("spa",LOWER(F2722))),
ISNUMBER(FIND("corte de unhas",LOWER(F2722))),
ISNUMBER(FIND("desembolo",LOWER(F2722))),
ISNUMBER(FIND("clorexidina",LOWER(F2722))),
ISNUMBER(FIND("matizacao",LOWER(F2722))),
ISNUMBER(FIND("matização",LOWER(F2722))),
ISNUMBER(FIND("arredondamento",LOWER(F2722))),
ISNUMBER(FIND("remocao",LOWER(F2722))),
ISNUMBER(FIND("remoção",LOWER(F2722)))
),"Serviços extras",
IF(ISNUMBER(FIND("banho",LOWER(F2722))),"Banho","Loja")))</f>
        <v>Banho</v>
      </c>
      <c r="AZ2722" s="1" t="str">
        <f>IF(ISBLANK(I2722),"", _xlfn.LET(_xlpm.Pedido,TRIM(D2722&amp;""),IF(_xlpm.Pedido&lt;&gt;"",_xlpm.Pedido&amp;" | "&amp;K2722,I2722&amp;" | "&amp;K2722&amp;" | "&amp;TEXT(AU2722,"0"))))</f>
        <v>4710 | Floquinho</v>
      </c>
      <c r="BA2722" s="1" t="str">
        <f>IF(ISBLANK(I2722),"", _xlfn.LET(_xlpm.TipoServico,LOWER(H2722),IF(ISNUMBER(FIND("banho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2" s="1" t="str">
        <f>IF(ISBLANK(I2722),"", _xlfn.LET(
    _xlpm.Servico,TRIM(F2722&amp;""),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2" s="1">
        <f>IF(ISBLANK(B2722),"", IF(ISBLANK(R2722),Q2722*S2722,R2722*S2722))</f>
        <v>57</v>
      </c>
    </row>
    <row r="2723" spans="1:55" x14ac:dyDescent="0.3">
      <c r="A2723" t="s">
        <v>133</v>
      </c>
      <c r="B2723">
        <v>46056</v>
      </c>
      <c r="C2723" t="s">
        <v>46</v>
      </c>
      <c r="D2723">
        <v>4711</v>
      </c>
      <c r="F2723" t="s">
        <v>134</v>
      </c>
      <c r="H2723" t="s">
        <v>276</v>
      </c>
      <c r="I2723">
        <v>2426</v>
      </c>
      <c r="J2723" t="s">
        <v>709</v>
      </c>
      <c r="K2723" t="s">
        <v>647</v>
      </c>
      <c r="L2723">
        <v>5573981178824</v>
      </c>
      <c r="N2723">
        <v>0</v>
      </c>
      <c r="O2723" t="s">
        <v>5</v>
      </c>
      <c r="P2723">
        <v>0</v>
      </c>
      <c r="Q2723">
        <v>57</v>
      </c>
      <c r="R2723">
        <v>57</v>
      </c>
      <c r="S2723">
        <v>1</v>
      </c>
      <c r="T2723">
        <v>57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 t="s">
        <v>6</v>
      </c>
      <c r="AG2723">
        <v>92</v>
      </c>
      <c r="AU2723" s="2" t="str">
        <f>IF(ISBLANK(B2723),"", TEXT(B2723,"dddd, d \d\e mmmm \d\e aaaa"))</f>
        <v>terça-feira, 3 de fevereiro de 2026</v>
      </c>
      <c r="AX2723" s="1" t="str" cm="1">
        <f t="array" ref="AX2723">IFERROR(_xlfn.TEXTJOIN(", ",TRUE,_xlfn._xlws.SORT(_xlfn.UNIQUE(_xlfn._xlws.FILTER($K$2:$K$2889,($I$2:$I$2889=I2723)*($K$2:$K$2889&lt;&gt;""))))),"")</f>
        <v>Jade</v>
      </c>
      <c r="AY2723" s="1" t="str">
        <f>IF(ISBLANK(F2723),"", IF(OR(
ISNUMBER(FIND("escovacao",LOWER(F2723))),
ISNUMBER(FIND("escovação",LOWER(F2723))),
ISNUMBER(FIND("higiene bucal",LOWER(F2723))),
ISNUMBER(FIND("tosa",LOWER(F2723))),
ISNUMBER(FIND("hidratacao",LOWER(F2723))),
ISNUMBER(FIND("hidratação",LOWER(F2723))),
ISNUMBER(FIND("spa",LOWER(F2723))),
ISNUMBER(FIND("corte de unhas",LOWER(F2723))),
ISNUMBER(FIND("desembolo",LOWER(F2723))),
ISNUMBER(FIND("clorexidina",LOWER(F2723))),
ISNUMBER(FIND("matizacao",LOWER(F2723))),
ISNUMBER(FIND("matização",LOWER(F2723))),
ISNUMBER(FIND("arredondamento",LOWER(F2723))),
ISNUMBER(FIND("remocao",LOWER(F2723))),
ISNUMBER(FIND("remoção",LOWER(F2723)))
),"Serviços extras",
IF(ISNUMBER(FIND("banho",LOWER(F2723))),"Banho","Loja")))</f>
        <v>Banho</v>
      </c>
      <c r="AZ2723" s="1" t="str">
        <f>IF(ISBLANK(I2723),"", _xlfn.LET(_xlpm.Pedido,TRIM(D2723&amp;""),IF(_xlpm.Pedido&lt;&gt;"",_xlpm.Pedido&amp;" | "&amp;K2723,I2723&amp;" | "&amp;K2723&amp;" | "&amp;TEXT(AU2723,"0"))))</f>
        <v>4711 | Jade</v>
      </c>
      <c r="BA2723" s="1" t="str">
        <f>IF(ISBLANK(I2723),"", _xlfn.LET(_xlpm.TipoServico,LOWER(H2723),IF(ISNUMBER(FIND("banho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3" s="1" t="str">
        <f>IF(ISBLANK(I2723),"", _xlfn.LET(
    _xlpm.Servico,TRIM(F2723&amp;""),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3" s="1">
        <f>IF(ISBLANK(B2723),"", IF(ISBLANK(R2723),Q2723*S2723,R2723*S2723))</f>
        <v>57</v>
      </c>
    </row>
    <row r="2724" spans="1:55" x14ac:dyDescent="0.3">
      <c r="A2724" t="s">
        <v>133</v>
      </c>
      <c r="B2724">
        <v>46056</v>
      </c>
      <c r="C2724" t="s">
        <v>46</v>
      </c>
      <c r="D2724">
        <v>4706</v>
      </c>
      <c r="F2724" t="s">
        <v>134</v>
      </c>
      <c r="H2724" t="s">
        <v>276</v>
      </c>
      <c r="I2724">
        <v>2649</v>
      </c>
      <c r="J2724" t="s">
        <v>710</v>
      </c>
      <c r="K2724" t="s">
        <v>155</v>
      </c>
      <c r="L2724">
        <v>5573988639776</v>
      </c>
      <c r="N2724">
        <v>0</v>
      </c>
      <c r="O2724" t="s">
        <v>5</v>
      </c>
      <c r="P2724">
        <v>0</v>
      </c>
      <c r="Q2724">
        <v>57</v>
      </c>
      <c r="R2724">
        <v>57</v>
      </c>
      <c r="S2724">
        <v>1</v>
      </c>
      <c r="T2724">
        <v>57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  <c r="AE2724">
        <v>0</v>
      </c>
      <c r="AF2724" t="s">
        <v>6</v>
      </c>
      <c r="AG2724">
        <v>170</v>
      </c>
      <c r="AU2724" s="2" t="str">
        <f>IF(ISBLANK(B2724),"", TEXT(B2724,"dddd, d \d\e mmmm \d\e aaaa"))</f>
        <v>terça-feira, 3 de fevereiro de 2026</v>
      </c>
      <c r="AX2724" s="1" t="str" cm="1">
        <f t="array" ref="AX2724">IFERROR(_xlfn.TEXTJOIN(", ",TRUE,_xlfn._xlws.SORT(_xlfn.UNIQUE(_xlfn._xlws.FILTER($K$2:$K$2889,($I$2:$I$2889=I2724)*($K$2:$K$2889&lt;&gt;""))))),"")</f>
        <v>Mel</v>
      </c>
      <c r="AY2724" s="1" t="str">
        <f>IF(ISBLANK(F2724),"", IF(OR(
ISNUMBER(FIND("escovacao",LOWER(F2724))),
ISNUMBER(FIND("escovação",LOWER(F2724))),
ISNUMBER(FIND("higiene bucal",LOWER(F2724))),
ISNUMBER(FIND("tosa",LOWER(F2724))),
ISNUMBER(FIND("hidratacao",LOWER(F2724))),
ISNUMBER(FIND("hidratação",LOWER(F2724))),
ISNUMBER(FIND("spa",LOWER(F2724))),
ISNUMBER(FIND("corte de unhas",LOWER(F2724))),
ISNUMBER(FIND("desembolo",LOWER(F2724))),
ISNUMBER(FIND("clorexidina",LOWER(F2724))),
ISNUMBER(FIND("matizacao",LOWER(F2724))),
ISNUMBER(FIND("matização",LOWER(F2724))),
ISNUMBER(FIND("arredondamento",LOWER(F2724))),
ISNUMBER(FIND("remocao",LOWER(F2724))),
ISNUMBER(FIND("remoção",LOWER(F2724)))
),"Serviços extras",
IF(ISNUMBER(FIND("banho",LOWER(F2724))),"Banho","Loja")))</f>
        <v>Banho</v>
      </c>
      <c r="AZ2724" s="1" t="str">
        <f>IF(ISBLANK(I2724),"", _xlfn.LET(_xlpm.Pedido,TRIM(D2724&amp;""),IF(_xlpm.Pedido&lt;&gt;"",_xlpm.Pedido&amp;" | "&amp;K2724,I2724&amp;" | "&amp;K2724&amp;" | "&amp;TEXT(AU2724,"0"))))</f>
        <v>4706 | Mel</v>
      </c>
      <c r="BA2724" s="1" t="str">
        <f>IF(ISBLANK(I2724),"", _xlfn.LET(_xlpm.TipoServico,LOWER(H2724),IF(ISNUMBER(FIND("banho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4" s="1" t="str">
        <f>IF(ISBLANK(I2724),"", _xlfn.LET(
    _xlpm.Servico,TRIM(F2724&amp;""),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4" s="1">
        <f>IF(ISBLANK(B2724),"", IF(ISBLANK(R2724),Q2724*S2724,R2724*S2724))</f>
        <v>57</v>
      </c>
    </row>
    <row r="2725" spans="1:55" x14ac:dyDescent="0.3">
      <c r="A2725" t="s">
        <v>133</v>
      </c>
      <c r="B2725">
        <v>46060</v>
      </c>
      <c r="C2725" t="s">
        <v>27</v>
      </c>
      <c r="D2725">
        <v>4756</v>
      </c>
      <c r="F2725" t="s">
        <v>134</v>
      </c>
      <c r="H2725" t="s">
        <v>276</v>
      </c>
      <c r="I2725">
        <v>2830</v>
      </c>
      <c r="J2725" t="s">
        <v>42</v>
      </c>
      <c r="K2725" t="s">
        <v>690</v>
      </c>
      <c r="L2725">
        <v>557591095712</v>
      </c>
      <c r="N2725">
        <v>0</v>
      </c>
      <c r="O2725" t="s">
        <v>5</v>
      </c>
      <c r="P2725">
        <v>0</v>
      </c>
      <c r="Q2725">
        <v>57</v>
      </c>
      <c r="R2725">
        <v>57</v>
      </c>
      <c r="S2725">
        <v>1</v>
      </c>
      <c r="T2725">
        <v>57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 t="s">
        <v>6</v>
      </c>
      <c r="AG2725">
        <v>114</v>
      </c>
      <c r="AU2725" s="2" t="str">
        <f>IF(ISBLANK(B2725),"", TEXT(B2725,"dddd, d \d\e mmmm \d\e aaaa"))</f>
        <v>sábado, 7 de fevereiro de 2026</v>
      </c>
      <c r="AX2725" s="1" t="str" cm="1">
        <f t="array" ref="AX2725">IFERROR(_xlfn.TEXTJOIN(", ",TRUE,_xlfn._xlws.SORT(_xlfn.UNIQUE(_xlfn._xlws.FILTER($K$2:$K$2889,($I$2:$I$2889=I2725)*($K$2:$K$2889&lt;&gt;""))))),"")</f>
        <v>Melina</v>
      </c>
      <c r="AY2725" s="1" t="str">
        <f>IF(ISBLANK(F2725),"", IF(OR(
ISNUMBER(FIND("escovacao",LOWER(F2725))),
ISNUMBER(FIND("escovação",LOWER(F2725))),
ISNUMBER(FIND("higiene bucal",LOWER(F2725))),
ISNUMBER(FIND("tosa",LOWER(F2725))),
ISNUMBER(FIND("hidratacao",LOWER(F2725))),
ISNUMBER(FIND("hidratação",LOWER(F2725))),
ISNUMBER(FIND("spa",LOWER(F2725))),
ISNUMBER(FIND("corte de unhas",LOWER(F2725))),
ISNUMBER(FIND("desembolo",LOWER(F2725))),
ISNUMBER(FIND("clorexidina",LOWER(F2725))),
ISNUMBER(FIND("matizacao",LOWER(F2725))),
ISNUMBER(FIND("matização",LOWER(F2725))),
ISNUMBER(FIND("arredondamento",LOWER(F2725))),
ISNUMBER(FIND("remocao",LOWER(F2725))),
ISNUMBER(FIND("remoção",LOWER(F2725)))
),"Serviços extras",
IF(ISNUMBER(FIND("banho",LOWER(F2725))),"Banho","Loja")))</f>
        <v>Banho</v>
      </c>
      <c r="AZ2725" s="1" t="str">
        <f>IF(ISBLANK(I2725),"", _xlfn.LET(_xlpm.Pedido,TRIM(D2725&amp;""),IF(_xlpm.Pedido&lt;&gt;"",_xlpm.Pedido&amp;" | "&amp;K2725,I2725&amp;" | "&amp;K2725&amp;" | "&amp;TEXT(AU2725,"0"))))</f>
        <v>4756 | Melina</v>
      </c>
      <c r="BA2725" s="1" t="str">
        <f>IF(ISBLANK(I2725),"", _xlfn.LET(_xlpm.TipoServico,LOWER(H2725),IF(ISNUMBER(FIND("banho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5" s="1" t="str">
        <f>IF(ISBLANK(I2725),"", _xlfn.LET(
    _xlpm.Servico,TRIM(F2725&amp;""),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5" s="1">
        <f>IF(ISBLANK(B2725),"", IF(ISBLANK(R2725),Q2725*S2725,R2725*S2725))</f>
        <v>57</v>
      </c>
    </row>
    <row r="2726" spans="1:55" x14ac:dyDescent="0.3">
      <c r="A2726" t="s">
        <v>178</v>
      </c>
      <c r="B2726">
        <v>46062</v>
      </c>
      <c r="C2726" t="s">
        <v>43</v>
      </c>
      <c r="D2726">
        <v>4764</v>
      </c>
      <c r="F2726" t="s">
        <v>134</v>
      </c>
      <c r="H2726" t="s">
        <v>276</v>
      </c>
      <c r="I2726">
        <v>2160</v>
      </c>
      <c r="J2726" t="s">
        <v>609</v>
      </c>
      <c r="K2726" t="s">
        <v>711</v>
      </c>
      <c r="L2726">
        <v>77991045203</v>
      </c>
      <c r="N2726">
        <v>0</v>
      </c>
      <c r="O2726" t="s">
        <v>5</v>
      </c>
      <c r="P2726">
        <v>0</v>
      </c>
      <c r="Q2726">
        <v>57</v>
      </c>
      <c r="R2726">
        <v>57</v>
      </c>
      <c r="S2726">
        <v>1</v>
      </c>
      <c r="T2726">
        <v>57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 t="s">
        <v>6</v>
      </c>
      <c r="AG2726">
        <v>104</v>
      </c>
      <c r="AU2726" s="2" t="str">
        <f>IF(ISBLANK(B2726),"", TEXT(B2726,"dddd, d \d\e mmmm \d\e aaaa"))</f>
        <v>segunda-feira, 9 de fevereiro de 2026</v>
      </c>
      <c r="AX2726" s="1" t="str" cm="1">
        <f t="array" ref="AX2726">IFERROR(_xlfn.TEXTJOIN(", ",TRUE,_xlfn._xlws.SORT(_xlfn.UNIQUE(_xlfn._xlws.FILTER($K$2:$K$2889,($I$2:$I$2889=I2726)*($K$2:$K$2889&lt;&gt;""))))),"")</f>
        <v>Lady</v>
      </c>
      <c r="AY2726" s="1" t="str">
        <f>IF(ISBLANK(F2726),"", IF(OR(
ISNUMBER(FIND("escovacao",LOWER(F2726))),
ISNUMBER(FIND("escovação",LOWER(F2726))),
ISNUMBER(FIND("higiene bucal",LOWER(F2726))),
ISNUMBER(FIND("tosa",LOWER(F2726))),
ISNUMBER(FIND("hidratacao",LOWER(F2726))),
ISNUMBER(FIND("hidratação",LOWER(F2726))),
ISNUMBER(FIND("spa",LOWER(F2726))),
ISNUMBER(FIND("corte de unhas",LOWER(F2726))),
ISNUMBER(FIND("desembolo",LOWER(F2726))),
ISNUMBER(FIND("clorexidina",LOWER(F2726))),
ISNUMBER(FIND("matizacao",LOWER(F2726))),
ISNUMBER(FIND("matização",LOWER(F2726))),
ISNUMBER(FIND("arredondamento",LOWER(F2726))),
ISNUMBER(FIND("remocao",LOWER(F2726))),
ISNUMBER(FIND("remoção",LOWER(F2726)))
),"Serviços extras",
IF(ISNUMBER(FIND("banho",LOWER(F2726))),"Banho","Loja")))</f>
        <v>Banho</v>
      </c>
      <c r="AZ2726" s="1" t="str">
        <f>IF(ISBLANK(I2726),"", _xlfn.LET(_xlpm.Pedido,TRIM(D2726&amp;""),IF(_xlpm.Pedido&lt;&gt;"",_xlpm.Pedido&amp;" | "&amp;K2726,I2726&amp;" | "&amp;K2726&amp;" | "&amp;TEXT(AU2726,"0"))))</f>
        <v>4764 | Lady</v>
      </c>
      <c r="BA2726" s="1" t="str">
        <f>IF(ISBLANK(I2726),"", _xlfn.LET(_xlpm.TipoServico,LOWER(H2726),IF(ISNUMBER(FIND("banho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6" s="1" t="str">
        <f>IF(ISBLANK(I2726),"", _xlfn.LET(
    _xlpm.Servico,TRIM(F2726&amp;""),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6" s="1">
        <f>IF(ISBLANK(B2726),"", IF(ISBLANK(R2726),Q2726*S2726,R2726*S2726))</f>
        <v>57</v>
      </c>
    </row>
    <row r="2727" spans="1:55" x14ac:dyDescent="0.3">
      <c r="A2727" t="s">
        <v>178</v>
      </c>
      <c r="B2727">
        <v>46058</v>
      </c>
      <c r="C2727" t="s">
        <v>9</v>
      </c>
      <c r="D2727">
        <v>4726</v>
      </c>
      <c r="F2727" t="s">
        <v>134</v>
      </c>
      <c r="H2727" t="s">
        <v>276</v>
      </c>
      <c r="I2727">
        <v>2665</v>
      </c>
      <c r="J2727" t="s">
        <v>525</v>
      </c>
      <c r="K2727" t="s">
        <v>691</v>
      </c>
      <c r="L2727">
        <v>5573991554369</v>
      </c>
      <c r="N2727">
        <v>0</v>
      </c>
      <c r="O2727" t="s">
        <v>5</v>
      </c>
      <c r="P2727">
        <v>0</v>
      </c>
      <c r="Q2727">
        <v>57</v>
      </c>
      <c r="R2727">
        <v>57</v>
      </c>
      <c r="S2727">
        <v>1</v>
      </c>
      <c r="T2727">
        <v>57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 t="s">
        <v>6</v>
      </c>
      <c r="AG2727">
        <v>114</v>
      </c>
      <c r="AU2727" s="2" t="str">
        <f>IF(ISBLANK(B2727),"", TEXT(B2727,"dddd, d \d\e mmmm \d\e aaaa"))</f>
        <v>quinta-feira, 5 de fevereiro de 2026</v>
      </c>
      <c r="AX2727" s="1" t="str" cm="1">
        <f t="array" ref="AX2727">IFERROR(_xlfn.TEXTJOIN(", ",TRUE,_xlfn._xlws.SORT(_xlfn.UNIQUE(_xlfn._xlws.FILTER($K$2:$K$2889,($I$2:$I$2889=I2727)*($K$2:$K$2889&lt;&gt;""))))),"")</f>
        <v>Dora, Oliver</v>
      </c>
      <c r="AY2727" s="1" t="str">
        <f>IF(ISBLANK(F2727),"", IF(OR(
ISNUMBER(FIND("escovacao",LOWER(F2727))),
ISNUMBER(FIND("escovação",LOWER(F2727))),
ISNUMBER(FIND("higiene bucal",LOWER(F2727))),
ISNUMBER(FIND("tosa",LOWER(F2727))),
ISNUMBER(FIND("hidratacao",LOWER(F2727))),
ISNUMBER(FIND("hidratação",LOWER(F2727))),
ISNUMBER(FIND("spa",LOWER(F2727))),
ISNUMBER(FIND("corte de unhas",LOWER(F2727))),
ISNUMBER(FIND("desembolo",LOWER(F2727))),
ISNUMBER(FIND("clorexidina",LOWER(F2727))),
ISNUMBER(FIND("matizacao",LOWER(F2727))),
ISNUMBER(FIND("matização",LOWER(F2727))),
ISNUMBER(FIND("arredondamento",LOWER(F2727))),
ISNUMBER(FIND("remocao",LOWER(F2727))),
ISNUMBER(FIND("remoção",LOWER(F2727)))
),"Serviços extras",
IF(ISNUMBER(FIND("banho",LOWER(F2727))),"Banho","Loja")))</f>
        <v>Banho</v>
      </c>
      <c r="AZ2727" s="1" t="str">
        <f>IF(ISBLANK(I2727),"", _xlfn.LET(_xlpm.Pedido,TRIM(D2727&amp;""),IF(_xlpm.Pedido&lt;&gt;"",_xlpm.Pedido&amp;" | "&amp;K2727,I2727&amp;" | "&amp;K2727&amp;" | "&amp;TEXT(AU2727,"0"))))</f>
        <v>4726 | Oliver</v>
      </c>
      <c r="BA2727" s="1" t="str">
        <f>IF(ISBLANK(I2727),"", _xlfn.LET(_xlpm.TipoServico,LOWER(H2727),IF(ISNUMBER(FIND("banho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7" s="1" t="str">
        <f>IF(ISBLANK(I2727),"", _xlfn.LET(
    _xlpm.Servico,TRIM(F2727&amp;""),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7" s="1">
        <f>IF(ISBLANK(B2727),"", IF(ISBLANK(R2727),Q2727*S2727,R2727*S2727))</f>
        <v>57</v>
      </c>
    </row>
    <row r="2728" spans="1:55" x14ac:dyDescent="0.3">
      <c r="A2728" t="s">
        <v>178</v>
      </c>
      <c r="B2728">
        <v>46058</v>
      </c>
      <c r="C2728" t="s">
        <v>9</v>
      </c>
      <c r="D2728">
        <v>4726</v>
      </c>
      <c r="F2728" t="s">
        <v>134</v>
      </c>
      <c r="H2728" t="s">
        <v>276</v>
      </c>
      <c r="I2728">
        <v>2665</v>
      </c>
      <c r="J2728" t="s">
        <v>525</v>
      </c>
      <c r="K2728" t="s">
        <v>165</v>
      </c>
      <c r="L2728">
        <v>5573991554369</v>
      </c>
      <c r="N2728">
        <v>0</v>
      </c>
      <c r="O2728" t="s">
        <v>5</v>
      </c>
      <c r="P2728">
        <v>0</v>
      </c>
      <c r="Q2728">
        <v>57</v>
      </c>
      <c r="R2728">
        <v>57</v>
      </c>
      <c r="S2728">
        <v>1</v>
      </c>
      <c r="T2728">
        <v>57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 t="s">
        <v>6</v>
      </c>
      <c r="AG2728">
        <v>114</v>
      </c>
      <c r="AU2728" s="2" t="str">
        <f>IF(ISBLANK(B2728),"", TEXT(B2728,"dddd, d \d\e mmmm \d\e aaaa"))</f>
        <v>quinta-feira, 5 de fevereiro de 2026</v>
      </c>
      <c r="AX2728" s="1" t="str" cm="1">
        <f t="array" ref="AX2728">IFERROR(_xlfn.TEXTJOIN(", ",TRUE,_xlfn._xlws.SORT(_xlfn.UNIQUE(_xlfn._xlws.FILTER($K$2:$K$2889,($I$2:$I$2889=I2728)*($K$2:$K$2889&lt;&gt;""))))),"")</f>
        <v>Dora, Oliver</v>
      </c>
      <c r="AY2728" s="1" t="str">
        <f>IF(ISBLANK(F2728),"", IF(OR(
ISNUMBER(FIND("escovacao",LOWER(F2728))),
ISNUMBER(FIND("escovação",LOWER(F2728))),
ISNUMBER(FIND("higiene bucal",LOWER(F2728))),
ISNUMBER(FIND("tosa",LOWER(F2728))),
ISNUMBER(FIND("hidratacao",LOWER(F2728))),
ISNUMBER(FIND("hidratação",LOWER(F2728))),
ISNUMBER(FIND("spa",LOWER(F2728))),
ISNUMBER(FIND("corte de unhas",LOWER(F2728))),
ISNUMBER(FIND("desembolo",LOWER(F2728))),
ISNUMBER(FIND("clorexidina",LOWER(F2728))),
ISNUMBER(FIND("matizacao",LOWER(F2728))),
ISNUMBER(FIND("matização",LOWER(F2728))),
ISNUMBER(FIND("arredondamento",LOWER(F2728))),
ISNUMBER(FIND("remocao",LOWER(F2728))),
ISNUMBER(FIND("remoção",LOWER(F2728)))
),"Serviços extras",
IF(ISNUMBER(FIND("banho",LOWER(F2728))),"Banho","Loja")))</f>
        <v>Banho</v>
      </c>
      <c r="AZ2728" s="1" t="str">
        <f>IF(ISBLANK(I2728),"", _xlfn.LET(_xlpm.Pedido,TRIM(D2728&amp;""),IF(_xlpm.Pedido&lt;&gt;"",_xlpm.Pedido&amp;" | "&amp;K2728,I2728&amp;" | "&amp;K2728&amp;" | "&amp;TEXT(AU2728,"0"))))</f>
        <v>4726 | Dora</v>
      </c>
      <c r="BA2728" s="1" t="str">
        <f>IF(ISBLANK(I2728),"", _xlfn.LET(_xlpm.TipoServico,LOWER(H2728),IF(ISNUMBER(FIND("banho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8" s="1" t="str">
        <f>IF(ISBLANK(I2728),"", _xlfn.LET(
    _xlpm.Servico,TRIM(F2728&amp;""),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8" s="1">
        <f>IF(ISBLANK(B2728),"", IF(ISBLANK(R2728),Q2728*S2728,R2728*S2728))</f>
        <v>57</v>
      </c>
    </row>
    <row r="2729" spans="1:55" x14ac:dyDescent="0.3">
      <c r="A2729" t="s">
        <v>178</v>
      </c>
      <c r="B2729">
        <v>46066</v>
      </c>
      <c r="C2729" t="s">
        <v>2</v>
      </c>
      <c r="D2729">
        <v>4801</v>
      </c>
      <c r="F2729" t="s">
        <v>134</v>
      </c>
      <c r="H2729" t="s">
        <v>276</v>
      </c>
      <c r="I2729">
        <v>2406</v>
      </c>
      <c r="J2729" t="s">
        <v>79</v>
      </c>
      <c r="K2729" t="s">
        <v>693</v>
      </c>
      <c r="L2729">
        <v>5573999152326</v>
      </c>
      <c r="N2729">
        <v>0</v>
      </c>
      <c r="O2729" t="s">
        <v>5</v>
      </c>
      <c r="P2729">
        <v>0</v>
      </c>
      <c r="Q2729">
        <v>57</v>
      </c>
      <c r="R2729">
        <v>57</v>
      </c>
      <c r="S2729">
        <v>1</v>
      </c>
      <c r="T2729">
        <v>57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 t="s">
        <v>6</v>
      </c>
      <c r="AG2729">
        <v>62</v>
      </c>
      <c r="AU2729" s="2" t="str">
        <f>IF(ISBLANK(B2729),"", TEXT(B2729,"dddd, d \d\e mmmm \d\e aaaa"))</f>
        <v>sexta-feira, 13 de fevereiro de 2026</v>
      </c>
      <c r="AX2729" s="1" t="str" cm="1">
        <f t="array" ref="AX2729">IFERROR(_xlfn.TEXTJOIN(", ",TRUE,_xlfn._xlws.SORT(_xlfn.UNIQUE(_xlfn._xlws.FILTER($K$2:$K$2889,($I$2:$I$2889=I2729)*($K$2:$K$2889&lt;&gt;""))))),"")</f>
        <v>Sandy</v>
      </c>
      <c r="AY2729" s="1" t="str">
        <f>IF(ISBLANK(F2729),"", IF(OR(
ISNUMBER(FIND("escovacao",LOWER(F2729))),
ISNUMBER(FIND("escovação",LOWER(F2729))),
ISNUMBER(FIND("higiene bucal",LOWER(F2729))),
ISNUMBER(FIND("tosa",LOWER(F2729))),
ISNUMBER(FIND("hidratacao",LOWER(F2729))),
ISNUMBER(FIND("hidratação",LOWER(F2729))),
ISNUMBER(FIND("spa",LOWER(F2729))),
ISNUMBER(FIND("corte de unhas",LOWER(F2729))),
ISNUMBER(FIND("desembolo",LOWER(F2729))),
ISNUMBER(FIND("clorexidina",LOWER(F2729))),
ISNUMBER(FIND("matizacao",LOWER(F2729))),
ISNUMBER(FIND("matização",LOWER(F2729))),
ISNUMBER(FIND("arredondamento",LOWER(F2729))),
ISNUMBER(FIND("remocao",LOWER(F2729))),
ISNUMBER(FIND("remoção",LOWER(F2729)))
),"Serviços extras",
IF(ISNUMBER(FIND("banho",LOWER(F2729))),"Banho","Loja")))</f>
        <v>Banho</v>
      </c>
      <c r="AZ2729" s="1" t="str">
        <f>IF(ISBLANK(I2729),"", _xlfn.LET(_xlpm.Pedido,TRIM(D2729&amp;""),IF(_xlpm.Pedido&lt;&gt;"",_xlpm.Pedido&amp;" | "&amp;K2729,I2729&amp;" | "&amp;K2729&amp;" | "&amp;TEXT(AU2729,"0"))))</f>
        <v>4801 | Sandy</v>
      </c>
      <c r="BA2729" s="1" t="str">
        <f>IF(ISBLANK(I2729),"", _xlfn.LET(_xlpm.TipoServico,LOWER(H2729),IF(ISNUMBER(FIND("banho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29" s="1" t="str">
        <f>IF(ISBLANK(I2729),"", _xlfn.LET(
    _xlpm.Servico,TRIM(F2729&amp;""),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29" s="1">
        <f>IF(ISBLANK(B2729),"", IF(ISBLANK(R2729),Q2729*S2729,R2729*S2729))</f>
        <v>57</v>
      </c>
    </row>
    <row r="2730" spans="1:55" x14ac:dyDescent="0.3">
      <c r="A2730" t="s">
        <v>178</v>
      </c>
      <c r="B2730">
        <v>46059</v>
      </c>
      <c r="C2730" t="s">
        <v>2</v>
      </c>
      <c r="D2730">
        <v>4734</v>
      </c>
      <c r="F2730" t="s">
        <v>134</v>
      </c>
      <c r="H2730" t="s">
        <v>276</v>
      </c>
      <c r="I2730">
        <v>2741</v>
      </c>
      <c r="J2730" t="s">
        <v>67</v>
      </c>
      <c r="K2730" t="s">
        <v>694</v>
      </c>
      <c r="L2730">
        <v>557399377714</v>
      </c>
      <c r="N2730">
        <v>0</v>
      </c>
      <c r="O2730" t="s">
        <v>5</v>
      </c>
      <c r="P2730">
        <v>0</v>
      </c>
      <c r="Q2730">
        <v>57</v>
      </c>
      <c r="R2730">
        <v>57</v>
      </c>
      <c r="S2730">
        <v>1</v>
      </c>
      <c r="T2730">
        <v>57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 t="s">
        <v>6</v>
      </c>
      <c r="AG2730">
        <v>104</v>
      </c>
      <c r="AU2730" s="2" t="str">
        <f>IF(ISBLANK(B2730),"", TEXT(B2730,"dddd, d \d\e mmmm \d\e aaaa"))</f>
        <v>sexta-feira, 6 de fevereiro de 2026</v>
      </c>
      <c r="AX2730" s="1" t="str" cm="1">
        <f t="array" ref="AX2730">IFERROR(_xlfn.TEXTJOIN(", ",TRUE,_xlfn._xlws.SORT(_xlfn.UNIQUE(_xlfn._xlws.FILTER($K$2:$K$2889,($I$2:$I$2889=I2730)*($K$2:$K$2889&lt;&gt;""))))),"")</f>
        <v>Brisa</v>
      </c>
      <c r="AY2730" s="1" t="str">
        <f>IF(ISBLANK(F2730),"", IF(OR(
ISNUMBER(FIND("escovacao",LOWER(F2730))),
ISNUMBER(FIND("escovação",LOWER(F2730))),
ISNUMBER(FIND("higiene bucal",LOWER(F2730))),
ISNUMBER(FIND("tosa",LOWER(F2730))),
ISNUMBER(FIND("hidratacao",LOWER(F2730))),
ISNUMBER(FIND("hidratação",LOWER(F2730))),
ISNUMBER(FIND("spa",LOWER(F2730))),
ISNUMBER(FIND("corte de unhas",LOWER(F2730))),
ISNUMBER(FIND("desembolo",LOWER(F2730))),
ISNUMBER(FIND("clorexidina",LOWER(F2730))),
ISNUMBER(FIND("matizacao",LOWER(F2730))),
ISNUMBER(FIND("matização",LOWER(F2730))),
ISNUMBER(FIND("arredondamento",LOWER(F2730))),
ISNUMBER(FIND("remocao",LOWER(F2730))),
ISNUMBER(FIND("remoção",LOWER(F2730)))
),"Serviços extras",
IF(ISNUMBER(FIND("banho",LOWER(F2730))),"Banho","Loja")))</f>
        <v>Banho</v>
      </c>
      <c r="AZ2730" s="1" t="str">
        <f>IF(ISBLANK(I2730),"", _xlfn.LET(_xlpm.Pedido,TRIM(D2730&amp;""),IF(_xlpm.Pedido&lt;&gt;"",_xlpm.Pedido&amp;" | "&amp;K2730,I2730&amp;" | "&amp;K2730&amp;" | "&amp;TEXT(AU2730,"0"))))</f>
        <v>4734 | Brisa</v>
      </c>
      <c r="BA2730" s="1" t="str">
        <f>IF(ISBLANK(I2730),"", _xlfn.LET(_xlpm.TipoServico,LOWER(H2730),IF(ISNUMBER(FIND("banho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0" s="1" t="str">
        <f>IF(ISBLANK(I2730),"", _xlfn.LET(
    _xlpm.Servico,TRIM(F2730&amp;""),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0" s="1">
        <f>IF(ISBLANK(B2730),"", IF(ISBLANK(R2730),Q2730*S2730,R2730*S2730))</f>
        <v>57</v>
      </c>
    </row>
    <row r="2731" spans="1:55" x14ac:dyDescent="0.3">
      <c r="A2731" t="s">
        <v>178</v>
      </c>
      <c r="B2731">
        <v>46058</v>
      </c>
      <c r="C2731" t="s">
        <v>9</v>
      </c>
      <c r="D2731">
        <v>4725</v>
      </c>
      <c r="F2731" t="s">
        <v>134</v>
      </c>
      <c r="H2731" t="s">
        <v>276</v>
      </c>
      <c r="I2731">
        <v>2729</v>
      </c>
      <c r="J2731" t="s">
        <v>65</v>
      </c>
      <c r="K2731" t="s">
        <v>695</v>
      </c>
      <c r="L2731">
        <v>5573998006465</v>
      </c>
      <c r="N2731">
        <v>0</v>
      </c>
      <c r="O2731" t="s">
        <v>5</v>
      </c>
      <c r="P2731">
        <v>0</v>
      </c>
      <c r="Q2731">
        <v>57</v>
      </c>
      <c r="R2731">
        <v>57</v>
      </c>
      <c r="S2731">
        <v>1</v>
      </c>
      <c r="T2731">
        <v>57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 t="s">
        <v>6</v>
      </c>
      <c r="AG2731">
        <v>158</v>
      </c>
      <c r="AU2731" s="2" t="str">
        <f>IF(ISBLANK(B2731),"", TEXT(B2731,"dddd, d \d\e mmmm \d\e aaaa"))</f>
        <v>quinta-feira, 5 de fevereiro de 2026</v>
      </c>
      <c r="AX2731" s="1" t="str" cm="1">
        <f t="array" ref="AX2731">IFERROR(_xlfn.TEXTJOIN(", ",TRUE,_xlfn._xlws.SORT(_xlfn.UNIQUE(_xlfn._xlws.FILTER($K$2:$K$2889,($I$2:$I$2889=I2731)*($K$2:$K$2889&lt;&gt;""))))),"")</f>
        <v>Carol, Mallu</v>
      </c>
      <c r="AY2731" s="1" t="str">
        <f>IF(ISBLANK(F2731),"", IF(OR(
ISNUMBER(FIND("escovacao",LOWER(F2731))),
ISNUMBER(FIND("escovação",LOWER(F2731))),
ISNUMBER(FIND("higiene bucal",LOWER(F2731))),
ISNUMBER(FIND("tosa",LOWER(F2731))),
ISNUMBER(FIND("hidratacao",LOWER(F2731))),
ISNUMBER(FIND("hidratação",LOWER(F2731))),
ISNUMBER(FIND("spa",LOWER(F2731))),
ISNUMBER(FIND("corte de unhas",LOWER(F2731))),
ISNUMBER(FIND("desembolo",LOWER(F2731))),
ISNUMBER(FIND("clorexidina",LOWER(F2731))),
ISNUMBER(FIND("matizacao",LOWER(F2731))),
ISNUMBER(FIND("matização",LOWER(F2731))),
ISNUMBER(FIND("arredondamento",LOWER(F2731))),
ISNUMBER(FIND("remocao",LOWER(F2731))),
ISNUMBER(FIND("remoção",LOWER(F2731)))
),"Serviços extras",
IF(ISNUMBER(FIND("banho",LOWER(F2731))),"Banho","Loja")))</f>
        <v>Banho</v>
      </c>
      <c r="AZ2731" s="1" t="str">
        <f>IF(ISBLANK(I2731),"", _xlfn.LET(_xlpm.Pedido,TRIM(D2731&amp;""),IF(_xlpm.Pedido&lt;&gt;"",_xlpm.Pedido&amp;" | "&amp;K2731,I2731&amp;" | "&amp;K2731&amp;" | "&amp;TEXT(AU2731,"0"))))</f>
        <v>4725 | Mallu</v>
      </c>
      <c r="BA2731" s="1" t="str">
        <f>IF(ISBLANK(I2731),"", _xlfn.LET(_xlpm.TipoServico,LOWER(H2731),IF(ISNUMBER(FIND("banho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1" s="1" t="str">
        <f>IF(ISBLANK(I2731),"", _xlfn.LET(
    _xlpm.Servico,TRIM(F2731&amp;""),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1" s="1">
        <f>IF(ISBLANK(B2731),"", IF(ISBLANK(R2731),Q2731*S2731,R2731*S2731))</f>
        <v>57</v>
      </c>
    </row>
    <row r="2732" spans="1:55" x14ac:dyDescent="0.3">
      <c r="A2732" t="s">
        <v>11</v>
      </c>
      <c r="B2732">
        <v>46059</v>
      </c>
      <c r="C2732" t="s">
        <v>2</v>
      </c>
      <c r="D2732">
        <v>4735</v>
      </c>
      <c r="F2732" t="s">
        <v>134</v>
      </c>
      <c r="H2732" t="s">
        <v>276</v>
      </c>
      <c r="I2732">
        <v>2651</v>
      </c>
      <c r="J2732" t="s">
        <v>624</v>
      </c>
      <c r="K2732" t="s">
        <v>154</v>
      </c>
      <c r="L2732">
        <v>7391417637</v>
      </c>
      <c r="N2732">
        <v>0</v>
      </c>
      <c r="O2732" t="s">
        <v>5</v>
      </c>
      <c r="P2732">
        <v>0</v>
      </c>
      <c r="Q2732">
        <v>57</v>
      </c>
      <c r="R2732">
        <v>57</v>
      </c>
      <c r="S2732">
        <v>1</v>
      </c>
      <c r="T2732">
        <v>57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 t="s">
        <v>6</v>
      </c>
      <c r="AG2732">
        <v>69</v>
      </c>
      <c r="AU2732" s="2" t="str">
        <f>IF(ISBLANK(B2732),"", TEXT(B2732,"dddd, d \d\e mmmm \d\e aaaa"))</f>
        <v>sexta-feira, 6 de fevereiro de 2026</v>
      </c>
      <c r="AX2732" s="1" t="str" cm="1">
        <f t="array" ref="AX2732">IFERROR(_xlfn.TEXTJOIN(", ",TRUE,_xlfn._xlws.SORT(_xlfn.UNIQUE(_xlfn._xlws.FILTER($K$2:$K$2889,($I$2:$I$2889=I2732)*($K$2:$K$2889&lt;&gt;""))))),"")</f>
        <v>Zoe</v>
      </c>
      <c r="AY2732" s="1" t="str">
        <f>IF(ISBLANK(F2732),"", IF(OR(
ISNUMBER(FIND("escovacao",LOWER(F2732))),
ISNUMBER(FIND("escovação",LOWER(F2732))),
ISNUMBER(FIND("higiene bucal",LOWER(F2732))),
ISNUMBER(FIND("tosa",LOWER(F2732))),
ISNUMBER(FIND("hidratacao",LOWER(F2732))),
ISNUMBER(FIND("hidratação",LOWER(F2732))),
ISNUMBER(FIND("spa",LOWER(F2732))),
ISNUMBER(FIND("corte de unhas",LOWER(F2732))),
ISNUMBER(FIND("desembolo",LOWER(F2732))),
ISNUMBER(FIND("clorexidina",LOWER(F2732))),
ISNUMBER(FIND("matizacao",LOWER(F2732))),
ISNUMBER(FIND("matização",LOWER(F2732))),
ISNUMBER(FIND("arredondamento",LOWER(F2732))),
ISNUMBER(FIND("remocao",LOWER(F2732))),
ISNUMBER(FIND("remoção",LOWER(F2732)))
),"Serviços extras",
IF(ISNUMBER(FIND("banho",LOWER(F2732))),"Banho","Loja")))</f>
        <v>Banho</v>
      </c>
      <c r="AZ2732" s="1" t="str">
        <f>IF(ISBLANK(I2732),"", _xlfn.LET(_xlpm.Pedido,TRIM(D2732&amp;""),IF(_xlpm.Pedido&lt;&gt;"",_xlpm.Pedido&amp;" | "&amp;K2732,I2732&amp;" | "&amp;K2732&amp;" | "&amp;TEXT(AU2732,"0"))))</f>
        <v>4735 | Zoe</v>
      </c>
      <c r="BA2732" s="1" t="str">
        <f>IF(ISBLANK(I2732),"", _xlfn.LET(_xlpm.TipoServico,LOWER(H2732),IF(ISNUMBER(FIND("banho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2" s="1" t="str">
        <f>IF(ISBLANK(I2732),"", _xlfn.LET(
    _xlpm.Servico,TRIM(F2732&amp;""),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2" s="1">
        <f>IF(ISBLANK(B2732),"", IF(ISBLANK(R2732),Q2732*S2732,R2732*S2732))</f>
        <v>57</v>
      </c>
    </row>
    <row r="2733" spans="1:55" x14ac:dyDescent="0.3">
      <c r="A2733" t="s">
        <v>133</v>
      </c>
      <c r="B2733">
        <v>46057</v>
      </c>
      <c r="C2733" t="s">
        <v>53</v>
      </c>
      <c r="D2733">
        <v>4715</v>
      </c>
      <c r="F2733" t="s">
        <v>134</v>
      </c>
      <c r="H2733" t="s">
        <v>276</v>
      </c>
      <c r="I2733">
        <v>2297</v>
      </c>
      <c r="J2733" t="s">
        <v>8</v>
      </c>
      <c r="K2733" t="s">
        <v>471</v>
      </c>
      <c r="L2733">
        <v>73991083951</v>
      </c>
      <c r="N2733">
        <v>0</v>
      </c>
      <c r="O2733" t="s">
        <v>5</v>
      </c>
      <c r="P2733">
        <v>0</v>
      </c>
      <c r="Q2733">
        <v>57</v>
      </c>
      <c r="R2733">
        <v>57</v>
      </c>
      <c r="S2733">
        <v>1</v>
      </c>
      <c r="T2733">
        <v>57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 t="s">
        <v>6</v>
      </c>
      <c r="AG2733">
        <v>120</v>
      </c>
      <c r="AU2733" s="2" t="str">
        <f>IF(ISBLANK(B2733),"", TEXT(B2733,"dddd, d \d\e mmmm \d\e aaaa"))</f>
        <v>quarta-feira, 4 de fevereiro de 2026</v>
      </c>
      <c r="AX2733" s="1" t="str" cm="1">
        <f t="array" ref="AX2733">IFERROR(_xlfn.TEXTJOIN(", ",TRUE,_xlfn._xlws.SORT(_xlfn.UNIQUE(_xlfn._xlws.FILTER($K$2:$K$2889,($I$2:$I$2889=I2733)*($K$2:$K$2889&lt;&gt;""))))),"")</f>
        <v>Thor</v>
      </c>
      <c r="AY2733" s="1" t="str">
        <f>IF(ISBLANK(F2733),"", IF(OR(
ISNUMBER(FIND("escovacao",LOWER(F2733))),
ISNUMBER(FIND("escovação",LOWER(F2733))),
ISNUMBER(FIND("higiene bucal",LOWER(F2733))),
ISNUMBER(FIND("tosa",LOWER(F2733))),
ISNUMBER(FIND("hidratacao",LOWER(F2733))),
ISNUMBER(FIND("hidratação",LOWER(F2733))),
ISNUMBER(FIND("spa",LOWER(F2733))),
ISNUMBER(FIND("corte de unhas",LOWER(F2733))),
ISNUMBER(FIND("desembolo",LOWER(F2733))),
ISNUMBER(FIND("clorexidina",LOWER(F2733))),
ISNUMBER(FIND("matizacao",LOWER(F2733))),
ISNUMBER(FIND("matização",LOWER(F2733))),
ISNUMBER(FIND("arredondamento",LOWER(F2733))),
ISNUMBER(FIND("remocao",LOWER(F2733))),
ISNUMBER(FIND("remoção",LOWER(F2733)))
),"Serviços extras",
IF(ISNUMBER(FIND("banho",LOWER(F2733))),"Banho","Loja")))</f>
        <v>Banho</v>
      </c>
      <c r="AZ2733" s="1" t="str">
        <f>IF(ISBLANK(I2733),"", _xlfn.LET(_xlpm.Pedido,TRIM(D2733&amp;""),IF(_xlpm.Pedido&lt;&gt;"",_xlpm.Pedido&amp;" | "&amp;K2733,I2733&amp;" | "&amp;K2733&amp;" | "&amp;TEXT(AU2733,"0"))))</f>
        <v>4715 | Thor</v>
      </c>
      <c r="BA2733" s="1" t="str">
        <f>IF(ISBLANK(I2733),"", _xlfn.LET(_xlpm.TipoServico,LOWER(H2733),IF(ISNUMBER(FIND("banho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3" s="1" t="str">
        <f>IF(ISBLANK(I2733),"", _xlfn.LET(
    _xlpm.Servico,TRIM(F2733&amp;""),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3" s="1">
        <f>IF(ISBLANK(B2733),"", IF(ISBLANK(R2733),Q2733*S2733,R2733*S2733))</f>
        <v>57</v>
      </c>
    </row>
    <row r="2734" spans="1:55" x14ac:dyDescent="0.3">
      <c r="A2734" t="s">
        <v>178</v>
      </c>
      <c r="B2734">
        <v>46057</v>
      </c>
      <c r="C2734" t="s">
        <v>53</v>
      </c>
      <c r="D2734">
        <v>4716</v>
      </c>
      <c r="F2734" t="s">
        <v>134</v>
      </c>
      <c r="H2734" t="s">
        <v>276</v>
      </c>
      <c r="I2734">
        <v>2713</v>
      </c>
      <c r="J2734" t="s">
        <v>712</v>
      </c>
      <c r="K2734" t="s">
        <v>713</v>
      </c>
      <c r="L2734">
        <v>7391775807</v>
      </c>
      <c r="N2734">
        <v>0</v>
      </c>
      <c r="O2734" t="s">
        <v>5</v>
      </c>
      <c r="P2734">
        <v>0</v>
      </c>
      <c r="Q2734">
        <v>57</v>
      </c>
      <c r="R2734">
        <v>57</v>
      </c>
      <c r="S2734">
        <v>1</v>
      </c>
      <c r="T2734">
        <v>57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  <c r="AE2734">
        <v>0</v>
      </c>
      <c r="AF2734" t="s">
        <v>6</v>
      </c>
      <c r="AG2734">
        <v>154</v>
      </c>
      <c r="AU2734" s="2" t="str">
        <f>IF(ISBLANK(B2734),"", TEXT(B2734,"dddd, d \d\e mmmm \d\e aaaa"))</f>
        <v>quarta-feira, 4 de fevereiro de 2026</v>
      </c>
      <c r="AX2734" s="1" t="str" cm="1">
        <f t="array" ref="AX2734">IFERROR(_xlfn.TEXTJOIN(", ",TRUE,_xlfn._xlws.SORT(_xlfn.UNIQUE(_xlfn._xlws.FILTER($K$2:$K$2889,($I$2:$I$2889=I2734)*($K$2:$K$2889&lt;&gt;""))))),"")</f>
        <v>Alok, Pandora</v>
      </c>
      <c r="AY2734" s="1" t="str">
        <f>IF(ISBLANK(F2734),"", IF(OR(
ISNUMBER(FIND("escovacao",LOWER(F2734))),
ISNUMBER(FIND("escovação",LOWER(F2734))),
ISNUMBER(FIND("higiene bucal",LOWER(F2734))),
ISNUMBER(FIND("tosa",LOWER(F2734))),
ISNUMBER(FIND("hidratacao",LOWER(F2734))),
ISNUMBER(FIND("hidratação",LOWER(F2734))),
ISNUMBER(FIND("spa",LOWER(F2734))),
ISNUMBER(FIND("corte de unhas",LOWER(F2734))),
ISNUMBER(FIND("desembolo",LOWER(F2734))),
ISNUMBER(FIND("clorexidina",LOWER(F2734))),
ISNUMBER(FIND("matizacao",LOWER(F2734))),
ISNUMBER(FIND("matização",LOWER(F2734))),
ISNUMBER(FIND("arredondamento",LOWER(F2734))),
ISNUMBER(FIND("remocao",LOWER(F2734))),
ISNUMBER(FIND("remoção",LOWER(F2734)))
),"Serviços extras",
IF(ISNUMBER(FIND("banho",LOWER(F2734))),"Banho","Loja")))</f>
        <v>Banho</v>
      </c>
      <c r="AZ2734" s="1" t="str">
        <f>IF(ISBLANK(I2734),"", _xlfn.LET(_xlpm.Pedido,TRIM(D2734&amp;""),IF(_xlpm.Pedido&lt;&gt;"",_xlpm.Pedido&amp;" | "&amp;K2734,I2734&amp;" | "&amp;K2734&amp;" | "&amp;TEXT(AU2734,"0"))))</f>
        <v>4716 | Alok</v>
      </c>
      <c r="BA2734" s="1" t="str">
        <f>IF(ISBLANK(I2734),"", _xlfn.LET(_xlpm.TipoServico,LOWER(H2734),IF(ISNUMBER(FIND("banho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4" s="1" t="str">
        <f>IF(ISBLANK(I2734),"", _xlfn.LET(
    _xlpm.Servico,TRIM(F2734&amp;""),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4" s="1">
        <f>IF(ISBLANK(B2734),"", IF(ISBLANK(R2734),Q2734*S2734,R2734*S2734))</f>
        <v>57</v>
      </c>
    </row>
    <row r="2735" spans="1:55" x14ac:dyDescent="0.3">
      <c r="A2735" t="s">
        <v>178</v>
      </c>
      <c r="B2735">
        <v>46062</v>
      </c>
      <c r="C2735" t="s">
        <v>43</v>
      </c>
      <c r="D2735">
        <v>4763</v>
      </c>
      <c r="F2735" t="s">
        <v>134</v>
      </c>
      <c r="H2735" t="s">
        <v>276</v>
      </c>
      <c r="I2735">
        <v>2238</v>
      </c>
      <c r="J2735" t="s">
        <v>44</v>
      </c>
      <c r="K2735" t="s">
        <v>138</v>
      </c>
      <c r="L2735">
        <v>73988224982</v>
      </c>
      <c r="N2735">
        <v>0</v>
      </c>
      <c r="O2735" t="s">
        <v>5</v>
      </c>
      <c r="P2735">
        <v>0</v>
      </c>
      <c r="Q2735">
        <v>57</v>
      </c>
      <c r="R2735">
        <v>57</v>
      </c>
      <c r="S2735">
        <v>1</v>
      </c>
      <c r="T2735">
        <v>57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 t="s">
        <v>6</v>
      </c>
      <c r="AG2735">
        <v>67</v>
      </c>
      <c r="AU2735" s="2" t="str">
        <f>IF(ISBLANK(B2735),"", TEXT(B2735,"dddd, d \d\e mmmm \d\e aaaa"))</f>
        <v>segunda-feira, 9 de fevereiro de 2026</v>
      </c>
      <c r="AX2735" s="1" t="str" cm="1">
        <f t="array" ref="AX2735">IFERROR(_xlfn.TEXTJOIN(", ",TRUE,_xlfn._xlws.SORT(_xlfn.UNIQUE(_xlfn._xlws.FILTER($K$2:$K$2889,($I$2:$I$2889=I2735)*($K$2:$K$2889&lt;&gt;""))))),"")</f>
        <v>Baden</v>
      </c>
      <c r="AY2735" s="1" t="str">
        <f>IF(ISBLANK(F2735),"", IF(OR(
ISNUMBER(FIND("escovacao",LOWER(F2735))),
ISNUMBER(FIND("escovação",LOWER(F2735))),
ISNUMBER(FIND("higiene bucal",LOWER(F2735))),
ISNUMBER(FIND("tosa",LOWER(F2735))),
ISNUMBER(FIND("hidratacao",LOWER(F2735))),
ISNUMBER(FIND("hidratação",LOWER(F2735))),
ISNUMBER(FIND("spa",LOWER(F2735))),
ISNUMBER(FIND("corte de unhas",LOWER(F2735))),
ISNUMBER(FIND("desembolo",LOWER(F2735))),
ISNUMBER(FIND("clorexidina",LOWER(F2735))),
ISNUMBER(FIND("matizacao",LOWER(F2735))),
ISNUMBER(FIND("matização",LOWER(F2735))),
ISNUMBER(FIND("arredondamento",LOWER(F2735))),
ISNUMBER(FIND("remocao",LOWER(F2735))),
ISNUMBER(FIND("remoção",LOWER(F2735)))
),"Serviços extras",
IF(ISNUMBER(FIND("banho",LOWER(F2735))),"Banho","Loja")))</f>
        <v>Banho</v>
      </c>
      <c r="AZ2735" s="1" t="str">
        <f>IF(ISBLANK(I2735),"", _xlfn.LET(_xlpm.Pedido,TRIM(D2735&amp;""),IF(_xlpm.Pedido&lt;&gt;"",_xlpm.Pedido&amp;" | "&amp;K2735,I2735&amp;" | "&amp;K2735&amp;" | "&amp;TEXT(AU2735,"0"))))</f>
        <v>4763 | Baden</v>
      </c>
      <c r="BA2735" s="1" t="str">
        <f>IF(ISBLANK(I2735),"", _xlfn.LET(_xlpm.TipoServico,LOWER(H2735),IF(ISNUMBER(FIND("banho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5" s="1" t="str">
        <f>IF(ISBLANK(I2735),"", _xlfn.LET(
    _xlpm.Servico,TRIM(F2735&amp;""),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5" s="1">
        <f>IF(ISBLANK(B2735),"", IF(ISBLANK(R2735),Q2735*S2735,R2735*S2735))</f>
        <v>57</v>
      </c>
    </row>
    <row r="2736" spans="1:55" x14ac:dyDescent="0.3">
      <c r="A2736" t="s">
        <v>11</v>
      </c>
      <c r="B2736">
        <v>46059</v>
      </c>
      <c r="C2736" t="s">
        <v>2</v>
      </c>
      <c r="D2736">
        <v>4740</v>
      </c>
      <c r="F2736" t="s">
        <v>134</v>
      </c>
      <c r="H2736" t="s">
        <v>276</v>
      </c>
      <c r="I2736">
        <v>2654</v>
      </c>
      <c r="J2736" t="s">
        <v>361</v>
      </c>
      <c r="K2736" t="s">
        <v>429</v>
      </c>
      <c r="L2736">
        <v>5531998673077</v>
      </c>
      <c r="N2736">
        <v>0</v>
      </c>
      <c r="O2736" t="s">
        <v>5</v>
      </c>
      <c r="P2736">
        <v>0</v>
      </c>
      <c r="Q2736">
        <v>57</v>
      </c>
      <c r="R2736">
        <v>57</v>
      </c>
      <c r="S2736">
        <v>1</v>
      </c>
      <c r="T2736">
        <v>57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 t="s">
        <v>6</v>
      </c>
      <c r="AG2736">
        <v>117</v>
      </c>
      <c r="AU2736" s="2" t="str">
        <f>IF(ISBLANK(B2736),"", TEXT(B2736,"dddd, d \d\e mmmm \d\e aaaa"))</f>
        <v>sexta-feira, 6 de fevereiro de 2026</v>
      </c>
      <c r="AX2736" s="1" t="str" cm="1">
        <f t="array" ref="AX2736">IFERROR(_xlfn.TEXTJOIN(", ",TRUE,_xlfn._xlws.SORT(_xlfn.UNIQUE(_xlfn._xlws.FILTER($K$2:$K$2889,($I$2:$I$2889=I2736)*($K$2:$K$2889&lt;&gt;""))))),"")</f>
        <v>Lola</v>
      </c>
      <c r="AY2736" s="1" t="str">
        <f>IF(ISBLANK(F2736),"", IF(OR(
ISNUMBER(FIND("escovacao",LOWER(F2736))),
ISNUMBER(FIND("escovação",LOWER(F2736))),
ISNUMBER(FIND("higiene bucal",LOWER(F2736))),
ISNUMBER(FIND("tosa",LOWER(F2736))),
ISNUMBER(FIND("hidratacao",LOWER(F2736))),
ISNUMBER(FIND("hidratação",LOWER(F2736))),
ISNUMBER(FIND("spa",LOWER(F2736))),
ISNUMBER(FIND("corte de unhas",LOWER(F2736))),
ISNUMBER(FIND("desembolo",LOWER(F2736))),
ISNUMBER(FIND("clorexidina",LOWER(F2736))),
ISNUMBER(FIND("matizacao",LOWER(F2736))),
ISNUMBER(FIND("matização",LOWER(F2736))),
ISNUMBER(FIND("arredondamento",LOWER(F2736))),
ISNUMBER(FIND("remocao",LOWER(F2736))),
ISNUMBER(FIND("remoção",LOWER(F2736)))
),"Serviços extras",
IF(ISNUMBER(FIND("banho",LOWER(F2736))),"Banho","Loja")))</f>
        <v>Banho</v>
      </c>
      <c r="AZ2736" s="1" t="str">
        <f>IF(ISBLANK(I2736),"", _xlfn.LET(_xlpm.Pedido,TRIM(D2736&amp;""),IF(_xlpm.Pedido&lt;&gt;"",_xlpm.Pedido&amp;" | "&amp;K2736,I2736&amp;" | "&amp;K2736&amp;" | "&amp;TEXT(AU2736,"0"))))</f>
        <v>4740 | Lola</v>
      </c>
      <c r="BA2736" s="1" t="str">
        <f>IF(ISBLANK(I2736),"", _xlfn.LET(_xlpm.TipoServico,LOWER(H2736),IF(ISNUMBER(FIND("banho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6" s="1" t="str">
        <f>IF(ISBLANK(I2736),"", _xlfn.LET(
    _xlpm.Servico,TRIM(F2736&amp;""),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6" s="1">
        <f>IF(ISBLANK(B2736),"", IF(ISBLANK(R2736),Q2736*S2736,R2736*S2736))</f>
        <v>57</v>
      </c>
    </row>
    <row r="2737" spans="1:55" x14ac:dyDescent="0.3">
      <c r="A2737" t="s">
        <v>141</v>
      </c>
      <c r="B2737">
        <v>46060</v>
      </c>
      <c r="C2737" t="s">
        <v>27</v>
      </c>
      <c r="D2737">
        <v>4752</v>
      </c>
      <c r="F2737" t="s">
        <v>134</v>
      </c>
      <c r="H2737" t="s">
        <v>276</v>
      </c>
      <c r="I2737">
        <v>2813</v>
      </c>
      <c r="J2737" t="s">
        <v>717</v>
      </c>
      <c r="K2737" t="s">
        <v>208</v>
      </c>
      <c r="L2737">
        <v>5573981962658</v>
      </c>
      <c r="N2737">
        <v>0</v>
      </c>
      <c r="O2737" t="s">
        <v>5</v>
      </c>
      <c r="P2737">
        <v>0</v>
      </c>
      <c r="Q2737">
        <v>57</v>
      </c>
      <c r="R2737">
        <v>57</v>
      </c>
      <c r="S2737">
        <v>1</v>
      </c>
      <c r="T2737">
        <v>57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 t="s">
        <v>6</v>
      </c>
      <c r="AG2737">
        <v>67</v>
      </c>
      <c r="AU2737" s="2" t="str">
        <f>IF(ISBLANK(B2737),"", TEXT(B2737,"dddd, d \d\e mmmm \d\e aaaa"))</f>
        <v>sábado, 7 de fevereiro de 2026</v>
      </c>
      <c r="AX2737" s="1" t="str" cm="1">
        <f t="array" ref="AX2737">IFERROR(_xlfn.TEXTJOIN(", ",TRUE,_xlfn._xlws.SORT(_xlfn.UNIQUE(_xlfn._xlws.FILTER($K$2:$K$2889,($I$2:$I$2889=I2737)*($K$2:$K$2889&lt;&gt;""))))),"")</f>
        <v>Meg</v>
      </c>
      <c r="AY2737" s="1" t="str">
        <f>IF(ISBLANK(F2737),"", IF(OR(
ISNUMBER(FIND("escovacao",LOWER(F2737))),
ISNUMBER(FIND("escovação",LOWER(F2737))),
ISNUMBER(FIND("higiene bucal",LOWER(F2737))),
ISNUMBER(FIND("tosa",LOWER(F2737))),
ISNUMBER(FIND("hidratacao",LOWER(F2737))),
ISNUMBER(FIND("hidratação",LOWER(F2737))),
ISNUMBER(FIND("spa",LOWER(F2737))),
ISNUMBER(FIND("corte de unhas",LOWER(F2737))),
ISNUMBER(FIND("desembolo",LOWER(F2737))),
ISNUMBER(FIND("clorexidina",LOWER(F2737))),
ISNUMBER(FIND("matizacao",LOWER(F2737))),
ISNUMBER(FIND("matização",LOWER(F2737))),
ISNUMBER(FIND("arredondamento",LOWER(F2737))),
ISNUMBER(FIND("remocao",LOWER(F2737))),
ISNUMBER(FIND("remoção",LOWER(F2737)))
),"Serviços extras",
IF(ISNUMBER(FIND("banho",LOWER(F2737))),"Banho","Loja")))</f>
        <v>Banho</v>
      </c>
      <c r="AZ2737" s="1" t="str">
        <f>IF(ISBLANK(I2737),"", _xlfn.LET(_xlpm.Pedido,TRIM(D2737&amp;""),IF(_xlpm.Pedido&lt;&gt;"",_xlpm.Pedido&amp;" | "&amp;K2737,I2737&amp;" | "&amp;K2737&amp;" | "&amp;TEXT(AU2737,"0"))))</f>
        <v>4752 | Meg</v>
      </c>
      <c r="BA2737" s="1" t="str">
        <f>IF(ISBLANK(I2737),"", _xlfn.LET(_xlpm.TipoServico,LOWER(H2737),IF(ISNUMBER(FIND("banho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7" s="1" t="str">
        <f>IF(ISBLANK(I2737),"", _xlfn.LET(
    _xlpm.Servico,TRIM(F2737&amp;""),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7" s="1">
        <f>IF(ISBLANK(B2737),"", IF(ISBLANK(R2737),Q2737*S2737,R2737*S2737))</f>
        <v>57</v>
      </c>
    </row>
    <row r="2738" spans="1:55" x14ac:dyDescent="0.3">
      <c r="A2738" t="s">
        <v>133</v>
      </c>
      <c r="B2738">
        <v>46060</v>
      </c>
      <c r="C2738" t="s">
        <v>27</v>
      </c>
      <c r="D2738">
        <v>4751</v>
      </c>
      <c r="F2738" t="s">
        <v>134</v>
      </c>
      <c r="H2738" t="s">
        <v>276</v>
      </c>
      <c r="I2738">
        <v>2828</v>
      </c>
      <c r="J2738" t="s">
        <v>627</v>
      </c>
      <c r="K2738" t="s">
        <v>155</v>
      </c>
      <c r="L2738">
        <v>77988019019</v>
      </c>
      <c r="N2738">
        <v>0</v>
      </c>
      <c r="O2738" t="s">
        <v>5</v>
      </c>
      <c r="P2738">
        <v>0</v>
      </c>
      <c r="Q2738">
        <v>57</v>
      </c>
      <c r="R2738">
        <v>57</v>
      </c>
      <c r="S2738">
        <v>1</v>
      </c>
      <c r="T2738">
        <v>57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 t="s">
        <v>6</v>
      </c>
      <c r="AG2738">
        <v>124</v>
      </c>
      <c r="AU2738" s="2" t="str">
        <f>IF(ISBLANK(B2738),"", TEXT(B2738,"dddd, d \d\e mmmm \d\e aaaa"))</f>
        <v>sábado, 7 de fevereiro de 2026</v>
      </c>
      <c r="AX2738" s="1" t="str" cm="1">
        <f t="array" ref="AX2738">IFERROR(_xlfn.TEXTJOIN(", ",TRUE,_xlfn._xlws.SORT(_xlfn.UNIQUE(_xlfn._xlws.FILTER($K$2:$K$2889,($I$2:$I$2889=I2738)*($K$2:$K$2889&lt;&gt;""))))),"")</f>
        <v>Mel</v>
      </c>
      <c r="AY2738" s="1" t="str">
        <f>IF(ISBLANK(F2738),"", IF(OR(
ISNUMBER(FIND("escovacao",LOWER(F2738))),
ISNUMBER(FIND("escovação",LOWER(F2738))),
ISNUMBER(FIND("higiene bucal",LOWER(F2738))),
ISNUMBER(FIND("tosa",LOWER(F2738))),
ISNUMBER(FIND("hidratacao",LOWER(F2738))),
ISNUMBER(FIND("hidratação",LOWER(F2738))),
ISNUMBER(FIND("spa",LOWER(F2738))),
ISNUMBER(FIND("corte de unhas",LOWER(F2738))),
ISNUMBER(FIND("desembolo",LOWER(F2738))),
ISNUMBER(FIND("clorexidina",LOWER(F2738))),
ISNUMBER(FIND("matizacao",LOWER(F2738))),
ISNUMBER(FIND("matização",LOWER(F2738))),
ISNUMBER(FIND("arredondamento",LOWER(F2738))),
ISNUMBER(FIND("remocao",LOWER(F2738))),
ISNUMBER(FIND("remoção",LOWER(F2738)))
),"Serviços extras",
IF(ISNUMBER(FIND("banho",LOWER(F2738))),"Banho","Loja")))</f>
        <v>Banho</v>
      </c>
      <c r="AZ2738" s="1" t="str">
        <f>IF(ISBLANK(I2738),"", _xlfn.LET(_xlpm.Pedido,TRIM(D2738&amp;""),IF(_xlpm.Pedido&lt;&gt;"",_xlpm.Pedido&amp;" | "&amp;K2738,I2738&amp;" | "&amp;K2738&amp;" | "&amp;TEXT(AU2738,"0"))))</f>
        <v>4751 | Mel</v>
      </c>
      <c r="BA2738" s="1" t="str">
        <f>IF(ISBLANK(I2738),"", _xlfn.LET(_xlpm.TipoServico,LOWER(H2738),IF(ISNUMBER(FIND("banho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8" s="1" t="str">
        <f>IF(ISBLANK(I2738),"", _xlfn.LET(
    _xlpm.Servico,TRIM(F2738&amp;""),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8" s="1">
        <f>IF(ISBLANK(B2738),"", IF(ISBLANK(R2738),Q2738*S2738,R2738*S2738))</f>
        <v>57</v>
      </c>
    </row>
    <row r="2739" spans="1:55" x14ac:dyDescent="0.3">
      <c r="A2739" t="s">
        <v>133</v>
      </c>
      <c r="B2739">
        <v>46065</v>
      </c>
      <c r="C2739" t="s">
        <v>9</v>
      </c>
      <c r="D2739">
        <v>4787</v>
      </c>
      <c r="F2739" t="s">
        <v>134</v>
      </c>
      <c r="H2739" t="s">
        <v>276</v>
      </c>
      <c r="I2739">
        <v>2828</v>
      </c>
      <c r="J2739" t="s">
        <v>627</v>
      </c>
      <c r="K2739" t="s">
        <v>155</v>
      </c>
      <c r="L2739">
        <v>77988019019</v>
      </c>
      <c r="N2739">
        <v>0</v>
      </c>
      <c r="O2739" t="s">
        <v>5</v>
      </c>
      <c r="P2739">
        <v>0</v>
      </c>
      <c r="Q2739">
        <v>57</v>
      </c>
      <c r="R2739">
        <v>57</v>
      </c>
      <c r="S2739">
        <v>1</v>
      </c>
      <c r="T2739">
        <v>57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 t="s">
        <v>6</v>
      </c>
      <c r="AG2739">
        <v>57</v>
      </c>
      <c r="AU2739" s="2" t="str">
        <f>IF(ISBLANK(B2739),"", TEXT(B2739,"dddd, d \d\e mmmm \d\e aaaa"))</f>
        <v>quinta-feira, 12 de fevereiro de 2026</v>
      </c>
      <c r="AX2739" s="1" t="str" cm="1">
        <f t="array" ref="AX2739">IFERROR(_xlfn.TEXTJOIN(", ",TRUE,_xlfn._xlws.SORT(_xlfn.UNIQUE(_xlfn._xlws.FILTER($K$2:$K$2889,($I$2:$I$2889=I2739)*($K$2:$K$2889&lt;&gt;""))))),"")</f>
        <v>Mel</v>
      </c>
      <c r="AY2739" s="1" t="str">
        <f>IF(ISBLANK(F2739),"", IF(OR(
ISNUMBER(FIND("escovacao",LOWER(F2739))),
ISNUMBER(FIND("escovação",LOWER(F2739))),
ISNUMBER(FIND("higiene bucal",LOWER(F2739))),
ISNUMBER(FIND("tosa",LOWER(F2739))),
ISNUMBER(FIND("hidratacao",LOWER(F2739))),
ISNUMBER(FIND("hidratação",LOWER(F2739))),
ISNUMBER(FIND("spa",LOWER(F2739))),
ISNUMBER(FIND("corte de unhas",LOWER(F2739))),
ISNUMBER(FIND("desembolo",LOWER(F2739))),
ISNUMBER(FIND("clorexidina",LOWER(F2739))),
ISNUMBER(FIND("matizacao",LOWER(F2739))),
ISNUMBER(FIND("matização",LOWER(F2739))),
ISNUMBER(FIND("arredondamento",LOWER(F2739))),
ISNUMBER(FIND("remocao",LOWER(F2739))),
ISNUMBER(FIND("remoção",LOWER(F2739)))
),"Serviços extras",
IF(ISNUMBER(FIND("banho",LOWER(F2739))),"Banho","Loja")))</f>
        <v>Banho</v>
      </c>
      <c r="AZ2739" s="1" t="str">
        <f>IF(ISBLANK(I2739),"", _xlfn.LET(_xlpm.Pedido,TRIM(D2739&amp;""),IF(_xlpm.Pedido&lt;&gt;"",_xlpm.Pedido&amp;" | "&amp;K2739,I2739&amp;" | "&amp;K2739&amp;" | "&amp;TEXT(AU2739,"0"))))</f>
        <v>4787 | Mel</v>
      </c>
      <c r="BA2739" s="1" t="str">
        <f>IF(ISBLANK(I2739),"", _xlfn.LET(_xlpm.TipoServico,LOWER(H2739),IF(ISNUMBER(FIND("banho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39" s="1" t="str">
        <f>IF(ISBLANK(I2739),"", _xlfn.LET(
    _xlpm.Servico,TRIM(F2739&amp;""),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39" s="1">
        <f>IF(ISBLANK(B2739),"", IF(ISBLANK(R2739),Q2739*S2739,R2739*S2739))</f>
        <v>57</v>
      </c>
    </row>
    <row r="2740" spans="1:55" x14ac:dyDescent="0.3">
      <c r="A2740" t="s">
        <v>178</v>
      </c>
      <c r="B2740">
        <v>46060</v>
      </c>
      <c r="C2740" t="s">
        <v>27</v>
      </c>
      <c r="D2740">
        <v>4755</v>
      </c>
      <c r="F2740" t="s">
        <v>134</v>
      </c>
      <c r="H2740" t="s">
        <v>276</v>
      </c>
      <c r="I2740">
        <v>2528</v>
      </c>
      <c r="J2740" t="s">
        <v>71</v>
      </c>
      <c r="K2740" t="s">
        <v>221</v>
      </c>
      <c r="L2740">
        <v>73991182199</v>
      </c>
      <c r="N2740">
        <v>0</v>
      </c>
      <c r="O2740" t="s">
        <v>5</v>
      </c>
      <c r="P2740">
        <v>0</v>
      </c>
      <c r="Q2740">
        <v>57</v>
      </c>
      <c r="R2740">
        <v>57</v>
      </c>
      <c r="S2740">
        <v>1</v>
      </c>
      <c r="T2740">
        <v>57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  <c r="AE2740">
        <v>0</v>
      </c>
      <c r="AF2740" t="s">
        <v>6</v>
      </c>
      <c r="AG2740">
        <v>158</v>
      </c>
      <c r="AU2740" s="2" t="str">
        <f>IF(ISBLANK(B2740),"", TEXT(B2740,"dddd, d \d\e mmmm \d\e aaaa"))</f>
        <v>sábado, 7 de fevereiro de 2026</v>
      </c>
      <c r="AX2740" s="1" t="str" cm="1">
        <f t="array" ref="AX2740">IFERROR(_xlfn.TEXTJOIN(", ",TRUE,_xlfn._xlws.SORT(_xlfn.UNIQUE(_xlfn._xlws.FILTER($K$2:$K$2889,($I$2:$I$2889=I2740)*($K$2:$K$2889&lt;&gt;""))))),"")</f>
        <v>Thor, Zara</v>
      </c>
      <c r="AY2740" s="1" t="str">
        <f>IF(ISBLANK(F2740),"", IF(OR(
ISNUMBER(FIND("escovacao",LOWER(F2740))),
ISNUMBER(FIND("escovação",LOWER(F2740))),
ISNUMBER(FIND("higiene bucal",LOWER(F2740))),
ISNUMBER(FIND("tosa",LOWER(F2740))),
ISNUMBER(FIND("hidratacao",LOWER(F2740))),
ISNUMBER(FIND("hidratação",LOWER(F2740))),
ISNUMBER(FIND("spa",LOWER(F2740))),
ISNUMBER(FIND("corte de unhas",LOWER(F2740))),
ISNUMBER(FIND("desembolo",LOWER(F2740))),
ISNUMBER(FIND("clorexidina",LOWER(F2740))),
ISNUMBER(FIND("matizacao",LOWER(F2740))),
ISNUMBER(FIND("matização",LOWER(F2740))),
ISNUMBER(FIND("arredondamento",LOWER(F2740))),
ISNUMBER(FIND("remocao",LOWER(F2740))),
ISNUMBER(FIND("remoção",LOWER(F2740)))
),"Serviços extras",
IF(ISNUMBER(FIND("banho",LOWER(F2740))),"Banho","Loja")))</f>
        <v>Banho</v>
      </c>
      <c r="AZ2740" s="1" t="str">
        <f>IF(ISBLANK(I2740),"", _xlfn.LET(_xlpm.Pedido,TRIM(D2740&amp;""),IF(_xlpm.Pedido&lt;&gt;"",_xlpm.Pedido&amp;" | "&amp;K2740,I2740&amp;" | "&amp;K2740&amp;" | "&amp;TEXT(AU2740,"0"))))</f>
        <v>4755 | Zara</v>
      </c>
      <c r="BA2740" s="1" t="str">
        <f>IF(ISBLANK(I2740),"", _xlfn.LET(_xlpm.TipoServico,LOWER(H2740),IF(ISNUMBER(FIND("banho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0" s="1" t="str">
        <f>IF(ISBLANK(I2740),"", _xlfn.LET(
    _xlpm.Servico,TRIM(F2740&amp;""),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0" s="1">
        <f>IF(ISBLANK(B2740),"", IF(ISBLANK(R2740),Q2740*S2740,R2740*S2740))</f>
        <v>57</v>
      </c>
    </row>
    <row r="2741" spans="1:55" x14ac:dyDescent="0.3">
      <c r="A2741" t="s">
        <v>141</v>
      </c>
      <c r="B2741">
        <v>46060</v>
      </c>
      <c r="C2741" t="s">
        <v>27</v>
      </c>
      <c r="D2741">
        <v>4755</v>
      </c>
      <c r="F2741" t="s">
        <v>134</v>
      </c>
      <c r="H2741" t="s">
        <v>276</v>
      </c>
      <c r="I2741">
        <v>2528</v>
      </c>
      <c r="J2741" t="s">
        <v>71</v>
      </c>
      <c r="K2741" t="s">
        <v>471</v>
      </c>
      <c r="L2741">
        <v>73991182199</v>
      </c>
      <c r="N2741">
        <v>0</v>
      </c>
      <c r="O2741" t="s">
        <v>5</v>
      </c>
      <c r="P2741">
        <v>0</v>
      </c>
      <c r="Q2741">
        <v>57</v>
      </c>
      <c r="R2741">
        <v>57</v>
      </c>
      <c r="S2741">
        <v>1</v>
      </c>
      <c r="T2741">
        <v>57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 t="s">
        <v>6</v>
      </c>
      <c r="AG2741">
        <v>158</v>
      </c>
      <c r="AU2741" s="2" t="str">
        <f>IF(ISBLANK(B2741),"", TEXT(B2741,"dddd, d \d\e mmmm \d\e aaaa"))</f>
        <v>sábado, 7 de fevereiro de 2026</v>
      </c>
      <c r="AX2741" s="1" t="str" cm="1">
        <f t="array" ref="AX2741">IFERROR(_xlfn.TEXTJOIN(", ",TRUE,_xlfn._xlws.SORT(_xlfn.UNIQUE(_xlfn._xlws.FILTER($K$2:$K$2889,($I$2:$I$2889=I2741)*($K$2:$K$2889&lt;&gt;""))))),"")</f>
        <v>Thor, Zara</v>
      </c>
      <c r="AY2741" s="1" t="str">
        <f>IF(ISBLANK(F2741),"", IF(OR(
ISNUMBER(FIND("escovacao",LOWER(F2741))),
ISNUMBER(FIND("escovação",LOWER(F2741))),
ISNUMBER(FIND("higiene bucal",LOWER(F2741))),
ISNUMBER(FIND("tosa",LOWER(F2741))),
ISNUMBER(FIND("hidratacao",LOWER(F2741))),
ISNUMBER(FIND("hidratação",LOWER(F2741))),
ISNUMBER(FIND("spa",LOWER(F2741))),
ISNUMBER(FIND("corte de unhas",LOWER(F2741))),
ISNUMBER(FIND("desembolo",LOWER(F2741))),
ISNUMBER(FIND("clorexidina",LOWER(F2741))),
ISNUMBER(FIND("matizacao",LOWER(F2741))),
ISNUMBER(FIND("matização",LOWER(F2741))),
ISNUMBER(FIND("arredondamento",LOWER(F2741))),
ISNUMBER(FIND("remocao",LOWER(F2741))),
ISNUMBER(FIND("remoção",LOWER(F2741)))
),"Serviços extras",
IF(ISNUMBER(FIND("banho",LOWER(F2741))),"Banho","Loja")))</f>
        <v>Banho</v>
      </c>
      <c r="AZ2741" s="1" t="str">
        <f>IF(ISBLANK(I2741),"", _xlfn.LET(_xlpm.Pedido,TRIM(D2741&amp;""),IF(_xlpm.Pedido&lt;&gt;"",_xlpm.Pedido&amp;" | "&amp;K2741,I2741&amp;" | "&amp;K2741&amp;" | "&amp;TEXT(AU2741,"0"))))</f>
        <v>4755 | Thor</v>
      </c>
      <c r="BA2741" s="1" t="str">
        <f>IF(ISBLANK(I2741),"", _xlfn.LET(_xlpm.TipoServico,LOWER(H2741),IF(ISNUMBER(FIND("banho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1" s="1" t="str">
        <f>IF(ISBLANK(I2741),"", _xlfn.LET(
    _xlpm.Servico,TRIM(F2741&amp;""),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1" s="1">
        <f>IF(ISBLANK(B2741),"", IF(ISBLANK(R2741),Q2741*S2741,R2741*S2741))</f>
        <v>57</v>
      </c>
    </row>
    <row r="2742" spans="1:55" x14ac:dyDescent="0.3">
      <c r="A2742" t="s">
        <v>133</v>
      </c>
      <c r="B2742">
        <v>46062</v>
      </c>
      <c r="C2742" t="s">
        <v>43</v>
      </c>
      <c r="D2742">
        <v>4759</v>
      </c>
      <c r="F2742" t="s">
        <v>134</v>
      </c>
      <c r="H2742" t="s">
        <v>276</v>
      </c>
      <c r="I2742">
        <v>2831</v>
      </c>
      <c r="J2742" t="s">
        <v>546</v>
      </c>
      <c r="K2742" t="s">
        <v>718</v>
      </c>
      <c r="L2742">
        <v>557391461587</v>
      </c>
      <c r="N2742">
        <v>0</v>
      </c>
      <c r="O2742" t="s">
        <v>5</v>
      </c>
      <c r="P2742">
        <v>0</v>
      </c>
      <c r="Q2742">
        <v>57</v>
      </c>
      <c r="R2742">
        <v>57</v>
      </c>
      <c r="S2742">
        <v>1</v>
      </c>
      <c r="T2742">
        <v>57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 t="s">
        <v>6</v>
      </c>
      <c r="AG2742">
        <v>145.4</v>
      </c>
      <c r="AU2742" s="2" t="str">
        <f>IF(ISBLANK(B2742),"", TEXT(B2742,"dddd, d \d\e mmmm \d\e aaaa"))</f>
        <v>segunda-feira, 9 de fevereiro de 2026</v>
      </c>
      <c r="AX2742" s="1" t="str" cm="1">
        <f t="array" ref="AX2742">IFERROR(_xlfn.TEXTJOIN(", ",TRUE,_xlfn._xlws.SORT(_xlfn.UNIQUE(_xlfn._xlws.FILTER($K$2:$K$2889,($I$2:$I$2889=I2742)*($K$2:$K$2889&lt;&gt;""))))),"")</f>
        <v>Charlie</v>
      </c>
      <c r="AY2742" s="1" t="str">
        <f>IF(ISBLANK(F2742),"", IF(OR(
ISNUMBER(FIND("escovacao",LOWER(F2742))),
ISNUMBER(FIND("escovação",LOWER(F2742))),
ISNUMBER(FIND("higiene bucal",LOWER(F2742))),
ISNUMBER(FIND("tosa",LOWER(F2742))),
ISNUMBER(FIND("hidratacao",LOWER(F2742))),
ISNUMBER(FIND("hidratação",LOWER(F2742))),
ISNUMBER(FIND("spa",LOWER(F2742))),
ISNUMBER(FIND("corte de unhas",LOWER(F2742))),
ISNUMBER(FIND("desembolo",LOWER(F2742))),
ISNUMBER(FIND("clorexidina",LOWER(F2742))),
ISNUMBER(FIND("matizacao",LOWER(F2742))),
ISNUMBER(FIND("matização",LOWER(F2742))),
ISNUMBER(FIND("arredondamento",LOWER(F2742))),
ISNUMBER(FIND("remocao",LOWER(F2742))),
ISNUMBER(FIND("remoção",LOWER(F2742)))
),"Serviços extras",
IF(ISNUMBER(FIND("banho",LOWER(F2742))),"Banho","Loja")))</f>
        <v>Banho</v>
      </c>
      <c r="AZ2742" s="1" t="str">
        <f>IF(ISBLANK(I2742),"", _xlfn.LET(_xlpm.Pedido,TRIM(D2742&amp;""),IF(_xlpm.Pedido&lt;&gt;"",_xlpm.Pedido&amp;" | "&amp;K2742,I2742&amp;" | "&amp;K2742&amp;" | "&amp;TEXT(AU2742,"0"))))</f>
        <v>4759 | Charlie</v>
      </c>
      <c r="BA2742" s="1" t="str">
        <f>IF(ISBLANK(I2742),"", _xlfn.LET(_xlpm.TipoServico,LOWER(H2742),IF(ISNUMBER(FIND("banho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2" s="1" t="str">
        <f>IF(ISBLANK(I2742),"", _xlfn.LET(
    _xlpm.Servico,TRIM(F2742&amp;""),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2" s="1">
        <f>IF(ISBLANK(B2742),"", IF(ISBLANK(R2742),Q2742*S2742,R2742*S2742))</f>
        <v>57</v>
      </c>
    </row>
    <row r="2743" spans="1:55" x14ac:dyDescent="0.3">
      <c r="A2743" t="s">
        <v>133</v>
      </c>
      <c r="B2743">
        <v>46062</v>
      </c>
      <c r="C2743" t="s">
        <v>43</v>
      </c>
      <c r="D2743">
        <v>4761</v>
      </c>
      <c r="F2743" t="s">
        <v>134</v>
      </c>
      <c r="H2743" t="s">
        <v>276</v>
      </c>
      <c r="I2743">
        <v>2593</v>
      </c>
      <c r="J2743" t="s">
        <v>719</v>
      </c>
      <c r="K2743" t="s">
        <v>181</v>
      </c>
      <c r="L2743">
        <v>5573999752811</v>
      </c>
      <c r="N2743">
        <v>0</v>
      </c>
      <c r="O2743" t="s">
        <v>5</v>
      </c>
      <c r="P2743">
        <v>0</v>
      </c>
      <c r="Q2743">
        <v>57</v>
      </c>
      <c r="R2743">
        <v>57</v>
      </c>
      <c r="S2743">
        <v>1</v>
      </c>
      <c r="T2743">
        <v>57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 t="s">
        <v>6</v>
      </c>
      <c r="AG2743">
        <v>69</v>
      </c>
      <c r="AU2743" s="2" t="str">
        <f>IF(ISBLANK(B2743),"", TEXT(B2743,"dddd, d \d\e mmmm \d\e aaaa"))</f>
        <v>segunda-feira, 9 de fevereiro de 2026</v>
      </c>
      <c r="AX2743" s="1" t="str" cm="1">
        <f t="array" ref="AX2743">IFERROR(_xlfn.TEXTJOIN(", ",TRUE,_xlfn._xlws.SORT(_xlfn.UNIQUE(_xlfn._xlws.FILTER($K$2:$K$2889,($I$2:$I$2889=I2743)*($K$2:$K$2889&lt;&gt;""))))),"")</f>
        <v>Bob</v>
      </c>
      <c r="AY2743" s="1" t="str">
        <f>IF(ISBLANK(F2743),"", IF(OR(
ISNUMBER(FIND("escovacao",LOWER(F2743))),
ISNUMBER(FIND("escovação",LOWER(F2743))),
ISNUMBER(FIND("higiene bucal",LOWER(F2743))),
ISNUMBER(FIND("tosa",LOWER(F2743))),
ISNUMBER(FIND("hidratacao",LOWER(F2743))),
ISNUMBER(FIND("hidratação",LOWER(F2743))),
ISNUMBER(FIND("spa",LOWER(F2743))),
ISNUMBER(FIND("corte de unhas",LOWER(F2743))),
ISNUMBER(FIND("desembolo",LOWER(F2743))),
ISNUMBER(FIND("clorexidina",LOWER(F2743))),
ISNUMBER(FIND("matizacao",LOWER(F2743))),
ISNUMBER(FIND("matização",LOWER(F2743))),
ISNUMBER(FIND("arredondamento",LOWER(F2743))),
ISNUMBER(FIND("remocao",LOWER(F2743))),
ISNUMBER(FIND("remoção",LOWER(F2743)))
),"Serviços extras",
IF(ISNUMBER(FIND("banho",LOWER(F2743))),"Banho","Loja")))</f>
        <v>Banho</v>
      </c>
      <c r="AZ2743" s="1" t="str">
        <f>IF(ISBLANK(I2743),"", _xlfn.LET(_xlpm.Pedido,TRIM(D2743&amp;""),IF(_xlpm.Pedido&lt;&gt;"",_xlpm.Pedido&amp;" | "&amp;K2743,I2743&amp;" | "&amp;K2743&amp;" | "&amp;TEXT(AU2743,"0"))))</f>
        <v>4761 | Bob</v>
      </c>
      <c r="BA2743" s="1" t="str">
        <f>IF(ISBLANK(I2743),"", _xlfn.LET(_xlpm.TipoServico,LOWER(H2743),IF(ISNUMBER(FIND("banho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3" s="1" t="str">
        <f>IF(ISBLANK(I2743),"", _xlfn.LET(
    _xlpm.Servico,TRIM(F2743&amp;""),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3" s="1">
        <f>IF(ISBLANK(B2743),"", IF(ISBLANK(R2743),Q2743*S2743,R2743*S2743))</f>
        <v>57</v>
      </c>
    </row>
    <row r="2744" spans="1:55" x14ac:dyDescent="0.3">
      <c r="A2744" t="s">
        <v>133</v>
      </c>
      <c r="B2744">
        <v>46063</v>
      </c>
      <c r="C2744" t="s">
        <v>46</v>
      </c>
      <c r="D2744">
        <v>4770</v>
      </c>
      <c r="F2744" t="s">
        <v>134</v>
      </c>
      <c r="H2744" t="s">
        <v>276</v>
      </c>
      <c r="I2744">
        <v>2642</v>
      </c>
      <c r="J2744" t="s">
        <v>157</v>
      </c>
      <c r="K2744" t="s">
        <v>720</v>
      </c>
      <c r="L2744">
        <v>5573999744943</v>
      </c>
      <c r="N2744">
        <v>0</v>
      </c>
      <c r="O2744" t="s">
        <v>5</v>
      </c>
      <c r="P2744">
        <v>0</v>
      </c>
      <c r="Q2744">
        <v>57</v>
      </c>
      <c r="R2744">
        <v>57</v>
      </c>
      <c r="S2744">
        <v>1</v>
      </c>
      <c r="T2744">
        <v>57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 t="s">
        <v>6</v>
      </c>
      <c r="AG2744">
        <v>110</v>
      </c>
      <c r="AU2744" s="2" t="str">
        <f>IF(ISBLANK(B2744),"", TEXT(B2744,"dddd, d \d\e mmmm \d\e aaaa"))</f>
        <v>terça-feira, 10 de fevereiro de 2026</v>
      </c>
      <c r="AX2744" s="1" t="str" cm="1">
        <f t="array" ref="AX2744">IFERROR(_xlfn.TEXTJOIN(", ",TRUE,_xlfn._xlws.SORT(_xlfn.UNIQUE(_xlfn._xlws.FILTER($K$2:$K$2889,($I$2:$I$2889=I2744)*($K$2:$K$2889&lt;&gt;""))))),"")</f>
        <v>Napoleao</v>
      </c>
      <c r="AY2744" s="1" t="str">
        <f>IF(ISBLANK(F2744),"", IF(OR(
ISNUMBER(FIND("escovacao",LOWER(F2744))),
ISNUMBER(FIND("escovação",LOWER(F2744))),
ISNUMBER(FIND("higiene bucal",LOWER(F2744))),
ISNUMBER(FIND("tosa",LOWER(F2744))),
ISNUMBER(FIND("hidratacao",LOWER(F2744))),
ISNUMBER(FIND("hidratação",LOWER(F2744))),
ISNUMBER(FIND("spa",LOWER(F2744))),
ISNUMBER(FIND("corte de unhas",LOWER(F2744))),
ISNUMBER(FIND("desembolo",LOWER(F2744))),
ISNUMBER(FIND("clorexidina",LOWER(F2744))),
ISNUMBER(FIND("matizacao",LOWER(F2744))),
ISNUMBER(FIND("matização",LOWER(F2744))),
ISNUMBER(FIND("arredondamento",LOWER(F2744))),
ISNUMBER(FIND("remocao",LOWER(F2744))),
ISNUMBER(FIND("remoção",LOWER(F2744)))
),"Serviços extras",
IF(ISNUMBER(FIND("banho",LOWER(F2744))),"Banho","Loja")))</f>
        <v>Banho</v>
      </c>
      <c r="AZ2744" s="1" t="str">
        <f>IF(ISBLANK(I2744),"", _xlfn.LET(_xlpm.Pedido,TRIM(D2744&amp;""),IF(_xlpm.Pedido&lt;&gt;"",_xlpm.Pedido&amp;" | "&amp;K2744,I2744&amp;" | "&amp;K2744&amp;" | "&amp;TEXT(AU2744,"0"))))</f>
        <v>4770 | Napoleao</v>
      </c>
      <c r="BA2744" s="1" t="str">
        <f>IF(ISBLANK(I2744),"", _xlfn.LET(_xlpm.TipoServico,LOWER(H2744),IF(ISNUMBER(FIND("banho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4" s="1" t="str">
        <f>IF(ISBLANK(I2744),"", _xlfn.LET(
    _xlpm.Servico,TRIM(F2744&amp;""),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4" s="1">
        <f>IF(ISBLANK(B2744),"", IF(ISBLANK(R2744),Q2744*S2744,R2744*S2744))</f>
        <v>57</v>
      </c>
    </row>
    <row r="2745" spans="1:55" x14ac:dyDescent="0.3">
      <c r="A2745" t="s">
        <v>141</v>
      </c>
      <c r="B2745">
        <v>46063</v>
      </c>
      <c r="C2745" t="s">
        <v>46</v>
      </c>
      <c r="D2745">
        <v>4772</v>
      </c>
      <c r="F2745" t="s">
        <v>134</v>
      </c>
      <c r="H2745" t="s">
        <v>276</v>
      </c>
      <c r="I2745">
        <v>2667</v>
      </c>
      <c r="J2745" t="s">
        <v>721</v>
      </c>
      <c r="K2745" t="s">
        <v>722</v>
      </c>
      <c r="L2745">
        <v>5573982343116</v>
      </c>
      <c r="N2745">
        <v>0</v>
      </c>
      <c r="O2745" t="s">
        <v>5</v>
      </c>
      <c r="P2745">
        <v>0</v>
      </c>
      <c r="Q2745">
        <v>57</v>
      </c>
      <c r="R2745">
        <v>57</v>
      </c>
      <c r="S2745">
        <v>1</v>
      </c>
      <c r="T2745">
        <v>57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 t="s">
        <v>6</v>
      </c>
      <c r="AG2745">
        <v>120</v>
      </c>
      <c r="AU2745" s="2" t="str">
        <f>IF(ISBLANK(B2745),"", TEXT(B2745,"dddd, d \d\e mmmm \d\e aaaa"))</f>
        <v>terça-feira, 10 de fevereiro de 2026</v>
      </c>
      <c r="AX2745" s="1" t="str" cm="1">
        <f t="array" ref="AX2745">IFERROR(_xlfn.TEXTJOIN(", ",TRUE,_xlfn._xlws.SORT(_xlfn.UNIQUE(_xlfn._xlws.FILTER($K$2:$K$2889,($I$2:$I$2889=I2745)*($K$2:$K$2889&lt;&gt;""))))),"")</f>
        <v>Thor Nascimento</v>
      </c>
      <c r="AY2745" s="1" t="str">
        <f>IF(ISBLANK(F2745),"", IF(OR(
ISNUMBER(FIND("escovacao",LOWER(F2745))),
ISNUMBER(FIND("escovação",LOWER(F2745))),
ISNUMBER(FIND("higiene bucal",LOWER(F2745))),
ISNUMBER(FIND("tosa",LOWER(F2745))),
ISNUMBER(FIND("hidratacao",LOWER(F2745))),
ISNUMBER(FIND("hidratação",LOWER(F2745))),
ISNUMBER(FIND("spa",LOWER(F2745))),
ISNUMBER(FIND("corte de unhas",LOWER(F2745))),
ISNUMBER(FIND("desembolo",LOWER(F2745))),
ISNUMBER(FIND("clorexidina",LOWER(F2745))),
ISNUMBER(FIND("matizacao",LOWER(F2745))),
ISNUMBER(FIND("matização",LOWER(F2745))),
ISNUMBER(FIND("arredondamento",LOWER(F2745))),
ISNUMBER(FIND("remocao",LOWER(F2745))),
ISNUMBER(FIND("remoção",LOWER(F2745)))
),"Serviços extras",
IF(ISNUMBER(FIND("banho",LOWER(F2745))),"Banho","Loja")))</f>
        <v>Banho</v>
      </c>
      <c r="AZ2745" s="1" t="str">
        <f>IF(ISBLANK(I2745),"", _xlfn.LET(_xlpm.Pedido,TRIM(D2745&amp;""),IF(_xlpm.Pedido&lt;&gt;"",_xlpm.Pedido&amp;" | "&amp;K2745,I2745&amp;" | "&amp;K2745&amp;" | "&amp;TEXT(AU2745,"0"))))</f>
        <v>4772 | Thor Nascimento</v>
      </c>
      <c r="BA2745" s="1" t="str">
        <f>IF(ISBLANK(I2745),"", _xlfn.LET(_xlpm.TipoServico,LOWER(H2745),IF(ISNUMBER(FIND("banho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5" s="1" t="str">
        <f>IF(ISBLANK(I2745),"", _xlfn.LET(
    _xlpm.Servico,TRIM(F2745&amp;""),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5" s="1">
        <f>IF(ISBLANK(B2745),"", IF(ISBLANK(R2745),Q2745*S2745,R2745*S2745))</f>
        <v>57</v>
      </c>
    </row>
    <row r="2746" spans="1:55" x14ac:dyDescent="0.3">
      <c r="A2746" t="s">
        <v>141</v>
      </c>
      <c r="B2746">
        <v>46063</v>
      </c>
      <c r="C2746" t="s">
        <v>46</v>
      </c>
      <c r="D2746">
        <v>4776</v>
      </c>
      <c r="F2746" t="s">
        <v>134</v>
      </c>
      <c r="H2746" t="s">
        <v>276</v>
      </c>
      <c r="I2746">
        <v>2712</v>
      </c>
      <c r="J2746" t="s">
        <v>385</v>
      </c>
      <c r="K2746" t="s">
        <v>429</v>
      </c>
      <c r="L2746">
        <v>7192652000</v>
      </c>
      <c r="N2746">
        <v>0</v>
      </c>
      <c r="O2746" t="s">
        <v>5</v>
      </c>
      <c r="P2746">
        <v>0</v>
      </c>
      <c r="Q2746">
        <v>57</v>
      </c>
      <c r="R2746">
        <v>57</v>
      </c>
      <c r="S2746">
        <v>1</v>
      </c>
      <c r="T2746">
        <v>57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  <c r="AE2746">
        <v>0</v>
      </c>
      <c r="AF2746" t="s">
        <v>6</v>
      </c>
      <c r="AG2746">
        <v>130</v>
      </c>
      <c r="AU2746" s="2" t="str">
        <f>IF(ISBLANK(B2746),"", TEXT(B2746,"dddd, d \d\e mmmm \d\e aaaa"))</f>
        <v>terça-feira, 10 de fevereiro de 2026</v>
      </c>
      <c r="AX2746" s="1" t="str" cm="1">
        <f t="array" ref="AX2746">IFERROR(_xlfn.TEXTJOIN(", ",TRUE,_xlfn._xlws.SORT(_xlfn.UNIQUE(_xlfn._xlws.FILTER($K$2:$K$2889,($I$2:$I$2889=I2746)*($K$2:$K$2889&lt;&gt;""))))),"")</f>
        <v>Lola</v>
      </c>
      <c r="AY2746" s="1" t="str">
        <f>IF(ISBLANK(F2746),"", IF(OR(
ISNUMBER(FIND("escovacao",LOWER(F2746))),
ISNUMBER(FIND("escovação",LOWER(F2746))),
ISNUMBER(FIND("higiene bucal",LOWER(F2746))),
ISNUMBER(FIND("tosa",LOWER(F2746))),
ISNUMBER(FIND("hidratacao",LOWER(F2746))),
ISNUMBER(FIND("hidratação",LOWER(F2746))),
ISNUMBER(FIND("spa",LOWER(F2746))),
ISNUMBER(FIND("corte de unhas",LOWER(F2746))),
ISNUMBER(FIND("desembolo",LOWER(F2746))),
ISNUMBER(FIND("clorexidina",LOWER(F2746))),
ISNUMBER(FIND("matizacao",LOWER(F2746))),
ISNUMBER(FIND("matização",LOWER(F2746))),
ISNUMBER(FIND("arredondamento",LOWER(F2746))),
ISNUMBER(FIND("remocao",LOWER(F2746))),
ISNUMBER(FIND("remoção",LOWER(F2746)))
),"Serviços extras",
IF(ISNUMBER(FIND("banho",LOWER(F2746))),"Banho","Loja")))</f>
        <v>Banho</v>
      </c>
      <c r="AZ2746" s="1" t="str">
        <f>IF(ISBLANK(I2746),"", _xlfn.LET(_xlpm.Pedido,TRIM(D2746&amp;""),IF(_xlpm.Pedido&lt;&gt;"",_xlpm.Pedido&amp;" | "&amp;K2746,I2746&amp;" | "&amp;K2746&amp;" | "&amp;TEXT(AU2746,"0"))))</f>
        <v>4776 | Lola</v>
      </c>
      <c r="BA2746" s="1" t="str">
        <f>IF(ISBLANK(I2746),"", _xlfn.LET(_xlpm.TipoServico,LOWER(H2746),IF(ISNUMBER(FIND("banho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6" s="1" t="str">
        <f>IF(ISBLANK(I2746),"", _xlfn.LET(
    _xlpm.Servico,TRIM(F2746&amp;""),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6" s="1">
        <f>IF(ISBLANK(B2746),"", IF(ISBLANK(R2746),Q2746*S2746,R2746*S2746))</f>
        <v>57</v>
      </c>
    </row>
    <row r="2747" spans="1:55" x14ac:dyDescent="0.3">
      <c r="A2747" t="s">
        <v>141</v>
      </c>
      <c r="B2747">
        <v>46065</v>
      </c>
      <c r="C2747" t="s">
        <v>9</v>
      </c>
      <c r="D2747">
        <v>4789</v>
      </c>
      <c r="F2747" t="s">
        <v>134</v>
      </c>
      <c r="H2747" t="s">
        <v>276</v>
      </c>
      <c r="I2747">
        <v>2640</v>
      </c>
      <c r="J2747" t="s">
        <v>723</v>
      </c>
      <c r="K2747" t="s">
        <v>724</v>
      </c>
      <c r="L2747">
        <v>4917655070702</v>
      </c>
      <c r="N2747">
        <v>0</v>
      </c>
      <c r="O2747" t="s">
        <v>5</v>
      </c>
      <c r="P2747">
        <v>0</v>
      </c>
      <c r="Q2747">
        <v>57</v>
      </c>
      <c r="R2747">
        <v>57</v>
      </c>
      <c r="S2747">
        <v>1</v>
      </c>
      <c r="T2747">
        <v>57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 t="s">
        <v>6</v>
      </c>
      <c r="AG2747">
        <v>110</v>
      </c>
      <c r="AU2747" s="2" t="str">
        <f>IF(ISBLANK(B2747),"", TEXT(B2747,"dddd, d \d\e mmmm \d\e aaaa"))</f>
        <v>quinta-feira, 12 de fevereiro de 2026</v>
      </c>
      <c r="AX2747" s="1" t="str" cm="1">
        <f t="array" ref="AX2747">IFERROR(_xlfn.TEXTJOIN(", ",TRUE,_xlfn._xlws.SORT(_xlfn.UNIQUE(_xlfn._xlws.FILTER($K$2:$K$2889,($I$2:$I$2889=I2747)*($K$2:$K$2889&lt;&gt;""))))),"")</f>
        <v>Theodoro</v>
      </c>
      <c r="AY2747" s="1" t="str">
        <f>IF(ISBLANK(F2747),"", IF(OR(
ISNUMBER(FIND("escovacao",LOWER(F2747))),
ISNUMBER(FIND("escovação",LOWER(F2747))),
ISNUMBER(FIND("higiene bucal",LOWER(F2747))),
ISNUMBER(FIND("tosa",LOWER(F2747))),
ISNUMBER(FIND("hidratacao",LOWER(F2747))),
ISNUMBER(FIND("hidratação",LOWER(F2747))),
ISNUMBER(FIND("spa",LOWER(F2747))),
ISNUMBER(FIND("corte de unhas",LOWER(F2747))),
ISNUMBER(FIND("desembolo",LOWER(F2747))),
ISNUMBER(FIND("clorexidina",LOWER(F2747))),
ISNUMBER(FIND("matizacao",LOWER(F2747))),
ISNUMBER(FIND("matização",LOWER(F2747))),
ISNUMBER(FIND("arredondamento",LOWER(F2747))),
ISNUMBER(FIND("remocao",LOWER(F2747))),
ISNUMBER(FIND("remoção",LOWER(F2747)))
),"Serviços extras",
IF(ISNUMBER(FIND("banho",LOWER(F2747))),"Banho","Loja")))</f>
        <v>Banho</v>
      </c>
      <c r="AZ2747" s="1" t="str">
        <f>IF(ISBLANK(I2747),"", _xlfn.LET(_xlpm.Pedido,TRIM(D2747&amp;""),IF(_xlpm.Pedido&lt;&gt;"",_xlpm.Pedido&amp;" | "&amp;K2747,I2747&amp;" | "&amp;K2747&amp;" | "&amp;TEXT(AU2747,"0"))))</f>
        <v>4789 | Theodoro</v>
      </c>
      <c r="BA2747" s="1" t="str">
        <f>IF(ISBLANK(I2747),"", _xlfn.LET(_xlpm.TipoServico,LOWER(H2747),IF(ISNUMBER(FIND("banho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7" s="1" t="str">
        <f>IF(ISBLANK(I2747),"", _xlfn.LET(
    _xlpm.Servico,TRIM(F2747&amp;""),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7" s="1">
        <f>IF(ISBLANK(B2747),"", IF(ISBLANK(R2747),Q2747*S2747,R2747*S2747))</f>
        <v>57</v>
      </c>
    </row>
    <row r="2748" spans="1:55" x14ac:dyDescent="0.3">
      <c r="A2748" t="s">
        <v>133</v>
      </c>
      <c r="B2748">
        <v>46065</v>
      </c>
      <c r="C2748" t="s">
        <v>9</v>
      </c>
      <c r="D2748">
        <v>4796</v>
      </c>
      <c r="F2748" t="s">
        <v>134</v>
      </c>
      <c r="H2748" t="s">
        <v>276</v>
      </c>
      <c r="I2748">
        <v>2466</v>
      </c>
      <c r="J2748" t="s">
        <v>725</v>
      </c>
      <c r="K2748" t="s">
        <v>144</v>
      </c>
      <c r="L2748">
        <v>73991849687</v>
      </c>
      <c r="N2748">
        <v>0</v>
      </c>
      <c r="O2748" t="s">
        <v>5</v>
      </c>
      <c r="P2748">
        <v>0</v>
      </c>
      <c r="Q2748">
        <v>57</v>
      </c>
      <c r="R2748">
        <v>57</v>
      </c>
      <c r="S2748">
        <v>1</v>
      </c>
      <c r="T2748">
        <v>57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 t="s">
        <v>6</v>
      </c>
      <c r="AG2748">
        <v>114</v>
      </c>
      <c r="AU2748" s="2" t="str">
        <f>IF(ISBLANK(B2748),"", TEXT(B2748,"dddd, d \d\e mmmm \d\e aaaa"))</f>
        <v>quinta-feira, 12 de fevereiro de 2026</v>
      </c>
      <c r="AX2748" s="1" t="str" cm="1">
        <f t="array" ref="AX2748">IFERROR(_xlfn.TEXTJOIN(", ",TRUE,_xlfn._xlws.SORT(_xlfn.UNIQUE(_xlfn._xlws.FILTER($K$2:$K$2889,($I$2:$I$2889=I2748)*($K$2:$K$2889&lt;&gt;""))))),"")</f>
        <v>Luna</v>
      </c>
      <c r="AY2748" s="1" t="str">
        <f>IF(ISBLANK(F2748),"", IF(OR(
ISNUMBER(FIND("escovacao",LOWER(F2748))),
ISNUMBER(FIND("escovação",LOWER(F2748))),
ISNUMBER(FIND("higiene bucal",LOWER(F2748))),
ISNUMBER(FIND("tosa",LOWER(F2748))),
ISNUMBER(FIND("hidratacao",LOWER(F2748))),
ISNUMBER(FIND("hidratação",LOWER(F2748))),
ISNUMBER(FIND("spa",LOWER(F2748))),
ISNUMBER(FIND("corte de unhas",LOWER(F2748))),
ISNUMBER(FIND("desembolo",LOWER(F2748))),
ISNUMBER(FIND("clorexidina",LOWER(F2748))),
ISNUMBER(FIND("matizacao",LOWER(F2748))),
ISNUMBER(FIND("matização",LOWER(F2748))),
ISNUMBER(FIND("arredondamento",LOWER(F2748))),
ISNUMBER(FIND("remocao",LOWER(F2748))),
ISNUMBER(FIND("remoção",LOWER(F2748)))
),"Serviços extras",
IF(ISNUMBER(FIND("banho",LOWER(F2748))),"Banho","Loja")))</f>
        <v>Banho</v>
      </c>
      <c r="AZ2748" s="1" t="str">
        <f>IF(ISBLANK(I2748),"", _xlfn.LET(_xlpm.Pedido,TRIM(D2748&amp;""),IF(_xlpm.Pedido&lt;&gt;"",_xlpm.Pedido&amp;" | "&amp;K2748,I2748&amp;" | "&amp;K2748&amp;" | "&amp;TEXT(AU2748,"0"))))</f>
        <v>4796 | Luna</v>
      </c>
      <c r="BA2748" s="1" t="str">
        <f>IF(ISBLANK(I2748),"", _xlfn.LET(_xlpm.TipoServico,LOWER(H2748),IF(ISNUMBER(FIND("banho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8" s="1" t="str">
        <f>IF(ISBLANK(I2748),"", _xlfn.LET(
    _xlpm.Servico,TRIM(F2748&amp;""),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8" s="1">
        <f>IF(ISBLANK(B2748),"", IF(ISBLANK(R2748),Q2748*S2748,R2748*S2748))</f>
        <v>57</v>
      </c>
    </row>
    <row r="2749" spans="1:55" x14ac:dyDescent="0.3">
      <c r="A2749" t="s">
        <v>141</v>
      </c>
      <c r="B2749">
        <v>46065</v>
      </c>
      <c r="C2749" t="s">
        <v>9</v>
      </c>
      <c r="D2749">
        <v>4798</v>
      </c>
      <c r="F2749" t="s">
        <v>134</v>
      </c>
      <c r="H2749" t="s">
        <v>276</v>
      </c>
      <c r="I2749">
        <v>2453</v>
      </c>
      <c r="J2749" t="s">
        <v>767</v>
      </c>
      <c r="K2749" t="s">
        <v>425</v>
      </c>
      <c r="L2749">
        <v>73988391000</v>
      </c>
      <c r="N2749">
        <v>0</v>
      </c>
      <c r="O2749" t="s">
        <v>5</v>
      </c>
      <c r="P2749">
        <v>0</v>
      </c>
      <c r="Q2749">
        <v>57</v>
      </c>
      <c r="R2749">
        <v>57</v>
      </c>
      <c r="S2749">
        <v>1</v>
      </c>
      <c r="T2749">
        <v>57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 t="s">
        <v>6</v>
      </c>
      <c r="AG2749">
        <v>57</v>
      </c>
      <c r="AU2749" s="2" t="str">
        <f>IF(ISBLANK(B2749),"", TEXT(B2749,"dddd, d \d\e mmmm \d\e aaaa"))</f>
        <v>quinta-feira, 12 de fevereiro de 2026</v>
      </c>
      <c r="AX2749" s="1" t="str" cm="1">
        <f t="array" ref="AX2749">IFERROR(_xlfn.TEXTJOIN(", ",TRUE,_xlfn._xlws.SORT(_xlfn.UNIQUE(_xlfn._xlws.FILTER($K$2:$K$2889,($I$2:$I$2889=I2749)*($K$2:$K$2889&lt;&gt;""))))),"")</f>
        <v>Duda</v>
      </c>
      <c r="AY2749" s="1" t="str">
        <f>IF(ISBLANK(F2749),"", IF(OR(
ISNUMBER(FIND("escovacao",LOWER(F2749))),
ISNUMBER(FIND("escovação",LOWER(F2749))),
ISNUMBER(FIND("higiene bucal",LOWER(F2749))),
ISNUMBER(FIND("tosa",LOWER(F2749))),
ISNUMBER(FIND("hidratacao",LOWER(F2749))),
ISNUMBER(FIND("hidratação",LOWER(F2749))),
ISNUMBER(FIND("spa",LOWER(F2749))),
ISNUMBER(FIND("corte de unhas",LOWER(F2749))),
ISNUMBER(FIND("desembolo",LOWER(F2749))),
ISNUMBER(FIND("clorexidina",LOWER(F2749))),
ISNUMBER(FIND("matizacao",LOWER(F2749))),
ISNUMBER(FIND("matização",LOWER(F2749))),
ISNUMBER(FIND("arredondamento",LOWER(F2749))),
ISNUMBER(FIND("remocao",LOWER(F2749))),
ISNUMBER(FIND("remoção",LOWER(F2749)))
),"Serviços extras",
IF(ISNUMBER(FIND("banho",LOWER(F2749))),"Banho","Loja")))</f>
        <v>Banho</v>
      </c>
      <c r="AZ2749" s="1" t="str">
        <f>IF(ISBLANK(I2749),"", _xlfn.LET(_xlpm.Pedido,TRIM(D2749&amp;""),IF(_xlpm.Pedido&lt;&gt;"",_xlpm.Pedido&amp;" | "&amp;K2749,I2749&amp;" | "&amp;K2749&amp;" | "&amp;TEXT(AU2749,"0"))))</f>
        <v>4798 | Duda</v>
      </c>
      <c r="BA2749" s="1" t="str">
        <f>IF(ISBLANK(I2749),"", _xlfn.LET(_xlpm.TipoServico,LOWER(H2749),IF(ISNUMBER(FIND("banho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49" s="1" t="str">
        <f>IF(ISBLANK(I2749),"", _xlfn.LET(
    _xlpm.Servico,TRIM(F2749&amp;""),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49" s="1">
        <f>IF(ISBLANK(B2749),"", IF(ISBLANK(R2749),Q2749*S2749,R2749*S2749))</f>
        <v>57</v>
      </c>
    </row>
    <row r="2750" spans="1:55" x14ac:dyDescent="0.3">
      <c r="A2750" t="s">
        <v>133</v>
      </c>
      <c r="B2750">
        <v>46066</v>
      </c>
      <c r="C2750" t="s">
        <v>2</v>
      </c>
      <c r="D2750">
        <v>4804</v>
      </c>
      <c r="F2750" t="s">
        <v>134</v>
      </c>
      <c r="H2750" t="s">
        <v>276</v>
      </c>
      <c r="I2750">
        <v>2834</v>
      </c>
      <c r="J2750" t="s">
        <v>726</v>
      </c>
      <c r="K2750" t="s">
        <v>727</v>
      </c>
      <c r="L2750">
        <v>5527998396112</v>
      </c>
      <c r="N2750">
        <v>0</v>
      </c>
      <c r="O2750" t="s">
        <v>5</v>
      </c>
      <c r="P2750">
        <v>0</v>
      </c>
      <c r="Q2750">
        <v>57</v>
      </c>
      <c r="R2750">
        <v>57</v>
      </c>
      <c r="S2750">
        <v>1</v>
      </c>
      <c r="T2750">
        <v>57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 t="s">
        <v>6</v>
      </c>
      <c r="AG2750">
        <v>114</v>
      </c>
      <c r="AU2750" s="2" t="str">
        <f>IF(ISBLANK(B2750),"", TEXT(B2750,"dddd, d \d\e mmmm \d\e aaaa"))</f>
        <v>sexta-feira, 13 de fevereiro de 2026</v>
      </c>
      <c r="AX2750" s="1" t="str" cm="1">
        <f t="array" ref="AX2750">IFERROR(_xlfn.TEXTJOIN(", ",TRUE,_xlfn._xlws.SORT(_xlfn.UNIQUE(_xlfn._xlws.FILTER($K$2:$K$2889,($I$2:$I$2889=I2750)*($K$2:$K$2889&lt;&gt;""))))),"")</f>
        <v>Minie</v>
      </c>
      <c r="AY2750" s="1" t="str">
        <f>IF(ISBLANK(F2750),"", IF(OR(
ISNUMBER(FIND("escovacao",LOWER(F2750))),
ISNUMBER(FIND("escovação",LOWER(F2750))),
ISNUMBER(FIND("higiene bucal",LOWER(F2750))),
ISNUMBER(FIND("tosa",LOWER(F2750))),
ISNUMBER(FIND("hidratacao",LOWER(F2750))),
ISNUMBER(FIND("hidratação",LOWER(F2750))),
ISNUMBER(FIND("spa",LOWER(F2750))),
ISNUMBER(FIND("corte de unhas",LOWER(F2750))),
ISNUMBER(FIND("desembolo",LOWER(F2750))),
ISNUMBER(FIND("clorexidina",LOWER(F2750))),
ISNUMBER(FIND("matizacao",LOWER(F2750))),
ISNUMBER(FIND("matização",LOWER(F2750))),
ISNUMBER(FIND("arredondamento",LOWER(F2750))),
ISNUMBER(FIND("remocao",LOWER(F2750))),
ISNUMBER(FIND("remoção",LOWER(F2750)))
),"Serviços extras",
IF(ISNUMBER(FIND("banho",LOWER(F2750))),"Banho","Loja")))</f>
        <v>Banho</v>
      </c>
      <c r="AZ2750" s="1" t="str">
        <f>IF(ISBLANK(I2750),"", _xlfn.LET(_xlpm.Pedido,TRIM(D2750&amp;""),IF(_xlpm.Pedido&lt;&gt;"",_xlpm.Pedido&amp;" | "&amp;K2750,I2750&amp;" | "&amp;K2750&amp;" | "&amp;TEXT(AU2750,"0"))))</f>
        <v>4804 | Minie</v>
      </c>
      <c r="BA2750" s="1" t="str">
        <f>IF(ISBLANK(I2750),"", _xlfn.LET(_xlpm.TipoServico,LOWER(H2750),IF(ISNUMBER(FIND("banho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0" s="1" t="str">
        <f>IF(ISBLANK(I2750),"", _xlfn.LET(
    _xlpm.Servico,TRIM(F2750&amp;""),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0" s="1">
        <f>IF(ISBLANK(B2750),"", IF(ISBLANK(R2750),Q2750*S2750,R2750*S2750))</f>
        <v>57</v>
      </c>
    </row>
    <row r="2751" spans="1:55" x14ac:dyDescent="0.3">
      <c r="A2751" t="s">
        <v>141</v>
      </c>
      <c r="B2751">
        <v>46066</v>
      </c>
      <c r="C2751" t="s">
        <v>2</v>
      </c>
      <c r="D2751">
        <v>4811</v>
      </c>
      <c r="F2751" t="s">
        <v>134</v>
      </c>
      <c r="H2751" t="s">
        <v>276</v>
      </c>
      <c r="I2751">
        <v>2708</v>
      </c>
      <c r="J2751" t="s">
        <v>728</v>
      </c>
      <c r="K2751" t="s">
        <v>729</v>
      </c>
      <c r="L2751">
        <v>73982299035</v>
      </c>
      <c r="N2751">
        <v>0</v>
      </c>
      <c r="O2751" t="s">
        <v>5</v>
      </c>
      <c r="P2751">
        <v>0</v>
      </c>
      <c r="Q2751">
        <v>57</v>
      </c>
      <c r="R2751">
        <v>57</v>
      </c>
      <c r="S2751">
        <v>1</v>
      </c>
      <c r="T2751">
        <v>57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  <c r="AE2751">
        <v>0</v>
      </c>
      <c r="AF2751" t="s">
        <v>6</v>
      </c>
      <c r="AG2751">
        <v>100</v>
      </c>
      <c r="AU2751" s="2" t="str">
        <f>IF(ISBLANK(B2751),"", TEXT(B2751,"dddd, d \d\e mmmm \d\e aaaa"))</f>
        <v>sexta-feira, 13 de fevereiro de 2026</v>
      </c>
      <c r="AX2751" s="1" t="str" cm="1">
        <f t="array" ref="AX2751">IFERROR(_xlfn.TEXTJOIN(", ",TRUE,_xlfn._xlws.SORT(_xlfn.UNIQUE(_xlfn._xlws.FILTER($K$2:$K$2889,($I$2:$I$2889=I2751)*($K$2:$K$2889&lt;&gt;""))))),"")</f>
        <v>Romeu</v>
      </c>
      <c r="AY2751" s="1" t="str">
        <f>IF(ISBLANK(F2751),"", IF(OR(
ISNUMBER(FIND("escovacao",LOWER(F2751))),
ISNUMBER(FIND("escovação",LOWER(F2751))),
ISNUMBER(FIND("higiene bucal",LOWER(F2751))),
ISNUMBER(FIND("tosa",LOWER(F2751))),
ISNUMBER(FIND("hidratacao",LOWER(F2751))),
ISNUMBER(FIND("hidratação",LOWER(F2751))),
ISNUMBER(FIND("spa",LOWER(F2751))),
ISNUMBER(FIND("corte de unhas",LOWER(F2751))),
ISNUMBER(FIND("desembolo",LOWER(F2751))),
ISNUMBER(FIND("clorexidina",LOWER(F2751))),
ISNUMBER(FIND("matizacao",LOWER(F2751))),
ISNUMBER(FIND("matização",LOWER(F2751))),
ISNUMBER(FIND("arredondamento",LOWER(F2751))),
ISNUMBER(FIND("remocao",LOWER(F2751))),
ISNUMBER(FIND("remoção",LOWER(F2751)))
),"Serviços extras",
IF(ISNUMBER(FIND("banho",LOWER(F2751))),"Banho","Loja")))</f>
        <v>Banho</v>
      </c>
      <c r="AZ2751" s="1" t="str">
        <f>IF(ISBLANK(I2751),"", _xlfn.LET(_xlpm.Pedido,TRIM(D2751&amp;""),IF(_xlpm.Pedido&lt;&gt;"",_xlpm.Pedido&amp;" | "&amp;K2751,I2751&amp;" | "&amp;K2751&amp;" | "&amp;TEXT(AU2751,"0"))))</f>
        <v>4811 | Romeu</v>
      </c>
      <c r="BA2751" s="1" t="str">
        <f>IF(ISBLANK(I2751),"", _xlfn.LET(_xlpm.TipoServico,LOWER(H2751),IF(ISNUMBER(FIND("banho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1" s="1" t="str">
        <f>IF(ISBLANK(I2751),"", _xlfn.LET(
    _xlpm.Servico,TRIM(F2751&amp;""),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1" s="1">
        <f>IF(ISBLANK(B2751),"", IF(ISBLANK(R2751),Q2751*S2751,R2751*S2751))</f>
        <v>57</v>
      </c>
    </row>
    <row r="2752" spans="1:55" x14ac:dyDescent="0.3">
      <c r="A2752" t="s">
        <v>178</v>
      </c>
      <c r="B2752">
        <v>46066</v>
      </c>
      <c r="C2752" t="s">
        <v>2</v>
      </c>
      <c r="D2752">
        <v>4809</v>
      </c>
      <c r="F2752" t="s">
        <v>134</v>
      </c>
      <c r="H2752" t="s">
        <v>276</v>
      </c>
      <c r="I2752">
        <v>2240</v>
      </c>
      <c r="J2752" t="s">
        <v>45</v>
      </c>
      <c r="K2752" t="s">
        <v>144</v>
      </c>
      <c r="L2752">
        <v>7391948647</v>
      </c>
      <c r="N2752">
        <v>0</v>
      </c>
      <c r="O2752" t="s">
        <v>5</v>
      </c>
      <c r="P2752">
        <v>0</v>
      </c>
      <c r="Q2752">
        <v>57</v>
      </c>
      <c r="R2752">
        <v>57</v>
      </c>
      <c r="S2752">
        <v>1</v>
      </c>
      <c r="T2752">
        <v>57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 t="s">
        <v>6</v>
      </c>
      <c r="AG2752">
        <v>104</v>
      </c>
      <c r="AU2752" s="2" t="str">
        <f>IF(ISBLANK(B2752),"", TEXT(B2752,"dddd, d \d\e mmmm \d\e aaaa"))</f>
        <v>sexta-feira, 13 de fevereiro de 2026</v>
      </c>
      <c r="AX2752" s="1" t="str" cm="1">
        <f t="array" ref="AX2752">IFERROR(_xlfn.TEXTJOIN(", ",TRUE,_xlfn._xlws.SORT(_xlfn.UNIQUE(_xlfn._xlws.FILTER($K$2:$K$2889,($I$2:$I$2889=I2752)*($K$2:$K$2889&lt;&gt;""))))),"")</f>
        <v>Luna</v>
      </c>
      <c r="AY2752" s="1" t="str">
        <f>IF(ISBLANK(F2752),"", IF(OR(
ISNUMBER(FIND("escovacao",LOWER(F2752))),
ISNUMBER(FIND("escovação",LOWER(F2752))),
ISNUMBER(FIND("higiene bucal",LOWER(F2752))),
ISNUMBER(FIND("tosa",LOWER(F2752))),
ISNUMBER(FIND("hidratacao",LOWER(F2752))),
ISNUMBER(FIND("hidratação",LOWER(F2752))),
ISNUMBER(FIND("spa",LOWER(F2752))),
ISNUMBER(FIND("corte de unhas",LOWER(F2752))),
ISNUMBER(FIND("desembolo",LOWER(F2752))),
ISNUMBER(FIND("clorexidina",LOWER(F2752))),
ISNUMBER(FIND("matizacao",LOWER(F2752))),
ISNUMBER(FIND("matização",LOWER(F2752))),
ISNUMBER(FIND("arredondamento",LOWER(F2752))),
ISNUMBER(FIND("remocao",LOWER(F2752))),
ISNUMBER(FIND("remoção",LOWER(F2752)))
),"Serviços extras",
IF(ISNUMBER(FIND("banho",LOWER(F2752))),"Banho","Loja")))</f>
        <v>Banho</v>
      </c>
      <c r="AZ2752" s="1" t="str">
        <f>IF(ISBLANK(I2752),"", _xlfn.LET(_xlpm.Pedido,TRIM(D2752&amp;""),IF(_xlpm.Pedido&lt;&gt;"",_xlpm.Pedido&amp;" | "&amp;K2752,I2752&amp;" | "&amp;K2752&amp;" | "&amp;TEXT(AU2752,"0"))))</f>
        <v>4809 | Luna</v>
      </c>
      <c r="BA2752" s="1" t="str">
        <f>IF(ISBLANK(I2752),"", _xlfn.LET(_xlpm.TipoServico,LOWER(H2752),IF(ISNUMBER(FIND("banho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2" s="1" t="str">
        <f>IF(ISBLANK(I2752),"", _xlfn.LET(
    _xlpm.Servico,TRIM(F2752&amp;""),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2" s="1">
        <f>IF(ISBLANK(B2752),"", IF(ISBLANK(R2752),Q2752*S2752,R2752*S2752))</f>
        <v>57</v>
      </c>
    </row>
    <row r="2753" spans="1:55" x14ac:dyDescent="0.3">
      <c r="A2753" t="s">
        <v>141</v>
      </c>
      <c r="B2753">
        <v>46066</v>
      </c>
      <c r="C2753" t="s">
        <v>2</v>
      </c>
      <c r="D2753">
        <v>4813</v>
      </c>
      <c r="F2753" t="s">
        <v>134</v>
      </c>
      <c r="H2753" t="s">
        <v>276</v>
      </c>
      <c r="I2753">
        <v>2565</v>
      </c>
      <c r="J2753" t="s">
        <v>768</v>
      </c>
      <c r="K2753" t="s">
        <v>769</v>
      </c>
      <c r="L2753">
        <v>5571987530536</v>
      </c>
      <c r="N2753">
        <v>0</v>
      </c>
      <c r="O2753" t="s">
        <v>5</v>
      </c>
      <c r="P2753">
        <v>0</v>
      </c>
      <c r="Q2753">
        <v>57</v>
      </c>
      <c r="R2753">
        <v>57</v>
      </c>
      <c r="S2753">
        <v>1</v>
      </c>
      <c r="T2753">
        <v>57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 t="s">
        <v>6</v>
      </c>
      <c r="AG2753">
        <v>57</v>
      </c>
      <c r="AU2753" s="2" t="str">
        <f>IF(ISBLANK(B2753),"", TEXT(B2753,"dddd, d \d\e mmmm \d\e aaaa"))</f>
        <v>sexta-feira, 13 de fevereiro de 2026</v>
      </c>
      <c r="AX2753" s="1" t="str" cm="1">
        <f t="array" ref="AX2753">IFERROR(_xlfn.TEXTJOIN(", ",TRUE,_xlfn._xlws.SORT(_xlfn.UNIQUE(_xlfn._xlws.FILTER($K$2:$K$2889,($I$2:$I$2889=I2753)*($K$2:$K$2889&lt;&gt;""))))),"")</f>
        <v>Chloe</v>
      </c>
      <c r="AY2753" s="1" t="str">
        <f>IF(ISBLANK(F2753),"", IF(OR(
ISNUMBER(FIND("escovacao",LOWER(F2753))),
ISNUMBER(FIND("escovação",LOWER(F2753))),
ISNUMBER(FIND("higiene bucal",LOWER(F2753))),
ISNUMBER(FIND("tosa",LOWER(F2753))),
ISNUMBER(FIND("hidratacao",LOWER(F2753))),
ISNUMBER(FIND("hidratação",LOWER(F2753))),
ISNUMBER(FIND("spa",LOWER(F2753))),
ISNUMBER(FIND("corte de unhas",LOWER(F2753))),
ISNUMBER(FIND("desembolo",LOWER(F2753))),
ISNUMBER(FIND("clorexidina",LOWER(F2753))),
ISNUMBER(FIND("matizacao",LOWER(F2753))),
ISNUMBER(FIND("matização",LOWER(F2753))),
ISNUMBER(FIND("arredondamento",LOWER(F2753))),
ISNUMBER(FIND("remocao",LOWER(F2753))),
ISNUMBER(FIND("remoção",LOWER(F2753)))
),"Serviços extras",
IF(ISNUMBER(FIND("banho",LOWER(F2753))),"Banho","Loja")))</f>
        <v>Banho</v>
      </c>
      <c r="AZ2753" s="1" t="str">
        <f>IF(ISBLANK(I2753),"", _xlfn.LET(_xlpm.Pedido,TRIM(D2753&amp;""),IF(_xlpm.Pedido&lt;&gt;"",_xlpm.Pedido&amp;" | "&amp;K2753,I2753&amp;" | "&amp;K2753&amp;" | "&amp;TEXT(AU2753,"0"))))</f>
        <v>4813 | Chloe</v>
      </c>
      <c r="BA2753" s="1" t="str">
        <f>IF(ISBLANK(I2753),"", _xlfn.LET(_xlpm.TipoServico,LOWER(H2753),IF(ISNUMBER(FIND("banho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3" s="1" t="str">
        <f>IF(ISBLANK(I2753),"", _xlfn.LET(
    _xlpm.Servico,TRIM(F2753&amp;""),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3" s="1">
        <f>IF(ISBLANK(B2753),"", IF(ISBLANK(R2753),Q2753*S2753,R2753*S2753))</f>
        <v>57</v>
      </c>
    </row>
    <row r="2754" spans="1:55" x14ac:dyDescent="0.3">
      <c r="A2754" t="s">
        <v>141</v>
      </c>
      <c r="B2754">
        <v>46067</v>
      </c>
      <c r="C2754" t="s">
        <v>27</v>
      </c>
      <c r="D2754">
        <v>4816</v>
      </c>
      <c r="F2754" t="s">
        <v>134</v>
      </c>
      <c r="H2754" t="s">
        <v>276</v>
      </c>
      <c r="I2754">
        <v>2808</v>
      </c>
      <c r="J2754" t="s">
        <v>528</v>
      </c>
      <c r="K2754" t="s">
        <v>665</v>
      </c>
      <c r="L2754">
        <v>7391226639</v>
      </c>
      <c r="N2754">
        <v>0</v>
      </c>
      <c r="O2754" t="s">
        <v>5</v>
      </c>
      <c r="P2754">
        <v>0</v>
      </c>
      <c r="Q2754">
        <v>57</v>
      </c>
      <c r="R2754">
        <v>57</v>
      </c>
      <c r="S2754">
        <v>1</v>
      </c>
      <c r="T2754">
        <v>57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 t="s">
        <v>6</v>
      </c>
      <c r="AG2754">
        <v>109</v>
      </c>
      <c r="AU2754" s="2" t="str">
        <f>IF(ISBLANK(B2754),"", TEXT(B2754,"dddd, d \d\e mmmm \d\e aaaa"))</f>
        <v>sábado, 14 de fevereiro de 2026</v>
      </c>
      <c r="AX2754" s="1" t="str" cm="1">
        <f t="array" ref="AX2754">IFERROR(_xlfn.TEXTJOIN(", ",TRUE,_xlfn._xlws.SORT(_xlfn.UNIQUE(_xlfn._xlws.FILTER($K$2:$K$2889,($I$2:$I$2889=I2754)*($K$2:$K$2889&lt;&gt;""))))),"")</f>
        <v>Malu</v>
      </c>
      <c r="AY2754" s="1" t="str">
        <f>IF(ISBLANK(F2754),"", IF(OR(
ISNUMBER(FIND("escovacao",LOWER(F2754))),
ISNUMBER(FIND("escovação",LOWER(F2754))),
ISNUMBER(FIND("higiene bucal",LOWER(F2754))),
ISNUMBER(FIND("tosa",LOWER(F2754))),
ISNUMBER(FIND("hidratacao",LOWER(F2754))),
ISNUMBER(FIND("hidratação",LOWER(F2754))),
ISNUMBER(FIND("spa",LOWER(F2754))),
ISNUMBER(FIND("corte de unhas",LOWER(F2754))),
ISNUMBER(FIND("desembolo",LOWER(F2754))),
ISNUMBER(FIND("clorexidina",LOWER(F2754))),
ISNUMBER(FIND("matizacao",LOWER(F2754))),
ISNUMBER(FIND("matização",LOWER(F2754))),
ISNUMBER(FIND("arredondamento",LOWER(F2754))),
ISNUMBER(FIND("remocao",LOWER(F2754))),
ISNUMBER(FIND("remoção",LOWER(F2754)))
),"Serviços extras",
IF(ISNUMBER(FIND("banho",LOWER(F2754))),"Banho","Loja")))</f>
        <v>Banho</v>
      </c>
      <c r="AZ2754" s="1" t="str">
        <f>IF(ISBLANK(I2754),"", _xlfn.LET(_xlpm.Pedido,TRIM(D2754&amp;""),IF(_xlpm.Pedido&lt;&gt;"",_xlpm.Pedido&amp;" | "&amp;K2754,I2754&amp;" | "&amp;K2754&amp;" | "&amp;TEXT(AU2754,"0"))))</f>
        <v>4816 | Malu</v>
      </c>
      <c r="BA2754" s="1" t="str">
        <f>IF(ISBLANK(I2754),"", _xlfn.LET(_xlpm.TipoServico,LOWER(H2754),IF(ISNUMBER(FIND("banho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4" s="1" t="str">
        <f>IF(ISBLANK(I2754),"", _xlfn.LET(
    _xlpm.Servico,TRIM(F2754&amp;""),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4" s="1">
        <f>IF(ISBLANK(B2754),"", IF(ISBLANK(R2754),Q2754*S2754,R2754*S2754))</f>
        <v>57</v>
      </c>
    </row>
    <row r="2755" spans="1:55" x14ac:dyDescent="0.3">
      <c r="A2755" t="s">
        <v>178</v>
      </c>
      <c r="B2755">
        <v>46067</v>
      </c>
      <c r="C2755" t="s">
        <v>27</v>
      </c>
      <c r="D2755">
        <v>4824</v>
      </c>
      <c r="F2755" t="s">
        <v>134</v>
      </c>
      <c r="H2755" t="s">
        <v>276</v>
      </c>
      <c r="I2755">
        <v>2838</v>
      </c>
      <c r="J2755" t="s">
        <v>445</v>
      </c>
      <c r="K2755" t="s">
        <v>755</v>
      </c>
      <c r="L2755">
        <v>21980207968</v>
      </c>
      <c r="N2755">
        <v>0</v>
      </c>
      <c r="O2755" t="s">
        <v>5</v>
      </c>
      <c r="P2755">
        <v>0</v>
      </c>
      <c r="Q2755">
        <v>57</v>
      </c>
      <c r="R2755">
        <v>57</v>
      </c>
      <c r="S2755">
        <v>1</v>
      </c>
      <c r="T2755">
        <v>57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 t="s">
        <v>6</v>
      </c>
      <c r="AG2755">
        <v>57</v>
      </c>
      <c r="AU2755" s="2" t="str">
        <f>IF(ISBLANK(B2755),"", TEXT(B2755,"dddd, d \d\e mmmm \d\e aaaa"))</f>
        <v>sábado, 14 de fevereiro de 2026</v>
      </c>
      <c r="AX2755" s="1" t="str" cm="1">
        <f t="array" ref="AX2755">IFERROR(_xlfn.TEXTJOIN(", ",TRUE,_xlfn._xlws.SORT(_xlfn.UNIQUE(_xlfn._xlws.FILTER($K$2:$K$2889,($I$2:$I$2889=I2755)*($K$2:$K$2889&lt;&gt;""))))),"")</f>
        <v>Loost</v>
      </c>
      <c r="AY2755" s="1" t="str">
        <f>IF(ISBLANK(F2755),"", IF(OR(
ISNUMBER(FIND("escovacao",LOWER(F2755))),
ISNUMBER(FIND("escovação",LOWER(F2755))),
ISNUMBER(FIND("higiene bucal",LOWER(F2755))),
ISNUMBER(FIND("tosa",LOWER(F2755))),
ISNUMBER(FIND("hidratacao",LOWER(F2755))),
ISNUMBER(FIND("hidratação",LOWER(F2755))),
ISNUMBER(FIND("spa",LOWER(F2755))),
ISNUMBER(FIND("corte de unhas",LOWER(F2755))),
ISNUMBER(FIND("desembolo",LOWER(F2755))),
ISNUMBER(FIND("clorexidina",LOWER(F2755))),
ISNUMBER(FIND("matizacao",LOWER(F2755))),
ISNUMBER(FIND("matização",LOWER(F2755))),
ISNUMBER(FIND("arredondamento",LOWER(F2755))),
ISNUMBER(FIND("remocao",LOWER(F2755))),
ISNUMBER(FIND("remoção",LOWER(F2755)))
),"Serviços extras",
IF(ISNUMBER(FIND("banho",LOWER(F2755))),"Banho","Loja")))</f>
        <v>Banho</v>
      </c>
      <c r="AZ2755" s="1" t="str">
        <f>IF(ISBLANK(I2755),"", _xlfn.LET(_xlpm.Pedido,TRIM(D2755&amp;""),IF(_xlpm.Pedido&lt;&gt;"",_xlpm.Pedido&amp;" | "&amp;K2755,I2755&amp;" | "&amp;K2755&amp;" | "&amp;TEXT(AU2755,"0"))))</f>
        <v>4824 | Loost</v>
      </c>
      <c r="BA2755" s="1" t="str">
        <f>IF(ISBLANK(I2755),"", _xlfn.LET(_xlpm.TipoServico,LOWER(H2755),IF(ISNUMBER(FIND("banho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5" s="1" t="str">
        <f>IF(ISBLANK(I2755),"", _xlfn.LET(
    _xlpm.Servico,TRIM(F2755&amp;""),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5" s="1">
        <f>IF(ISBLANK(B2755),"", IF(ISBLANK(R2755),Q2755*S2755,R2755*S2755))</f>
        <v>57</v>
      </c>
    </row>
    <row r="2756" spans="1:55" x14ac:dyDescent="0.3">
      <c r="A2756" t="s">
        <v>141</v>
      </c>
      <c r="B2756">
        <v>46069</v>
      </c>
      <c r="C2756" t="s">
        <v>43</v>
      </c>
      <c r="D2756">
        <v>4839</v>
      </c>
      <c r="F2756" t="s">
        <v>134</v>
      </c>
      <c r="H2756" t="s">
        <v>276</v>
      </c>
      <c r="I2756">
        <v>2238</v>
      </c>
      <c r="J2756" t="s">
        <v>44</v>
      </c>
      <c r="K2756" t="s">
        <v>138</v>
      </c>
      <c r="L2756">
        <v>73988224982</v>
      </c>
      <c r="N2756">
        <v>0</v>
      </c>
      <c r="O2756" t="s">
        <v>5</v>
      </c>
      <c r="P2756">
        <v>0</v>
      </c>
      <c r="Q2756">
        <v>57</v>
      </c>
      <c r="R2756">
        <v>57</v>
      </c>
      <c r="S2756">
        <v>1</v>
      </c>
      <c r="T2756">
        <v>57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  <c r="AE2756">
        <v>0</v>
      </c>
      <c r="AF2756" t="s">
        <v>6</v>
      </c>
      <c r="AG2756">
        <v>67</v>
      </c>
      <c r="AU2756" s="2" t="str">
        <f>IF(ISBLANK(B2756),"", TEXT(B2756,"dddd, d \d\e mmmm \d\e aaaa"))</f>
        <v>segunda-feira, 16 de fevereiro de 2026</v>
      </c>
      <c r="AX2756" s="1" t="str" cm="1">
        <f t="array" ref="AX2756">IFERROR(_xlfn.TEXTJOIN(", ",TRUE,_xlfn._xlws.SORT(_xlfn.UNIQUE(_xlfn._xlws.FILTER($K$2:$K$2889,($I$2:$I$2889=I2756)*($K$2:$K$2889&lt;&gt;""))))),"")</f>
        <v>Baden</v>
      </c>
      <c r="AY2756" s="1" t="str">
        <f>IF(ISBLANK(F2756),"", IF(OR(
ISNUMBER(FIND("escovacao",LOWER(F2756))),
ISNUMBER(FIND("escovação",LOWER(F2756))),
ISNUMBER(FIND("higiene bucal",LOWER(F2756))),
ISNUMBER(FIND("tosa",LOWER(F2756))),
ISNUMBER(FIND("hidratacao",LOWER(F2756))),
ISNUMBER(FIND("hidratação",LOWER(F2756))),
ISNUMBER(FIND("spa",LOWER(F2756))),
ISNUMBER(FIND("corte de unhas",LOWER(F2756))),
ISNUMBER(FIND("desembolo",LOWER(F2756))),
ISNUMBER(FIND("clorexidina",LOWER(F2756))),
ISNUMBER(FIND("matizacao",LOWER(F2756))),
ISNUMBER(FIND("matização",LOWER(F2756))),
ISNUMBER(FIND("arredondamento",LOWER(F2756))),
ISNUMBER(FIND("remocao",LOWER(F2756))),
ISNUMBER(FIND("remoção",LOWER(F2756)))
),"Serviços extras",
IF(ISNUMBER(FIND("banho",LOWER(F2756))),"Banho","Loja")))</f>
        <v>Banho</v>
      </c>
      <c r="AZ2756" s="1" t="str">
        <f>IF(ISBLANK(I2756),"", _xlfn.LET(_xlpm.Pedido,TRIM(D2756&amp;""),IF(_xlpm.Pedido&lt;&gt;"",_xlpm.Pedido&amp;" | "&amp;K2756,I2756&amp;" | "&amp;K2756&amp;" | "&amp;TEXT(AU2756,"0"))))</f>
        <v>4839 | Baden</v>
      </c>
      <c r="BA2756" s="1" t="str">
        <f>IF(ISBLANK(I2756),"", _xlfn.LET(_xlpm.TipoServico,LOWER(H2756),IF(ISNUMBER(FIND("banho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6" s="1" t="str">
        <f>IF(ISBLANK(I2756),"", _xlfn.LET(
    _xlpm.Servico,TRIM(F2756&amp;""),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6" s="1">
        <f>IF(ISBLANK(B2756),"", IF(ISBLANK(R2756),Q2756*S2756,R2756*S2756))</f>
        <v>57</v>
      </c>
    </row>
    <row r="2757" spans="1:55" x14ac:dyDescent="0.3">
      <c r="A2757" t="s">
        <v>11</v>
      </c>
      <c r="B2757">
        <v>46069</v>
      </c>
      <c r="C2757" t="s">
        <v>43</v>
      </c>
      <c r="D2757">
        <v>4827</v>
      </c>
      <c r="F2757" t="s">
        <v>134</v>
      </c>
      <c r="H2757" t="s">
        <v>276</v>
      </c>
      <c r="I2757">
        <v>2190</v>
      </c>
      <c r="J2757" t="s">
        <v>54</v>
      </c>
      <c r="K2757" t="s">
        <v>145</v>
      </c>
      <c r="L2757">
        <v>7391145661</v>
      </c>
      <c r="N2757">
        <v>0</v>
      </c>
      <c r="O2757" t="s">
        <v>5</v>
      </c>
      <c r="P2757">
        <v>0</v>
      </c>
      <c r="Q2757">
        <v>57</v>
      </c>
      <c r="R2757">
        <v>57</v>
      </c>
      <c r="S2757">
        <v>1</v>
      </c>
      <c r="T2757">
        <v>57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  <c r="AE2757">
        <v>0</v>
      </c>
      <c r="AF2757" t="s">
        <v>6</v>
      </c>
      <c r="AG2757">
        <v>208</v>
      </c>
      <c r="AU2757" s="2" t="str">
        <f>IF(ISBLANK(B2757),"", TEXT(B2757,"dddd, d \d\e mmmm \d\e aaaa"))</f>
        <v>segunda-feira, 16 de fevereiro de 2026</v>
      </c>
      <c r="AX2757" s="1" t="str" cm="1">
        <f t="array" ref="AX2757">IFERROR(_xlfn.TEXTJOIN(", ",TRUE,_xlfn._xlws.SORT(_xlfn.UNIQUE(_xlfn._xlws.FILTER($K$2:$K$2889,($I$2:$I$2889=I2757)*($K$2:$K$2889&lt;&gt;""))))),"")</f>
        <v>Doralice, Maria Ricota</v>
      </c>
      <c r="AY2757" s="1" t="str">
        <f>IF(ISBLANK(F2757),"", IF(OR(
ISNUMBER(FIND("escovacao",LOWER(F2757))),
ISNUMBER(FIND("escovação",LOWER(F2757))),
ISNUMBER(FIND("higiene bucal",LOWER(F2757))),
ISNUMBER(FIND("tosa",LOWER(F2757))),
ISNUMBER(FIND("hidratacao",LOWER(F2757))),
ISNUMBER(FIND("hidratação",LOWER(F2757))),
ISNUMBER(FIND("spa",LOWER(F2757))),
ISNUMBER(FIND("corte de unhas",LOWER(F2757))),
ISNUMBER(FIND("desembolo",LOWER(F2757))),
ISNUMBER(FIND("clorexidina",LOWER(F2757))),
ISNUMBER(FIND("matizacao",LOWER(F2757))),
ISNUMBER(FIND("matização",LOWER(F2757))),
ISNUMBER(FIND("arredondamento",LOWER(F2757))),
ISNUMBER(FIND("remocao",LOWER(F2757))),
ISNUMBER(FIND("remoção",LOWER(F2757)))
),"Serviços extras",
IF(ISNUMBER(FIND("banho",LOWER(F2757))),"Banho","Loja")))</f>
        <v>Banho</v>
      </c>
      <c r="AZ2757" s="1" t="str">
        <f>IF(ISBLANK(I2757),"", _xlfn.LET(_xlpm.Pedido,TRIM(D2757&amp;""),IF(_xlpm.Pedido&lt;&gt;"",_xlpm.Pedido&amp;" | "&amp;K2757,I2757&amp;" | "&amp;K2757&amp;" | "&amp;TEXT(AU2757,"0"))))</f>
        <v>4827 | Maria Ricota</v>
      </c>
      <c r="BA2757" s="1" t="str">
        <f>IF(ISBLANK(I2757),"", _xlfn.LET(_xlpm.TipoServico,LOWER(H2757),IF(ISNUMBER(FIND("banho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7" s="1" t="str">
        <f>IF(ISBLANK(I2757),"", _xlfn.LET(
    _xlpm.Servico,TRIM(F2757&amp;""),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7" s="1">
        <f>IF(ISBLANK(B2757),"", IF(ISBLANK(R2757),Q2757*S2757,R2757*S2757))</f>
        <v>57</v>
      </c>
    </row>
    <row r="2758" spans="1:55" x14ac:dyDescent="0.3">
      <c r="A2758" t="s">
        <v>133</v>
      </c>
      <c r="B2758">
        <v>46069</v>
      </c>
      <c r="C2758" t="s">
        <v>43</v>
      </c>
      <c r="D2758">
        <v>4829</v>
      </c>
      <c r="F2758" t="s">
        <v>134</v>
      </c>
      <c r="H2758" t="s">
        <v>276</v>
      </c>
      <c r="I2758">
        <v>2733</v>
      </c>
      <c r="J2758" t="s">
        <v>617</v>
      </c>
      <c r="K2758" t="s">
        <v>700</v>
      </c>
      <c r="L2758">
        <v>7391622191</v>
      </c>
      <c r="N2758">
        <v>0</v>
      </c>
      <c r="O2758" t="s">
        <v>5</v>
      </c>
      <c r="P2758">
        <v>0</v>
      </c>
      <c r="Q2758">
        <v>57</v>
      </c>
      <c r="R2758">
        <v>57</v>
      </c>
      <c r="S2758">
        <v>1</v>
      </c>
      <c r="T2758">
        <v>57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 t="s">
        <v>6</v>
      </c>
      <c r="AG2758">
        <v>69</v>
      </c>
      <c r="AU2758" s="2" t="str">
        <f>IF(ISBLANK(B2758),"", TEXT(B2758,"dddd, d \d\e mmmm \d\e aaaa"))</f>
        <v>segunda-feira, 16 de fevereiro de 2026</v>
      </c>
      <c r="AX2758" s="1" t="str" cm="1">
        <f t="array" ref="AX2758">IFERROR(_xlfn.TEXTJOIN(", ",TRUE,_xlfn._xlws.SORT(_xlfn.UNIQUE(_xlfn._xlws.FILTER($K$2:$K$2889,($I$2:$I$2889=I2758)*($K$2:$K$2889&lt;&gt;""))))),"")</f>
        <v>Pitoco</v>
      </c>
      <c r="AY2758" s="1" t="str">
        <f>IF(ISBLANK(F2758),"", IF(OR(
ISNUMBER(FIND("escovacao",LOWER(F2758))),
ISNUMBER(FIND("escovação",LOWER(F2758))),
ISNUMBER(FIND("higiene bucal",LOWER(F2758))),
ISNUMBER(FIND("tosa",LOWER(F2758))),
ISNUMBER(FIND("hidratacao",LOWER(F2758))),
ISNUMBER(FIND("hidratação",LOWER(F2758))),
ISNUMBER(FIND("spa",LOWER(F2758))),
ISNUMBER(FIND("corte de unhas",LOWER(F2758))),
ISNUMBER(FIND("desembolo",LOWER(F2758))),
ISNUMBER(FIND("clorexidina",LOWER(F2758))),
ISNUMBER(FIND("matizacao",LOWER(F2758))),
ISNUMBER(FIND("matização",LOWER(F2758))),
ISNUMBER(FIND("arredondamento",LOWER(F2758))),
ISNUMBER(FIND("remocao",LOWER(F2758))),
ISNUMBER(FIND("remoção",LOWER(F2758)))
),"Serviços extras",
IF(ISNUMBER(FIND("banho",LOWER(F2758))),"Banho","Loja")))</f>
        <v>Banho</v>
      </c>
      <c r="AZ2758" s="1" t="str">
        <f>IF(ISBLANK(I2758),"", _xlfn.LET(_xlpm.Pedido,TRIM(D2758&amp;""),IF(_xlpm.Pedido&lt;&gt;"",_xlpm.Pedido&amp;" | "&amp;K2758,I2758&amp;" | "&amp;K2758&amp;" | "&amp;TEXT(AU2758,"0"))))</f>
        <v>4829 | Pitoco</v>
      </c>
      <c r="BA2758" s="1" t="str">
        <f>IF(ISBLANK(I2758),"", _xlfn.LET(_xlpm.TipoServico,LOWER(H2758),IF(ISNUMBER(FIND("banho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8" s="1" t="str">
        <f>IF(ISBLANK(I2758),"", _xlfn.LET(
    _xlpm.Servico,TRIM(F2758&amp;""),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8" s="1">
        <f>IF(ISBLANK(B2758),"", IF(ISBLANK(R2758),Q2758*S2758,R2758*S2758))</f>
        <v>57</v>
      </c>
    </row>
    <row r="2759" spans="1:55" x14ac:dyDescent="0.3">
      <c r="A2759" t="s">
        <v>11</v>
      </c>
      <c r="B2759">
        <v>46069</v>
      </c>
      <c r="C2759" t="s">
        <v>43</v>
      </c>
      <c r="D2759">
        <v>4828</v>
      </c>
      <c r="F2759" t="s">
        <v>134</v>
      </c>
      <c r="H2759" t="s">
        <v>276</v>
      </c>
      <c r="I2759">
        <v>2582</v>
      </c>
      <c r="J2759" t="s">
        <v>139</v>
      </c>
      <c r="K2759" t="s">
        <v>471</v>
      </c>
      <c r="L2759">
        <v>73999819959</v>
      </c>
      <c r="N2759">
        <v>0</v>
      </c>
      <c r="O2759" t="s">
        <v>5</v>
      </c>
      <c r="P2759">
        <v>0</v>
      </c>
      <c r="Q2759">
        <v>57</v>
      </c>
      <c r="R2759">
        <v>57</v>
      </c>
      <c r="S2759">
        <v>1</v>
      </c>
      <c r="T2759">
        <v>57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 t="s">
        <v>6</v>
      </c>
      <c r="AG2759">
        <v>57</v>
      </c>
      <c r="AU2759" s="2" t="str">
        <f>IF(ISBLANK(B2759),"", TEXT(B2759,"dddd, d \d\e mmmm \d\e aaaa"))</f>
        <v>segunda-feira, 16 de fevereiro de 2026</v>
      </c>
      <c r="AX2759" s="1" t="str" cm="1">
        <f t="array" ref="AX2759">IFERROR(_xlfn.TEXTJOIN(", ",TRUE,_xlfn._xlws.SORT(_xlfn.UNIQUE(_xlfn._xlws.FILTER($K$2:$K$2889,($I$2:$I$2889=I2759)*($K$2:$K$2889&lt;&gt;""))))),"")</f>
        <v>Belinha, Lulu, Thor</v>
      </c>
      <c r="AY2759" s="1" t="str">
        <f>IF(ISBLANK(F2759),"", IF(OR(
ISNUMBER(FIND("escovacao",LOWER(F2759))),
ISNUMBER(FIND("escovação",LOWER(F2759))),
ISNUMBER(FIND("higiene bucal",LOWER(F2759))),
ISNUMBER(FIND("tosa",LOWER(F2759))),
ISNUMBER(FIND("hidratacao",LOWER(F2759))),
ISNUMBER(FIND("hidratação",LOWER(F2759))),
ISNUMBER(FIND("spa",LOWER(F2759))),
ISNUMBER(FIND("corte de unhas",LOWER(F2759))),
ISNUMBER(FIND("desembolo",LOWER(F2759))),
ISNUMBER(FIND("clorexidina",LOWER(F2759))),
ISNUMBER(FIND("matizacao",LOWER(F2759))),
ISNUMBER(FIND("matização",LOWER(F2759))),
ISNUMBER(FIND("arredondamento",LOWER(F2759))),
ISNUMBER(FIND("remocao",LOWER(F2759))),
ISNUMBER(FIND("remoção",LOWER(F2759)))
),"Serviços extras",
IF(ISNUMBER(FIND("banho",LOWER(F2759))),"Banho","Loja")))</f>
        <v>Banho</v>
      </c>
      <c r="AZ2759" s="1" t="str">
        <f>IF(ISBLANK(I2759),"", _xlfn.LET(_xlpm.Pedido,TRIM(D2759&amp;""),IF(_xlpm.Pedido&lt;&gt;"",_xlpm.Pedido&amp;" | "&amp;K2759,I2759&amp;" | "&amp;K2759&amp;" | "&amp;TEXT(AU2759,"0"))))</f>
        <v>4828 | Thor</v>
      </c>
      <c r="BA2759" s="1" t="str">
        <f>IF(ISBLANK(I2759),"", _xlfn.LET(_xlpm.TipoServico,LOWER(H2759),IF(ISNUMBER(FIND("banho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59" s="1" t="str">
        <f>IF(ISBLANK(I2759),"", _xlfn.LET(
    _xlpm.Servico,TRIM(F2759&amp;""),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59" s="1">
        <f>IF(ISBLANK(B2759),"", IF(ISBLANK(R2759),Q2759*S2759,R2759*S2759))</f>
        <v>57</v>
      </c>
    </row>
    <row r="2760" spans="1:55" x14ac:dyDescent="0.3">
      <c r="A2760" t="s">
        <v>133</v>
      </c>
      <c r="B2760">
        <v>46069</v>
      </c>
      <c r="C2760" t="s">
        <v>43</v>
      </c>
      <c r="D2760">
        <v>4831</v>
      </c>
      <c r="F2760" t="s">
        <v>134</v>
      </c>
      <c r="H2760" t="s">
        <v>276</v>
      </c>
      <c r="I2760">
        <v>2539</v>
      </c>
      <c r="J2760" t="s">
        <v>605</v>
      </c>
      <c r="K2760" t="s">
        <v>683</v>
      </c>
      <c r="L2760">
        <v>73981295765</v>
      </c>
      <c r="N2760">
        <v>0</v>
      </c>
      <c r="O2760" t="s">
        <v>5</v>
      </c>
      <c r="P2760">
        <v>0</v>
      </c>
      <c r="Q2760">
        <v>57</v>
      </c>
      <c r="R2760">
        <v>57</v>
      </c>
      <c r="S2760">
        <v>1</v>
      </c>
      <c r="T2760">
        <v>57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 t="s">
        <v>6</v>
      </c>
      <c r="AG2760">
        <v>69</v>
      </c>
      <c r="AU2760" s="2" t="str">
        <f>IF(ISBLANK(B2760),"", TEXT(B2760,"dddd, d \d\e mmmm \d\e aaaa"))</f>
        <v>segunda-feira, 16 de fevereiro de 2026</v>
      </c>
      <c r="AX2760" s="1" t="str" cm="1">
        <f t="array" ref="AX2760">IFERROR(_xlfn.TEXTJOIN(", ",TRUE,_xlfn._xlws.SORT(_xlfn.UNIQUE(_xlfn._xlws.FILTER($K$2:$K$2889,($I$2:$I$2889=I2760)*($K$2:$K$2889&lt;&gt;""))))),"")</f>
        <v>Ana Olivia</v>
      </c>
      <c r="AY2760" s="1" t="str">
        <f>IF(ISBLANK(F2760),"", IF(OR(
ISNUMBER(FIND("escovacao",LOWER(F2760))),
ISNUMBER(FIND("escovação",LOWER(F2760))),
ISNUMBER(FIND("higiene bucal",LOWER(F2760))),
ISNUMBER(FIND("tosa",LOWER(F2760))),
ISNUMBER(FIND("hidratacao",LOWER(F2760))),
ISNUMBER(FIND("hidratação",LOWER(F2760))),
ISNUMBER(FIND("spa",LOWER(F2760))),
ISNUMBER(FIND("corte de unhas",LOWER(F2760))),
ISNUMBER(FIND("desembolo",LOWER(F2760))),
ISNUMBER(FIND("clorexidina",LOWER(F2760))),
ISNUMBER(FIND("matizacao",LOWER(F2760))),
ISNUMBER(FIND("matização",LOWER(F2760))),
ISNUMBER(FIND("arredondamento",LOWER(F2760))),
ISNUMBER(FIND("remocao",LOWER(F2760))),
ISNUMBER(FIND("remoção",LOWER(F2760)))
),"Serviços extras",
IF(ISNUMBER(FIND("banho",LOWER(F2760))),"Banho","Loja")))</f>
        <v>Banho</v>
      </c>
      <c r="AZ2760" s="1" t="str">
        <f>IF(ISBLANK(I2760),"", _xlfn.LET(_xlpm.Pedido,TRIM(D2760&amp;""),IF(_xlpm.Pedido&lt;&gt;"",_xlpm.Pedido&amp;" | "&amp;K2760,I2760&amp;" | "&amp;K2760&amp;" | "&amp;TEXT(AU2760,"0"))))</f>
        <v>4831 | Ana Olivia</v>
      </c>
      <c r="BA2760" s="1" t="str">
        <f>IF(ISBLANK(I2760),"", _xlfn.LET(_xlpm.TipoServico,LOWER(H2760),IF(ISNUMBER(FIND("banho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0" s="1" t="str">
        <f>IF(ISBLANK(I2760),"", _xlfn.LET(
    _xlpm.Servico,TRIM(F2760&amp;""),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0" s="1">
        <f>IF(ISBLANK(B2760),"", IF(ISBLANK(R2760),Q2760*S2760,R2760*S2760))</f>
        <v>57</v>
      </c>
    </row>
    <row r="2761" spans="1:55" x14ac:dyDescent="0.3">
      <c r="A2761" t="s">
        <v>141</v>
      </c>
      <c r="B2761">
        <v>46069</v>
      </c>
      <c r="C2761" t="s">
        <v>43</v>
      </c>
      <c r="D2761">
        <v>4832</v>
      </c>
      <c r="F2761" t="s">
        <v>134</v>
      </c>
      <c r="H2761" t="s">
        <v>276</v>
      </c>
      <c r="I2761">
        <v>2512</v>
      </c>
      <c r="J2761" t="s">
        <v>730</v>
      </c>
      <c r="K2761" t="s">
        <v>98</v>
      </c>
      <c r="L2761">
        <v>73999100907</v>
      </c>
      <c r="N2761">
        <v>0</v>
      </c>
      <c r="O2761" t="s">
        <v>5</v>
      </c>
      <c r="P2761">
        <v>0</v>
      </c>
      <c r="Q2761">
        <v>57</v>
      </c>
      <c r="R2761">
        <v>57</v>
      </c>
      <c r="S2761">
        <v>1</v>
      </c>
      <c r="T2761">
        <v>57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 t="s">
        <v>6</v>
      </c>
      <c r="AG2761">
        <v>110</v>
      </c>
      <c r="AU2761" s="2" t="str">
        <f>IF(ISBLANK(B2761),"", TEXT(B2761,"dddd, d \d\e mmmm \d\e aaaa"))</f>
        <v>segunda-feira, 16 de fevereiro de 2026</v>
      </c>
      <c r="AX2761" s="1" t="str" cm="1">
        <f t="array" ref="AX2761">IFERROR(_xlfn.TEXTJOIN(", ",TRUE,_xlfn._xlws.SORT(_xlfn.UNIQUE(_xlfn._xlws.FILTER($K$2:$K$2889,($I$2:$I$2889=I2761)*($K$2:$K$2889&lt;&gt;""))))),"")</f>
        <v>Pet</v>
      </c>
      <c r="AY2761" s="1" t="str">
        <f>IF(ISBLANK(F2761),"", IF(OR(
ISNUMBER(FIND("escovacao",LOWER(F2761))),
ISNUMBER(FIND("escovação",LOWER(F2761))),
ISNUMBER(FIND("higiene bucal",LOWER(F2761))),
ISNUMBER(FIND("tosa",LOWER(F2761))),
ISNUMBER(FIND("hidratacao",LOWER(F2761))),
ISNUMBER(FIND("hidratação",LOWER(F2761))),
ISNUMBER(FIND("spa",LOWER(F2761))),
ISNUMBER(FIND("corte de unhas",LOWER(F2761))),
ISNUMBER(FIND("desembolo",LOWER(F2761))),
ISNUMBER(FIND("clorexidina",LOWER(F2761))),
ISNUMBER(FIND("matizacao",LOWER(F2761))),
ISNUMBER(FIND("matização",LOWER(F2761))),
ISNUMBER(FIND("arredondamento",LOWER(F2761))),
ISNUMBER(FIND("remocao",LOWER(F2761))),
ISNUMBER(FIND("remoção",LOWER(F2761)))
),"Serviços extras",
IF(ISNUMBER(FIND("banho",LOWER(F2761))),"Banho","Loja")))</f>
        <v>Banho</v>
      </c>
      <c r="AZ2761" s="1" t="str">
        <f>IF(ISBLANK(I2761),"", _xlfn.LET(_xlpm.Pedido,TRIM(D2761&amp;""),IF(_xlpm.Pedido&lt;&gt;"",_xlpm.Pedido&amp;" | "&amp;K2761,I2761&amp;" | "&amp;K2761&amp;" | "&amp;TEXT(AU2761,"0"))))</f>
        <v>4832 | Pet</v>
      </c>
      <c r="BA2761" s="1" t="str">
        <f>IF(ISBLANK(I2761),"", _xlfn.LET(_xlpm.TipoServico,LOWER(H2761),IF(ISNUMBER(FIND("banho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1" s="1" t="str">
        <f>IF(ISBLANK(I2761),"", _xlfn.LET(
    _xlpm.Servico,TRIM(F2761&amp;""),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1" s="1">
        <f>IF(ISBLANK(B2761),"", IF(ISBLANK(R2761),Q2761*S2761,R2761*S2761))</f>
        <v>57</v>
      </c>
    </row>
    <row r="2762" spans="1:55" x14ac:dyDescent="0.3">
      <c r="A2762" t="s">
        <v>141</v>
      </c>
      <c r="B2762">
        <v>46069</v>
      </c>
      <c r="C2762" t="s">
        <v>43</v>
      </c>
      <c r="D2762">
        <v>4837</v>
      </c>
      <c r="F2762" t="s">
        <v>134</v>
      </c>
      <c r="H2762" t="s">
        <v>276</v>
      </c>
      <c r="I2762">
        <v>2799</v>
      </c>
      <c r="J2762" t="s">
        <v>603</v>
      </c>
      <c r="K2762" t="s">
        <v>360</v>
      </c>
      <c r="L2762">
        <v>557382353276</v>
      </c>
      <c r="N2762">
        <v>0</v>
      </c>
      <c r="O2762" t="s">
        <v>5</v>
      </c>
      <c r="P2762">
        <v>0</v>
      </c>
      <c r="Q2762">
        <v>57</v>
      </c>
      <c r="R2762">
        <v>57</v>
      </c>
      <c r="S2762">
        <v>1</v>
      </c>
      <c r="T2762">
        <v>57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  <c r="AE2762">
        <v>0</v>
      </c>
      <c r="AF2762" t="s">
        <v>6</v>
      </c>
      <c r="AG2762">
        <v>69</v>
      </c>
      <c r="AU2762" s="2" t="str">
        <f>IF(ISBLANK(B2762),"", TEXT(B2762,"dddd, d \d\e mmmm \d\e aaaa"))</f>
        <v>segunda-feira, 16 de fevereiro de 2026</v>
      </c>
      <c r="AX2762" s="1" t="str" cm="1">
        <f t="array" ref="AX2762">IFERROR(_xlfn.TEXTJOIN(", ",TRUE,_xlfn._xlws.SORT(_xlfn.UNIQUE(_xlfn._xlws.FILTER($K$2:$K$2889,($I$2:$I$2889=I2762)*($K$2:$K$2889&lt;&gt;""))))),"")</f>
        <v>Chico</v>
      </c>
      <c r="AY2762" s="1" t="str">
        <f>IF(ISBLANK(F2762),"", IF(OR(
ISNUMBER(FIND("escovacao",LOWER(F2762))),
ISNUMBER(FIND("escovação",LOWER(F2762))),
ISNUMBER(FIND("higiene bucal",LOWER(F2762))),
ISNUMBER(FIND("tosa",LOWER(F2762))),
ISNUMBER(FIND("hidratacao",LOWER(F2762))),
ISNUMBER(FIND("hidratação",LOWER(F2762))),
ISNUMBER(FIND("spa",LOWER(F2762))),
ISNUMBER(FIND("corte de unhas",LOWER(F2762))),
ISNUMBER(FIND("desembolo",LOWER(F2762))),
ISNUMBER(FIND("clorexidina",LOWER(F2762))),
ISNUMBER(FIND("matizacao",LOWER(F2762))),
ISNUMBER(FIND("matização",LOWER(F2762))),
ISNUMBER(FIND("arredondamento",LOWER(F2762))),
ISNUMBER(FIND("remocao",LOWER(F2762))),
ISNUMBER(FIND("remoção",LOWER(F2762)))
),"Serviços extras",
IF(ISNUMBER(FIND("banho",LOWER(F2762))),"Banho","Loja")))</f>
        <v>Banho</v>
      </c>
      <c r="AZ2762" s="1" t="str">
        <f>IF(ISBLANK(I2762),"", _xlfn.LET(_xlpm.Pedido,TRIM(D2762&amp;""),IF(_xlpm.Pedido&lt;&gt;"",_xlpm.Pedido&amp;" | "&amp;K2762,I2762&amp;" | "&amp;K2762&amp;" | "&amp;TEXT(AU2762,"0"))))</f>
        <v>4837 | Chico</v>
      </c>
      <c r="BA2762" s="1" t="str">
        <f>IF(ISBLANK(I2762),"", _xlfn.LET(_xlpm.TipoServico,LOWER(H2762),IF(ISNUMBER(FIND("banho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2" s="1" t="str">
        <f>IF(ISBLANK(I2762),"", _xlfn.LET(
    _xlpm.Servico,TRIM(F2762&amp;""),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2" s="1">
        <f>IF(ISBLANK(B2762),"", IF(ISBLANK(R2762),Q2762*S2762,R2762*S2762))</f>
        <v>57</v>
      </c>
    </row>
    <row r="2763" spans="1:55" x14ac:dyDescent="0.3">
      <c r="A2763" t="s">
        <v>133</v>
      </c>
      <c r="B2763">
        <v>46071</v>
      </c>
      <c r="C2763" t="s">
        <v>53</v>
      </c>
      <c r="D2763">
        <v>4843</v>
      </c>
      <c r="F2763" t="s">
        <v>134</v>
      </c>
      <c r="H2763" t="s">
        <v>276</v>
      </c>
      <c r="I2763">
        <v>2828</v>
      </c>
      <c r="J2763" t="s">
        <v>627</v>
      </c>
      <c r="K2763" t="s">
        <v>155</v>
      </c>
      <c r="L2763">
        <v>77988019019</v>
      </c>
      <c r="N2763">
        <v>0</v>
      </c>
      <c r="O2763" t="s">
        <v>5</v>
      </c>
      <c r="P2763">
        <v>0</v>
      </c>
      <c r="Q2763">
        <v>57</v>
      </c>
      <c r="R2763">
        <v>57</v>
      </c>
      <c r="S2763">
        <v>1</v>
      </c>
      <c r="T2763">
        <v>57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 t="s">
        <v>6</v>
      </c>
      <c r="AG2763">
        <v>102</v>
      </c>
      <c r="AU2763" s="2" t="str">
        <f>IF(ISBLANK(B2763),"", TEXT(B2763,"dddd, d \d\e mmmm \d\e aaaa"))</f>
        <v>quarta-feira, 18 de fevereiro de 2026</v>
      </c>
      <c r="AX2763" s="1" t="str" cm="1">
        <f t="array" ref="AX2763">IFERROR(_xlfn.TEXTJOIN(", ",TRUE,_xlfn._xlws.SORT(_xlfn.UNIQUE(_xlfn._xlws.FILTER($K$2:$K$2889,($I$2:$I$2889=I2763)*($K$2:$K$2889&lt;&gt;""))))),"")</f>
        <v>Mel</v>
      </c>
      <c r="AY2763" s="1" t="str">
        <f>IF(ISBLANK(F2763),"", IF(OR(
ISNUMBER(FIND("escovacao",LOWER(F2763))),
ISNUMBER(FIND("escovação",LOWER(F2763))),
ISNUMBER(FIND("higiene bucal",LOWER(F2763))),
ISNUMBER(FIND("tosa",LOWER(F2763))),
ISNUMBER(FIND("hidratacao",LOWER(F2763))),
ISNUMBER(FIND("hidratação",LOWER(F2763))),
ISNUMBER(FIND("spa",LOWER(F2763))),
ISNUMBER(FIND("corte de unhas",LOWER(F2763))),
ISNUMBER(FIND("desembolo",LOWER(F2763))),
ISNUMBER(FIND("clorexidina",LOWER(F2763))),
ISNUMBER(FIND("matizacao",LOWER(F2763))),
ISNUMBER(FIND("matização",LOWER(F2763))),
ISNUMBER(FIND("arredondamento",LOWER(F2763))),
ISNUMBER(FIND("remocao",LOWER(F2763))),
ISNUMBER(FIND("remoção",LOWER(F2763)))
),"Serviços extras",
IF(ISNUMBER(FIND("banho",LOWER(F2763))),"Banho","Loja")))</f>
        <v>Banho</v>
      </c>
      <c r="AZ2763" s="1" t="str">
        <f>IF(ISBLANK(I2763),"", _xlfn.LET(_xlpm.Pedido,TRIM(D2763&amp;""),IF(_xlpm.Pedido&lt;&gt;"",_xlpm.Pedido&amp;" | "&amp;K2763,I2763&amp;" | "&amp;K2763&amp;" | "&amp;TEXT(AU2763,"0"))))</f>
        <v>4843 | Mel</v>
      </c>
      <c r="BA2763" s="1" t="str">
        <f>IF(ISBLANK(I2763),"", _xlfn.LET(_xlpm.TipoServico,LOWER(H2763),IF(ISNUMBER(FIND("banho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3" s="1" t="str">
        <f>IF(ISBLANK(I2763),"", _xlfn.LET(
    _xlpm.Servico,TRIM(F2763&amp;""),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3" s="1">
        <f>IF(ISBLANK(B2763),"", IF(ISBLANK(R2763),Q2763*S2763,R2763*S2763))</f>
        <v>57</v>
      </c>
    </row>
    <row r="2764" spans="1:55" x14ac:dyDescent="0.3">
      <c r="A2764" t="s">
        <v>141</v>
      </c>
      <c r="B2764">
        <v>46071</v>
      </c>
      <c r="C2764" t="s">
        <v>53</v>
      </c>
      <c r="D2764">
        <v>4840</v>
      </c>
      <c r="F2764" t="s">
        <v>134</v>
      </c>
      <c r="H2764" t="s">
        <v>276</v>
      </c>
      <c r="I2764">
        <v>2691</v>
      </c>
      <c r="J2764" t="s">
        <v>483</v>
      </c>
      <c r="K2764" t="s">
        <v>679</v>
      </c>
      <c r="L2764">
        <v>73981676637</v>
      </c>
      <c r="N2764">
        <v>0</v>
      </c>
      <c r="O2764" t="s">
        <v>5</v>
      </c>
      <c r="P2764">
        <v>0</v>
      </c>
      <c r="Q2764">
        <v>57</v>
      </c>
      <c r="R2764">
        <v>57</v>
      </c>
      <c r="S2764">
        <v>1</v>
      </c>
      <c r="T2764">
        <v>57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 t="s">
        <v>6</v>
      </c>
      <c r="AG2764">
        <v>169.9</v>
      </c>
      <c r="AU2764" s="2" t="str">
        <f>IF(ISBLANK(B2764),"", TEXT(B2764,"dddd, d \d\e mmmm \d\e aaaa"))</f>
        <v>quarta-feira, 18 de fevereiro de 2026</v>
      </c>
      <c r="AX2764" s="1" t="str" cm="1">
        <f t="array" ref="AX2764">IFERROR(_xlfn.TEXTJOIN(", ",TRUE,_xlfn._xlws.SORT(_xlfn.UNIQUE(_xlfn._xlws.FILTER($K$2:$K$2889,($I$2:$I$2889=I2764)*($K$2:$K$2889&lt;&gt;""))))),"")</f>
        <v>Samuca</v>
      </c>
      <c r="AY2764" s="1" t="str">
        <f>IF(ISBLANK(F2764),"", IF(OR(
ISNUMBER(FIND("escovacao",LOWER(F2764))),
ISNUMBER(FIND("escovação",LOWER(F2764))),
ISNUMBER(FIND("higiene bucal",LOWER(F2764))),
ISNUMBER(FIND("tosa",LOWER(F2764))),
ISNUMBER(FIND("hidratacao",LOWER(F2764))),
ISNUMBER(FIND("hidratação",LOWER(F2764))),
ISNUMBER(FIND("spa",LOWER(F2764))),
ISNUMBER(FIND("corte de unhas",LOWER(F2764))),
ISNUMBER(FIND("desembolo",LOWER(F2764))),
ISNUMBER(FIND("clorexidina",LOWER(F2764))),
ISNUMBER(FIND("matizacao",LOWER(F2764))),
ISNUMBER(FIND("matização",LOWER(F2764))),
ISNUMBER(FIND("arredondamento",LOWER(F2764))),
ISNUMBER(FIND("remocao",LOWER(F2764))),
ISNUMBER(FIND("remoção",LOWER(F2764)))
),"Serviços extras",
IF(ISNUMBER(FIND("banho",LOWER(F2764))),"Banho","Loja")))</f>
        <v>Banho</v>
      </c>
      <c r="AZ2764" s="1" t="str">
        <f>IF(ISBLANK(I2764),"", _xlfn.LET(_xlpm.Pedido,TRIM(D2764&amp;""),IF(_xlpm.Pedido&lt;&gt;"",_xlpm.Pedido&amp;" | "&amp;K2764,I2764&amp;" | "&amp;K2764&amp;" | "&amp;TEXT(AU2764,"0"))))</f>
        <v>4840 | Samuca</v>
      </c>
      <c r="BA2764" s="1" t="str">
        <f>IF(ISBLANK(I2764),"", _xlfn.LET(_xlpm.TipoServico,LOWER(H2764),IF(ISNUMBER(FIND("banho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4" s="1" t="str">
        <f>IF(ISBLANK(I2764),"", _xlfn.LET(
    _xlpm.Servico,TRIM(F2764&amp;""),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4" s="1">
        <f>IF(ISBLANK(B2764),"", IF(ISBLANK(R2764),Q2764*S2764,R2764*S2764))</f>
        <v>57</v>
      </c>
    </row>
    <row r="2765" spans="1:55" x14ac:dyDescent="0.3">
      <c r="A2765" t="s">
        <v>133</v>
      </c>
      <c r="B2765">
        <v>46071</v>
      </c>
      <c r="C2765" t="s">
        <v>53</v>
      </c>
      <c r="D2765">
        <v>4846</v>
      </c>
      <c r="F2765" t="s">
        <v>134</v>
      </c>
      <c r="H2765" t="s">
        <v>276</v>
      </c>
      <c r="I2765">
        <v>2601</v>
      </c>
      <c r="J2765" t="s">
        <v>15</v>
      </c>
      <c r="K2765" t="s">
        <v>165</v>
      </c>
      <c r="L2765">
        <v>73991119077</v>
      </c>
      <c r="N2765">
        <v>0</v>
      </c>
      <c r="O2765" t="s">
        <v>5</v>
      </c>
      <c r="P2765">
        <v>0</v>
      </c>
      <c r="Q2765">
        <v>57</v>
      </c>
      <c r="R2765">
        <v>57</v>
      </c>
      <c r="S2765">
        <v>1</v>
      </c>
      <c r="T2765">
        <v>57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 t="s">
        <v>6</v>
      </c>
      <c r="AG2765">
        <v>134</v>
      </c>
      <c r="AU2765" s="2" t="str">
        <f>IF(ISBLANK(B2765),"", TEXT(B2765,"dddd, d \d\e mmmm \d\e aaaa"))</f>
        <v>quarta-feira, 18 de fevereiro de 2026</v>
      </c>
      <c r="AX2765" s="1" t="str" cm="1">
        <f t="array" ref="AX2765">IFERROR(_xlfn.TEXTJOIN(", ",TRUE,_xlfn._xlws.SORT(_xlfn.UNIQUE(_xlfn._xlws.FILTER($K$2:$K$2889,($I$2:$I$2889=I2765)*($K$2:$K$2889&lt;&gt;""))))),"")</f>
        <v>Dora, Tito</v>
      </c>
      <c r="AY2765" s="1" t="str">
        <f>IF(ISBLANK(F2765),"", IF(OR(
ISNUMBER(FIND("escovacao",LOWER(F2765))),
ISNUMBER(FIND("escovação",LOWER(F2765))),
ISNUMBER(FIND("higiene bucal",LOWER(F2765))),
ISNUMBER(FIND("tosa",LOWER(F2765))),
ISNUMBER(FIND("hidratacao",LOWER(F2765))),
ISNUMBER(FIND("hidratação",LOWER(F2765))),
ISNUMBER(FIND("spa",LOWER(F2765))),
ISNUMBER(FIND("corte de unhas",LOWER(F2765))),
ISNUMBER(FIND("desembolo",LOWER(F2765))),
ISNUMBER(FIND("clorexidina",LOWER(F2765))),
ISNUMBER(FIND("matizacao",LOWER(F2765))),
ISNUMBER(FIND("matização",LOWER(F2765))),
ISNUMBER(FIND("arredondamento",LOWER(F2765))),
ISNUMBER(FIND("remocao",LOWER(F2765))),
ISNUMBER(FIND("remoção",LOWER(F2765)))
),"Serviços extras",
IF(ISNUMBER(FIND("banho",LOWER(F2765))),"Banho","Loja")))</f>
        <v>Banho</v>
      </c>
      <c r="AZ2765" s="1" t="str">
        <f>IF(ISBLANK(I2765),"", _xlfn.LET(_xlpm.Pedido,TRIM(D2765&amp;""),IF(_xlpm.Pedido&lt;&gt;"",_xlpm.Pedido&amp;" | "&amp;K2765,I2765&amp;" | "&amp;K2765&amp;" | "&amp;TEXT(AU2765,"0"))))</f>
        <v>4846 | Dora</v>
      </c>
      <c r="BA2765" s="1" t="str">
        <f>IF(ISBLANK(I2765),"", _xlfn.LET(_xlpm.TipoServico,LOWER(H2765),IF(ISNUMBER(FIND("banho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5" s="1" t="str">
        <f>IF(ISBLANK(I2765),"", _xlfn.LET(
    _xlpm.Servico,TRIM(F2765&amp;""),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5" s="1">
        <f>IF(ISBLANK(B2765),"", IF(ISBLANK(R2765),Q2765*S2765,R2765*S2765))</f>
        <v>57</v>
      </c>
    </row>
    <row r="2766" spans="1:55" x14ac:dyDescent="0.3">
      <c r="A2766" t="s">
        <v>141</v>
      </c>
      <c r="B2766">
        <v>46071</v>
      </c>
      <c r="C2766" t="s">
        <v>53</v>
      </c>
      <c r="D2766">
        <v>4846</v>
      </c>
      <c r="F2766" t="s">
        <v>134</v>
      </c>
      <c r="H2766" t="s">
        <v>276</v>
      </c>
      <c r="I2766">
        <v>2601</v>
      </c>
      <c r="J2766" t="s">
        <v>15</v>
      </c>
      <c r="K2766" t="s">
        <v>705</v>
      </c>
      <c r="L2766">
        <v>73991119077</v>
      </c>
      <c r="N2766">
        <v>0</v>
      </c>
      <c r="O2766" t="s">
        <v>5</v>
      </c>
      <c r="P2766">
        <v>0</v>
      </c>
      <c r="Q2766">
        <v>57</v>
      </c>
      <c r="R2766">
        <v>57</v>
      </c>
      <c r="S2766">
        <v>1</v>
      </c>
      <c r="T2766">
        <v>57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 t="s">
        <v>6</v>
      </c>
      <c r="AG2766">
        <v>134</v>
      </c>
      <c r="AU2766" s="2" t="str">
        <f>IF(ISBLANK(B2766),"", TEXT(B2766,"dddd, d \d\e mmmm \d\e aaaa"))</f>
        <v>quarta-feira, 18 de fevereiro de 2026</v>
      </c>
      <c r="AX2766" s="1" t="str" cm="1">
        <f t="array" ref="AX2766">IFERROR(_xlfn.TEXTJOIN(", ",TRUE,_xlfn._xlws.SORT(_xlfn.UNIQUE(_xlfn._xlws.FILTER($K$2:$K$2889,($I$2:$I$2889=I2766)*($K$2:$K$2889&lt;&gt;""))))),"")</f>
        <v>Dora, Tito</v>
      </c>
      <c r="AY2766" s="1" t="str">
        <f>IF(ISBLANK(F2766),"", IF(OR(
ISNUMBER(FIND("escovacao",LOWER(F2766))),
ISNUMBER(FIND("escovação",LOWER(F2766))),
ISNUMBER(FIND("higiene bucal",LOWER(F2766))),
ISNUMBER(FIND("tosa",LOWER(F2766))),
ISNUMBER(FIND("hidratacao",LOWER(F2766))),
ISNUMBER(FIND("hidratação",LOWER(F2766))),
ISNUMBER(FIND("spa",LOWER(F2766))),
ISNUMBER(FIND("corte de unhas",LOWER(F2766))),
ISNUMBER(FIND("desembolo",LOWER(F2766))),
ISNUMBER(FIND("clorexidina",LOWER(F2766))),
ISNUMBER(FIND("matizacao",LOWER(F2766))),
ISNUMBER(FIND("matização",LOWER(F2766))),
ISNUMBER(FIND("arredondamento",LOWER(F2766))),
ISNUMBER(FIND("remocao",LOWER(F2766))),
ISNUMBER(FIND("remoção",LOWER(F2766)))
),"Serviços extras",
IF(ISNUMBER(FIND("banho",LOWER(F2766))),"Banho","Loja")))</f>
        <v>Banho</v>
      </c>
      <c r="AZ2766" s="1" t="str">
        <f>IF(ISBLANK(I2766),"", _xlfn.LET(_xlpm.Pedido,TRIM(D2766&amp;""),IF(_xlpm.Pedido&lt;&gt;"",_xlpm.Pedido&amp;" | "&amp;K2766,I2766&amp;" | "&amp;K2766&amp;" | "&amp;TEXT(AU2766,"0"))))</f>
        <v>4846 | Tito</v>
      </c>
      <c r="BA2766" s="1" t="str">
        <f>IF(ISBLANK(I2766),"", _xlfn.LET(_xlpm.TipoServico,LOWER(H2766),IF(ISNUMBER(FIND("banho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6" s="1" t="str">
        <f>IF(ISBLANK(I2766),"", _xlfn.LET(
    _xlpm.Servico,TRIM(F2766&amp;""),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6" s="1">
        <f>IF(ISBLANK(B2766),"", IF(ISBLANK(R2766),Q2766*S2766,R2766*S2766))</f>
        <v>57</v>
      </c>
    </row>
    <row r="2767" spans="1:55" x14ac:dyDescent="0.3">
      <c r="A2767" t="s">
        <v>133</v>
      </c>
      <c r="B2767">
        <v>46071</v>
      </c>
      <c r="C2767" t="s">
        <v>53</v>
      </c>
      <c r="D2767">
        <v>4850</v>
      </c>
      <c r="F2767" t="s">
        <v>134</v>
      </c>
      <c r="H2767" t="s">
        <v>276</v>
      </c>
      <c r="I2767">
        <v>2440</v>
      </c>
      <c r="J2767" t="s">
        <v>601</v>
      </c>
      <c r="K2767" t="s">
        <v>471</v>
      </c>
      <c r="L2767">
        <v>557188493273</v>
      </c>
      <c r="N2767">
        <v>0</v>
      </c>
      <c r="O2767" t="s">
        <v>5</v>
      </c>
      <c r="P2767">
        <v>0</v>
      </c>
      <c r="Q2767">
        <v>57</v>
      </c>
      <c r="R2767">
        <v>57</v>
      </c>
      <c r="S2767">
        <v>1</v>
      </c>
      <c r="T2767">
        <v>57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 t="s">
        <v>6</v>
      </c>
      <c r="AG2767">
        <v>57</v>
      </c>
      <c r="AU2767" s="2" t="str">
        <f>IF(ISBLANK(B2767),"", TEXT(B2767,"dddd, d \d\e mmmm \d\e aaaa"))</f>
        <v>quarta-feira, 18 de fevereiro de 2026</v>
      </c>
      <c r="AX2767" s="1" t="str" cm="1">
        <f t="array" ref="AX2767">IFERROR(_xlfn.TEXTJOIN(", ",TRUE,_xlfn._xlws.SORT(_xlfn.UNIQUE(_xlfn._xlws.FILTER($K$2:$K$2889,($I$2:$I$2889=I2767)*($K$2:$K$2889&lt;&gt;""))))),"")</f>
        <v>Thor</v>
      </c>
      <c r="AY2767" s="1" t="str">
        <f>IF(ISBLANK(F2767),"", IF(OR(
ISNUMBER(FIND("escovacao",LOWER(F2767))),
ISNUMBER(FIND("escovação",LOWER(F2767))),
ISNUMBER(FIND("higiene bucal",LOWER(F2767))),
ISNUMBER(FIND("tosa",LOWER(F2767))),
ISNUMBER(FIND("hidratacao",LOWER(F2767))),
ISNUMBER(FIND("hidratação",LOWER(F2767))),
ISNUMBER(FIND("spa",LOWER(F2767))),
ISNUMBER(FIND("corte de unhas",LOWER(F2767))),
ISNUMBER(FIND("desembolo",LOWER(F2767))),
ISNUMBER(FIND("clorexidina",LOWER(F2767))),
ISNUMBER(FIND("matizacao",LOWER(F2767))),
ISNUMBER(FIND("matização",LOWER(F2767))),
ISNUMBER(FIND("arredondamento",LOWER(F2767))),
ISNUMBER(FIND("remocao",LOWER(F2767))),
ISNUMBER(FIND("remoção",LOWER(F2767)))
),"Serviços extras",
IF(ISNUMBER(FIND("banho",LOWER(F2767))),"Banho","Loja")))</f>
        <v>Banho</v>
      </c>
      <c r="AZ2767" s="1" t="str">
        <f>IF(ISBLANK(I2767),"", _xlfn.LET(_xlpm.Pedido,TRIM(D2767&amp;""),IF(_xlpm.Pedido&lt;&gt;"",_xlpm.Pedido&amp;" | "&amp;K2767,I2767&amp;" | "&amp;K2767&amp;" | "&amp;TEXT(AU2767,"0"))))</f>
        <v>4850 | Thor</v>
      </c>
      <c r="BA2767" s="1" t="str">
        <f>IF(ISBLANK(I2767),"", _xlfn.LET(_xlpm.TipoServico,LOWER(H2767),IF(ISNUMBER(FIND("banho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7" s="1" t="str">
        <f>IF(ISBLANK(I2767),"", _xlfn.LET(
    _xlpm.Servico,TRIM(F2767&amp;""),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7" s="1">
        <f>IF(ISBLANK(B2767),"", IF(ISBLANK(R2767),Q2767*S2767,R2767*S2767))</f>
        <v>57</v>
      </c>
    </row>
    <row r="2768" spans="1:55" x14ac:dyDescent="0.3">
      <c r="A2768" t="s">
        <v>133</v>
      </c>
      <c r="B2768">
        <v>46072</v>
      </c>
      <c r="C2768" t="s">
        <v>9</v>
      </c>
      <c r="D2768">
        <v>4851</v>
      </c>
      <c r="F2768" t="s">
        <v>134</v>
      </c>
      <c r="H2768" t="s">
        <v>276</v>
      </c>
      <c r="I2768">
        <v>2836</v>
      </c>
      <c r="J2768" t="s">
        <v>597</v>
      </c>
      <c r="K2768" t="s">
        <v>697</v>
      </c>
      <c r="L2768">
        <v>557399071088</v>
      </c>
      <c r="N2768">
        <v>0</v>
      </c>
      <c r="O2768" t="s">
        <v>5</v>
      </c>
      <c r="P2768">
        <v>0</v>
      </c>
      <c r="Q2768">
        <v>57</v>
      </c>
      <c r="R2768">
        <v>57</v>
      </c>
      <c r="S2768">
        <v>1</v>
      </c>
      <c r="T2768">
        <v>57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 t="s">
        <v>6</v>
      </c>
      <c r="AG2768">
        <v>265</v>
      </c>
      <c r="AU2768" s="2" t="str">
        <f>IF(ISBLANK(B2768),"", TEXT(B2768,"dddd, d \d\e mmmm \d\e aaaa"))</f>
        <v>quinta-feira, 19 de fevereiro de 2026</v>
      </c>
      <c r="AX2768" s="1" t="str" cm="1">
        <f t="array" ref="AX2768">IFERROR(_xlfn.TEXTJOIN(", ",TRUE,_xlfn._xlws.SORT(_xlfn.UNIQUE(_xlfn._xlws.FILTER($K$2:$K$2889,($I$2:$I$2889=I2768)*($K$2:$K$2889&lt;&gt;""))))),"")</f>
        <v>Michelinha, Pipoca</v>
      </c>
      <c r="AY2768" s="1" t="str">
        <f>IF(ISBLANK(F2768),"", IF(OR(
ISNUMBER(FIND("escovacao",LOWER(F2768))),
ISNUMBER(FIND("escovação",LOWER(F2768))),
ISNUMBER(FIND("higiene bucal",LOWER(F2768))),
ISNUMBER(FIND("tosa",LOWER(F2768))),
ISNUMBER(FIND("hidratacao",LOWER(F2768))),
ISNUMBER(FIND("hidratação",LOWER(F2768))),
ISNUMBER(FIND("spa",LOWER(F2768))),
ISNUMBER(FIND("corte de unhas",LOWER(F2768))),
ISNUMBER(FIND("desembolo",LOWER(F2768))),
ISNUMBER(FIND("clorexidina",LOWER(F2768))),
ISNUMBER(FIND("matizacao",LOWER(F2768))),
ISNUMBER(FIND("matização",LOWER(F2768))),
ISNUMBER(FIND("arredondamento",LOWER(F2768))),
ISNUMBER(FIND("remocao",LOWER(F2768))),
ISNUMBER(FIND("remoção",LOWER(F2768)))
),"Serviços extras",
IF(ISNUMBER(FIND("banho",LOWER(F2768))),"Banho","Loja")))</f>
        <v>Banho</v>
      </c>
      <c r="AZ2768" s="1" t="str">
        <f>IF(ISBLANK(I2768),"", _xlfn.LET(_xlpm.Pedido,TRIM(D2768&amp;""),IF(_xlpm.Pedido&lt;&gt;"",_xlpm.Pedido&amp;" | "&amp;K2768,I2768&amp;" | "&amp;K2768&amp;" | "&amp;TEXT(AU2768,"0"))))</f>
        <v>4851 | Pipoca</v>
      </c>
      <c r="BA2768" s="1" t="str">
        <f>IF(ISBLANK(I2768),"", _xlfn.LET(_xlpm.TipoServico,LOWER(H2768),IF(ISNUMBER(FIND("banho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8" s="1" t="str">
        <f>IF(ISBLANK(I2768),"", _xlfn.LET(
    _xlpm.Servico,TRIM(F2768&amp;""),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8" s="1">
        <f>IF(ISBLANK(B2768),"", IF(ISBLANK(R2768),Q2768*S2768,R2768*S2768))</f>
        <v>57</v>
      </c>
    </row>
    <row r="2769" spans="1:55" x14ac:dyDescent="0.3">
      <c r="A2769" t="s">
        <v>133</v>
      </c>
      <c r="B2769">
        <v>46072</v>
      </c>
      <c r="C2769" t="s">
        <v>9</v>
      </c>
      <c r="D2769">
        <v>4853</v>
      </c>
      <c r="F2769" t="s">
        <v>134</v>
      </c>
      <c r="H2769" t="s">
        <v>276</v>
      </c>
      <c r="I2769">
        <v>2842</v>
      </c>
      <c r="J2769" t="s">
        <v>484</v>
      </c>
      <c r="K2769" t="s">
        <v>760</v>
      </c>
      <c r="L2769">
        <v>557399114922</v>
      </c>
      <c r="N2769">
        <v>0</v>
      </c>
      <c r="O2769" t="s">
        <v>5</v>
      </c>
      <c r="P2769">
        <v>0</v>
      </c>
      <c r="Q2769">
        <v>57</v>
      </c>
      <c r="R2769">
        <v>57</v>
      </c>
      <c r="S2769">
        <v>1</v>
      </c>
      <c r="T2769">
        <v>57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 t="s">
        <v>6</v>
      </c>
      <c r="AG2769">
        <v>81.900000000000006</v>
      </c>
      <c r="AU2769" s="2" t="str">
        <f>IF(ISBLANK(B2769),"", TEXT(B2769,"dddd, d \d\e mmmm \d\e aaaa"))</f>
        <v>quinta-feira, 19 de fevereiro de 2026</v>
      </c>
      <c r="AX2769" s="1" t="str" cm="1">
        <f t="array" ref="AX2769">IFERROR(_xlfn.TEXTJOIN(", ",TRUE,_xlfn._xlws.SORT(_xlfn.UNIQUE(_xlfn._xlws.FILTER($K$2:$K$2889,($I$2:$I$2889=I2769)*($K$2:$K$2889&lt;&gt;""))))),"")</f>
        <v>Ted</v>
      </c>
      <c r="AY2769" s="1" t="str">
        <f>IF(ISBLANK(F2769),"", IF(OR(
ISNUMBER(FIND("escovacao",LOWER(F2769))),
ISNUMBER(FIND("escovação",LOWER(F2769))),
ISNUMBER(FIND("higiene bucal",LOWER(F2769))),
ISNUMBER(FIND("tosa",LOWER(F2769))),
ISNUMBER(FIND("hidratacao",LOWER(F2769))),
ISNUMBER(FIND("hidratação",LOWER(F2769))),
ISNUMBER(FIND("spa",LOWER(F2769))),
ISNUMBER(FIND("corte de unhas",LOWER(F2769))),
ISNUMBER(FIND("desembolo",LOWER(F2769))),
ISNUMBER(FIND("clorexidina",LOWER(F2769))),
ISNUMBER(FIND("matizacao",LOWER(F2769))),
ISNUMBER(FIND("matização",LOWER(F2769))),
ISNUMBER(FIND("arredondamento",LOWER(F2769))),
ISNUMBER(FIND("remocao",LOWER(F2769))),
ISNUMBER(FIND("remoção",LOWER(F2769)))
),"Serviços extras",
IF(ISNUMBER(FIND("banho",LOWER(F2769))),"Banho","Loja")))</f>
        <v>Banho</v>
      </c>
      <c r="AZ2769" s="1" t="str">
        <f>IF(ISBLANK(I2769),"", _xlfn.LET(_xlpm.Pedido,TRIM(D2769&amp;""),IF(_xlpm.Pedido&lt;&gt;"",_xlpm.Pedido&amp;" | "&amp;K2769,I2769&amp;" | "&amp;K2769&amp;" | "&amp;TEXT(AU2769,"0"))))</f>
        <v>4853 | Ted</v>
      </c>
      <c r="BA2769" s="1" t="str">
        <f>IF(ISBLANK(I2769),"", _xlfn.LET(_xlpm.TipoServico,LOWER(H2769),IF(ISNUMBER(FIND("banho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69" s="1" t="str">
        <f>IF(ISBLANK(I2769),"", _xlfn.LET(
    _xlpm.Servico,TRIM(F2769&amp;""),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69" s="1">
        <f>IF(ISBLANK(B2769),"", IF(ISBLANK(R2769),Q2769*S2769,R2769*S2769))</f>
        <v>57</v>
      </c>
    </row>
    <row r="2770" spans="1:55" x14ac:dyDescent="0.3">
      <c r="A2770" t="s">
        <v>141</v>
      </c>
      <c r="B2770">
        <v>46073</v>
      </c>
      <c r="C2770" t="s">
        <v>2</v>
      </c>
      <c r="D2770">
        <v>4868</v>
      </c>
      <c r="F2770" t="s">
        <v>134</v>
      </c>
      <c r="H2770" t="s">
        <v>276</v>
      </c>
      <c r="I2770">
        <v>2719</v>
      </c>
      <c r="J2770" t="s">
        <v>731</v>
      </c>
      <c r="K2770" t="s">
        <v>732</v>
      </c>
      <c r="L2770">
        <v>73982134331</v>
      </c>
      <c r="N2770">
        <v>0</v>
      </c>
      <c r="O2770" t="s">
        <v>5</v>
      </c>
      <c r="P2770">
        <v>0</v>
      </c>
      <c r="Q2770">
        <v>57</v>
      </c>
      <c r="R2770">
        <v>57</v>
      </c>
      <c r="S2770">
        <v>1</v>
      </c>
      <c r="T2770">
        <v>57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  <c r="AE2770">
        <v>0</v>
      </c>
      <c r="AF2770" t="s">
        <v>6</v>
      </c>
      <c r="AG2770">
        <v>240</v>
      </c>
      <c r="AU2770" s="2" t="str">
        <f>IF(ISBLANK(B2770),"", TEXT(B2770,"dddd, d \d\e mmmm \d\e aaaa"))</f>
        <v>sexta-feira, 20 de fevereiro de 2026</v>
      </c>
      <c r="AX2770" s="1" t="str" cm="1">
        <f t="array" ref="AX2770">IFERROR(_xlfn.TEXTJOIN(", ",TRUE,_xlfn._xlws.SORT(_xlfn.UNIQUE(_xlfn._xlws.FILTER($K$2:$K$2889,($I$2:$I$2889=I2770)*($K$2:$K$2889&lt;&gt;""))))),"")</f>
        <v>Akyra, Kyara</v>
      </c>
      <c r="AY2770" s="1" t="str">
        <f>IF(ISBLANK(F2770),"", IF(OR(
ISNUMBER(FIND("escovacao",LOWER(F2770))),
ISNUMBER(FIND("escovação",LOWER(F2770))),
ISNUMBER(FIND("higiene bucal",LOWER(F2770))),
ISNUMBER(FIND("tosa",LOWER(F2770))),
ISNUMBER(FIND("hidratacao",LOWER(F2770))),
ISNUMBER(FIND("hidratação",LOWER(F2770))),
ISNUMBER(FIND("spa",LOWER(F2770))),
ISNUMBER(FIND("corte de unhas",LOWER(F2770))),
ISNUMBER(FIND("desembolo",LOWER(F2770))),
ISNUMBER(FIND("clorexidina",LOWER(F2770))),
ISNUMBER(FIND("matizacao",LOWER(F2770))),
ISNUMBER(FIND("matização",LOWER(F2770))),
ISNUMBER(FIND("arredondamento",LOWER(F2770))),
ISNUMBER(FIND("remocao",LOWER(F2770))),
ISNUMBER(FIND("remoção",LOWER(F2770)))
),"Serviços extras",
IF(ISNUMBER(FIND("banho",LOWER(F2770))),"Banho","Loja")))</f>
        <v>Banho</v>
      </c>
      <c r="AZ2770" s="1" t="str">
        <f>IF(ISBLANK(I2770),"", _xlfn.LET(_xlpm.Pedido,TRIM(D2770&amp;""),IF(_xlpm.Pedido&lt;&gt;"",_xlpm.Pedido&amp;" | "&amp;K2770,I2770&amp;" | "&amp;K2770&amp;" | "&amp;TEXT(AU2770,"0"))))</f>
        <v>4868 | Akyra</v>
      </c>
      <c r="BA2770" s="1" t="str">
        <f>IF(ISBLANK(I2770),"", _xlfn.LET(_xlpm.TipoServico,LOWER(H2770),IF(ISNUMBER(FIND("banho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0" s="1" t="str">
        <f>IF(ISBLANK(I2770),"", _xlfn.LET(
    _xlpm.Servico,TRIM(F2770&amp;""),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0" s="1">
        <f>IF(ISBLANK(B2770),"", IF(ISBLANK(R2770),Q2770*S2770,R2770*S2770))</f>
        <v>57</v>
      </c>
    </row>
    <row r="2771" spans="1:55" x14ac:dyDescent="0.3">
      <c r="A2771" t="s">
        <v>141</v>
      </c>
      <c r="B2771">
        <v>46073</v>
      </c>
      <c r="C2771" t="s">
        <v>2</v>
      </c>
      <c r="D2771">
        <v>4868</v>
      </c>
      <c r="F2771" t="s">
        <v>134</v>
      </c>
      <c r="H2771" t="s">
        <v>276</v>
      </c>
      <c r="I2771">
        <v>2719</v>
      </c>
      <c r="J2771" t="s">
        <v>731</v>
      </c>
      <c r="K2771" t="s">
        <v>652</v>
      </c>
      <c r="L2771">
        <v>73982134331</v>
      </c>
      <c r="N2771">
        <v>0</v>
      </c>
      <c r="O2771" t="s">
        <v>5</v>
      </c>
      <c r="P2771">
        <v>0</v>
      </c>
      <c r="Q2771">
        <v>57</v>
      </c>
      <c r="R2771">
        <v>57</v>
      </c>
      <c r="S2771">
        <v>1</v>
      </c>
      <c r="T2771">
        <v>57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  <c r="AE2771">
        <v>0</v>
      </c>
      <c r="AF2771" t="s">
        <v>6</v>
      </c>
      <c r="AG2771">
        <v>240</v>
      </c>
      <c r="AU2771" s="2" t="str">
        <f>IF(ISBLANK(B2771),"", TEXT(B2771,"dddd, d \d\e mmmm \d\e aaaa"))</f>
        <v>sexta-feira, 20 de fevereiro de 2026</v>
      </c>
      <c r="AX2771" s="1" t="str" cm="1">
        <f t="array" ref="AX2771">IFERROR(_xlfn.TEXTJOIN(", ",TRUE,_xlfn._xlws.SORT(_xlfn.UNIQUE(_xlfn._xlws.FILTER($K$2:$K$2889,($I$2:$I$2889=I2771)*($K$2:$K$2889&lt;&gt;""))))),"")</f>
        <v>Akyra, Kyara</v>
      </c>
      <c r="AY2771" s="1" t="str">
        <f>IF(ISBLANK(F2771),"", IF(OR(
ISNUMBER(FIND("escovacao",LOWER(F2771))),
ISNUMBER(FIND("escovação",LOWER(F2771))),
ISNUMBER(FIND("higiene bucal",LOWER(F2771))),
ISNUMBER(FIND("tosa",LOWER(F2771))),
ISNUMBER(FIND("hidratacao",LOWER(F2771))),
ISNUMBER(FIND("hidratação",LOWER(F2771))),
ISNUMBER(FIND("spa",LOWER(F2771))),
ISNUMBER(FIND("corte de unhas",LOWER(F2771))),
ISNUMBER(FIND("desembolo",LOWER(F2771))),
ISNUMBER(FIND("clorexidina",LOWER(F2771))),
ISNUMBER(FIND("matizacao",LOWER(F2771))),
ISNUMBER(FIND("matização",LOWER(F2771))),
ISNUMBER(FIND("arredondamento",LOWER(F2771))),
ISNUMBER(FIND("remocao",LOWER(F2771))),
ISNUMBER(FIND("remoção",LOWER(F2771)))
),"Serviços extras",
IF(ISNUMBER(FIND("banho",LOWER(F2771))),"Banho","Loja")))</f>
        <v>Banho</v>
      </c>
      <c r="AZ2771" s="1" t="str">
        <f>IF(ISBLANK(I2771),"", _xlfn.LET(_xlpm.Pedido,TRIM(D2771&amp;""),IF(_xlpm.Pedido&lt;&gt;"",_xlpm.Pedido&amp;" | "&amp;K2771,I2771&amp;" | "&amp;K2771&amp;" | "&amp;TEXT(AU2771,"0"))))</f>
        <v>4868 | Kyara</v>
      </c>
      <c r="BA2771" s="1" t="str">
        <f>IF(ISBLANK(I2771),"", _xlfn.LET(_xlpm.TipoServico,LOWER(H2771),IF(ISNUMBER(FIND("banho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1" s="1" t="str">
        <f>IF(ISBLANK(I2771),"", _xlfn.LET(
    _xlpm.Servico,TRIM(F2771&amp;""),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1" s="1">
        <f>IF(ISBLANK(B2771),"", IF(ISBLANK(R2771),Q2771*S2771,R2771*S2771))</f>
        <v>57</v>
      </c>
    </row>
    <row r="2772" spans="1:55" x14ac:dyDescent="0.3">
      <c r="A2772" t="s">
        <v>133</v>
      </c>
      <c r="B2772">
        <v>46073</v>
      </c>
      <c r="C2772" t="s">
        <v>2</v>
      </c>
      <c r="D2772">
        <v>4864</v>
      </c>
      <c r="F2772" t="s">
        <v>134</v>
      </c>
      <c r="H2772" t="s">
        <v>276</v>
      </c>
      <c r="I2772">
        <v>2616</v>
      </c>
      <c r="J2772" t="s">
        <v>14</v>
      </c>
      <c r="K2772" t="s">
        <v>182</v>
      </c>
      <c r="L2772">
        <v>5573988996862</v>
      </c>
      <c r="N2772">
        <v>0</v>
      </c>
      <c r="O2772" t="s">
        <v>5</v>
      </c>
      <c r="P2772">
        <v>0</v>
      </c>
      <c r="Q2772">
        <v>57</v>
      </c>
      <c r="R2772">
        <v>57</v>
      </c>
      <c r="S2772">
        <v>1</v>
      </c>
      <c r="T2772">
        <v>57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 t="s">
        <v>6</v>
      </c>
      <c r="AG2772">
        <v>184</v>
      </c>
      <c r="AU2772" s="2" t="str">
        <f>IF(ISBLANK(B2772),"", TEXT(B2772,"dddd, d \d\e mmmm \d\e aaaa"))</f>
        <v>sexta-feira, 20 de fevereiro de 2026</v>
      </c>
      <c r="AX2772" s="1" t="str" cm="1">
        <f t="array" ref="AX2772">IFERROR(_xlfn.TEXTJOIN(", ",TRUE,_xlfn._xlws.SORT(_xlfn.UNIQUE(_xlfn._xlws.FILTER($K$2:$K$2889,($I$2:$I$2889=I2772)*($K$2:$K$2889&lt;&gt;""))))),"")</f>
        <v>Amora, Aquiles, Enzo, Jade, Jorge</v>
      </c>
      <c r="AY2772" s="1" t="str">
        <f>IF(ISBLANK(F2772),"", IF(OR(
ISNUMBER(FIND("escovacao",LOWER(F2772))),
ISNUMBER(FIND("escovação",LOWER(F2772))),
ISNUMBER(FIND("higiene bucal",LOWER(F2772))),
ISNUMBER(FIND("tosa",LOWER(F2772))),
ISNUMBER(FIND("hidratacao",LOWER(F2772))),
ISNUMBER(FIND("hidratação",LOWER(F2772))),
ISNUMBER(FIND("spa",LOWER(F2772))),
ISNUMBER(FIND("corte de unhas",LOWER(F2772))),
ISNUMBER(FIND("desembolo",LOWER(F2772))),
ISNUMBER(FIND("clorexidina",LOWER(F2772))),
ISNUMBER(FIND("matizacao",LOWER(F2772))),
ISNUMBER(FIND("matização",LOWER(F2772))),
ISNUMBER(FIND("arredondamento",LOWER(F2772))),
ISNUMBER(FIND("remocao",LOWER(F2772))),
ISNUMBER(FIND("remoção",LOWER(F2772)))
),"Serviços extras",
IF(ISNUMBER(FIND("banho",LOWER(F2772))),"Banho","Loja")))</f>
        <v>Banho</v>
      </c>
      <c r="AZ2772" s="1" t="str">
        <f>IF(ISBLANK(I2772),"", _xlfn.LET(_xlpm.Pedido,TRIM(D2772&amp;""),IF(_xlpm.Pedido&lt;&gt;"",_xlpm.Pedido&amp;" | "&amp;K2772,I2772&amp;" | "&amp;K2772&amp;" | "&amp;TEXT(AU2772,"0"))))</f>
        <v>4864 | Amora</v>
      </c>
      <c r="BA2772" s="1" t="str">
        <f>IF(ISBLANK(I2772),"", _xlfn.LET(_xlpm.TipoServico,LOWER(H2772),IF(ISNUMBER(FIND("banho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2" s="1" t="str">
        <f>IF(ISBLANK(I2772),"", _xlfn.LET(
    _xlpm.Servico,TRIM(F2772&amp;""),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2" s="1">
        <f>IF(ISBLANK(B2772),"", IF(ISBLANK(R2772),Q2772*S2772,R2772*S2772))</f>
        <v>57</v>
      </c>
    </row>
    <row r="2773" spans="1:55" x14ac:dyDescent="0.3">
      <c r="A2773" t="s">
        <v>133</v>
      </c>
      <c r="B2773">
        <v>46073</v>
      </c>
      <c r="C2773" t="s">
        <v>2</v>
      </c>
      <c r="D2773">
        <v>4864</v>
      </c>
      <c r="F2773" t="s">
        <v>134</v>
      </c>
      <c r="H2773" t="s">
        <v>276</v>
      </c>
      <c r="I2773">
        <v>2616</v>
      </c>
      <c r="J2773" t="s">
        <v>14</v>
      </c>
      <c r="K2773" t="s">
        <v>646</v>
      </c>
      <c r="L2773">
        <v>5573988996862</v>
      </c>
      <c r="N2773">
        <v>0</v>
      </c>
      <c r="O2773" t="s">
        <v>5</v>
      </c>
      <c r="P2773">
        <v>0</v>
      </c>
      <c r="Q2773">
        <v>57</v>
      </c>
      <c r="R2773">
        <v>57</v>
      </c>
      <c r="S2773">
        <v>1</v>
      </c>
      <c r="T2773">
        <v>57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 t="s">
        <v>6</v>
      </c>
      <c r="AG2773">
        <v>184</v>
      </c>
      <c r="AU2773" s="2" t="str">
        <f>IF(ISBLANK(B2773),"", TEXT(B2773,"dddd, d \d\e mmmm \d\e aaaa"))</f>
        <v>sexta-feira, 20 de fevereiro de 2026</v>
      </c>
      <c r="AX2773" s="1" t="str" cm="1">
        <f t="array" ref="AX2773">IFERROR(_xlfn.TEXTJOIN(", ",TRUE,_xlfn._xlws.SORT(_xlfn.UNIQUE(_xlfn._xlws.FILTER($K$2:$K$2889,($I$2:$I$2889=I2773)*($K$2:$K$2889&lt;&gt;""))))),"")</f>
        <v>Amora, Aquiles, Enzo, Jade, Jorge</v>
      </c>
      <c r="AY2773" s="1" t="str">
        <f>IF(ISBLANK(F2773),"", IF(OR(
ISNUMBER(FIND("escovacao",LOWER(F2773))),
ISNUMBER(FIND("escovação",LOWER(F2773))),
ISNUMBER(FIND("higiene bucal",LOWER(F2773))),
ISNUMBER(FIND("tosa",LOWER(F2773))),
ISNUMBER(FIND("hidratacao",LOWER(F2773))),
ISNUMBER(FIND("hidratação",LOWER(F2773))),
ISNUMBER(FIND("spa",LOWER(F2773))),
ISNUMBER(FIND("corte de unhas",LOWER(F2773))),
ISNUMBER(FIND("desembolo",LOWER(F2773))),
ISNUMBER(FIND("clorexidina",LOWER(F2773))),
ISNUMBER(FIND("matizacao",LOWER(F2773))),
ISNUMBER(FIND("matização",LOWER(F2773))),
ISNUMBER(FIND("arredondamento",LOWER(F2773))),
ISNUMBER(FIND("remocao",LOWER(F2773))),
ISNUMBER(FIND("remoção",LOWER(F2773)))
),"Serviços extras",
IF(ISNUMBER(FIND("banho",LOWER(F2773))),"Banho","Loja")))</f>
        <v>Banho</v>
      </c>
      <c r="AZ2773" s="1" t="str">
        <f>IF(ISBLANK(I2773),"", _xlfn.LET(_xlpm.Pedido,TRIM(D2773&amp;""),IF(_xlpm.Pedido&lt;&gt;"",_xlpm.Pedido&amp;" | "&amp;K2773,I2773&amp;" | "&amp;K2773&amp;" | "&amp;TEXT(AU2773,"0"))))</f>
        <v>4864 | Aquiles</v>
      </c>
      <c r="BA2773" s="1" t="str">
        <f>IF(ISBLANK(I2773),"", _xlfn.LET(_xlpm.TipoServico,LOWER(H2773),IF(ISNUMBER(FIND("banho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3" s="1" t="str">
        <f>IF(ISBLANK(I2773),"", _xlfn.LET(
    _xlpm.Servico,TRIM(F2773&amp;""),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3" s="1">
        <f>IF(ISBLANK(B2773),"", IF(ISBLANK(R2773),Q2773*S2773,R2773*S2773))</f>
        <v>57</v>
      </c>
    </row>
    <row r="2774" spans="1:55" x14ac:dyDescent="0.3">
      <c r="A2774" t="s">
        <v>11</v>
      </c>
      <c r="B2774">
        <v>46074</v>
      </c>
      <c r="C2774" t="s">
        <v>27</v>
      </c>
      <c r="D2774">
        <v>4871</v>
      </c>
      <c r="F2774" t="s">
        <v>134</v>
      </c>
      <c r="H2774" t="s">
        <v>276</v>
      </c>
      <c r="I2774">
        <v>2654</v>
      </c>
      <c r="J2774" t="s">
        <v>361</v>
      </c>
      <c r="K2774" t="s">
        <v>429</v>
      </c>
      <c r="L2774">
        <v>5531998673077</v>
      </c>
      <c r="N2774">
        <v>0</v>
      </c>
      <c r="O2774" t="s">
        <v>5</v>
      </c>
      <c r="P2774">
        <v>0</v>
      </c>
      <c r="Q2774">
        <v>57</v>
      </c>
      <c r="R2774">
        <v>57</v>
      </c>
      <c r="S2774">
        <v>1</v>
      </c>
      <c r="T2774">
        <v>57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 t="s">
        <v>6</v>
      </c>
      <c r="AG2774">
        <v>67</v>
      </c>
      <c r="AU2774" s="2" t="str">
        <f>IF(ISBLANK(B2774),"", TEXT(B2774,"dddd, d \d\e mmmm \d\e aaaa"))</f>
        <v>sábado, 21 de fevereiro de 2026</v>
      </c>
      <c r="AX2774" s="1" t="str" cm="1">
        <f t="array" ref="AX2774">IFERROR(_xlfn.TEXTJOIN(", ",TRUE,_xlfn._xlws.SORT(_xlfn.UNIQUE(_xlfn._xlws.FILTER($K$2:$K$2889,($I$2:$I$2889=I2774)*($K$2:$K$2889&lt;&gt;""))))),"")</f>
        <v>Lola</v>
      </c>
      <c r="AY2774" s="1" t="str">
        <f>IF(ISBLANK(F2774),"", IF(OR(
ISNUMBER(FIND("escovacao",LOWER(F2774))),
ISNUMBER(FIND("escovação",LOWER(F2774))),
ISNUMBER(FIND("higiene bucal",LOWER(F2774))),
ISNUMBER(FIND("tosa",LOWER(F2774))),
ISNUMBER(FIND("hidratacao",LOWER(F2774))),
ISNUMBER(FIND("hidratação",LOWER(F2774))),
ISNUMBER(FIND("spa",LOWER(F2774))),
ISNUMBER(FIND("corte de unhas",LOWER(F2774))),
ISNUMBER(FIND("desembolo",LOWER(F2774))),
ISNUMBER(FIND("clorexidina",LOWER(F2774))),
ISNUMBER(FIND("matizacao",LOWER(F2774))),
ISNUMBER(FIND("matização",LOWER(F2774))),
ISNUMBER(FIND("arredondamento",LOWER(F2774))),
ISNUMBER(FIND("remocao",LOWER(F2774))),
ISNUMBER(FIND("remoção",LOWER(F2774)))
),"Serviços extras",
IF(ISNUMBER(FIND("banho",LOWER(F2774))),"Banho","Loja")))</f>
        <v>Banho</v>
      </c>
      <c r="AZ2774" s="1" t="str">
        <f>IF(ISBLANK(I2774),"", _xlfn.LET(_xlpm.Pedido,TRIM(D2774&amp;""),IF(_xlpm.Pedido&lt;&gt;"",_xlpm.Pedido&amp;" | "&amp;K2774,I2774&amp;" | "&amp;K2774&amp;" | "&amp;TEXT(AU2774,"0"))))</f>
        <v>4871 | Lola</v>
      </c>
      <c r="BA2774" s="1" t="str">
        <f>IF(ISBLANK(I2774),"", _xlfn.LET(_xlpm.TipoServico,LOWER(H2774),IF(ISNUMBER(FIND("banho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4" s="1" t="str">
        <f>IF(ISBLANK(I2774),"", _xlfn.LET(
    _xlpm.Servico,TRIM(F2774&amp;""),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4" s="1">
        <f>IF(ISBLANK(B2774),"", IF(ISBLANK(R2774),Q2774*S2774,R2774*S2774))</f>
        <v>57</v>
      </c>
    </row>
    <row r="2775" spans="1:55" x14ac:dyDescent="0.3">
      <c r="A2775" t="s">
        <v>141</v>
      </c>
      <c r="B2775">
        <v>46074</v>
      </c>
      <c r="C2775" t="s">
        <v>27</v>
      </c>
      <c r="D2775">
        <v>4877</v>
      </c>
      <c r="F2775" t="s">
        <v>134</v>
      </c>
      <c r="H2775" t="s">
        <v>276</v>
      </c>
      <c r="I2775">
        <v>2732</v>
      </c>
      <c r="J2775" t="s">
        <v>588</v>
      </c>
      <c r="K2775" t="s">
        <v>429</v>
      </c>
      <c r="L2775">
        <v>73981985004</v>
      </c>
      <c r="N2775">
        <v>0</v>
      </c>
      <c r="O2775" t="s">
        <v>5</v>
      </c>
      <c r="P2775">
        <v>0</v>
      </c>
      <c r="Q2775">
        <v>57</v>
      </c>
      <c r="R2775">
        <v>57</v>
      </c>
      <c r="S2775">
        <v>1</v>
      </c>
      <c r="T2775">
        <v>57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 t="s">
        <v>6</v>
      </c>
      <c r="AG2775">
        <v>79</v>
      </c>
      <c r="AU2775" s="2" t="str">
        <f>IF(ISBLANK(B2775),"", TEXT(B2775,"dddd, d \d\e mmmm \d\e aaaa"))</f>
        <v>sábado, 21 de fevereiro de 2026</v>
      </c>
      <c r="AX2775" s="1" t="str" cm="1">
        <f t="array" ref="AX2775">IFERROR(_xlfn.TEXTJOIN(", ",TRUE,_xlfn._xlws.SORT(_xlfn.UNIQUE(_xlfn._xlws.FILTER($K$2:$K$2889,($I$2:$I$2889=I2775)*($K$2:$K$2889&lt;&gt;""))))),"")</f>
        <v>Lola</v>
      </c>
      <c r="AY2775" s="1" t="str">
        <f>IF(ISBLANK(F2775),"", IF(OR(
ISNUMBER(FIND("escovacao",LOWER(F2775))),
ISNUMBER(FIND("escovação",LOWER(F2775))),
ISNUMBER(FIND("higiene bucal",LOWER(F2775))),
ISNUMBER(FIND("tosa",LOWER(F2775))),
ISNUMBER(FIND("hidratacao",LOWER(F2775))),
ISNUMBER(FIND("hidratação",LOWER(F2775))),
ISNUMBER(FIND("spa",LOWER(F2775))),
ISNUMBER(FIND("corte de unhas",LOWER(F2775))),
ISNUMBER(FIND("desembolo",LOWER(F2775))),
ISNUMBER(FIND("clorexidina",LOWER(F2775))),
ISNUMBER(FIND("matizacao",LOWER(F2775))),
ISNUMBER(FIND("matização",LOWER(F2775))),
ISNUMBER(FIND("arredondamento",LOWER(F2775))),
ISNUMBER(FIND("remocao",LOWER(F2775))),
ISNUMBER(FIND("remoção",LOWER(F2775)))
),"Serviços extras",
IF(ISNUMBER(FIND("banho",LOWER(F2775))),"Banho","Loja")))</f>
        <v>Banho</v>
      </c>
      <c r="AZ2775" s="1" t="str">
        <f>IF(ISBLANK(I2775),"", _xlfn.LET(_xlpm.Pedido,TRIM(D2775&amp;""),IF(_xlpm.Pedido&lt;&gt;"",_xlpm.Pedido&amp;" | "&amp;K2775,I2775&amp;" | "&amp;K2775&amp;" | "&amp;TEXT(AU2775,"0"))))</f>
        <v>4877 | Lola</v>
      </c>
      <c r="BA2775" s="1" t="str">
        <f>IF(ISBLANK(I2775),"", _xlfn.LET(_xlpm.TipoServico,LOWER(H2775),IF(ISNUMBER(FIND("banho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5" s="1" t="str">
        <f>IF(ISBLANK(I2775),"", _xlfn.LET(
    _xlpm.Servico,TRIM(F2775&amp;""),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5" s="1">
        <f>IF(ISBLANK(B2775),"", IF(ISBLANK(R2775),Q2775*S2775,R2775*S2775))</f>
        <v>57</v>
      </c>
    </row>
    <row r="2776" spans="1:55" x14ac:dyDescent="0.3">
      <c r="A2776" t="s">
        <v>133</v>
      </c>
      <c r="B2776">
        <v>46074</v>
      </c>
      <c r="C2776" t="s">
        <v>27</v>
      </c>
      <c r="D2776">
        <v>4873</v>
      </c>
      <c r="F2776" t="s">
        <v>134</v>
      </c>
      <c r="H2776" t="s">
        <v>276</v>
      </c>
      <c r="I2776">
        <v>2680</v>
      </c>
      <c r="J2776" t="s">
        <v>733</v>
      </c>
      <c r="K2776" t="s">
        <v>144</v>
      </c>
      <c r="L2776">
        <v>5571992115706</v>
      </c>
      <c r="N2776">
        <v>0</v>
      </c>
      <c r="O2776" t="s">
        <v>5</v>
      </c>
      <c r="P2776">
        <v>0</v>
      </c>
      <c r="Q2776">
        <v>57</v>
      </c>
      <c r="R2776">
        <v>57</v>
      </c>
      <c r="S2776">
        <v>1</v>
      </c>
      <c r="T2776">
        <v>57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 t="s">
        <v>6</v>
      </c>
      <c r="AG2776">
        <v>62</v>
      </c>
      <c r="AU2776" s="2" t="str">
        <f>IF(ISBLANK(B2776),"", TEXT(B2776,"dddd, d \d\e mmmm \d\e aaaa"))</f>
        <v>sábado, 21 de fevereiro de 2026</v>
      </c>
      <c r="AX2776" s="1" t="str" cm="1">
        <f t="array" ref="AX2776">IFERROR(_xlfn.TEXTJOIN(", ",TRUE,_xlfn._xlws.SORT(_xlfn.UNIQUE(_xlfn._xlws.FILTER($K$2:$K$2889,($I$2:$I$2889=I2776)*($K$2:$K$2889&lt;&gt;""))))),"")</f>
        <v>Luna</v>
      </c>
      <c r="AY2776" s="1" t="str">
        <f>IF(ISBLANK(F2776),"", IF(OR(
ISNUMBER(FIND("escovacao",LOWER(F2776))),
ISNUMBER(FIND("escovação",LOWER(F2776))),
ISNUMBER(FIND("higiene bucal",LOWER(F2776))),
ISNUMBER(FIND("tosa",LOWER(F2776))),
ISNUMBER(FIND("hidratacao",LOWER(F2776))),
ISNUMBER(FIND("hidratação",LOWER(F2776))),
ISNUMBER(FIND("spa",LOWER(F2776))),
ISNUMBER(FIND("corte de unhas",LOWER(F2776))),
ISNUMBER(FIND("desembolo",LOWER(F2776))),
ISNUMBER(FIND("clorexidina",LOWER(F2776))),
ISNUMBER(FIND("matizacao",LOWER(F2776))),
ISNUMBER(FIND("matização",LOWER(F2776))),
ISNUMBER(FIND("arredondamento",LOWER(F2776))),
ISNUMBER(FIND("remocao",LOWER(F2776))),
ISNUMBER(FIND("remoção",LOWER(F2776)))
),"Serviços extras",
IF(ISNUMBER(FIND("banho",LOWER(F2776))),"Banho","Loja")))</f>
        <v>Banho</v>
      </c>
      <c r="AZ2776" s="1" t="str">
        <f>IF(ISBLANK(I2776),"", _xlfn.LET(_xlpm.Pedido,TRIM(D2776&amp;""),IF(_xlpm.Pedido&lt;&gt;"",_xlpm.Pedido&amp;" | "&amp;K2776,I2776&amp;" | "&amp;K2776&amp;" | "&amp;TEXT(AU2776,"0"))))</f>
        <v>4873 | Luna</v>
      </c>
      <c r="BA2776" s="1" t="str">
        <f>IF(ISBLANK(I2776),"", _xlfn.LET(_xlpm.TipoServico,LOWER(H2776),IF(ISNUMBER(FIND("banho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6" s="1" t="str">
        <f>IF(ISBLANK(I2776),"", _xlfn.LET(
    _xlpm.Servico,TRIM(F2776&amp;""),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6" s="1">
        <f>IF(ISBLANK(B2776),"", IF(ISBLANK(R2776),Q2776*S2776,R2776*S2776))</f>
        <v>57</v>
      </c>
    </row>
    <row r="2777" spans="1:55" x14ac:dyDescent="0.3">
      <c r="A2777" t="s">
        <v>133</v>
      </c>
      <c r="B2777">
        <v>46076</v>
      </c>
      <c r="C2777" t="s">
        <v>43</v>
      </c>
      <c r="D2777">
        <v>4879</v>
      </c>
      <c r="F2777" t="s">
        <v>134</v>
      </c>
      <c r="H2777" t="s">
        <v>276</v>
      </c>
      <c r="I2777">
        <v>2432</v>
      </c>
      <c r="J2777" t="s">
        <v>734</v>
      </c>
      <c r="K2777" t="s">
        <v>238</v>
      </c>
      <c r="L2777">
        <v>5573988303123</v>
      </c>
      <c r="N2777">
        <v>0</v>
      </c>
      <c r="O2777" t="s">
        <v>5</v>
      </c>
      <c r="P2777">
        <v>0</v>
      </c>
      <c r="Q2777">
        <v>57</v>
      </c>
      <c r="R2777">
        <v>57</v>
      </c>
      <c r="S2777">
        <v>1</v>
      </c>
      <c r="T2777">
        <v>57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0</v>
      </c>
      <c r="AF2777" t="s">
        <v>6</v>
      </c>
      <c r="AG2777">
        <v>130</v>
      </c>
      <c r="AU2777" s="2" t="str">
        <f>IF(ISBLANK(B2777),"", TEXT(B2777,"dddd, d \d\e mmmm \d\e aaaa"))</f>
        <v>segunda-feira, 23 de fevereiro de 2026</v>
      </c>
      <c r="AX2777" s="1" t="str" cm="1">
        <f t="array" ref="AX2777">IFERROR(_xlfn.TEXTJOIN(", ",TRUE,_xlfn._xlws.SORT(_xlfn.UNIQUE(_xlfn._xlws.FILTER($K$2:$K$2889,($I$2:$I$2889=I2777)*($K$2:$K$2889&lt;&gt;""))))),"")</f>
        <v>Luke</v>
      </c>
      <c r="AY2777" s="1" t="str">
        <f>IF(ISBLANK(F2777),"", IF(OR(
ISNUMBER(FIND("escovacao",LOWER(F2777))),
ISNUMBER(FIND("escovação",LOWER(F2777))),
ISNUMBER(FIND("higiene bucal",LOWER(F2777))),
ISNUMBER(FIND("tosa",LOWER(F2777))),
ISNUMBER(FIND("hidratacao",LOWER(F2777))),
ISNUMBER(FIND("hidratação",LOWER(F2777))),
ISNUMBER(FIND("spa",LOWER(F2777))),
ISNUMBER(FIND("corte de unhas",LOWER(F2777))),
ISNUMBER(FIND("desembolo",LOWER(F2777))),
ISNUMBER(FIND("clorexidina",LOWER(F2777))),
ISNUMBER(FIND("matizacao",LOWER(F2777))),
ISNUMBER(FIND("matização",LOWER(F2777))),
ISNUMBER(FIND("arredondamento",LOWER(F2777))),
ISNUMBER(FIND("remocao",LOWER(F2777))),
ISNUMBER(FIND("remoção",LOWER(F2777)))
),"Serviços extras",
IF(ISNUMBER(FIND("banho",LOWER(F2777))),"Banho","Loja")))</f>
        <v>Banho</v>
      </c>
      <c r="AZ2777" s="1" t="str">
        <f>IF(ISBLANK(I2777),"", _xlfn.LET(_xlpm.Pedido,TRIM(D2777&amp;""),IF(_xlpm.Pedido&lt;&gt;"",_xlpm.Pedido&amp;" | "&amp;K2777,I2777&amp;" | "&amp;K2777&amp;" | "&amp;TEXT(AU2777,"0"))))</f>
        <v>4879 | Luke</v>
      </c>
      <c r="BA2777" s="1" t="str">
        <f>IF(ISBLANK(I2777),"", _xlfn.LET(_xlpm.TipoServico,LOWER(H2777),IF(ISNUMBER(FIND("banho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7" s="1" t="str">
        <f>IF(ISBLANK(I2777),"", _xlfn.LET(
    _xlpm.Servico,TRIM(F2777&amp;""),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7" s="1">
        <f>IF(ISBLANK(B2777),"", IF(ISBLANK(R2777),Q2777*S2777,R2777*S2777))</f>
        <v>57</v>
      </c>
    </row>
    <row r="2778" spans="1:55" x14ac:dyDescent="0.3">
      <c r="A2778" t="s">
        <v>11</v>
      </c>
      <c r="B2778">
        <v>46076</v>
      </c>
      <c r="C2778" t="s">
        <v>43</v>
      </c>
      <c r="D2778">
        <v>4878</v>
      </c>
      <c r="F2778" t="s">
        <v>134</v>
      </c>
      <c r="H2778" t="s">
        <v>276</v>
      </c>
      <c r="I2778">
        <v>2818</v>
      </c>
      <c r="J2778" t="s">
        <v>68</v>
      </c>
      <c r="K2778" t="s">
        <v>680</v>
      </c>
      <c r="L2778">
        <v>73988047914</v>
      </c>
      <c r="N2778">
        <v>0</v>
      </c>
      <c r="O2778" t="s">
        <v>5</v>
      </c>
      <c r="P2778">
        <v>0</v>
      </c>
      <c r="Q2778">
        <v>57</v>
      </c>
      <c r="R2778">
        <v>57</v>
      </c>
      <c r="S2778">
        <v>1</v>
      </c>
      <c r="T2778">
        <v>57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 t="s">
        <v>6</v>
      </c>
      <c r="AG2778">
        <v>114.9</v>
      </c>
      <c r="AU2778" s="2" t="str">
        <f>IF(ISBLANK(B2778),"", TEXT(B2778,"dddd, d \d\e mmmm \d\e aaaa"))</f>
        <v>segunda-feira, 23 de fevereiro de 2026</v>
      </c>
      <c r="AX2778" s="1" t="str" cm="1">
        <f t="array" ref="AX2778">IFERROR(_xlfn.TEXTJOIN(", ",TRUE,_xlfn._xlws.SORT(_xlfn.UNIQUE(_xlfn._xlws.FILTER($K$2:$K$2889,($I$2:$I$2889=I2778)*($K$2:$K$2889&lt;&gt;""))))),"")</f>
        <v>Mila</v>
      </c>
      <c r="AY2778" s="1" t="str">
        <f>IF(ISBLANK(F2778),"", IF(OR(
ISNUMBER(FIND("escovacao",LOWER(F2778))),
ISNUMBER(FIND("escovação",LOWER(F2778))),
ISNUMBER(FIND("higiene bucal",LOWER(F2778))),
ISNUMBER(FIND("tosa",LOWER(F2778))),
ISNUMBER(FIND("hidratacao",LOWER(F2778))),
ISNUMBER(FIND("hidratação",LOWER(F2778))),
ISNUMBER(FIND("spa",LOWER(F2778))),
ISNUMBER(FIND("corte de unhas",LOWER(F2778))),
ISNUMBER(FIND("desembolo",LOWER(F2778))),
ISNUMBER(FIND("clorexidina",LOWER(F2778))),
ISNUMBER(FIND("matizacao",LOWER(F2778))),
ISNUMBER(FIND("matização",LOWER(F2778))),
ISNUMBER(FIND("arredondamento",LOWER(F2778))),
ISNUMBER(FIND("remocao",LOWER(F2778))),
ISNUMBER(FIND("remoção",LOWER(F2778)))
),"Serviços extras",
IF(ISNUMBER(FIND("banho",LOWER(F2778))),"Banho","Loja")))</f>
        <v>Banho</v>
      </c>
      <c r="AZ2778" s="1" t="str">
        <f>IF(ISBLANK(I2778),"", _xlfn.LET(_xlpm.Pedido,TRIM(D2778&amp;""),IF(_xlpm.Pedido&lt;&gt;"",_xlpm.Pedido&amp;" | "&amp;K2778,I2778&amp;" | "&amp;K2778&amp;" | "&amp;TEXT(AU2778,"0"))))</f>
        <v>4878 | Mila</v>
      </c>
      <c r="BA2778" s="1" t="str">
        <f>IF(ISBLANK(I2778),"", _xlfn.LET(_xlpm.TipoServico,LOWER(H2778),IF(ISNUMBER(FIND("banho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8" s="1" t="str">
        <f>IF(ISBLANK(I2778),"", _xlfn.LET(
    _xlpm.Servico,TRIM(F2778&amp;""),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8" s="1">
        <f>IF(ISBLANK(B2778),"", IF(ISBLANK(R2778),Q2778*S2778,R2778*S2778))</f>
        <v>57</v>
      </c>
    </row>
    <row r="2779" spans="1:55" x14ac:dyDescent="0.3">
      <c r="A2779" t="s">
        <v>11</v>
      </c>
      <c r="B2779">
        <v>46077</v>
      </c>
      <c r="C2779" t="s">
        <v>46</v>
      </c>
      <c r="D2779">
        <v>4887</v>
      </c>
      <c r="F2779" t="s">
        <v>134</v>
      </c>
      <c r="H2779" t="s">
        <v>276</v>
      </c>
      <c r="I2779">
        <v>2796</v>
      </c>
      <c r="J2779" t="s">
        <v>550</v>
      </c>
      <c r="K2779" t="s">
        <v>182</v>
      </c>
      <c r="L2779">
        <v>73991722422</v>
      </c>
      <c r="N2779">
        <v>0</v>
      </c>
      <c r="O2779" t="s">
        <v>5</v>
      </c>
      <c r="P2779">
        <v>0</v>
      </c>
      <c r="Q2779">
        <v>57</v>
      </c>
      <c r="R2779">
        <v>57</v>
      </c>
      <c r="S2779">
        <v>1</v>
      </c>
      <c r="T2779">
        <v>57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 t="s">
        <v>6</v>
      </c>
      <c r="AG2779">
        <v>236</v>
      </c>
      <c r="AU2779" s="2" t="str">
        <f>IF(ISBLANK(B2779),"", TEXT(B2779,"dddd, d \d\e mmmm \d\e aaaa"))</f>
        <v>terça-feira, 24 de fevereiro de 2026</v>
      </c>
      <c r="AX2779" s="1" t="str" cm="1">
        <f t="array" ref="AX2779">IFERROR(_xlfn.TEXTJOIN(", ",TRUE,_xlfn._xlws.SORT(_xlfn.UNIQUE(_xlfn._xlws.FILTER($K$2:$K$2889,($I$2:$I$2889=I2779)*($K$2:$K$2889&lt;&gt;""))))),"")</f>
        <v>Amora</v>
      </c>
      <c r="AY2779" s="1" t="str">
        <f>IF(ISBLANK(F2779),"", IF(OR(
ISNUMBER(FIND("escovacao",LOWER(F2779))),
ISNUMBER(FIND("escovação",LOWER(F2779))),
ISNUMBER(FIND("higiene bucal",LOWER(F2779))),
ISNUMBER(FIND("tosa",LOWER(F2779))),
ISNUMBER(FIND("hidratacao",LOWER(F2779))),
ISNUMBER(FIND("hidratação",LOWER(F2779))),
ISNUMBER(FIND("spa",LOWER(F2779))),
ISNUMBER(FIND("corte de unhas",LOWER(F2779))),
ISNUMBER(FIND("desembolo",LOWER(F2779))),
ISNUMBER(FIND("clorexidina",LOWER(F2779))),
ISNUMBER(FIND("matizacao",LOWER(F2779))),
ISNUMBER(FIND("matização",LOWER(F2779))),
ISNUMBER(FIND("arredondamento",LOWER(F2779))),
ISNUMBER(FIND("remocao",LOWER(F2779))),
ISNUMBER(FIND("remoção",LOWER(F2779)))
),"Serviços extras",
IF(ISNUMBER(FIND("banho",LOWER(F2779))),"Banho","Loja")))</f>
        <v>Banho</v>
      </c>
      <c r="AZ2779" s="1" t="str">
        <f>IF(ISBLANK(I2779),"", _xlfn.LET(_xlpm.Pedido,TRIM(D2779&amp;""),IF(_xlpm.Pedido&lt;&gt;"",_xlpm.Pedido&amp;" | "&amp;K2779,I2779&amp;" | "&amp;K2779&amp;" | "&amp;TEXT(AU2779,"0"))))</f>
        <v>4887 | Amora</v>
      </c>
      <c r="BA2779" s="1" t="str">
        <f>IF(ISBLANK(I2779),"", _xlfn.LET(_xlpm.TipoServico,LOWER(H2779),IF(ISNUMBER(FIND("banho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79" s="1" t="str">
        <f>IF(ISBLANK(I2779),"", _xlfn.LET(
    _xlpm.Servico,TRIM(F2779&amp;""),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79" s="1">
        <f>IF(ISBLANK(B2779),"", IF(ISBLANK(R2779),Q2779*S2779,R2779*S2779))</f>
        <v>57</v>
      </c>
    </row>
    <row r="2780" spans="1:55" x14ac:dyDescent="0.3">
      <c r="A2780" t="s">
        <v>133</v>
      </c>
      <c r="B2780">
        <v>46077</v>
      </c>
      <c r="C2780" t="s">
        <v>46</v>
      </c>
      <c r="D2780">
        <v>4892</v>
      </c>
      <c r="F2780" t="s">
        <v>134</v>
      </c>
      <c r="H2780" t="s">
        <v>276</v>
      </c>
      <c r="I2780">
        <v>2765</v>
      </c>
      <c r="J2780" t="s">
        <v>737</v>
      </c>
      <c r="K2780" t="s">
        <v>373</v>
      </c>
      <c r="L2780">
        <v>557391564349</v>
      </c>
      <c r="N2780">
        <v>0</v>
      </c>
      <c r="O2780" t="s">
        <v>5</v>
      </c>
      <c r="P2780">
        <v>0</v>
      </c>
      <c r="Q2780">
        <v>57</v>
      </c>
      <c r="R2780">
        <v>57</v>
      </c>
      <c r="S2780">
        <v>1</v>
      </c>
      <c r="T2780">
        <v>57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 t="s">
        <v>6</v>
      </c>
      <c r="AG2780">
        <v>150</v>
      </c>
      <c r="AU2780" s="2" t="str">
        <f>IF(ISBLANK(B2780),"", TEXT(B2780,"dddd, d \d\e mmmm \d\e aaaa"))</f>
        <v>terça-feira, 24 de fevereiro de 2026</v>
      </c>
      <c r="AX2780" s="1" t="str" cm="1">
        <f t="array" ref="AX2780">IFERROR(_xlfn.TEXTJOIN(", ",TRUE,_xlfn._xlws.SORT(_xlfn.UNIQUE(_xlfn._xlws.FILTER($K$2:$K$2889,($I$2:$I$2889=I2780)*($K$2:$K$2889&lt;&gt;""))))),"")</f>
        <v>Mike</v>
      </c>
      <c r="AY2780" s="1" t="str">
        <f>IF(ISBLANK(F2780),"", IF(OR(
ISNUMBER(FIND("escovacao",LOWER(F2780))),
ISNUMBER(FIND("escovação",LOWER(F2780))),
ISNUMBER(FIND("higiene bucal",LOWER(F2780))),
ISNUMBER(FIND("tosa",LOWER(F2780))),
ISNUMBER(FIND("hidratacao",LOWER(F2780))),
ISNUMBER(FIND("hidratação",LOWER(F2780))),
ISNUMBER(FIND("spa",LOWER(F2780))),
ISNUMBER(FIND("corte de unhas",LOWER(F2780))),
ISNUMBER(FIND("desembolo",LOWER(F2780))),
ISNUMBER(FIND("clorexidina",LOWER(F2780))),
ISNUMBER(FIND("matizacao",LOWER(F2780))),
ISNUMBER(FIND("matização",LOWER(F2780))),
ISNUMBER(FIND("arredondamento",LOWER(F2780))),
ISNUMBER(FIND("remocao",LOWER(F2780))),
ISNUMBER(FIND("remoção",LOWER(F2780)))
),"Serviços extras",
IF(ISNUMBER(FIND("banho",LOWER(F2780))),"Banho","Loja")))</f>
        <v>Banho</v>
      </c>
      <c r="AZ2780" s="1" t="str">
        <f>IF(ISBLANK(I2780),"", _xlfn.LET(_xlpm.Pedido,TRIM(D2780&amp;""),IF(_xlpm.Pedido&lt;&gt;"",_xlpm.Pedido&amp;" | "&amp;K2780,I2780&amp;" | "&amp;K2780&amp;" | "&amp;TEXT(AU2780,"0"))))</f>
        <v>4892 | Mike</v>
      </c>
      <c r="BA2780" s="1" t="str">
        <f>IF(ISBLANK(I2780),"", _xlfn.LET(_xlpm.TipoServico,LOWER(H2780),IF(ISNUMBER(FIND("banho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0" s="1" t="str">
        <f>IF(ISBLANK(I2780),"", _xlfn.LET(
    _xlpm.Servico,TRIM(F2780&amp;""),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0" s="1">
        <f>IF(ISBLANK(B2780),"", IF(ISBLANK(R2780),Q2780*S2780,R2780*S2780))</f>
        <v>57</v>
      </c>
    </row>
    <row r="2781" spans="1:55" x14ac:dyDescent="0.3">
      <c r="A2781" t="s">
        <v>11</v>
      </c>
      <c r="B2781">
        <v>46079</v>
      </c>
      <c r="C2781" t="s">
        <v>9</v>
      </c>
      <c r="D2781">
        <v>4904</v>
      </c>
      <c r="F2781" t="s">
        <v>134</v>
      </c>
      <c r="H2781" t="s">
        <v>276</v>
      </c>
      <c r="I2781">
        <v>2616</v>
      </c>
      <c r="J2781" t="s">
        <v>14</v>
      </c>
      <c r="K2781" t="s">
        <v>647</v>
      </c>
      <c r="L2781">
        <v>5573988996862</v>
      </c>
      <c r="N2781">
        <v>0</v>
      </c>
      <c r="O2781" t="s">
        <v>5</v>
      </c>
      <c r="P2781">
        <v>0</v>
      </c>
      <c r="Q2781">
        <v>57</v>
      </c>
      <c r="R2781">
        <v>57</v>
      </c>
      <c r="S2781">
        <v>1</v>
      </c>
      <c r="T2781">
        <v>57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0</v>
      </c>
      <c r="AF2781" t="s">
        <v>6</v>
      </c>
      <c r="AG2781">
        <v>67</v>
      </c>
      <c r="AU2781" s="2" t="str">
        <f>IF(ISBLANK(B2781),"", TEXT(B2781,"dddd, d \d\e mmmm \d\e aaaa"))</f>
        <v>quinta-feira, 26 de fevereiro de 2026</v>
      </c>
      <c r="AX2781" s="1" t="str" cm="1">
        <f t="array" ref="AX2781">IFERROR(_xlfn.TEXTJOIN(", ",TRUE,_xlfn._xlws.SORT(_xlfn.UNIQUE(_xlfn._xlws.FILTER($K$2:$K$2889,($I$2:$I$2889=I2781)*($K$2:$K$2889&lt;&gt;""))))),"")</f>
        <v>Amora, Aquiles, Enzo, Jade, Jorge</v>
      </c>
      <c r="AY2781" s="1" t="str">
        <f>IF(ISBLANK(F2781),"", IF(OR(
ISNUMBER(FIND("escovacao",LOWER(F2781))),
ISNUMBER(FIND("escovação",LOWER(F2781))),
ISNUMBER(FIND("higiene bucal",LOWER(F2781))),
ISNUMBER(FIND("tosa",LOWER(F2781))),
ISNUMBER(FIND("hidratacao",LOWER(F2781))),
ISNUMBER(FIND("hidratação",LOWER(F2781))),
ISNUMBER(FIND("spa",LOWER(F2781))),
ISNUMBER(FIND("corte de unhas",LOWER(F2781))),
ISNUMBER(FIND("desembolo",LOWER(F2781))),
ISNUMBER(FIND("clorexidina",LOWER(F2781))),
ISNUMBER(FIND("matizacao",LOWER(F2781))),
ISNUMBER(FIND("matização",LOWER(F2781))),
ISNUMBER(FIND("arredondamento",LOWER(F2781))),
ISNUMBER(FIND("remocao",LOWER(F2781))),
ISNUMBER(FIND("remoção",LOWER(F2781)))
),"Serviços extras",
IF(ISNUMBER(FIND("banho",LOWER(F2781))),"Banho","Loja")))</f>
        <v>Banho</v>
      </c>
      <c r="AZ2781" s="1" t="str">
        <f>IF(ISBLANK(I2781),"", _xlfn.LET(_xlpm.Pedido,TRIM(D2781&amp;""),IF(_xlpm.Pedido&lt;&gt;"",_xlpm.Pedido&amp;" | "&amp;K2781,I2781&amp;" | "&amp;K2781&amp;" | "&amp;TEXT(AU2781,"0"))))</f>
        <v>4904 | Jade</v>
      </c>
      <c r="BA2781" s="1" t="str">
        <f>IF(ISBLANK(I2781),"", _xlfn.LET(_xlpm.TipoServico,LOWER(H2781),IF(ISNUMBER(FIND("banho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1" s="1" t="str">
        <f>IF(ISBLANK(I2781),"", _xlfn.LET(
    _xlpm.Servico,TRIM(F2781&amp;""),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1" s="1">
        <f>IF(ISBLANK(B2781),"", IF(ISBLANK(R2781),Q2781*S2781,R2781*S2781))</f>
        <v>57</v>
      </c>
    </row>
    <row r="2782" spans="1:55" x14ac:dyDescent="0.3">
      <c r="A2782" t="s">
        <v>133</v>
      </c>
      <c r="B2782">
        <v>46080</v>
      </c>
      <c r="C2782" t="s">
        <v>2</v>
      </c>
      <c r="D2782">
        <v>4910</v>
      </c>
      <c r="F2782" t="s">
        <v>134</v>
      </c>
      <c r="H2782" t="s">
        <v>276</v>
      </c>
      <c r="I2782">
        <v>2741</v>
      </c>
      <c r="J2782" t="s">
        <v>67</v>
      </c>
      <c r="K2782" t="s">
        <v>694</v>
      </c>
      <c r="L2782">
        <v>557399377714</v>
      </c>
      <c r="N2782">
        <v>0</v>
      </c>
      <c r="O2782" t="s">
        <v>5</v>
      </c>
      <c r="P2782">
        <v>0</v>
      </c>
      <c r="Q2782">
        <v>57</v>
      </c>
      <c r="R2782">
        <v>57</v>
      </c>
      <c r="S2782">
        <v>1</v>
      </c>
      <c r="T2782">
        <v>57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 t="s">
        <v>6</v>
      </c>
      <c r="AG2782">
        <v>92</v>
      </c>
      <c r="AU2782" s="2" t="str">
        <f>IF(ISBLANK(B2782),"", TEXT(B2782,"dddd, d \d\e mmmm \d\e aaaa"))</f>
        <v>sexta-feira, 27 de fevereiro de 2026</v>
      </c>
      <c r="AX2782" s="1" t="str" cm="1">
        <f t="array" ref="AX2782">IFERROR(_xlfn.TEXTJOIN(", ",TRUE,_xlfn._xlws.SORT(_xlfn.UNIQUE(_xlfn._xlws.FILTER($K$2:$K$2889,($I$2:$I$2889=I2782)*($K$2:$K$2889&lt;&gt;""))))),"")</f>
        <v>Brisa</v>
      </c>
      <c r="AY2782" s="1" t="str">
        <f>IF(ISBLANK(F2782),"", IF(OR(
ISNUMBER(FIND("escovacao",LOWER(F2782))),
ISNUMBER(FIND("escovação",LOWER(F2782))),
ISNUMBER(FIND("higiene bucal",LOWER(F2782))),
ISNUMBER(FIND("tosa",LOWER(F2782))),
ISNUMBER(FIND("hidratacao",LOWER(F2782))),
ISNUMBER(FIND("hidratação",LOWER(F2782))),
ISNUMBER(FIND("spa",LOWER(F2782))),
ISNUMBER(FIND("corte de unhas",LOWER(F2782))),
ISNUMBER(FIND("desembolo",LOWER(F2782))),
ISNUMBER(FIND("clorexidina",LOWER(F2782))),
ISNUMBER(FIND("matizacao",LOWER(F2782))),
ISNUMBER(FIND("matização",LOWER(F2782))),
ISNUMBER(FIND("arredondamento",LOWER(F2782))),
ISNUMBER(FIND("remocao",LOWER(F2782))),
ISNUMBER(FIND("remoção",LOWER(F2782)))
),"Serviços extras",
IF(ISNUMBER(FIND("banho",LOWER(F2782))),"Banho","Loja")))</f>
        <v>Banho</v>
      </c>
      <c r="AZ2782" s="1" t="str">
        <f>IF(ISBLANK(I2782),"", _xlfn.LET(_xlpm.Pedido,TRIM(D2782&amp;""),IF(_xlpm.Pedido&lt;&gt;"",_xlpm.Pedido&amp;" | "&amp;K2782,I2782&amp;" | "&amp;K2782&amp;" | "&amp;TEXT(AU2782,"0"))))</f>
        <v>4910 | Brisa</v>
      </c>
      <c r="BA2782" s="1" t="str">
        <f>IF(ISBLANK(I2782),"", _xlfn.LET(_xlpm.TipoServico,LOWER(H2782),IF(ISNUMBER(FIND("banho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2" s="1" t="str">
        <f>IF(ISBLANK(I2782),"", _xlfn.LET(
    _xlpm.Servico,TRIM(F2782&amp;""),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2" s="1">
        <f>IF(ISBLANK(B2782),"", IF(ISBLANK(R2782),Q2782*S2782,R2782*S2782))</f>
        <v>57</v>
      </c>
    </row>
    <row r="2783" spans="1:55" x14ac:dyDescent="0.3">
      <c r="A2783" t="s">
        <v>11</v>
      </c>
      <c r="B2783">
        <v>46080</v>
      </c>
      <c r="C2783" t="s">
        <v>2</v>
      </c>
      <c r="D2783">
        <v>4916</v>
      </c>
      <c r="F2783" t="s">
        <v>134</v>
      </c>
      <c r="H2783" t="s">
        <v>276</v>
      </c>
      <c r="I2783">
        <v>2389</v>
      </c>
      <c r="J2783" t="s">
        <v>52</v>
      </c>
      <c r="K2783" t="s">
        <v>662</v>
      </c>
      <c r="L2783">
        <v>5573998418685</v>
      </c>
      <c r="N2783">
        <v>0</v>
      </c>
      <c r="O2783" t="s">
        <v>5</v>
      </c>
      <c r="P2783">
        <v>0</v>
      </c>
      <c r="Q2783">
        <v>57</v>
      </c>
      <c r="R2783">
        <v>57</v>
      </c>
      <c r="S2783">
        <v>1</v>
      </c>
      <c r="T2783">
        <v>57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 t="s">
        <v>6</v>
      </c>
      <c r="AG2783">
        <v>69</v>
      </c>
      <c r="AU2783" s="2" t="str">
        <f>IF(ISBLANK(B2783),"", TEXT(B2783,"dddd, d \d\e mmmm \d\e aaaa"))</f>
        <v>sexta-feira, 27 de fevereiro de 2026</v>
      </c>
      <c r="AX2783" s="1" t="str" cm="1">
        <f t="array" ref="AX2783">IFERROR(_xlfn.TEXTJOIN(", ",TRUE,_xlfn._xlws.SORT(_xlfn.UNIQUE(_xlfn._xlws.FILTER($K$2:$K$2889,($I$2:$I$2889=I2783)*($K$2:$K$2889&lt;&gt;""))))),"")</f>
        <v>Nicolas</v>
      </c>
      <c r="AY2783" s="1" t="str">
        <f>IF(ISBLANK(F2783),"", IF(OR(
ISNUMBER(FIND("escovacao",LOWER(F2783))),
ISNUMBER(FIND("escovação",LOWER(F2783))),
ISNUMBER(FIND("higiene bucal",LOWER(F2783))),
ISNUMBER(FIND("tosa",LOWER(F2783))),
ISNUMBER(FIND("hidratacao",LOWER(F2783))),
ISNUMBER(FIND("hidratação",LOWER(F2783))),
ISNUMBER(FIND("spa",LOWER(F2783))),
ISNUMBER(FIND("corte de unhas",LOWER(F2783))),
ISNUMBER(FIND("desembolo",LOWER(F2783))),
ISNUMBER(FIND("clorexidina",LOWER(F2783))),
ISNUMBER(FIND("matizacao",LOWER(F2783))),
ISNUMBER(FIND("matização",LOWER(F2783))),
ISNUMBER(FIND("arredondamento",LOWER(F2783))),
ISNUMBER(FIND("remocao",LOWER(F2783))),
ISNUMBER(FIND("remoção",LOWER(F2783)))
),"Serviços extras",
IF(ISNUMBER(FIND("banho",LOWER(F2783))),"Banho","Loja")))</f>
        <v>Banho</v>
      </c>
      <c r="AZ2783" s="1" t="str">
        <f>IF(ISBLANK(I2783),"", _xlfn.LET(_xlpm.Pedido,TRIM(D2783&amp;""),IF(_xlpm.Pedido&lt;&gt;"",_xlpm.Pedido&amp;" | "&amp;K2783,I2783&amp;" | "&amp;K2783&amp;" | "&amp;TEXT(AU2783,"0"))))</f>
        <v>4916 | Nicolas</v>
      </c>
      <c r="BA2783" s="1" t="str">
        <f>IF(ISBLANK(I2783),"", _xlfn.LET(_xlpm.TipoServico,LOWER(H2783),IF(ISNUMBER(FIND("banho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3" s="1" t="str">
        <f>IF(ISBLANK(I2783),"", _xlfn.LET(
    _xlpm.Servico,TRIM(F2783&amp;""),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3" s="1">
        <f>IF(ISBLANK(B2783),"", IF(ISBLANK(R2783),Q2783*S2783,R2783*S2783))</f>
        <v>57</v>
      </c>
    </row>
    <row r="2784" spans="1:55" x14ac:dyDescent="0.3">
      <c r="A2784" t="s">
        <v>141</v>
      </c>
      <c r="B2784">
        <v>46081</v>
      </c>
      <c r="C2784" t="s">
        <v>27</v>
      </c>
      <c r="D2784">
        <v>4933</v>
      </c>
      <c r="F2784" t="s">
        <v>134</v>
      </c>
      <c r="H2784" t="s">
        <v>276</v>
      </c>
      <c r="I2784">
        <v>2190</v>
      </c>
      <c r="J2784" t="s">
        <v>54</v>
      </c>
      <c r="K2784" t="s">
        <v>145</v>
      </c>
      <c r="L2784">
        <v>7391145661</v>
      </c>
      <c r="N2784">
        <v>0</v>
      </c>
      <c r="O2784" t="s">
        <v>5</v>
      </c>
      <c r="P2784">
        <v>0</v>
      </c>
      <c r="Q2784">
        <v>57</v>
      </c>
      <c r="R2784">
        <v>57</v>
      </c>
      <c r="S2784">
        <v>1</v>
      </c>
      <c r="T2784">
        <v>57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  <c r="AE2784">
        <v>0</v>
      </c>
      <c r="AF2784" t="s">
        <v>6</v>
      </c>
      <c r="AG2784">
        <v>234</v>
      </c>
      <c r="AU2784" s="2" t="str">
        <f>IF(ISBLANK(B2784),"", TEXT(B2784,"dddd, d \d\e mmmm \d\e aaaa"))</f>
        <v>sábado, 28 de fevereiro de 2026</v>
      </c>
      <c r="AX2784" s="1" t="str" cm="1">
        <f t="array" ref="AX2784">IFERROR(_xlfn.TEXTJOIN(", ",TRUE,_xlfn._xlws.SORT(_xlfn.UNIQUE(_xlfn._xlws.FILTER($K$2:$K$2889,($I$2:$I$2889=I2784)*($K$2:$K$2889&lt;&gt;""))))),"")</f>
        <v>Doralice, Maria Ricota</v>
      </c>
      <c r="AY2784" s="1" t="str">
        <f>IF(ISBLANK(F2784),"", IF(OR(
ISNUMBER(FIND("escovacao",LOWER(F2784))),
ISNUMBER(FIND("escovação",LOWER(F2784))),
ISNUMBER(FIND("higiene bucal",LOWER(F2784))),
ISNUMBER(FIND("tosa",LOWER(F2784))),
ISNUMBER(FIND("hidratacao",LOWER(F2784))),
ISNUMBER(FIND("hidratação",LOWER(F2784))),
ISNUMBER(FIND("spa",LOWER(F2784))),
ISNUMBER(FIND("corte de unhas",LOWER(F2784))),
ISNUMBER(FIND("desembolo",LOWER(F2784))),
ISNUMBER(FIND("clorexidina",LOWER(F2784))),
ISNUMBER(FIND("matizacao",LOWER(F2784))),
ISNUMBER(FIND("matização",LOWER(F2784))),
ISNUMBER(FIND("arredondamento",LOWER(F2784))),
ISNUMBER(FIND("remocao",LOWER(F2784))),
ISNUMBER(FIND("remoção",LOWER(F2784)))
),"Serviços extras",
IF(ISNUMBER(FIND("banho",LOWER(F2784))),"Banho","Loja")))</f>
        <v>Banho</v>
      </c>
      <c r="AZ2784" s="1" t="str">
        <f>IF(ISBLANK(I2784),"", _xlfn.LET(_xlpm.Pedido,TRIM(D2784&amp;""),IF(_xlpm.Pedido&lt;&gt;"",_xlpm.Pedido&amp;" | "&amp;K2784,I2784&amp;" | "&amp;K2784&amp;" | "&amp;TEXT(AU2784,"0"))))</f>
        <v>4933 | Maria Ricota</v>
      </c>
      <c r="BA2784" s="1" t="str">
        <f>IF(ISBLANK(I2784),"", _xlfn.LET(_xlpm.TipoServico,LOWER(H2784),IF(ISNUMBER(FIND("banho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4" s="1" t="str">
        <f>IF(ISBLANK(I2784),"", _xlfn.LET(
    _xlpm.Servico,TRIM(F2784&amp;""),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4" s="1">
        <f>IF(ISBLANK(B2784),"", IF(ISBLANK(R2784),Q2784*S2784,R2784*S2784))</f>
        <v>57</v>
      </c>
    </row>
    <row r="2785" spans="1:55" x14ac:dyDescent="0.3">
      <c r="A2785" t="s">
        <v>133</v>
      </c>
      <c r="B2785">
        <v>46081</v>
      </c>
      <c r="C2785" t="s">
        <v>27</v>
      </c>
      <c r="D2785">
        <v>4926</v>
      </c>
      <c r="F2785" t="s">
        <v>134</v>
      </c>
      <c r="H2785" t="s">
        <v>276</v>
      </c>
      <c r="I2785">
        <v>2633</v>
      </c>
      <c r="J2785" t="s">
        <v>18</v>
      </c>
      <c r="K2785" t="s">
        <v>649</v>
      </c>
      <c r="L2785">
        <v>5573991255180</v>
      </c>
      <c r="N2785">
        <v>0</v>
      </c>
      <c r="O2785" t="s">
        <v>5</v>
      </c>
      <c r="P2785">
        <v>0</v>
      </c>
      <c r="Q2785">
        <v>57</v>
      </c>
      <c r="R2785">
        <v>57</v>
      </c>
      <c r="S2785">
        <v>1</v>
      </c>
      <c r="T2785">
        <v>57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 t="s">
        <v>6</v>
      </c>
      <c r="AG2785">
        <v>184</v>
      </c>
      <c r="AU2785" s="2" t="str">
        <f>IF(ISBLANK(B2785),"", TEXT(B2785,"dddd, d \d\e mmmm \d\e aaaa"))</f>
        <v>sábado, 28 de fevereiro de 2026</v>
      </c>
      <c r="AX2785" s="1" t="str" cm="1">
        <f t="array" ref="AX2785">IFERROR(_xlfn.TEXTJOIN(", ",TRUE,_xlfn._xlws.SORT(_xlfn.UNIQUE(_xlfn._xlws.FILTER($K$2:$K$2889,($I$2:$I$2889=I2785)*($K$2:$K$2889&lt;&gt;""))))),"")</f>
        <v>Flora, Loli</v>
      </c>
      <c r="AY2785" s="1" t="str">
        <f>IF(ISBLANK(F2785),"", IF(OR(
ISNUMBER(FIND("escovacao",LOWER(F2785))),
ISNUMBER(FIND("escovação",LOWER(F2785))),
ISNUMBER(FIND("higiene bucal",LOWER(F2785))),
ISNUMBER(FIND("tosa",LOWER(F2785))),
ISNUMBER(FIND("hidratacao",LOWER(F2785))),
ISNUMBER(FIND("hidratação",LOWER(F2785))),
ISNUMBER(FIND("spa",LOWER(F2785))),
ISNUMBER(FIND("corte de unhas",LOWER(F2785))),
ISNUMBER(FIND("desembolo",LOWER(F2785))),
ISNUMBER(FIND("clorexidina",LOWER(F2785))),
ISNUMBER(FIND("matizacao",LOWER(F2785))),
ISNUMBER(FIND("matização",LOWER(F2785))),
ISNUMBER(FIND("arredondamento",LOWER(F2785))),
ISNUMBER(FIND("remocao",LOWER(F2785))),
ISNUMBER(FIND("remoção",LOWER(F2785)))
),"Serviços extras",
IF(ISNUMBER(FIND("banho",LOWER(F2785))),"Banho","Loja")))</f>
        <v>Banho</v>
      </c>
      <c r="AZ2785" s="1" t="str">
        <f>IF(ISBLANK(I2785),"", _xlfn.LET(_xlpm.Pedido,TRIM(D2785&amp;""),IF(_xlpm.Pedido&lt;&gt;"",_xlpm.Pedido&amp;" | "&amp;K2785,I2785&amp;" | "&amp;K2785&amp;" | "&amp;TEXT(AU2785,"0"))))</f>
        <v>4926 | Loli</v>
      </c>
      <c r="BA2785" s="1" t="str">
        <f>IF(ISBLANK(I2785),"", _xlfn.LET(_xlpm.TipoServico,LOWER(H2785),IF(ISNUMBER(FIND("banho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5" s="1" t="str">
        <f>IF(ISBLANK(I2785),"", _xlfn.LET(
    _xlpm.Servico,TRIM(F2785&amp;""),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5" s="1">
        <f>IF(ISBLANK(B2785),"", IF(ISBLANK(R2785),Q2785*S2785,R2785*S2785))</f>
        <v>57</v>
      </c>
    </row>
    <row r="2786" spans="1:55" x14ac:dyDescent="0.3">
      <c r="A2786" t="s">
        <v>141</v>
      </c>
      <c r="B2786">
        <v>46081</v>
      </c>
      <c r="C2786" t="s">
        <v>27</v>
      </c>
      <c r="D2786">
        <v>4927</v>
      </c>
      <c r="F2786" t="s">
        <v>134</v>
      </c>
      <c r="H2786" t="s">
        <v>276</v>
      </c>
      <c r="I2786">
        <v>2754</v>
      </c>
      <c r="J2786" t="s">
        <v>40</v>
      </c>
      <c r="K2786" t="s">
        <v>429</v>
      </c>
      <c r="L2786">
        <v>71992284134</v>
      </c>
      <c r="N2786">
        <v>0</v>
      </c>
      <c r="O2786" t="s">
        <v>5</v>
      </c>
      <c r="P2786">
        <v>0</v>
      </c>
      <c r="Q2786">
        <v>57</v>
      </c>
      <c r="R2786">
        <v>57</v>
      </c>
      <c r="S2786">
        <v>1</v>
      </c>
      <c r="T2786">
        <v>57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 t="s">
        <v>6</v>
      </c>
      <c r="AG2786">
        <v>57</v>
      </c>
      <c r="AU2786" s="2" t="str">
        <f>IF(ISBLANK(B2786),"", TEXT(B2786,"dddd, d \d\e mmmm \d\e aaaa"))</f>
        <v>sábado, 28 de fevereiro de 2026</v>
      </c>
      <c r="AX2786" s="1" t="str" cm="1">
        <f t="array" ref="AX2786">IFERROR(_xlfn.TEXTJOIN(", ",TRUE,_xlfn._xlws.SORT(_xlfn.UNIQUE(_xlfn._xlws.FILTER($K$2:$K$2889,($I$2:$I$2889=I2786)*($K$2:$K$2889&lt;&gt;""))))),"")</f>
        <v>Lola</v>
      </c>
      <c r="AY2786" s="1" t="str">
        <f>IF(ISBLANK(F2786),"", IF(OR(
ISNUMBER(FIND("escovacao",LOWER(F2786))),
ISNUMBER(FIND("escovação",LOWER(F2786))),
ISNUMBER(FIND("higiene bucal",LOWER(F2786))),
ISNUMBER(FIND("tosa",LOWER(F2786))),
ISNUMBER(FIND("hidratacao",LOWER(F2786))),
ISNUMBER(FIND("hidratação",LOWER(F2786))),
ISNUMBER(FIND("spa",LOWER(F2786))),
ISNUMBER(FIND("corte de unhas",LOWER(F2786))),
ISNUMBER(FIND("desembolo",LOWER(F2786))),
ISNUMBER(FIND("clorexidina",LOWER(F2786))),
ISNUMBER(FIND("matizacao",LOWER(F2786))),
ISNUMBER(FIND("matização",LOWER(F2786))),
ISNUMBER(FIND("arredondamento",LOWER(F2786))),
ISNUMBER(FIND("remocao",LOWER(F2786))),
ISNUMBER(FIND("remoção",LOWER(F2786)))
),"Serviços extras",
IF(ISNUMBER(FIND("banho",LOWER(F2786))),"Banho","Loja")))</f>
        <v>Banho</v>
      </c>
      <c r="AZ2786" s="1" t="str">
        <f>IF(ISBLANK(I2786),"", _xlfn.LET(_xlpm.Pedido,TRIM(D2786&amp;""),IF(_xlpm.Pedido&lt;&gt;"",_xlpm.Pedido&amp;" | "&amp;K2786,I2786&amp;" | "&amp;K2786&amp;" | "&amp;TEXT(AU2786,"0"))))</f>
        <v>4927 | Lola</v>
      </c>
      <c r="BA2786" s="1" t="str">
        <f>IF(ISBLANK(I2786),"", _xlfn.LET(_xlpm.TipoServico,LOWER(H2786),IF(ISNUMBER(FIND("banho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6" s="1" t="str">
        <f>IF(ISBLANK(I2786),"", _xlfn.LET(
    _xlpm.Servico,TRIM(F2786&amp;""),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6" s="1">
        <f>IF(ISBLANK(B2786),"", IF(ISBLANK(R2786),Q2786*S2786,R2786*S2786))</f>
        <v>57</v>
      </c>
    </row>
    <row r="2787" spans="1:55" x14ac:dyDescent="0.3">
      <c r="A2787" t="s">
        <v>133</v>
      </c>
      <c r="B2787">
        <v>46081</v>
      </c>
      <c r="C2787" t="s">
        <v>27</v>
      </c>
      <c r="D2787">
        <v>4928</v>
      </c>
      <c r="F2787" t="s">
        <v>134</v>
      </c>
      <c r="H2787" t="s">
        <v>276</v>
      </c>
      <c r="I2787">
        <v>2779</v>
      </c>
      <c r="J2787" t="s">
        <v>70</v>
      </c>
      <c r="K2787" t="s">
        <v>155</v>
      </c>
      <c r="L2787">
        <v>557388388068</v>
      </c>
      <c r="N2787">
        <v>0</v>
      </c>
      <c r="O2787" t="s">
        <v>5</v>
      </c>
      <c r="P2787">
        <v>0</v>
      </c>
      <c r="Q2787">
        <v>57</v>
      </c>
      <c r="R2787">
        <v>57</v>
      </c>
      <c r="S2787">
        <v>1</v>
      </c>
      <c r="T2787">
        <v>57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0</v>
      </c>
      <c r="AF2787" t="s">
        <v>6</v>
      </c>
      <c r="AG2787">
        <v>57</v>
      </c>
      <c r="AU2787" s="2" t="str">
        <f>IF(ISBLANK(B2787),"", TEXT(B2787,"dddd, d \d\e mmmm \d\e aaaa"))</f>
        <v>sábado, 28 de fevereiro de 2026</v>
      </c>
      <c r="AX2787" s="1" t="str" cm="1">
        <f t="array" ref="AX2787">IFERROR(_xlfn.TEXTJOIN(", ",TRUE,_xlfn._xlws.SORT(_xlfn.UNIQUE(_xlfn._xlws.FILTER($K$2:$K$2889,($I$2:$I$2889=I2787)*($K$2:$K$2889&lt;&gt;""))))),"")</f>
        <v>Mel</v>
      </c>
      <c r="AY2787" s="1" t="str">
        <f>IF(ISBLANK(F2787),"", IF(OR(
ISNUMBER(FIND("escovacao",LOWER(F2787))),
ISNUMBER(FIND("escovação",LOWER(F2787))),
ISNUMBER(FIND("higiene bucal",LOWER(F2787))),
ISNUMBER(FIND("tosa",LOWER(F2787))),
ISNUMBER(FIND("hidratacao",LOWER(F2787))),
ISNUMBER(FIND("hidratação",LOWER(F2787))),
ISNUMBER(FIND("spa",LOWER(F2787))),
ISNUMBER(FIND("corte de unhas",LOWER(F2787))),
ISNUMBER(FIND("desembolo",LOWER(F2787))),
ISNUMBER(FIND("clorexidina",LOWER(F2787))),
ISNUMBER(FIND("matizacao",LOWER(F2787))),
ISNUMBER(FIND("matização",LOWER(F2787))),
ISNUMBER(FIND("arredondamento",LOWER(F2787))),
ISNUMBER(FIND("remocao",LOWER(F2787))),
ISNUMBER(FIND("remoção",LOWER(F2787)))
),"Serviços extras",
IF(ISNUMBER(FIND("banho",LOWER(F2787))),"Banho","Loja")))</f>
        <v>Banho</v>
      </c>
      <c r="AZ2787" s="1" t="str">
        <f>IF(ISBLANK(I2787),"", _xlfn.LET(_xlpm.Pedido,TRIM(D2787&amp;""),IF(_xlpm.Pedido&lt;&gt;"",_xlpm.Pedido&amp;" | "&amp;K2787,I2787&amp;" | "&amp;K2787&amp;" | "&amp;TEXT(AU2787,"0"))))</f>
        <v>4928 | Mel</v>
      </c>
      <c r="BA2787" s="1" t="str">
        <f>IF(ISBLANK(I2787),"", _xlfn.LET(_xlpm.TipoServico,LOWER(H2787),IF(ISNUMBER(FIND("banho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7" s="1" t="str">
        <f>IF(ISBLANK(I2787),"", _xlfn.LET(
    _xlpm.Servico,TRIM(F2787&amp;""),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7" s="1">
        <f>IF(ISBLANK(B2787),"", IF(ISBLANK(R2787),Q2787*S2787,R2787*S2787))</f>
        <v>57</v>
      </c>
    </row>
    <row r="2788" spans="1:55" x14ac:dyDescent="0.3">
      <c r="A2788" t="s">
        <v>133</v>
      </c>
      <c r="B2788">
        <v>46085</v>
      </c>
      <c r="C2788" t="s">
        <v>53</v>
      </c>
      <c r="D2788">
        <v>4946</v>
      </c>
      <c r="F2788" t="s">
        <v>134</v>
      </c>
      <c r="H2788" t="s">
        <v>276</v>
      </c>
      <c r="I2788">
        <v>2564</v>
      </c>
      <c r="J2788" t="s">
        <v>590</v>
      </c>
      <c r="K2788" t="s">
        <v>186</v>
      </c>
      <c r="L2788">
        <v>73991483226</v>
      </c>
      <c r="N2788">
        <v>0</v>
      </c>
      <c r="O2788" t="s">
        <v>5</v>
      </c>
      <c r="P2788">
        <v>0</v>
      </c>
      <c r="Q2788">
        <v>57</v>
      </c>
      <c r="R2788">
        <v>57</v>
      </c>
      <c r="S2788">
        <v>1</v>
      </c>
      <c r="T2788">
        <v>57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 t="s">
        <v>6</v>
      </c>
      <c r="AG2788">
        <v>67</v>
      </c>
      <c r="AU2788" s="2" t="str">
        <f>IF(ISBLANK(B2788),"", TEXT(B2788,"dddd, d \d\e mmmm \d\e aaaa"))</f>
        <v>quarta-feira, 4 de março de 2026</v>
      </c>
      <c r="AX2788" s="1" t="str" cm="1">
        <f t="array" ref="AX2788">IFERROR(_xlfn.TEXTJOIN(", ",TRUE,_xlfn._xlws.SORT(_xlfn.UNIQUE(_xlfn._xlws.FILTER($K$2:$K$2889,($I$2:$I$2889=I2788)*($K$2:$K$2889&lt;&gt;""))))),"")</f>
        <v>Luck</v>
      </c>
      <c r="AY2788" s="1" t="str">
        <f>IF(ISBLANK(F2788),"", IF(OR(
ISNUMBER(FIND("escovacao",LOWER(F2788))),
ISNUMBER(FIND("escovação",LOWER(F2788))),
ISNUMBER(FIND("higiene bucal",LOWER(F2788))),
ISNUMBER(FIND("tosa",LOWER(F2788))),
ISNUMBER(FIND("hidratacao",LOWER(F2788))),
ISNUMBER(FIND("hidratação",LOWER(F2788))),
ISNUMBER(FIND("spa",LOWER(F2788))),
ISNUMBER(FIND("corte de unhas",LOWER(F2788))),
ISNUMBER(FIND("desembolo",LOWER(F2788))),
ISNUMBER(FIND("clorexidina",LOWER(F2788))),
ISNUMBER(FIND("matizacao",LOWER(F2788))),
ISNUMBER(FIND("matização",LOWER(F2788))),
ISNUMBER(FIND("arredondamento",LOWER(F2788))),
ISNUMBER(FIND("remocao",LOWER(F2788))),
ISNUMBER(FIND("remoção",LOWER(F2788)))
),"Serviços extras",
IF(ISNUMBER(FIND("banho",LOWER(F2788))),"Banho","Loja")))</f>
        <v>Banho</v>
      </c>
      <c r="AZ2788" s="1" t="str">
        <f>IF(ISBLANK(I2788),"", _xlfn.LET(_xlpm.Pedido,TRIM(D2788&amp;""),IF(_xlpm.Pedido&lt;&gt;"",_xlpm.Pedido&amp;" | "&amp;K2788,I2788&amp;" | "&amp;K2788&amp;" | "&amp;TEXT(AU2788,"0"))))</f>
        <v>4946 | Luck</v>
      </c>
      <c r="BA2788" s="1" t="str">
        <f>IF(ISBLANK(I2788),"", _xlfn.LET(_xlpm.TipoServico,LOWER(H2788),IF(ISNUMBER(FIND("banho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8" s="1" t="str">
        <f>IF(ISBLANK(I2788),"", _xlfn.LET(
    _xlpm.Servico,TRIM(F2788&amp;""),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8" s="1">
        <f>IF(ISBLANK(B2788),"", IF(ISBLANK(R2788),Q2788*S2788,R2788*S2788))</f>
        <v>57</v>
      </c>
    </row>
    <row r="2789" spans="1:55" x14ac:dyDescent="0.3">
      <c r="A2789" t="s">
        <v>11</v>
      </c>
      <c r="B2789">
        <v>46095</v>
      </c>
      <c r="C2789" t="s">
        <v>27</v>
      </c>
      <c r="D2789">
        <v>5035</v>
      </c>
      <c r="F2789" t="s">
        <v>134</v>
      </c>
      <c r="H2789" t="s">
        <v>276</v>
      </c>
      <c r="I2789">
        <v>2859</v>
      </c>
      <c r="J2789" t="s">
        <v>0</v>
      </c>
      <c r="K2789" t="s">
        <v>467</v>
      </c>
      <c r="L2789">
        <v>557381152738</v>
      </c>
      <c r="N2789">
        <v>0</v>
      </c>
      <c r="O2789" t="s">
        <v>5</v>
      </c>
      <c r="P2789">
        <v>0</v>
      </c>
      <c r="Q2789">
        <v>7</v>
      </c>
      <c r="R2789">
        <v>7</v>
      </c>
      <c r="S2789">
        <v>1</v>
      </c>
      <c r="T2789">
        <v>7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 t="s">
        <v>6</v>
      </c>
      <c r="AG2789">
        <v>69</v>
      </c>
      <c r="AU2789" s="2" t="str">
        <f>IF(ISBLANK(B2789),"", TEXT(B2789,"dddd, d \d\e mmmm \d\e aaaa"))</f>
        <v>sábado, 14 de março de 2026</v>
      </c>
      <c r="AX2789" s="1" t="str" cm="1">
        <f t="array" ref="AX2789">IFERROR(_xlfn.TEXTJOIN(", ",TRUE,_xlfn._xlws.SORT(_xlfn.UNIQUE(_xlfn._xlws.FILTER($K$2:$K$2889,($I$2:$I$2889=I2789)*($K$2:$K$2889&lt;&gt;""))))),"")</f>
        <v>Alvin</v>
      </c>
      <c r="AY2789" s="1" t="str">
        <f>IF(ISBLANK(F2789),"", IF(OR(
ISNUMBER(FIND("escovacao",LOWER(F2789))),
ISNUMBER(FIND("escovação",LOWER(F2789))),
ISNUMBER(FIND("higiene bucal",LOWER(F2789))),
ISNUMBER(FIND("tosa",LOWER(F2789))),
ISNUMBER(FIND("hidratacao",LOWER(F2789))),
ISNUMBER(FIND("hidratação",LOWER(F2789))),
ISNUMBER(FIND("spa",LOWER(F2789))),
ISNUMBER(FIND("corte de unhas",LOWER(F2789))),
ISNUMBER(FIND("desembolo",LOWER(F2789))),
ISNUMBER(FIND("clorexidina",LOWER(F2789))),
ISNUMBER(FIND("matizacao",LOWER(F2789))),
ISNUMBER(FIND("matização",LOWER(F2789))),
ISNUMBER(FIND("arredondamento",LOWER(F2789))),
ISNUMBER(FIND("remocao",LOWER(F2789))),
ISNUMBER(FIND("remoção",LOWER(F2789)))
),"Serviços extras",
IF(ISNUMBER(FIND("banho",LOWER(F2789))),"Banho","Loja")))</f>
        <v>Banho</v>
      </c>
      <c r="AZ2789" s="1" t="str">
        <f>IF(ISBLANK(I2789),"", _xlfn.LET(_xlpm.Pedido,TRIM(D2789&amp;""),IF(_xlpm.Pedido&lt;&gt;"",_xlpm.Pedido&amp;" | "&amp;K2789,I2789&amp;" | "&amp;K2789&amp;" | "&amp;TEXT(AU2789,"0"))))</f>
        <v>5035 | Alvin</v>
      </c>
      <c r="BA2789" s="1" t="str">
        <f>IF(ISBLANK(I2789),"", _xlfn.LET(_xlpm.TipoServico,LOWER(H2789),IF(ISNUMBER(FIND("banho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89" s="1" t="str">
        <f>IF(ISBLANK(I2789),"", _xlfn.LET(
    _xlpm.Servico,TRIM(F2789&amp;""),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89" s="1">
        <f>IF(ISBLANK(B2789),"", IF(ISBLANK(R2789),Q2789*S2789,R2789*S2789))</f>
        <v>7</v>
      </c>
    </row>
    <row r="2790" spans="1:55" x14ac:dyDescent="0.3">
      <c r="A2790" t="s">
        <v>133</v>
      </c>
      <c r="B2790">
        <v>46085</v>
      </c>
      <c r="C2790" t="s">
        <v>53</v>
      </c>
      <c r="D2790">
        <v>4950</v>
      </c>
      <c r="F2790" t="s">
        <v>134</v>
      </c>
      <c r="H2790" t="s">
        <v>276</v>
      </c>
      <c r="I2790">
        <v>2703</v>
      </c>
      <c r="J2790" t="s">
        <v>50</v>
      </c>
      <c r="K2790" t="s">
        <v>167</v>
      </c>
      <c r="L2790">
        <v>5573982528737</v>
      </c>
      <c r="N2790">
        <v>0</v>
      </c>
      <c r="O2790" t="s">
        <v>5</v>
      </c>
      <c r="P2790">
        <v>0</v>
      </c>
      <c r="Q2790">
        <v>57</v>
      </c>
      <c r="R2790">
        <v>57</v>
      </c>
      <c r="S2790">
        <v>1</v>
      </c>
      <c r="T2790">
        <v>57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 t="s">
        <v>6</v>
      </c>
      <c r="AG2790">
        <v>69</v>
      </c>
      <c r="AU2790" s="2" t="str">
        <f>IF(ISBLANK(B2790),"", TEXT(B2790,"dddd, d \d\e mmmm \d\e aaaa"))</f>
        <v>quarta-feira, 4 de março de 2026</v>
      </c>
      <c r="AX2790" s="1" t="str" cm="1">
        <f t="array" ref="AX2790">IFERROR(_xlfn.TEXTJOIN(", ",TRUE,_xlfn._xlws.SORT(_xlfn.UNIQUE(_xlfn._xlws.FILTER($K$2:$K$2889,($I$2:$I$2889=I2790)*($K$2:$K$2889&lt;&gt;""))))),"")</f>
        <v>Lucky</v>
      </c>
      <c r="AY2790" s="1" t="str">
        <f>IF(ISBLANK(F2790),"", IF(OR(
ISNUMBER(FIND("escovacao",LOWER(F2790))),
ISNUMBER(FIND("escovação",LOWER(F2790))),
ISNUMBER(FIND("higiene bucal",LOWER(F2790))),
ISNUMBER(FIND("tosa",LOWER(F2790))),
ISNUMBER(FIND("hidratacao",LOWER(F2790))),
ISNUMBER(FIND("hidratação",LOWER(F2790))),
ISNUMBER(FIND("spa",LOWER(F2790))),
ISNUMBER(FIND("corte de unhas",LOWER(F2790))),
ISNUMBER(FIND("desembolo",LOWER(F2790))),
ISNUMBER(FIND("clorexidina",LOWER(F2790))),
ISNUMBER(FIND("matizacao",LOWER(F2790))),
ISNUMBER(FIND("matização",LOWER(F2790))),
ISNUMBER(FIND("arredondamento",LOWER(F2790))),
ISNUMBER(FIND("remocao",LOWER(F2790))),
ISNUMBER(FIND("remoção",LOWER(F2790)))
),"Serviços extras",
IF(ISNUMBER(FIND("banho",LOWER(F2790))),"Banho","Loja")))</f>
        <v>Banho</v>
      </c>
      <c r="AZ2790" s="1" t="str">
        <f>IF(ISBLANK(I2790),"", _xlfn.LET(_xlpm.Pedido,TRIM(D2790&amp;""),IF(_xlpm.Pedido&lt;&gt;"",_xlpm.Pedido&amp;" | "&amp;K2790,I2790&amp;" | "&amp;K2790&amp;" | "&amp;TEXT(AU2790,"0"))))</f>
        <v>4950 | Lucky</v>
      </c>
      <c r="BA2790" s="1" t="str">
        <f>IF(ISBLANK(I2790),"", _xlfn.LET(_xlpm.TipoServico,LOWER(H2790),IF(ISNUMBER(FIND("banho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0" s="1" t="str">
        <f>IF(ISBLANK(I2790),"", _xlfn.LET(
    _xlpm.Servico,TRIM(F2790&amp;""),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0" s="1">
        <f>IF(ISBLANK(B2790),"", IF(ISBLANK(R2790),Q2790*S2790,R2790*S2790))</f>
        <v>57</v>
      </c>
    </row>
    <row r="2791" spans="1:55" x14ac:dyDescent="0.3">
      <c r="A2791" t="s">
        <v>133</v>
      </c>
      <c r="B2791">
        <v>46084</v>
      </c>
      <c r="C2791" t="s">
        <v>46</v>
      </c>
      <c r="D2791">
        <v>4942</v>
      </c>
      <c r="F2791" t="s">
        <v>134</v>
      </c>
      <c r="H2791" t="s">
        <v>276</v>
      </c>
      <c r="I2791">
        <v>2546</v>
      </c>
      <c r="J2791" t="s">
        <v>359</v>
      </c>
      <c r="K2791" t="s">
        <v>706</v>
      </c>
      <c r="L2791">
        <v>73988081729</v>
      </c>
      <c r="N2791">
        <v>0</v>
      </c>
      <c r="O2791" t="s">
        <v>5</v>
      </c>
      <c r="P2791">
        <v>0</v>
      </c>
      <c r="Q2791">
        <v>57</v>
      </c>
      <c r="R2791">
        <v>57</v>
      </c>
      <c r="S2791">
        <v>1</v>
      </c>
      <c r="T2791">
        <v>57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 t="s">
        <v>6</v>
      </c>
      <c r="AG2791">
        <v>260</v>
      </c>
      <c r="AU2791" s="2" t="str">
        <f>IF(ISBLANK(B2791),"", TEXT(B2791,"dddd, d \d\e mmmm \d\e aaaa"))</f>
        <v>terça-feira, 3 de março de 2026</v>
      </c>
      <c r="AX2791" s="1" t="str" cm="1">
        <f t="array" ref="AX2791">IFERROR(_xlfn.TEXTJOIN(", ",TRUE,_xlfn._xlws.SORT(_xlfn.UNIQUE(_xlfn._xlws.FILTER($K$2:$K$2889,($I$2:$I$2889=I2791)*($K$2:$K$2889&lt;&gt;""))))),"")</f>
        <v>Amendoa, Cacau, Nolah</v>
      </c>
      <c r="AY2791" s="1" t="str">
        <f>IF(ISBLANK(F2791),"", IF(OR(
ISNUMBER(FIND("escovacao",LOWER(F2791))),
ISNUMBER(FIND("escovação",LOWER(F2791))),
ISNUMBER(FIND("higiene bucal",LOWER(F2791))),
ISNUMBER(FIND("tosa",LOWER(F2791))),
ISNUMBER(FIND("hidratacao",LOWER(F2791))),
ISNUMBER(FIND("hidratação",LOWER(F2791))),
ISNUMBER(FIND("spa",LOWER(F2791))),
ISNUMBER(FIND("corte de unhas",LOWER(F2791))),
ISNUMBER(FIND("desembolo",LOWER(F2791))),
ISNUMBER(FIND("clorexidina",LOWER(F2791))),
ISNUMBER(FIND("matizacao",LOWER(F2791))),
ISNUMBER(FIND("matização",LOWER(F2791))),
ISNUMBER(FIND("arredondamento",LOWER(F2791))),
ISNUMBER(FIND("remocao",LOWER(F2791))),
ISNUMBER(FIND("remoção",LOWER(F2791)))
),"Serviços extras",
IF(ISNUMBER(FIND("banho",LOWER(F2791))),"Banho","Loja")))</f>
        <v>Banho</v>
      </c>
      <c r="AZ2791" s="1" t="str">
        <f>IF(ISBLANK(I2791),"", _xlfn.LET(_xlpm.Pedido,TRIM(D2791&amp;""),IF(_xlpm.Pedido&lt;&gt;"",_xlpm.Pedido&amp;" | "&amp;K2791,I2791&amp;" | "&amp;K2791&amp;" | "&amp;TEXT(AU2791,"0"))))</f>
        <v>4942 | Amendoa</v>
      </c>
      <c r="BA2791" s="1" t="str">
        <f>IF(ISBLANK(I2791),"", _xlfn.LET(_xlpm.TipoServico,LOWER(H2791),IF(ISNUMBER(FIND("banho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1" s="1" t="str">
        <f>IF(ISBLANK(I2791),"", _xlfn.LET(
    _xlpm.Servico,TRIM(F2791&amp;""),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1" s="1">
        <f>IF(ISBLANK(B2791),"", IF(ISBLANK(R2791),Q2791*S2791,R2791*S2791))</f>
        <v>57</v>
      </c>
    </row>
    <row r="2792" spans="1:55" x14ac:dyDescent="0.3">
      <c r="A2792" t="s">
        <v>133</v>
      </c>
      <c r="B2792">
        <v>46088</v>
      </c>
      <c r="C2792" t="s">
        <v>27</v>
      </c>
      <c r="D2792">
        <v>4988</v>
      </c>
      <c r="F2792" t="s">
        <v>134</v>
      </c>
      <c r="H2792" t="s">
        <v>276</v>
      </c>
      <c r="I2792">
        <v>2809</v>
      </c>
      <c r="J2792" t="s">
        <v>148</v>
      </c>
      <c r="K2792" t="s">
        <v>149</v>
      </c>
      <c r="L2792">
        <v>557399216789</v>
      </c>
      <c r="N2792">
        <v>0</v>
      </c>
      <c r="O2792" t="s">
        <v>5</v>
      </c>
      <c r="P2792">
        <v>0</v>
      </c>
      <c r="Q2792">
        <v>57</v>
      </c>
      <c r="R2792">
        <v>57</v>
      </c>
      <c r="S2792">
        <v>1</v>
      </c>
      <c r="T2792">
        <v>57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  <c r="AE2792">
        <v>0</v>
      </c>
      <c r="AF2792" t="s">
        <v>6</v>
      </c>
      <c r="AG2792">
        <v>67</v>
      </c>
      <c r="AU2792" s="2" t="str">
        <f>IF(ISBLANK(B2792),"", TEXT(B2792,"dddd, d \d\e mmmm \d\e aaaa"))</f>
        <v>sábado, 7 de março de 2026</v>
      </c>
      <c r="AX2792" s="1" t="str" cm="1">
        <f t="array" ref="AX2792">IFERROR(_xlfn.TEXTJOIN(", ",TRUE,_xlfn._xlws.SORT(_xlfn.UNIQUE(_xlfn._xlws.FILTER($K$2:$K$2889,($I$2:$I$2889=I2792)*($K$2:$K$2889&lt;&gt;""))))),"")</f>
        <v>Bela, Lara</v>
      </c>
      <c r="AY2792" s="1" t="str">
        <f>IF(ISBLANK(F2792),"", IF(OR(
ISNUMBER(FIND("escovacao",LOWER(F2792))),
ISNUMBER(FIND("escovação",LOWER(F2792))),
ISNUMBER(FIND("higiene bucal",LOWER(F2792))),
ISNUMBER(FIND("tosa",LOWER(F2792))),
ISNUMBER(FIND("hidratacao",LOWER(F2792))),
ISNUMBER(FIND("hidratação",LOWER(F2792))),
ISNUMBER(FIND("spa",LOWER(F2792))),
ISNUMBER(FIND("corte de unhas",LOWER(F2792))),
ISNUMBER(FIND("desembolo",LOWER(F2792))),
ISNUMBER(FIND("clorexidina",LOWER(F2792))),
ISNUMBER(FIND("matizacao",LOWER(F2792))),
ISNUMBER(FIND("matização",LOWER(F2792))),
ISNUMBER(FIND("arredondamento",LOWER(F2792))),
ISNUMBER(FIND("remocao",LOWER(F2792))),
ISNUMBER(FIND("remoção",LOWER(F2792)))
),"Serviços extras",
IF(ISNUMBER(FIND("banho",LOWER(F2792))),"Banho","Loja")))</f>
        <v>Banho</v>
      </c>
      <c r="AZ2792" s="1" t="str">
        <f>IF(ISBLANK(I2792),"", _xlfn.LET(_xlpm.Pedido,TRIM(D2792&amp;""),IF(_xlpm.Pedido&lt;&gt;"",_xlpm.Pedido&amp;" | "&amp;K2792,I2792&amp;" | "&amp;K2792&amp;" | "&amp;TEXT(AU2792,"0"))))</f>
        <v>4988 | Bela</v>
      </c>
      <c r="BA2792" s="1" t="str">
        <f>IF(ISBLANK(I2792),"", _xlfn.LET(_xlpm.TipoServico,LOWER(H2792),IF(ISNUMBER(FIND("banho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2" s="1" t="str">
        <f>IF(ISBLANK(I2792),"", _xlfn.LET(
    _xlpm.Servico,TRIM(F2792&amp;""),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2" s="1">
        <f>IF(ISBLANK(B2792),"", IF(ISBLANK(R2792),Q2792*S2792,R2792*S2792))</f>
        <v>57</v>
      </c>
    </row>
    <row r="2793" spans="1:55" x14ac:dyDescent="0.3">
      <c r="A2793" t="s">
        <v>11</v>
      </c>
      <c r="B2793">
        <v>46095</v>
      </c>
      <c r="C2793" t="s">
        <v>27</v>
      </c>
      <c r="D2793">
        <v>5047</v>
      </c>
      <c r="F2793" t="s">
        <v>134</v>
      </c>
      <c r="H2793" t="s">
        <v>276</v>
      </c>
      <c r="I2793">
        <v>2853</v>
      </c>
      <c r="J2793" t="s">
        <v>36</v>
      </c>
      <c r="K2793" t="s">
        <v>161</v>
      </c>
      <c r="L2793">
        <v>557399845575</v>
      </c>
      <c r="N2793">
        <v>0</v>
      </c>
      <c r="O2793" t="s">
        <v>5</v>
      </c>
      <c r="P2793">
        <v>0</v>
      </c>
      <c r="Q2793">
        <v>7</v>
      </c>
      <c r="R2793">
        <v>7</v>
      </c>
      <c r="S2793">
        <v>1</v>
      </c>
      <c r="T2793">
        <v>7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 t="s">
        <v>6</v>
      </c>
      <c r="AG2793">
        <v>102</v>
      </c>
      <c r="AU2793" s="2" t="str">
        <f>IF(ISBLANK(B2793),"", TEXT(B2793,"dddd, d \d\e mmmm \d\e aaaa"))</f>
        <v>sábado, 14 de março de 2026</v>
      </c>
      <c r="AX2793" s="1" t="str" cm="1">
        <f t="array" ref="AX2793">IFERROR(_xlfn.TEXTJOIN(", ",TRUE,_xlfn._xlws.SORT(_xlfn.UNIQUE(_xlfn._xlws.FILTER($K$2:$K$2889,($I$2:$I$2889=I2793)*($K$2:$K$2889&lt;&gt;""))))),"")</f>
        <v>Charlotte</v>
      </c>
      <c r="AY2793" s="1" t="str">
        <f>IF(ISBLANK(F2793),"", IF(OR(
ISNUMBER(FIND("escovacao",LOWER(F2793))),
ISNUMBER(FIND("escovação",LOWER(F2793))),
ISNUMBER(FIND("higiene bucal",LOWER(F2793))),
ISNUMBER(FIND("tosa",LOWER(F2793))),
ISNUMBER(FIND("hidratacao",LOWER(F2793))),
ISNUMBER(FIND("hidratação",LOWER(F2793))),
ISNUMBER(FIND("spa",LOWER(F2793))),
ISNUMBER(FIND("corte de unhas",LOWER(F2793))),
ISNUMBER(FIND("desembolo",LOWER(F2793))),
ISNUMBER(FIND("clorexidina",LOWER(F2793))),
ISNUMBER(FIND("matizacao",LOWER(F2793))),
ISNUMBER(FIND("matização",LOWER(F2793))),
ISNUMBER(FIND("arredondamento",LOWER(F2793))),
ISNUMBER(FIND("remocao",LOWER(F2793))),
ISNUMBER(FIND("remoção",LOWER(F2793)))
),"Serviços extras",
IF(ISNUMBER(FIND("banho",LOWER(F2793))),"Banho","Loja")))</f>
        <v>Banho</v>
      </c>
      <c r="AZ2793" s="1" t="str">
        <f>IF(ISBLANK(I2793),"", _xlfn.LET(_xlpm.Pedido,TRIM(D2793&amp;""),IF(_xlpm.Pedido&lt;&gt;"",_xlpm.Pedido&amp;" | "&amp;K2793,I2793&amp;" | "&amp;K2793&amp;" | "&amp;TEXT(AU2793,"0"))))</f>
        <v>5047 | Charlotte</v>
      </c>
      <c r="BA2793" s="1" t="str">
        <f>IF(ISBLANK(I2793),"", _xlfn.LET(_xlpm.TipoServico,LOWER(H2793),IF(ISNUMBER(FIND("banho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3" s="1" t="str">
        <f>IF(ISBLANK(I2793),"", _xlfn.LET(
    _xlpm.Servico,TRIM(F2793&amp;""),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3" s="1">
        <f>IF(ISBLANK(B2793),"", IF(ISBLANK(R2793),Q2793*S2793,R2793*S2793))</f>
        <v>7</v>
      </c>
    </row>
    <row r="2794" spans="1:55" x14ac:dyDescent="0.3">
      <c r="A2794" t="s">
        <v>133</v>
      </c>
      <c r="B2794">
        <v>46085</v>
      </c>
      <c r="C2794" t="s">
        <v>53</v>
      </c>
      <c r="D2794">
        <v>4949</v>
      </c>
      <c r="F2794" t="s">
        <v>134</v>
      </c>
      <c r="H2794" t="s">
        <v>276</v>
      </c>
      <c r="I2794">
        <v>2336</v>
      </c>
      <c r="J2794" t="s">
        <v>599</v>
      </c>
      <c r="K2794" t="s">
        <v>300</v>
      </c>
      <c r="L2794">
        <v>73998253932</v>
      </c>
      <c r="N2794">
        <v>0</v>
      </c>
      <c r="O2794" t="s">
        <v>5</v>
      </c>
      <c r="P2794">
        <v>0</v>
      </c>
      <c r="Q2794">
        <v>57</v>
      </c>
      <c r="R2794">
        <v>57</v>
      </c>
      <c r="S2794">
        <v>1</v>
      </c>
      <c r="T2794">
        <v>57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  <c r="AE2794">
        <v>0</v>
      </c>
      <c r="AF2794" t="s">
        <v>6</v>
      </c>
      <c r="AG2794">
        <v>57</v>
      </c>
      <c r="AU2794" s="2" t="str">
        <f>IF(ISBLANK(B2794),"", TEXT(B2794,"dddd, d \d\e mmmm \d\e aaaa"))</f>
        <v>quarta-feira, 4 de março de 2026</v>
      </c>
      <c r="AX2794" s="1" t="str" cm="1">
        <f t="array" ref="AX2794">IFERROR(_xlfn.TEXTJOIN(", ",TRUE,_xlfn._xlws.SORT(_xlfn.UNIQUE(_xlfn._xlws.FILTER($K$2:$K$2889,($I$2:$I$2889=I2794)*($K$2:$K$2889&lt;&gt;""))))),"")</f>
        <v>Mel, Nick</v>
      </c>
      <c r="AY2794" s="1" t="str">
        <f>IF(ISBLANK(F2794),"", IF(OR(
ISNUMBER(FIND("escovacao",LOWER(F2794))),
ISNUMBER(FIND("escovação",LOWER(F2794))),
ISNUMBER(FIND("higiene bucal",LOWER(F2794))),
ISNUMBER(FIND("tosa",LOWER(F2794))),
ISNUMBER(FIND("hidratacao",LOWER(F2794))),
ISNUMBER(FIND("hidratação",LOWER(F2794))),
ISNUMBER(FIND("spa",LOWER(F2794))),
ISNUMBER(FIND("corte de unhas",LOWER(F2794))),
ISNUMBER(FIND("desembolo",LOWER(F2794))),
ISNUMBER(FIND("clorexidina",LOWER(F2794))),
ISNUMBER(FIND("matizacao",LOWER(F2794))),
ISNUMBER(FIND("matização",LOWER(F2794))),
ISNUMBER(FIND("arredondamento",LOWER(F2794))),
ISNUMBER(FIND("remocao",LOWER(F2794))),
ISNUMBER(FIND("remoção",LOWER(F2794)))
),"Serviços extras",
IF(ISNUMBER(FIND("banho",LOWER(F2794))),"Banho","Loja")))</f>
        <v>Banho</v>
      </c>
      <c r="AZ2794" s="1" t="str">
        <f>IF(ISBLANK(I2794),"", _xlfn.LET(_xlpm.Pedido,TRIM(D2794&amp;""),IF(_xlpm.Pedido&lt;&gt;"",_xlpm.Pedido&amp;" | "&amp;K2794,I2794&amp;" | "&amp;K2794&amp;" | "&amp;TEXT(AU2794,"0"))))</f>
        <v>4949 | Nick</v>
      </c>
      <c r="BA2794" s="1" t="str">
        <f>IF(ISBLANK(I2794),"", _xlfn.LET(_xlpm.TipoServico,LOWER(H2794),IF(ISNUMBER(FIND("banho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4" s="1" t="str">
        <f>IF(ISBLANK(I2794),"", _xlfn.LET(
    _xlpm.Servico,TRIM(F2794&amp;""),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4" s="1">
        <f>IF(ISBLANK(B2794),"", IF(ISBLANK(R2794),Q2794*S2794,R2794*S2794))</f>
        <v>57</v>
      </c>
    </row>
    <row r="2795" spans="1:55" x14ac:dyDescent="0.3">
      <c r="A2795" t="s">
        <v>133</v>
      </c>
      <c r="B2795">
        <v>46086</v>
      </c>
      <c r="C2795" t="s">
        <v>9</v>
      </c>
      <c r="D2795">
        <v>4965</v>
      </c>
      <c r="F2795" t="s">
        <v>134</v>
      </c>
      <c r="H2795" t="s">
        <v>276</v>
      </c>
      <c r="I2795">
        <v>2691</v>
      </c>
      <c r="J2795" t="s">
        <v>483</v>
      </c>
      <c r="K2795" t="s">
        <v>679</v>
      </c>
      <c r="L2795">
        <v>73981676637</v>
      </c>
      <c r="N2795">
        <v>0</v>
      </c>
      <c r="O2795" t="s">
        <v>5</v>
      </c>
      <c r="P2795">
        <v>0</v>
      </c>
      <c r="Q2795">
        <v>57</v>
      </c>
      <c r="R2795">
        <v>57</v>
      </c>
      <c r="S2795">
        <v>1</v>
      </c>
      <c r="T2795">
        <v>57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 t="s">
        <v>6</v>
      </c>
      <c r="AG2795">
        <v>92</v>
      </c>
      <c r="AU2795" s="2" t="str">
        <f>IF(ISBLANK(B2795),"", TEXT(B2795,"dddd, d \d\e mmmm \d\e aaaa"))</f>
        <v>quinta-feira, 5 de março de 2026</v>
      </c>
      <c r="AX2795" s="1" t="str" cm="1">
        <f t="array" ref="AX2795">IFERROR(_xlfn.TEXTJOIN(", ",TRUE,_xlfn._xlws.SORT(_xlfn.UNIQUE(_xlfn._xlws.FILTER($K$2:$K$2889,($I$2:$I$2889=I2795)*($K$2:$K$2889&lt;&gt;""))))),"")</f>
        <v>Samuca</v>
      </c>
      <c r="AY2795" s="1" t="str">
        <f>IF(ISBLANK(F2795),"", IF(OR(
ISNUMBER(FIND("escovacao",LOWER(F2795))),
ISNUMBER(FIND("escovação",LOWER(F2795))),
ISNUMBER(FIND("higiene bucal",LOWER(F2795))),
ISNUMBER(FIND("tosa",LOWER(F2795))),
ISNUMBER(FIND("hidratacao",LOWER(F2795))),
ISNUMBER(FIND("hidratação",LOWER(F2795))),
ISNUMBER(FIND("spa",LOWER(F2795))),
ISNUMBER(FIND("corte de unhas",LOWER(F2795))),
ISNUMBER(FIND("desembolo",LOWER(F2795))),
ISNUMBER(FIND("clorexidina",LOWER(F2795))),
ISNUMBER(FIND("matizacao",LOWER(F2795))),
ISNUMBER(FIND("matização",LOWER(F2795))),
ISNUMBER(FIND("arredondamento",LOWER(F2795))),
ISNUMBER(FIND("remocao",LOWER(F2795))),
ISNUMBER(FIND("remoção",LOWER(F2795)))
),"Serviços extras",
IF(ISNUMBER(FIND("banho",LOWER(F2795))),"Banho","Loja")))</f>
        <v>Banho</v>
      </c>
      <c r="AZ2795" s="1" t="str">
        <f>IF(ISBLANK(I2795),"", _xlfn.LET(_xlpm.Pedido,TRIM(D2795&amp;""),IF(_xlpm.Pedido&lt;&gt;"",_xlpm.Pedido&amp;" | "&amp;K2795,I2795&amp;" | "&amp;K2795&amp;" | "&amp;TEXT(AU2795,"0"))))</f>
        <v>4965 | Samuca</v>
      </c>
      <c r="BA2795" s="1" t="str">
        <f>IF(ISBLANK(I2795),"", _xlfn.LET(_xlpm.TipoServico,LOWER(H2795),IF(ISNUMBER(FIND("banho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5" s="1" t="str">
        <f>IF(ISBLANK(I2795),"", _xlfn.LET(
    _xlpm.Servico,TRIM(F2795&amp;""),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5" s="1">
        <f>IF(ISBLANK(B2795),"", IF(ISBLANK(R2795),Q2795*S2795,R2795*S2795))</f>
        <v>57</v>
      </c>
    </row>
    <row r="2796" spans="1:55" x14ac:dyDescent="0.3">
      <c r="A2796" t="s">
        <v>11</v>
      </c>
      <c r="B2796">
        <v>46084</v>
      </c>
      <c r="C2796" t="s">
        <v>46</v>
      </c>
      <c r="D2796">
        <v>4945</v>
      </c>
      <c r="F2796" t="s">
        <v>134</v>
      </c>
      <c r="H2796" t="s">
        <v>276</v>
      </c>
      <c r="I2796">
        <v>2616</v>
      </c>
      <c r="J2796" t="s">
        <v>14</v>
      </c>
      <c r="K2796" t="s">
        <v>182</v>
      </c>
      <c r="L2796">
        <v>5573988996862</v>
      </c>
      <c r="N2796">
        <v>0</v>
      </c>
      <c r="O2796" t="s">
        <v>5</v>
      </c>
      <c r="P2796">
        <v>0</v>
      </c>
      <c r="Q2796">
        <v>57</v>
      </c>
      <c r="R2796">
        <v>57</v>
      </c>
      <c r="S2796">
        <v>1</v>
      </c>
      <c r="T2796">
        <v>57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0</v>
      </c>
      <c r="AF2796" t="s">
        <v>6</v>
      </c>
      <c r="AG2796">
        <v>213.9</v>
      </c>
      <c r="AU2796" s="2" t="str">
        <f>IF(ISBLANK(B2796),"", TEXT(B2796,"dddd, d \d\e mmmm \d\e aaaa"))</f>
        <v>terça-feira, 3 de março de 2026</v>
      </c>
      <c r="AX2796" s="1" t="str" cm="1">
        <f t="array" ref="AX2796">IFERROR(_xlfn.TEXTJOIN(", ",TRUE,_xlfn._xlws.SORT(_xlfn.UNIQUE(_xlfn._xlws.FILTER($K$2:$K$2889,($I$2:$I$2889=I2796)*($K$2:$K$2889&lt;&gt;""))))),"")</f>
        <v>Amora, Aquiles, Enzo, Jade, Jorge</v>
      </c>
      <c r="AY2796" s="1" t="str">
        <f>IF(ISBLANK(F2796),"", IF(OR(
ISNUMBER(FIND("escovacao",LOWER(F2796))),
ISNUMBER(FIND("escovação",LOWER(F2796))),
ISNUMBER(FIND("higiene bucal",LOWER(F2796))),
ISNUMBER(FIND("tosa",LOWER(F2796))),
ISNUMBER(FIND("hidratacao",LOWER(F2796))),
ISNUMBER(FIND("hidratação",LOWER(F2796))),
ISNUMBER(FIND("spa",LOWER(F2796))),
ISNUMBER(FIND("corte de unhas",LOWER(F2796))),
ISNUMBER(FIND("desembolo",LOWER(F2796))),
ISNUMBER(FIND("clorexidina",LOWER(F2796))),
ISNUMBER(FIND("matizacao",LOWER(F2796))),
ISNUMBER(FIND("matização",LOWER(F2796))),
ISNUMBER(FIND("arredondamento",LOWER(F2796))),
ISNUMBER(FIND("remocao",LOWER(F2796))),
ISNUMBER(FIND("remoção",LOWER(F2796)))
),"Serviços extras",
IF(ISNUMBER(FIND("banho",LOWER(F2796))),"Banho","Loja")))</f>
        <v>Banho</v>
      </c>
      <c r="AZ2796" s="1" t="str">
        <f>IF(ISBLANK(I2796),"", _xlfn.LET(_xlpm.Pedido,TRIM(D2796&amp;""),IF(_xlpm.Pedido&lt;&gt;"",_xlpm.Pedido&amp;" | "&amp;K2796,I2796&amp;" | "&amp;K2796&amp;" | "&amp;TEXT(AU2796,"0"))))</f>
        <v>4945 | Amora</v>
      </c>
      <c r="BA2796" s="1" t="str">
        <f>IF(ISBLANK(I2796),"", _xlfn.LET(_xlpm.TipoServico,LOWER(H2796),IF(ISNUMBER(FIND("banho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6" s="1" t="str">
        <f>IF(ISBLANK(I2796),"", _xlfn.LET(
    _xlpm.Servico,TRIM(F2796&amp;""),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6" s="1">
        <f>IF(ISBLANK(B2796),"", IF(ISBLANK(R2796),Q2796*S2796,R2796*S2796))</f>
        <v>57</v>
      </c>
    </row>
    <row r="2797" spans="1:55" x14ac:dyDescent="0.3">
      <c r="A2797" t="s">
        <v>11</v>
      </c>
      <c r="B2797">
        <v>46084</v>
      </c>
      <c r="C2797" t="s">
        <v>46</v>
      </c>
      <c r="D2797">
        <v>4945</v>
      </c>
      <c r="F2797" t="s">
        <v>134</v>
      </c>
      <c r="H2797" t="s">
        <v>276</v>
      </c>
      <c r="I2797">
        <v>2616</v>
      </c>
      <c r="J2797" t="s">
        <v>14</v>
      </c>
      <c r="K2797" t="s">
        <v>645</v>
      </c>
      <c r="L2797">
        <v>5573988996862</v>
      </c>
      <c r="N2797">
        <v>0</v>
      </c>
      <c r="O2797" t="s">
        <v>5</v>
      </c>
      <c r="P2797">
        <v>0</v>
      </c>
      <c r="Q2797">
        <v>57</v>
      </c>
      <c r="R2797">
        <v>57</v>
      </c>
      <c r="S2797">
        <v>1</v>
      </c>
      <c r="T2797">
        <v>57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 t="s">
        <v>6</v>
      </c>
      <c r="AG2797">
        <v>213.9</v>
      </c>
      <c r="AU2797" s="2" t="str">
        <f>IF(ISBLANK(B2797),"", TEXT(B2797,"dddd, d \d\e mmmm \d\e aaaa"))</f>
        <v>terça-feira, 3 de março de 2026</v>
      </c>
      <c r="AX2797" s="1" t="str" cm="1">
        <f t="array" ref="AX2797">IFERROR(_xlfn.TEXTJOIN(", ",TRUE,_xlfn._xlws.SORT(_xlfn.UNIQUE(_xlfn._xlws.FILTER($K$2:$K$2889,($I$2:$I$2889=I2797)*($K$2:$K$2889&lt;&gt;""))))),"")</f>
        <v>Amora, Aquiles, Enzo, Jade, Jorge</v>
      </c>
      <c r="AY2797" s="1" t="str">
        <f>IF(ISBLANK(F2797),"", IF(OR(
ISNUMBER(FIND("escovacao",LOWER(F2797))),
ISNUMBER(FIND("escovação",LOWER(F2797))),
ISNUMBER(FIND("higiene bucal",LOWER(F2797))),
ISNUMBER(FIND("tosa",LOWER(F2797))),
ISNUMBER(FIND("hidratacao",LOWER(F2797))),
ISNUMBER(FIND("hidratação",LOWER(F2797))),
ISNUMBER(FIND("spa",LOWER(F2797))),
ISNUMBER(FIND("corte de unhas",LOWER(F2797))),
ISNUMBER(FIND("desembolo",LOWER(F2797))),
ISNUMBER(FIND("clorexidina",LOWER(F2797))),
ISNUMBER(FIND("matizacao",LOWER(F2797))),
ISNUMBER(FIND("matização",LOWER(F2797))),
ISNUMBER(FIND("arredondamento",LOWER(F2797))),
ISNUMBER(FIND("remocao",LOWER(F2797))),
ISNUMBER(FIND("remoção",LOWER(F2797)))
),"Serviços extras",
IF(ISNUMBER(FIND("banho",LOWER(F2797))),"Banho","Loja")))</f>
        <v>Banho</v>
      </c>
      <c r="AZ2797" s="1" t="str">
        <f>IF(ISBLANK(I2797),"", _xlfn.LET(_xlpm.Pedido,TRIM(D2797&amp;""),IF(_xlpm.Pedido&lt;&gt;"",_xlpm.Pedido&amp;" | "&amp;K2797,I2797&amp;" | "&amp;K2797&amp;" | "&amp;TEXT(AU2797,"0"))))</f>
        <v>4945 | Jorge</v>
      </c>
      <c r="BA2797" s="1" t="str">
        <f>IF(ISBLANK(I2797),"", _xlfn.LET(_xlpm.TipoServico,LOWER(H2797),IF(ISNUMBER(FIND("banho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7" s="1" t="str">
        <f>IF(ISBLANK(I2797),"", _xlfn.LET(
    _xlpm.Servico,TRIM(F2797&amp;""),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7" s="1">
        <f>IF(ISBLANK(B2797),"", IF(ISBLANK(R2797),Q2797*S2797,R2797*S2797))</f>
        <v>57</v>
      </c>
    </row>
    <row r="2798" spans="1:55" x14ac:dyDescent="0.3">
      <c r="A2798" t="s">
        <v>141</v>
      </c>
      <c r="B2798">
        <v>46087</v>
      </c>
      <c r="C2798" t="s">
        <v>2</v>
      </c>
      <c r="D2798">
        <v>4975</v>
      </c>
      <c r="F2798" t="s">
        <v>134</v>
      </c>
      <c r="H2798" t="s">
        <v>276</v>
      </c>
      <c r="I2798">
        <v>2616</v>
      </c>
      <c r="J2798" t="s">
        <v>14</v>
      </c>
      <c r="K2798" t="s">
        <v>179</v>
      </c>
      <c r="L2798">
        <v>5573988996862</v>
      </c>
      <c r="N2798">
        <v>0</v>
      </c>
      <c r="O2798" t="s">
        <v>5</v>
      </c>
      <c r="P2798">
        <v>0</v>
      </c>
      <c r="Q2798">
        <v>57</v>
      </c>
      <c r="R2798">
        <v>57</v>
      </c>
      <c r="S2798">
        <v>1</v>
      </c>
      <c r="T2798">
        <v>57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  <c r="AE2798">
        <v>0</v>
      </c>
      <c r="AF2798" t="s">
        <v>6</v>
      </c>
      <c r="AG2798">
        <v>134</v>
      </c>
      <c r="AU2798" s="2" t="str">
        <f>IF(ISBLANK(B2798),"", TEXT(B2798,"dddd, d \d\e mmmm \d\e aaaa"))</f>
        <v>sexta-feira, 6 de março de 2026</v>
      </c>
      <c r="AX2798" s="1" t="str" cm="1">
        <f t="array" ref="AX2798">IFERROR(_xlfn.TEXTJOIN(", ",TRUE,_xlfn._xlws.SORT(_xlfn.UNIQUE(_xlfn._xlws.FILTER($K$2:$K$2889,($I$2:$I$2889=I2798)*($K$2:$K$2889&lt;&gt;""))))),"")</f>
        <v>Amora, Aquiles, Enzo, Jade, Jorge</v>
      </c>
      <c r="AY2798" s="1" t="str">
        <f>IF(ISBLANK(F2798),"", IF(OR(
ISNUMBER(FIND("escovacao",LOWER(F2798))),
ISNUMBER(FIND("escovação",LOWER(F2798))),
ISNUMBER(FIND("higiene bucal",LOWER(F2798))),
ISNUMBER(FIND("tosa",LOWER(F2798))),
ISNUMBER(FIND("hidratacao",LOWER(F2798))),
ISNUMBER(FIND("hidratação",LOWER(F2798))),
ISNUMBER(FIND("spa",LOWER(F2798))),
ISNUMBER(FIND("corte de unhas",LOWER(F2798))),
ISNUMBER(FIND("desembolo",LOWER(F2798))),
ISNUMBER(FIND("clorexidina",LOWER(F2798))),
ISNUMBER(FIND("matizacao",LOWER(F2798))),
ISNUMBER(FIND("matização",LOWER(F2798))),
ISNUMBER(FIND("arredondamento",LOWER(F2798))),
ISNUMBER(FIND("remocao",LOWER(F2798))),
ISNUMBER(FIND("remoção",LOWER(F2798)))
),"Serviços extras",
IF(ISNUMBER(FIND("banho",LOWER(F2798))),"Banho","Loja")))</f>
        <v>Banho</v>
      </c>
      <c r="AZ2798" s="1" t="str">
        <f>IF(ISBLANK(I2798),"", _xlfn.LET(_xlpm.Pedido,TRIM(D2798&amp;""),IF(_xlpm.Pedido&lt;&gt;"",_xlpm.Pedido&amp;" | "&amp;K2798,I2798&amp;" | "&amp;K2798&amp;" | "&amp;TEXT(AU2798,"0"))))</f>
        <v>4975 | Enzo</v>
      </c>
      <c r="BA2798" s="1" t="str">
        <f>IF(ISBLANK(I2798),"", _xlfn.LET(_xlpm.TipoServico,LOWER(H2798),IF(ISNUMBER(FIND("banho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8" s="1" t="str">
        <f>IF(ISBLANK(I2798),"", _xlfn.LET(
    _xlpm.Servico,TRIM(F2798&amp;""),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8" s="1">
        <f>IF(ISBLANK(B2798),"", IF(ISBLANK(R2798),Q2798*S2798,R2798*S2798))</f>
        <v>57</v>
      </c>
    </row>
    <row r="2799" spans="1:55" x14ac:dyDescent="0.3">
      <c r="A2799" t="s">
        <v>133</v>
      </c>
      <c r="B2799">
        <v>46087</v>
      </c>
      <c r="C2799" t="s">
        <v>2</v>
      </c>
      <c r="D2799">
        <v>4975</v>
      </c>
      <c r="F2799" t="s">
        <v>134</v>
      </c>
      <c r="H2799" t="s">
        <v>276</v>
      </c>
      <c r="I2799">
        <v>2616</v>
      </c>
      <c r="J2799" t="s">
        <v>14</v>
      </c>
      <c r="K2799" t="s">
        <v>646</v>
      </c>
      <c r="L2799">
        <v>5573988996862</v>
      </c>
      <c r="N2799">
        <v>0</v>
      </c>
      <c r="O2799" t="s">
        <v>5</v>
      </c>
      <c r="P2799">
        <v>0</v>
      </c>
      <c r="Q2799">
        <v>57</v>
      </c>
      <c r="R2799">
        <v>57</v>
      </c>
      <c r="S2799">
        <v>1</v>
      </c>
      <c r="T2799">
        <v>57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 t="s">
        <v>6</v>
      </c>
      <c r="AG2799">
        <v>134</v>
      </c>
      <c r="AU2799" s="2" t="str">
        <f>IF(ISBLANK(B2799),"", TEXT(B2799,"dddd, d \d\e mmmm \d\e aaaa"))</f>
        <v>sexta-feira, 6 de março de 2026</v>
      </c>
      <c r="AX2799" s="1" t="str" cm="1">
        <f t="array" ref="AX2799">IFERROR(_xlfn.TEXTJOIN(", ",TRUE,_xlfn._xlws.SORT(_xlfn.UNIQUE(_xlfn._xlws.FILTER($K$2:$K$2889,($I$2:$I$2889=I2799)*($K$2:$K$2889&lt;&gt;""))))),"")</f>
        <v>Amora, Aquiles, Enzo, Jade, Jorge</v>
      </c>
      <c r="AY2799" s="1" t="str">
        <f>IF(ISBLANK(F2799),"", IF(OR(
ISNUMBER(FIND("escovacao",LOWER(F2799))),
ISNUMBER(FIND("escovação",LOWER(F2799))),
ISNUMBER(FIND("higiene bucal",LOWER(F2799))),
ISNUMBER(FIND("tosa",LOWER(F2799))),
ISNUMBER(FIND("hidratacao",LOWER(F2799))),
ISNUMBER(FIND("hidratação",LOWER(F2799))),
ISNUMBER(FIND("spa",LOWER(F2799))),
ISNUMBER(FIND("corte de unhas",LOWER(F2799))),
ISNUMBER(FIND("desembolo",LOWER(F2799))),
ISNUMBER(FIND("clorexidina",LOWER(F2799))),
ISNUMBER(FIND("matizacao",LOWER(F2799))),
ISNUMBER(FIND("matização",LOWER(F2799))),
ISNUMBER(FIND("arredondamento",LOWER(F2799))),
ISNUMBER(FIND("remocao",LOWER(F2799))),
ISNUMBER(FIND("remoção",LOWER(F2799)))
),"Serviços extras",
IF(ISNUMBER(FIND("banho",LOWER(F2799))),"Banho","Loja")))</f>
        <v>Banho</v>
      </c>
      <c r="AZ2799" s="1" t="str">
        <f>IF(ISBLANK(I2799),"", _xlfn.LET(_xlpm.Pedido,TRIM(D2799&amp;""),IF(_xlpm.Pedido&lt;&gt;"",_xlpm.Pedido&amp;" | "&amp;K2799,I2799&amp;" | "&amp;K2799&amp;" | "&amp;TEXT(AU2799,"0"))))</f>
        <v>4975 | Aquiles</v>
      </c>
      <c r="BA2799" s="1" t="str">
        <f>IF(ISBLANK(I2799),"", _xlfn.LET(_xlpm.TipoServico,LOWER(H2799),IF(ISNUMBER(FIND("banho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799" s="1" t="str">
        <f>IF(ISBLANK(I2799),"", _xlfn.LET(
    _xlpm.Servico,TRIM(F2799&amp;""),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799" s="1">
        <f>IF(ISBLANK(B2799),"", IF(ISBLANK(R2799),Q2799*S2799,R2799*S2799))</f>
        <v>57</v>
      </c>
    </row>
    <row r="2800" spans="1:55" x14ac:dyDescent="0.3">
      <c r="A2800" t="s">
        <v>11</v>
      </c>
      <c r="B2800">
        <v>46094</v>
      </c>
      <c r="C2800" t="s">
        <v>2</v>
      </c>
      <c r="D2800">
        <v>5041</v>
      </c>
      <c r="F2800" t="s">
        <v>134</v>
      </c>
      <c r="H2800" t="s">
        <v>276</v>
      </c>
      <c r="I2800">
        <v>2440</v>
      </c>
      <c r="J2800" t="s">
        <v>601</v>
      </c>
      <c r="K2800" t="s">
        <v>471</v>
      </c>
      <c r="L2800">
        <v>557188493273</v>
      </c>
      <c r="N2800">
        <v>0</v>
      </c>
      <c r="O2800" t="s">
        <v>5</v>
      </c>
      <c r="P2800">
        <v>0</v>
      </c>
      <c r="Q2800">
        <v>57</v>
      </c>
      <c r="R2800">
        <v>57</v>
      </c>
      <c r="S2800">
        <v>1</v>
      </c>
      <c r="T2800">
        <v>57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 t="s">
        <v>6</v>
      </c>
      <c r="AG2800">
        <v>92</v>
      </c>
      <c r="AU2800" s="2" t="str">
        <f>IF(ISBLANK(B2800),"", TEXT(B2800,"dddd, d \d\e mmmm \d\e aaaa"))</f>
        <v>sexta-feira, 13 de março de 2026</v>
      </c>
      <c r="AX2800" s="1" t="str" cm="1">
        <f t="array" ref="AX2800">IFERROR(_xlfn.TEXTJOIN(", ",TRUE,_xlfn._xlws.SORT(_xlfn.UNIQUE(_xlfn._xlws.FILTER($K$2:$K$2889,($I$2:$I$2889=I2800)*($K$2:$K$2889&lt;&gt;""))))),"")</f>
        <v>Thor</v>
      </c>
      <c r="AY2800" s="1" t="str">
        <f>IF(ISBLANK(F2800),"", IF(OR(
ISNUMBER(FIND("escovacao",LOWER(F2800))),
ISNUMBER(FIND("escovação",LOWER(F2800))),
ISNUMBER(FIND("higiene bucal",LOWER(F2800))),
ISNUMBER(FIND("tosa",LOWER(F2800))),
ISNUMBER(FIND("hidratacao",LOWER(F2800))),
ISNUMBER(FIND("hidratação",LOWER(F2800))),
ISNUMBER(FIND("spa",LOWER(F2800))),
ISNUMBER(FIND("corte de unhas",LOWER(F2800))),
ISNUMBER(FIND("desembolo",LOWER(F2800))),
ISNUMBER(FIND("clorexidina",LOWER(F2800))),
ISNUMBER(FIND("matizacao",LOWER(F2800))),
ISNUMBER(FIND("matização",LOWER(F2800))),
ISNUMBER(FIND("arredondamento",LOWER(F2800))),
ISNUMBER(FIND("remocao",LOWER(F2800))),
ISNUMBER(FIND("remoção",LOWER(F2800)))
),"Serviços extras",
IF(ISNUMBER(FIND("banho",LOWER(F2800))),"Banho","Loja")))</f>
        <v>Banho</v>
      </c>
      <c r="AZ2800" s="1" t="str">
        <f>IF(ISBLANK(I2800),"", _xlfn.LET(_xlpm.Pedido,TRIM(D2800&amp;""),IF(_xlpm.Pedido&lt;&gt;"",_xlpm.Pedido&amp;" | "&amp;K2800,I2800&amp;" | "&amp;K2800&amp;" | "&amp;TEXT(AU2800,"0"))))</f>
        <v>5041 | Thor</v>
      </c>
      <c r="BA2800" s="1" t="str">
        <f>IF(ISBLANK(I2800),"", _xlfn.LET(_xlpm.TipoServico,LOWER(H2800),IF(ISNUMBER(FIND("banho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0" s="1" t="str">
        <f>IF(ISBLANK(I2800),"", _xlfn.LET(
    _xlpm.Servico,TRIM(F2800&amp;""),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0" s="1">
        <f>IF(ISBLANK(B2800),"", IF(ISBLANK(R2800),Q2800*S2800,R2800*S2800))</f>
        <v>57</v>
      </c>
    </row>
    <row r="2801" spans="1:55" x14ac:dyDescent="0.3">
      <c r="A2801" t="s">
        <v>133</v>
      </c>
      <c r="B2801">
        <v>46087</v>
      </c>
      <c r="C2801" t="s">
        <v>2</v>
      </c>
      <c r="D2801">
        <v>4969</v>
      </c>
      <c r="F2801" t="s">
        <v>134</v>
      </c>
      <c r="H2801" t="s">
        <v>276</v>
      </c>
      <c r="I2801">
        <v>2799</v>
      </c>
      <c r="J2801" t="s">
        <v>603</v>
      </c>
      <c r="K2801" t="s">
        <v>360</v>
      </c>
      <c r="L2801">
        <v>557382353276</v>
      </c>
      <c r="N2801">
        <v>0</v>
      </c>
      <c r="O2801" t="s">
        <v>5</v>
      </c>
      <c r="P2801">
        <v>0</v>
      </c>
      <c r="Q2801">
        <v>57</v>
      </c>
      <c r="R2801">
        <v>57</v>
      </c>
      <c r="S2801">
        <v>1</v>
      </c>
      <c r="T2801">
        <v>57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  <c r="AE2801">
        <v>0</v>
      </c>
      <c r="AF2801" t="s">
        <v>6</v>
      </c>
      <c r="AG2801">
        <v>57</v>
      </c>
      <c r="AU2801" s="2" t="str">
        <f>IF(ISBLANK(B2801),"", TEXT(B2801,"dddd, d \d\e mmmm \d\e aaaa"))</f>
        <v>sexta-feira, 6 de março de 2026</v>
      </c>
      <c r="AX2801" s="1" t="str" cm="1">
        <f t="array" ref="AX2801">IFERROR(_xlfn.TEXTJOIN(", ",TRUE,_xlfn._xlws.SORT(_xlfn.UNIQUE(_xlfn._xlws.FILTER($K$2:$K$2889,($I$2:$I$2889=I2801)*($K$2:$K$2889&lt;&gt;""))))),"")</f>
        <v>Chico</v>
      </c>
      <c r="AY2801" s="1" t="str">
        <f>IF(ISBLANK(F2801),"", IF(OR(
ISNUMBER(FIND("escovacao",LOWER(F2801))),
ISNUMBER(FIND("escovação",LOWER(F2801))),
ISNUMBER(FIND("higiene bucal",LOWER(F2801))),
ISNUMBER(FIND("tosa",LOWER(F2801))),
ISNUMBER(FIND("hidratacao",LOWER(F2801))),
ISNUMBER(FIND("hidratação",LOWER(F2801))),
ISNUMBER(FIND("spa",LOWER(F2801))),
ISNUMBER(FIND("corte de unhas",LOWER(F2801))),
ISNUMBER(FIND("desembolo",LOWER(F2801))),
ISNUMBER(FIND("clorexidina",LOWER(F2801))),
ISNUMBER(FIND("matizacao",LOWER(F2801))),
ISNUMBER(FIND("matização",LOWER(F2801))),
ISNUMBER(FIND("arredondamento",LOWER(F2801))),
ISNUMBER(FIND("remocao",LOWER(F2801))),
ISNUMBER(FIND("remoção",LOWER(F2801)))
),"Serviços extras",
IF(ISNUMBER(FIND("banho",LOWER(F2801))),"Banho","Loja")))</f>
        <v>Banho</v>
      </c>
      <c r="AZ2801" s="1" t="str">
        <f>IF(ISBLANK(I2801),"", _xlfn.LET(_xlpm.Pedido,TRIM(D2801&amp;""),IF(_xlpm.Pedido&lt;&gt;"",_xlpm.Pedido&amp;" | "&amp;K2801,I2801&amp;" | "&amp;K2801&amp;" | "&amp;TEXT(AU2801,"0"))))</f>
        <v>4969 | Chico</v>
      </c>
      <c r="BA2801" s="1" t="str">
        <f>IF(ISBLANK(I2801),"", _xlfn.LET(_xlpm.TipoServico,LOWER(H2801),IF(ISNUMBER(FIND("banho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1" s="1" t="str">
        <f>IF(ISBLANK(I2801),"", _xlfn.LET(
    _xlpm.Servico,TRIM(F2801&amp;""),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1" s="1">
        <f>IF(ISBLANK(B2801),"", IF(ISBLANK(R2801),Q2801*S2801,R2801*S2801))</f>
        <v>57</v>
      </c>
    </row>
    <row r="2802" spans="1:55" x14ac:dyDescent="0.3">
      <c r="A2802" t="s">
        <v>11</v>
      </c>
      <c r="B2802">
        <v>46094</v>
      </c>
      <c r="C2802" t="s">
        <v>2</v>
      </c>
      <c r="D2802">
        <v>5039</v>
      </c>
      <c r="F2802" t="s">
        <v>134</v>
      </c>
      <c r="H2802" t="s">
        <v>276</v>
      </c>
      <c r="I2802">
        <v>2619</v>
      </c>
      <c r="J2802" t="s">
        <v>16</v>
      </c>
      <c r="K2802" t="s">
        <v>650</v>
      </c>
      <c r="L2802">
        <v>7391854547</v>
      </c>
      <c r="N2802">
        <v>0</v>
      </c>
      <c r="O2802" t="s">
        <v>5</v>
      </c>
      <c r="P2802">
        <v>0</v>
      </c>
      <c r="Q2802">
        <v>7</v>
      </c>
      <c r="R2802">
        <v>7</v>
      </c>
      <c r="S2802">
        <v>1</v>
      </c>
      <c r="T2802">
        <v>7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  <c r="AE2802">
        <v>0</v>
      </c>
      <c r="AF2802" t="s">
        <v>6</v>
      </c>
      <c r="AG2802">
        <v>99</v>
      </c>
      <c r="AU2802" s="2" t="str">
        <f>IF(ISBLANK(B2802),"", TEXT(B2802,"dddd, d \d\e mmmm \d\e aaaa"))</f>
        <v>sexta-feira, 13 de março de 2026</v>
      </c>
      <c r="AX2802" s="1" t="str" cm="1">
        <f t="array" ref="AX2802">IFERROR(_xlfn.TEXTJOIN(", ",TRUE,_xlfn._xlws.SORT(_xlfn.UNIQUE(_xlfn._xlws.FILTER($K$2:$K$2889,($I$2:$I$2889=I2802)*($K$2:$K$2889&lt;&gt;""))))),"")</f>
        <v>Vicky</v>
      </c>
      <c r="AY2802" s="1" t="str">
        <f>IF(ISBLANK(F2802),"", IF(OR(
ISNUMBER(FIND("escovacao",LOWER(F2802))),
ISNUMBER(FIND("escovação",LOWER(F2802))),
ISNUMBER(FIND("higiene bucal",LOWER(F2802))),
ISNUMBER(FIND("tosa",LOWER(F2802))),
ISNUMBER(FIND("hidratacao",LOWER(F2802))),
ISNUMBER(FIND("hidratação",LOWER(F2802))),
ISNUMBER(FIND("spa",LOWER(F2802))),
ISNUMBER(FIND("corte de unhas",LOWER(F2802))),
ISNUMBER(FIND("desembolo",LOWER(F2802))),
ISNUMBER(FIND("clorexidina",LOWER(F2802))),
ISNUMBER(FIND("matizacao",LOWER(F2802))),
ISNUMBER(FIND("matização",LOWER(F2802))),
ISNUMBER(FIND("arredondamento",LOWER(F2802))),
ISNUMBER(FIND("remocao",LOWER(F2802))),
ISNUMBER(FIND("remoção",LOWER(F2802)))
),"Serviços extras",
IF(ISNUMBER(FIND("banho",LOWER(F2802))),"Banho","Loja")))</f>
        <v>Banho</v>
      </c>
      <c r="AZ2802" s="1" t="str">
        <f>IF(ISBLANK(I2802),"", _xlfn.LET(_xlpm.Pedido,TRIM(D2802&amp;""),IF(_xlpm.Pedido&lt;&gt;"",_xlpm.Pedido&amp;" | "&amp;K2802,I2802&amp;" | "&amp;K2802&amp;" | "&amp;TEXT(AU2802,"0"))))</f>
        <v>5039 | Vicky</v>
      </c>
      <c r="BA2802" s="1" t="str">
        <f>IF(ISBLANK(I2802),"", _xlfn.LET(_xlpm.TipoServico,LOWER(H2802),IF(ISNUMBER(FIND("banho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2" s="1" t="str">
        <f>IF(ISBLANK(I2802),"", _xlfn.LET(
    _xlpm.Servico,TRIM(F2802&amp;""),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2" s="1">
        <f>IF(ISBLANK(B2802),"", IF(ISBLANK(R2802),Q2802*S2802,R2802*S2802))</f>
        <v>7</v>
      </c>
    </row>
    <row r="2803" spans="1:55" x14ac:dyDescent="0.3">
      <c r="A2803" t="s">
        <v>133</v>
      </c>
      <c r="B2803">
        <v>46084</v>
      </c>
      <c r="C2803" t="s">
        <v>46</v>
      </c>
      <c r="D2803">
        <v>4941</v>
      </c>
      <c r="F2803" t="s">
        <v>134</v>
      </c>
      <c r="H2803" t="s">
        <v>276</v>
      </c>
      <c r="I2803">
        <v>2683</v>
      </c>
      <c r="J2803" t="s">
        <v>530</v>
      </c>
      <c r="K2803" t="s">
        <v>259</v>
      </c>
      <c r="L2803">
        <v>5573988731723</v>
      </c>
      <c r="N2803">
        <v>0</v>
      </c>
      <c r="O2803" t="s">
        <v>5</v>
      </c>
      <c r="P2803">
        <v>0</v>
      </c>
      <c r="Q2803">
        <v>57</v>
      </c>
      <c r="R2803">
        <v>57</v>
      </c>
      <c r="S2803">
        <v>1</v>
      </c>
      <c r="T2803">
        <v>57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  <c r="AE2803">
        <v>0</v>
      </c>
      <c r="AF2803" t="s">
        <v>6</v>
      </c>
      <c r="AG2803">
        <v>57</v>
      </c>
      <c r="AU2803" s="2" t="str">
        <f>IF(ISBLANK(B2803),"", TEXT(B2803,"dddd, d \d\e mmmm \d\e aaaa"))</f>
        <v>terça-feira, 3 de março de 2026</v>
      </c>
      <c r="AX2803" s="1" t="str" cm="1">
        <f t="array" ref="AX2803">IFERROR(_xlfn.TEXTJOIN(", ",TRUE,_xlfn._xlws.SORT(_xlfn.UNIQUE(_xlfn._xlws.FILTER($K$2:$K$2889,($I$2:$I$2889=I2803)*($K$2:$K$2889&lt;&gt;""))))),"")</f>
        <v>Nina</v>
      </c>
      <c r="AY2803" s="1" t="str">
        <f>IF(ISBLANK(F2803),"", IF(OR(
ISNUMBER(FIND("escovacao",LOWER(F2803))),
ISNUMBER(FIND("escovação",LOWER(F2803))),
ISNUMBER(FIND("higiene bucal",LOWER(F2803))),
ISNUMBER(FIND("tosa",LOWER(F2803))),
ISNUMBER(FIND("hidratacao",LOWER(F2803))),
ISNUMBER(FIND("hidratação",LOWER(F2803))),
ISNUMBER(FIND("spa",LOWER(F2803))),
ISNUMBER(FIND("corte de unhas",LOWER(F2803))),
ISNUMBER(FIND("desembolo",LOWER(F2803))),
ISNUMBER(FIND("clorexidina",LOWER(F2803))),
ISNUMBER(FIND("matizacao",LOWER(F2803))),
ISNUMBER(FIND("matização",LOWER(F2803))),
ISNUMBER(FIND("arredondamento",LOWER(F2803))),
ISNUMBER(FIND("remocao",LOWER(F2803))),
ISNUMBER(FIND("remoção",LOWER(F2803)))
),"Serviços extras",
IF(ISNUMBER(FIND("banho",LOWER(F2803))),"Banho","Loja")))</f>
        <v>Banho</v>
      </c>
      <c r="AZ2803" s="1" t="str">
        <f>IF(ISBLANK(I2803),"", _xlfn.LET(_xlpm.Pedido,TRIM(D2803&amp;""),IF(_xlpm.Pedido&lt;&gt;"",_xlpm.Pedido&amp;" | "&amp;K2803,I2803&amp;" | "&amp;K2803&amp;" | "&amp;TEXT(AU2803,"0"))))</f>
        <v>4941 | Nina</v>
      </c>
      <c r="BA2803" s="1" t="str">
        <f>IF(ISBLANK(I2803),"", _xlfn.LET(_xlpm.TipoServico,LOWER(H2803),IF(ISNUMBER(FIND("banho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3" s="1" t="str">
        <f>IF(ISBLANK(I2803),"", _xlfn.LET(
    _xlpm.Servico,TRIM(F2803&amp;""),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3" s="1">
        <f>IF(ISBLANK(B2803),"", IF(ISBLANK(R2803),Q2803*S2803,R2803*S2803))</f>
        <v>57</v>
      </c>
    </row>
    <row r="2804" spans="1:55" x14ac:dyDescent="0.3">
      <c r="A2804" t="s">
        <v>141</v>
      </c>
      <c r="B2804">
        <v>46088</v>
      </c>
      <c r="C2804" t="s">
        <v>27</v>
      </c>
      <c r="D2804">
        <v>4990</v>
      </c>
      <c r="F2804" t="s">
        <v>134</v>
      </c>
      <c r="H2804" t="s">
        <v>276</v>
      </c>
      <c r="I2804">
        <v>2820</v>
      </c>
      <c r="J2804" t="s">
        <v>619</v>
      </c>
      <c r="K2804" t="s">
        <v>155</v>
      </c>
      <c r="L2804">
        <v>7194004444</v>
      </c>
      <c r="N2804">
        <v>0</v>
      </c>
      <c r="O2804" t="s">
        <v>5</v>
      </c>
      <c r="P2804">
        <v>0</v>
      </c>
      <c r="Q2804">
        <v>57</v>
      </c>
      <c r="R2804">
        <v>57</v>
      </c>
      <c r="S2804">
        <v>1</v>
      </c>
      <c r="T2804">
        <v>57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 t="s">
        <v>6</v>
      </c>
      <c r="AG2804">
        <v>114</v>
      </c>
      <c r="AU2804" s="2" t="str">
        <f>IF(ISBLANK(B2804),"", TEXT(B2804,"dddd, d \d\e mmmm \d\e aaaa"))</f>
        <v>sábado, 7 de março de 2026</v>
      </c>
      <c r="AX2804" s="1" t="str" cm="1">
        <f t="array" ref="AX2804">IFERROR(_xlfn.TEXTJOIN(", ",TRUE,_xlfn._xlws.SORT(_xlfn.UNIQUE(_xlfn._xlws.FILTER($K$2:$K$2889,($I$2:$I$2889=I2804)*($K$2:$K$2889&lt;&gt;""))))),"")</f>
        <v>Mel</v>
      </c>
      <c r="AY2804" s="1" t="str">
        <f>IF(ISBLANK(F2804),"", IF(OR(
ISNUMBER(FIND("escovacao",LOWER(F2804))),
ISNUMBER(FIND("escovação",LOWER(F2804))),
ISNUMBER(FIND("higiene bucal",LOWER(F2804))),
ISNUMBER(FIND("tosa",LOWER(F2804))),
ISNUMBER(FIND("hidratacao",LOWER(F2804))),
ISNUMBER(FIND("hidratação",LOWER(F2804))),
ISNUMBER(FIND("spa",LOWER(F2804))),
ISNUMBER(FIND("corte de unhas",LOWER(F2804))),
ISNUMBER(FIND("desembolo",LOWER(F2804))),
ISNUMBER(FIND("clorexidina",LOWER(F2804))),
ISNUMBER(FIND("matizacao",LOWER(F2804))),
ISNUMBER(FIND("matização",LOWER(F2804))),
ISNUMBER(FIND("arredondamento",LOWER(F2804))),
ISNUMBER(FIND("remocao",LOWER(F2804))),
ISNUMBER(FIND("remoção",LOWER(F2804)))
),"Serviços extras",
IF(ISNUMBER(FIND("banho",LOWER(F2804))),"Banho","Loja")))</f>
        <v>Banho</v>
      </c>
      <c r="AZ2804" s="1" t="str">
        <f>IF(ISBLANK(I2804),"", _xlfn.LET(_xlpm.Pedido,TRIM(D2804&amp;""),IF(_xlpm.Pedido&lt;&gt;"",_xlpm.Pedido&amp;" | "&amp;K2804,I2804&amp;" | "&amp;K2804&amp;" | "&amp;TEXT(AU2804,"0"))))</f>
        <v>4990 | Mel</v>
      </c>
      <c r="BA2804" s="1" t="str">
        <f>IF(ISBLANK(I2804),"", _xlfn.LET(_xlpm.TipoServico,LOWER(H2804),IF(ISNUMBER(FIND("banho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4" s="1" t="str">
        <f>IF(ISBLANK(I2804),"", _xlfn.LET(
    _xlpm.Servico,TRIM(F2804&amp;""),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4" s="1">
        <f>IF(ISBLANK(B2804),"", IF(ISBLANK(R2804),Q2804*S2804,R2804*S2804))</f>
        <v>57</v>
      </c>
    </row>
    <row r="2805" spans="1:55" x14ac:dyDescent="0.3">
      <c r="A2805" t="s">
        <v>133</v>
      </c>
      <c r="B2805">
        <v>46088</v>
      </c>
      <c r="C2805" t="s">
        <v>27</v>
      </c>
      <c r="D2805">
        <v>4984</v>
      </c>
      <c r="F2805" t="s">
        <v>134</v>
      </c>
      <c r="H2805" t="s">
        <v>276</v>
      </c>
      <c r="I2805">
        <v>2808</v>
      </c>
      <c r="J2805" t="s">
        <v>528</v>
      </c>
      <c r="K2805" t="s">
        <v>665</v>
      </c>
      <c r="L2805">
        <v>7391226639</v>
      </c>
      <c r="N2805">
        <v>0</v>
      </c>
      <c r="O2805" t="s">
        <v>5</v>
      </c>
      <c r="P2805">
        <v>0</v>
      </c>
      <c r="Q2805">
        <v>57</v>
      </c>
      <c r="R2805">
        <v>57</v>
      </c>
      <c r="S2805">
        <v>1</v>
      </c>
      <c r="T2805">
        <v>57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 t="s">
        <v>6</v>
      </c>
      <c r="AG2805">
        <v>69</v>
      </c>
      <c r="AU2805" s="2" t="str">
        <f>IF(ISBLANK(B2805),"", TEXT(B2805,"dddd, d \d\e mmmm \d\e aaaa"))</f>
        <v>sábado, 7 de março de 2026</v>
      </c>
      <c r="AX2805" s="1" t="str" cm="1">
        <f t="array" ref="AX2805">IFERROR(_xlfn.TEXTJOIN(", ",TRUE,_xlfn._xlws.SORT(_xlfn.UNIQUE(_xlfn._xlws.FILTER($K$2:$K$2889,($I$2:$I$2889=I2805)*($K$2:$K$2889&lt;&gt;""))))),"")</f>
        <v>Malu</v>
      </c>
      <c r="AY2805" s="1" t="str">
        <f>IF(ISBLANK(F2805),"", IF(OR(
ISNUMBER(FIND("escovacao",LOWER(F2805))),
ISNUMBER(FIND("escovação",LOWER(F2805))),
ISNUMBER(FIND("higiene bucal",LOWER(F2805))),
ISNUMBER(FIND("tosa",LOWER(F2805))),
ISNUMBER(FIND("hidratacao",LOWER(F2805))),
ISNUMBER(FIND("hidratação",LOWER(F2805))),
ISNUMBER(FIND("spa",LOWER(F2805))),
ISNUMBER(FIND("corte de unhas",LOWER(F2805))),
ISNUMBER(FIND("desembolo",LOWER(F2805))),
ISNUMBER(FIND("clorexidina",LOWER(F2805))),
ISNUMBER(FIND("matizacao",LOWER(F2805))),
ISNUMBER(FIND("matização",LOWER(F2805))),
ISNUMBER(FIND("arredondamento",LOWER(F2805))),
ISNUMBER(FIND("remocao",LOWER(F2805))),
ISNUMBER(FIND("remoção",LOWER(F2805)))
),"Serviços extras",
IF(ISNUMBER(FIND("banho",LOWER(F2805))),"Banho","Loja")))</f>
        <v>Banho</v>
      </c>
      <c r="AZ2805" s="1" t="str">
        <f>IF(ISBLANK(I2805),"", _xlfn.LET(_xlpm.Pedido,TRIM(D2805&amp;""),IF(_xlpm.Pedido&lt;&gt;"",_xlpm.Pedido&amp;" | "&amp;K2805,I2805&amp;" | "&amp;K2805&amp;" | "&amp;TEXT(AU2805,"0"))))</f>
        <v>4984 | Malu</v>
      </c>
      <c r="BA2805" s="1" t="str">
        <f>IF(ISBLANK(I2805),"", _xlfn.LET(_xlpm.TipoServico,LOWER(H2805),IF(ISNUMBER(FIND("banho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5" s="1" t="str">
        <f>IF(ISBLANK(I2805),"", _xlfn.LET(
    _xlpm.Servico,TRIM(F2805&amp;""),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5" s="1">
        <f>IF(ISBLANK(B2805),"", IF(ISBLANK(R2805),Q2805*S2805,R2805*S2805))</f>
        <v>57</v>
      </c>
    </row>
    <row r="2806" spans="1:55" x14ac:dyDescent="0.3">
      <c r="A2806" t="s">
        <v>11</v>
      </c>
      <c r="B2806">
        <v>46093</v>
      </c>
      <c r="C2806" t="s">
        <v>9</v>
      </c>
      <c r="D2806">
        <v>5029</v>
      </c>
      <c r="F2806" t="s">
        <v>134</v>
      </c>
      <c r="H2806" t="s">
        <v>276</v>
      </c>
      <c r="I2806">
        <v>2798</v>
      </c>
      <c r="J2806" t="s">
        <v>21</v>
      </c>
      <c r="K2806" t="s">
        <v>741</v>
      </c>
      <c r="L2806">
        <v>557391108545</v>
      </c>
      <c r="N2806">
        <v>0</v>
      </c>
      <c r="O2806" t="s">
        <v>5</v>
      </c>
      <c r="P2806">
        <v>0</v>
      </c>
      <c r="Q2806">
        <v>7</v>
      </c>
      <c r="R2806">
        <v>7</v>
      </c>
      <c r="S2806">
        <v>1</v>
      </c>
      <c r="T2806">
        <v>7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  <c r="AE2806">
        <v>0</v>
      </c>
      <c r="AF2806" t="s">
        <v>6</v>
      </c>
      <c r="AG2806">
        <v>79</v>
      </c>
      <c r="AU2806" s="2" t="str">
        <f>IF(ISBLANK(B2806),"", TEXT(B2806,"dddd, d \d\e mmmm \d\e aaaa"))</f>
        <v>quinta-feira, 12 de março de 2026</v>
      </c>
      <c r="AX2806" s="1" t="str" cm="1">
        <f t="array" ref="AX2806">IFERROR(_xlfn.TEXTJOIN(", ",TRUE,_xlfn._xlws.SORT(_xlfn.UNIQUE(_xlfn._xlws.FILTER($K$2:$K$2889,($I$2:$I$2889=I2806)*($K$2:$K$2889&lt;&gt;""))))),"")</f>
        <v>Iuki</v>
      </c>
      <c r="AY2806" s="1" t="str">
        <f>IF(ISBLANK(F2806),"", IF(OR(
ISNUMBER(FIND("escovacao",LOWER(F2806))),
ISNUMBER(FIND("escovação",LOWER(F2806))),
ISNUMBER(FIND("higiene bucal",LOWER(F2806))),
ISNUMBER(FIND("tosa",LOWER(F2806))),
ISNUMBER(FIND("hidratacao",LOWER(F2806))),
ISNUMBER(FIND("hidratação",LOWER(F2806))),
ISNUMBER(FIND("spa",LOWER(F2806))),
ISNUMBER(FIND("corte de unhas",LOWER(F2806))),
ISNUMBER(FIND("desembolo",LOWER(F2806))),
ISNUMBER(FIND("clorexidina",LOWER(F2806))),
ISNUMBER(FIND("matizacao",LOWER(F2806))),
ISNUMBER(FIND("matização",LOWER(F2806))),
ISNUMBER(FIND("arredondamento",LOWER(F2806))),
ISNUMBER(FIND("remocao",LOWER(F2806))),
ISNUMBER(FIND("remoção",LOWER(F2806)))
),"Serviços extras",
IF(ISNUMBER(FIND("banho",LOWER(F2806))),"Banho","Loja")))</f>
        <v>Banho</v>
      </c>
      <c r="AZ2806" s="1" t="str">
        <f>IF(ISBLANK(I2806),"", _xlfn.LET(_xlpm.Pedido,TRIM(D2806&amp;""),IF(_xlpm.Pedido&lt;&gt;"",_xlpm.Pedido&amp;" | "&amp;K2806,I2806&amp;" | "&amp;K2806&amp;" | "&amp;TEXT(AU2806,"0"))))</f>
        <v>5029 | Iuki</v>
      </c>
      <c r="BA2806" s="1" t="str">
        <f>IF(ISBLANK(I2806),"", _xlfn.LET(_xlpm.TipoServico,LOWER(H2806),IF(ISNUMBER(FIND("banho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6" s="1" t="str">
        <f>IF(ISBLANK(I2806),"", _xlfn.LET(
    _xlpm.Servico,TRIM(F2806&amp;""),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6" s="1">
        <f>IF(ISBLANK(B2806),"", IF(ISBLANK(R2806),Q2806*S2806,R2806*S2806))</f>
        <v>7</v>
      </c>
    </row>
    <row r="2807" spans="1:55" x14ac:dyDescent="0.3">
      <c r="A2807" t="s">
        <v>141</v>
      </c>
      <c r="B2807">
        <v>46086</v>
      </c>
      <c r="C2807" t="s">
        <v>9</v>
      </c>
      <c r="D2807">
        <v>4967</v>
      </c>
      <c r="F2807" t="s">
        <v>134</v>
      </c>
      <c r="H2807" t="s">
        <v>276</v>
      </c>
      <c r="I2807">
        <v>2804</v>
      </c>
      <c r="J2807" t="s">
        <v>607</v>
      </c>
      <c r="K2807" t="s">
        <v>167</v>
      </c>
      <c r="L2807">
        <v>557388868274</v>
      </c>
      <c r="N2807">
        <v>0</v>
      </c>
      <c r="O2807" t="s">
        <v>5</v>
      </c>
      <c r="P2807">
        <v>0</v>
      </c>
      <c r="Q2807">
        <v>57</v>
      </c>
      <c r="R2807">
        <v>57</v>
      </c>
      <c r="S2807">
        <v>1</v>
      </c>
      <c r="T2807">
        <v>57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0</v>
      </c>
      <c r="AF2807" t="s">
        <v>6</v>
      </c>
      <c r="AG2807">
        <v>165</v>
      </c>
      <c r="AU2807" s="2" t="str">
        <f>IF(ISBLANK(B2807),"", TEXT(B2807,"dddd, d \d\e mmmm \d\e aaaa"))</f>
        <v>quinta-feira, 5 de março de 2026</v>
      </c>
      <c r="AX2807" s="1" t="str" cm="1">
        <f t="array" ref="AX2807">IFERROR(_xlfn.TEXTJOIN(", ",TRUE,_xlfn._xlws.SORT(_xlfn.UNIQUE(_xlfn._xlws.FILTER($K$2:$K$2889,($I$2:$I$2889=I2807)*($K$2:$K$2889&lt;&gt;""))))),"")</f>
        <v>Lucky</v>
      </c>
      <c r="AY2807" s="1" t="str">
        <f>IF(ISBLANK(F2807),"", IF(OR(
ISNUMBER(FIND("escovacao",LOWER(F2807))),
ISNUMBER(FIND("escovação",LOWER(F2807))),
ISNUMBER(FIND("higiene bucal",LOWER(F2807))),
ISNUMBER(FIND("tosa",LOWER(F2807))),
ISNUMBER(FIND("hidratacao",LOWER(F2807))),
ISNUMBER(FIND("hidratação",LOWER(F2807))),
ISNUMBER(FIND("spa",LOWER(F2807))),
ISNUMBER(FIND("corte de unhas",LOWER(F2807))),
ISNUMBER(FIND("desembolo",LOWER(F2807))),
ISNUMBER(FIND("clorexidina",LOWER(F2807))),
ISNUMBER(FIND("matizacao",LOWER(F2807))),
ISNUMBER(FIND("matização",LOWER(F2807))),
ISNUMBER(FIND("arredondamento",LOWER(F2807))),
ISNUMBER(FIND("remocao",LOWER(F2807))),
ISNUMBER(FIND("remoção",LOWER(F2807)))
),"Serviços extras",
IF(ISNUMBER(FIND("banho",LOWER(F2807))),"Banho","Loja")))</f>
        <v>Banho</v>
      </c>
      <c r="AZ2807" s="1" t="str">
        <f>IF(ISBLANK(I2807),"", _xlfn.LET(_xlpm.Pedido,TRIM(D2807&amp;""),IF(_xlpm.Pedido&lt;&gt;"",_xlpm.Pedido&amp;" | "&amp;K2807,I2807&amp;" | "&amp;K2807&amp;" | "&amp;TEXT(AU2807,"0"))))</f>
        <v>4967 | Lucky</v>
      </c>
      <c r="BA2807" s="1" t="str">
        <f>IF(ISBLANK(I2807),"", _xlfn.LET(_xlpm.TipoServico,LOWER(H2807),IF(ISNUMBER(FIND("banho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7" s="1" t="str">
        <f>IF(ISBLANK(I2807),"", _xlfn.LET(
    _xlpm.Servico,TRIM(F2807&amp;""),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7" s="1">
        <f>IF(ISBLANK(B2807),"", IF(ISBLANK(R2807),Q2807*S2807,R2807*S2807))</f>
        <v>57</v>
      </c>
    </row>
    <row r="2808" spans="1:55" x14ac:dyDescent="0.3">
      <c r="A2808" t="s">
        <v>133</v>
      </c>
      <c r="B2808">
        <v>46091</v>
      </c>
      <c r="C2808" t="s">
        <v>46</v>
      </c>
      <c r="D2808">
        <v>5009</v>
      </c>
      <c r="F2808" t="s">
        <v>134</v>
      </c>
      <c r="H2808" t="s">
        <v>276</v>
      </c>
      <c r="I2808">
        <v>2856</v>
      </c>
      <c r="J2808" t="s">
        <v>170</v>
      </c>
      <c r="K2808" t="s">
        <v>171</v>
      </c>
      <c r="L2808">
        <v>557398170181</v>
      </c>
      <c r="N2808">
        <v>0</v>
      </c>
      <c r="O2808" t="s">
        <v>5</v>
      </c>
      <c r="P2808">
        <v>0</v>
      </c>
      <c r="Q2808">
        <v>57</v>
      </c>
      <c r="R2808">
        <v>57</v>
      </c>
      <c r="S2808">
        <v>1</v>
      </c>
      <c r="T2808">
        <v>57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 t="s">
        <v>6</v>
      </c>
      <c r="AG2808">
        <v>69</v>
      </c>
      <c r="AU2808" s="2" t="str">
        <f>IF(ISBLANK(B2808),"", TEXT(B2808,"dddd, d \d\e mmmm \d\e aaaa"))</f>
        <v>terça-feira, 10 de março de 2026</v>
      </c>
      <c r="AX2808" s="1" t="str" cm="1">
        <f t="array" ref="AX2808">IFERROR(_xlfn.TEXTJOIN(", ",TRUE,_xlfn._xlws.SORT(_xlfn.UNIQUE(_xlfn._xlws.FILTER($K$2:$K$2889,($I$2:$I$2889=I2808)*($K$2:$K$2889&lt;&gt;""))))),"")</f>
        <v>Lua</v>
      </c>
      <c r="AY2808" s="1" t="str">
        <f>IF(ISBLANK(F2808),"", IF(OR(
ISNUMBER(FIND("escovacao",LOWER(F2808))),
ISNUMBER(FIND("escovação",LOWER(F2808))),
ISNUMBER(FIND("higiene bucal",LOWER(F2808))),
ISNUMBER(FIND("tosa",LOWER(F2808))),
ISNUMBER(FIND("hidratacao",LOWER(F2808))),
ISNUMBER(FIND("hidratação",LOWER(F2808))),
ISNUMBER(FIND("spa",LOWER(F2808))),
ISNUMBER(FIND("corte de unhas",LOWER(F2808))),
ISNUMBER(FIND("desembolo",LOWER(F2808))),
ISNUMBER(FIND("clorexidina",LOWER(F2808))),
ISNUMBER(FIND("matizacao",LOWER(F2808))),
ISNUMBER(FIND("matização",LOWER(F2808))),
ISNUMBER(FIND("arredondamento",LOWER(F2808))),
ISNUMBER(FIND("remocao",LOWER(F2808))),
ISNUMBER(FIND("remoção",LOWER(F2808)))
),"Serviços extras",
IF(ISNUMBER(FIND("banho",LOWER(F2808))),"Banho","Loja")))</f>
        <v>Banho</v>
      </c>
      <c r="AZ2808" s="1" t="str">
        <f>IF(ISBLANK(I2808),"", _xlfn.LET(_xlpm.Pedido,TRIM(D2808&amp;""),IF(_xlpm.Pedido&lt;&gt;"",_xlpm.Pedido&amp;" | "&amp;K2808,I2808&amp;" | "&amp;K2808&amp;" | "&amp;TEXT(AU2808,"0"))))</f>
        <v>5009 | Lua</v>
      </c>
      <c r="BA2808" s="1" t="str">
        <f>IF(ISBLANK(I2808),"", _xlfn.LET(_xlpm.TipoServico,LOWER(H2808),IF(ISNUMBER(FIND("banho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8" s="1" t="str">
        <f>IF(ISBLANK(I2808),"", _xlfn.LET(
    _xlpm.Servico,TRIM(F2808&amp;""),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8" s="1">
        <f>IF(ISBLANK(B2808),"", IF(ISBLANK(R2808),Q2808*S2808,R2808*S2808))</f>
        <v>57</v>
      </c>
    </row>
    <row r="2809" spans="1:55" x14ac:dyDescent="0.3">
      <c r="A2809" t="s">
        <v>141</v>
      </c>
      <c r="B2809">
        <v>46085</v>
      </c>
      <c r="C2809" t="s">
        <v>53</v>
      </c>
      <c r="D2809">
        <v>4954</v>
      </c>
      <c r="F2809" t="s">
        <v>134</v>
      </c>
      <c r="H2809" t="s">
        <v>276</v>
      </c>
      <c r="I2809">
        <v>2360</v>
      </c>
      <c r="J2809" t="s">
        <v>58</v>
      </c>
      <c r="K2809" t="s">
        <v>638</v>
      </c>
      <c r="L2809">
        <v>71991341139</v>
      </c>
      <c r="N2809">
        <v>0</v>
      </c>
      <c r="O2809" t="s">
        <v>5</v>
      </c>
      <c r="P2809">
        <v>0</v>
      </c>
      <c r="Q2809">
        <v>57</v>
      </c>
      <c r="R2809">
        <v>57</v>
      </c>
      <c r="S2809">
        <v>1</v>
      </c>
      <c r="T2809">
        <v>57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 t="s">
        <v>6</v>
      </c>
      <c r="AG2809">
        <v>130</v>
      </c>
      <c r="AU2809" s="2" t="str">
        <f>IF(ISBLANK(B2809),"", TEXT(B2809,"dddd, d \d\e mmmm \d\e aaaa"))</f>
        <v>quarta-feira, 4 de março de 2026</v>
      </c>
      <c r="AX2809" s="1" t="str" cm="1">
        <f t="array" ref="AX2809">IFERROR(_xlfn.TEXTJOIN(", ",TRUE,_xlfn._xlws.SORT(_xlfn.UNIQUE(_xlfn._xlws.FILTER($K$2:$K$2889,($I$2:$I$2889=I2809)*($K$2:$K$2889&lt;&gt;""))))),"")</f>
        <v>Cookie</v>
      </c>
      <c r="AY2809" s="1" t="str">
        <f>IF(ISBLANK(F2809),"", IF(OR(
ISNUMBER(FIND("escovacao",LOWER(F2809))),
ISNUMBER(FIND("escovação",LOWER(F2809))),
ISNUMBER(FIND("higiene bucal",LOWER(F2809))),
ISNUMBER(FIND("tosa",LOWER(F2809))),
ISNUMBER(FIND("hidratacao",LOWER(F2809))),
ISNUMBER(FIND("hidratação",LOWER(F2809))),
ISNUMBER(FIND("spa",LOWER(F2809))),
ISNUMBER(FIND("corte de unhas",LOWER(F2809))),
ISNUMBER(FIND("desembolo",LOWER(F2809))),
ISNUMBER(FIND("clorexidina",LOWER(F2809))),
ISNUMBER(FIND("matizacao",LOWER(F2809))),
ISNUMBER(FIND("matização",LOWER(F2809))),
ISNUMBER(FIND("arredondamento",LOWER(F2809))),
ISNUMBER(FIND("remocao",LOWER(F2809))),
ISNUMBER(FIND("remoção",LOWER(F2809)))
),"Serviços extras",
IF(ISNUMBER(FIND("banho",LOWER(F2809))),"Banho","Loja")))</f>
        <v>Banho</v>
      </c>
      <c r="AZ2809" s="1" t="str">
        <f>IF(ISBLANK(I2809),"", _xlfn.LET(_xlpm.Pedido,TRIM(D2809&amp;""),IF(_xlpm.Pedido&lt;&gt;"",_xlpm.Pedido&amp;" | "&amp;K2809,I2809&amp;" | "&amp;K2809&amp;" | "&amp;TEXT(AU2809,"0"))))</f>
        <v>4954 | Cookie</v>
      </c>
      <c r="BA2809" s="1" t="str">
        <f>IF(ISBLANK(I2809),"", _xlfn.LET(_xlpm.TipoServico,LOWER(H2809),IF(ISNUMBER(FIND("banho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09" s="1" t="str">
        <f>IF(ISBLANK(I2809),"", _xlfn.LET(
    _xlpm.Servico,TRIM(F2809&amp;""),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09" s="1">
        <f>IF(ISBLANK(B2809),"", IF(ISBLANK(R2809),Q2809*S2809,R2809*S2809))</f>
        <v>57</v>
      </c>
    </row>
    <row r="2810" spans="1:55" x14ac:dyDescent="0.3">
      <c r="A2810" t="s">
        <v>133</v>
      </c>
      <c r="B2810">
        <v>46085</v>
      </c>
      <c r="C2810" t="s">
        <v>53</v>
      </c>
      <c r="D2810">
        <v>4947</v>
      </c>
      <c r="F2810" t="s">
        <v>134</v>
      </c>
      <c r="H2810" t="s">
        <v>276</v>
      </c>
      <c r="I2810">
        <v>2850</v>
      </c>
      <c r="J2810" t="s">
        <v>742</v>
      </c>
      <c r="K2810" t="s">
        <v>155</v>
      </c>
      <c r="L2810">
        <v>557391997081</v>
      </c>
      <c r="N2810">
        <v>0</v>
      </c>
      <c r="O2810" t="s">
        <v>5</v>
      </c>
      <c r="P2810">
        <v>0</v>
      </c>
      <c r="Q2810">
        <v>57</v>
      </c>
      <c r="R2810">
        <v>57</v>
      </c>
      <c r="S2810">
        <v>1</v>
      </c>
      <c r="T2810">
        <v>57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0</v>
      </c>
      <c r="AF2810" t="s">
        <v>6</v>
      </c>
      <c r="AG2810">
        <v>150</v>
      </c>
      <c r="AU2810" s="2" t="str">
        <f>IF(ISBLANK(B2810),"", TEXT(B2810,"dddd, d \d\e mmmm \d\e aaaa"))</f>
        <v>quarta-feira, 4 de março de 2026</v>
      </c>
      <c r="AX2810" s="1" t="str" cm="1">
        <f t="array" ref="AX2810">IFERROR(_xlfn.TEXTJOIN(", ",TRUE,_xlfn._xlws.SORT(_xlfn.UNIQUE(_xlfn._xlws.FILTER($K$2:$K$2889,($I$2:$I$2889=I2810)*($K$2:$K$2889&lt;&gt;""))))),"")</f>
        <v>Mel</v>
      </c>
      <c r="AY2810" s="1" t="str">
        <f>IF(ISBLANK(F2810),"", IF(OR(
ISNUMBER(FIND("escovacao",LOWER(F2810))),
ISNUMBER(FIND("escovação",LOWER(F2810))),
ISNUMBER(FIND("higiene bucal",LOWER(F2810))),
ISNUMBER(FIND("tosa",LOWER(F2810))),
ISNUMBER(FIND("hidratacao",LOWER(F2810))),
ISNUMBER(FIND("hidratação",LOWER(F2810))),
ISNUMBER(FIND("spa",LOWER(F2810))),
ISNUMBER(FIND("corte de unhas",LOWER(F2810))),
ISNUMBER(FIND("desembolo",LOWER(F2810))),
ISNUMBER(FIND("clorexidina",LOWER(F2810))),
ISNUMBER(FIND("matizacao",LOWER(F2810))),
ISNUMBER(FIND("matização",LOWER(F2810))),
ISNUMBER(FIND("arredondamento",LOWER(F2810))),
ISNUMBER(FIND("remocao",LOWER(F2810))),
ISNUMBER(FIND("remoção",LOWER(F2810)))
),"Serviços extras",
IF(ISNUMBER(FIND("banho",LOWER(F2810))),"Banho","Loja")))</f>
        <v>Banho</v>
      </c>
      <c r="AZ2810" s="1" t="str">
        <f>IF(ISBLANK(I2810),"", _xlfn.LET(_xlpm.Pedido,TRIM(D2810&amp;""),IF(_xlpm.Pedido&lt;&gt;"",_xlpm.Pedido&amp;" | "&amp;K2810,I2810&amp;" | "&amp;K2810&amp;" | "&amp;TEXT(AU2810,"0"))))</f>
        <v>4947 | Mel</v>
      </c>
      <c r="BA2810" s="1" t="str">
        <f>IF(ISBLANK(I2810),"", _xlfn.LET(_xlpm.TipoServico,LOWER(H2810),IF(ISNUMBER(FIND("banho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0" s="1" t="str">
        <f>IF(ISBLANK(I2810),"", _xlfn.LET(
    _xlpm.Servico,TRIM(F2810&amp;""),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0" s="1">
        <f>IF(ISBLANK(B2810),"", IF(ISBLANK(R2810),Q2810*S2810,R2810*S2810))</f>
        <v>57</v>
      </c>
    </row>
    <row r="2811" spans="1:55" x14ac:dyDescent="0.3">
      <c r="A2811" t="s">
        <v>133</v>
      </c>
      <c r="B2811">
        <v>46095</v>
      </c>
      <c r="C2811" t="s">
        <v>27</v>
      </c>
      <c r="D2811">
        <v>5048</v>
      </c>
      <c r="F2811" t="s">
        <v>134</v>
      </c>
      <c r="H2811" t="s">
        <v>276</v>
      </c>
      <c r="I2811">
        <v>2744</v>
      </c>
      <c r="J2811" t="s">
        <v>26</v>
      </c>
      <c r="K2811" t="s">
        <v>633</v>
      </c>
      <c r="L2811">
        <v>557391004995</v>
      </c>
      <c r="N2811">
        <v>0</v>
      </c>
      <c r="O2811" t="s">
        <v>5</v>
      </c>
      <c r="P2811">
        <v>0</v>
      </c>
      <c r="Q2811">
        <v>7</v>
      </c>
      <c r="R2811">
        <v>7</v>
      </c>
      <c r="S2811">
        <v>1</v>
      </c>
      <c r="T2811">
        <v>7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0</v>
      </c>
      <c r="AF2811" t="s">
        <v>6</v>
      </c>
      <c r="AG2811">
        <v>57</v>
      </c>
      <c r="AU2811" s="2" t="str">
        <f>IF(ISBLANK(B2811),"", TEXT(B2811,"dddd, d \d\e mmmm \d\e aaaa"))</f>
        <v>sábado, 14 de março de 2026</v>
      </c>
      <c r="AX2811" s="1" t="str" cm="1">
        <f t="array" ref="AX2811">IFERROR(_xlfn.TEXTJOIN(", ",TRUE,_xlfn._xlws.SORT(_xlfn.UNIQUE(_xlfn._xlws.FILTER($K$2:$K$2889,($I$2:$I$2889=I2811)*($K$2:$K$2889&lt;&gt;""))))),"")</f>
        <v>Guizo</v>
      </c>
      <c r="AY2811" s="1" t="str">
        <f>IF(ISBLANK(F2811),"", IF(OR(
ISNUMBER(FIND("escovacao",LOWER(F2811))),
ISNUMBER(FIND("escovação",LOWER(F2811))),
ISNUMBER(FIND("higiene bucal",LOWER(F2811))),
ISNUMBER(FIND("tosa",LOWER(F2811))),
ISNUMBER(FIND("hidratacao",LOWER(F2811))),
ISNUMBER(FIND("hidratação",LOWER(F2811))),
ISNUMBER(FIND("spa",LOWER(F2811))),
ISNUMBER(FIND("corte de unhas",LOWER(F2811))),
ISNUMBER(FIND("desembolo",LOWER(F2811))),
ISNUMBER(FIND("clorexidina",LOWER(F2811))),
ISNUMBER(FIND("matizacao",LOWER(F2811))),
ISNUMBER(FIND("matização",LOWER(F2811))),
ISNUMBER(FIND("arredondamento",LOWER(F2811))),
ISNUMBER(FIND("remocao",LOWER(F2811))),
ISNUMBER(FIND("remoção",LOWER(F2811)))
),"Serviços extras",
IF(ISNUMBER(FIND("banho",LOWER(F2811))),"Banho","Loja")))</f>
        <v>Banho</v>
      </c>
      <c r="AZ2811" s="1" t="str">
        <f>IF(ISBLANK(I2811),"", _xlfn.LET(_xlpm.Pedido,TRIM(D2811&amp;""),IF(_xlpm.Pedido&lt;&gt;"",_xlpm.Pedido&amp;" | "&amp;K2811,I2811&amp;" | "&amp;K2811&amp;" | "&amp;TEXT(AU2811,"0"))))</f>
        <v>5048 | Guizo</v>
      </c>
      <c r="BA2811" s="1" t="str">
        <f>IF(ISBLANK(I2811),"", _xlfn.LET(_xlpm.TipoServico,LOWER(H2811),IF(ISNUMBER(FIND("banho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1" s="1" t="str">
        <f>IF(ISBLANK(I2811),"", _xlfn.LET(
    _xlpm.Servico,TRIM(F2811&amp;""),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1" s="1">
        <f>IF(ISBLANK(B2811),"", IF(ISBLANK(R2811),Q2811*S2811,R2811*S2811))</f>
        <v>7</v>
      </c>
    </row>
    <row r="2812" spans="1:55" x14ac:dyDescent="0.3">
      <c r="A2812" t="s">
        <v>141</v>
      </c>
      <c r="B2812">
        <v>46085</v>
      </c>
      <c r="C2812" t="s">
        <v>53</v>
      </c>
      <c r="D2812">
        <v>4956</v>
      </c>
      <c r="F2812" t="s">
        <v>134</v>
      </c>
      <c r="H2812" t="s">
        <v>276</v>
      </c>
      <c r="I2812">
        <v>2852</v>
      </c>
      <c r="J2812" t="s">
        <v>381</v>
      </c>
      <c r="K2812" t="s">
        <v>743</v>
      </c>
      <c r="L2812">
        <v>557391051663</v>
      </c>
      <c r="N2812">
        <v>0</v>
      </c>
      <c r="O2812" t="s">
        <v>5</v>
      </c>
      <c r="P2812">
        <v>0</v>
      </c>
      <c r="Q2812">
        <v>57</v>
      </c>
      <c r="R2812">
        <v>57</v>
      </c>
      <c r="S2812">
        <v>1</v>
      </c>
      <c r="T2812">
        <v>57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 t="s">
        <v>6</v>
      </c>
      <c r="AG2812">
        <v>228</v>
      </c>
      <c r="AU2812" s="2" t="str">
        <f>IF(ISBLANK(B2812),"", TEXT(B2812,"dddd, d \d\e mmmm \d\e aaaa"))</f>
        <v>quarta-feira, 4 de março de 2026</v>
      </c>
      <c r="AX2812" s="1" t="str" cm="1">
        <f t="array" ref="AX2812">IFERROR(_xlfn.TEXTJOIN(", ",TRUE,_xlfn._xlws.SORT(_xlfn.UNIQUE(_xlfn._xlws.FILTER($K$2:$K$2889,($I$2:$I$2889=I2812)*($K$2:$K$2889&lt;&gt;""))))),"")</f>
        <v>Alice, Sayuri</v>
      </c>
      <c r="AY2812" s="1" t="str">
        <f>IF(ISBLANK(F2812),"", IF(OR(
ISNUMBER(FIND("escovacao",LOWER(F2812))),
ISNUMBER(FIND("escovação",LOWER(F2812))),
ISNUMBER(FIND("higiene bucal",LOWER(F2812))),
ISNUMBER(FIND("tosa",LOWER(F2812))),
ISNUMBER(FIND("hidratacao",LOWER(F2812))),
ISNUMBER(FIND("hidratação",LOWER(F2812))),
ISNUMBER(FIND("spa",LOWER(F2812))),
ISNUMBER(FIND("corte de unhas",LOWER(F2812))),
ISNUMBER(FIND("desembolo",LOWER(F2812))),
ISNUMBER(FIND("clorexidina",LOWER(F2812))),
ISNUMBER(FIND("matizacao",LOWER(F2812))),
ISNUMBER(FIND("matização",LOWER(F2812))),
ISNUMBER(FIND("arredondamento",LOWER(F2812))),
ISNUMBER(FIND("remocao",LOWER(F2812))),
ISNUMBER(FIND("remoção",LOWER(F2812)))
),"Serviços extras",
IF(ISNUMBER(FIND("banho",LOWER(F2812))),"Banho","Loja")))</f>
        <v>Banho</v>
      </c>
      <c r="AZ2812" s="1" t="str">
        <f>IF(ISBLANK(I2812),"", _xlfn.LET(_xlpm.Pedido,TRIM(D2812&amp;""),IF(_xlpm.Pedido&lt;&gt;"",_xlpm.Pedido&amp;" | "&amp;K2812,I2812&amp;" | "&amp;K2812&amp;" | "&amp;TEXT(AU2812,"0"))))</f>
        <v>4956 | Sayuri</v>
      </c>
      <c r="BA2812" s="1" t="str">
        <f>IF(ISBLANK(I2812),"", _xlfn.LET(_xlpm.TipoServico,LOWER(H2812),IF(ISNUMBER(FIND("banho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2" s="1" t="str">
        <f>IF(ISBLANK(I2812),"", _xlfn.LET(
    _xlpm.Servico,TRIM(F2812&amp;""),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2" s="1">
        <f>IF(ISBLANK(B2812),"", IF(ISBLANK(R2812),Q2812*S2812,R2812*S2812))</f>
        <v>57</v>
      </c>
    </row>
    <row r="2813" spans="1:55" x14ac:dyDescent="0.3">
      <c r="A2813" t="s">
        <v>141</v>
      </c>
      <c r="B2813">
        <v>46090</v>
      </c>
      <c r="C2813" t="s">
        <v>43</v>
      </c>
      <c r="D2813">
        <v>4997</v>
      </c>
      <c r="F2813" t="s">
        <v>134</v>
      </c>
      <c r="H2813" t="s">
        <v>276</v>
      </c>
      <c r="I2813">
        <v>2651</v>
      </c>
      <c r="J2813" t="s">
        <v>624</v>
      </c>
      <c r="K2813" t="s">
        <v>154</v>
      </c>
      <c r="L2813">
        <v>7391417637</v>
      </c>
      <c r="N2813">
        <v>0</v>
      </c>
      <c r="O2813" t="s">
        <v>5</v>
      </c>
      <c r="P2813">
        <v>0</v>
      </c>
      <c r="Q2813">
        <v>57</v>
      </c>
      <c r="R2813">
        <v>57</v>
      </c>
      <c r="S2813">
        <v>1</v>
      </c>
      <c r="T2813">
        <v>57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 t="s">
        <v>6</v>
      </c>
      <c r="AG2813">
        <v>130</v>
      </c>
      <c r="AU2813" s="2" t="str">
        <f>IF(ISBLANK(B2813),"", TEXT(B2813,"dddd, d \d\e mmmm \d\e aaaa"))</f>
        <v>segunda-feira, 9 de março de 2026</v>
      </c>
      <c r="AX2813" s="1" t="str" cm="1">
        <f t="array" ref="AX2813">IFERROR(_xlfn.TEXTJOIN(", ",TRUE,_xlfn._xlws.SORT(_xlfn.UNIQUE(_xlfn._xlws.FILTER($K$2:$K$2889,($I$2:$I$2889=I2813)*($K$2:$K$2889&lt;&gt;""))))),"")</f>
        <v>Zoe</v>
      </c>
      <c r="AY2813" s="1" t="str">
        <f>IF(ISBLANK(F2813),"", IF(OR(
ISNUMBER(FIND("escovacao",LOWER(F2813))),
ISNUMBER(FIND("escovação",LOWER(F2813))),
ISNUMBER(FIND("higiene bucal",LOWER(F2813))),
ISNUMBER(FIND("tosa",LOWER(F2813))),
ISNUMBER(FIND("hidratacao",LOWER(F2813))),
ISNUMBER(FIND("hidratação",LOWER(F2813))),
ISNUMBER(FIND("spa",LOWER(F2813))),
ISNUMBER(FIND("corte de unhas",LOWER(F2813))),
ISNUMBER(FIND("desembolo",LOWER(F2813))),
ISNUMBER(FIND("clorexidina",LOWER(F2813))),
ISNUMBER(FIND("matizacao",LOWER(F2813))),
ISNUMBER(FIND("matização",LOWER(F2813))),
ISNUMBER(FIND("arredondamento",LOWER(F2813))),
ISNUMBER(FIND("remocao",LOWER(F2813))),
ISNUMBER(FIND("remoção",LOWER(F2813)))
),"Serviços extras",
IF(ISNUMBER(FIND("banho",LOWER(F2813))),"Banho","Loja")))</f>
        <v>Banho</v>
      </c>
      <c r="AZ2813" s="1" t="str">
        <f>IF(ISBLANK(I2813),"", _xlfn.LET(_xlpm.Pedido,TRIM(D2813&amp;""),IF(_xlpm.Pedido&lt;&gt;"",_xlpm.Pedido&amp;" | "&amp;K2813,I2813&amp;" | "&amp;K2813&amp;" | "&amp;TEXT(AU2813,"0"))))</f>
        <v>4997 | Zoe</v>
      </c>
      <c r="BA2813" s="1" t="str">
        <f>IF(ISBLANK(I2813),"", _xlfn.LET(_xlpm.TipoServico,LOWER(H2813),IF(ISNUMBER(FIND("banho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3" s="1" t="str">
        <f>IF(ISBLANK(I2813),"", _xlfn.LET(
    _xlpm.Servico,TRIM(F2813&amp;""),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3" s="1">
        <f>IF(ISBLANK(B2813),"", IF(ISBLANK(R2813),Q2813*S2813,R2813*S2813))</f>
        <v>57</v>
      </c>
    </row>
    <row r="2814" spans="1:55" x14ac:dyDescent="0.3">
      <c r="A2814" t="s">
        <v>141</v>
      </c>
      <c r="B2814">
        <v>46093</v>
      </c>
      <c r="C2814" t="s">
        <v>9</v>
      </c>
      <c r="D2814">
        <v>5021</v>
      </c>
      <c r="F2814" t="s">
        <v>134</v>
      </c>
      <c r="H2814" t="s">
        <v>276</v>
      </c>
      <c r="I2814">
        <v>2426</v>
      </c>
      <c r="J2814" t="s">
        <v>709</v>
      </c>
      <c r="K2814" t="s">
        <v>647</v>
      </c>
      <c r="L2814">
        <v>5573981178824</v>
      </c>
      <c r="N2814">
        <v>0</v>
      </c>
      <c r="O2814" t="s">
        <v>5</v>
      </c>
      <c r="P2814">
        <v>0</v>
      </c>
      <c r="Q2814">
        <v>57</v>
      </c>
      <c r="R2814">
        <v>57</v>
      </c>
      <c r="S2814">
        <v>1</v>
      </c>
      <c r="T2814">
        <v>57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  <c r="AE2814">
        <v>0</v>
      </c>
      <c r="AF2814" t="s">
        <v>6</v>
      </c>
      <c r="AG2814">
        <v>79</v>
      </c>
      <c r="AU2814" s="2" t="str">
        <f>IF(ISBLANK(B2814),"", TEXT(B2814,"dddd, d \d\e mmmm \d\e aaaa"))</f>
        <v>quinta-feira, 12 de março de 2026</v>
      </c>
      <c r="AX2814" s="1" t="str" cm="1">
        <f t="array" ref="AX2814">IFERROR(_xlfn.TEXTJOIN(", ",TRUE,_xlfn._xlws.SORT(_xlfn.UNIQUE(_xlfn._xlws.FILTER($K$2:$K$2889,($I$2:$I$2889=I2814)*($K$2:$K$2889&lt;&gt;""))))),"")</f>
        <v>Jade</v>
      </c>
      <c r="AY2814" s="1" t="str">
        <f>IF(ISBLANK(F2814),"", IF(OR(
ISNUMBER(FIND("escovacao",LOWER(F2814))),
ISNUMBER(FIND("escovação",LOWER(F2814))),
ISNUMBER(FIND("higiene bucal",LOWER(F2814))),
ISNUMBER(FIND("tosa",LOWER(F2814))),
ISNUMBER(FIND("hidratacao",LOWER(F2814))),
ISNUMBER(FIND("hidratação",LOWER(F2814))),
ISNUMBER(FIND("spa",LOWER(F2814))),
ISNUMBER(FIND("corte de unhas",LOWER(F2814))),
ISNUMBER(FIND("desembolo",LOWER(F2814))),
ISNUMBER(FIND("clorexidina",LOWER(F2814))),
ISNUMBER(FIND("matizacao",LOWER(F2814))),
ISNUMBER(FIND("matização",LOWER(F2814))),
ISNUMBER(FIND("arredondamento",LOWER(F2814))),
ISNUMBER(FIND("remocao",LOWER(F2814))),
ISNUMBER(FIND("remoção",LOWER(F2814)))
),"Serviços extras",
IF(ISNUMBER(FIND("banho",LOWER(F2814))),"Banho","Loja")))</f>
        <v>Banho</v>
      </c>
      <c r="AZ2814" s="1" t="str">
        <f>IF(ISBLANK(I2814),"", _xlfn.LET(_xlpm.Pedido,TRIM(D2814&amp;""),IF(_xlpm.Pedido&lt;&gt;"",_xlpm.Pedido&amp;" | "&amp;K2814,I2814&amp;" | "&amp;K2814&amp;" | "&amp;TEXT(AU2814,"0"))))</f>
        <v>5021 | Jade</v>
      </c>
      <c r="BA2814" s="1" t="str">
        <f>IF(ISBLANK(I2814),"", _xlfn.LET(_xlpm.TipoServico,LOWER(H2814),IF(ISNUMBER(FIND("banho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4" s="1" t="str">
        <f>IF(ISBLANK(I2814),"", _xlfn.LET(
    _xlpm.Servico,TRIM(F2814&amp;""),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4" s="1">
        <f>IF(ISBLANK(B2814),"", IF(ISBLANK(R2814),Q2814*S2814,R2814*S2814))</f>
        <v>57</v>
      </c>
    </row>
    <row r="2815" spans="1:55" x14ac:dyDescent="0.3">
      <c r="A2815" t="s">
        <v>141</v>
      </c>
      <c r="B2815">
        <v>46086</v>
      </c>
      <c r="C2815" t="s">
        <v>9</v>
      </c>
      <c r="D2815">
        <v>4958</v>
      </c>
      <c r="F2815" t="s">
        <v>134</v>
      </c>
      <c r="H2815" t="s">
        <v>276</v>
      </c>
      <c r="I2815">
        <v>2552</v>
      </c>
      <c r="J2815" t="s">
        <v>45</v>
      </c>
      <c r="K2815" t="s">
        <v>144</v>
      </c>
      <c r="L2815">
        <v>5573991150884</v>
      </c>
      <c r="N2815">
        <v>0</v>
      </c>
      <c r="O2815" t="s">
        <v>5</v>
      </c>
      <c r="P2815">
        <v>0</v>
      </c>
      <c r="Q2815">
        <v>57</v>
      </c>
      <c r="R2815">
        <v>57</v>
      </c>
      <c r="S2815">
        <v>1</v>
      </c>
      <c r="T2815">
        <v>57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 t="s">
        <v>6</v>
      </c>
      <c r="AG2815">
        <v>67</v>
      </c>
      <c r="AU2815" s="2" t="str">
        <f>IF(ISBLANK(B2815),"", TEXT(B2815,"dddd, d \d\e mmmm \d\e aaaa"))</f>
        <v>quinta-feira, 5 de março de 2026</v>
      </c>
      <c r="AX2815" s="1" t="str" cm="1">
        <f t="array" ref="AX2815">IFERROR(_xlfn.TEXTJOIN(", ",TRUE,_xlfn._xlws.SORT(_xlfn.UNIQUE(_xlfn._xlws.FILTER($K$2:$K$2889,($I$2:$I$2889=I2815)*($K$2:$K$2889&lt;&gt;""))))),"")</f>
        <v>Luna</v>
      </c>
      <c r="AY2815" s="1" t="str">
        <f>IF(ISBLANK(F2815),"", IF(OR(
ISNUMBER(FIND("escovacao",LOWER(F2815))),
ISNUMBER(FIND("escovação",LOWER(F2815))),
ISNUMBER(FIND("higiene bucal",LOWER(F2815))),
ISNUMBER(FIND("tosa",LOWER(F2815))),
ISNUMBER(FIND("hidratacao",LOWER(F2815))),
ISNUMBER(FIND("hidratação",LOWER(F2815))),
ISNUMBER(FIND("spa",LOWER(F2815))),
ISNUMBER(FIND("corte de unhas",LOWER(F2815))),
ISNUMBER(FIND("desembolo",LOWER(F2815))),
ISNUMBER(FIND("clorexidina",LOWER(F2815))),
ISNUMBER(FIND("matizacao",LOWER(F2815))),
ISNUMBER(FIND("matização",LOWER(F2815))),
ISNUMBER(FIND("arredondamento",LOWER(F2815))),
ISNUMBER(FIND("remocao",LOWER(F2815))),
ISNUMBER(FIND("remoção",LOWER(F2815)))
),"Serviços extras",
IF(ISNUMBER(FIND("banho",LOWER(F2815))),"Banho","Loja")))</f>
        <v>Banho</v>
      </c>
      <c r="AZ2815" s="1" t="str">
        <f>IF(ISBLANK(I2815),"", _xlfn.LET(_xlpm.Pedido,TRIM(D2815&amp;""),IF(_xlpm.Pedido&lt;&gt;"",_xlpm.Pedido&amp;" | "&amp;K2815,I2815&amp;" | "&amp;K2815&amp;" | "&amp;TEXT(AU2815,"0"))))</f>
        <v>4958 | Luna</v>
      </c>
      <c r="BA2815" s="1" t="str">
        <f>IF(ISBLANK(I2815),"", _xlfn.LET(_xlpm.TipoServico,LOWER(H2815),IF(ISNUMBER(FIND("banho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5" s="1" t="str">
        <f>IF(ISBLANK(I2815),"", _xlfn.LET(
    _xlpm.Servico,TRIM(F2815&amp;""),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5" s="1">
        <f>IF(ISBLANK(B2815),"", IF(ISBLANK(R2815),Q2815*S2815,R2815*S2815))</f>
        <v>57</v>
      </c>
    </row>
    <row r="2816" spans="1:55" x14ac:dyDescent="0.3">
      <c r="A2816" t="s">
        <v>141</v>
      </c>
      <c r="B2816">
        <v>46091</v>
      </c>
      <c r="C2816" t="s">
        <v>46</v>
      </c>
      <c r="D2816">
        <v>5003</v>
      </c>
      <c r="F2816" t="s">
        <v>134</v>
      </c>
      <c r="H2816" t="s">
        <v>276</v>
      </c>
      <c r="I2816">
        <v>2614</v>
      </c>
      <c r="J2816" t="s">
        <v>84</v>
      </c>
      <c r="K2816" t="s">
        <v>665</v>
      </c>
      <c r="L2816">
        <v>73999819943</v>
      </c>
      <c r="N2816">
        <v>0</v>
      </c>
      <c r="O2816" t="s">
        <v>5</v>
      </c>
      <c r="P2816">
        <v>0</v>
      </c>
      <c r="Q2816">
        <v>57</v>
      </c>
      <c r="R2816">
        <v>57</v>
      </c>
      <c r="S2816">
        <v>1</v>
      </c>
      <c r="T2816">
        <v>57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s">
        <v>6</v>
      </c>
      <c r="AG2816">
        <v>138</v>
      </c>
      <c r="AU2816" s="2" t="str">
        <f>IF(ISBLANK(B2816),"", TEXT(B2816,"dddd, d \d\e mmmm \d\e aaaa"))</f>
        <v>terça-feira, 10 de março de 2026</v>
      </c>
      <c r="AX2816" s="1" t="str" cm="1">
        <f t="array" ref="AX2816">IFERROR(_xlfn.TEXTJOIN(", ",TRUE,_xlfn._xlws.SORT(_xlfn.UNIQUE(_xlfn._xlws.FILTER($K$2:$K$2889,($I$2:$I$2889=I2816)*($K$2:$K$2889&lt;&gt;""))))),"")</f>
        <v>Malu, Mel</v>
      </c>
      <c r="AY2816" s="1" t="str">
        <f>IF(ISBLANK(F2816),"", IF(OR(
ISNUMBER(FIND("escovacao",LOWER(F2816))),
ISNUMBER(FIND("escovação",LOWER(F2816))),
ISNUMBER(FIND("higiene bucal",LOWER(F2816))),
ISNUMBER(FIND("tosa",LOWER(F2816))),
ISNUMBER(FIND("hidratacao",LOWER(F2816))),
ISNUMBER(FIND("hidratação",LOWER(F2816))),
ISNUMBER(FIND("spa",LOWER(F2816))),
ISNUMBER(FIND("corte de unhas",LOWER(F2816))),
ISNUMBER(FIND("desembolo",LOWER(F2816))),
ISNUMBER(FIND("clorexidina",LOWER(F2816))),
ISNUMBER(FIND("matizacao",LOWER(F2816))),
ISNUMBER(FIND("matização",LOWER(F2816))),
ISNUMBER(FIND("arredondamento",LOWER(F2816))),
ISNUMBER(FIND("remocao",LOWER(F2816))),
ISNUMBER(FIND("remoção",LOWER(F2816)))
),"Serviços extras",
IF(ISNUMBER(FIND("banho",LOWER(F2816))),"Banho","Loja")))</f>
        <v>Banho</v>
      </c>
      <c r="AZ2816" s="1" t="str">
        <f>IF(ISBLANK(I2816),"", _xlfn.LET(_xlpm.Pedido,TRIM(D2816&amp;""),IF(_xlpm.Pedido&lt;&gt;"",_xlpm.Pedido&amp;" | "&amp;K2816,I2816&amp;" | "&amp;K2816&amp;" | "&amp;TEXT(AU2816,"0"))))</f>
        <v>5003 | Malu</v>
      </c>
      <c r="BA2816" s="1" t="str">
        <f>IF(ISBLANK(I2816),"", _xlfn.LET(_xlpm.TipoServico,LOWER(H2816),IF(ISNUMBER(FIND("banho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6" s="1" t="str">
        <f>IF(ISBLANK(I2816),"", _xlfn.LET(
    _xlpm.Servico,TRIM(F2816&amp;""),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6" s="1">
        <f>IF(ISBLANK(B2816),"", IF(ISBLANK(R2816),Q2816*S2816,R2816*S2816))</f>
        <v>57</v>
      </c>
    </row>
    <row r="2817" spans="1:55" x14ac:dyDescent="0.3">
      <c r="A2817" t="s">
        <v>133</v>
      </c>
      <c r="B2817">
        <v>46091</v>
      </c>
      <c r="C2817" t="s">
        <v>46</v>
      </c>
      <c r="D2817">
        <v>5003</v>
      </c>
      <c r="F2817" t="s">
        <v>134</v>
      </c>
      <c r="H2817" t="s">
        <v>276</v>
      </c>
      <c r="I2817">
        <v>2614</v>
      </c>
      <c r="J2817" t="s">
        <v>84</v>
      </c>
      <c r="K2817" t="s">
        <v>155</v>
      </c>
      <c r="L2817">
        <v>73999819943</v>
      </c>
      <c r="N2817">
        <v>0</v>
      </c>
      <c r="O2817" t="s">
        <v>5</v>
      </c>
      <c r="P2817">
        <v>0</v>
      </c>
      <c r="Q2817">
        <v>57</v>
      </c>
      <c r="R2817">
        <v>57</v>
      </c>
      <c r="S2817">
        <v>1</v>
      </c>
      <c r="T2817">
        <v>57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 t="s">
        <v>6</v>
      </c>
      <c r="AG2817">
        <v>138</v>
      </c>
      <c r="AU2817" s="2" t="str">
        <f>IF(ISBLANK(B2817),"", TEXT(B2817,"dddd, d \d\e mmmm \d\e aaaa"))</f>
        <v>terça-feira, 10 de março de 2026</v>
      </c>
      <c r="AX2817" s="1" t="str" cm="1">
        <f t="array" ref="AX2817">IFERROR(_xlfn.TEXTJOIN(", ",TRUE,_xlfn._xlws.SORT(_xlfn.UNIQUE(_xlfn._xlws.FILTER($K$2:$K$2889,($I$2:$I$2889=I2817)*($K$2:$K$2889&lt;&gt;""))))),"")</f>
        <v>Malu, Mel</v>
      </c>
      <c r="AY2817" s="1" t="str">
        <f>IF(ISBLANK(F2817),"", IF(OR(
ISNUMBER(FIND("escovacao",LOWER(F2817))),
ISNUMBER(FIND("escovação",LOWER(F2817))),
ISNUMBER(FIND("higiene bucal",LOWER(F2817))),
ISNUMBER(FIND("tosa",LOWER(F2817))),
ISNUMBER(FIND("hidratacao",LOWER(F2817))),
ISNUMBER(FIND("hidratação",LOWER(F2817))),
ISNUMBER(FIND("spa",LOWER(F2817))),
ISNUMBER(FIND("corte de unhas",LOWER(F2817))),
ISNUMBER(FIND("desembolo",LOWER(F2817))),
ISNUMBER(FIND("clorexidina",LOWER(F2817))),
ISNUMBER(FIND("matizacao",LOWER(F2817))),
ISNUMBER(FIND("matização",LOWER(F2817))),
ISNUMBER(FIND("arredondamento",LOWER(F2817))),
ISNUMBER(FIND("remocao",LOWER(F2817))),
ISNUMBER(FIND("remoção",LOWER(F2817)))
),"Serviços extras",
IF(ISNUMBER(FIND("banho",LOWER(F2817))),"Banho","Loja")))</f>
        <v>Banho</v>
      </c>
      <c r="AZ2817" s="1" t="str">
        <f>IF(ISBLANK(I2817),"", _xlfn.LET(_xlpm.Pedido,TRIM(D2817&amp;""),IF(_xlpm.Pedido&lt;&gt;"",_xlpm.Pedido&amp;" | "&amp;K2817,I2817&amp;" | "&amp;K2817&amp;" | "&amp;TEXT(AU2817,"0"))))</f>
        <v>5003 | Mel</v>
      </c>
      <c r="BA2817" s="1" t="str">
        <f>IF(ISBLANK(I2817),"", _xlfn.LET(_xlpm.TipoServico,LOWER(H2817),IF(ISNUMBER(FIND("banho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7" s="1" t="str">
        <f>IF(ISBLANK(I2817),"", _xlfn.LET(
    _xlpm.Servico,TRIM(F2817&amp;""),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7" s="1">
        <f>IF(ISBLANK(B2817),"", IF(ISBLANK(R2817),Q2817*S2817,R2817*S2817))</f>
        <v>57</v>
      </c>
    </row>
    <row r="2818" spans="1:55" x14ac:dyDescent="0.3">
      <c r="A2818" t="s">
        <v>133</v>
      </c>
      <c r="B2818">
        <v>46087</v>
      </c>
      <c r="C2818" t="s">
        <v>2</v>
      </c>
      <c r="D2818">
        <v>4968</v>
      </c>
      <c r="F2818" t="s">
        <v>134</v>
      </c>
      <c r="H2818" t="s">
        <v>276</v>
      </c>
      <c r="I2818">
        <v>2207</v>
      </c>
      <c r="J2818" t="s">
        <v>361</v>
      </c>
      <c r="K2818" t="s">
        <v>198</v>
      </c>
      <c r="L2818">
        <v>999999999999</v>
      </c>
      <c r="N2818">
        <v>0</v>
      </c>
      <c r="O2818" t="s">
        <v>5</v>
      </c>
      <c r="P2818">
        <v>0</v>
      </c>
      <c r="Q2818">
        <v>57</v>
      </c>
      <c r="R2818">
        <v>57</v>
      </c>
      <c r="S2818">
        <v>1</v>
      </c>
      <c r="T2818">
        <v>57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 t="s">
        <v>6</v>
      </c>
      <c r="AG2818">
        <v>67</v>
      </c>
      <c r="AU2818" s="2" t="str">
        <f>IF(ISBLANK(B2818),"", TEXT(B2818,"dddd, d \d\e mmmm \d\e aaaa"))</f>
        <v>sexta-feira, 6 de março de 2026</v>
      </c>
      <c r="AX2818" s="1" t="str" cm="1">
        <f t="array" ref="AX2818">IFERROR(_xlfn.TEXTJOIN(", ",TRUE,_xlfn._xlws.SORT(_xlfn.UNIQUE(_xlfn._xlws.FILTER($K$2:$K$2889,($I$2:$I$2889=I2818)*($K$2:$K$2889&lt;&gt;""))))),"")</f>
        <v>Billy</v>
      </c>
      <c r="AY2818" s="1" t="str">
        <f>IF(ISBLANK(F2818),"", IF(OR(
ISNUMBER(FIND("escovacao",LOWER(F2818))),
ISNUMBER(FIND("escovação",LOWER(F2818))),
ISNUMBER(FIND("higiene bucal",LOWER(F2818))),
ISNUMBER(FIND("tosa",LOWER(F2818))),
ISNUMBER(FIND("hidratacao",LOWER(F2818))),
ISNUMBER(FIND("hidratação",LOWER(F2818))),
ISNUMBER(FIND("spa",LOWER(F2818))),
ISNUMBER(FIND("corte de unhas",LOWER(F2818))),
ISNUMBER(FIND("desembolo",LOWER(F2818))),
ISNUMBER(FIND("clorexidina",LOWER(F2818))),
ISNUMBER(FIND("matizacao",LOWER(F2818))),
ISNUMBER(FIND("matização",LOWER(F2818))),
ISNUMBER(FIND("arredondamento",LOWER(F2818))),
ISNUMBER(FIND("remocao",LOWER(F2818))),
ISNUMBER(FIND("remoção",LOWER(F2818)))
),"Serviços extras",
IF(ISNUMBER(FIND("banho",LOWER(F2818))),"Banho","Loja")))</f>
        <v>Banho</v>
      </c>
      <c r="AZ2818" s="1" t="str">
        <f>IF(ISBLANK(I2818),"", _xlfn.LET(_xlpm.Pedido,TRIM(D2818&amp;""),IF(_xlpm.Pedido&lt;&gt;"",_xlpm.Pedido&amp;" | "&amp;K2818,I2818&amp;" | "&amp;K2818&amp;" | "&amp;TEXT(AU2818,"0"))))</f>
        <v>4968 | Billy</v>
      </c>
      <c r="BA2818" s="1" t="str">
        <f>IF(ISBLANK(I2818),"", _xlfn.LET(_xlpm.TipoServico,LOWER(H2818),IF(ISNUMBER(FIND("banho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8" s="1" t="str">
        <f>IF(ISBLANK(I2818),"", _xlfn.LET(
    _xlpm.Servico,TRIM(F2818&amp;""),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8" s="1">
        <f>IF(ISBLANK(B2818),"", IF(ISBLANK(R2818),Q2818*S2818,R2818*S2818))</f>
        <v>57</v>
      </c>
    </row>
    <row r="2819" spans="1:55" x14ac:dyDescent="0.3">
      <c r="A2819" t="s">
        <v>141</v>
      </c>
      <c r="B2819">
        <v>46087</v>
      </c>
      <c r="C2819" t="s">
        <v>2</v>
      </c>
      <c r="D2819">
        <v>4977</v>
      </c>
      <c r="F2819" t="s">
        <v>134</v>
      </c>
      <c r="H2819" t="s">
        <v>276</v>
      </c>
      <c r="I2819">
        <v>2669</v>
      </c>
      <c r="J2819" t="s">
        <v>30</v>
      </c>
      <c r="K2819" t="s">
        <v>744</v>
      </c>
      <c r="L2819">
        <v>61991121991</v>
      </c>
      <c r="N2819">
        <v>0</v>
      </c>
      <c r="O2819" t="s">
        <v>5</v>
      </c>
      <c r="P2819">
        <v>0</v>
      </c>
      <c r="Q2819">
        <v>57</v>
      </c>
      <c r="R2819">
        <v>57</v>
      </c>
      <c r="S2819">
        <v>1</v>
      </c>
      <c r="T2819">
        <v>57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 t="s">
        <v>6</v>
      </c>
      <c r="AG2819">
        <v>141</v>
      </c>
      <c r="AU2819" s="2" t="str">
        <f>IF(ISBLANK(B2819),"", TEXT(B2819,"dddd, d \d\e mmmm \d\e aaaa"))</f>
        <v>sexta-feira, 6 de março de 2026</v>
      </c>
      <c r="AX2819" s="1" t="str" cm="1">
        <f t="array" ref="AX2819">IFERROR(_xlfn.TEXTJOIN(", ",TRUE,_xlfn._xlws.SORT(_xlfn.UNIQUE(_xlfn._xlws.FILTER($K$2:$K$2889,($I$2:$I$2889=I2819)*($K$2:$K$2889&lt;&gt;""))))),"")</f>
        <v>Tieta</v>
      </c>
      <c r="AY2819" s="1" t="str">
        <f>IF(ISBLANK(F2819),"", IF(OR(
ISNUMBER(FIND("escovacao",LOWER(F2819))),
ISNUMBER(FIND("escovação",LOWER(F2819))),
ISNUMBER(FIND("higiene bucal",LOWER(F2819))),
ISNUMBER(FIND("tosa",LOWER(F2819))),
ISNUMBER(FIND("hidratacao",LOWER(F2819))),
ISNUMBER(FIND("hidratação",LOWER(F2819))),
ISNUMBER(FIND("spa",LOWER(F2819))),
ISNUMBER(FIND("corte de unhas",LOWER(F2819))),
ISNUMBER(FIND("desembolo",LOWER(F2819))),
ISNUMBER(FIND("clorexidina",LOWER(F2819))),
ISNUMBER(FIND("matizacao",LOWER(F2819))),
ISNUMBER(FIND("matização",LOWER(F2819))),
ISNUMBER(FIND("arredondamento",LOWER(F2819))),
ISNUMBER(FIND("remocao",LOWER(F2819))),
ISNUMBER(FIND("remoção",LOWER(F2819)))
),"Serviços extras",
IF(ISNUMBER(FIND("banho",LOWER(F2819))),"Banho","Loja")))</f>
        <v>Banho</v>
      </c>
      <c r="AZ2819" s="1" t="str">
        <f>IF(ISBLANK(I2819),"", _xlfn.LET(_xlpm.Pedido,TRIM(D2819&amp;""),IF(_xlpm.Pedido&lt;&gt;"",_xlpm.Pedido&amp;" | "&amp;K2819,I2819&amp;" | "&amp;K2819&amp;" | "&amp;TEXT(AU2819,"0"))))</f>
        <v>4977 | Tieta</v>
      </c>
      <c r="BA2819" s="1" t="str">
        <f>IF(ISBLANK(I2819),"", _xlfn.LET(_xlpm.TipoServico,LOWER(H2819),IF(ISNUMBER(FIND("banho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19" s="1" t="str">
        <f>IF(ISBLANK(I2819),"", _xlfn.LET(
    _xlpm.Servico,TRIM(F2819&amp;""),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19" s="1">
        <f>IF(ISBLANK(B2819),"", IF(ISBLANK(R2819),Q2819*S2819,R2819*S2819))</f>
        <v>57</v>
      </c>
    </row>
    <row r="2820" spans="1:55" x14ac:dyDescent="0.3">
      <c r="A2820" t="s">
        <v>133</v>
      </c>
      <c r="B2820">
        <v>46087</v>
      </c>
      <c r="C2820" t="s">
        <v>2</v>
      </c>
      <c r="D2820">
        <v>4979</v>
      </c>
      <c r="F2820" t="s">
        <v>134</v>
      </c>
      <c r="H2820" t="s">
        <v>276</v>
      </c>
      <c r="I2820">
        <v>2838</v>
      </c>
      <c r="J2820" t="s">
        <v>445</v>
      </c>
      <c r="K2820" t="s">
        <v>755</v>
      </c>
      <c r="L2820">
        <v>21980207968</v>
      </c>
      <c r="N2820">
        <v>0</v>
      </c>
      <c r="O2820" t="s">
        <v>5</v>
      </c>
      <c r="P2820">
        <v>0</v>
      </c>
      <c r="Q2820">
        <v>57</v>
      </c>
      <c r="R2820">
        <v>57</v>
      </c>
      <c r="S2820">
        <v>1</v>
      </c>
      <c r="T2820">
        <v>57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 t="s">
        <v>6</v>
      </c>
      <c r="AG2820">
        <v>222</v>
      </c>
      <c r="AU2820" s="2" t="str">
        <f>IF(ISBLANK(B2820),"", TEXT(B2820,"dddd, d \d\e mmmm \d\e aaaa"))</f>
        <v>sexta-feira, 6 de março de 2026</v>
      </c>
      <c r="AX2820" s="1" t="str" cm="1">
        <f t="array" ref="AX2820">IFERROR(_xlfn.TEXTJOIN(", ",TRUE,_xlfn._xlws.SORT(_xlfn.UNIQUE(_xlfn._xlws.FILTER($K$2:$K$2889,($I$2:$I$2889=I2820)*($K$2:$K$2889&lt;&gt;""))))),"")</f>
        <v>Loost</v>
      </c>
      <c r="AY2820" s="1" t="str">
        <f>IF(ISBLANK(F2820),"", IF(OR(
ISNUMBER(FIND("escovacao",LOWER(F2820))),
ISNUMBER(FIND("escovação",LOWER(F2820))),
ISNUMBER(FIND("higiene bucal",LOWER(F2820))),
ISNUMBER(FIND("tosa",LOWER(F2820))),
ISNUMBER(FIND("hidratacao",LOWER(F2820))),
ISNUMBER(FIND("hidratação",LOWER(F2820))),
ISNUMBER(FIND("spa",LOWER(F2820))),
ISNUMBER(FIND("corte de unhas",LOWER(F2820))),
ISNUMBER(FIND("desembolo",LOWER(F2820))),
ISNUMBER(FIND("clorexidina",LOWER(F2820))),
ISNUMBER(FIND("matizacao",LOWER(F2820))),
ISNUMBER(FIND("matização",LOWER(F2820))),
ISNUMBER(FIND("arredondamento",LOWER(F2820))),
ISNUMBER(FIND("remocao",LOWER(F2820))),
ISNUMBER(FIND("remoção",LOWER(F2820)))
),"Serviços extras",
IF(ISNUMBER(FIND("banho",LOWER(F2820))),"Banho","Loja")))</f>
        <v>Banho</v>
      </c>
      <c r="AZ2820" s="1" t="str">
        <f>IF(ISBLANK(I2820),"", _xlfn.LET(_xlpm.Pedido,TRIM(D2820&amp;""),IF(_xlpm.Pedido&lt;&gt;"",_xlpm.Pedido&amp;" | "&amp;K2820,I2820&amp;" | "&amp;K2820&amp;" | "&amp;TEXT(AU2820,"0"))))</f>
        <v>4979 | Loost</v>
      </c>
      <c r="BA2820" s="1" t="str">
        <f>IF(ISBLANK(I2820),"", _xlfn.LET(_xlpm.TipoServico,LOWER(H2820),IF(ISNUMBER(FIND("banho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0" s="1" t="str">
        <f>IF(ISBLANK(I2820),"", _xlfn.LET(
    _xlpm.Servico,TRIM(F2820&amp;""),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0" s="1">
        <f>IF(ISBLANK(B2820),"", IF(ISBLANK(R2820),Q2820*S2820,R2820*S2820))</f>
        <v>57</v>
      </c>
    </row>
    <row r="2821" spans="1:55" x14ac:dyDescent="0.3">
      <c r="A2821" t="s">
        <v>133</v>
      </c>
      <c r="B2821">
        <v>46093</v>
      </c>
      <c r="C2821" t="s">
        <v>9</v>
      </c>
      <c r="D2821">
        <v>5018</v>
      </c>
      <c r="F2821" t="s">
        <v>134</v>
      </c>
      <c r="H2821" t="s">
        <v>276</v>
      </c>
      <c r="I2821">
        <v>2785</v>
      </c>
      <c r="J2821" t="s">
        <v>747</v>
      </c>
      <c r="K2821" t="s">
        <v>247</v>
      </c>
      <c r="L2821">
        <v>5573991288247</v>
      </c>
      <c r="N2821">
        <v>0</v>
      </c>
      <c r="O2821" t="s">
        <v>5</v>
      </c>
      <c r="P2821">
        <v>0</v>
      </c>
      <c r="Q2821">
        <v>57</v>
      </c>
      <c r="R2821">
        <v>57</v>
      </c>
      <c r="S2821">
        <v>1</v>
      </c>
      <c r="T2821">
        <v>57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 t="s">
        <v>6</v>
      </c>
      <c r="AG2821">
        <v>69</v>
      </c>
      <c r="AU2821" s="2" t="str">
        <f>IF(ISBLANK(B2821),"", TEXT(B2821,"dddd, d \d\e mmmm \d\e aaaa"))</f>
        <v>quinta-feira, 12 de março de 2026</v>
      </c>
      <c r="AX2821" s="1" t="str" cm="1">
        <f t="array" ref="AX2821">IFERROR(_xlfn.TEXTJOIN(", ",TRUE,_xlfn._xlws.SORT(_xlfn.UNIQUE(_xlfn._xlws.FILTER($K$2:$K$2889,($I$2:$I$2889=I2821)*($K$2:$K$2889&lt;&gt;""))))),"")</f>
        <v>Theo</v>
      </c>
      <c r="AY2821" s="1" t="str">
        <f>IF(ISBLANK(F2821),"", IF(OR(
ISNUMBER(FIND("escovacao",LOWER(F2821))),
ISNUMBER(FIND("escovação",LOWER(F2821))),
ISNUMBER(FIND("higiene bucal",LOWER(F2821))),
ISNUMBER(FIND("tosa",LOWER(F2821))),
ISNUMBER(FIND("hidratacao",LOWER(F2821))),
ISNUMBER(FIND("hidratação",LOWER(F2821))),
ISNUMBER(FIND("spa",LOWER(F2821))),
ISNUMBER(FIND("corte de unhas",LOWER(F2821))),
ISNUMBER(FIND("desembolo",LOWER(F2821))),
ISNUMBER(FIND("clorexidina",LOWER(F2821))),
ISNUMBER(FIND("matizacao",LOWER(F2821))),
ISNUMBER(FIND("matização",LOWER(F2821))),
ISNUMBER(FIND("arredondamento",LOWER(F2821))),
ISNUMBER(FIND("remocao",LOWER(F2821))),
ISNUMBER(FIND("remoção",LOWER(F2821)))
),"Serviços extras",
IF(ISNUMBER(FIND("banho",LOWER(F2821))),"Banho","Loja")))</f>
        <v>Banho</v>
      </c>
      <c r="AZ2821" s="1" t="str">
        <f>IF(ISBLANK(I2821),"", _xlfn.LET(_xlpm.Pedido,TRIM(D2821&amp;""),IF(_xlpm.Pedido&lt;&gt;"",_xlpm.Pedido&amp;" | "&amp;K2821,I2821&amp;" | "&amp;K2821&amp;" | "&amp;TEXT(AU2821,"0"))))</f>
        <v>5018 | Theo</v>
      </c>
      <c r="BA2821" s="1" t="str">
        <f>IF(ISBLANK(I2821),"", _xlfn.LET(_xlpm.TipoServico,LOWER(H2821),IF(ISNUMBER(FIND("banho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1" s="1" t="str">
        <f>IF(ISBLANK(I2821),"", _xlfn.LET(
    _xlpm.Servico,TRIM(F2821&amp;""),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1" s="1">
        <f>IF(ISBLANK(B2821),"", IF(ISBLANK(R2821),Q2821*S2821,R2821*S2821))</f>
        <v>57</v>
      </c>
    </row>
    <row r="2822" spans="1:55" x14ac:dyDescent="0.3">
      <c r="A2822" t="s">
        <v>11</v>
      </c>
      <c r="B2822">
        <v>46094</v>
      </c>
      <c r="C2822" t="s">
        <v>2</v>
      </c>
      <c r="D2822">
        <v>5034</v>
      </c>
      <c r="F2822" t="s">
        <v>134</v>
      </c>
      <c r="H2822" t="s">
        <v>276</v>
      </c>
      <c r="I2822">
        <v>2858</v>
      </c>
      <c r="J2822" t="s">
        <v>35</v>
      </c>
      <c r="K2822" t="s">
        <v>748</v>
      </c>
      <c r="L2822">
        <v>557587070584</v>
      </c>
      <c r="N2822">
        <v>0</v>
      </c>
      <c r="O2822" t="s">
        <v>5</v>
      </c>
      <c r="P2822">
        <v>0</v>
      </c>
      <c r="Q2822">
        <v>7</v>
      </c>
      <c r="R2822">
        <v>7</v>
      </c>
      <c r="S2822">
        <v>1</v>
      </c>
      <c r="T2822">
        <v>7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  <c r="AE2822">
        <v>0</v>
      </c>
      <c r="AF2822" t="s">
        <v>6</v>
      </c>
      <c r="AG2822">
        <v>84</v>
      </c>
      <c r="AU2822" s="2" t="str">
        <f>IF(ISBLANK(B2822),"", TEXT(B2822,"dddd, d \d\e mmmm \d\e aaaa"))</f>
        <v>sexta-feira, 13 de março de 2026</v>
      </c>
      <c r="AX2822" s="1" t="str" cm="1">
        <f t="array" ref="AX2822">IFERROR(_xlfn.TEXTJOIN(", ",TRUE,_xlfn._xlws.SORT(_xlfn.UNIQUE(_xlfn._xlws.FILTER($K$2:$K$2889,($I$2:$I$2889=I2822)*($K$2:$K$2889&lt;&gt;""))))),"")</f>
        <v>Gohan</v>
      </c>
      <c r="AY2822" s="1" t="str">
        <f>IF(ISBLANK(F2822),"", IF(OR(
ISNUMBER(FIND("escovacao",LOWER(F2822))),
ISNUMBER(FIND("escovação",LOWER(F2822))),
ISNUMBER(FIND("higiene bucal",LOWER(F2822))),
ISNUMBER(FIND("tosa",LOWER(F2822))),
ISNUMBER(FIND("hidratacao",LOWER(F2822))),
ISNUMBER(FIND("hidratação",LOWER(F2822))),
ISNUMBER(FIND("spa",LOWER(F2822))),
ISNUMBER(FIND("corte de unhas",LOWER(F2822))),
ISNUMBER(FIND("desembolo",LOWER(F2822))),
ISNUMBER(FIND("clorexidina",LOWER(F2822))),
ISNUMBER(FIND("matizacao",LOWER(F2822))),
ISNUMBER(FIND("matização",LOWER(F2822))),
ISNUMBER(FIND("arredondamento",LOWER(F2822))),
ISNUMBER(FIND("remocao",LOWER(F2822))),
ISNUMBER(FIND("remoção",LOWER(F2822)))
),"Serviços extras",
IF(ISNUMBER(FIND("banho",LOWER(F2822))),"Banho","Loja")))</f>
        <v>Banho</v>
      </c>
      <c r="AZ2822" s="1" t="str">
        <f>IF(ISBLANK(I2822),"", _xlfn.LET(_xlpm.Pedido,TRIM(D2822&amp;""),IF(_xlpm.Pedido&lt;&gt;"",_xlpm.Pedido&amp;" | "&amp;K2822,I2822&amp;" | "&amp;K2822&amp;" | "&amp;TEXT(AU2822,"0"))))</f>
        <v>5034 | Gohan</v>
      </c>
      <c r="BA2822" s="1" t="str">
        <f>IF(ISBLANK(I2822),"", _xlfn.LET(_xlpm.TipoServico,LOWER(H2822),IF(ISNUMBER(FIND("banho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2" s="1" t="str">
        <f>IF(ISBLANK(I2822),"", _xlfn.LET(
    _xlpm.Servico,TRIM(F2822&amp;""),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2" s="1">
        <f>IF(ISBLANK(B2822),"", IF(ISBLANK(R2822),Q2822*S2822,R2822*S2822))</f>
        <v>7</v>
      </c>
    </row>
    <row r="2823" spans="1:55" x14ac:dyDescent="0.3">
      <c r="A2823" t="s">
        <v>141</v>
      </c>
      <c r="B2823">
        <v>46094</v>
      </c>
      <c r="C2823" t="s">
        <v>2</v>
      </c>
      <c r="D2823">
        <v>5033</v>
      </c>
      <c r="F2823" t="s">
        <v>134</v>
      </c>
      <c r="H2823" t="s">
        <v>276</v>
      </c>
      <c r="I2823">
        <v>2347</v>
      </c>
      <c r="J2823" t="s">
        <v>49</v>
      </c>
      <c r="K2823" t="s">
        <v>238</v>
      </c>
      <c r="L2823">
        <v>557381210197</v>
      </c>
      <c r="N2823">
        <v>0</v>
      </c>
      <c r="O2823" t="s">
        <v>5</v>
      </c>
      <c r="P2823">
        <v>0</v>
      </c>
      <c r="Q2823">
        <v>57</v>
      </c>
      <c r="R2823">
        <v>57</v>
      </c>
      <c r="S2823">
        <v>1</v>
      </c>
      <c r="T2823">
        <v>57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0</v>
      </c>
      <c r="AF2823" t="s">
        <v>6</v>
      </c>
      <c r="AG2823">
        <v>120</v>
      </c>
      <c r="AU2823" s="2" t="str">
        <f>IF(ISBLANK(B2823),"", TEXT(B2823,"dddd, d \d\e mmmm \d\e aaaa"))</f>
        <v>sexta-feira, 13 de março de 2026</v>
      </c>
      <c r="AX2823" s="1" t="str" cm="1">
        <f t="array" ref="AX2823">IFERROR(_xlfn.TEXTJOIN(", ",TRUE,_xlfn._xlws.SORT(_xlfn.UNIQUE(_xlfn._xlws.FILTER($K$2:$K$2889,($I$2:$I$2889=I2823)*($K$2:$K$2889&lt;&gt;""))))),"")</f>
        <v>Luke</v>
      </c>
      <c r="AY2823" s="1" t="str">
        <f>IF(ISBLANK(F2823),"", IF(OR(
ISNUMBER(FIND("escovacao",LOWER(F2823))),
ISNUMBER(FIND("escovação",LOWER(F2823))),
ISNUMBER(FIND("higiene bucal",LOWER(F2823))),
ISNUMBER(FIND("tosa",LOWER(F2823))),
ISNUMBER(FIND("hidratacao",LOWER(F2823))),
ISNUMBER(FIND("hidratação",LOWER(F2823))),
ISNUMBER(FIND("spa",LOWER(F2823))),
ISNUMBER(FIND("corte de unhas",LOWER(F2823))),
ISNUMBER(FIND("desembolo",LOWER(F2823))),
ISNUMBER(FIND("clorexidina",LOWER(F2823))),
ISNUMBER(FIND("matizacao",LOWER(F2823))),
ISNUMBER(FIND("matização",LOWER(F2823))),
ISNUMBER(FIND("arredondamento",LOWER(F2823))),
ISNUMBER(FIND("remocao",LOWER(F2823))),
ISNUMBER(FIND("remoção",LOWER(F2823)))
),"Serviços extras",
IF(ISNUMBER(FIND("banho",LOWER(F2823))),"Banho","Loja")))</f>
        <v>Banho</v>
      </c>
      <c r="AZ2823" s="1" t="str">
        <f>IF(ISBLANK(I2823),"", _xlfn.LET(_xlpm.Pedido,TRIM(D2823&amp;""),IF(_xlpm.Pedido&lt;&gt;"",_xlpm.Pedido&amp;" | "&amp;K2823,I2823&amp;" | "&amp;K2823&amp;" | "&amp;TEXT(AU2823,"0"))))</f>
        <v>5033 | Luke</v>
      </c>
      <c r="BA2823" s="1" t="str">
        <f>IF(ISBLANK(I2823),"", _xlfn.LET(_xlpm.TipoServico,LOWER(H2823),IF(ISNUMBER(FIND("banho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3" s="1" t="str">
        <f>IF(ISBLANK(I2823),"", _xlfn.LET(
    _xlpm.Servico,TRIM(F2823&amp;""),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3" s="1">
        <f>IF(ISBLANK(B2823),"", IF(ISBLANK(R2823),Q2823*S2823,R2823*S2823))</f>
        <v>57</v>
      </c>
    </row>
    <row r="2824" spans="1:55" x14ac:dyDescent="0.3">
      <c r="A2824" t="s">
        <v>141</v>
      </c>
      <c r="B2824">
        <v>46095</v>
      </c>
      <c r="C2824" t="s">
        <v>27</v>
      </c>
      <c r="D2824">
        <v>5050</v>
      </c>
      <c r="F2824" t="s">
        <v>134</v>
      </c>
      <c r="H2824" t="s">
        <v>276</v>
      </c>
      <c r="I2824">
        <v>2754</v>
      </c>
      <c r="J2824" t="s">
        <v>40</v>
      </c>
      <c r="K2824" t="s">
        <v>429</v>
      </c>
      <c r="L2824">
        <v>71992284134</v>
      </c>
      <c r="N2824">
        <v>0</v>
      </c>
      <c r="O2824" t="s">
        <v>5</v>
      </c>
      <c r="P2824">
        <v>0</v>
      </c>
      <c r="Q2824">
        <v>7</v>
      </c>
      <c r="R2824">
        <v>7</v>
      </c>
      <c r="S2824">
        <v>1</v>
      </c>
      <c r="T2824">
        <v>7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 t="s">
        <v>6</v>
      </c>
      <c r="AG2824">
        <v>154</v>
      </c>
      <c r="AU2824" s="2" t="str">
        <f>IF(ISBLANK(B2824),"", TEXT(B2824,"dddd, d \d\e mmmm \d\e aaaa"))</f>
        <v>sábado, 14 de março de 2026</v>
      </c>
      <c r="AX2824" s="1" t="str" cm="1">
        <f t="array" ref="AX2824">IFERROR(_xlfn.TEXTJOIN(", ",TRUE,_xlfn._xlws.SORT(_xlfn.UNIQUE(_xlfn._xlws.FILTER($K$2:$K$2889,($I$2:$I$2889=I2824)*($K$2:$K$2889&lt;&gt;""))))),"")</f>
        <v>Lola</v>
      </c>
      <c r="AY2824" s="1" t="str">
        <f>IF(ISBLANK(F2824),"", IF(OR(
ISNUMBER(FIND("escovacao",LOWER(F2824))),
ISNUMBER(FIND("escovação",LOWER(F2824))),
ISNUMBER(FIND("higiene bucal",LOWER(F2824))),
ISNUMBER(FIND("tosa",LOWER(F2824))),
ISNUMBER(FIND("hidratacao",LOWER(F2824))),
ISNUMBER(FIND("hidratação",LOWER(F2824))),
ISNUMBER(FIND("spa",LOWER(F2824))),
ISNUMBER(FIND("corte de unhas",LOWER(F2824))),
ISNUMBER(FIND("desembolo",LOWER(F2824))),
ISNUMBER(FIND("clorexidina",LOWER(F2824))),
ISNUMBER(FIND("matizacao",LOWER(F2824))),
ISNUMBER(FIND("matização",LOWER(F2824))),
ISNUMBER(FIND("arredondamento",LOWER(F2824))),
ISNUMBER(FIND("remocao",LOWER(F2824))),
ISNUMBER(FIND("remoção",LOWER(F2824)))
),"Serviços extras",
IF(ISNUMBER(FIND("banho",LOWER(F2824))),"Banho","Loja")))</f>
        <v>Banho</v>
      </c>
      <c r="AZ2824" s="1" t="str">
        <f>IF(ISBLANK(I2824),"", _xlfn.LET(_xlpm.Pedido,TRIM(D2824&amp;""),IF(_xlpm.Pedido&lt;&gt;"",_xlpm.Pedido&amp;" | "&amp;K2824,I2824&amp;" | "&amp;K2824&amp;" | "&amp;TEXT(AU2824,"0"))))</f>
        <v>5050 | Lola</v>
      </c>
      <c r="BA2824" s="1" t="str">
        <f>IF(ISBLANK(I2824),"", _xlfn.LET(_xlpm.TipoServico,LOWER(H2824),IF(ISNUMBER(FIND("banho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4" s="1" t="str">
        <f>IF(ISBLANK(I2824),"", _xlfn.LET(
    _xlpm.Servico,TRIM(F2824&amp;""),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4" s="1">
        <f>IF(ISBLANK(B2824),"", IF(ISBLANK(R2824),Q2824*S2824,R2824*S2824))</f>
        <v>7</v>
      </c>
    </row>
    <row r="2825" spans="1:55" x14ac:dyDescent="0.3">
      <c r="A2825" t="s">
        <v>141</v>
      </c>
      <c r="B2825">
        <v>46095</v>
      </c>
      <c r="C2825" t="s">
        <v>27</v>
      </c>
      <c r="D2825">
        <v>5052</v>
      </c>
      <c r="F2825" t="s">
        <v>134</v>
      </c>
      <c r="H2825" t="s">
        <v>276</v>
      </c>
      <c r="I2825">
        <v>2843</v>
      </c>
      <c r="J2825" t="s">
        <v>39</v>
      </c>
      <c r="K2825" t="s">
        <v>749</v>
      </c>
      <c r="L2825">
        <v>5581997929297</v>
      </c>
      <c r="N2825">
        <v>0</v>
      </c>
      <c r="O2825" t="s">
        <v>5</v>
      </c>
      <c r="P2825">
        <v>0</v>
      </c>
      <c r="Q2825">
        <v>7</v>
      </c>
      <c r="R2825">
        <v>7</v>
      </c>
      <c r="S2825">
        <v>1</v>
      </c>
      <c r="T2825">
        <v>7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 t="s">
        <v>6</v>
      </c>
      <c r="AG2825">
        <v>69</v>
      </c>
      <c r="AU2825" s="2" t="str">
        <f>IF(ISBLANK(B2825),"", TEXT(B2825,"dddd, d \d\e mmmm \d\e aaaa"))</f>
        <v>sábado, 14 de março de 2026</v>
      </c>
      <c r="AX2825" s="1" t="str" cm="1">
        <f t="array" ref="AX2825">IFERROR(_xlfn.TEXTJOIN(", ",TRUE,_xlfn._xlws.SORT(_xlfn.UNIQUE(_xlfn._xlws.FILTER($K$2:$K$2889,($I$2:$I$2889=I2825)*($K$2:$K$2889&lt;&gt;""))))),"")</f>
        <v>Branca</v>
      </c>
      <c r="AY2825" s="1" t="str">
        <f>IF(ISBLANK(F2825),"", IF(OR(
ISNUMBER(FIND("escovacao",LOWER(F2825))),
ISNUMBER(FIND("escovação",LOWER(F2825))),
ISNUMBER(FIND("higiene bucal",LOWER(F2825))),
ISNUMBER(FIND("tosa",LOWER(F2825))),
ISNUMBER(FIND("hidratacao",LOWER(F2825))),
ISNUMBER(FIND("hidratação",LOWER(F2825))),
ISNUMBER(FIND("spa",LOWER(F2825))),
ISNUMBER(FIND("corte de unhas",LOWER(F2825))),
ISNUMBER(FIND("desembolo",LOWER(F2825))),
ISNUMBER(FIND("clorexidina",LOWER(F2825))),
ISNUMBER(FIND("matizacao",LOWER(F2825))),
ISNUMBER(FIND("matização",LOWER(F2825))),
ISNUMBER(FIND("arredondamento",LOWER(F2825))),
ISNUMBER(FIND("remocao",LOWER(F2825))),
ISNUMBER(FIND("remoção",LOWER(F2825)))
),"Serviços extras",
IF(ISNUMBER(FIND("banho",LOWER(F2825))),"Banho","Loja")))</f>
        <v>Banho</v>
      </c>
      <c r="AZ2825" s="1" t="str">
        <f>IF(ISBLANK(I2825),"", _xlfn.LET(_xlpm.Pedido,TRIM(D2825&amp;""),IF(_xlpm.Pedido&lt;&gt;"",_xlpm.Pedido&amp;" | "&amp;K2825,I2825&amp;" | "&amp;K2825&amp;" | "&amp;TEXT(AU2825,"0"))))</f>
        <v>5052 | Branca</v>
      </c>
      <c r="BA2825" s="1" t="str">
        <f>IF(ISBLANK(I2825),"", _xlfn.LET(_xlpm.TipoServico,LOWER(H2825),IF(ISNUMBER(FIND("banho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5" s="1" t="str">
        <f>IF(ISBLANK(I2825),"", _xlfn.LET(
    _xlpm.Servico,TRIM(F2825&amp;""),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5" s="1">
        <f>IF(ISBLANK(B2825),"", IF(ISBLANK(R2825),Q2825*S2825,R2825*S2825))</f>
        <v>7</v>
      </c>
    </row>
    <row r="2826" spans="1:55" x14ac:dyDescent="0.3">
      <c r="A2826" t="s">
        <v>11</v>
      </c>
      <c r="B2826">
        <v>46095</v>
      </c>
      <c r="C2826" t="s">
        <v>27</v>
      </c>
      <c r="D2826">
        <v>5053</v>
      </c>
      <c r="F2826" t="s">
        <v>134</v>
      </c>
      <c r="H2826" t="s">
        <v>276</v>
      </c>
      <c r="I2826">
        <v>2718</v>
      </c>
      <c r="J2826" t="s">
        <v>625</v>
      </c>
      <c r="K2826" t="s">
        <v>758</v>
      </c>
      <c r="L2826">
        <v>5573982482989</v>
      </c>
      <c r="N2826">
        <v>0</v>
      </c>
      <c r="O2826" t="s">
        <v>5</v>
      </c>
      <c r="P2826">
        <v>0</v>
      </c>
      <c r="Q2826">
        <v>57</v>
      </c>
      <c r="R2826">
        <v>57</v>
      </c>
      <c r="S2826">
        <v>1</v>
      </c>
      <c r="T2826">
        <v>57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 t="s">
        <v>6</v>
      </c>
      <c r="AG2826">
        <v>57</v>
      </c>
      <c r="AU2826" s="2" t="str">
        <f>IF(ISBLANK(B2826),"", TEXT(B2826,"dddd, d \d\e mmmm \d\e aaaa"))</f>
        <v>sábado, 14 de março de 2026</v>
      </c>
      <c r="AX2826" s="1" t="str" cm="1">
        <f t="array" ref="AX2826">IFERROR(_xlfn.TEXTJOIN(", ",TRUE,_xlfn._xlws.SORT(_xlfn.UNIQUE(_xlfn._xlws.FILTER($K$2:$K$2889,($I$2:$I$2889=I2826)*($K$2:$K$2889&lt;&gt;""))))),"")</f>
        <v>Luly</v>
      </c>
      <c r="AY2826" s="1" t="str">
        <f>IF(ISBLANK(F2826),"", IF(OR(
ISNUMBER(FIND("escovacao",LOWER(F2826))),
ISNUMBER(FIND("escovação",LOWER(F2826))),
ISNUMBER(FIND("higiene bucal",LOWER(F2826))),
ISNUMBER(FIND("tosa",LOWER(F2826))),
ISNUMBER(FIND("hidratacao",LOWER(F2826))),
ISNUMBER(FIND("hidratação",LOWER(F2826))),
ISNUMBER(FIND("spa",LOWER(F2826))),
ISNUMBER(FIND("corte de unhas",LOWER(F2826))),
ISNUMBER(FIND("desembolo",LOWER(F2826))),
ISNUMBER(FIND("clorexidina",LOWER(F2826))),
ISNUMBER(FIND("matizacao",LOWER(F2826))),
ISNUMBER(FIND("matização",LOWER(F2826))),
ISNUMBER(FIND("arredondamento",LOWER(F2826))),
ISNUMBER(FIND("remocao",LOWER(F2826))),
ISNUMBER(FIND("remoção",LOWER(F2826)))
),"Serviços extras",
IF(ISNUMBER(FIND("banho",LOWER(F2826))),"Banho","Loja")))</f>
        <v>Banho</v>
      </c>
      <c r="AZ2826" s="1" t="str">
        <f>IF(ISBLANK(I2826),"", _xlfn.LET(_xlpm.Pedido,TRIM(D2826&amp;""),IF(_xlpm.Pedido&lt;&gt;"",_xlpm.Pedido&amp;" | "&amp;K2826,I2826&amp;" | "&amp;K2826&amp;" | "&amp;TEXT(AU2826,"0"))))</f>
        <v>5053 | Luly</v>
      </c>
      <c r="BA2826" s="1" t="str">
        <f>IF(ISBLANK(I2826),"", _xlfn.LET(_xlpm.TipoServico,LOWER(H2826),IF(ISNUMBER(FIND("banho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6" s="1" t="str">
        <f>IF(ISBLANK(I2826),"", _xlfn.LET(
    _xlpm.Servico,TRIM(F2826&amp;""),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6" s="1">
        <f>IF(ISBLANK(B2826),"", IF(ISBLANK(R2826),Q2826*S2826,R2826*S2826))</f>
        <v>57</v>
      </c>
    </row>
    <row r="2827" spans="1:55" x14ac:dyDescent="0.3">
      <c r="A2827" t="s">
        <v>133</v>
      </c>
      <c r="B2827">
        <v>46097</v>
      </c>
      <c r="C2827" t="s">
        <v>43</v>
      </c>
      <c r="D2827">
        <v>5056</v>
      </c>
      <c r="F2827" t="s">
        <v>134</v>
      </c>
      <c r="H2827" t="s">
        <v>276</v>
      </c>
      <c r="I2827">
        <v>2830</v>
      </c>
      <c r="J2827" t="s">
        <v>42</v>
      </c>
      <c r="K2827" t="s">
        <v>690</v>
      </c>
      <c r="L2827">
        <v>557591095712</v>
      </c>
      <c r="N2827">
        <v>0</v>
      </c>
      <c r="O2827" t="s">
        <v>5</v>
      </c>
      <c r="P2827">
        <v>0</v>
      </c>
      <c r="Q2827">
        <v>7</v>
      </c>
      <c r="R2827">
        <v>7</v>
      </c>
      <c r="S2827">
        <v>1</v>
      </c>
      <c r="T2827">
        <v>7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 t="s">
        <v>6</v>
      </c>
      <c r="AG2827">
        <v>114</v>
      </c>
      <c r="AU2827" s="2" t="str">
        <f>IF(ISBLANK(B2827),"", TEXT(B2827,"dddd, d \d\e mmmm \d\e aaaa"))</f>
        <v>segunda-feira, 16 de março de 2026</v>
      </c>
      <c r="AX2827" s="1" t="str" cm="1">
        <f t="array" ref="AX2827">IFERROR(_xlfn.TEXTJOIN(", ",TRUE,_xlfn._xlws.SORT(_xlfn.UNIQUE(_xlfn._xlws.FILTER($K$2:$K$2889,($I$2:$I$2889=I2827)*($K$2:$K$2889&lt;&gt;""))))),"")</f>
        <v>Melina</v>
      </c>
      <c r="AY2827" s="1" t="str">
        <f>IF(ISBLANK(F2827),"", IF(OR(
ISNUMBER(FIND("escovacao",LOWER(F2827))),
ISNUMBER(FIND("escovação",LOWER(F2827))),
ISNUMBER(FIND("higiene bucal",LOWER(F2827))),
ISNUMBER(FIND("tosa",LOWER(F2827))),
ISNUMBER(FIND("hidratacao",LOWER(F2827))),
ISNUMBER(FIND("hidratação",LOWER(F2827))),
ISNUMBER(FIND("spa",LOWER(F2827))),
ISNUMBER(FIND("corte de unhas",LOWER(F2827))),
ISNUMBER(FIND("desembolo",LOWER(F2827))),
ISNUMBER(FIND("clorexidina",LOWER(F2827))),
ISNUMBER(FIND("matizacao",LOWER(F2827))),
ISNUMBER(FIND("matização",LOWER(F2827))),
ISNUMBER(FIND("arredondamento",LOWER(F2827))),
ISNUMBER(FIND("remocao",LOWER(F2827))),
ISNUMBER(FIND("remoção",LOWER(F2827)))
),"Serviços extras",
IF(ISNUMBER(FIND("banho",LOWER(F2827))),"Banho","Loja")))</f>
        <v>Banho</v>
      </c>
      <c r="AZ2827" s="1" t="str">
        <f>IF(ISBLANK(I2827),"", _xlfn.LET(_xlpm.Pedido,TRIM(D2827&amp;""),IF(_xlpm.Pedido&lt;&gt;"",_xlpm.Pedido&amp;" | "&amp;K2827,I2827&amp;" | "&amp;K2827&amp;" | "&amp;TEXT(AU2827,"0"))))</f>
        <v>5056 | Melina</v>
      </c>
      <c r="BA2827" s="1" t="str">
        <f>IF(ISBLANK(I2827),"", _xlfn.LET(_xlpm.TipoServico,LOWER(H2827),IF(ISNUMBER(FIND("banho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7" s="1" t="str">
        <f>IF(ISBLANK(I2827),"", _xlfn.LET(
    _xlpm.Servico,TRIM(F2827&amp;""),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7" s="1">
        <f>IF(ISBLANK(B2827),"", IF(ISBLANK(R2827),Q2827*S2827,R2827*S2827))</f>
        <v>7</v>
      </c>
    </row>
    <row r="2828" spans="1:55" x14ac:dyDescent="0.3">
      <c r="A2828" t="s">
        <v>141</v>
      </c>
      <c r="B2828">
        <v>46097</v>
      </c>
      <c r="C2828" t="s">
        <v>43</v>
      </c>
      <c r="D2828">
        <v>5060</v>
      </c>
      <c r="F2828" t="s">
        <v>134</v>
      </c>
      <c r="H2828" t="s">
        <v>276</v>
      </c>
      <c r="I2828">
        <v>2240</v>
      </c>
      <c r="J2828" t="s">
        <v>45</v>
      </c>
      <c r="K2828" t="s">
        <v>144</v>
      </c>
      <c r="L2828">
        <v>7391948647</v>
      </c>
      <c r="N2828">
        <v>0</v>
      </c>
      <c r="O2828" t="s">
        <v>5</v>
      </c>
      <c r="P2828">
        <v>0</v>
      </c>
      <c r="Q2828">
        <v>7</v>
      </c>
      <c r="R2828">
        <v>7</v>
      </c>
      <c r="S2828">
        <v>1</v>
      </c>
      <c r="T2828">
        <v>7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  <c r="AE2828">
        <v>0</v>
      </c>
      <c r="AF2828" t="s">
        <v>6</v>
      </c>
      <c r="AG2828">
        <v>165</v>
      </c>
      <c r="AU2828" s="2" t="str">
        <f>IF(ISBLANK(B2828),"", TEXT(B2828,"dddd, d \d\e mmmm \d\e aaaa"))</f>
        <v>segunda-feira, 16 de março de 2026</v>
      </c>
      <c r="AX2828" s="1" t="str" cm="1">
        <f t="array" ref="AX2828">IFERROR(_xlfn.TEXTJOIN(", ",TRUE,_xlfn._xlws.SORT(_xlfn.UNIQUE(_xlfn._xlws.FILTER($K$2:$K$2889,($I$2:$I$2889=I2828)*($K$2:$K$2889&lt;&gt;""))))),"")</f>
        <v>Luna</v>
      </c>
      <c r="AY2828" s="1" t="str">
        <f>IF(ISBLANK(F2828),"", IF(OR(
ISNUMBER(FIND("escovacao",LOWER(F2828))),
ISNUMBER(FIND("escovação",LOWER(F2828))),
ISNUMBER(FIND("higiene bucal",LOWER(F2828))),
ISNUMBER(FIND("tosa",LOWER(F2828))),
ISNUMBER(FIND("hidratacao",LOWER(F2828))),
ISNUMBER(FIND("hidratação",LOWER(F2828))),
ISNUMBER(FIND("spa",LOWER(F2828))),
ISNUMBER(FIND("corte de unhas",LOWER(F2828))),
ISNUMBER(FIND("desembolo",LOWER(F2828))),
ISNUMBER(FIND("clorexidina",LOWER(F2828))),
ISNUMBER(FIND("matizacao",LOWER(F2828))),
ISNUMBER(FIND("matização",LOWER(F2828))),
ISNUMBER(FIND("arredondamento",LOWER(F2828))),
ISNUMBER(FIND("remocao",LOWER(F2828))),
ISNUMBER(FIND("remoção",LOWER(F2828)))
),"Serviços extras",
IF(ISNUMBER(FIND("banho",LOWER(F2828))),"Banho","Loja")))</f>
        <v>Banho</v>
      </c>
      <c r="AZ2828" s="1" t="str">
        <f>IF(ISBLANK(I2828),"", _xlfn.LET(_xlpm.Pedido,TRIM(D2828&amp;""),IF(_xlpm.Pedido&lt;&gt;"",_xlpm.Pedido&amp;" | "&amp;K2828,I2828&amp;" | "&amp;K2828&amp;" | "&amp;TEXT(AU2828,"0"))))</f>
        <v>5060 | Luna</v>
      </c>
      <c r="BA2828" s="1" t="str">
        <f>IF(ISBLANK(I2828),"", _xlfn.LET(_xlpm.TipoServico,LOWER(H2828),IF(ISNUMBER(FIND("banho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8" s="1" t="str">
        <f>IF(ISBLANK(I2828),"", _xlfn.LET(
    _xlpm.Servico,TRIM(F2828&amp;""),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8" s="1">
        <f>IF(ISBLANK(B2828),"", IF(ISBLANK(R2828),Q2828*S2828,R2828*S2828))</f>
        <v>7</v>
      </c>
    </row>
    <row r="2829" spans="1:55" x14ac:dyDescent="0.3">
      <c r="A2829" t="s">
        <v>133</v>
      </c>
      <c r="B2829">
        <v>46098</v>
      </c>
      <c r="C2829" t="s">
        <v>46</v>
      </c>
      <c r="D2829">
        <v>5065</v>
      </c>
      <c r="F2829" t="s">
        <v>134</v>
      </c>
      <c r="H2829" t="s">
        <v>276</v>
      </c>
      <c r="I2829">
        <v>2513</v>
      </c>
      <c r="J2829" t="s">
        <v>48</v>
      </c>
      <c r="K2829" t="s">
        <v>140</v>
      </c>
      <c r="L2829">
        <v>5573999917447</v>
      </c>
      <c r="N2829">
        <v>0</v>
      </c>
      <c r="O2829" t="s">
        <v>5</v>
      </c>
      <c r="P2829">
        <v>0</v>
      </c>
      <c r="Q2829">
        <v>7</v>
      </c>
      <c r="R2829">
        <v>7</v>
      </c>
      <c r="S2829">
        <v>1</v>
      </c>
      <c r="T2829">
        <v>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 t="s">
        <v>6</v>
      </c>
      <c r="AG2829">
        <v>114</v>
      </c>
      <c r="AU2829" s="2" t="str">
        <f>IF(ISBLANK(B2829),"", TEXT(B2829,"dddd, d \d\e mmmm \d\e aaaa"))</f>
        <v>terça-feira, 17 de março de 2026</v>
      </c>
      <c r="AX2829" s="1" t="str" cm="1">
        <f t="array" ref="AX2829">IFERROR(_xlfn.TEXTJOIN(", ",TRUE,_xlfn._xlws.SORT(_xlfn.UNIQUE(_xlfn._xlws.FILTER($K$2:$K$2889,($I$2:$I$2889=I2829)*($K$2:$K$2889&lt;&gt;""))))),"")</f>
        <v>Amora, Lulu</v>
      </c>
      <c r="AY2829" s="1" t="str">
        <f>IF(ISBLANK(F2829),"", IF(OR(
ISNUMBER(FIND("escovacao",LOWER(F2829))),
ISNUMBER(FIND("escovação",LOWER(F2829))),
ISNUMBER(FIND("higiene bucal",LOWER(F2829))),
ISNUMBER(FIND("tosa",LOWER(F2829))),
ISNUMBER(FIND("hidratacao",LOWER(F2829))),
ISNUMBER(FIND("hidratação",LOWER(F2829))),
ISNUMBER(FIND("spa",LOWER(F2829))),
ISNUMBER(FIND("corte de unhas",LOWER(F2829))),
ISNUMBER(FIND("desembolo",LOWER(F2829))),
ISNUMBER(FIND("clorexidina",LOWER(F2829))),
ISNUMBER(FIND("matizacao",LOWER(F2829))),
ISNUMBER(FIND("matização",LOWER(F2829))),
ISNUMBER(FIND("arredondamento",LOWER(F2829))),
ISNUMBER(FIND("remocao",LOWER(F2829))),
ISNUMBER(FIND("remoção",LOWER(F2829)))
),"Serviços extras",
IF(ISNUMBER(FIND("banho",LOWER(F2829))),"Banho","Loja")))</f>
        <v>Banho</v>
      </c>
      <c r="AZ2829" s="1" t="str">
        <f>IF(ISBLANK(I2829),"", _xlfn.LET(_xlpm.Pedido,TRIM(D2829&amp;""),IF(_xlpm.Pedido&lt;&gt;"",_xlpm.Pedido&amp;" | "&amp;K2829,I2829&amp;" | "&amp;K2829&amp;" | "&amp;TEXT(AU2829,"0"))))</f>
        <v>5065 | Lulu</v>
      </c>
      <c r="BA2829" s="1" t="str">
        <f>IF(ISBLANK(I2829),"", _xlfn.LET(_xlpm.TipoServico,LOWER(H2829),IF(ISNUMBER(FIND("banho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29" s="1" t="str">
        <f>IF(ISBLANK(I2829),"", _xlfn.LET(
    _xlpm.Servico,TRIM(F2829&amp;""),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29" s="1">
        <f>IF(ISBLANK(B2829),"", IF(ISBLANK(R2829),Q2829*S2829,R2829*S2829))</f>
        <v>7</v>
      </c>
    </row>
    <row r="2830" spans="1:55" x14ac:dyDescent="0.3">
      <c r="A2830" t="s">
        <v>133</v>
      </c>
      <c r="B2830">
        <v>46099</v>
      </c>
      <c r="C2830" t="s">
        <v>53</v>
      </c>
      <c r="D2830">
        <v>5079</v>
      </c>
      <c r="F2830" t="s">
        <v>134</v>
      </c>
      <c r="H2830" t="s">
        <v>276</v>
      </c>
      <c r="I2830">
        <v>2360</v>
      </c>
      <c r="J2830" t="s">
        <v>58</v>
      </c>
      <c r="K2830" t="s">
        <v>638</v>
      </c>
      <c r="L2830">
        <v>71991341139</v>
      </c>
      <c r="N2830">
        <v>0</v>
      </c>
      <c r="O2830" t="s">
        <v>5</v>
      </c>
      <c r="P2830">
        <v>0</v>
      </c>
      <c r="Q2830">
        <v>7</v>
      </c>
      <c r="R2830">
        <v>7</v>
      </c>
      <c r="S2830">
        <v>1</v>
      </c>
      <c r="T2830">
        <v>7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 t="s">
        <v>6</v>
      </c>
      <c r="AG2830">
        <v>57</v>
      </c>
      <c r="AU2830" s="2" t="str">
        <f>IF(ISBLANK(B2830),"", TEXT(B2830,"dddd, d \d\e mmmm \d\e aaaa"))</f>
        <v>quarta-feira, 18 de março de 2026</v>
      </c>
      <c r="AX2830" s="1" t="str" cm="1">
        <f t="array" ref="AX2830">IFERROR(_xlfn.TEXTJOIN(", ",TRUE,_xlfn._xlws.SORT(_xlfn.UNIQUE(_xlfn._xlws.FILTER($K$2:$K$2889,($I$2:$I$2889=I2830)*($K$2:$K$2889&lt;&gt;""))))),"")</f>
        <v>Cookie</v>
      </c>
      <c r="AY2830" s="1" t="str">
        <f>IF(ISBLANK(F2830),"", IF(OR(
ISNUMBER(FIND("escovacao",LOWER(F2830))),
ISNUMBER(FIND("escovação",LOWER(F2830))),
ISNUMBER(FIND("higiene bucal",LOWER(F2830))),
ISNUMBER(FIND("tosa",LOWER(F2830))),
ISNUMBER(FIND("hidratacao",LOWER(F2830))),
ISNUMBER(FIND("hidratação",LOWER(F2830))),
ISNUMBER(FIND("spa",LOWER(F2830))),
ISNUMBER(FIND("corte de unhas",LOWER(F2830))),
ISNUMBER(FIND("desembolo",LOWER(F2830))),
ISNUMBER(FIND("clorexidina",LOWER(F2830))),
ISNUMBER(FIND("matizacao",LOWER(F2830))),
ISNUMBER(FIND("matização",LOWER(F2830))),
ISNUMBER(FIND("arredondamento",LOWER(F2830))),
ISNUMBER(FIND("remocao",LOWER(F2830))),
ISNUMBER(FIND("remoção",LOWER(F2830)))
),"Serviços extras",
IF(ISNUMBER(FIND("banho",LOWER(F2830))),"Banho","Loja")))</f>
        <v>Banho</v>
      </c>
      <c r="AZ2830" s="1" t="str">
        <f>IF(ISBLANK(I2830),"", _xlfn.LET(_xlpm.Pedido,TRIM(D2830&amp;""),IF(_xlpm.Pedido&lt;&gt;"",_xlpm.Pedido&amp;" | "&amp;K2830,I2830&amp;" | "&amp;K2830&amp;" | "&amp;TEXT(AU2830,"0"))))</f>
        <v>5079 | Cookie</v>
      </c>
      <c r="BA2830" s="1" t="str">
        <f>IF(ISBLANK(I2830),"", _xlfn.LET(_xlpm.TipoServico,LOWER(H2830),IF(ISNUMBER(FIND("banho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0" s="1" t="str">
        <f>IF(ISBLANK(I2830),"", _xlfn.LET(
    _xlpm.Servico,TRIM(F2830&amp;""),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0" s="1">
        <f>IF(ISBLANK(B2830),"", IF(ISBLANK(R2830),Q2830*S2830,R2830*S2830))</f>
        <v>7</v>
      </c>
    </row>
    <row r="2831" spans="1:55" x14ac:dyDescent="0.3">
      <c r="A2831" t="s">
        <v>141</v>
      </c>
      <c r="B2831">
        <v>46100</v>
      </c>
      <c r="C2831" t="s">
        <v>9</v>
      </c>
      <c r="D2831">
        <v>5088</v>
      </c>
      <c r="F2831" t="s">
        <v>134</v>
      </c>
      <c r="H2831" t="s">
        <v>276</v>
      </c>
      <c r="I2831">
        <v>2729</v>
      </c>
      <c r="J2831" t="s">
        <v>65</v>
      </c>
      <c r="K2831" t="s">
        <v>695</v>
      </c>
      <c r="L2831">
        <v>5573998006465</v>
      </c>
      <c r="N2831">
        <v>0</v>
      </c>
      <c r="O2831" t="s">
        <v>5</v>
      </c>
      <c r="P2831">
        <v>0</v>
      </c>
      <c r="Q2831">
        <v>7</v>
      </c>
      <c r="R2831">
        <v>7</v>
      </c>
      <c r="S2831">
        <v>1</v>
      </c>
      <c r="T2831">
        <v>7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 t="s">
        <v>6</v>
      </c>
      <c r="AG2831">
        <v>123</v>
      </c>
      <c r="AU2831" s="2" t="str">
        <f>IF(ISBLANK(B2831),"", TEXT(B2831,"dddd, d \d\e mmmm \d\e aaaa"))</f>
        <v>quinta-feira, 19 de março de 2026</v>
      </c>
      <c r="AX2831" s="1" t="str" cm="1">
        <f t="array" ref="AX2831">IFERROR(_xlfn.TEXTJOIN(", ",TRUE,_xlfn._xlws.SORT(_xlfn.UNIQUE(_xlfn._xlws.FILTER($K$2:$K$2889,($I$2:$I$2889=I2831)*($K$2:$K$2889&lt;&gt;""))))),"")</f>
        <v>Carol, Mallu</v>
      </c>
      <c r="AY2831" s="1" t="str">
        <f>IF(ISBLANK(F2831),"", IF(OR(
ISNUMBER(FIND("escovacao",LOWER(F2831))),
ISNUMBER(FIND("escovação",LOWER(F2831))),
ISNUMBER(FIND("higiene bucal",LOWER(F2831))),
ISNUMBER(FIND("tosa",LOWER(F2831))),
ISNUMBER(FIND("hidratacao",LOWER(F2831))),
ISNUMBER(FIND("hidratação",LOWER(F2831))),
ISNUMBER(FIND("spa",LOWER(F2831))),
ISNUMBER(FIND("corte de unhas",LOWER(F2831))),
ISNUMBER(FIND("desembolo",LOWER(F2831))),
ISNUMBER(FIND("clorexidina",LOWER(F2831))),
ISNUMBER(FIND("matizacao",LOWER(F2831))),
ISNUMBER(FIND("matização",LOWER(F2831))),
ISNUMBER(FIND("arredondamento",LOWER(F2831))),
ISNUMBER(FIND("remocao",LOWER(F2831))),
ISNUMBER(FIND("remoção",LOWER(F2831)))
),"Serviços extras",
IF(ISNUMBER(FIND("banho",LOWER(F2831))),"Banho","Loja")))</f>
        <v>Banho</v>
      </c>
      <c r="AZ2831" s="1" t="str">
        <f>IF(ISBLANK(I2831),"", _xlfn.LET(_xlpm.Pedido,TRIM(D2831&amp;""),IF(_xlpm.Pedido&lt;&gt;"",_xlpm.Pedido&amp;" | "&amp;K2831,I2831&amp;" | "&amp;K2831&amp;" | "&amp;TEXT(AU2831,"0"))))</f>
        <v>5088 | Mallu</v>
      </c>
      <c r="BA2831" s="1" t="str">
        <f>IF(ISBLANK(I2831),"", _xlfn.LET(_xlpm.TipoServico,LOWER(H2831),IF(ISNUMBER(FIND("banho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1" s="1" t="str">
        <f>IF(ISBLANK(I2831),"", _xlfn.LET(
    _xlpm.Servico,TRIM(F2831&amp;""),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1" s="1">
        <f>IF(ISBLANK(B2831),"", IF(ISBLANK(R2831),Q2831*S2831,R2831*S2831))</f>
        <v>7</v>
      </c>
    </row>
    <row r="2832" spans="1:55" x14ac:dyDescent="0.3">
      <c r="A2832" t="s">
        <v>133</v>
      </c>
      <c r="B2832">
        <v>46101</v>
      </c>
      <c r="C2832" t="s">
        <v>2</v>
      </c>
      <c r="D2832">
        <v>5094</v>
      </c>
      <c r="F2832" t="s">
        <v>134</v>
      </c>
      <c r="H2832" t="s">
        <v>276</v>
      </c>
      <c r="I2832">
        <v>2818</v>
      </c>
      <c r="J2832" t="s">
        <v>68</v>
      </c>
      <c r="K2832" t="s">
        <v>680</v>
      </c>
      <c r="L2832">
        <v>73988047914</v>
      </c>
      <c r="N2832">
        <v>0</v>
      </c>
      <c r="O2832" t="s">
        <v>5</v>
      </c>
      <c r="P2832">
        <v>0</v>
      </c>
      <c r="Q2832">
        <v>7</v>
      </c>
      <c r="R2832">
        <v>7</v>
      </c>
      <c r="S2832">
        <v>1</v>
      </c>
      <c r="T2832">
        <v>7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 t="s">
        <v>6</v>
      </c>
      <c r="AG2832">
        <v>114.9</v>
      </c>
      <c r="AU2832" s="2" t="str">
        <f>IF(ISBLANK(B2832),"", TEXT(B2832,"dddd, d \d\e mmmm \d\e aaaa"))</f>
        <v>sexta-feira, 20 de março de 2026</v>
      </c>
      <c r="AX2832" s="1" t="str" cm="1">
        <f t="array" ref="AX2832">IFERROR(_xlfn.TEXTJOIN(", ",TRUE,_xlfn._xlws.SORT(_xlfn.UNIQUE(_xlfn._xlws.FILTER($K$2:$K$2889,($I$2:$I$2889=I2832)*($K$2:$K$2889&lt;&gt;""))))),"")</f>
        <v>Mila</v>
      </c>
      <c r="AY2832" s="1" t="str">
        <f>IF(ISBLANK(F2832),"", IF(OR(
ISNUMBER(FIND("escovacao",LOWER(F2832))),
ISNUMBER(FIND("escovação",LOWER(F2832))),
ISNUMBER(FIND("higiene bucal",LOWER(F2832))),
ISNUMBER(FIND("tosa",LOWER(F2832))),
ISNUMBER(FIND("hidratacao",LOWER(F2832))),
ISNUMBER(FIND("hidratação",LOWER(F2832))),
ISNUMBER(FIND("spa",LOWER(F2832))),
ISNUMBER(FIND("corte de unhas",LOWER(F2832))),
ISNUMBER(FIND("desembolo",LOWER(F2832))),
ISNUMBER(FIND("clorexidina",LOWER(F2832))),
ISNUMBER(FIND("matizacao",LOWER(F2832))),
ISNUMBER(FIND("matização",LOWER(F2832))),
ISNUMBER(FIND("arredondamento",LOWER(F2832))),
ISNUMBER(FIND("remocao",LOWER(F2832))),
ISNUMBER(FIND("remoção",LOWER(F2832)))
),"Serviços extras",
IF(ISNUMBER(FIND("banho",LOWER(F2832))),"Banho","Loja")))</f>
        <v>Banho</v>
      </c>
      <c r="AZ2832" s="1" t="str">
        <f>IF(ISBLANK(I2832),"", _xlfn.LET(_xlpm.Pedido,TRIM(D2832&amp;""),IF(_xlpm.Pedido&lt;&gt;"",_xlpm.Pedido&amp;" | "&amp;K2832,I2832&amp;" | "&amp;K2832&amp;" | "&amp;TEXT(AU2832,"0"))))</f>
        <v>5094 | Mila</v>
      </c>
      <c r="BA2832" s="1" t="str">
        <f>IF(ISBLANK(I2832),"", _xlfn.LET(_xlpm.TipoServico,LOWER(H2832),IF(ISNUMBER(FIND("banho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2" s="1" t="str">
        <f>IF(ISBLANK(I2832),"", _xlfn.LET(
    _xlpm.Servico,TRIM(F2832&amp;""),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2" s="1">
        <f>IF(ISBLANK(B2832),"", IF(ISBLANK(R2832),Q2832*S2832,R2832*S2832))</f>
        <v>7</v>
      </c>
    </row>
    <row r="2833" spans="1:55" x14ac:dyDescent="0.3">
      <c r="A2833" t="s">
        <v>141</v>
      </c>
      <c r="B2833">
        <v>46101</v>
      </c>
      <c r="C2833" t="s">
        <v>2</v>
      </c>
      <c r="D2833">
        <v>5095</v>
      </c>
      <c r="F2833" t="s">
        <v>134</v>
      </c>
      <c r="H2833" t="s">
        <v>276</v>
      </c>
      <c r="I2833">
        <v>2741</v>
      </c>
      <c r="J2833" t="s">
        <v>67</v>
      </c>
      <c r="K2833" t="s">
        <v>694</v>
      </c>
      <c r="L2833">
        <v>557399377714</v>
      </c>
      <c r="N2833">
        <v>0</v>
      </c>
      <c r="O2833" t="s">
        <v>5</v>
      </c>
      <c r="P2833">
        <v>0</v>
      </c>
      <c r="Q2833">
        <v>7</v>
      </c>
      <c r="R2833">
        <v>7</v>
      </c>
      <c r="S2833">
        <v>1</v>
      </c>
      <c r="T2833">
        <v>7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 t="s">
        <v>6</v>
      </c>
      <c r="AG2833">
        <v>104</v>
      </c>
      <c r="AU2833" s="2" t="str">
        <f>IF(ISBLANK(B2833),"", TEXT(B2833,"dddd, d \d\e mmmm \d\e aaaa"))</f>
        <v>sexta-feira, 20 de março de 2026</v>
      </c>
      <c r="AX2833" s="1" t="str" cm="1">
        <f t="array" ref="AX2833">IFERROR(_xlfn.TEXTJOIN(", ",TRUE,_xlfn._xlws.SORT(_xlfn.UNIQUE(_xlfn._xlws.FILTER($K$2:$K$2889,($I$2:$I$2889=I2833)*($K$2:$K$2889&lt;&gt;""))))),"")</f>
        <v>Brisa</v>
      </c>
      <c r="AY2833" s="1" t="str">
        <f>IF(ISBLANK(F2833),"", IF(OR(
ISNUMBER(FIND("escovacao",LOWER(F2833))),
ISNUMBER(FIND("escovação",LOWER(F2833))),
ISNUMBER(FIND("higiene bucal",LOWER(F2833))),
ISNUMBER(FIND("tosa",LOWER(F2833))),
ISNUMBER(FIND("hidratacao",LOWER(F2833))),
ISNUMBER(FIND("hidratação",LOWER(F2833))),
ISNUMBER(FIND("spa",LOWER(F2833))),
ISNUMBER(FIND("corte de unhas",LOWER(F2833))),
ISNUMBER(FIND("desembolo",LOWER(F2833))),
ISNUMBER(FIND("clorexidina",LOWER(F2833))),
ISNUMBER(FIND("matizacao",LOWER(F2833))),
ISNUMBER(FIND("matização",LOWER(F2833))),
ISNUMBER(FIND("arredondamento",LOWER(F2833))),
ISNUMBER(FIND("remocao",LOWER(F2833))),
ISNUMBER(FIND("remoção",LOWER(F2833)))
),"Serviços extras",
IF(ISNUMBER(FIND("banho",LOWER(F2833))),"Banho","Loja")))</f>
        <v>Banho</v>
      </c>
      <c r="AZ2833" s="1" t="str">
        <f>IF(ISBLANK(I2833),"", _xlfn.LET(_xlpm.Pedido,TRIM(D2833&amp;""),IF(_xlpm.Pedido&lt;&gt;"",_xlpm.Pedido&amp;" | "&amp;K2833,I2833&amp;" | "&amp;K2833&amp;" | "&amp;TEXT(AU2833,"0"))))</f>
        <v>5095 | Brisa</v>
      </c>
      <c r="BA2833" s="1" t="str">
        <f>IF(ISBLANK(I2833),"", _xlfn.LET(_xlpm.TipoServico,LOWER(H2833),IF(ISNUMBER(FIND("banho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3" s="1" t="str">
        <f>IF(ISBLANK(I2833),"", _xlfn.LET(
    _xlpm.Servico,TRIM(F2833&amp;""),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3" s="1">
        <f>IF(ISBLANK(B2833),"", IF(ISBLANK(R2833),Q2833*S2833,R2833*S2833))</f>
        <v>7</v>
      </c>
    </row>
    <row r="2834" spans="1:55" x14ac:dyDescent="0.3">
      <c r="A2834" t="s">
        <v>133</v>
      </c>
      <c r="B2834">
        <v>46101</v>
      </c>
      <c r="C2834" t="s">
        <v>2</v>
      </c>
      <c r="D2834">
        <v>5099</v>
      </c>
      <c r="F2834" t="s">
        <v>134</v>
      </c>
      <c r="H2834" t="s">
        <v>276</v>
      </c>
      <c r="I2834">
        <v>2528</v>
      </c>
      <c r="J2834" t="s">
        <v>71</v>
      </c>
      <c r="K2834" t="s">
        <v>471</v>
      </c>
      <c r="L2834">
        <v>73991182199</v>
      </c>
      <c r="N2834">
        <v>0</v>
      </c>
      <c r="O2834" t="s">
        <v>5</v>
      </c>
      <c r="P2834">
        <v>0</v>
      </c>
      <c r="Q2834">
        <v>7</v>
      </c>
      <c r="R2834">
        <v>7</v>
      </c>
      <c r="S2834">
        <v>1</v>
      </c>
      <c r="T2834">
        <v>7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  <c r="AE2834">
        <v>0</v>
      </c>
      <c r="AF2834" t="s">
        <v>6</v>
      </c>
      <c r="AG2834">
        <v>188</v>
      </c>
      <c r="AU2834" s="2" t="str">
        <f>IF(ISBLANK(B2834),"", TEXT(B2834,"dddd, d \d\e mmmm \d\e aaaa"))</f>
        <v>sexta-feira, 20 de março de 2026</v>
      </c>
      <c r="AX2834" s="1" t="str" cm="1">
        <f t="array" ref="AX2834">IFERROR(_xlfn.TEXTJOIN(", ",TRUE,_xlfn._xlws.SORT(_xlfn.UNIQUE(_xlfn._xlws.FILTER($K$2:$K$2889,($I$2:$I$2889=I2834)*($K$2:$K$2889&lt;&gt;""))))),"")</f>
        <v>Thor, Zara</v>
      </c>
      <c r="AY2834" s="1" t="str">
        <f>IF(ISBLANK(F2834),"", IF(OR(
ISNUMBER(FIND("escovacao",LOWER(F2834))),
ISNUMBER(FIND("escovação",LOWER(F2834))),
ISNUMBER(FIND("higiene bucal",LOWER(F2834))),
ISNUMBER(FIND("tosa",LOWER(F2834))),
ISNUMBER(FIND("hidratacao",LOWER(F2834))),
ISNUMBER(FIND("hidratação",LOWER(F2834))),
ISNUMBER(FIND("spa",LOWER(F2834))),
ISNUMBER(FIND("corte de unhas",LOWER(F2834))),
ISNUMBER(FIND("desembolo",LOWER(F2834))),
ISNUMBER(FIND("clorexidina",LOWER(F2834))),
ISNUMBER(FIND("matizacao",LOWER(F2834))),
ISNUMBER(FIND("matização",LOWER(F2834))),
ISNUMBER(FIND("arredondamento",LOWER(F2834))),
ISNUMBER(FIND("remocao",LOWER(F2834))),
ISNUMBER(FIND("remoção",LOWER(F2834)))
),"Serviços extras",
IF(ISNUMBER(FIND("banho",LOWER(F2834))),"Banho","Loja")))</f>
        <v>Banho</v>
      </c>
      <c r="AZ2834" s="1" t="str">
        <f>IF(ISBLANK(I2834),"", _xlfn.LET(_xlpm.Pedido,TRIM(D2834&amp;""),IF(_xlpm.Pedido&lt;&gt;"",_xlpm.Pedido&amp;" | "&amp;K2834,I2834&amp;" | "&amp;K2834&amp;" | "&amp;TEXT(AU2834,"0"))))</f>
        <v>5099 | Thor</v>
      </c>
      <c r="BA2834" s="1" t="str">
        <f>IF(ISBLANK(I2834),"", _xlfn.LET(_xlpm.TipoServico,LOWER(H2834),IF(ISNUMBER(FIND("banho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4" s="1" t="str">
        <f>IF(ISBLANK(I2834),"", _xlfn.LET(
    _xlpm.Servico,TRIM(F2834&amp;""),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4" s="1">
        <f>IF(ISBLANK(B2834),"", IF(ISBLANK(R2834),Q2834*S2834,R2834*S2834))</f>
        <v>7</v>
      </c>
    </row>
    <row r="2835" spans="1:55" x14ac:dyDescent="0.3">
      <c r="A2835" t="s">
        <v>11</v>
      </c>
      <c r="B2835">
        <v>46101</v>
      </c>
      <c r="C2835" t="s">
        <v>2</v>
      </c>
      <c r="D2835">
        <v>5099</v>
      </c>
      <c r="F2835" t="s">
        <v>134</v>
      </c>
      <c r="H2835" t="s">
        <v>276</v>
      </c>
      <c r="I2835">
        <v>2528</v>
      </c>
      <c r="J2835" t="s">
        <v>71</v>
      </c>
      <c r="K2835" t="s">
        <v>221</v>
      </c>
      <c r="L2835">
        <v>73991182199</v>
      </c>
      <c r="N2835">
        <v>0</v>
      </c>
      <c r="O2835" t="s">
        <v>5</v>
      </c>
      <c r="P2835">
        <v>0</v>
      </c>
      <c r="Q2835">
        <v>7</v>
      </c>
      <c r="R2835">
        <v>7</v>
      </c>
      <c r="S2835">
        <v>1</v>
      </c>
      <c r="T2835">
        <v>7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 t="s">
        <v>6</v>
      </c>
      <c r="AG2835">
        <v>188</v>
      </c>
      <c r="AU2835" s="2" t="str">
        <f>IF(ISBLANK(B2835),"", TEXT(B2835,"dddd, d \d\e mmmm \d\e aaaa"))</f>
        <v>sexta-feira, 20 de março de 2026</v>
      </c>
      <c r="AX2835" s="1" t="str" cm="1">
        <f t="array" ref="AX2835">IFERROR(_xlfn.TEXTJOIN(", ",TRUE,_xlfn._xlws.SORT(_xlfn.UNIQUE(_xlfn._xlws.FILTER($K$2:$K$2889,($I$2:$I$2889=I2835)*($K$2:$K$2889&lt;&gt;""))))),"")</f>
        <v>Thor, Zara</v>
      </c>
      <c r="AY2835" s="1" t="str">
        <f>IF(ISBLANK(F2835),"", IF(OR(
ISNUMBER(FIND("escovacao",LOWER(F2835))),
ISNUMBER(FIND("escovação",LOWER(F2835))),
ISNUMBER(FIND("higiene bucal",LOWER(F2835))),
ISNUMBER(FIND("tosa",LOWER(F2835))),
ISNUMBER(FIND("hidratacao",LOWER(F2835))),
ISNUMBER(FIND("hidratação",LOWER(F2835))),
ISNUMBER(FIND("spa",LOWER(F2835))),
ISNUMBER(FIND("corte de unhas",LOWER(F2835))),
ISNUMBER(FIND("desembolo",LOWER(F2835))),
ISNUMBER(FIND("clorexidina",LOWER(F2835))),
ISNUMBER(FIND("matizacao",LOWER(F2835))),
ISNUMBER(FIND("matização",LOWER(F2835))),
ISNUMBER(FIND("arredondamento",LOWER(F2835))),
ISNUMBER(FIND("remocao",LOWER(F2835))),
ISNUMBER(FIND("remoção",LOWER(F2835)))
),"Serviços extras",
IF(ISNUMBER(FIND("banho",LOWER(F2835))),"Banho","Loja")))</f>
        <v>Banho</v>
      </c>
      <c r="AZ2835" s="1" t="str">
        <f>IF(ISBLANK(I2835),"", _xlfn.LET(_xlpm.Pedido,TRIM(D2835&amp;""),IF(_xlpm.Pedido&lt;&gt;"",_xlpm.Pedido&amp;" | "&amp;K2835,I2835&amp;" | "&amp;K2835&amp;" | "&amp;TEXT(AU2835,"0"))))</f>
        <v>5099 | Zara</v>
      </c>
      <c r="BA2835" s="1" t="str">
        <f>IF(ISBLANK(I2835),"", _xlfn.LET(_xlpm.TipoServico,LOWER(H2835),IF(ISNUMBER(FIND("banho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5" s="1" t="str">
        <f>IF(ISBLANK(I2835),"", _xlfn.LET(
    _xlpm.Servico,TRIM(F2835&amp;""),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5" s="1">
        <f>IF(ISBLANK(B2835),"", IF(ISBLANK(R2835),Q2835*S2835,R2835*S2835))</f>
        <v>7</v>
      </c>
    </row>
    <row r="2836" spans="1:55" x14ac:dyDescent="0.3">
      <c r="A2836" t="s">
        <v>141</v>
      </c>
      <c r="B2836">
        <v>46101</v>
      </c>
      <c r="C2836" t="s">
        <v>2</v>
      </c>
      <c r="D2836">
        <v>5097</v>
      </c>
      <c r="F2836" t="s">
        <v>134</v>
      </c>
      <c r="H2836" t="s">
        <v>276</v>
      </c>
      <c r="I2836">
        <v>2866</v>
      </c>
      <c r="J2836" t="s">
        <v>753</v>
      </c>
      <c r="K2836" t="s">
        <v>754</v>
      </c>
      <c r="L2836">
        <v>557374004708</v>
      </c>
      <c r="N2836">
        <v>0</v>
      </c>
      <c r="O2836" t="s">
        <v>5</v>
      </c>
      <c r="P2836">
        <v>0</v>
      </c>
      <c r="Q2836">
        <v>57</v>
      </c>
      <c r="R2836">
        <v>57</v>
      </c>
      <c r="S2836">
        <v>1</v>
      </c>
      <c r="T2836">
        <v>57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  <c r="AE2836">
        <v>0</v>
      </c>
      <c r="AF2836" t="s">
        <v>6</v>
      </c>
      <c r="AG2836">
        <v>114</v>
      </c>
      <c r="AU2836" s="2" t="str">
        <f>IF(ISBLANK(B2836),"", TEXT(B2836,"dddd, d \d\e mmmm \d\e aaaa"))</f>
        <v>sexta-feira, 20 de março de 2026</v>
      </c>
      <c r="AX2836" s="1" t="str" cm="1">
        <f t="array" ref="AX2836">IFERROR(_xlfn.TEXTJOIN(", ",TRUE,_xlfn._xlws.SORT(_xlfn.UNIQUE(_xlfn._xlws.FILTER($K$2:$K$2889,($I$2:$I$2889=I2836)*($K$2:$K$2889&lt;&gt;""))))),"")</f>
        <v>Kylian</v>
      </c>
      <c r="AY2836" s="1" t="str">
        <f>IF(ISBLANK(F2836),"", IF(OR(
ISNUMBER(FIND("escovacao",LOWER(F2836))),
ISNUMBER(FIND("escovação",LOWER(F2836))),
ISNUMBER(FIND("higiene bucal",LOWER(F2836))),
ISNUMBER(FIND("tosa",LOWER(F2836))),
ISNUMBER(FIND("hidratacao",LOWER(F2836))),
ISNUMBER(FIND("hidratação",LOWER(F2836))),
ISNUMBER(FIND("spa",LOWER(F2836))),
ISNUMBER(FIND("corte de unhas",LOWER(F2836))),
ISNUMBER(FIND("desembolo",LOWER(F2836))),
ISNUMBER(FIND("clorexidina",LOWER(F2836))),
ISNUMBER(FIND("matizacao",LOWER(F2836))),
ISNUMBER(FIND("matização",LOWER(F2836))),
ISNUMBER(FIND("arredondamento",LOWER(F2836))),
ISNUMBER(FIND("remocao",LOWER(F2836))),
ISNUMBER(FIND("remoção",LOWER(F2836)))
),"Serviços extras",
IF(ISNUMBER(FIND("banho",LOWER(F2836))),"Banho","Loja")))</f>
        <v>Banho</v>
      </c>
      <c r="AZ2836" s="1" t="str">
        <f>IF(ISBLANK(I2836),"", _xlfn.LET(_xlpm.Pedido,TRIM(D2836&amp;""),IF(_xlpm.Pedido&lt;&gt;"",_xlpm.Pedido&amp;" | "&amp;K2836,I2836&amp;" | "&amp;K2836&amp;" | "&amp;TEXT(AU2836,"0"))))</f>
        <v>5097 | Kylian</v>
      </c>
      <c r="BA2836" s="1" t="str">
        <f>IF(ISBLANK(I2836),"", _xlfn.LET(_xlpm.TipoServico,LOWER(H2836),IF(ISNUMBER(FIND("banho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6" s="1" t="str">
        <f>IF(ISBLANK(I2836),"", _xlfn.LET(
    _xlpm.Servico,TRIM(F2836&amp;""),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6" s="1">
        <f>IF(ISBLANK(B2836),"", IF(ISBLANK(R2836),Q2836*S2836,R2836*S2836))</f>
        <v>57</v>
      </c>
    </row>
    <row r="2837" spans="1:55" x14ac:dyDescent="0.3">
      <c r="A2837" t="s">
        <v>141</v>
      </c>
      <c r="B2837">
        <v>46102</v>
      </c>
      <c r="C2837" t="s">
        <v>27</v>
      </c>
      <c r="D2837">
        <v>5109</v>
      </c>
      <c r="F2837" t="s">
        <v>134</v>
      </c>
      <c r="H2837" t="s">
        <v>276</v>
      </c>
      <c r="I2837">
        <v>2808</v>
      </c>
      <c r="J2837" t="s">
        <v>528</v>
      </c>
      <c r="K2837" t="s">
        <v>665</v>
      </c>
      <c r="L2837">
        <v>7391226639</v>
      </c>
      <c r="N2837">
        <v>0</v>
      </c>
      <c r="O2837" t="s">
        <v>5</v>
      </c>
      <c r="P2837">
        <v>0</v>
      </c>
      <c r="Q2837">
        <v>7</v>
      </c>
      <c r="R2837">
        <v>7</v>
      </c>
      <c r="S2837">
        <v>1</v>
      </c>
      <c r="T2837">
        <v>7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 t="s">
        <v>6</v>
      </c>
      <c r="AG2837">
        <v>114</v>
      </c>
      <c r="AU2837" s="2" t="str">
        <f>IF(ISBLANK(B2837),"", TEXT(B2837,"dddd, d \d\e mmmm \d\e aaaa"))</f>
        <v>sábado, 21 de março de 2026</v>
      </c>
      <c r="AX2837" s="1" t="str" cm="1">
        <f t="array" ref="AX2837">IFERROR(_xlfn.TEXTJOIN(", ",TRUE,_xlfn._xlws.SORT(_xlfn.UNIQUE(_xlfn._xlws.FILTER($K$2:$K$2889,($I$2:$I$2889=I2837)*($K$2:$K$2889&lt;&gt;""))))),"")</f>
        <v>Malu</v>
      </c>
      <c r="AY2837" s="1" t="str">
        <f>IF(ISBLANK(F2837),"", IF(OR(
ISNUMBER(FIND("escovacao",LOWER(F2837))),
ISNUMBER(FIND("escovação",LOWER(F2837))),
ISNUMBER(FIND("higiene bucal",LOWER(F2837))),
ISNUMBER(FIND("tosa",LOWER(F2837))),
ISNUMBER(FIND("hidratacao",LOWER(F2837))),
ISNUMBER(FIND("hidratação",LOWER(F2837))),
ISNUMBER(FIND("spa",LOWER(F2837))),
ISNUMBER(FIND("corte de unhas",LOWER(F2837))),
ISNUMBER(FIND("desembolo",LOWER(F2837))),
ISNUMBER(FIND("clorexidina",LOWER(F2837))),
ISNUMBER(FIND("matizacao",LOWER(F2837))),
ISNUMBER(FIND("matização",LOWER(F2837))),
ISNUMBER(FIND("arredondamento",LOWER(F2837))),
ISNUMBER(FIND("remocao",LOWER(F2837))),
ISNUMBER(FIND("remoção",LOWER(F2837)))
),"Serviços extras",
IF(ISNUMBER(FIND("banho",LOWER(F2837))),"Banho","Loja")))</f>
        <v>Banho</v>
      </c>
      <c r="AZ2837" s="1" t="str">
        <f>IF(ISBLANK(I2837),"", _xlfn.LET(_xlpm.Pedido,TRIM(D2837&amp;""),IF(_xlpm.Pedido&lt;&gt;"",_xlpm.Pedido&amp;" | "&amp;K2837,I2837&amp;" | "&amp;K2837&amp;" | "&amp;TEXT(AU2837,"0"))))</f>
        <v>5109 | Malu</v>
      </c>
      <c r="BA2837" s="1" t="str">
        <f>IF(ISBLANK(I2837),"", _xlfn.LET(_xlpm.TipoServico,LOWER(H2837),IF(ISNUMBER(FIND("banho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7" s="1" t="str">
        <f>IF(ISBLANK(I2837),"", _xlfn.LET(
    _xlpm.Servico,TRIM(F2837&amp;""),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7" s="1">
        <f>IF(ISBLANK(B2837),"", IF(ISBLANK(R2837),Q2837*S2837,R2837*S2837))</f>
        <v>7</v>
      </c>
    </row>
    <row r="2838" spans="1:55" x14ac:dyDescent="0.3">
      <c r="A2838" t="s">
        <v>133</v>
      </c>
      <c r="B2838">
        <v>46104</v>
      </c>
      <c r="C2838" t="s">
        <v>43</v>
      </c>
      <c r="D2838">
        <v>5116</v>
      </c>
      <c r="F2838" t="s">
        <v>134</v>
      </c>
      <c r="H2838" t="s">
        <v>276</v>
      </c>
      <c r="I2838">
        <v>2336</v>
      </c>
      <c r="J2838" t="s">
        <v>599</v>
      </c>
      <c r="K2838" t="s">
        <v>155</v>
      </c>
      <c r="L2838">
        <v>73998253932</v>
      </c>
      <c r="N2838">
        <v>0</v>
      </c>
      <c r="O2838" t="s">
        <v>5</v>
      </c>
      <c r="P2838">
        <v>0</v>
      </c>
      <c r="Q2838">
        <v>7</v>
      </c>
      <c r="R2838">
        <v>7</v>
      </c>
      <c r="S2838">
        <v>1</v>
      </c>
      <c r="T2838">
        <v>7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 t="s">
        <v>6</v>
      </c>
      <c r="AG2838">
        <v>100</v>
      </c>
      <c r="AU2838" s="2" t="str">
        <f>IF(ISBLANK(B2838),"", TEXT(B2838,"dddd, d \d\e mmmm \d\e aaaa"))</f>
        <v>segunda-feira, 23 de março de 2026</v>
      </c>
      <c r="AX2838" s="1" t="str" cm="1">
        <f t="array" ref="AX2838">IFERROR(_xlfn.TEXTJOIN(", ",TRUE,_xlfn._xlws.SORT(_xlfn.UNIQUE(_xlfn._xlws.FILTER($K$2:$K$2889,($I$2:$I$2889=I2838)*($K$2:$K$2889&lt;&gt;""))))),"")</f>
        <v>Mel, Nick</v>
      </c>
      <c r="AY2838" s="1" t="str">
        <f>IF(ISBLANK(F2838),"", IF(OR(
ISNUMBER(FIND("escovacao",LOWER(F2838))),
ISNUMBER(FIND("escovação",LOWER(F2838))),
ISNUMBER(FIND("higiene bucal",LOWER(F2838))),
ISNUMBER(FIND("tosa",LOWER(F2838))),
ISNUMBER(FIND("hidratacao",LOWER(F2838))),
ISNUMBER(FIND("hidratação",LOWER(F2838))),
ISNUMBER(FIND("spa",LOWER(F2838))),
ISNUMBER(FIND("corte de unhas",LOWER(F2838))),
ISNUMBER(FIND("desembolo",LOWER(F2838))),
ISNUMBER(FIND("clorexidina",LOWER(F2838))),
ISNUMBER(FIND("matizacao",LOWER(F2838))),
ISNUMBER(FIND("matização",LOWER(F2838))),
ISNUMBER(FIND("arredondamento",LOWER(F2838))),
ISNUMBER(FIND("remocao",LOWER(F2838))),
ISNUMBER(FIND("remoção",LOWER(F2838)))
),"Serviços extras",
IF(ISNUMBER(FIND("banho",LOWER(F2838))),"Banho","Loja")))</f>
        <v>Banho</v>
      </c>
      <c r="AZ2838" s="1" t="str">
        <f>IF(ISBLANK(I2838),"", _xlfn.LET(_xlpm.Pedido,TRIM(D2838&amp;""),IF(_xlpm.Pedido&lt;&gt;"",_xlpm.Pedido&amp;" | "&amp;K2838,I2838&amp;" | "&amp;K2838&amp;" | "&amp;TEXT(AU2838,"0"))))</f>
        <v>5116 | Mel</v>
      </c>
      <c r="BA2838" s="1" t="str">
        <f>IF(ISBLANK(I2838),"", _xlfn.LET(_xlpm.TipoServico,LOWER(H2838),IF(ISNUMBER(FIND("banho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8" s="1" t="str">
        <f>IF(ISBLANK(I2838),"", _xlfn.LET(
    _xlpm.Servico,TRIM(F2838&amp;""),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8" s="1">
        <f>IF(ISBLANK(B2838),"", IF(ISBLANK(R2838),Q2838*S2838,R2838*S2838))</f>
        <v>7</v>
      </c>
    </row>
    <row r="2839" spans="1:55" x14ac:dyDescent="0.3">
      <c r="A2839" t="s">
        <v>11</v>
      </c>
      <c r="B2839">
        <v>46105</v>
      </c>
      <c r="C2839" t="s">
        <v>46</v>
      </c>
      <c r="D2839">
        <v>5125</v>
      </c>
      <c r="F2839" t="s">
        <v>134</v>
      </c>
      <c r="H2839" t="s">
        <v>276</v>
      </c>
      <c r="I2839">
        <v>2865</v>
      </c>
      <c r="J2839" t="s">
        <v>623</v>
      </c>
      <c r="K2839" t="s">
        <v>182</v>
      </c>
      <c r="L2839">
        <v>557391080281</v>
      </c>
      <c r="N2839">
        <v>0</v>
      </c>
      <c r="O2839" t="s">
        <v>5</v>
      </c>
      <c r="P2839">
        <v>0</v>
      </c>
      <c r="Q2839">
        <v>7</v>
      </c>
      <c r="R2839">
        <v>7</v>
      </c>
      <c r="S2839">
        <v>1</v>
      </c>
      <c r="T2839">
        <v>7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 t="s">
        <v>6</v>
      </c>
      <c r="AG2839">
        <v>215</v>
      </c>
      <c r="AU2839" s="2" t="str">
        <f>IF(ISBLANK(B2839),"", TEXT(B2839,"dddd, d \d\e mmmm \d\e aaaa"))</f>
        <v>terça-feira, 24 de março de 2026</v>
      </c>
      <c r="AX2839" s="1" t="str" cm="1">
        <f t="array" ref="AX2839">IFERROR(_xlfn.TEXTJOIN(", ",TRUE,_xlfn._xlws.SORT(_xlfn.UNIQUE(_xlfn._xlws.FILTER($K$2:$K$2889,($I$2:$I$2889=I2839)*($K$2:$K$2889&lt;&gt;""))))),"")</f>
        <v>Amora</v>
      </c>
      <c r="AY2839" s="1" t="str">
        <f>IF(ISBLANK(F2839),"", IF(OR(
ISNUMBER(FIND("escovacao",LOWER(F2839))),
ISNUMBER(FIND("escovação",LOWER(F2839))),
ISNUMBER(FIND("higiene bucal",LOWER(F2839))),
ISNUMBER(FIND("tosa",LOWER(F2839))),
ISNUMBER(FIND("hidratacao",LOWER(F2839))),
ISNUMBER(FIND("hidratação",LOWER(F2839))),
ISNUMBER(FIND("spa",LOWER(F2839))),
ISNUMBER(FIND("corte de unhas",LOWER(F2839))),
ISNUMBER(FIND("desembolo",LOWER(F2839))),
ISNUMBER(FIND("clorexidina",LOWER(F2839))),
ISNUMBER(FIND("matizacao",LOWER(F2839))),
ISNUMBER(FIND("matização",LOWER(F2839))),
ISNUMBER(FIND("arredondamento",LOWER(F2839))),
ISNUMBER(FIND("remocao",LOWER(F2839))),
ISNUMBER(FIND("remoção",LOWER(F2839)))
),"Serviços extras",
IF(ISNUMBER(FIND("banho",LOWER(F2839))),"Banho","Loja")))</f>
        <v>Banho</v>
      </c>
      <c r="AZ2839" s="1" t="str">
        <f>IF(ISBLANK(I2839),"", _xlfn.LET(_xlpm.Pedido,TRIM(D2839&amp;""),IF(_xlpm.Pedido&lt;&gt;"",_xlpm.Pedido&amp;" | "&amp;K2839,I2839&amp;" | "&amp;K2839&amp;" | "&amp;TEXT(AU2839,"0"))))</f>
        <v>5125 | Amora</v>
      </c>
      <c r="BA2839" s="1" t="str">
        <f>IF(ISBLANK(I2839),"", _xlfn.LET(_xlpm.TipoServico,LOWER(H2839),IF(ISNUMBER(FIND("banho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39" s="1" t="str">
        <f>IF(ISBLANK(I2839),"", _xlfn.LET(
    _xlpm.Servico,TRIM(F2839&amp;""),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39" s="1">
        <f>IF(ISBLANK(B2839),"", IF(ISBLANK(R2839),Q2839*S2839,R2839*S2839))</f>
        <v>7</v>
      </c>
    </row>
    <row r="2840" spans="1:55" x14ac:dyDescent="0.3">
      <c r="A2840" t="s">
        <v>133</v>
      </c>
      <c r="B2840">
        <v>46106</v>
      </c>
      <c r="C2840" t="s">
        <v>53</v>
      </c>
      <c r="D2840">
        <v>5131</v>
      </c>
      <c r="F2840" t="s">
        <v>134</v>
      </c>
      <c r="H2840" t="s">
        <v>276</v>
      </c>
      <c r="I2840">
        <v>2798</v>
      </c>
      <c r="J2840" t="s">
        <v>21</v>
      </c>
      <c r="K2840" t="s">
        <v>741</v>
      </c>
      <c r="L2840">
        <v>557391108545</v>
      </c>
      <c r="N2840">
        <v>0</v>
      </c>
      <c r="O2840" t="s">
        <v>5</v>
      </c>
      <c r="P2840">
        <v>0</v>
      </c>
      <c r="Q2840">
        <v>7</v>
      </c>
      <c r="R2840">
        <v>7</v>
      </c>
      <c r="S2840">
        <v>1</v>
      </c>
      <c r="T2840">
        <v>7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 t="s">
        <v>6</v>
      </c>
      <c r="AG2840">
        <v>79</v>
      </c>
      <c r="AU2840" s="2" t="str">
        <f>IF(ISBLANK(B2840),"", TEXT(B2840,"dddd, d \d\e mmmm \d\e aaaa"))</f>
        <v>quarta-feira, 25 de março de 2026</v>
      </c>
      <c r="AX2840" s="1" t="str" cm="1">
        <f t="array" ref="AX2840">IFERROR(_xlfn.TEXTJOIN(", ",TRUE,_xlfn._xlws.SORT(_xlfn.UNIQUE(_xlfn._xlws.FILTER($K$2:$K$2889,($I$2:$I$2889=I2840)*($K$2:$K$2889&lt;&gt;""))))),"")</f>
        <v>Iuki</v>
      </c>
      <c r="AY2840" s="1" t="str">
        <f>IF(ISBLANK(F2840),"", IF(OR(
ISNUMBER(FIND("escovacao",LOWER(F2840))),
ISNUMBER(FIND("escovação",LOWER(F2840))),
ISNUMBER(FIND("higiene bucal",LOWER(F2840))),
ISNUMBER(FIND("tosa",LOWER(F2840))),
ISNUMBER(FIND("hidratacao",LOWER(F2840))),
ISNUMBER(FIND("hidratação",LOWER(F2840))),
ISNUMBER(FIND("spa",LOWER(F2840))),
ISNUMBER(FIND("corte de unhas",LOWER(F2840))),
ISNUMBER(FIND("desembolo",LOWER(F2840))),
ISNUMBER(FIND("clorexidina",LOWER(F2840))),
ISNUMBER(FIND("matizacao",LOWER(F2840))),
ISNUMBER(FIND("matização",LOWER(F2840))),
ISNUMBER(FIND("arredondamento",LOWER(F2840))),
ISNUMBER(FIND("remocao",LOWER(F2840))),
ISNUMBER(FIND("remoção",LOWER(F2840)))
),"Serviços extras",
IF(ISNUMBER(FIND("banho",LOWER(F2840))),"Banho","Loja")))</f>
        <v>Banho</v>
      </c>
      <c r="AZ2840" s="1" t="str">
        <f>IF(ISBLANK(I2840),"", _xlfn.LET(_xlpm.Pedido,TRIM(D2840&amp;""),IF(_xlpm.Pedido&lt;&gt;"",_xlpm.Pedido&amp;" | "&amp;K2840,I2840&amp;" | "&amp;K2840&amp;" | "&amp;TEXT(AU2840,"0"))))</f>
        <v>5131 | Iuki</v>
      </c>
      <c r="BA2840" s="1" t="str">
        <f>IF(ISBLANK(I2840),"", _xlfn.LET(_xlpm.TipoServico,LOWER(H2840),IF(ISNUMBER(FIND("banho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0" s="1" t="str">
        <f>IF(ISBLANK(I2840),"", _xlfn.LET(
    _xlpm.Servico,TRIM(F2840&amp;""),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0" s="1">
        <f>IF(ISBLANK(B2840),"", IF(ISBLANK(R2840),Q2840*S2840,R2840*S2840))</f>
        <v>7</v>
      </c>
    </row>
    <row r="2841" spans="1:55" x14ac:dyDescent="0.3">
      <c r="A2841" t="s">
        <v>141</v>
      </c>
      <c r="B2841">
        <v>46106</v>
      </c>
      <c r="C2841" t="s">
        <v>53</v>
      </c>
      <c r="D2841">
        <v>5128</v>
      </c>
      <c r="F2841" t="s">
        <v>134</v>
      </c>
      <c r="H2841" t="s">
        <v>276</v>
      </c>
      <c r="I2841">
        <v>2691</v>
      </c>
      <c r="J2841" t="s">
        <v>483</v>
      </c>
      <c r="K2841" t="s">
        <v>679</v>
      </c>
      <c r="L2841">
        <v>73981676637</v>
      </c>
      <c r="N2841">
        <v>0</v>
      </c>
      <c r="O2841" t="s">
        <v>5</v>
      </c>
      <c r="P2841">
        <v>0</v>
      </c>
      <c r="Q2841">
        <v>7</v>
      </c>
      <c r="R2841">
        <v>7</v>
      </c>
      <c r="S2841">
        <v>1</v>
      </c>
      <c r="T2841">
        <v>7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 t="s">
        <v>6</v>
      </c>
      <c r="AG2841">
        <v>184</v>
      </c>
      <c r="AU2841" s="2" t="str">
        <f>IF(ISBLANK(B2841),"", TEXT(B2841,"dddd, d \d\e mmmm \d\e aaaa"))</f>
        <v>quarta-feira, 25 de março de 2026</v>
      </c>
      <c r="AX2841" s="1" t="str" cm="1">
        <f t="array" ref="AX2841">IFERROR(_xlfn.TEXTJOIN(", ",TRUE,_xlfn._xlws.SORT(_xlfn.UNIQUE(_xlfn._xlws.FILTER($K$2:$K$2889,($I$2:$I$2889=I2841)*($K$2:$K$2889&lt;&gt;""))))),"")</f>
        <v>Samuca</v>
      </c>
      <c r="AY2841" s="1" t="str">
        <f>IF(ISBLANK(F2841),"", IF(OR(
ISNUMBER(FIND("escovacao",LOWER(F2841))),
ISNUMBER(FIND("escovação",LOWER(F2841))),
ISNUMBER(FIND("higiene bucal",LOWER(F2841))),
ISNUMBER(FIND("tosa",LOWER(F2841))),
ISNUMBER(FIND("hidratacao",LOWER(F2841))),
ISNUMBER(FIND("hidratação",LOWER(F2841))),
ISNUMBER(FIND("spa",LOWER(F2841))),
ISNUMBER(FIND("corte de unhas",LOWER(F2841))),
ISNUMBER(FIND("desembolo",LOWER(F2841))),
ISNUMBER(FIND("clorexidina",LOWER(F2841))),
ISNUMBER(FIND("matizacao",LOWER(F2841))),
ISNUMBER(FIND("matização",LOWER(F2841))),
ISNUMBER(FIND("arredondamento",LOWER(F2841))),
ISNUMBER(FIND("remocao",LOWER(F2841))),
ISNUMBER(FIND("remoção",LOWER(F2841)))
),"Serviços extras",
IF(ISNUMBER(FIND("banho",LOWER(F2841))),"Banho","Loja")))</f>
        <v>Banho</v>
      </c>
      <c r="AZ2841" s="1" t="str">
        <f>IF(ISBLANK(I2841),"", _xlfn.LET(_xlpm.Pedido,TRIM(D2841&amp;""),IF(_xlpm.Pedido&lt;&gt;"",_xlpm.Pedido&amp;" | "&amp;K2841,I2841&amp;" | "&amp;K2841&amp;" | "&amp;TEXT(AU2841,"0"))))</f>
        <v>5128 | Samuca</v>
      </c>
      <c r="BA2841" s="1" t="str">
        <f>IF(ISBLANK(I2841),"", _xlfn.LET(_xlpm.TipoServico,LOWER(H2841),IF(ISNUMBER(FIND("banho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1" s="1" t="str">
        <f>IF(ISBLANK(I2841),"", _xlfn.LET(
    _xlpm.Servico,TRIM(F2841&amp;""),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1" s="1">
        <f>IF(ISBLANK(B2841),"", IF(ISBLANK(R2841),Q2841*S2841,R2841*S2841))</f>
        <v>7</v>
      </c>
    </row>
    <row r="2842" spans="1:55" x14ac:dyDescent="0.3">
      <c r="A2842" t="s">
        <v>141</v>
      </c>
      <c r="B2842">
        <v>46106</v>
      </c>
      <c r="C2842" t="s">
        <v>53</v>
      </c>
      <c r="D2842">
        <v>5132</v>
      </c>
      <c r="F2842" t="s">
        <v>134</v>
      </c>
      <c r="H2842" t="s">
        <v>276</v>
      </c>
      <c r="I2842">
        <v>2799</v>
      </c>
      <c r="J2842" t="s">
        <v>603</v>
      </c>
      <c r="K2842" t="s">
        <v>360</v>
      </c>
      <c r="L2842">
        <v>557382353276</v>
      </c>
      <c r="N2842">
        <v>0</v>
      </c>
      <c r="O2842" t="s">
        <v>5</v>
      </c>
      <c r="P2842">
        <v>0</v>
      </c>
      <c r="Q2842">
        <v>7</v>
      </c>
      <c r="R2842">
        <v>7</v>
      </c>
      <c r="S2842">
        <v>1</v>
      </c>
      <c r="T2842">
        <v>7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  <c r="AE2842">
        <v>0</v>
      </c>
      <c r="AF2842" t="s">
        <v>6</v>
      </c>
      <c r="AG2842">
        <v>79</v>
      </c>
      <c r="AU2842" s="2" t="str">
        <f>IF(ISBLANK(B2842),"", TEXT(B2842,"dddd, d \d\e mmmm \d\e aaaa"))</f>
        <v>quarta-feira, 25 de março de 2026</v>
      </c>
      <c r="AX2842" s="1" t="str" cm="1">
        <f t="array" ref="AX2842">IFERROR(_xlfn.TEXTJOIN(", ",TRUE,_xlfn._xlws.SORT(_xlfn.UNIQUE(_xlfn._xlws.FILTER($K$2:$K$2889,($I$2:$I$2889=I2842)*($K$2:$K$2889&lt;&gt;""))))),"")</f>
        <v>Chico</v>
      </c>
      <c r="AY2842" s="1" t="str">
        <f>IF(ISBLANK(F2842),"", IF(OR(
ISNUMBER(FIND("escovacao",LOWER(F2842))),
ISNUMBER(FIND("escovação",LOWER(F2842))),
ISNUMBER(FIND("higiene bucal",LOWER(F2842))),
ISNUMBER(FIND("tosa",LOWER(F2842))),
ISNUMBER(FIND("hidratacao",LOWER(F2842))),
ISNUMBER(FIND("hidratação",LOWER(F2842))),
ISNUMBER(FIND("spa",LOWER(F2842))),
ISNUMBER(FIND("corte de unhas",LOWER(F2842))),
ISNUMBER(FIND("desembolo",LOWER(F2842))),
ISNUMBER(FIND("clorexidina",LOWER(F2842))),
ISNUMBER(FIND("matizacao",LOWER(F2842))),
ISNUMBER(FIND("matização",LOWER(F2842))),
ISNUMBER(FIND("arredondamento",LOWER(F2842))),
ISNUMBER(FIND("remocao",LOWER(F2842))),
ISNUMBER(FIND("remoção",LOWER(F2842)))
),"Serviços extras",
IF(ISNUMBER(FIND("banho",LOWER(F2842))),"Banho","Loja")))</f>
        <v>Banho</v>
      </c>
      <c r="AZ2842" s="1" t="str">
        <f>IF(ISBLANK(I2842),"", _xlfn.LET(_xlpm.Pedido,TRIM(D2842&amp;""),IF(_xlpm.Pedido&lt;&gt;"",_xlpm.Pedido&amp;" | "&amp;K2842,I2842&amp;" | "&amp;K2842&amp;" | "&amp;TEXT(AU2842,"0"))))</f>
        <v>5132 | Chico</v>
      </c>
      <c r="BA2842" s="1" t="str">
        <f>IF(ISBLANK(I2842),"", _xlfn.LET(_xlpm.TipoServico,LOWER(H2842),IF(ISNUMBER(FIND("banho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2" s="1" t="str">
        <f>IF(ISBLANK(I2842),"", _xlfn.LET(
    _xlpm.Servico,TRIM(F2842&amp;""),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2" s="1">
        <f>IF(ISBLANK(B2842),"", IF(ISBLANK(R2842),Q2842*S2842,R2842*S2842))</f>
        <v>7</v>
      </c>
    </row>
    <row r="2843" spans="1:55" x14ac:dyDescent="0.3">
      <c r="A2843" t="s">
        <v>141</v>
      </c>
      <c r="B2843">
        <v>46106</v>
      </c>
      <c r="C2843" t="s">
        <v>53</v>
      </c>
      <c r="D2843">
        <v>5129</v>
      </c>
      <c r="F2843" t="s">
        <v>134</v>
      </c>
      <c r="H2843" t="s">
        <v>276</v>
      </c>
      <c r="I2843">
        <v>2651</v>
      </c>
      <c r="J2843" t="s">
        <v>624</v>
      </c>
      <c r="K2843" t="s">
        <v>154</v>
      </c>
      <c r="L2843">
        <v>7391417637</v>
      </c>
      <c r="N2843">
        <v>0</v>
      </c>
      <c r="O2843" t="s">
        <v>5</v>
      </c>
      <c r="P2843">
        <v>0</v>
      </c>
      <c r="Q2843">
        <v>7</v>
      </c>
      <c r="R2843">
        <v>7</v>
      </c>
      <c r="S2843">
        <v>1</v>
      </c>
      <c r="T2843">
        <v>7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 t="s">
        <v>6</v>
      </c>
      <c r="AG2843">
        <v>67</v>
      </c>
      <c r="AU2843" s="2" t="str">
        <f>IF(ISBLANK(B2843),"", TEXT(B2843,"dddd, d \d\e mmmm \d\e aaaa"))</f>
        <v>quarta-feira, 25 de março de 2026</v>
      </c>
      <c r="AX2843" s="1" t="str" cm="1">
        <f t="array" ref="AX2843">IFERROR(_xlfn.TEXTJOIN(", ",TRUE,_xlfn._xlws.SORT(_xlfn.UNIQUE(_xlfn._xlws.FILTER($K$2:$K$2889,($I$2:$I$2889=I2843)*($K$2:$K$2889&lt;&gt;""))))),"")</f>
        <v>Zoe</v>
      </c>
      <c r="AY2843" s="1" t="str">
        <f>IF(ISBLANK(F2843),"", IF(OR(
ISNUMBER(FIND("escovacao",LOWER(F2843))),
ISNUMBER(FIND("escovação",LOWER(F2843))),
ISNUMBER(FIND("higiene bucal",LOWER(F2843))),
ISNUMBER(FIND("tosa",LOWER(F2843))),
ISNUMBER(FIND("hidratacao",LOWER(F2843))),
ISNUMBER(FIND("hidratação",LOWER(F2843))),
ISNUMBER(FIND("spa",LOWER(F2843))),
ISNUMBER(FIND("corte de unhas",LOWER(F2843))),
ISNUMBER(FIND("desembolo",LOWER(F2843))),
ISNUMBER(FIND("clorexidina",LOWER(F2843))),
ISNUMBER(FIND("matizacao",LOWER(F2843))),
ISNUMBER(FIND("matização",LOWER(F2843))),
ISNUMBER(FIND("arredondamento",LOWER(F2843))),
ISNUMBER(FIND("remocao",LOWER(F2843))),
ISNUMBER(FIND("remoção",LOWER(F2843)))
),"Serviços extras",
IF(ISNUMBER(FIND("banho",LOWER(F2843))),"Banho","Loja")))</f>
        <v>Banho</v>
      </c>
      <c r="AZ2843" s="1" t="str">
        <f>IF(ISBLANK(I2843),"", _xlfn.LET(_xlpm.Pedido,TRIM(D2843&amp;""),IF(_xlpm.Pedido&lt;&gt;"",_xlpm.Pedido&amp;" | "&amp;K2843,I2843&amp;" | "&amp;K2843&amp;" | "&amp;TEXT(AU2843,"0"))))</f>
        <v>5129 | Zoe</v>
      </c>
      <c r="BA2843" s="1" t="str">
        <f>IF(ISBLANK(I2843),"", _xlfn.LET(_xlpm.TipoServico,LOWER(H2843),IF(ISNUMBER(FIND("banho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3" s="1" t="str">
        <f>IF(ISBLANK(I2843),"", _xlfn.LET(
    _xlpm.Servico,TRIM(F2843&amp;""),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3" s="1">
        <f>IF(ISBLANK(B2843),"", IF(ISBLANK(R2843),Q2843*S2843,R2843*S2843))</f>
        <v>7</v>
      </c>
    </row>
    <row r="2844" spans="1:55" x14ac:dyDescent="0.3">
      <c r="A2844" t="s">
        <v>141</v>
      </c>
      <c r="B2844">
        <v>46106</v>
      </c>
      <c r="C2844" t="s">
        <v>53</v>
      </c>
      <c r="D2844">
        <v>5136</v>
      </c>
      <c r="F2844" t="s">
        <v>134</v>
      </c>
      <c r="H2844" t="s">
        <v>276</v>
      </c>
      <c r="I2844">
        <v>2838</v>
      </c>
      <c r="J2844" t="s">
        <v>445</v>
      </c>
      <c r="K2844" t="s">
        <v>755</v>
      </c>
      <c r="L2844">
        <v>21980207968</v>
      </c>
      <c r="N2844">
        <v>0</v>
      </c>
      <c r="O2844" t="s">
        <v>5</v>
      </c>
      <c r="P2844">
        <v>0</v>
      </c>
      <c r="Q2844">
        <v>7</v>
      </c>
      <c r="R2844">
        <v>7</v>
      </c>
      <c r="S2844">
        <v>1</v>
      </c>
      <c r="T2844">
        <v>7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 t="s">
        <v>6</v>
      </c>
      <c r="AG2844">
        <v>69</v>
      </c>
      <c r="AU2844" s="2" t="str">
        <f>IF(ISBLANK(B2844),"", TEXT(B2844,"dddd, d \d\e mmmm \d\e aaaa"))</f>
        <v>quarta-feira, 25 de março de 2026</v>
      </c>
      <c r="AX2844" s="1" t="str" cm="1">
        <f t="array" ref="AX2844">IFERROR(_xlfn.TEXTJOIN(", ",TRUE,_xlfn._xlws.SORT(_xlfn.UNIQUE(_xlfn._xlws.FILTER($K$2:$K$2889,($I$2:$I$2889=I2844)*($K$2:$K$2889&lt;&gt;""))))),"")</f>
        <v>Loost</v>
      </c>
      <c r="AY2844" s="1" t="str">
        <f>IF(ISBLANK(F2844),"", IF(OR(
ISNUMBER(FIND("escovacao",LOWER(F2844))),
ISNUMBER(FIND("escovação",LOWER(F2844))),
ISNUMBER(FIND("higiene bucal",LOWER(F2844))),
ISNUMBER(FIND("tosa",LOWER(F2844))),
ISNUMBER(FIND("hidratacao",LOWER(F2844))),
ISNUMBER(FIND("hidratação",LOWER(F2844))),
ISNUMBER(FIND("spa",LOWER(F2844))),
ISNUMBER(FIND("corte de unhas",LOWER(F2844))),
ISNUMBER(FIND("desembolo",LOWER(F2844))),
ISNUMBER(FIND("clorexidina",LOWER(F2844))),
ISNUMBER(FIND("matizacao",LOWER(F2844))),
ISNUMBER(FIND("matização",LOWER(F2844))),
ISNUMBER(FIND("arredondamento",LOWER(F2844))),
ISNUMBER(FIND("remocao",LOWER(F2844))),
ISNUMBER(FIND("remoção",LOWER(F2844)))
),"Serviços extras",
IF(ISNUMBER(FIND("banho",LOWER(F2844))),"Banho","Loja")))</f>
        <v>Banho</v>
      </c>
      <c r="AZ2844" s="1" t="str">
        <f>IF(ISBLANK(I2844),"", _xlfn.LET(_xlpm.Pedido,TRIM(D2844&amp;""),IF(_xlpm.Pedido&lt;&gt;"",_xlpm.Pedido&amp;" | "&amp;K2844,I2844&amp;" | "&amp;K2844&amp;" | "&amp;TEXT(AU2844,"0"))))</f>
        <v>5136 | Loost</v>
      </c>
      <c r="BA2844" s="1" t="str">
        <f>IF(ISBLANK(I2844),"", _xlfn.LET(_xlpm.TipoServico,LOWER(H2844),IF(ISNUMBER(FIND("banho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4" s="1" t="str">
        <f>IF(ISBLANK(I2844),"", _xlfn.LET(
    _xlpm.Servico,TRIM(F2844&amp;""),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4" s="1">
        <f>IF(ISBLANK(B2844),"", IF(ISBLANK(R2844),Q2844*S2844,R2844*S2844))</f>
        <v>7</v>
      </c>
    </row>
    <row r="2845" spans="1:55" x14ac:dyDescent="0.3">
      <c r="A2845" t="s">
        <v>11</v>
      </c>
      <c r="B2845">
        <v>46107</v>
      </c>
      <c r="C2845" t="s">
        <v>9</v>
      </c>
      <c r="D2845">
        <v>5138</v>
      </c>
      <c r="F2845" t="s">
        <v>134</v>
      </c>
      <c r="H2845" t="s">
        <v>276</v>
      </c>
      <c r="I2845">
        <v>2406</v>
      </c>
      <c r="J2845" t="s">
        <v>79</v>
      </c>
      <c r="K2845" t="s">
        <v>693</v>
      </c>
      <c r="L2845">
        <v>5573999152326</v>
      </c>
      <c r="N2845">
        <v>0</v>
      </c>
      <c r="O2845" t="s">
        <v>5</v>
      </c>
      <c r="P2845">
        <v>0</v>
      </c>
      <c r="Q2845">
        <v>7</v>
      </c>
      <c r="R2845">
        <v>7</v>
      </c>
      <c r="S2845">
        <v>1</v>
      </c>
      <c r="T2845">
        <v>7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 t="s">
        <v>6</v>
      </c>
      <c r="AG2845">
        <v>155</v>
      </c>
      <c r="AU2845" s="2" t="str">
        <f>IF(ISBLANK(B2845),"", TEXT(B2845,"dddd, d \d\e mmmm \d\e aaaa"))</f>
        <v>quinta-feira, 26 de março de 2026</v>
      </c>
      <c r="AX2845" s="1" t="str" cm="1">
        <f t="array" ref="AX2845">IFERROR(_xlfn.TEXTJOIN(", ",TRUE,_xlfn._xlws.SORT(_xlfn.UNIQUE(_xlfn._xlws.FILTER($K$2:$K$2889,($I$2:$I$2889=I2845)*($K$2:$K$2889&lt;&gt;""))))),"")</f>
        <v>Sandy</v>
      </c>
      <c r="AY2845" s="1" t="str">
        <f>IF(ISBLANK(F2845),"", IF(OR(
ISNUMBER(FIND("escovacao",LOWER(F2845))),
ISNUMBER(FIND("escovação",LOWER(F2845))),
ISNUMBER(FIND("higiene bucal",LOWER(F2845))),
ISNUMBER(FIND("tosa",LOWER(F2845))),
ISNUMBER(FIND("hidratacao",LOWER(F2845))),
ISNUMBER(FIND("hidratação",LOWER(F2845))),
ISNUMBER(FIND("spa",LOWER(F2845))),
ISNUMBER(FIND("corte de unhas",LOWER(F2845))),
ISNUMBER(FIND("desembolo",LOWER(F2845))),
ISNUMBER(FIND("clorexidina",LOWER(F2845))),
ISNUMBER(FIND("matizacao",LOWER(F2845))),
ISNUMBER(FIND("matização",LOWER(F2845))),
ISNUMBER(FIND("arredondamento",LOWER(F2845))),
ISNUMBER(FIND("remocao",LOWER(F2845))),
ISNUMBER(FIND("remoção",LOWER(F2845)))
),"Serviços extras",
IF(ISNUMBER(FIND("banho",LOWER(F2845))),"Banho","Loja")))</f>
        <v>Banho</v>
      </c>
      <c r="AZ2845" s="1" t="str">
        <f>IF(ISBLANK(I2845),"", _xlfn.LET(_xlpm.Pedido,TRIM(D2845&amp;""),IF(_xlpm.Pedido&lt;&gt;"",_xlpm.Pedido&amp;" | "&amp;K2845,I2845&amp;" | "&amp;K2845&amp;" | "&amp;TEXT(AU2845,"0"))))</f>
        <v>5138 | Sandy</v>
      </c>
      <c r="BA2845" s="1" t="str">
        <f>IF(ISBLANK(I2845),"", _xlfn.LET(_xlpm.TipoServico,LOWER(H2845),IF(ISNUMBER(FIND("banho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5" s="1" t="str">
        <f>IF(ISBLANK(I2845),"", _xlfn.LET(
    _xlpm.Servico,TRIM(F2845&amp;""),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5" s="1">
        <f>IF(ISBLANK(B2845),"", IF(ISBLANK(R2845),Q2845*S2845,R2845*S2845))</f>
        <v>7</v>
      </c>
    </row>
    <row r="2846" spans="1:55" x14ac:dyDescent="0.3">
      <c r="A2846" t="s">
        <v>11</v>
      </c>
      <c r="B2846">
        <v>46107</v>
      </c>
      <c r="C2846" t="s">
        <v>9</v>
      </c>
      <c r="D2846">
        <v>5144</v>
      </c>
      <c r="F2846" t="s">
        <v>134</v>
      </c>
      <c r="H2846" t="s">
        <v>276</v>
      </c>
      <c r="I2846">
        <v>2600</v>
      </c>
      <c r="J2846" t="s">
        <v>62</v>
      </c>
      <c r="K2846" t="s">
        <v>315</v>
      </c>
      <c r="L2846">
        <v>5573981633691</v>
      </c>
      <c r="N2846">
        <v>0</v>
      </c>
      <c r="O2846" t="s">
        <v>5</v>
      </c>
      <c r="P2846">
        <v>0</v>
      </c>
      <c r="Q2846">
        <v>7</v>
      </c>
      <c r="R2846">
        <v>7</v>
      </c>
      <c r="S2846">
        <v>1</v>
      </c>
      <c r="T2846">
        <v>7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  <c r="AE2846">
        <v>0</v>
      </c>
      <c r="AF2846" t="s">
        <v>6</v>
      </c>
      <c r="AG2846">
        <v>67</v>
      </c>
      <c r="AU2846" s="2" t="str">
        <f>IF(ISBLANK(B2846),"", TEXT(B2846,"dddd, d \d\e mmmm \d\e aaaa"))</f>
        <v>quinta-feira, 26 de março de 2026</v>
      </c>
      <c r="AX2846" s="1" t="str" cm="1">
        <f t="array" ref="AX2846">IFERROR(_xlfn.TEXTJOIN(", ",TRUE,_xlfn._xlws.SORT(_xlfn.UNIQUE(_xlfn._xlws.FILTER($K$2:$K$2889,($I$2:$I$2889=I2846)*($K$2:$K$2889&lt;&gt;""))))),"")</f>
        <v>Bella</v>
      </c>
      <c r="AY2846" s="1" t="str">
        <f>IF(ISBLANK(F2846),"", IF(OR(
ISNUMBER(FIND("escovacao",LOWER(F2846))),
ISNUMBER(FIND("escovação",LOWER(F2846))),
ISNUMBER(FIND("higiene bucal",LOWER(F2846))),
ISNUMBER(FIND("tosa",LOWER(F2846))),
ISNUMBER(FIND("hidratacao",LOWER(F2846))),
ISNUMBER(FIND("hidratação",LOWER(F2846))),
ISNUMBER(FIND("spa",LOWER(F2846))),
ISNUMBER(FIND("corte de unhas",LOWER(F2846))),
ISNUMBER(FIND("desembolo",LOWER(F2846))),
ISNUMBER(FIND("clorexidina",LOWER(F2846))),
ISNUMBER(FIND("matizacao",LOWER(F2846))),
ISNUMBER(FIND("matização",LOWER(F2846))),
ISNUMBER(FIND("arredondamento",LOWER(F2846))),
ISNUMBER(FIND("remocao",LOWER(F2846))),
ISNUMBER(FIND("remoção",LOWER(F2846)))
),"Serviços extras",
IF(ISNUMBER(FIND("banho",LOWER(F2846))),"Banho","Loja")))</f>
        <v>Banho</v>
      </c>
      <c r="AZ2846" s="1" t="str">
        <f>IF(ISBLANK(I2846),"", _xlfn.LET(_xlpm.Pedido,TRIM(D2846&amp;""),IF(_xlpm.Pedido&lt;&gt;"",_xlpm.Pedido&amp;" | "&amp;K2846,I2846&amp;" | "&amp;K2846&amp;" | "&amp;TEXT(AU2846,"0"))))</f>
        <v>5144 | Bella</v>
      </c>
      <c r="BA2846" s="1" t="str">
        <f>IF(ISBLANK(I2846),"", _xlfn.LET(_xlpm.TipoServico,LOWER(H2846),IF(ISNUMBER(FIND("banho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6" s="1" t="str">
        <f>IF(ISBLANK(I2846),"", _xlfn.LET(
    _xlpm.Servico,TRIM(F2846&amp;""),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6" s="1">
        <f>IF(ISBLANK(B2846),"", IF(ISBLANK(R2846),Q2846*S2846,R2846*S2846))</f>
        <v>7</v>
      </c>
    </row>
    <row r="2847" spans="1:55" x14ac:dyDescent="0.3">
      <c r="A2847" t="s">
        <v>11</v>
      </c>
      <c r="B2847">
        <v>46108</v>
      </c>
      <c r="C2847" t="s">
        <v>2</v>
      </c>
      <c r="D2847">
        <v>5154</v>
      </c>
      <c r="F2847" t="s">
        <v>134</v>
      </c>
      <c r="H2847" t="s">
        <v>276</v>
      </c>
      <c r="I2847">
        <v>2618</v>
      </c>
      <c r="J2847" t="s">
        <v>132</v>
      </c>
      <c r="K2847" t="s">
        <v>136</v>
      </c>
      <c r="L2847">
        <v>5573999996017</v>
      </c>
      <c r="N2847">
        <v>0</v>
      </c>
      <c r="O2847" t="s">
        <v>5</v>
      </c>
      <c r="P2847">
        <v>0</v>
      </c>
      <c r="Q2847">
        <v>7</v>
      </c>
      <c r="R2847">
        <v>7</v>
      </c>
      <c r="S2847">
        <v>1</v>
      </c>
      <c r="T2847">
        <v>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 t="s">
        <v>6</v>
      </c>
      <c r="AG2847">
        <v>107</v>
      </c>
      <c r="AU2847" s="2" t="str">
        <f>IF(ISBLANK(B2847),"", TEXT(B2847,"dddd, d \d\e mmmm \d\e aaaa"))</f>
        <v>sexta-feira, 27 de março de 2026</v>
      </c>
      <c r="AX2847" s="1" t="str" cm="1">
        <f t="array" ref="AX2847">IFERROR(_xlfn.TEXTJOIN(", ",TRUE,_xlfn._xlws.SORT(_xlfn.UNIQUE(_xlfn._xlws.FILTER($K$2:$K$2889,($I$2:$I$2889=I2847)*($K$2:$K$2889&lt;&gt;""))))),"")</f>
        <v>Pepa, Salem</v>
      </c>
      <c r="AY2847" s="1" t="str">
        <f>IF(ISBLANK(F2847),"", IF(OR(
ISNUMBER(FIND("escovacao",LOWER(F2847))),
ISNUMBER(FIND("escovação",LOWER(F2847))),
ISNUMBER(FIND("higiene bucal",LOWER(F2847))),
ISNUMBER(FIND("tosa",LOWER(F2847))),
ISNUMBER(FIND("hidratacao",LOWER(F2847))),
ISNUMBER(FIND("hidratação",LOWER(F2847))),
ISNUMBER(FIND("spa",LOWER(F2847))),
ISNUMBER(FIND("corte de unhas",LOWER(F2847))),
ISNUMBER(FIND("desembolo",LOWER(F2847))),
ISNUMBER(FIND("clorexidina",LOWER(F2847))),
ISNUMBER(FIND("matizacao",LOWER(F2847))),
ISNUMBER(FIND("matização",LOWER(F2847))),
ISNUMBER(FIND("arredondamento",LOWER(F2847))),
ISNUMBER(FIND("remocao",LOWER(F2847))),
ISNUMBER(FIND("remoção",LOWER(F2847)))
),"Serviços extras",
IF(ISNUMBER(FIND("banho",LOWER(F2847))),"Banho","Loja")))</f>
        <v>Banho</v>
      </c>
      <c r="AZ2847" s="1" t="str">
        <f>IF(ISBLANK(I2847),"", _xlfn.LET(_xlpm.Pedido,TRIM(D2847&amp;""),IF(_xlpm.Pedido&lt;&gt;"",_xlpm.Pedido&amp;" | "&amp;K2847,I2847&amp;" | "&amp;K2847&amp;" | "&amp;TEXT(AU2847,"0"))))</f>
        <v>5154 | Pepa</v>
      </c>
      <c r="BA2847" s="1" t="str">
        <f>IF(ISBLANK(I2847),"", _xlfn.LET(_xlpm.TipoServico,LOWER(H2847),IF(ISNUMBER(FIND("banho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7" s="1" t="str">
        <f>IF(ISBLANK(I2847),"", _xlfn.LET(
    _xlpm.Servico,TRIM(F2847&amp;""),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7" s="1">
        <f>IF(ISBLANK(B2847),"", IF(ISBLANK(R2847),Q2847*S2847,R2847*S2847))</f>
        <v>7</v>
      </c>
    </row>
    <row r="2848" spans="1:55" x14ac:dyDescent="0.3">
      <c r="A2848" t="s">
        <v>133</v>
      </c>
      <c r="B2848">
        <v>46108</v>
      </c>
      <c r="C2848" t="s">
        <v>2</v>
      </c>
      <c r="D2848">
        <v>5153</v>
      </c>
      <c r="F2848" t="s">
        <v>134</v>
      </c>
      <c r="H2848" t="s">
        <v>276</v>
      </c>
      <c r="I2848">
        <v>2616</v>
      </c>
      <c r="J2848" t="s">
        <v>14</v>
      </c>
      <c r="K2848" t="s">
        <v>179</v>
      </c>
      <c r="L2848">
        <v>5573988996862</v>
      </c>
      <c r="N2848">
        <v>0</v>
      </c>
      <c r="O2848" t="s">
        <v>5</v>
      </c>
      <c r="P2848">
        <v>0</v>
      </c>
      <c r="Q2848">
        <v>7</v>
      </c>
      <c r="R2848">
        <v>7</v>
      </c>
      <c r="S2848">
        <v>1</v>
      </c>
      <c r="T2848">
        <v>7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  <c r="AE2848">
        <v>0</v>
      </c>
      <c r="AF2848" t="s">
        <v>6</v>
      </c>
      <c r="AG2848">
        <v>284</v>
      </c>
      <c r="AU2848" s="2" t="str">
        <f>IF(ISBLANK(B2848),"", TEXT(B2848,"dddd, d \d\e mmmm \d\e aaaa"))</f>
        <v>sexta-feira, 27 de março de 2026</v>
      </c>
      <c r="AX2848" s="1" t="str" cm="1">
        <f t="array" ref="AX2848">IFERROR(_xlfn.TEXTJOIN(", ",TRUE,_xlfn._xlws.SORT(_xlfn.UNIQUE(_xlfn._xlws.FILTER($K$2:$K$2889,($I$2:$I$2889=I2848)*($K$2:$K$2889&lt;&gt;""))))),"")</f>
        <v>Amora, Aquiles, Enzo, Jade, Jorge</v>
      </c>
      <c r="AY2848" s="1" t="str">
        <f>IF(ISBLANK(F2848),"", IF(OR(
ISNUMBER(FIND("escovacao",LOWER(F2848))),
ISNUMBER(FIND("escovação",LOWER(F2848))),
ISNUMBER(FIND("higiene bucal",LOWER(F2848))),
ISNUMBER(FIND("tosa",LOWER(F2848))),
ISNUMBER(FIND("hidratacao",LOWER(F2848))),
ISNUMBER(FIND("hidratação",LOWER(F2848))),
ISNUMBER(FIND("spa",LOWER(F2848))),
ISNUMBER(FIND("corte de unhas",LOWER(F2848))),
ISNUMBER(FIND("desembolo",LOWER(F2848))),
ISNUMBER(FIND("clorexidina",LOWER(F2848))),
ISNUMBER(FIND("matizacao",LOWER(F2848))),
ISNUMBER(FIND("matização",LOWER(F2848))),
ISNUMBER(FIND("arredondamento",LOWER(F2848))),
ISNUMBER(FIND("remocao",LOWER(F2848))),
ISNUMBER(FIND("remoção",LOWER(F2848)))
),"Serviços extras",
IF(ISNUMBER(FIND("banho",LOWER(F2848))),"Banho","Loja")))</f>
        <v>Banho</v>
      </c>
      <c r="AZ2848" s="1" t="str">
        <f>IF(ISBLANK(I2848),"", _xlfn.LET(_xlpm.Pedido,TRIM(D2848&amp;""),IF(_xlpm.Pedido&lt;&gt;"",_xlpm.Pedido&amp;" | "&amp;K2848,I2848&amp;" | "&amp;K2848&amp;" | "&amp;TEXT(AU2848,"0"))))</f>
        <v>5153 | Enzo</v>
      </c>
      <c r="BA2848" s="1" t="str">
        <f>IF(ISBLANK(I2848),"", _xlfn.LET(_xlpm.TipoServico,LOWER(H2848),IF(ISNUMBER(FIND("banho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8" s="1" t="str">
        <f>IF(ISBLANK(I2848),"", _xlfn.LET(
    _xlpm.Servico,TRIM(F2848&amp;""),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8" s="1">
        <f>IF(ISBLANK(B2848),"", IF(ISBLANK(R2848),Q2848*S2848,R2848*S2848))</f>
        <v>7</v>
      </c>
    </row>
    <row r="2849" spans="1:55" x14ac:dyDescent="0.3">
      <c r="A2849" t="s">
        <v>141</v>
      </c>
      <c r="B2849">
        <v>46108</v>
      </c>
      <c r="C2849" t="s">
        <v>2</v>
      </c>
      <c r="D2849">
        <v>5153</v>
      </c>
      <c r="F2849" t="s">
        <v>134</v>
      </c>
      <c r="H2849" t="s">
        <v>276</v>
      </c>
      <c r="I2849">
        <v>2616</v>
      </c>
      <c r="J2849" t="s">
        <v>14</v>
      </c>
      <c r="K2849" t="s">
        <v>182</v>
      </c>
      <c r="L2849">
        <v>5573988996862</v>
      </c>
      <c r="N2849">
        <v>0</v>
      </c>
      <c r="O2849" t="s">
        <v>5</v>
      </c>
      <c r="P2849">
        <v>0</v>
      </c>
      <c r="Q2849">
        <v>7</v>
      </c>
      <c r="R2849">
        <v>7</v>
      </c>
      <c r="S2849">
        <v>1</v>
      </c>
      <c r="T2849">
        <v>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  <c r="AE2849">
        <v>0</v>
      </c>
      <c r="AF2849" t="s">
        <v>6</v>
      </c>
      <c r="AG2849">
        <v>284</v>
      </c>
      <c r="AU2849" s="2" t="str">
        <f>IF(ISBLANK(B2849),"", TEXT(B2849,"dddd, d \d\e mmmm \d\e aaaa"))</f>
        <v>sexta-feira, 27 de março de 2026</v>
      </c>
      <c r="AX2849" s="1" t="str" cm="1">
        <f t="array" ref="AX2849">IFERROR(_xlfn.TEXTJOIN(", ",TRUE,_xlfn._xlws.SORT(_xlfn.UNIQUE(_xlfn._xlws.FILTER($K$2:$K$2889,($I$2:$I$2889=I2849)*($K$2:$K$2889&lt;&gt;""))))),"")</f>
        <v>Amora, Aquiles, Enzo, Jade, Jorge</v>
      </c>
      <c r="AY2849" s="1" t="str">
        <f>IF(ISBLANK(F2849),"", IF(OR(
ISNUMBER(FIND("escovacao",LOWER(F2849))),
ISNUMBER(FIND("escovação",LOWER(F2849))),
ISNUMBER(FIND("higiene bucal",LOWER(F2849))),
ISNUMBER(FIND("tosa",LOWER(F2849))),
ISNUMBER(FIND("hidratacao",LOWER(F2849))),
ISNUMBER(FIND("hidratação",LOWER(F2849))),
ISNUMBER(FIND("spa",LOWER(F2849))),
ISNUMBER(FIND("corte de unhas",LOWER(F2849))),
ISNUMBER(FIND("desembolo",LOWER(F2849))),
ISNUMBER(FIND("clorexidina",LOWER(F2849))),
ISNUMBER(FIND("matizacao",LOWER(F2849))),
ISNUMBER(FIND("matização",LOWER(F2849))),
ISNUMBER(FIND("arredondamento",LOWER(F2849))),
ISNUMBER(FIND("remocao",LOWER(F2849))),
ISNUMBER(FIND("remoção",LOWER(F2849)))
),"Serviços extras",
IF(ISNUMBER(FIND("banho",LOWER(F2849))),"Banho","Loja")))</f>
        <v>Banho</v>
      </c>
      <c r="AZ2849" s="1" t="str">
        <f>IF(ISBLANK(I2849),"", _xlfn.LET(_xlpm.Pedido,TRIM(D2849&amp;""),IF(_xlpm.Pedido&lt;&gt;"",_xlpm.Pedido&amp;" | "&amp;K2849,I2849&amp;" | "&amp;K2849&amp;" | "&amp;TEXT(AU2849,"0"))))</f>
        <v>5153 | Amora</v>
      </c>
      <c r="BA2849" s="1" t="str">
        <f>IF(ISBLANK(I2849),"", _xlfn.LET(_xlpm.TipoServico,LOWER(H2849),IF(ISNUMBER(FIND("banho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49" s="1" t="str">
        <f>IF(ISBLANK(I2849),"", _xlfn.LET(
    _xlpm.Servico,TRIM(F2849&amp;""),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49" s="1">
        <f>IF(ISBLANK(B2849),"", IF(ISBLANK(R2849),Q2849*S2849,R2849*S2849))</f>
        <v>7</v>
      </c>
    </row>
    <row r="2850" spans="1:55" x14ac:dyDescent="0.3">
      <c r="A2850" t="s">
        <v>141</v>
      </c>
      <c r="B2850">
        <v>46108</v>
      </c>
      <c r="C2850" t="s">
        <v>2</v>
      </c>
      <c r="D2850">
        <v>5153</v>
      </c>
      <c r="F2850" t="s">
        <v>134</v>
      </c>
      <c r="H2850" t="s">
        <v>276</v>
      </c>
      <c r="I2850">
        <v>2616</v>
      </c>
      <c r="J2850" t="s">
        <v>14</v>
      </c>
      <c r="K2850" t="s">
        <v>646</v>
      </c>
      <c r="L2850">
        <v>5573988996862</v>
      </c>
      <c r="N2850">
        <v>0</v>
      </c>
      <c r="O2850" t="s">
        <v>5</v>
      </c>
      <c r="P2850">
        <v>0</v>
      </c>
      <c r="Q2850">
        <v>7</v>
      </c>
      <c r="R2850">
        <v>7</v>
      </c>
      <c r="S2850">
        <v>1</v>
      </c>
      <c r="T2850">
        <v>7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 t="s">
        <v>6</v>
      </c>
      <c r="AG2850">
        <v>284</v>
      </c>
      <c r="AU2850" s="2" t="str">
        <f>IF(ISBLANK(B2850),"", TEXT(B2850,"dddd, d \d\e mmmm \d\e aaaa"))</f>
        <v>sexta-feira, 27 de março de 2026</v>
      </c>
      <c r="AX2850" s="1" t="str" cm="1">
        <f t="array" ref="AX2850">IFERROR(_xlfn.TEXTJOIN(", ",TRUE,_xlfn._xlws.SORT(_xlfn.UNIQUE(_xlfn._xlws.FILTER($K$2:$K$2889,($I$2:$I$2889=I2850)*($K$2:$K$2889&lt;&gt;""))))),"")</f>
        <v>Amora, Aquiles, Enzo, Jade, Jorge</v>
      </c>
      <c r="AY2850" s="1" t="str">
        <f>IF(ISBLANK(F2850),"", IF(OR(
ISNUMBER(FIND("escovacao",LOWER(F2850))),
ISNUMBER(FIND("escovação",LOWER(F2850))),
ISNUMBER(FIND("higiene bucal",LOWER(F2850))),
ISNUMBER(FIND("tosa",LOWER(F2850))),
ISNUMBER(FIND("hidratacao",LOWER(F2850))),
ISNUMBER(FIND("hidratação",LOWER(F2850))),
ISNUMBER(FIND("spa",LOWER(F2850))),
ISNUMBER(FIND("corte de unhas",LOWER(F2850))),
ISNUMBER(FIND("desembolo",LOWER(F2850))),
ISNUMBER(FIND("clorexidina",LOWER(F2850))),
ISNUMBER(FIND("matizacao",LOWER(F2850))),
ISNUMBER(FIND("matização",LOWER(F2850))),
ISNUMBER(FIND("arredondamento",LOWER(F2850))),
ISNUMBER(FIND("remocao",LOWER(F2850))),
ISNUMBER(FIND("remoção",LOWER(F2850)))
),"Serviços extras",
IF(ISNUMBER(FIND("banho",LOWER(F2850))),"Banho","Loja")))</f>
        <v>Banho</v>
      </c>
      <c r="AZ2850" s="1" t="str">
        <f>IF(ISBLANK(I2850),"", _xlfn.LET(_xlpm.Pedido,TRIM(D2850&amp;""),IF(_xlpm.Pedido&lt;&gt;"",_xlpm.Pedido&amp;" | "&amp;K2850,I2850&amp;" | "&amp;K2850&amp;" | "&amp;TEXT(AU2850,"0"))))</f>
        <v>5153 | Aquiles</v>
      </c>
      <c r="BA2850" s="1" t="str">
        <f>IF(ISBLANK(I2850),"", _xlfn.LET(_xlpm.TipoServico,LOWER(H2850),IF(ISNUMBER(FIND("banho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0" s="1" t="str">
        <f>IF(ISBLANK(I2850),"", _xlfn.LET(
    _xlpm.Servico,TRIM(F2850&amp;""),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0" s="1">
        <f>IF(ISBLANK(B2850),"", IF(ISBLANK(R2850),Q2850*S2850,R2850*S2850))</f>
        <v>7</v>
      </c>
    </row>
    <row r="2851" spans="1:55" x14ac:dyDescent="0.3">
      <c r="A2851" t="s">
        <v>141</v>
      </c>
      <c r="B2851">
        <v>46108</v>
      </c>
      <c r="C2851" t="s">
        <v>2</v>
      </c>
      <c r="D2851">
        <v>5153</v>
      </c>
      <c r="F2851" t="s">
        <v>134</v>
      </c>
      <c r="H2851" t="s">
        <v>276</v>
      </c>
      <c r="I2851">
        <v>2616</v>
      </c>
      <c r="J2851" t="s">
        <v>14</v>
      </c>
      <c r="K2851" t="s">
        <v>647</v>
      </c>
      <c r="L2851">
        <v>5573988996862</v>
      </c>
      <c r="N2851">
        <v>0</v>
      </c>
      <c r="O2851" t="s">
        <v>5</v>
      </c>
      <c r="P2851">
        <v>0</v>
      </c>
      <c r="Q2851">
        <v>7</v>
      </c>
      <c r="R2851">
        <v>7</v>
      </c>
      <c r="S2851">
        <v>1</v>
      </c>
      <c r="T2851">
        <v>7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 t="s">
        <v>6</v>
      </c>
      <c r="AG2851">
        <v>284</v>
      </c>
      <c r="AU2851" s="2" t="str">
        <f>IF(ISBLANK(B2851),"", TEXT(B2851,"dddd, d \d\e mmmm \d\e aaaa"))</f>
        <v>sexta-feira, 27 de março de 2026</v>
      </c>
      <c r="AX2851" s="1" t="str" cm="1">
        <f t="array" ref="AX2851">IFERROR(_xlfn.TEXTJOIN(", ",TRUE,_xlfn._xlws.SORT(_xlfn.UNIQUE(_xlfn._xlws.FILTER($K$2:$K$2889,($I$2:$I$2889=I2851)*($K$2:$K$2889&lt;&gt;""))))),"")</f>
        <v>Amora, Aquiles, Enzo, Jade, Jorge</v>
      </c>
      <c r="AY2851" s="1" t="str">
        <f>IF(ISBLANK(F2851),"", IF(OR(
ISNUMBER(FIND("escovacao",LOWER(F2851))),
ISNUMBER(FIND("escovação",LOWER(F2851))),
ISNUMBER(FIND("higiene bucal",LOWER(F2851))),
ISNUMBER(FIND("tosa",LOWER(F2851))),
ISNUMBER(FIND("hidratacao",LOWER(F2851))),
ISNUMBER(FIND("hidratação",LOWER(F2851))),
ISNUMBER(FIND("spa",LOWER(F2851))),
ISNUMBER(FIND("corte de unhas",LOWER(F2851))),
ISNUMBER(FIND("desembolo",LOWER(F2851))),
ISNUMBER(FIND("clorexidina",LOWER(F2851))),
ISNUMBER(FIND("matizacao",LOWER(F2851))),
ISNUMBER(FIND("matização",LOWER(F2851))),
ISNUMBER(FIND("arredondamento",LOWER(F2851))),
ISNUMBER(FIND("remocao",LOWER(F2851))),
ISNUMBER(FIND("remoção",LOWER(F2851)))
),"Serviços extras",
IF(ISNUMBER(FIND("banho",LOWER(F2851))),"Banho","Loja")))</f>
        <v>Banho</v>
      </c>
      <c r="AZ2851" s="1" t="str">
        <f>IF(ISBLANK(I2851),"", _xlfn.LET(_xlpm.Pedido,TRIM(D2851&amp;""),IF(_xlpm.Pedido&lt;&gt;"",_xlpm.Pedido&amp;" | "&amp;K2851,I2851&amp;" | "&amp;K2851&amp;" | "&amp;TEXT(AU2851,"0"))))</f>
        <v>5153 | Jade</v>
      </c>
      <c r="BA2851" s="1" t="str">
        <f>IF(ISBLANK(I2851),"", _xlfn.LET(_xlpm.TipoServico,LOWER(H2851),IF(ISNUMBER(FIND("banho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1" s="1" t="str">
        <f>IF(ISBLANK(I2851),"", _xlfn.LET(
    _xlpm.Servico,TRIM(F2851&amp;""),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1" s="1">
        <f>IF(ISBLANK(B2851),"", IF(ISBLANK(R2851),Q2851*S2851,R2851*S2851))</f>
        <v>7</v>
      </c>
    </row>
    <row r="2852" spans="1:55" x14ac:dyDescent="0.3">
      <c r="A2852" t="s">
        <v>141</v>
      </c>
      <c r="B2852">
        <v>46109</v>
      </c>
      <c r="C2852" t="s">
        <v>27</v>
      </c>
      <c r="D2852">
        <v>5165</v>
      </c>
      <c r="F2852" t="s">
        <v>134</v>
      </c>
      <c r="H2852" t="s">
        <v>276</v>
      </c>
      <c r="I2852">
        <v>2585</v>
      </c>
      <c r="J2852" t="s">
        <v>83</v>
      </c>
      <c r="K2852" t="s">
        <v>157</v>
      </c>
      <c r="L2852">
        <v>5573981669052</v>
      </c>
      <c r="N2852">
        <v>0</v>
      </c>
      <c r="O2852" t="s">
        <v>5</v>
      </c>
      <c r="P2852">
        <v>0</v>
      </c>
      <c r="Q2852">
        <v>7</v>
      </c>
      <c r="R2852">
        <v>7</v>
      </c>
      <c r="S2852">
        <v>1</v>
      </c>
      <c r="T2852">
        <v>7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  <c r="AE2852">
        <v>0</v>
      </c>
      <c r="AF2852" t="s">
        <v>6</v>
      </c>
      <c r="AG2852">
        <v>169</v>
      </c>
      <c r="AU2852" s="2" t="str">
        <f>IF(ISBLANK(B2852),"", TEXT(B2852,"dddd, d \d\e mmmm \d\e aaaa"))</f>
        <v>sábado, 28 de março de 2026</v>
      </c>
      <c r="AX2852" s="1" t="str" cm="1">
        <f t="array" ref="AX2852">IFERROR(_xlfn.TEXTJOIN(", ",TRUE,_xlfn._xlws.SORT(_xlfn.UNIQUE(_xlfn._xlws.FILTER($K$2:$K$2889,($I$2:$I$2889=I2852)*($K$2:$K$2889&lt;&gt;""))))),"")</f>
        <v>Dudu, Tata</v>
      </c>
      <c r="AY2852" s="1" t="str">
        <f>IF(ISBLANK(F2852),"", IF(OR(
ISNUMBER(FIND("escovacao",LOWER(F2852))),
ISNUMBER(FIND("escovação",LOWER(F2852))),
ISNUMBER(FIND("higiene bucal",LOWER(F2852))),
ISNUMBER(FIND("tosa",LOWER(F2852))),
ISNUMBER(FIND("hidratacao",LOWER(F2852))),
ISNUMBER(FIND("hidratação",LOWER(F2852))),
ISNUMBER(FIND("spa",LOWER(F2852))),
ISNUMBER(FIND("corte de unhas",LOWER(F2852))),
ISNUMBER(FIND("desembolo",LOWER(F2852))),
ISNUMBER(FIND("clorexidina",LOWER(F2852))),
ISNUMBER(FIND("matizacao",LOWER(F2852))),
ISNUMBER(FIND("matização",LOWER(F2852))),
ISNUMBER(FIND("arredondamento",LOWER(F2852))),
ISNUMBER(FIND("remocao",LOWER(F2852))),
ISNUMBER(FIND("remoção",LOWER(F2852)))
),"Serviços extras",
IF(ISNUMBER(FIND("banho",LOWER(F2852))),"Banho","Loja")))</f>
        <v>Banho</v>
      </c>
      <c r="AZ2852" s="1" t="str">
        <f>IF(ISBLANK(I2852),"", _xlfn.LET(_xlpm.Pedido,TRIM(D2852&amp;""),IF(_xlpm.Pedido&lt;&gt;"",_xlpm.Pedido&amp;" | "&amp;K2852,I2852&amp;" | "&amp;K2852&amp;" | "&amp;TEXT(AU2852,"0"))))</f>
        <v>5165 | Dudu</v>
      </c>
      <c r="BA2852" s="1" t="str">
        <f>IF(ISBLANK(I2852),"", _xlfn.LET(_xlpm.TipoServico,LOWER(H2852),IF(ISNUMBER(FIND("banho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2" s="1" t="str">
        <f>IF(ISBLANK(I2852),"", _xlfn.LET(
    _xlpm.Servico,TRIM(F2852&amp;""),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2" s="1">
        <f>IF(ISBLANK(B2852),"", IF(ISBLANK(R2852),Q2852*S2852,R2852*S2852))</f>
        <v>7</v>
      </c>
    </row>
    <row r="2853" spans="1:55" x14ac:dyDescent="0.3">
      <c r="A2853" t="s">
        <v>141</v>
      </c>
      <c r="B2853">
        <v>46109</v>
      </c>
      <c r="C2853" t="s">
        <v>27</v>
      </c>
      <c r="D2853">
        <v>5165</v>
      </c>
      <c r="F2853" t="s">
        <v>134</v>
      </c>
      <c r="H2853" t="s">
        <v>276</v>
      </c>
      <c r="I2853">
        <v>2585</v>
      </c>
      <c r="J2853" t="s">
        <v>83</v>
      </c>
      <c r="K2853" t="s">
        <v>156</v>
      </c>
      <c r="L2853">
        <v>5573981669052</v>
      </c>
      <c r="N2853">
        <v>0</v>
      </c>
      <c r="O2853" t="s">
        <v>5</v>
      </c>
      <c r="P2853">
        <v>0</v>
      </c>
      <c r="Q2853">
        <v>7</v>
      </c>
      <c r="R2853">
        <v>7</v>
      </c>
      <c r="S2853">
        <v>1</v>
      </c>
      <c r="T2853">
        <v>7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 t="s">
        <v>6</v>
      </c>
      <c r="AG2853">
        <v>169</v>
      </c>
      <c r="AU2853" s="2" t="str">
        <f>IF(ISBLANK(B2853),"", TEXT(B2853,"dddd, d \d\e mmmm \d\e aaaa"))</f>
        <v>sábado, 28 de março de 2026</v>
      </c>
      <c r="AX2853" s="1" t="str" cm="1">
        <f t="array" ref="AX2853">IFERROR(_xlfn.TEXTJOIN(", ",TRUE,_xlfn._xlws.SORT(_xlfn.UNIQUE(_xlfn._xlws.FILTER($K$2:$K$2889,($I$2:$I$2889=I2853)*($K$2:$K$2889&lt;&gt;""))))),"")</f>
        <v>Dudu, Tata</v>
      </c>
      <c r="AY2853" s="1" t="str">
        <f>IF(ISBLANK(F2853),"", IF(OR(
ISNUMBER(FIND("escovacao",LOWER(F2853))),
ISNUMBER(FIND("escovação",LOWER(F2853))),
ISNUMBER(FIND("higiene bucal",LOWER(F2853))),
ISNUMBER(FIND("tosa",LOWER(F2853))),
ISNUMBER(FIND("hidratacao",LOWER(F2853))),
ISNUMBER(FIND("hidratação",LOWER(F2853))),
ISNUMBER(FIND("spa",LOWER(F2853))),
ISNUMBER(FIND("corte de unhas",LOWER(F2853))),
ISNUMBER(FIND("desembolo",LOWER(F2853))),
ISNUMBER(FIND("clorexidina",LOWER(F2853))),
ISNUMBER(FIND("matizacao",LOWER(F2853))),
ISNUMBER(FIND("matização",LOWER(F2853))),
ISNUMBER(FIND("arredondamento",LOWER(F2853))),
ISNUMBER(FIND("remocao",LOWER(F2853))),
ISNUMBER(FIND("remoção",LOWER(F2853)))
),"Serviços extras",
IF(ISNUMBER(FIND("banho",LOWER(F2853))),"Banho","Loja")))</f>
        <v>Banho</v>
      </c>
      <c r="AZ2853" s="1" t="str">
        <f>IF(ISBLANK(I2853),"", _xlfn.LET(_xlpm.Pedido,TRIM(D2853&amp;""),IF(_xlpm.Pedido&lt;&gt;"",_xlpm.Pedido&amp;" | "&amp;K2853,I2853&amp;" | "&amp;K2853&amp;" | "&amp;TEXT(AU2853,"0"))))</f>
        <v>5165 | Tata</v>
      </c>
      <c r="BA2853" s="1" t="str">
        <f>IF(ISBLANK(I2853),"", _xlfn.LET(_xlpm.TipoServico,LOWER(H2853),IF(ISNUMBER(FIND("banho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3" s="1" t="str">
        <f>IF(ISBLANK(I2853),"", _xlfn.LET(
    _xlpm.Servico,TRIM(F2853&amp;""),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3" s="1">
        <f>IF(ISBLANK(B2853),"", IF(ISBLANK(R2853),Q2853*S2853,R2853*S2853))</f>
        <v>7</v>
      </c>
    </row>
    <row r="2854" spans="1:55" x14ac:dyDescent="0.3">
      <c r="A2854" t="s">
        <v>11</v>
      </c>
      <c r="B2854">
        <v>46109</v>
      </c>
      <c r="C2854" t="s">
        <v>27</v>
      </c>
      <c r="D2854">
        <v>5162</v>
      </c>
      <c r="F2854" t="s">
        <v>134</v>
      </c>
      <c r="H2854" t="s">
        <v>276</v>
      </c>
      <c r="I2854">
        <v>2820</v>
      </c>
      <c r="J2854" t="s">
        <v>619</v>
      </c>
      <c r="K2854" t="s">
        <v>155</v>
      </c>
      <c r="L2854">
        <v>7194004444</v>
      </c>
      <c r="N2854">
        <v>0</v>
      </c>
      <c r="O2854" t="s">
        <v>5</v>
      </c>
      <c r="P2854">
        <v>0</v>
      </c>
      <c r="Q2854">
        <v>7</v>
      </c>
      <c r="R2854">
        <v>7</v>
      </c>
      <c r="S2854">
        <v>1</v>
      </c>
      <c r="T2854">
        <v>7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  <c r="AE2854">
        <v>0</v>
      </c>
      <c r="AF2854" t="s">
        <v>6</v>
      </c>
      <c r="AG2854">
        <v>114</v>
      </c>
      <c r="AU2854" s="2" t="str">
        <f>IF(ISBLANK(B2854),"", TEXT(B2854,"dddd, d \d\e mmmm \d\e aaaa"))</f>
        <v>sábado, 28 de março de 2026</v>
      </c>
      <c r="AX2854" s="1" t="str" cm="1">
        <f t="array" ref="AX2854">IFERROR(_xlfn.TEXTJOIN(", ",TRUE,_xlfn._xlws.SORT(_xlfn.UNIQUE(_xlfn._xlws.FILTER($K$2:$K$2889,($I$2:$I$2889=I2854)*($K$2:$K$2889&lt;&gt;""))))),"")</f>
        <v>Mel</v>
      </c>
      <c r="AY2854" s="1" t="str">
        <f>IF(ISBLANK(F2854),"", IF(OR(
ISNUMBER(FIND("escovacao",LOWER(F2854))),
ISNUMBER(FIND("escovação",LOWER(F2854))),
ISNUMBER(FIND("higiene bucal",LOWER(F2854))),
ISNUMBER(FIND("tosa",LOWER(F2854))),
ISNUMBER(FIND("hidratacao",LOWER(F2854))),
ISNUMBER(FIND("hidratação",LOWER(F2854))),
ISNUMBER(FIND("spa",LOWER(F2854))),
ISNUMBER(FIND("corte de unhas",LOWER(F2854))),
ISNUMBER(FIND("desembolo",LOWER(F2854))),
ISNUMBER(FIND("clorexidina",LOWER(F2854))),
ISNUMBER(FIND("matizacao",LOWER(F2854))),
ISNUMBER(FIND("matização",LOWER(F2854))),
ISNUMBER(FIND("arredondamento",LOWER(F2854))),
ISNUMBER(FIND("remocao",LOWER(F2854))),
ISNUMBER(FIND("remoção",LOWER(F2854)))
),"Serviços extras",
IF(ISNUMBER(FIND("banho",LOWER(F2854))),"Banho","Loja")))</f>
        <v>Banho</v>
      </c>
      <c r="AZ2854" s="1" t="str">
        <f>IF(ISBLANK(I2854),"", _xlfn.LET(_xlpm.Pedido,TRIM(D2854&amp;""),IF(_xlpm.Pedido&lt;&gt;"",_xlpm.Pedido&amp;" | "&amp;K2854,I2854&amp;" | "&amp;K2854&amp;" | "&amp;TEXT(AU2854,"0"))))</f>
        <v>5162 | Mel</v>
      </c>
      <c r="BA2854" s="1" t="str">
        <f>IF(ISBLANK(I2854),"", _xlfn.LET(_xlpm.TipoServico,LOWER(H2854),IF(ISNUMBER(FIND("banho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4" s="1" t="str">
        <f>IF(ISBLANK(I2854),"", _xlfn.LET(
    _xlpm.Servico,TRIM(F2854&amp;""),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4" s="1">
        <f>IF(ISBLANK(B2854),"", IF(ISBLANK(R2854),Q2854*S2854,R2854*S2854))</f>
        <v>7</v>
      </c>
    </row>
    <row r="2855" spans="1:55" x14ac:dyDescent="0.3">
      <c r="A2855" t="s">
        <v>141</v>
      </c>
      <c r="B2855">
        <v>46109</v>
      </c>
      <c r="C2855" t="s">
        <v>27</v>
      </c>
      <c r="D2855">
        <v>5163</v>
      </c>
      <c r="F2855" t="s">
        <v>134</v>
      </c>
      <c r="H2855" t="s">
        <v>276</v>
      </c>
      <c r="I2855">
        <v>2718</v>
      </c>
      <c r="J2855" t="s">
        <v>625</v>
      </c>
      <c r="K2855" t="s">
        <v>758</v>
      </c>
      <c r="L2855">
        <v>5573982482989</v>
      </c>
      <c r="N2855">
        <v>0</v>
      </c>
      <c r="O2855" t="s">
        <v>5</v>
      </c>
      <c r="P2855">
        <v>0</v>
      </c>
      <c r="Q2855">
        <v>7</v>
      </c>
      <c r="R2855">
        <v>7</v>
      </c>
      <c r="S2855">
        <v>1</v>
      </c>
      <c r="T2855">
        <v>7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 t="s">
        <v>6</v>
      </c>
      <c r="AG2855">
        <v>114</v>
      </c>
      <c r="AU2855" s="2" t="str">
        <f>IF(ISBLANK(B2855),"", TEXT(B2855,"dddd, d \d\e mmmm \d\e aaaa"))</f>
        <v>sábado, 28 de março de 2026</v>
      </c>
      <c r="AX2855" s="1" t="str" cm="1">
        <f t="array" ref="AX2855">IFERROR(_xlfn.TEXTJOIN(", ",TRUE,_xlfn._xlws.SORT(_xlfn.UNIQUE(_xlfn._xlws.FILTER($K$2:$K$2889,($I$2:$I$2889=I2855)*($K$2:$K$2889&lt;&gt;""))))),"")</f>
        <v>Luly</v>
      </c>
      <c r="AY2855" s="1" t="str">
        <f>IF(ISBLANK(F2855),"", IF(OR(
ISNUMBER(FIND("escovacao",LOWER(F2855))),
ISNUMBER(FIND("escovação",LOWER(F2855))),
ISNUMBER(FIND("higiene bucal",LOWER(F2855))),
ISNUMBER(FIND("tosa",LOWER(F2855))),
ISNUMBER(FIND("hidratacao",LOWER(F2855))),
ISNUMBER(FIND("hidratação",LOWER(F2855))),
ISNUMBER(FIND("spa",LOWER(F2855))),
ISNUMBER(FIND("corte de unhas",LOWER(F2855))),
ISNUMBER(FIND("desembolo",LOWER(F2855))),
ISNUMBER(FIND("clorexidina",LOWER(F2855))),
ISNUMBER(FIND("matizacao",LOWER(F2855))),
ISNUMBER(FIND("matização",LOWER(F2855))),
ISNUMBER(FIND("arredondamento",LOWER(F2855))),
ISNUMBER(FIND("remocao",LOWER(F2855))),
ISNUMBER(FIND("remoção",LOWER(F2855)))
),"Serviços extras",
IF(ISNUMBER(FIND("banho",LOWER(F2855))),"Banho","Loja")))</f>
        <v>Banho</v>
      </c>
      <c r="AZ2855" s="1" t="str">
        <f>IF(ISBLANK(I2855),"", _xlfn.LET(_xlpm.Pedido,TRIM(D2855&amp;""),IF(_xlpm.Pedido&lt;&gt;"",_xlpm.Pedido&amp;" | "&amp;K2855,I2855&amp;" | "&amp;K2855&amp;" | "&amp;TEXT(AU2855,"0"))))</f>
        <v>5163 | Luly</v>
      </c>
      <c r="BA2855" s="1" t="str">
        <f>IF(ISBLANK(I2855),"", _xlfn.LET(_xlpm.TipoServico,LOWER(H2855),IF(ISNUMBER(FIND("banho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5" s="1" t="str">
        <f>IF(ISBLANK(I2855),"", _xlfn.LET(
    _xlpm.Servico,TRIM(F2855&amp;""),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5" s="1">
        <f>IF(ISBLANK(B2855),"", IF(ISBLANK(R2855),Q2855*S2855,R2855*S2855))</f>
        <v>7</v>
      </c>
    </row>
    <row r="2856" spans="1:55" x14ac:dyDescent="0.3">
      <c r="A2856" t="s">
        <v>141</v>
      </c>
      <c r="B2856">
        <v>46109</v>
      </c>
      <c r="C2856" t="s">
        <v>27</v>
      </c>
      <c r="D2856">
        <v>5164</v>
      </c>
      <c r="F2856" t="s">
        <v>134</v>
      </c>
      <c r="H2856" t="s">
        <v>276</v>
      </c>
      <c r="I2856">
        <v>2754</v>
      </c>
      <c r="J2856" t="s">
        <v>40</v>
      </c>
      <c r="K2856" t="s">
        <v>429</v>
      </c>
      <c r="L2856">
        <v>71992284134</v>
      </c>
      <c r="N2856">
        <v>0</v>
      </c>
      <c r="O2856" t="s">
        <v>5</v>
      </c>
      <c r="P2856">
        <v>0</v>
      </c>
      <c r="Q2856">
        <v>7</v>
      </c>
      <c r="R2856">
        <v>7</v>
      </c>
      <c r="S2856">
        <v>1</v>
      </c>
      <c r="T2856">
        <v>7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 t="s">
        <v>6</v>
      </c>
      <c r="AG2856">
        <v>57</v>
      </c>
      <c r="AU2856" s="2" t="str">
        <f>IF(ISBLANK(B2856),"", TEXT(B2856,"dddd, d \d\e mmmm \d\e aaaa"))</f>
        <v>sábado, 28 de março de 2026</v>
      </c>
      <c r="AX2856" s="1" t="str" cm="1">
        <f t="array" ref="AX2856">IFERROR(_xlfn.TEXTJOIN(", ",TRUE,_xlfn._xlws.SORT(_xlfn.UNIQUE(_xlfn._xlws.FILTER($K$2:$K$2889,($I$2:$I$2889=I2856)*($K$2:$K$2889&lt;&gt;""))))),"")</f>
        <v>Lola</v>
      </c>
      <c r="AY2856" s="1" t="str">
        <f>IF(ISBLANK(F2856),"", IF(OR(
ISNUMBER(FIND("escovacao",LOWER(F2856))),
ISNUMBER(FIND("escovação",LOWER(F2856))),
ISNUMBER(FIND("higiene bucal",LOWER(F2856))),
ISNUMBER(FIND("tosa",LOWER(F2856))),
ISNUMBER(FIND("hidratacao",LOWER(F2856))),
ISNUMBER(FIND("hidratação",LOWER(F2856))),
ISNUMBER(FIND("spa",LOWER(F2856))),
ISNUMBER(FIND("corte de unhas",LOWER(F2856))),
ISNUMBER(FIND("desembolo",LOWER(F2856))),
ISNUMBER(FIND("clorexidina",LOWER(F2856))),
ISNUMBER(FIND("matizacao",LOWER(F2856))),
ISNUMBER(FIND("matização",LOWER(F2856))),
ISNUMBER(FIND("arredondamento",LOWER(F2856))),
ISNUMBER(FIND("remocao",LOWER(F2856))),
ISNUMBER(FIND("remoção",LOWER(F2856)))
),"Serviços extras",
IF(ISNUMBER(FIND("banho",LOWER(F2856))),"Banho","Loja")))</f>
        <v>Banho</v>
      </c>
      <c r="AZ2856" s="1" t="str">
        <f>IF(ISBLANK(I2856),"", _xlfn.LET(_xlpm.Pedido,TRIM(D2856&amp;""),IF(_xlpm.Pedido&lt;&gt;"",_xlpm.Pedido&amp;" | "&amp;K2856,I2856&amp;" | "&amp;K2856&amp;" | "&amp;TEXT(AU2856,"0"))))</f>
        <v>5164 | Lola</v>
      </c>
      <c r="BA2856" s="1" t="str">
        <f>IF(ISBLANK(I2856),"", _xlfn.LET(_xlpm.TipoServico,LOWER(H2856),IF(ISNUMBER(FIND("banho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6" s="1" t="str">
        <f>IF(ISBLANK(I2856),"", _xlfn.LET(
    _xlpm.Servico,TRIM(F2856&amp;""),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6" s="1">
        <f>IF(ISBLANK(B2856),"", IF(ISBLANK(R2856),Q2856*S2856,R2856*S2856))</f>
        <v>7</v>
      </c>
    </row>
    <row r="2857" spans="1:55" x14ac:dyDescent="0.3">
      <c r="A2857" t="s">
        <v>133</v>
      </c>
      <c r="B2857">
        <v>46112</v>
      </c>
      <c r="C2857" t="s">
        <v>46</v>
      </c>
      <c r="D2857">
        <v>5184</v>
      </c>
      <c r="F2857" t="s">
        <v>134</v>
      </c>
      <c r="H2857" t="s">
        <v>276</v>
      </c>
      <c r="I2857">
        <v>2513</v>
      </c>
      <c r="J2857" t="s">
        <v>48</v>
      </c>
      <c r="K2857" t="s">
        <v>140</v>
      </c>
      <c r="L2857">
        <v>5573999917447</v>
      </c>
      <c r="N2857">
        <v>0</v>
      </c>
      <c r="O2857" t="s">
        <v>5</v>
      </c>
      <c r="P2857">
        <v>0</v>
      </c>
      <c r="Q2857">
        <v>7</v>
      </c>
      <c r="R2857">
        <v>7</v>
      </c>
      <c r="S2857">
        <v>1</v>
      </c>
      <c r="T2857">
        <v>7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 t="s">
        <v>6</v>
      </c>
      <c r="AG2857">
        <v>138</v>
      </c>
      <c r="AU2857" s="2" t="str">
        <f>IF(ISBLANK(B2857),"", TEXT(B2857,"dddd, d \d\e mmmm \d\e aaaa"))</f>
        <v>terça-feira, 31 de março de 2026</v>
      </c>
      <c r="AX2857" s="1" t="str" cm="1">
        <f t="array" ref="AX2857">IFERROR(_xlfn.TEXTJOIN(", ",TRUE,_xlfn._xlws.SORT(_xlfn.UNIQUE(_xlfn._xlws.FILTER($K$2:$K$2889,($I$2:$I$2889=I2857)*($K$2:$K$2889&lt;&gt;""))))),"")</f>
        <v>Amora, Lulu</v>
      </c>
      <c r="AY2857" s="1" t="str">
        <f>IF(ISBLANK(F2857),"", IF(OR(
ISNUMBER(FIND("escovacao",LOWER(F2857))),
ISNUMBER(FIND("escovação",LOWER(F2857))),
ISNUMBER(FIND("higiene bucal",LOWER(F2857))),
ISNUMBER(FIND("tosa",LOWER(F2857))),
ISNUMBER(FIND("hidratacao",LOWER(F2857))),
ISNUMBER(FIND("hidratação",LOWER(F2857))),
ISNUMBER(FIND("spa",LOWER(F2857))),
ISNUMBER(FIND("corte de unhas",LOWER(F2857))),
ISNUMBER(FIND("desembolo",LOWER(F2857))),
ISNUMBER(FIND("clorexidina",LOWER(F2857))),
ISNUMBER(FIND("matizacao",LOWER(F2857))),
ISNUMBER(FIND("matização",LOWER(F2857))),
ISNUMBER(FIND("arredondamento",LOWER(F2857))),
ISNUMBER(FIND("remocao",LOWER(F2857))),
ISNUMBER(FIND("remoção",LOWER(F2857)))
),"Serviços extras",
IF(ISNUMBER(FIND("banho",LOWER(F2857))),"Banho","Loja")))</f>
        <v>Banho</v>
      </c>
      <c r="AZ2857" s="1" t="str">
        <f>IF(ISBLANK(I2857),"", _xlfn.LET(_xlpm.Pedido,TRIM(D2857&amp;""),IF(_xlpm.Pedido&lt;&gt;"",_xlpm.Pedido&amp;" | "&amp;K2857,I2857&amp;" | "&amp;K2857&amp;" | "&amp;TEXT(AU2857,"0"))))</f>
        <v>5184 | Lulu</v>
      </c>
      <c r="BA2857" s="1" t="str">
        <f>IF(ISBLANK(I2857),"", _xlfn.LET(_xlpm.TipoServico,LOWER(H2857),IF(ISNUMBER(FIND("banho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7" s="1" t="str">
        <f>IF(ISBLANK(I2857),"", _xlfn.LET(
    _xlpm.Servico,TRIM(F2857&amp;""),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7" s="1">
        <f>IF(ISBLANK(B2857),"", IF(ISBLANK(R2857),Q2857*S2857,R2857*S2857))</f>
        <v>7</v>
      </c>
    </row>
    <row r="2858" spans="1:55" x14ac:dyDescent="0.3">
      <c r="A2858" t="s">
        <v>141</v>
      </c>
      <c r="B2858">
        <v>46112</v>
      </c>
      <c r="C2858" t="s">
        <v>46</v>
      </c>
      <c r="D2858">
        <v>5182</v>
      </c>
      <c r="F2858" t="s">
        <v>134</v>
      </c>
      <c r="H2858" t="s">
        <v>276</v>
      </c>
      <c r="I2858">
        <v>2297</v>
      </c>
      <c r="J2858" t="s">
        <v>8</v>
      </c>
      <c r="K2858" t="s">
        <v>471</v>
      </c>
      <c r="L2858">
        <v>73991083951</v>
      </c>
      <c r="N2858">
        <v>0</v>
      </c>
      <c r="O2858" t="s">
        <v>5</v>
      </c>
      <c r="P2858">
        <v>0</v>
      </c>
      <c r="Q2858">
        <v>7</v>
      </c>
      <c r="R2858">
        <v>7</v>
      </c>
      <c r="S2858">
        <v>1</v>
      </c>
      <c r="T2858">
        <v>7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  <c r="AE2858">
        <v>0</v>
      </c>
      <c r="AF2858" t="s">
        <v>6</v>
      </c>
      <c r="AG2858">
        <v>430</v>
      </c>
      <c r="AU2858" s="2" t="str">
        <f>IF(ISBLANK(B2858),"", TEXT(B2858,"dddd, d \d\e mmmm \d\e aaaa"))</f>
        <v>terça-feira, 31 de março de 2026</v>
      </c>
      <c r="AX2858" s="1" t="str" cm="1">
        <f t="array" ref="AX2858">IFERROR(_xlfn.TEXTJOIN(", ",TRUE,_xlfn._xlws.SORT(_xlfn.UNIQUE(_xlfn._xlws.FILTER($K$2:$K$2889,($I$2:$I$2889=I2858)*($K$2:$K$2889&lt;&gt;""))))),"")</f>
        <v>Thor</v>
      </c>
      <c r="AY2858" s="1" t="str">
        <f>IF(ISBLANK(F2858),"", IF(OR(
ISNUMBER(FIND("escovacao",LOWER(F2858))),
ISNUMBER(FIND("escovação",LOWER(F2858))),
ISNUMBER(FIND("higiene bucal",LOWER(F2858))),
ISNUMBER(FIND("tosa",LOWER(F2858))),
ISNUMBER(FIND("hidratacao",LOWER(F2858))),
ISNUMBER(FIND("hidratação",LOWER(F2858))),
ISNUMBER(FIND("spa",LOWER(F2858))),
ISNUMBER(FIND("corte de unhas",LOWER(F2858))),
ISNUMBER(FIND("desembolo",LOWER(F2858))),
ISNUMBER(FIND("clorexidina",LOWER(F2858))),
ISNUMBER(FIND("matizacao",LOWER(F2858))),
ISNUMBER(FIND("matização",LOWER(F2858))),
ISNUMBER(FIND("arredondamento",LOWER(F2858))),
ISNUMBER(FIND("remocao",LOWER(F2858))),
ISNUMBER(FIND("remoção",LOWER(F2858)))
),"Serviços extras",
IF(ISNUMBER(FIND("banho",LOWER(F2858))),"Banho","Loja")))</f>
        <v>Banho</v>
      </c>
      <c r="AZ2858" s="1" t="str">
        <f>IF(ISBLANK(I2858),"", _xlfn.LET(_xlpm.Pedido,TRIM(D2858&amp;""),IF(_xlpm.Pedido&lt;&gt;"",_xlpm.Pedido&amp;" | "&amp;K2858,I2858&amp;" | "&amp;K2858&amp;" | "&amp;TEXT(AU2858,"0"))))</f>
        <v>5182 | Thor</v>
      </c>
      <c r="BA2858" s="1" t="str">
        <f>IF(ISBLANK(I2858),"", _xlfn.LET(_xlpm.TipoServico,LOWER(H2858),IF(ISNUMBER(FIND("banho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8" s="1" t="str">
        <f>IF(ISBLANK(I2858),"", _xlfn.LET(
    _xlpm.Servico,TRIM(F2858&amp;""),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8" s="1">
        <f>IF(ISBLANK(B2858),"", IF(ISBLANK(R2858),Q2858*S2858,R2858*S2858))</f>
        <v>7</v>
      </c>
    </row>
    <row r="2859" spans="1:55" x14ac:dyDescent="0.3">
      <c r="A2859" t="s">
        <v>141</v>
      </c>
      <c r="B2859">
        <v>46112</v>
      </c>
      <c r="C2859" t="s">
        <v>46</v>
      </c>
      <c r="D2859">
        <v>5185</v>
      </c>
      <c r="F2859" t="s">
        <v>134</v>
      </c>
      <c r="H2859" t="s">
        <v>276</v>
      </c>
      <c r="I2859">
        <v>2575</v>
      </c>
      <c r="J2859" t="s">
        <v>22</v>
      </c>
      <c r="K2859" t="s">
        <v>247</v>
      </c>
      <c r="L2859">
        <v>5566974007452</v>
      </c>
      <c r="N2859">
        <v>0</v>
      </c>
      <c r="O2859" t="s">
        <v>5</v>
      </c>
      <c r="P2859">
        <v>0</v>
      </c>
      <c r="Q2859">
        <v>7</v>
      </c>
      <c r="R2859">
        <v>7</v>
      </c>
      <c r="S2859">
        <v>1</v>
      </c>
      <c r="T2859">
        <v>7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  <c r="AE2859">
        <v>0</v>
      </c>
      <c r="AF2859" t="s">
        <v>6</v>
      </c>
      <c r="AG2859">
        <v>67</v>
      </c>
      <c r="AU2859" s="2" t="str">
        <f>IF(ISBLANK(B2859),"", TEXT(B2859,"dddd, d \d\e mmmm \d\e aaaa"))</f>
        <v>terça-feira, 31 de março de 2026</v>
      </c>
      <c r="AX2859" s="1" t="str" cm="1">
        <f t="array" ref="AX2859">IFERROR(_xlfn.TEXTJOIN(", ",TRUE,_xlfn._xlws.SORT(_xlfn.UNIQUE(_xlfn._xlws.FILTER($K$2:$K$2889,($I$2:$I$2889=I2859)*($K$2:$K$2889&lt;&gt;""))))),"")</f>
        <v>Hachiko, Theo, Zoe</v>
      </c>
      <c r="AY2859" s="1" t="str">
        <f>IF(ISBLANK(F2859),"", IF(OR(
ISNUMBER(FIND("escovacao",LOWER(F2859))),
ISNUMBER(FIND("escovação",LOWER(F2859))),
ISNUMBER(FIND("higiene bucal",LOWER(F2859))),
ISNUMBER(FIND("tosa",LOWER(F2859))),
ISNUMBER(FIND("hidratacao",LOWER(F2859))),
ISNUMBER(FIND("hidratação",LOWER(F2859))),
ISNUMBER(FIND("spa",LOWER(F2859))),
ISNUMBER(FIND("corte de unhas",LOWER(F2859))),
ISNUMBER(FIND("desembolo",LOWER(F2859))),
ISNUMBER(FIND("clorexidina",LOWER(F2859))),
ISNUMBER(FIND("matizacao",LOWER(F2859))),
ISNUMBER(FIND("matização",LOWER(F2859))),
ISNUMBER(FIND("arredondamento",LOWER(F2859))),
ISNUMBER(FIND("remocao",LOWER(F2859))),
ISNUMBER(FIND("remoção",LOWER(F2859)))
),"Serviços extras",
IF(ISNUMBER(FIND("banho",LOWER(F2859))),"Banho","Loja")))</f>
        <v>Banho</v>
      </c>
      <c r="AZ2859" s="1" t="str">
        <f>IF(ISBLANK(I2859),"", _xlfn.LET(_xlpm.Pedido,TRIM(D2859&amp;""),IF(_xlpm.Pedido&lt;&gt;"",_xlpm.Pedido&amp;" | "&amp;K2859,I2859&amp;" | "&amp;K2859&amp;" | "&amp;TEXT(AU2859,"0"))))</f>
        <v>5185 | Theo</v>
      </c>
      <c r="BA2859" s="1" t="str">
        <f>IF(ISBLANK(I2859),"", _xlfn.LET(_xlpm.TipoServico,LOWER(H2859),IF(ISNUMBER(FIND("banho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59" s="1" t="str">
        <f>IF(ISBLANK(I2859),"", _xlfn.LET(
    _xlpm.Servico,TRIM(F2859&amp;""),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59" s="1">
        <f>IF(ISBLANK(B2859),"", IF(ISBLANK(R2859),Q2859*S2859,R2859*S2859))</f>
        <v>7</v>
      </c>
    </row>
    <row r="2860" spans="1:55" x14ac:dyDescent="0.3">
      <c r="A2860" t="s">
        <v>133</v>
      </c>
      <c r="B2860">
        <v>46112</v>
      </c>
      <c r="C2860" t="s">
        <v>46</v>
      </c>
      <c r="D2860">
        <v>5192</v>
      </c>
      <c r="F2860" t="s">
        <v>134</v>
      </c>
      <c r="H2860" t="s">
        <v>276</v>
      </c>
      <c r="I2860">
        <v>2732</v>
      </c>
      <c r="J2860" t="s">
        <v>588</v>
      </c>
      <c r="K2860" t="s">
        <v>429</v>
      </c>
      <c r="L2860">
        <v>73981985004</v>
      </c>
      <c r="N2860">
        <v>0</v>
      </c>
      <c r="O2860" t="s">
        <v>5</v>
      </c>
      <c r="P2860">
        <v>0</v>
      </c>
      <c r="Q2860">
        <v>7</v>
      </c>
      <c r="R2860">
        <v>7</v>
      </c>
      <c r="S2860">
        <v>1</v>
      </c>
      <c r="T2860">
        <v>7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 t="s">
        <v>6</v>
      </c>
      <c r="AG2860">
        <v>97</v>
      </c>
      <c r="AU2860" s="2" t="str">
        <f>IF(ISBLANK(B2860),"", TEXT(B2860,"dddd, d \d\e mmmm \d\e aaaa"))</f>
        <v>terça-feira, 31 de março de 2026</v>
      </c>
      <c r="AX2860" s="1" t="str" cm="1">
        <f t="array" ref="AX2860">IFERROR(_xlfn.TEXTJOIN(", ",TRUE,_xlfn._xlws.SORT(_xlfn.UNIQUE(_xlfn._xlws.FILTER($K$2:$K$2889,($I$2:$I$2889=I2860)*($K$2:$K$2889&lt;&gt;""))))),"")</f>
        <v>Lola</v>
      </c>
      <c r="AY2860" s="1" t="str">
        <f>IF(ISBLANK(F2860),"", IF(OR(
ISNUMBER(FIND("escovacao",LOWER(F2860))),
ISNUMBER(FIND("escovação",LOWER(F2860))),
ISNUMBER(FIND("higiene bucal",LOWER(F2860))),
ISNUMBER(FIND("tosa",LOWER(F2860))),
ISNUMBER(FIND("hidratacao",LOWER(F2860))),
ISNUMBER(FIND("hidratação",LOWER(F2860))),
ISNUMBER(FIND("spa",LOWER(F2860))),
ISNUMBER(FIND("corte de unhas",LOWER(F2860))),
ISNUMBER(FIND("desembolo",LOWER(F2860))),
ISNUMBER(FIND("clorexidina",LOWER(F2860))),
ISNUMBER(FIND("matizacao",LOWER(F2860))),
ISNUMBER(FIND("matização",LOWER(F2860))),
ISNUMBER(FIND("arredondamento",LOWER(F2860))),
ISNUMBER(FIND("remocao",LOWER(F2860))),
ISNUMBER(FIND("remoção",LOWER(F2860)))
),"Serviços extras",
IF(ISNUMBER(FIND("banho",LOWER(F2860))),"Banho","Loja")))</f>
        <v>Banho</v>
      </c>
      <c r="AZ2860" s="1" t="str">
        <f>IF(ISBLANK(I2860),"", _xlfn.LET(_xlpm.Pedido,TRIM(D2860&amp;""),IF(_xlpm.Pedido&lt;&gt;"",_xlpm.Pedido&amp;" | "&amp;K2860,I2860&amp;" | "&amp;K2860&amp;" | "&amp;TEXT(AU2860,"0"))))</f>
        <v>5192 | Lola</v>
      </c>
      <c r="BA2860" s="1" t="str">
        <f>IF(ISBLANK(I2860),"", _xlfn.LET(_xlpm.TipoServico,LOWER(H2860),IF(ISNUMBER(FIND("banho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60" s="1" t="str">
        <f>IF(ISBLANK(I2860),"", _xlfn.LET(
    _xlpm.Servico,TRIM(F2860&amp;""),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60" s="1">
        <f>IF(ISBLANK(B2860),"", IF(ISBLANK(R2860),Q2860*S2860,R2860*S2860))</f>
        <v>7</v>
      </c>
    </row>
    <row r="2861" spans="1:55" x14ac:dyDescent="0.3">
      <c r="A2861" t="s">
        <v>11</v>
      </c>
      <c r="B2861">
        <v>46106</v>
      </c>
      <c r="C2861" t="s">
        <v>53</v>
      </c>
      <c r="D2861">
        <v>5135</v>
      </c>
      <c r="E2861">
        <v>0</v>
      </c>
      <c r="F2861" t="s">
        <v>497</v>
      </c>
      <c r="H2861" t="s">
        <v>4</v>
      </c>
      <c r="I2861">
        <v>2219</v>
      </c>
      <c r="J2861" t="s">
        <v>339</v>
      </c>
      <c r="K2861" t="s">
        <v>341</v>
      </c>
      <c r="L2861">
        <v>66999210440</v>
      </c>
      <c r="N2861">
        <v>0</v>
      </c>
      <c r="O2861" t="s">
        <v>5</v>
      </c>
      <c r="P2861">
        <v>0</v>
      </c>
      <c r="Q2861">
        <v>297</v>
      </c>
      <c r="R2861">
        <v>297</v>
      </c>
      <c r="S2861">
        <v>3</v>
      </c>
      <c r="T2861">
        <v>297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  <c r="AE2861">
        <v>0</v>
      </c>
      <c r="AF2861" t="s">
        <v>6</v>
      </c>
      <c r="AG2861">
        <v>297</v>
      </c>
      <c r="AH2861" t="s">
        <v>219</v>
      </c>
      <c r="AI2861" t="s">
        <v>209</v>
      </c>
      <c r="AJ2861" t="s">
        <v>214</v>
      </c>
      <c r="AK2861" t="s">
        <v>190</v>
      </c>
      <c r="AS2861" t="s">
        <v>176</v>
      </c>
      <c r="AU2861" s="2" t="str">
        <f>IF(ISBLANK(B2861),"", TEXT(B2861,"dddd, d \d\e mmmm \d\e aaaa"))</f>
        <v>quarta-feira, 25 de março de 2026</v>
      </c>
      <c r="AX2861" s="1" t="str" cm="1">
        <f t="array" ref="AX2861">IFERROR(_xlfn.TEXTJOIN(", ",TRUE,_xlfn._xlws.SORT(_xlfn.UNIQUE(_xlfn._xlws.FILTER($K$2:$K$2889,($I$2:$I$2889=I2861)*($K$2:$K$2889&lt;&gt;""))))),"")</f>
        <v>Oli</v>
      </c>
      <c r="AY2861" s="1" t="str">
        <f>IF(ISBLANK(F2861),"", IF(OR(
ISNUMBER(FIND("escovacao",LOWER(F2861))),
ISNUMBER(FIND("escovação",LOWER(F2861))),
ISNUMBER(FIND("higiene bucal",LOWER(F2861))),
ISNUMBER(FIND("tosa",LOWER(F2861))),
ISNUMBER(FIND("hidratacao",LOWER(F2861))),
ISNUMBER(FIND("hidratação",LOWER(F2861))),
ISNUMBER(FIND("spa",LOWER(F2861))),
ISNUMBER(FIND("corte de unhas",LOWER(F2861))),
ISNUMBER(FIND("desembolo",LOWER(F2861))),
ISNUMBER(FIND("clorexidina",LOWER(F2861))),
ISNUMBER(FIND("matizacao",LOWER(F2861))),
ISNUMBER(FIND("matização",LOWER(F2861))),
ISNUMBER(FIND("arredondamento",LOWER(F2861))),
ISNUMBER(FIND("remocao",LOWER(F2861))),
ISNUMBER(FIND("remoção",LOWER(F2861)))
),"Serviços extras",
IF(ISNUMBER(FIND("banho",LOWER(F2861))),"Banho","Loja")))</f>
        <v>Loja</v>
      </c>
      <c r="AZ2861" s="1" t="str">
        <f>IF(ISBLANK(I2861),"", _xlfn.LET(_xlpm.Pedido,TRIM(D2861&amp;""),IF(_xlpm.Pedido&lt;&gt;"",_xlpm.Pedido&amp;" | "&amp;K2861,I2861&amp;" | "&amp;K2861&amp;" | "&amp;TEXT(AU2861,"0"))))</f>
        <v>5135 | Oli</v>
      </c>
      <c r="BA2861" s="1" t="str">
        <f>IF(ISBLANK(I2861),"", _xlfn.LET(_xlpm.TipoServico,LOWER(H2861),IF(ISNUMBER(FIND("banho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61" s="1" t="str">
        <f>IF(ISBLANK(I2861),"", _xlfn.LET(
    _xlpm.Servico,TRIM(F2861&amp;""),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1" s="1">
        <f>IF(ISBLANK(B2861),"", IF(ISBLANK(R2861),Q2861*S2861,R2861*S2861))</f>
        <v>891</v>
      </c>
    </row>
    <row r="2862" spans="1:55" x14ac:dyDescent="0.3">
      <c r="A2862" t="s">
        <v>1</v>
      </c>
      <c r="B2862">
        <v>46113</v>
      </c>
      <c r="C2862" t="s">
        <v>53</v>
      </c>
      <c r="D2862">
        <v>5193</v>
      </c>
      <c r="E2862">
        <v>0</v>
      </c>
      <c r="F2862" t="s">
        <v>3</v>
      </c>
      <c r="H2862" t="s">
        <v>4</v>
      </c>
      <c r="I2862">
        <v>2618</v>
      </c>
      <c r="J2862" t="s">
        <v>132</v>
      </c>
      <c r="L2862">
        <v>5573999996017</v>
      </c>
      <c r="N2862">
        <v>0</v>
      </c>
      <c r="O2862" t="s">
        <v>5</v>
      </c>
      <c r="P2862">
        <v>0</v>
      </c>
      <c r="Q2862">
        <v>188</v>
      </c>
      <c r="R2862">
        <v>188</v>
      </c>
      <c r="S2862">
        <v>2</v>
      </c>
      <c r="T2862">
        <v>188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  <c r="AE2862">
        <v>0</v>
      </c>
      <c r="AF2862" t="s">
        <v>6</v>
      </c>
      <c r="AG2862">
        <v>291</v>
      </c>
      <c r="AS2862" t="s">
        <v>7</v>
      </c>
      <c r="AU2862" s="2" t="str">
        <f>IF(ISBLANK(B2862),"", TEXT(B2862,"dddd, d \d\e mmmm \d\e aaaa"))</f>
        <v>quarta-feira, 1 de abril de 2026</v>
      </c>
      <c r="AX2862" s="1" t="str" cm="1">
        <f t="array" ref="AX2862">IFERROR(_xlfn.TEXTJOIN(", ",TRUE,_xlfn._xlws.SORT(_xlfn.UNIQUE(_xlfn._xlws.FILTER($K$2:$K$2889,($I$2:$I$2889=I2862)*($K$2:$K$2889&lt;&gt;""))))),"")</f>
        <v>Pepa, Salem</v>
      </c>
      <c r="AY2862" s="1" t="str">
        <f>IF(ISBLANK(F2862),"", IF(OR(
ISNUMBER(FIND("escovacao",LOWER(F2862))),
ISNUMBER(FIND("escovação",LOWER(F2862))),
ISNUMBER(FIND("higiene bucal",LOWER(F2862))),
ISNUMBER(FIND("tosa",LOWER(F2862))),
ISNUMBER(FIND("hidratacao",LOWER(F2862))),
ISNUMBER(FIND("hidratação",LOWER(F2862))),
ISNUMBER(FIND("spa",LOWER(F2862))),
ISNUMBER(FIND("corte de unhas",LOWER(F2862))),
ISNUMBER(FIND("desembolo",LOWER(F2862))),
ISNUMBER(FIND("clorexidina",LOWER(F2862))),
ISNUMBER(FIND("matizacao",LOWER(F2862))),
ISNUMBER(FIND("matização",LOWER(F2862))),
ISNUMBER(FIND("arredondamento",LOWER(F2862))),
ISNUMBER(FIND("remocao",LOWER(F2862))),
ISNUMBER(FIND("remoção",LOWER(F2862)))
),"Serviços extras",
IF(ISNUMBER(FIND("banho",LOWER(F2862))),"Banho","Loja")))</f>
        <v>Loja</v>
      </c>
      <c r="AZ2862" s="1" t="str">
        <f>IF(ISBLANK(I2862),"", _xlfn.LET(_xlpm.Pedido,TRIM(D2862&amp;""),IF(_xlpm.Pedido&lt;&gt;"",_xlpm.Pedido&amp;" | "&amp;K2862,I2862&amp;" | "&amp;K2862&amp;" | "&amp;TEXT(AU2862,"0"))))</f>
        <v xml:space="preserve">5193 | </v>
      </c>
      <c r="BA2862" s="1" t="str">
        <f>IF(ISBLANK(I2862),"", _xlfn.LET(_xlpm.TipoServico,LOWER(H2862),IF(ISNUMBER(FIND("banho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62" s="1" t="str">
        <f>IF(ISBLANK(I2862),"", _xlfn.LET(
    _xlpm.Servico,TRIM(F2862&amp;""),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2" s="1">
        <f>IF(ISBLANK(B2862),"", IF(ISBLANK(R2862),Q2862*S2862,R2862*S2862))</f>
        <v>376</v>
      </c>
    </row>
    <row r="2863" spans="1:55" x14ac:dyDescent="0.3">
      <c r="A2863" t="s">
        <v>1</v>
      </c>
      <c r="B2863">
        <v>46113</v>
      </c>
      <c r="C2863" t="s">
        <v>53</v>
      </c>
      <c r="D2863">
        <v>5193</v>
      </c>
      <c r="E2863">
        <v>0</v>
      </c>
      <c r="F2863" t="s">
        <v>10</v>
      </c>
      <c r="H2863" t="s">
        <v>4</v>
      </c>
      <c r="I2863">
        <v>2618</v>
      </c>
      <c r="J2863" t="s">
        <v>132</v>
      </c>
      <c r="L2863">
        <v>5573999996017</v>
      </c>
      <c r="N2863">
        <v>0</v>
      </c>
      <c r="O2863" t="s">
        <v>5</v>
      </c>
      <c r="P2863">
        <v>0</v>
      </c>
      <c r="Q2863">
        <v>16</v>
      </c>
      <c r="R2863">
        <v>16</v>
      </c>
      <c r="S2863">
        <v>2</v>
      </c>
      <c r="T2863">
        <v>16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  <c r="AE2863">
        <v>0</v>
      </c>
      <c r="AF2863" t="s">
        <v>6</v>
      </c>
      <c r="AG2863">
        <v>291</v>
      </c>
      <c r="AS2863" t="s">
        <v>7</v>
      </c>
      <c r="AU2863" s="2" t="str">
        <f>IF(ISBLANK(B2863),"", TEXT(B2863,"dddd, d \d\e mmmm \d\e aaaa"))</f>
        <v>quarta-feira, 1 de abril de 2026</v>
      </c>
      <c r="AX2863" s="1" t="str" cm="1">
        <f t="array" ref="AX2863">IFERROR(_xlfn.TEXTJOIN(", ",TRUE,_xlfn._xlws.SORT(_xlfn.UNIQUE(_xlfn._xlws.FILTER($K$2:$K$2889,($I$2:$I$2889=I2863)*($K$2:$K$2889&lt;&gt;""))))),"")</f>
        <v>Pepa, Salem</v>
      </c>
      <c r="AY2863" s="1" t="str">
        <f>IF(ISBLANK(F2863),"", IF(OR(
ISNUMBER(FIND("escovacao",LOWER(F2863))),
ISNUMBER(FIND("escovação",LOWER(F2863))),
ISNUMBER(FIND("higiene bucal",LOWER(F2863))),
ISNUMBER(FIND("tosa",LOWER(F2863))),
ISNUMBER(FIND("hidratacao",LOWER(F2863))),
ISNUMBER(FIND("hidratação",LOWER(F2863))),
ISNUMBER(FIND("spa",LOWER(F2863))),
ISNUMBER(FIND("corte de unhas",LOWER(F2863))),
ISNUMBER(FIND("desembolo",LOWER(F2863))),
ISNUMBER(FIND("clorexidina",LOWER(F2863))),
ISNUMBER(FIND("matizacao",LOWER(F2863))),
ISNUMBER(FIND("matização",LOWER(F2863))),
ISNUMBER(FIND("arredondamento",LOWER(F2863))),
ISNUMBER(FIND("remocao",LOWER(F2863))),
ISNUMBER(FIND("remoção",LOWER(F2863)))
),"Serviços extras",
IF(ISNUMBER(FIND("banho",LOWER(F2863))),"Banho","Loja")))</f>
        <v>Serviços extras</v>
      </c>
      <c r="AZ2863" s="1" t="str">
        <f>IF(ISBLANK(I2863),"", _xlfn.LET(_xlpm.Pedido,TRIM(D2863&amp;""),IF(_xlpm.Pedido&lt;&gt;"",_xlpm.Pedido&amp;" | "&amp;K2863,I2863&amp;" | "&amp;K2863&amp;" | "&amp;TEXT(AU2863,"0"))))</f>
        <v xml:space="preserve">5193 | </v>
      </c>
      <c r="BA2863" s="1" t="str">
        <f>IF(ISBLANK(I2863),"", _xlfn.LET(_xlpm.TipoServico,LOWER(H2863),IF(ISNUMBER(FIND("banho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63" s="1" t="str">
        <f>IF(ISBLANK(I2863),"", _xlfn.LET(
    _xlpm.Servico,TRIM(F2863&amp;""),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3" s="1">
        <f>IF(ISBLANK(B2863),"", IF(ISBLANK(R2863),Q2863*S2863,R2863*S2863))</f>
        <v>32</v>
      </c>
    </row>
    <row r="2864" spans="1:55" x14ac:dyDescent="0.3">
      <c r="A2864" t="s">
        <v>1</v>
      </c>
      <c r="B2864">
        <v>46114</v>
      </c>
      <c r="C2864" t="s">
        <v>9</v>
      </c>
      <c r="D2864">
        <v>5206</v>
      </c>
      <c r="E2864">
        <v>0</v>
      </c>
      <c r="F2864" t="s">
        <v>3</v>
      </c>
      <c r="H2864" t="s">
        <v>4</v>
      </c>
      <c r="I2864">
        <v>2703</v>
      </c>
      <c r="J2864" t="s">
        <v>50</v>
      </c>
      <c r="L2864">
        <v>5573982528737</v>
      </c>
      <c r="N2864">
        <v>0</v>
      </c>
      <c r="O2864" t="s">
        <v>5</v>
      </c>
      <c r="P2864">
        <v>0</v>
      </c>
      <c r="Q2864">
        <v>188</v>
      </c>
      <c r="R2864">
        <v>188</v>
      </c>
      <c r="S2864">
        <v>2</v>
      </c>
      <c r="T2864">
        <v>188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 t="s">
        <v>6</v>
      </c>
      <c r="AG2864">
        <v>236</v>
      </c>
      <c r="AS2864" t="s">
        <v>7</v>
      </c>
      <c r="AU2864" s="2" t="str">
        <f>IF(ISBLANK(B2864),"", TEXT(B2864,"dddd, d \d\e mmmm \d\e aaaa"))</f>
        <v>quinta-feira, 2 de abril de 2026</v>
      </c>
      <c r="AX2864" s="1" t="str" cm="1">
        <f t="array" ref="AX2864">IFERROR(_xlfn.TEXTJOIN(", ",TRUE,_xlfn._xlws.SORT(_xlfn.UNIQUE(_xlfn._xlws.FILTER($K$2:$K$2889,($I$2:$I$2889=I2864)*($K$2:$K$2889&lt;&gt;""))))),"")</f>
        <v>Lucky</v>
      </c>
      <c r="AY2864" s="1" t="str">
        <f>IF(ISBLANK(F2864),"", IF(OR(
ISNUMBER(FIND("escovacao",LOWER(F2864))),
ISNUMBER(FIND("escovação",LOWER(F2864))),
ISNUMBER(FIND("higiene bucal",LOWER(F2864))),
ISNUMBER(FIND("tosa",LOWER(F2864))),
ISNUMBER(FIND("hidratacao",LOWER(F2864))),
ISNUMBER(FIND("hidratação",LOWER(F2864))),
ISNUMBER(FIND("spa",LOWER(F2864))),
ISNUMBER(FIND("corte de unhas",LOWER(F2864))),
ISNUMBER(FIND("desembolo",LOWER(F2864))),
ISNUMBER(FIND("clorexidina",LOWER(F2864))),
ISNUMBER(FIND("matizacao",LOWER(F2864))),
ISNUMBER(FIND("matização",LOWER(F2864))),
ISNUMBER(FIND("arredondamento",LOWER(F2864))),
ISNUMBER(FIND("remocao",LOWER(F2864))),
ISNUMBER(FIND("remoção",LOWER(F2864)))
),"Serviços extras",
IF(ISNUMBER(FIND("banho",LOWER(F2864))),"Banho","Loja")))</f>
        <v>Loja</v>
      </c>
      <c r="AZ2864" s="1" t="str">
        <f>IF(ISBLANK(I2864),"", _xlfn.LET(_xlpm.Pedido,TRIM(D2864&amp;""),IF(_xlpm.Pedido&lt;&gt;"",_xlpm.Pedido&amp;" | "&amp;K2864,I2864&amp;" | "&amp;K2864&amp;" | "&amp;TEXT(AU2864,"0"))))</f>
        <v xml:space="preserve">5206 | </v>
      </c>
      <c r="BA2864" s="1" t="str">
        <f>IF(ISBLANK(I2864),"", _xlfn.LET(_xlpm.TipoServico,LOWER(H2864),IF(ISNUMBER(FIND("banho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64" s="1" t="str">
        <f>IF(ISBLANK(I2864),"", _xlfn.LET(
    _xlpm.Servico,TRIM(F2864&amp;""),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4" s="1">
        <f>IF(ISBLANK(B2864),"", IF(ISBLANK(R2864),Q2864*S2864,R2864*S2864))</f>
        <v>376</v>
      </c>
    </row>
    <row r="2865" spans="1:55" x14ac:dyDescent="0.3">
      <c r="A2865" t="s">
        <v>1</v>
      </c>
      <c r="B2865">
        <v>46114</v>
      </c>
      <c r="C2865" t="s">
        <v>9</v>
      </c>
      <c r="D2865">
        <v>5206</v>
      </c>
      <c r="E2865">
        <v>0</v>
      </c>
      <c r="F2865" t="s">
        <v>10</v>
      </c>
      <c r="H2865" t="s">
        <v>4</v>
      </c>
      <c r="I2865">
        <v>2703</v>
      </c>
      <c r="J2865" t="s">
        <v>50</v>
      </c>
      <c r="L2865">
        <v>5573982528737</v>
      </c>
      <c r="N2865">
        <v>0</v>
      </c>
      <c r="O2865" t="s">
        <v>5</v>
      </c>
      <c r="P2865">
        <v>0</v>
      </c>
      <c r="Q2865">
        <v>16</v>
      </c>
      <c r="R2865">
        <v>16</v>
      </c>
      <c r="S2865">
        <v>2</v>
      </c>
      <c r="T2865">
        <v>16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 t="s">
        <v>6</v>
      </c>
      <c r="AG2865">
        <v>236</v>
      </c>
      <c r="AS2865" t="s">
        <v>7</v>
      </c>
      <c r="AU2865" s="2" t="str">
        <f>IF(ISBLANK(B2865),"", TEXT(B2865,"dddd, d \d\e mmmm \d\e aaaa"))</f>
        <v>quinta-feira, 2 de abril de 2026</v>
      </c>
      <c r="AX2865" s="1" t="str" cm="1">
        <f t="array" ref="AX2865">IFERROR(_xlfn.TEXTJOIN(", ",TRUE,_xlfn._xlws.SORT(_xlfn.UNIQUE(_xlfn._xlws.FILTER($K$2:$K$2889,($I$2:$I$2889=I2865)*($K$2:$K$2889&lt;&gt;""))))),"")</f>
        <v>Lucky</v>
      </c>
      <c r="AY2865" s="1" t="str">
        <f>IF(ISBLANK(F2865),"", IF(OR(
ISNUMBER(FIND("escovacao",LOWER(F2865))),
ISNUMBER(FIND("escovação",LOWER(F2865))),
ISNUMBER(FIND("higiene bucal",LOWER(F2865))),
ISNUMBER(FIND("tosa",LOWER(F2865))),
ISNUMBER(FIND("hidratacao",LOWER(F2865))),
ISNUMBER(FIND("hidratação",LOWER(F2865))),
ISNUMBER(FIND("spa",LOWER(F2865))),
ISNUMBER(FIND("corte de unhas",LOWER(F2865))),
ISNUMBER(FIND("desembolo",LOWER(F2865))),
ISNUMBER(FIND("clorexidina",LOWER(F2865))),
ISNUMBER(FIND("matizacao",LOWER(F2865))),
ISNUMBER(FIND("matização",LOWER(F2865))),
ISNUMBER(FIND("arredondamento",LOWER(F2865))),
ISNUMBER(FIND("remocao",LOWER(F2865))),
ISNUMBER(FIND("remoção",LOWER(F2865)))
),"Serviços extras",
IF(ISNUMBER(FIND("banho",LOWER(F2865))),"Banho","Loja")))</f>
        <v>Serviços extras</v>
      </c>
      <c r="AZ2865" s="1" t="str">
        <f>IF(ISBLANK(I2865),"", _xlfn.LET(_xlpm.Pedido,TRIM(D2865&amp;""),IF(_xlpm.Pedido&lt;&gt;"",_xlpm.Pedido&amp;" | "&amp;K2865,I2865&amp;" | "&amp;K2865&amp;" | "&amp;TEXT(AU2865,"0"))))</f>
        <v xml:space="preserve">5206 | </v>
      </c>
      <c r="BA2865" s="1" t="str">
        <f>IF(ISBLANK(I2865),"", _xlfn.LET(_xlpm.TipoServico,LOWER(H2865),IF(ISNUMBER(FIND("banho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65" s="1" t="str">
        <f>IF(ISBLANK(I2865),"", _xlfn.LET(
    _xlpm.Servico,TRIM(F2865&amp;""),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5" s="1">
        <f>IF(ISBLANK(B2865),"", IF(ISBLANK(R2865),Q2865*S2865,R2865*S2865))</f>
        <v>32</v>
      </c>
    </row>
    <row r="2866" spans="1:55" x14ac:dyDescent="0.3">
      <c r="A2866" t="s">
        <v>1</v>
      </c>
      <c r="B2866">
        <v>46114</v>
      </c>
      <c r="C2866" t="s">
        <v>9</v>
      </c>
      <c r="D2866">
        <v>5208</v>
      </c>
      <c r="E2866">
        <v>0</v>
      </c>
      <c r="F2866" t="s">
        <v>10</v>
      </c>
      <c r="H2866" t="s">
        <v>4</v>
      </c>
      <c r="I2866">
        <v>2204</v>
      </c>
      <c r="J2866" t="s">
        <v>41</v>
      </c>
      <c r="L2866">
        <v>73991645013</v>
      </c>
      <c r="N2866">
        <v>0</v>
      </c>
      <c r="O2866" t="s">
        <v>5</v>
      </c>
      <c r="P2866">
        <v>0</v>
      </c>
      <c r="Q2866">
        <v>4</v>
      </c>
      <c r="R2866">
        <v>4</v>
      </c>
      <c r="S2866">
        <v>0</v>
      </c>
      <c r="T2866">
        <v>4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 t="s">
        <v>6</v>
      </c>
      <c r="AG2866">
        <v>67</v>
      </c>
      <c r="AS2866" t="s">
        <v>7</v>
      </c>
      <c r="AU2866" s="2" t="str">
        <f>IF(ISBLANK(B2866),"", TEXT(B2866,"dddd, d \d\e mmmm \d\e aaaa"))</f>
        <v>quinta-feira, 2 de abril de 2026</v>
      </c>
      <c r="AX2866" s="1" t="str" cm="1">
        <f t="array" ref="AX2866">IFERROR(_xlfn.TEXTJOIN(", ",TRUE,_xlfn._xlws.SORT(_xlfn.UNIQUE(_xlfn._xlws.FILTER($K$2:$K$2889,($I$2:$I$2889=I2866)*($K$2:$K$2889&lt;&gt;""))))),"")</f>
        <v>Amora</v>
      </c>
      <c r="AY2866" s="1" t="str">
        <f>IF(ISBLANK(F2866),"", IF(OR(
ISNUMBER(FIND("escovacao",LOWER(F2866))),
ISNUMBER(FIND("escovação",LOWER(F2866))),
ISNUMBER(FIND("higiene bucal",LOWER(F2866))),
ISNUMBER(FIND("tosa",LOWER(F2866))),
ISNUMBER(FIND("hidratacao",LOWER(F2866))),
ISNUMBER(FIND("hidratação",LOWER(F2866))),
ISNUMBER(FIND("spa",LOWER(F2866))),
ISNUMBER(FIND("corte de unhas",LOWER(F2866))),
ISNUMBER(FIND("desembolo",LOWER(F2866))),
ISNUMBER(FIND("clorexidina",LOWER(F2866))),
ISNUMBER(FIND("matizacao",LOWER(F2866))),
ISNUMBER(FIND("matização",LOWER(F2866))),
ISNUMBER(FIND("arredondamento",LOWER(F2866))),
ISNUMBER(FIND("remocao",LOWER(F2866))),
ISNUMBER(FIND("remoção",LOWER(F2866)))
),"Serviços extras",
IF(ISNUMBER(FIND("banho",LOWER(F2866))),"Banho","Loja")))</f>
        <v>Serviços extras</v>
      </c>
      <c r="AZ2866" s="1" t="str">
        <f>IF(ISBLANK(I2866),"", _xlfn.LET(_xlpm.Pedido,TRIM(D2866&amp;""),IF(_xlpm.Pedido&lt;&gt;"",_xlpm.Pedido&amp;" | "&amp;K2866,I2866&amp;" | "&amp;K2866&amp;" | "&amp;TEXT(AU2866,"0"))))</f>
        <v xml:space="preserve">5208 | </v>
      </c>
      <c r="BA2866" s="1" t="str">
        <f>IF(ISBLANK(I2866),"", _xlfn.LET(_xlpm.TipoServico,LOWER(H2866),IF(ISNUMBER(FIND("banho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66" s="1" t="str">
        <f>IF(ISBLANK(I2866),"", _xlfn.LET(
    _xlpm.Servico,TRIM(F2866&amp;""),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6" s="1">
        <f>IF(ISBLANK(B2866),"", IF(ISBLANK(R2866),Q2866*S2866,R2866*S2866))</f>
        <v>0</v>
      </c>
    </row>
    <row r="2867" spans="1:55" x14ac:dyDescent="0.3">
      <c r="A2867" t="s">
        <v>1</v>
      </c>
      <c r="B2867">
        <v>46114</v>
      </c>
      <c r="C2867" t="s">
        <v>9</v>
      </c>
      <c r="D2867">
        <v>5213</v>
      </c>
      <c r="E2867">
        <v>0</v>
      </c>
      <c r="F2867" t="s">
        <v>10</v>
      </c>
      <c r="H2867" t="s">
        <v>4</v>
      </c>
      <c r="I2867">
        <v>2701</v>
      </c>
      <c r="J2867" t="s">
        <v>73</v>
      </c>
      <c r="L2867">
        <v>73981729966</v>
      </c>
      <c r="N2867">
        <v>0</v>
      </c>
      <c r="O2867" t="s">
        <v>5</v>
      </c>
      <c r="P2867">
        <v>0</v>
      </c>
      <c r="Q2867">
        <v>18</v>
      </c>
      <c r="R2867">
        <v>18</v>
      </c>
      <c r="S2867">
        <v>2</v>
      </c>
      <c r="T2867">
        <v>18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 t="s">
        <v>6</v>
      </c>
      <c r="AG2867">
        <v>194</v>
      </c>
      <c r="AS2867" t="s">
        <v>7</v>
      </c>
      <c r="AU2867" s="2" t="str">
        <f>IF(ISBLANK(B2867),"", TEXT(B2867,"dddd, d \d\e mmmm \d\e aaaa"))</f>
        <v>quinta-feira, 2 de abril de 2026</v>
      </c>
      <c r="AX2867" s="1" t="str" cm="1">
        <f t="array" ref="AX2867">IFERROR(_xlfn.TEXTJOIN(", ",TRUE,_xlfn._xlws.SORT(_xlfn.UNIQUE(_xlfn._xlws.FILTER($K$2:$K$2889,($I$2:$I$2889=I2867)*($K$2:$K$2889&lt;&gt;""))))),"")</f>
        <v>Lis, Mel</v>
      </c>
      <c r="AY2867" s="1" t="str">
        <f>IF(ISBLANK(F2867),"", IF(OR(
ISNUMBER(FIND("escovacao",LOWER(F2867))),
ISNUMBER(FIND("escovação",LOWER(F2867))),
ISNUMBER(FIND("higiene bucal",LOWER(F2867))),
ISNUMBER(FIND("tosa",LOWER(F2867))),
ISNUMBER(FIND("hidratacao",LOWER(F2867))),
ISNUMBER(FIND("hidratação",LOWER(F2867))),
ISNUMBER(FIND("spa",LOWER(F2867))),
ISNUMBER(FIND("corte de unhas",LOWER(F2867))),
ISNUMBER(FIND("desembolo",LOWER(F2867))),
ISNUMBER(FIND("clorexidina",LOWER(F2867))),
ISNUMBER(FIND("matizacao",LOWER(F2867))),
ISNUMBER(FIND("matização",LOWER(F2867))),
ISNUMBER(FIND("arredondamento",LOWER(F2867))),
ISNUMBER(FIND("remocao",LOWER(F2867))),
ISNUMBER(FIND("remoção",LOWER(F2867)))
),"Serviços extras",
IF(ISNUMBER(FIND("banho",LOWER(F2867))),"Banho","Loja")))</f>
        <v>Serviços extras</v>
      </c>
      <c r="AZ2867" s="1" t="str">
        <f>IF(ISBLANK(I2867),"", _xlfn.LET(_xlpm.Pedido,TRIM(D2867&amp;""),IF(_xlpm.Pedido&lt;&gt;"",_xlpm.Pedido&amp;" | "&amp;K2867,I2867&amp;" | "&amp;K2867&amp;" | "&amp;TEXT(AU2867,"0"))))</f>
        <v xml:space="preserve">5213 | </v>
      </c>
      <c r="BA2867" s="1" t="str">
        <f>IF(ISBLANK(I2867),"", _xlfn.LET(_xlpm.TipoServico,LOWER(H2867),IF(ISNUMBER(FIND("banho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67" s="1" t="str">
        <f>IF(ISBLANK(I2867),"", _xlfn.LET(
    _xlpm.Servico,TRIM(F2867&amp;""),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7" s="1">
        <f>IF(ISBLANK(B2867),"", IF(ISBLANK(R2867),Q2867*S2867,R2867*S2867))</f>
        <v>36</v>
      </c>
    </row>
    <row r="2868" spans="1:55" x14ac:dyDescent="0.3">
      <c r="A2868" t="s">
        <v>1</v>
      </c>
      <c r="B2868">
        <v>46118</v>
      </c>
      <c r="C2868" t="s">
        <v>43</v>
      </c>
      <c r="D2868">
        <v>5227</v>
      </c>
      <c r="E2868">
        <v>0</v>
      </c>
      <c r="F2868" t="s">
        <v>3</v>
      </c>
      <c r="H2868" t="s">
        <v>4</v>
      </c>
      <c r="I2868">
        <v>2585</v>
      </c>
      <c r="J2868" t="s">
        <v>83</v>
      </c>
      <c r="L2868">
        <v>5573981669052</v>
      </c>
      <c r="N2868">
        <v>0</v>
      </c>
      <c r="O2868" t="s">
        <v>5</v>
      </c>
      <c r="P2868">
        <v>0</v>
      </c>
      <c r="Q2868">
        <v>376</v>
      </c>
      <c r="R2868">
        <v>376</v>
      </c>
      <c r="S2868">
        <v>4</v>
      </c>
      <c r="T2868">
        <v>376</v>
      </c>
      <c r="U2868">
        <v>0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 t="s">
        <v>6</v>
      </c>
      <c r="AG2868">
        <v>507</v>
      </c>
      <c r="AS2868" t="s">
        <v>7</v>
      </c>
      <c r="AU2868" s="2" t="str">
        <f>IF(ISBLANK(B2868),"", TEXT(B2868,"dddd, d \d\e mmmm \d\e aaaa"))</f>
        <v>segunda-feira, 6 de abril de 2026</v>
      </c>
      <c r="AX2868" s="1" t="str" cm="1">
        <f t="array" ref="AX2868">IFERROR(_xlfn.TEXTJOIN(", ",TRUE,_xlfn._xlws.SORT(_xlfn.UNIQUE(_xlfn._xlws.FILTER($K$2:$K$2889,($I$2:$I$2889=I2868)*($K$2:$K$2889&lt;&gt;""))))),"")</f>
        <v>Dudu, Tata</v>
      </c>
      <c r="AY2868" s="1" t="str">
        <f>IF(ISBLANK(F2868),"", IF(OR(
ISNUMBER(FIND("escovacao",LOWER(F2868))),
ISNUMBER(FIND("escovação",LOWER(F2868))),
ISNUMBER(FIND("higiene bucal",LOWER(F2868))),
ISNUMBER(FIND("tosa",LOWER(F2868))),
ISNUMBER(FIND("hidratacao",LOWER(F2868))),
ISNUMBER(FIND("hidratação",LOWER(F2868))),
ISNUMBER(FIND("spa",LOWER(F2868))),
ISNUMBER(FIND("corte de unhas",LOWER(F2868))),
ISNUMBER(FIND("desembolo",LOWER(F2868))),
ISNUMBER(FIND("clorexidina",LOWER(F2868))),
ISNUMBER(FIND("matizacao",LOWER(F2868))),
ISNUMBER(FIND("matização",LOWER(F2868))),
ISNUMBER(FIND("arredondamento",LOWER(F2868))),
ISNUMBER(FIND("remocao",LOWER(F2868))),
ISNUMBER(FIND("remoção",LOWER(F2868)))
),"Serviços extras",
IF(ISNUMBER(FIND("banho",LOWER(F2868))),"Banho","Loja")))</f>
        <v>Loja</v>
      </c>
      <c r="AZ2868" s="1" t="str">
        <f>IF(ISBLANK(I2868),"", _xlfn.LET(_xlpm.Pedido,TRIM(D2868&amp;""),IF(_xlpm.Pedido&lt;&gt;"",_xlpm.Pedido&amp;" | "&amp;K2868,I2868&amp;" | "&amp;K2868&amp;" | "&amp;TEXT(AU2868,"0"))))</f>
        <v xml:space="preserve">5227 | </v>
      </c>
      <c r="BA2868" s="1" t="str">
        <f>IF(ISBLANK(I2868),"", _xlfn.LET(_xlpm.TipoServico,LOWER(H2868),IF(ISNUMBER(FIND("banho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68" s="1" t="str">
        <f>IF(ISBLANK(I2868),"", _xlfn.LET(
    _xlpm.Servico,TRIM(F2868&amp;""),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8" s="1">
        <f>IF(ISBLANK(B2868),"", IF(ISBLANK(R2868),Q2868*S2868,R2868*S2868))</f>
        <v>1504</v>
      </c>
    </row>
    <row r="2869" spans="1:55" x14ac:dyDescent="0.3">
      <c r="A2869" t="s">
        <v>1</v>
      </c>
      <c r="B2869">
        <v>46118</v>
      </c>
      <c r="C2869" t="s">
        <v>43</v>
      </c>
      <c r="D2869">
        <v>5227</v>
      </c>
      <c r="E2869">
        <v>0</v>
      </c>
      <c r="F2869" t="s">
        <v>10</v>
      </c>
      <c r="H2869" t="s">
        <v>4</v>
      </c>
      <c r="I2869">
        <v>2585</v>
      </c>
      <c r="J2869" t="s">
        <v>83</v>
      </c>
      <c r="L2869">
        <v>5573981669052</v>
      </c>
      <c r="N2869">
        <v>0</v>
      </c>
      <c r="O2869" t="s">
        <v>5</v>
      </c>
      <c r="P2869">
        <v>0</v>
      </c>
      <c r="Q2869">
        <v>32</v>
      </c>
      <c r="R2869">
        <v>32</v>
      </c>
      <c r="S2869">
        <v>3</v>
      </c>
      <c r="T2869">
        <v>32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 t="s">
        <v>6</v>
      </c>
      <c r="AG2869">
        <v>507</v>
      </c>
      <c r="AS2869" t="s">
        <v>7</v>
      </c>
      <c r="AU2869" s="2" t="str">
        <f>IF(ISBLANK(B2869),"", TEXT(B2869,"dddd, d \d\e mmmm \d\e aaaa"))</f>
        <v>segunda-feira, 6 de abril de 2026</v>
      </c>
      <c r="AX2869" s="1" t="str" cm="1">
        <f t="array" ref="AX2869">IFERROR(_xlfn.TEXTJOIN(", ",TRUE,_xlfn._xlws.SORT(_xlfn.UNIQUE(_xlfn._xlws.FILTER($K$2:$K$2889,($I$2:$I$2889=I2869)*($K$2:$K$2889&lt;&gt;""))))),"")</f>
        <v>Dudu, Tata</v>
      </c>
      <c r="AY2869" s="1" t="str">
        <f>IF(ISBLANK(F2869),"", IF(OR(
ISNUMBER(FIND("escovacao",LOWER(F2869))),
ISNUMBER(FIND("escovação",LOWER(F2869))),
ISNUMBER(FIND("higiene bucal",LOWER(F2869))),
ISNUMBER(FIND("tosa",LOWER(F2869))),
ISNUMBER(FIND("hidratacao",LOWER(F2869))),
ISNUMBER(FIND("hidratação",LOWER(F2869))),
ISNUMBER(FIND("spa",LOWER(F2869))),
ISNUMBER(FIND("corte de unhas",LOWER(F2869))),
ISNUMBER(FIND("desembolo",LOWER(F2869))),
ISNUMBER(FIND("clorexidina",LOWER(F2869))),
ISNUMBER(FIND("matizacao",LOWER(F2869))),
ISNUMBER(FIND("matização",LOWER(F2869))),
ISNUMBER(FIND("arredondamento",LOWER(F2869))),
ISNUMBER(FIND("remocao",LOWER(F2869))),
ISNUMBER(FIND("remoção",LOWER(F2869)))
),"Serviços extras",
IF(ISNUMBER(FIND("banho",LOWER(F2869))),"Banho","Loja")))</f>
        <v>Serviços extras</v>
      </c>
      <c r="AZ2869" s="1" t="str">
        <f>IF(ISBLANK(I2869),"", _xlfn.LET(_xlpm.Pedido,TRIM(D2869&amp;""),IF(_xlpm.Pedido&lt;&gt;"",_xlpm.Pedido&amp;" | "&amp;K2869,I2869&amp;" | "&amp;K2869&amp;" | "&amp;TEXT(AU2869,"0"))))</f>
        <v xml:space="preserve">5227 | </v>
      </c>
      <c r="BA2869" s="1" t="str">
        <f>IF(ISBLANK(I2869),"", _xlfn.LET(_xlpm.TipoServico,LOWER(H2869),IF(ISNUMBER(FIND("banho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69" s="1" t="str">
        <f>IF(ISBLANK(I2869),"", _xlfn.LET(
    _xlpm.Servico,TRIM(F2869&amp;""),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69" s="1">
        <f>IF(ISBLANK(B2869),"", IF(ISBLANK(R2869),Q2869*S2869,R2869*S2869))</f>
        <v>96</v>
      </c>
    </row>
    <row r="2870" spans="1:55" x14ac:dyDescent="0.3">
      <c r="A2870" t="s">
        <v>1</v>
      </c>
      <c r="B2870">
        <v>46119</v>
      </c>
      <c r="C2870" t="s">
        <v>46</v>
      </c>
      <c r="D2870">
        <v>5236</v>
      </c>
      <c r="E2870">
        <v>0</v>
      </c>
      <c r="F2870" t="s">
        <v>10</v>
      </c>
      <c r="H2870" t="s">
        <v>4</v>
      </c>
      <c r="I2870">
        <v>2816</v>
      </c>
      <c r="J2870" t="s">
        <v>72</v>
      </c>
      <c r="L2870">
        <v>557391664128</v>
      </c>
      <c r="N2870">
        <v>0</v>
      </c>
      <c r="O2870" t="s">
        <v>5</v>
      </c>
      <c r="P2870">
        <v>0</v>
      </c>
      <c r="Q2870">
        <v>18</v>
      </c>
      <c r="R2870">
        <v>18</v>
      </c>
      <c r="S2870">
        <v>2</v>
      </c>
      <c r="T2870">
        <v>18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 t="s">
        <v>6</v>
      </c>
      <c r="AG2870">
        <v>214</v>
      </c>
      <c r="AS2870" t="s">
        <v>7</v>
      </c>
      <c r="AU2870" s="2" t="str">
        <f>IF(ISBLANK(B2870),"", TEXT(B2870,"dddd, d \d\e mmmm \d\e aaaa"))</f>
        <v>terça-feira, 7 de abril de 2026</v>
      </c>
      <c r="AX2870" s="1" t="str" cm="1">
        <f t="array" ref="AX2870">IFERROR(_xlfn.TEXTJOIN(", ",TRUE,_xlfn._xlws.SORT(_xlfn.UNIQUE(_xlfn._xlws.FILTER($K$2:$K$2889,($I$2:$I$2889=I2870)*($K$2:$K$2889&lt;&gt;""))))),"")</f>
        <v>Mel, Precioso</v>
      </c>
      <c r="AY2870" s="1" t="str">
        <f>IF(ISBLANK(F2870),"", IF(OR(
ISNUMBER(FIND("escovacao",LOWER(F2870))),
ISNUMBER(FIND("escovação",LOWER(F2870))),
ISNUMBER(FIND("higiene bucal",LOWER(F2870))),
ISNUMBER(FIND("tosa",LOWER(F2870))),
ISNUMBER(FIND("hidratacao",LOWER(F2870))),
ISNUMBER(FIND("hidratação",LOWER(F2870))),
ISNUMBER(FIND("spa",LOWER(F2870))),
ISNUMBER(FIND("corte de unhas",LOWER(F2870))),
ISNUMBER(FIND("desembolo",LOWER(F2870))),
ISNUMBER(FIND("clorexidina",LOWER(F2870))),
ISNUMBER(FIND("matizacao",LOWER(F2870))),
ISNUMBER(FIND("matização",LOWER(F2870))),
ISNUMBER(FIND("arredondamento",LOWER(F2870))),
ISNUMBER(FIND("remocao",LOWER(F2870))),
ISNUMBER(FIND("remoção",LOWER(F2870)))
),"Serviços extras",
IF(ISNUMBER(FIND("banho",LOWER(F2870))),"Banho","Loja")))</f>
        <v>Serviços extras</v>
      </c>
      <c r="AZ2870" s="1" t="str">
        <f>IF(ISBLANK(I2870),"", _xlfn.LET(_xlpm.Pedido,TRIM(D2870&amp;""),IF(_xlpm.Pedido&lt;&gt;"",_xlpm.Pedido&amp;" | "&amp;K2870,I2870&amp;" | "&amp;K2870&amp;" | "&amp;TEXT(AU2870,"0"))))</f>
        <v xml:space="preserve">5236 | </v>
      </c>
      <c r="BA2870" s="1" t="str">
        <f>IF(ISBLANK(I2870),"", _xlfn.LET(_xlpm.TipoServico,LOWER(H2870),IF(ISNUMBER(FIND("banho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0" s="1" t="str">
        <f>IF(ISBLANK(I2870),"", _xlfn.LET(
    _xlpm.Servico,TRIM(F2870&amp;""),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0" s="1">
        <f>IF(ISBLANK(B2870),"", IF(ISBLANK(R2870),Q2870*S2870,R2870*S2870))</f>
        <v>36</v>
      </c>
    </row>
    <row r="2871" spans="1:55" x14ac:dyDescent="0.3">
      <c r="A2871" t="s">
        <v>1</v>
      </c>
      <c r="B2871">
        <v>46120</v>
      </c>
      <c r="C2871" t="s">
        <v>53</v>
      </c>
      <c r="D2871">
        <v>5242</v>
      </c>
      <c r="F2871" t="s">
        <v>12</v>
      </c>
      <c r="H2871" t="s">
        <v>4</v>
      </c>
      <c r="I2871">
        <v>2882</v>
      </c>
      <c r="J2871" t="s">
        <v>361</v>
      </c>
      <c r="L2871">
        <v>557398648721</v>
      </c>
      <c r="N2871">
        <v>0</v>
      </c>
      <c r="O2871" t="s">
        <v>5</v>
      </c>
      <c r="P2871">
        <v>0</v>
      </c>
      <c r="Q2871">
        <v>29.8</v>
      </c>
      <c r="R2871">
        <v>29.8</v>
      </c>
      <c r="S2871">
        <v>2</v>
      </c>
      <c r="T2871">
        <v>29.8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 t="s">
        <v>6</v>
      </c>
      <c r="AG2871">
        <v>29.8</v>
      </c>
      <c r="AS2871" t="s">
        <v>13</v>
      </c>
      <c r="AU2871" s="2" t="str">
        <f>IF(ISBLANK(B2871),"", TEXT(B2871,"dddd, d \d\e mmmm \d\e aaaa"))</f>
        <v>quarta-feira, 8 de abril de 2026</v>
      </c>
      <c r="AX2871" s="1" t="str" cm="1">
        <f t="array" ref="AX2871">IFERROR(_xlfn.TEXTJOIN(", ",TRUE,_xlfn._xlws.SORT(_xlfn.UNIQUE(_xlfn._xlws.FILTER($K$2:$K$2889,($I$2:$I$2889=I2871)*($K$2:$K$2889&lt;&gt;""))))),"")</f>
        <v/>
      </c>
      <c r="AY2871" s="1" t="str">
        <f>IF(ISBLANK(F2871),"", IF(OR(
ISNUMBER(FIND("escovacao",LOWER(F2871))),
ISNUMBER(FIND("escovação",LOWER(F2871))),
ISNUMBER(FIND("higiene bucal",LOWER(F2871))),
ISNUMBER(FIND("tosa",LOWER(F2871))),
ISNUMBER(FIND("hidratacao",LOWER(F2871))),
ISNUMBER(FIND("hidratação",LOWER(F2871))),
ISNUMBER(FIND("spa",LOWER(F2871))),
ISNUMBER(FIND("corte de unhas",LOWER(F2871))),
ISNUMBER(FIND("desembolo",LOWER(F2871))),
ISNUMBER(FIND("clorexidina",LOWER(F2871))),
ISNUMBER(FIND("matizacao",LOWER(F2871))),
ISNUMBER(FIND("matização",LOWER(F2871))),
ISNUMBER(FIND("arredondamento",LOWER(F2871))),
ISNUMBER(FIND("remocao",LOWER(F2871))),
ISNUMBER(FIND("remoção",LOWER(F2871)))
),"Serviços extras",
IF(ISNUMBER(FIND("banho",LOWER(F2871))),"Banho","Loja")))</f>
        <v>Loja</v>
      </c>
      <c r="AZ2871" s="1" t="str">
        <f>IF(ISBLANK(I2871),"", _xlfn.LET(_xlpm.Pedido,TRIM(D2871&amp;""),IF(_xlpm.Pedido&lt;&gt;"",_xlpm.Pedido&amp;" | "&amp;K2871,I2871&amp;" | "&amp;K2871&amp;" | "&amp;TEXT(AU2871,"0"))))</f>
        <v xml:space="preserve">5242 | </v>
      </c>
      <c r="BA2871" s="1" t="str">
        <f>IF(ISBLANK(I2871),"", _xlfn.LET(_xlpm.TipoServico,LOWER(H2871),IF(ISNUMBER(FIND("banho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1" s="1" t="str">
        <f>IF(ISBLANK(I2871),"", _xlfn.LET(
    _xlpm.Servico,TRIM(F2871&amp;""),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1" s="1">
        <f>IF(ISBLANK(B2871),"", IF(ISBLANK(R2871),Q2871*S2871,R2871*S2871))</f>
        <v>59.6</v>
      </c>
    </row>
    <row r="2872" spans="1:55" x14ac:dyDescent="0.3">
      <c r="A2872" t="s">
        <v>1</v>
      </c>
      <c r="B2872">
        <v>46120</v>
      </c>
      <c r="C2872" t="s">
        <v>53</v>
      </c>
      <c r="D2872">
        <v>5248</v>
      </c>
      <c r="E2872">
        <v>0</v>
      </c>
      <c r="F2872" t="s">
        <v>3</v>
      </c>
      <c r="H2872" t="s">
        <v>4</v>
      </c>
      <c r="I2872">
        <v>2616</v>
      </c>
      <c r="J2872" t="s">
        <v>14</v>
      </c>
      <c r="L2872">
        <v>5573988996862</v>
      </c>
      <c r="N2872">
        <v>0</v>
      </c>
      <c r="O2872" t="s">
        <v>5</v>
      </c>
      <c r="P2872">
        <v>0</v>
      </c>
      <c r="Q2872">
        <v>275</v>
      </c>
      <c r="R2872">
        <v>275</v>
      </c>
      <c r="S2872">
        <v>3</v>
      </c>
      <c r="T2872">
        <v>275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 t="s">
        <v>6</v>
      </c>
      <c r="AG2872">
        <v>405</v>
      </c>
      <c r="AS2872" t="s">
        <v>7</v>
      </c>
      <c r="AU2872" s="2" t="str">
        <f>IF(ISBLANK(B2872),"", TEXT(B2872,"dddd, d \d\e mmmm \d\e aaaa"))</f>
        <v>quarta-feira, 8 de abril de 2026</v>
      </c>
      <c r="AX2872" s="1" t="str" cm="1">
        <f t="array" ref="AX2872">IFERROR(_xlfn.TEXTJOIN(", ",TRUE,_xlfn._xlws.SORT(_xlfn.UNIQUE(_xlfn._xlws.FILTER($K$2:$K$2889,($I$2:$I$2889=I2872)*($K$2:$K$2889&lt;&gt;""))))),"")</f>
        <v>Amora, Aquiles, Enzo, Jade, Jorge</v>
      </c>
      <c r="AY2872" s="1" t="str">
        <f>IF(ISBLANK(F2872),"", IF(OR(
ISNUMBER(FIND("escovacao",LOWER(F2872))),
ISNUMBER(FIND("escovação",LOWER(F2872))),
ISNUMBER(FIND("higiene bucal",LOWER(F2872))),
ISNUMBER(FIND("tosa",LOWER(F2872))),
ISNUMBER(FIND("hidratacao",LOWER(F2872))),
ISNUMBER(FIND("hidratação",LOWER(F2872))),
ISNUMBER(FIND("spa",LOWER(F2872))),
ISNUMBER(FIND("corte de unhas",LOWER(F2872))),
ISNUMBER(FIND("desembolo",LOWER(F2872))),
ISNUMBER(FIND("clorexidina",LOWER(F2872))),
ISNUMBER(FIND("matizacao",LOWER(F2872))),
ISNUMBER(FIND("matização",LOWER(F2872))),
ISNUMBER(FIND("arredondamento",LOWER(F2872))),
ISNUMBER(FIND("remocao",LOWER(F2872))),
ISNUMBER(FIND("remoção",LOWER(F2872)))
),"Serviços extras",
IF(ISNUMBER(FIND("banho",LOWER(F2872))),"Banho","Loja")))</f>
        <v>Loja</v>
      </c>
      <c r="AZ2872" s="1" t="str">
        <f>IF(ISBLANK(I2872),"", _xlfn.LET(_xlpm.Pedido,TRIM(D2872&amp;""),IF(_xlpm.Pedido&lt;&gt;"",_xlpm.Pedido&amp;" | "&amp;K2872,I2872&amp;" | "&amp;K2872&amp;" | "&amp;TEXT(AU2872,"0"))))</f>
        <v xml:space="preserve">5248 | </v>
      </c>
      <c r="BA2872" s="1" t="str">
        <f>IF(ISBLANK(I2872),"", _xlfn.LET(_xlpm.TipoServico,LOWER(H2872),IF(ISNUMBER(FIND("banho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2" s="1" t="str">
        <f>IF(ISBLANK(I2872),"", _xlfn.LET(
    _xlpm.Servico,TRIM(F2872&amp;""),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2" s="1">
        <f>IF(ISBLANK(B2872),"", IF(ISBLANK(R2872),Q2872*S2872,R2872*S2872))</f>
        <v>825</v>
      </c>
    </row>
    <row r="2873" spans="1:55" x14ac:dyDescent="0.3">
      <c r="A2873" t="s">
        <v>1</v>
      </c>
      <c r="B2873">
        <v>46126</v>
      </c>
      <c r="C2873" t="s">
        <v>46</v>
      </c>
      <c r="D2873">
        <v>5296</v>
      </c>
      <c r="E2873">
        <v>0</v>
      </c>
      <c r="F2873" t="s">
        <v>3</v>
      </c>
      <c r="H2873" t="s">
        <v>4</v>
      </c>
      <c r="I2873">
        <v>2885</v>
      </c>
      <c r="J2873" t="s">
        <v>685</v>
      </c>
      <c r="L2873">
        <v>557491021487</v>
      </c>
      <c r="N2873">
        <v>0</v>
      </c>
      <c r="O2873" t="s">
        <v>5</v>
      </c>
      <c r="P2873">
        <v>0</v>
      </c>
      <c r="Q2873">
        <v>176</v>
      </c>
      <c r="R2873">
        <v>176</v>
      </c>
      <c r="S2873">
        <v>2</v>
      </c>
      <c r="T2873">
        <v>176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 t="s">
        <v>6</v>
      </c>
      <c r="AG2873">
        <v>225</v>
      </c>
      <c r="AS2873" t="s">
        <v>7</v>
      </c>
      <c r="AU2873" s="2" t="str">
        <f>IF(ISBLANK(B2873),"", TEXT(B2873,"dddd, d \d\e mmmm \d\e aaaa"))</f>
        <v>terça-feira, 14 de abril de 2026</v>
      </c>
      <c r="AX2873" s="1" t="str" cm="1">
        <f t="array" ref="AX2873">IFERROR(_xlfn.TEXTJOIN(", ",TRUE,_xlfn._xlws.SORT(_xlfn.UNIQUE(_xlfn._xlws.FILTER($K$2:$K$2889,($I$2:$I$2889=I2873)*($K$2:$K$2889&lt;&gt;""))))),"")</f>
        <v>Cacau, Venus</v>
      </c>
      <c r="AY2873" s="1" t="str">
        <f>IF(ISBLANK(F2873),"", IF(OR(
ISNUMBER(FIND("escovacao",LOWER(F2873))),
ISNUMBER(FIND("escovação",LOWER(F2873))),
ISNUMBER(FIND("higiene bucal",LOWER(F2873))),
ISNUMBER(FIND("tosa",LOWER(F2873))),
ISNUMBER(FIND("hidratacao",LOWER(F2873))),
ISNUMBER(FIND("hidratação",LOWER(F2873))),
ISNUMBER(FIND("spa",LOWER(F2873))),
ISNUMBER(FIND("corte de unhas",LOWER(F2873))),
ISNUMBER(FIND("desembolo",LOWER(F2873))),
ISNUMBER(FIND("clorexidina",LOWER(F2873))),
ISNUMBER(FIND("matizacao",LOWER(F2873))),
ISNUMBER(FIND("matização",LOWER(F2873))),
ISNUMBER(FIND("arredondamento",LOWER(F2873))),
ISNUMBER(FIND("remocao",LOWER(F2873))),
ISNUMBER(FIND("remoção",LOWER(F2873)))
),"Serviços extras",
IF(ISNUMBER(FIND("banho",LOWER(F2873))),"Banho","Loja")))</f>
        <v>Loja</v>
      </c>
      <c r="AZ2873" s="1" t="str">
        <f>IF(ISBLANK(I2873),"", _xlfn.LET(_xlpm.Pedido,TRIM(D2873&amp;""),IF(_xlpm.Pedido&lt;&gt;"",_xlpm.Pedido&amp;" | "&amp;K2873,I2873&amp;" | "&amp;K2873&amp;" | "&amp;TEXT(AU2873,"0"))))</f>
        <v xml:space="preserve">5296 | </v>
      </c>
      <c r="BA2873" s="1" t="str">
        <f>IF(ISBLANK(I2873),"", _xlfn.LET(_xlpm.TipoServico,LOWER(H2873),IF(ISNUMBER(FIND("banho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3" s="1" t="str">
        <f>IF(ISBLANK(I2873),"", _xlfn.LET(
    _xlpm.Servico,TRIM(F2873&amp;""),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3" s="1">
        <f>IF(ISBLANK(B2873),"", IF(ISBLANK(R2873),Q2873*S2873,R2873*S2873))</f>
        <v>352</v>
      </c>
    </row>
    <row r="2874" spans="1:55" x14ac:dyDescent="0.3">
      <c r="A2874" t="s">
        <v>1</v>
      </c>
      <c r="B2874">
        <v>46126</v>
      </c>
      <c r="C2874" t="s">
        <v>46</v>
      </c>
      <c r="D2874">
        <v>5298</v>
      </c>
      <c r="E2874">
        <v>0</v>
      </c>
      <c r="F2874" t="s">
        <v>3</v>
      </c>
      <c r="H2874" t="s">
        <v>4</v>
      </c>
      <c r="I2874">
        <v>2582</v>
      </c>
      <c r="J2874" t="s">
        <v>139</v>
      </c>
      <c r="L2874">
        <v>73999819959</v>
      </c>
      <c r="N2874">
        <v>0</v>
      </c>
      <c r="O2874" t="s">
        <v>5</v>
      </c>
      <c r="P2874">
        <v>0</v>
      </c>
      <c r="Q2874">
        <v>504</v>
      </c>
      <c r="R2874">
        <v>504</v>
      </c>
      <c r="S2874">
        <v>5</v>
      </c>
      <c r="T2874">
        <v>504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 t="s">
        <v>6</v>
      </c>
      <c r="AG2874">
        <v>588</v>
      </c>
      <c r="AS2874" t="s">
        <v>7</v>
      </c>
      <c r="AU2874" s="2" t="str">
        <f>IF(ISBLANK(B2874),"", TEXT(B2874,"dddd, d \d\e mmmm \d\e aaaa"))</f>
        <v>terça-feira, 14 de abril de 2026</v>
      </c>
      <c r="AX2874" s="1" t="str" cm="1">
        <f t="array" ref="AX2874">IFERROR(_xlfn.TEXTJOIN(", ",TRUE,_xlfn._xlws.SORT(_xlfn.UNIQUE(_xlfn._xlws.FILTER($K$2:$K$2889,($I$2:$I$2889=I2874)*($K$2:$K$2889&lt;&gt;""))))),"")</f>
        <v>Belinha, Lulu, Thor</v>
      </c>
      <c r="AY2874" s="1" t="str">
        <f>IF(ISBLANK(F2874),"", IF(OR(
ISNUMBER(FIND("escovacao",LOWER(F2874))),
ISNUMBER(FIND("escovação",LOWER(F2874))),
ISNUMBER(FIND("higiene bucal",LOWER(F2874))),
ISNUMBER(FIND("tosa",LOWER(F2874))),
ISNUMBER(FIND("hidratacao",LOWER(F2874))),
ISNUMBER(FIND("hidratação",LOWER(F2874))),
ISNUMBER(FIND("spa",LOWER(F2874))),
ISNUMBER(FIND("corte de unhas",LOWER(F2874))),
ISNUMBER(FIND("desembolo",LOWER(F2874))),
ISNUMBER(FIND("clorexidina",LOWER(F2874))),
ISNUMBER(FIND("matizacao",LOWER(F2874))),
ISNUMBER(FIND("matização",LOWER(F2874))),
ISNUMBER(FIND("arredondamento",LOWER(F2874))),
ISNUMBER(FIND("remocao",LOWER(F2874))),
ISNUMBER(FIND("remoção",LOWER(F2874)))
),"Serviços extras",
IF(ISNUMBER(FIND("banho",LOWER(F2874))),"Banho","Loja")))</f>
        <v>Loja</v>
      </c>
      <c r="AZ2874" s="1" t="str">
        <f>IF(ISBLANK(I2874),"", _xlfn.LET(_xlpm.Pedido,TRIM(D2874&amp;""),IF(_xlpm.Pedido&lt;&gt;"",_xlpm.Pedido&amp;" | "&amp;K2874,I2874&amp;" | "&amp;K2874&amp;" | "&amp;TEXT(AU2874,"0"))))</f>
        <v xml:space="preserve">5298 | </v>
      </c>
      <c r="BA2874" s="1" t="str">
        <f>IF(ISBLANK(I2874),"", _xlfn.LET(_xlpm.TipoServico,LOWER(H2874),IF(ISNUMBER(FIND("banho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4" s="1" t="str">
        <f>IF(ISBLANK(I2874),"", _xlfn.LET(
    _xlpm.Servico,TRIM(F2874&amp;""),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4" s="1">
        <f>IF(ISBLANK(B2874),"", IF(ISBLANK(R2874),Q2874*S2874,R2874*S2874))</f>
        <v>2520</v>
      </c>
    </row>
    <row r="2875" spans="1:55" x14ac:dyDescent="0.3">
      <c r="A2875" t="s">
        <v>1</v>
      </c>
      <c r="B2875">
        <v>46127</v>
      </c>
      <c r="C2875" t="s">
        <v>53</v>
      </c>
      <c r="D2875">
        <v>5303</v>
      </c>
      <c r="E2875">
        <v>0</v>
      </c>
      <c r="F2875" t="s">
        <v>3</v>
      </c>
      <c r="H2875" t="s">
        <v>4</v>
      </c>
      <c r="I2875">
        <v>2887</v>
      </c>
      <c r="J2875" t="s">
        <v>363</v>
      </c>
      <c r="L2875">
        <v>554399154363</v>
      </c>
      <c r="N2875">
        <v>0</v>
      </c>
      <c r="O2875" t="s">
        <v>5</v>
      </c>
      <c r="P2875">
        <v>0</v>
      </c>
      <c r="Q2875">
        <v>227</v>
      </c>
      <c r="R2875">
        <v>227</v>
      </c>
      <c r="S2875">
        <v>2</v>
      </c>
      <c r="T2875">
        <v>227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 t="s">
        <v>6</v>
      </c>
      <c r="AG2875">
        <v>458</v>
      </c>
      <c r="AS2875" t="s">
        <v>7</v>
      </c>
      <c r="AU2875" s="2" t="str">
        <f>IF(ISBLANK(B2875),"", TEXT(B2875,"dddd, d \d\e mmmm \d\e aaaa"))</f>
        <v>quarta-feira, 15 de abril de 2026</v>
      </c>
      <c r="AX2875" s="1" t="str" cm="1">
        <f t="array" ref="AX2875">IFERROR(_xlfn.TEXTJOIN(", ",TRUE,_xlfn._xlws.SORT(_xlfn.UNIQUE(_xlfn._xlws.FILTER($K$2:$K$2889,($I$2:$I$2889=I2875)*($K$2:$K$2889&lt;&gt;""))))),"")</f>
        <v>Alaska, Zara</v>
      </c>
      <c r="AY2875" s="1" t="str">
        <f>IF(ISBLANK(F2875),"", IF(OR(
ISNUMBER(FIND("escovacao",LOWER(F2875))),
ISNUMBER(FIND("escovação",LOWER(F2875))),
ISNUMBER(FIND("higiene bucal",LOWER(F2875))),
ISNUMBER(FIND("tosa",LOWER(F2875))),
ISNUMBER(FIND("hidratacao",LOWER(F2875))),
ISNUMBER(FIND("hidratação",LOWER(F2875))),
ISNUMBER(FIND("spa",LOWER(F2875))),
ISNUMBER(FIND("corte de unhas",LOWER(F2875))),
ISNUMBER(FIND("desembolo",LOWER(F2875))),
ISNUMBER(FIND("clorexidina",LOWER(F2875))),
ISNUMBER(FIND("matizacao",LOWER(F2875))),
ISNUMBER(FIND("matização",LOWER(F2875))),
ISNUMBER(FIND("arredondamento",LOWER(F2875))),
ISNUMBER(FIND("remocao",LOWER(F2875))),
ISNUMBER(FIND("remoção",LOWER(F2875)))
),"Serviços extras",
IF(ISNUMBER(FIND("banho",LOWER(F2875))),"Banho","Loja")))</f>
        <v>Loja</v>
      </c>
      <c r="AZ2875" s="1" t="str">
        <f>IF(ISBLANK(I2875),"", _xlfn.LET(_xlpm.Pedido,TRIM(D2875&amp;""),IF(_xlpm.Pedido&lt;&gt;"",_xlpm.Pedido&amp;" | "&amp;K2875,I2875&amp;" | "&amp;K2875&amp;" | "&amp;TEXT(AU2875,"0"))))</f>
        <v xml:space="preserve">5303 | </v>
      </c>
      <c r="BA2875" s="1" t="str">
        <f>IF(ISBLANK(I2875),"", _xlfn.LET(_xlpm.TipoServico,LOWER(H2875),IF(ISNUMBER(FIND("banho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5" s="1" t="str">
        <f>IF(ISBLANK(I2875),"", _xlfn.LET(
    _xlpm.Servico,TRIM(F2875&amp;""),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5" s="1">
        <f>IF(ISBLANK(B2875),"", IF(ISBLANK(R2875),Q2875*S2875,R2875*S2875))</f>
        <v>454</v>
      </c>
    </row>
    <row r="2876" spans="1:55" x14ac:dyDescent="0.3">
      <c r="A2876" t="s">
        <v>1</v>
      </c>
      <c r="B2876">
        <v>46127</v>
      </c>
      <c r="C2876" t="s">
        <v>53</v>
      </c>
      <c r="D2876">
        <v>5303</v>
      </c>
      <c r="E2876">
        <v>0</v>
      </c>
      <c r="F2876" t="s">
        <v>10</v>
      </c>
      <c r="H2876" t="s">
        <v>4</v>
      </c>
      <c r="I2876">
        <v>2887</v>
      </c>
      <c r="J2876" t="s">
        <v>363</v>
      </c>
      <c r="L2876">
        <v>554399154363</v>
      </c>
      <c r="N2876">
        <v>0</v>
      </c>
      <c r="O2876" t="s">
        <v>5</v>
      </c>
      <c r="P2876">
        <v>0</v>
      </c>
      <c r="Q2876">
        <v>18</v>
      </c>
      <c r="R2876">
        <v>18</v>
      </c>
      <c r="S2876">
        <v>2</v>
      </c>
      <c r="T2876">
        <v>18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 t="s">
        <v>6</v>
      </c>
      <c r="AG2876">
        <v>458</v>
      </c>
      <c r="AS2876" t="s">
        <v>7</v>
      </c>
      <c r="AU2876" s="2" t="str">
        <f>IF(ISBLANK(B2876),"", TEXT(B2876,"dddd, d \d\e mmmm \d\e aaaa"))</f>
        <v>quarta-feira, 15 de abril de 2026</v>
      </c>
      <c r="AX2876" s="1" t="str" cm="1">
        <f t="array" ref="AX2876">IFERROR(_xlfn.TEXTJOIN(", ",TRUE,_xlfn._xlws.SORT(_xlfn.UNIQUE(_xlfn._xlws.FILTER($K$2:$K$2889,($I$2:$I$2889=I2876)*($K$2:$K$2889&lt;&gt;""))))),"")</f>
        <v>Alaska, Zara</v>
      </c>
      <c r="AY2876" s="1" t="str">
        <f>IF(ISBLANK(F2876),"", IF(OR(
ISNUMBER(FIND("escovacao",LOWER(F2876))),
ISNUMBER(FIND("escovação",LOWER(F2876))),
ISNUMBER(FIND("higiene bucal",LOWER(F2876))),
ISNUMBER(FIND("tosa",LOWER(F2876))),
ISNUMBER(FIND("hidratacao",LOWER(F2876))),
ISNUMBER(FIND("hidratação",LOWER(F2876))),
ISNUMBER(FIND("spa",LOWER(F2876))),
ISNUMBER(FIND("corte de unhas",LOWER(F2876))),
ISNUMBER(FIND("desembolo",LOWER(F2876))),
ISNUMBER(FIND("clorexidina",LOWER(F2876))),
ISNUMBER(FIND("matizacao",LOWER(F2876))),
ISNUMBER(FIND("matização",LOWER(F2876))),
ISNUMBER(FIND("arredondamento",LOWER(F2876))),
ISNUMBER(FIND("remocao",LOWER(F2876))),
ISNUMBER(FIND("remoção",LOWER(F2876)))
),"Serviços extras",
IF(ISNUMBER(FIND("banho",LOWER(F2876))),"Banho","Loja")))</f>
        <v>Serviços extras</v>
      </c>
      <c r="AZ2876" s="1" t="str">
        <f>IF(ISBLANK(I2876),"", _xlfn.LET(_xlpm.Pedido,TRIM(D2876&amp;""),IF(_xlpm.Pedido&lt;&gt;"",_xlpm.Pedido&amp;" | "&amp;K2876,I2876&amp;" | "&amp;K2876&amp;" | "&amp;TEXT(AU2876,"0"))))</f>
        <v xml:space="preserve">5303 | </v>
      </c>
      <c r="BA2876" s="1" t="str">
        <f>IF(ISBLANK(I2876),"", _xlfn.LET(_xlpm.TipoServico,LOWER(H2876),IF(ISNUMBER(FIND("banho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6" s="1" t="str">
        <f>IF(ISBLANK(I2876),"", _xlfn.LET(
    _xlpm.Servico,TRIM(F2876&amp;""),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6" s="1">
        <f>IF(ISBLANK(B2876),"", IF(ISBLANK(R2876),Q2876*S2876,R2876*S2876))</f>
        <v>36</v>
      </c>
    </row>
    <row r="2877" spans="1:55" x14ac:dyDescent="0.3">
      <c r="A2877" t="s">
        <v>1</v>
      </c>
      <c r="B2877">
        <v>46127</v>
      </c>
      <c r="C2877" t="s">
        <v>53</v>
      </c>
      <c r="D2877">
        <v>5304</v>
      </c>
      <c r="E2877">
        <v>0</v>
      </c>
      <c r="F2877" t="s">
        <v>10</v>
      </c>
      <c r="H2877" t="s">
        <v>4</v>
      </c>
      <c r="I2877">
        <v>2808</v>
      </c>
      <c r="J2877" t="s">
        <v>528</v>
      </c>
      <c r="L2877">
        <v>7391226639</v>
      </c>
      <c r="N2877">
        <v>0</v>
      </c>
      <c r="O2877" t="s">
        <v>5</v>
      </c>
      <c r="P2877">
        <v>0</v>
      </c>
      <c r="Q2877">
        <v>4</v>
      </c>
      <c r="R2877">
        <v>4</v>
      </c>
      <c r="S2877">
        <v>0</v>
      </c>
      <c r="T2877">
        <v>4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 t="s">
        <v>6</v>
      </c>
      <c r="AG2877">
        <v>215</v>
      </c>
      <c r="AS2877" t="s">
        <v>7</v>
      </c>
      <c r="AU2877" s="2" t="str">
        <f>IF(ISBLANK(B2877),"", TEXT(B2877,"dddd, d \d\e mmmm \d\e aaaa"))</f>
        <v>quarta-feira, 15 de abril de 2026</v>
      </c>
      <c r="AX2877" s="1" t="str" cm="1">
        <f t="array" ref="AX2877">IFERROR(_xlfn.TEXTJOIN(", ",TRUE,_xlfn._xlws.SORT(_xlfn.UNIQUE(_xlfn._xlws.FILTER($K$2:$K$2889,($I$2:$I$2889=I2877)*($K$2:$K$2889&lt;&gt;""))))),"")</f>
        <v>Malu</v>
      </c>
      <c r="AY2877" s="1" t="str">
        <f>IF(ISBLANK(F2877),"", IF(OR(
ISNUMBER(FIND("escovacao",LOWER(F2877))),
ISNUMBER(FIND("escovação",LOWER(F2877))),
ISNUMBER(FIND("higiene bucal",LOWER(F2877))),
ISNUMBER(FIND("tosa",LOWER(F2877))),
ISNUMBER(FIND("hidratacao",LOWER(F2877))),
ISNUMBER(FIND("hidratação",LOWER(F2877))),
ISNUMBER(FIND("spa",LOWER(F2877))),
ISNUMBER(FIND("corte de unhas",LOWER(F2877))),
ISNUMBER(FIND("desembolo",LOWER(F2877))),
ISNUMBER(FIND("clorexidina",LOWER(F2877))),
ISNUMBER(FIND("matizacao",LOWER(F2877))),
ISNUMBER(FIND("matização",LOWER(F2877))),
ISNUMBER(FIND("arredondamento",LOWER(F2877))),
ISNUMBER(FIND("remocao",LOWER(F2877))),
ISNUMBER(FIND("remoção",LOWER(F2877)))
),"Serviços extras",
IF(ISNUMBER(FIND("banho",LOWER(F2877))),"Banho","Loja")))</f>
        <v>Serviços extras</v>
      </c>
      <c r="AZ2877" s="1" t="str">
        <f>IF(ISBLANK(I2877),"", _xlfn.LET(_xlpm.Pedido,TRIM(D2877&amp;""),IF(_xlpm.Pedido&lt;&gt;"",_xlpm.Pedido&amp;" | "&amp;K2877,I2877&amp;" | "&amp;K2877&amp;" | "&amp;TEXT(AU2877,"0"))))</f>
        <v xml:space="preserve">5304 | </v>
      </c>
      <c r="BA2877" s="1" t="str">
        <f>IF(ISBLANK(I2877),"", _xlfn.LET(_xlpm.TipoServico,LOWER(H2877),IF(ISNUMBER(FIND("banho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7" s="1" t="str">
        <f>IF(ISBLANK(I2877),"", _xlfn.LET(
    _xlpm.Servico,TRIM(F2877&amp;""),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7" s="1">
        <f>IF(ISBLANK(B2877),"", IF(ISBLANK(R2877),Q2877*S2877,R2877*S2877))</f>
        <v>0</v>
      </c>
    </row>
    <row r="2878" spans="1:55" x14ac:dyDescent="0.3">
      <c r="A2878" t="s">
        <v>1</v>
      </c>
      <c r="B2878">
        <v>46129</v>
      </c>
      <c r="C2878" t="s">
        <v>2</v>
      </c>
      <c r="D2878">
        <v>5325</v>
      </c>
      <c r="E2878">
        <v>0</v>
      </c>
      <c r="F2878" t="s">
        <v>3</v>
      </c>
      <c r="H2878" t="s">
        <v>4</v>
      </c>
      <c r="I2878">
        <v>2856</v>
      </c>
      <c r="J2878" t="s">
        <v>170</v>
      </c>
      <c r="L2878">
        <v>557398170181</v>
      </c>
      <c r="N2878">
        <v>0</v>
      </c>
      <c r="O2878" t="s">
        <v>5</v>
      </c>
      <c r="P2878">
        <v>0</v>
      </c>
      <c r="Q2878">
        <v>208</v>
      </c>
      <c r="R2878">
        <v>208</v>
      </c>
      <c r="S2878">
        <v>2</v>
      </c>
      <c r="T2878">
        <v>208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 t="s">
        <v>6</v>
      </c>
      <c r="AG2878">
        <v>236</v>
      </c>
      <c r="AS2878" t="s">
        <v>7</v>
      </c>
      <c r="AU2878" s="2" t="str">
        <f>IF(ISBLANK(B2878),"", TEXT(B2878,"dddd, d \d\e mmmm \d\e aaaa"))</f>
        <v>sexta-feira, 17 de abril de 2026</v>
      </c>
      <c r="AX2878" s="1" t="str" cm="1">
        <f t="array" ref="AX2878">IFERROR(_xlfn.TEXTJOIN(", ",TRUE,_xlfn._xlws.SORT(_xlfn.UNIQUE(_xlfn._xlws.FILTER($K$2:$K$2889,($I$2:$I$2889=I2878)*($K$2:$K$2889&lt;&gt;""))))),"")</f>
        <v>Lua</v>
      </c>
      <c r="AY2878" s="1" t="str">
        <f>IF(ISBLANK(F2878),"", IF(OR(
ISNUMBER(FIND("escovacao",LOWER(F2878))),
ISNUMBER(FIND("escovação",LOWER(F2878))),
ISNUMBER(FIND("higiene bucal",LOWER(F2878))),
ISNUMBER(FIND("tosa",LOWER(F2878))),
ISNUMBER(FIND("hidratacao",LOWER(F2878))),
ISNUMBER(FIND("hidratação",LOWER(F2878))),
ISNUMBER(FIND("spa",LOWER(F2878))),
ISNUMBER(FIND("corte de unhas",LOWER(F2878))),
ISNUMBER(FIND("desembolo",LOWER(F2878))),
ISNUMBER(FIND("clorexidina",LOWER(F2878))),
ISNUMBER(FIND("matizacao",LOWER(F2878))),
ISNUMBER(FIND("matização",LOWER(F2878))),
ISNUMBER(FIND("arredondamento",LOWER(F2878))),
ISNUMBER(FIND("remocao",LOWER(F2878))),
ISNUMBER(FIND("remoção",LOWER(F2878)))
),"Serviços extras",
IF(ISNUMBER(FIND("banho",LOWER(F2878))),"Banho","Loja")))</f>
        <v>Loja</v>
      </c>
      <c r="AZ2878" s="1" t="str">
        <f>IF(ISBLANK(I2878),"", _xlfn.LET(_xlpm.Pedido,TRIM(D2878&amp;""),IF(_xlpm.Pedido&lt;&gt;"",_xlpm.Pedido&amp;" | "&amp;K2878,I2878&amp;" | "&amp;K2878&amp;" | "&amp;TEXT(AU2878,"0"))))</f>
        <v xml:space="preserve">5325 | </v>
      </c>
      <c r="BA2878" s="1" t="str">
        <f>IF(ISBLANK(I2878),"", _xlfn.LET(_xlpm.TipoServico,LOWER(H2878),IF(ISNUMBER(FIND("banho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8" s="1" t="str">
        <f>IF(ISBLANK(I2878),"", _xlfn.LET(
    _xlpm.Servico,TRIM(F2878&amp;""),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8" s="1">
        <f>IF(ISBLANK(B2878),"", IF(ISBLANK(R2878),Q2878*S2878,R2878*S2878))</f>
        <v>416</v>
      </c>
    </row>
    <row r="2879" spans="1:55" x14ac:dyDescent="0.3">
      <c r="A2879" t="s">
        <v>1</v>
      </c>
      <c r="B2879">
        <v>46129</v>
      </c>
      <c r="C2879" t="s">
        <v>2</v>
      </c>
      <c r="D2879">
        <v>5332</v>
      </c>
      <c r="E2879">
        <v>0</v>
      </c>
      <c r="F2879" t="s">
        <v>3</v>
      </c>
      <c r="H2879" t="s">
        <v>4</v>
      </c>
      <c r="I2879">
        <v>2208</v>
      </c>
      <c r="J2879" t="s">
        <v>364</v>
      </c>
      <c r="L2879">
        <v>7199346112</v>
      </c>
      <c r="N2879">
        <v>0</v>
      </c>
      <c r="O2879" t="s">
        <v>5</v>
      </c>
      <c r="P2879">
        <v>0</v>
      </c>
      <c r="Q2879">
        <v>220</v>
      </c>
      <c r="R2879">
        <v>220</v>
      </c>
      <c r="S2879">
        <v>2</v>
      </c>
      <c r="T2879">
        <v>220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 t="s">
        <v>6</v>
      </c>
      <c r="AG2879">
        <v>248</v>
      </c>
      <c r="AS2879" t="s">
        <v>7</v>
      </c>
      <c r="AU2879" s="2" t="str">
        <f>IF(ISBLANK(B2879),"", TEXT(B2879,"dddd, d \d\e mmmm \d\e aaaa"))</f>
        <v>sexta-feira, 17 de abril de 2026</v>
      </c>
      <c r="AX2879" s="1" t="str" cm="1">
        <f t="array" ref="AX2879">IFERROR(_xlfn.TEXTJOIN(", ",TRUE,_xlfn._xlws.SORT(_xlfn.UNIQUE(_xlfn._xlws.FILTER($K$2:$K$2889,($I$2:$I$2889=I2879)*($K$2:$K$2889&lt;&gt;""))))),"")</f>
        <v>Jack Daniels, Jim Beam, Johnnie Walker, Jose</v>
      </c>
      <c r="AY2879" s="1" t="str">
        <f>IF(ISBLANK(F2879),"", IF(OR(
ISNUMBER(FIND("escovacao",LOWER(F2879))),
ISNUMBER(FIND("escovação",LOWER(F2879))),
ISNUMBER(FIND("higiene bucal",LOWER(F2879))),
ISNUMBER(FIND("tosa",LOWER(F2879))),
ISNUMBER(FIND("hidratacao",LOWER(F2879))),
ISNUMBER(FIND("hidratação",LOWER(F2879))),
ISNUMBER(FIND("spa",LOWER(F2879))),
ISNUMBER(FIND("corte de unhas",LOWER(F2879))),
ISNUMBER(FIND("desembolo",LOWER(F2879))),
ISNUMBER(FIND("clorexidina",LOWER(F2879))),
ISNUMBER(FIND("matizacao",LOWER(F2879))),
ISNUMBER(FIND("matização",LOWER(F2879))),
ISNUMBER(FIND("arredondamento",LOWER(F2879))),
ISNUMBER(FIND("remocao",LOWER(F2879))),
ISNUMBER(FIND("remoção",LOWER(F2879)))
),"Serviços extras",
IF(ISNUMBER(FIND("banho",LOWER(F2879))),"Banho","Loja")))</f>
        <v>Loja</v>
      </c>
      <c r="AZ2879" s="1" t="str">
        <f>IF(ISBLANK(I2879),"", _xlfn.LET(_xlpm.Pedido,TRIM(D2879&amp;""),IF(_xlpm.Pedido&lt;&gt;"",_xlpm.Pedido&amp;" | "&amp;K2879,I2879&amp;" | "&amp;K2879&amp;" | "&amp;TEXT(AU2879,"0"))))</f>
        <v xml:space="preserve">5332 | </v>
      </c>
      <c r="BA2879" s="1" t="str">
        <f>IF(ISBLANK(I2879),"", _xlfn.LET(_xlpm.TipoServico,LOWER(H2879),IF(ISNUMBER(FIND("banho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79" s="1" t="str">
        <f>IF(ISBLANK(I2879),"", _xlfn.LET(
    _xlpm.Servico,TRIM(F2879&amp;""),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79" s="1">
        <f>IF(ISBLANK(B2879),"", IF(ISBLANK(R2879),Q2879*S2879,R2879*S2879))</f>
        <v>440</v>
      </c>
    </row>
    <row r="2880" spans="1:55" x14ac:dyDescent="0.3">
      <c r="A2880" t="s">
        <v>1</v>
      </c>
      <c r="B2880">
        <v>46129</v>
      </c>
      <c r="C2880" t="s">
        <v>2</v>
      </c>
      <c r="D2880">
        <v>5337</v>
      </c>
      <c r="E2880">
        <v>0</v>
      </c>
      <c r="F2880" t="s">
        <v>518</v>
      </c>
      <c r="H2880" t="s">
        <v>4</v>
      </c>
      <c r="I2880">
        <v>2601</v>
      </c>
      <c r="J2880" t="s">
        <v>15</v>
      </c>
      <c r="L2880">
        <v>73991119077</v>
      </c>
      <c r="N2880">
        <v>0</v>
      </c>
      <c r="O2880" t="s">
        <v>5</v>
      </c>
      <c r="P2880">
        <v>0</v>
      </c>
      <c r="Q2880">
        <v>37.799999999999997</v>
      </c>
      <c r="R2880">
        <v>37.799999999999997</v>
      </c>
      <c r="S2880">
        <v>2</v>
      </c>
      <c r="T2880">
        <v>37.799999999999997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0</v>
      </c>
      <c r="AF2880" t="s">
        <v>6</v>
      </c>
      <c r="AG2880">
        <v>37.799999999999997</v>
      </c>
      <c r="AS2880" t="s">
        <v>13</v>
      </c>
      <c r="AU2880" s="2" t="str">
        <f>IF(ISBLANK(B2880),"", TEXT(B2880,"dddd, d \d\e mmmm \d\e aaaa"))</f>
        <v>sexta-feira, 17 de abril de 2026</v>
      </c>
      <c r="AX2880" s="1" t="str" cm="1">
        <f t="array" ref="AX2880">IFERROR(_xlfn.TEXTJOIN(", ",TRUE,_xlfn._xlws.SORT(_xlfn.UNIQUE(_xlfn._xlws.FILTER($K$2:$K$2889,($I$2:$I$2889=I2880)*($K$2:$K$2889&lt;&gt;""))))),"")</f>
        <v>Dora, Tito</v>
      </c>
      <c r="AY2880" s="1" t="str">
        <f>IF(ISBLANK(F2880),"", IF(OR(
ISNUMBER(FIND("escovacao",LOWER(F2880))),
ISNUMBER(FIND("escovação",LOWER(F2880))),
ISNUMBER(FIND("higiene bucal",LOWER(F2880))),
ISNUMBER(FIND("tosa",LOWER(F2880))),
ISNUMBER(FIND("hidratacao",LOWER(F2880))),
ISNUMBER(FIND("hidratação",LOWER(F2880))),
ISNUMBER(FIND("spa",LOWER(F2880))),
ISNUMBER(FIND("corte de unhas",LOWER(F2880))),
ISNUMBER(FIND("desembolo",LOWER(F2880))),
ISNUMBER(FIND("clorexidina",LOWER(F2880))),
ISNUMBER(FIND("matizacao",LOWER(F2880))),
ISNUMBER(FIND("matização",LOWER(F2880))),
ISNUMBER(FIND("arredondamento",LOWER(F2880))),
ISNUMBER(FIND("remocao",LOWER(F2880))),
ISNUMBER(FIND("remoção",LOWER(F2880)))
),"Serviços extras",
IF(ISNUMBER(FIND("banho",LOWER(F2880))),"Banho","Loja")))</f>
        <v>Loja</v>
      </c>
      <c r="AZ2880" s="1" t="str">
        <f>IF(ISBLANK(I2880),"", _xlfn.LET(_xlpm.Pedido,TRIM(D2880&amp;""),IF(_xlpm.Pedido&lt;&gt;"",_xlpm.Pedido&amp;" | "&amp;K2880,I2880&amp;" | "&amp;K2880&amp;" | "&amp;TEXT(AU2880,"0"))))</f>
        <v xml:space="preserve">5337 | </v>
      </c>
      <c r="BA2880" s="1" t="str">
        <f>IF(ISBLANK(I2880),"", _xlfn.LET(_xlpm.TipoServico,LOWER(H2880),IF(ISNUMBER(FIND("banho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0" s="1" t="str">
        <f>IF(ISBLANK(I2880),"", _xlfn.LET(
    _xlpm.Servico,TRIM(F2880&amp;""),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0" s="1">
        <f>IF(ISBLANK(B2880),"", IF(ISBLANK(R2880),Q2880*S2880,R2880*S2880))</f>
        <v>75.599999999999994</v>
      </c>
    </row>
    <row r="2881" spans="1:55" x14ac:dyDescent="0.3">
      <c r="A2881" t="s">
        <v>1</v>
      </c>
      <c r="B2881">
        <v>46129</v>
      </c>
      <c r="C2881" t="s">
        <v>2</v>
      </c>
      <c r="D2881">
        <v>5336</v>
      </c>
      <c r="E2881">
        <v>0</v>
      </c>
      <c r="F2881" t="s">
        <v>10</v>
      </c>
      <c r="H2881" t="s">
        <v>4</v>
      </c>
      <c r="I2881">
        <v>2816</v>
      </c>
      <c r="J2881" t="s">
        <v>72</v>
      </c>
      <c r="L2881">
        <v>557391664128</v>
      </c>
      <c r="N2881">
        <v>0</v>
      </c>
      <c r="O2881" t="s">
        <v>5</v>
      </c>
      <c r="P2881">
        <v>0</v>
      </c>
      <c r="Q2881">
        <v>18</v>
      </c>
      <c r="R2881">
        <v>18</v>
      </c>
      <c r="S2881">
        <v>2</v>
      </c>
      <c r="T2881">
        <v>18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  <c r="AE2881">
        <v>0</v>
      </c>
      <c r="AF2881" t="s">
        <v>6</v>
      </c>
      <c r="AG2881">
        <v>144</v>
      </c>
      <c r="AS2881" t="s">
        <v>7</v>
      </c>
      <c r="AU2881" s="2" t="str">
        <f>IF(ISBLANK(B2881),"", TEXT(B2881,"dddd, d \d\e mmmm \d\e aaaa"))</f>
        <v>sexta-feira, 17 de abril de 2026</v>
      </c>
      <c r="AX2881" s="1" t="str" cm="1">
        <f t="array" ref="AX2881">IFERROR(_xlfn.TEXTJOIN(", ",TRUE,_xlfn._xlws.SORT(_xlfn.UNIQUE(_xlfn._xlws.FILTER($K$2:$K$2889,($I$2:$I$2889=I2881)*($K$2:$K$2889&lt;&gt;""))))),"")</f>
        <v>Mel, Precioso</v>
      </c>
      <c r="AY2881" s="1" t="str">
        <f>IF(ISBLANK(F2881),"", IF(OR(
ISNUMBER(FIND("escovacao",LOWER(F2881))),
ISNUMBER(FIND("escovação",LOWER(F2881))),
ISNUMBER(FIND("higiene bucal",LOWER(F2881))),
ISNUMBER(FIND("tosa",LOWER(F2881))),
ISNUMBER(FIND("hidratacao",LOWER(F2881))),
ISNUMBER(FIND("hidratação",LOWER(F2881))),
ISNUMBER(FIND("spa",LOWER(F2881))),
ISNUMBER(FIND("corte de unhas",LOWER(F2881))),
ISNUMBER(FIND("desembolo",LOWER(F2881))),
ISNUMBER(FIND("clorexidina",LOWER(F2881))),
ISNUMBER(FIND("matizacao",LOWER(F2881))),
ISNUMBER(FIND("matização",LOWER(F2881))),
ISNUMBER(FIND("arredondamento",LOWER(F2881))),
ISNUMBER(FIND("remocao",LOWER(F2881))),
ISNUMBER(FIND("remoção",LOWER(F2881)))
),"Serviços extras",
IF(ISNUMBER(FIND("banho",LOWER(F2881))),"Banho","Loja")))</f>
        <v>Serviços extras</v>
      </c>
      <c r="AZ2881" s="1" t="str">
        <f>IF(ISBLANK(I2881),"", _xlfn.LET(_xlpm.Pedido,TRIM(D2881&amp;""),IF(_xlpm.Pedido&lt;&gt;"",_xlpm.Pedido&amp;" | "&amp;K2881,I2881&amp;" | "&amp;K2881&amp;" | "&amp;TEXT(AU2881,"0"))))</f>
        <v xml:space="preserve">5336 | </v>
      </c>
      <c r="BA2881" s="1" t="str">
        <f>IF(ISBLANK(I2881),"", _xlfn.LET(_xlpm.TipoServico,LOWER(H2881),IF(ISNUMBER(FIND("banho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1" s="1" t="str">
        <f>IF(ISBLANK(I2881),"", _xlfn.LET(
    _xlpm.Servico,TRIM(F2881&amp;""),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1" s="1">
        <f>IF(ISBLANK(B2881),"", IF(ISBLANK(R2881),Q2881*S2881,R2881*S2881))</f>
        <v>36</v>
      </c>
    </row>
    <row r="2882" spans="1:55" x14ac:dyDescent="0.3">
      <c r="A2882" t="s">
        <v>1</v>
      </c>
      <c r="B2882">
        <v>46130</v>
      </c>
      <c r="C2882" t="s">
        <v>27</v>
      </c>
      <c r="D2882">
        <v>5344</v>
      </c>
      <c r="E2882">
        <v>0</v>
      </c>
      <c r="F2882" t="s">
        <v>10</v>
      </c>
      <c r="H2882" t="s">
        <v>4</v>
      </c>
      <c r="I2882">
        <v>2406</v>
      </c>
      <c r="J2882" t="s">
        <v>79</v>
      </c>
      <c r="L2882">
        <v>5573999152326</v>
      </c>
      <c r="N2882">
        <v>0</v>
      </c>
      <c r="O2882" t="s">
        <v>5</v>
      </c>
      <c r="P2882">
        <v>0</v>
      </c>
      <c r="Q2882">
        <v>4</v>
      </c>
      <c r="R2882">
        <v>4</v>
      </c>
      <c r="S2882">
        <v>0</v>
      </c>
      <c r="T2882">
        <v>4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  <c r="AE2882">
        <v>0</v>
      </c>
      <c r="AF2882" t="s">
        <v>6</v>
      </c>
      <c r="AG2882">
        <v>67</v>
      </c>
      <c r="AS2882" t="s">
        <v>7</v>
      </c>
      <c r="AU2882" s="2" t="str">
        <f>IF(ISBLANK(B2882),"", TEXT(B2882,"dddd, d \d\e mmmm \d\e aaaa"))</f>
        <v>sábado, 18 de abril de 2026</v>
      </c>
      <c r="AX2882" s="1" t="str" cm="1">
        <f t="array" ref="AX2882">IFERROR(_xlfn.TEXTJOIN(", ",TRUE,_xlfn._xlws.SORT(_xlfn.UNIQUE(_xlfn._xlws.FILTER($K$2:$K$2889,($I$2:$I$2889=I2882)*($K$2:$K$2889&lt;&gt;""))))),"")</f>
        <v>Sandy</v>
      </c>
      <c r="AY2882" s="1" t="str">
        <f>IF(ISBLANK(F2882),"", IF(OR(
ISNUMBER(FIND("escovacao",LOWER(F2882))),
ISNUMBER(FIND("escovação",LOWER(F2882))),
ISNUMBER(FIND("higiene bucal",LOWER(F2882))),
ISNUMBER(FIND("tosa",LOWER(F2882))),
ISNUMBER(FIND("hidratacao",LOWER(F2882))),
ISNUMBER(FIND("hidratação",LOWER(F2882))),
ISNUMBER(FIND("spa",LOWER(F2882))),
ISNUMBER(FIND("corte de unhas",LOWER(F2882))),
ISNUMBER(FIND("desembolo",LOWER(F2882))),
ISNUMBER(FIND("clorexidina",LOWER(F2882))),
ISNUMBER(FIND("matizacao",LOWER(F2882))),
ISNUMBER(FIND("matização",LOWER(F2882))),
ISNUMBER(FIND("arredondamento",LOWER(F2882))),
ISNUMBER(FIND("remocao",LOWER(F2882))),
ISNUMBER(FIND("remoção",LOWER(F2882)))
),"Serviços extras",
IF(ISNUMBER(FIND("banho",LOWER(F2882))),"Banho","Loja")))</f>
        <v>Serviços extras</v>
      </c>
      <c r="AZ2882" s="1" t="str">
        <f>IF(ISBLANK(I2882),"", _xlfn.LET(_xlpm.Pedido,TRIM(D2882&amp;""),IF(_xlpm.Pedido&lt;&gt;"",_xlpm.Pedido&amp;" | "&amp;K2882,I2882&amp;" | "&amp;K2882&amp;" | "&amp;TEXT(AU2882,"0"))))</f>
        <v xml:space="preserve">5344 | </v>
      </c>
      <c r="BA2882" s="1" t="str">
        <f>IF(ISBLANK(I2882),"", _xlfn.LET(_xlpm.TipoServico,LOWER(H2882),IF(ISNUMBER(FIND("banho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2" s="1" t="str">
        <f>IF(ISBLANK(I2882),"", _xlfn.LET(
    _xlpm.Servico,TRIM(F2882&amp;""),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2" s="1">
        <f>IF(ISBLANK(B2882),"", IF(ISBLANK(R2882),Q2882*S2882,R2882*S2882))</f>
        <v>0</v>
      </c>
    </row>
    <row r="2883" spans="1:55" x14ac:dyDescent="0.3">
      <c r="A2883" t="s">
        <v>1</v>
      </c>
      <c r="B2883">
        <v>46130</v>
      </c>
      <c r="C2883" t="s">
        <v>27</v>
      </c>
      <c r="D2883">
        <v>5349</v>
      </c>
      <c r="E2883">
        <v>0</v>
      </c>
      <c r="F2883" t="s">
        <v>10</v>
      </c>
      <c r="H2883" t="s">
        <v>4</v>
      </c>
      <c r="I2883">
        <v>2729</v>
      </c>
      <c r="J2883" t="s">
        <v>65</v>
      </c>
      <c r="L2883">
        <v>5573998006465</v>
      </c>
      <c r="N2883">
        <v>0</v>
      </c>
      <c r="O2883" t="s">
        <v>5</v>
      </c>
      <c r="P2883">
        <v>0</v>
      </c>
      <c r="Q2883">
        <v>18</v>
      </c>
      <c r="R2883">
        <v>18</v>
      </c>
      <c r="S2883">
        <v>2</v>
      </c>
      <c r="T2883">
        <v>18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 t="s">
        <v>6</v>
      </c>
      <c r="AG2883">
        <v>153</v>
      </c>
      <c r="AS2883" t="s">
        <v>7</v>
      </c>
      <c r="AU2883" s="2" t="str">
        <f>IF(ISBLANK(B2883),"", TEXT(B2883,"dddd, d \d\e mmmm \d\e aaaa"))</f>
        <v>sábado, 18 de abril de 2026</v>
      </c>
      <c r="AX2883" s="1" t="str" cm="1">
        <f t="array" ref="AX2883">IFERROR(_xlfn.TEXTJOIN(", ",TRUE,_xlfn._xlws.SORT(_xlfn.UNIQUE(_xlfn._xlws.FILTER($K$2:$K$2889,($I$2:$I$2889=I2883)*($K$2:$K$2889&lt;&gt;""))))),"")</f>
        <v>Carol, Mallu</v>
      </c>
      <c r="AY2883" s="1" t="str">
        <f>IF(ISBLANK(F2883),"", IF(OR(
ISNUMBER(FIND("escovacao",LOWER(F2883))),
ISNUMBER(FIND("escovação",LOWER(F2883))),
ISNUMBER(FIND("higiene bucal",LOWER(F2883))),
ISNUMBER(FIND("tosa",LOWER(F2883))),
ISNUMBER(FIND("hidratacao",LOWER(F2883))),
ISNUMBER(FIND("hidratação",LOWER(F2883))),
ISNUMBER(FIND("spa",LOWER(F2883))),
ISNUMBER(FIND("corte de unhas",LOWER(F2883))),
ISNUMBER(FIND("desembolo",LOWER(F2883))),
ISNUMBER(FIND("clorexidina",LOWER(F2883))),
ISNUMBER(FIND("matizacao",LOWER(F2883))),
ISNUMBER(FIND("matização",LOWER(F2883))),
ISNUMBER(FIND("arredondamento",LOWER(F2883))),
ISNUMBER(FIND("remocao",LOWER(F2883))),
ISNUMBER(FIND("remoção",LOWER(F2883)))
),"Serviços extras",
IF(ISNUMBER(FIND("banho",LOWER(F2883))),"Banho","Loja")))</f>
        <v>Serviços extras</v>
      </c>
      <c r="AZ2883" s="1" t="str">
        <f>IF(ISBLANK(I2883),"", _xlfn.LET(_xlpm.Pedido,TRIM(D2883&amp;""),IF(_xlpm.Pedido&lt;&gt;"",_xlpm.Pedido&amp;" | "&amp;K2883,I2883&amp;" | "&amp;K2883&amp;" | "&amp;TEXT(AU2883,"0"))))</f>
        <v xml:space="preserve">5349 | </v>
      </c>
      <c r="BA2883" s="1" t="str">
        <f>IF(ISBLANK(I2883),"", _xlfn.LET(_xlpm.TipoServico,LOWER(H2883),IF(ISNUMBER(FIND("banho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3" s="1" t="str">
        <f>IF(ISBLANK(I2883),"", _xlfn.LET(
    _xlpm.Servico,TRIM(F2883&amp;""),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3" s="1">
        <f>IF(ISBLANK(B2883),"", IF(ISBLANK(R2883),Q2883*S2883,R2883*S2883))</f>
        <v>36</v>
      </c>
    </row>
    <row r="2884" spans="1:55" x14ac:dyDescent="0.3">
      <c r="A2884" t="s">
        <v>1</v>
      </c>
      <c r="B2884">
        <v>46130</v>
      </c>
      <c r="C2884" t="s">
        <v>27</v>
      </c>
      <c r="D2884">
        <v>5351</v>
      </c>
      <c r="E2884">
        <v>0</v>
      </c>
      <c r="F2884" t="s">
        <v>10</v>
      </c>
      <c r="H2884" t="s">
        <v>4</v>
      </c>
      <c r="I2884">
        <v>2262</v>
      </c>
      <c r="J2884" t="s">
        <v>613</v>
      </c>
      <c r="L2884">
        <v>557391191687</v>
      </c>
      <c r="N2884">
        <v>0</v>
      </c>
      <c r="O2884" t="s">
        <v>5</v>
      </c>
      <c r="P2884">
        <v>0</v>
      </c>
      <c r="Q2884">
        <v>18</v>
      </c>
      <c r="R2884">
        <v>18</v>
      </c>
      <c r="S2884">
        <v>2</v>
      </c>
      <c r="T2884">
        <v>18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 t="s">
        <v>6</v>
      </c>
      <c r="AG2884">
        <v>168</v>
      </c>
      <c r="AS2884" t="s">
        <v>7</v>
      </c>
      <c r="AU2884" s="2" t="str">
        <f>IF(ISBLANK(B2884),"", TEXT(B2884,"dddd, d \d\e mmmm \d\e aaaa"))</f>
        <v>sábado, 18 de abril de 2026</v>
      </c>
      <c r="AX2884" s="1" t="str" cm="1">
        <f t="array" ref="AX2884">IFERROR(_xlfn.TEXTJOIN(", ",TRUE,_xlfn._xlws.SORT(_xlfn.UNIQUE(_xlfn._xlws.FILTER($K$2:$K$2889,($I$2:$I$2889=I2884)*($K$2:$K$2889&lt;&gt;""))))),"")</f>
        <v>Cacau, Milka</v>
      </c>
      <c r="AY2884" s="1" t="str">
        <f>IF(ISBLANK(F2884),"", IF(OR(
ISNUMBER(FIND("escovacao",LOWER(F2884))),
ISNUMBER(FIND("escovação",LOWER(F2884))),
ISNUMBER(FIND("higiene bucal",LOWER(F2884))),
ISNUMBER(FIND("tosa",LOWER(F2884))),
ISNUMBER(FIND("hidratacao",LOWER(F2884))),
ISNUMBER(FIND("hidratação",LOWER(F2884))),
ISNUMBER(FIND("spa",LOWER(F2884))),
ISNUMBER(FIND("corte de unhas",LOWER(F2884))),
ISNUMBER(FIND("desembolo",LOWER(F2884))),
ISNUMBER(FIND("clorexidina",LOWER(F2884))),
ISNUMBER(FIND("matizacao",LOWER(F2884))),
ISNUMBER(FIND("matização",LOWER(F2884))),
ISNUMBER(FIND("arredondamento",LOWER(F2884))),
ISNUMBER(FIND("remocao",LOWER(F2884))),
ISNUMBER(FIND("remoção",LOWER(F2884)))
),"Serviços extras",
IF(ISNUMBER(FIND("banho",LOWER(F2884))),"Banho","Loja")))</f>
        <v>Serviços extras</v>
      </c>
      <c r="AZ2884" s="1" t="str">
        <f>IF(ISBLANK(I2884),"", _xlfn.LET(_xlpm.Pedido,TRIM(D2884&amp;""),IF(_xlpm.Pedido&lt;&gt;"",_xlpm.Pedido&amp;" | "&amp;K2884,I2884&amp;" | "&amp;K2884&amp;" | "&amp;TEXT(AU2884,"0"))))</f>
        <v xml:space="preserve">5351 | </v>
      </c>
      <c r="BA2884" s="1" t="str">
        <f>IF(ISBLANK(I2884),"", _xlfn.LET(_xlpm.TipoServico,LOWER(H2884),IF(ISNUMBER(FIND("banho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4" s="1" t="str">
        <f>IF(ISBLANK(I2884),"", _xlfn.LET(
    _xlpm.Servico,TRIM(F2884&amp;""),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4" s="1">
        <f>IF(ISBLANK(B2884),"", IF(ISBLANK(R2884),Q2884*S2884,R2884*S2884))</f>
        <v>36</v>
      </c>
    </row>
    <row r="2885" spans="1:55" x14ac:dyDescent="0.3">
      <c r="A2885" t="s">
        <v>1</v>
      </c>
      <c r="B2885">
        <v>46134</v>
      </c>
      <c r="C2885" t="s">
        <v>53</v>
      </c>
      <c r="D2885">
        <v>5368</v>
      </c>
      <c r="E2885">
        <v>0</v>
      </c>
      <c r="F2885" t="s">
        <v>10</v>
      </c>
      <c r="H2885" t="s">
        <v>4</v>
      </c>
      <c r="I2885">
        <v>2889</v>
      </c>
      <c r="J2885" t="s">
        <v>616</v>
      </c>
      <c r="L2885">
        <v>557381827482</v>
      </c>
      <c r="N2885">
        <v>0</v>
      </c>
      <c r="O2885" t="s">
        <v>5</v>
      </c>
      <c r="P2885">
        <v>0</v>
      </c>
      <c r="Q2885">
        <v>18</v>
      </c>
      <c r="R2885">
        <v>18</v>
      </c>
      <c r="S2885">
        <v>2</v>
      </c>
      <c r="T2885">
        <v>18</v>
      </c>
      <c r="U2885">
        <v>0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 t="s">
        <v>6</v>
      </c>
      <c r="AG2885">
        <v>230</v>
      </c>
      <c r="AS2885" t="s">
        <v>7</v>
      </c>
      <c r="AU2885" s="2" t="str">
        <f>IF(ISBLANK(B2885),"", TEXT(B2885,"dddd, d \d\e mmmm \d\e aaaa"))</f>
        <v>quarta-feira, 22 de abril de 2026</v>
      </c>
      <c r="AX2885" s="1" t="str" cm="1">
        <f t="array" ref="AX2885">IFERROR(_xlfn.TEXTJOIN(", ",TRUE,_xlfn._xlws.SORT(_xlfn.UNIQUE(_xlfn._xlws.FILTER($K$2:$K$2889,($I$2:$I$2889=I2885)*($K$2:$K$2889&lt;&gt;""))))),"")</f>
        <v>Maya, Mel</v>
      </c>
      <c r="AY2885" s="1" t="str">
        <f>IF(ISBLANK(F2885),"", IF(OR(
ISNUMBER(FIND("escovacao",LOWER(F2885))),
ISNUMBER(FIND("escovação",LOWER(F2885))),
ISNUMBER(FIND("higiene bucal",LOWER(F2885))),
ISNUMBER(FIND("tosa",LOWER(F2885))),
ISNUMBER(FIND("hidratacao",LOWER(F2885))),
ISNUMBER(FIND("hidratação",LOWER(F2885))),
ISNUMBER(FIND("spa",LOWER(F2885))),
ISNUMBER(FIND("corte de unhas",LOWER(F2885))),
ISNUMBER(FIND("desembolo",LOWER(F2885))),
ISNUMBER(FIND("clorexidina",LOWER(F2885))),
ISNUMBER(FIND("matizacao",LOWER(F2885))),
ISNUMBER(FIND("matização",LOWER(F2885))),
ISNUMBER(FIND("arredondamento",LOWER(F2885))),
ISNUMBER(FIND("remocao",LOWER(F2885))),
ISNUMBER(FIND("remoção",LOWER(F2885)))
),"Serviços extras",
IF(ISNUMBER(FIND("banho",LOWER(F2885))),"Banho","Loja")))</f>
        <v>Serviços extras</v>
      </c>
      <c r="AZ2885" s="1" t="str">
        <f>IF(ISBLANK(I2885),"", _xlfn.LET(_xlpm.Pedido,TRIM(D2885&amp;""),IF(_xlpm.Pedido&lt;&gt;"",_xlpm.Pedido&amp;" | "&amp;K2885,I2885&amp;" | "&amp;K2885&amp;" | "&amp;TEXT(AU2885,"0"))))</f>
        <v xml:space="preserve">5368 | </v>
      </c>
      <c r="BA2885" s="1" t="str">
        <f>IF(ISBLANK(I2885),"", _xlfn.LET(_xlpm.TipoServico,LOWER(H2885),IF(ISNUMBER(FIND("banho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5" s="1" t="str">
        <f>IF(ISBLANK(I2885),"", _xlfn.LET(
    _xlpm.Servico,TRIM(F2885&amp;""),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5" s="1">
        <f>IF(ISBLANK(B2885),"", IF(ISBLANK(R2885),Q2885*S2885,R2885*S2885))</f>
        <v>36</v>
      </c>
    </row>
    <row r="2886" spans="1:55" x14ac:dyDescent="0.3">
      <c r="A2886" t="s">
        <v>1</v>
      </c>
      <c r="B2886">
        <v>46136</v>
      </c>
      <c r="C2886" t="s">
        <v>2</v>
      </c>
      <c r="D2886">
        <v>5383</v>
      </c>
      <c r="E2886">
        <v>0</v>
      </c>
      <c r="F2886" t="s">
        <v>3</v>
      </c>
      <c r="H2886" t="s">
        <v>4</v>
      </c>
      <c r="I2886">
        <v>2616</v>
      </c>
      <c r="J2886" t="s">
        <v>14</v>
      </c>
      <c r="L2886">
        <v>5573988996862</v>
      </c>
      <c r="N2886">
        <v>0</v>
      </c>
      <c r="O2886" t="s">
        <v>5</v>
      </c>
      <c r="P2886">
        <v>0</v>
      </c>
      <c r="Q2886">
        <v>220</v>
      </c>
      <c r="R2886">
        <v>220</v>
      </c>
      <c r="S2886">
        <v>2</v>
      </c>
      <c r="T2886">
        <v>220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 t="s">
        <v>6</v>
      </c>
      <c r="AG2886">
        <v>250</v>
      </c>
      <c r="AS2886" t="s">
        <v>7</v>
      </c>
      <c r="AU2886" s="2" t="str">
        <f>IF(ISBLANK(B2886),"", TEXT(B2886,"dddd, d \d\e mmmm \d\e aaaa"))</f>
        <v>sexta-feira, 24 de abril de 2026</v>
      </c>
      <c r="AX2886" s="1" t="str" cm="1">
        <f t="array" ref="AX2886">IFERROR(_xlfn.TEXTJOIN(", ",TRUE,_xlfn._xlws.SORT(_xlfn.UNIQUE(_xlfn._xlws.FILTER($K$2:$K$2889,($I$2:$I$2889=I2886)*($K$2:$K$2889&lt;&gt;""))))),"")</f>
        <v>Amora, Aquiles, Enzo, Jade, Jorge</v>
      </c>
      <c r="AY2886" s="1" t="str">
        <f>IF(ISBLANK(F2886),"", IF(OR(
ISNUMBER(FIND("escovacao",LOWER(F2886))),
ISNUMBER(FIND("escovação",LOWER(F2886))),
ISNUMBER(FIND("higiene bucal",LOWER(F2886))),
ISNUMBER(FIND("tosa",LOWER(F2886))),
ISNUMBER(FIND("hidratacao",LOWER(F2886))),
ISNUMBER(FIND("hidratação",LOWER(F2886))),
ISNUMBER(FIND("spa",LOWER(F2886))),
ISNUMBER(FIND("corte de unhas",LOWER(F2886))),
ISNUMBER(FIND("desembolo",LOWER(F2886))),
ISNUMBER(FIND("clorexidina",LOWER(F2886))),
ISNUMBER(FIND("matizacao",LOWER(F2886))),
ISNUMBER(FIND("matização",LOWER(F2886))),
ISNUMBER(FIND("arredondamento",LOWER(F2886))),
ISNUMBER(FIND("remocao",LOWER(F2886))),
ISNUMBER(FIND("remoção",LOWER(F2886)))
),"Serviços extras",
IF(ISNUMBER(FIND("banho",LOWER(F2886))),"Banho","Loja")))</f>
        <v>Loja</v>
      </c>
      <c r="AZ2886" s="1" t="str">
        <f>IF(ISBLANK(I2886),"", _xlfn.LET(_xlpm.Pedido,TRIM(D2886&amp;""),IF(_xlpm.Pedido&lt;&gt;"",_xlpm.Pedido&amp;" | "&amp;K2886,I2886&amp;" | "&amp;K2886&amp;" | "&amp;TEXT(AU2886,"0"))))</f>
        <v xml:space="preserve">5383 | </v>
      </c>
      <c r="BA2886" s="1" t="str">
        <f>IF(ISBLANK(I2886),"", _xlfn.LET(_xlpm.TipoServico,LOWER(H2886),IF(ISNUMBER(FIND("banho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6" s="1" t="str">
        <f>IF(ISBLANK(I2886),"", _xlfn.LET(
    _xlpm.Servico,TRIM(F2886&amp;""),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6" s="1">
        <f>IF(ISBLANK(B2886),"", IF(ISBLANK(R2886),Q2886*S2886,R2886*S2886))</f>
        <v>440</v>
      </c>
    </row>
    <row r="2887" spans="1:55" x14ac:dyDescent="0.3">
      <c r="A2887" t="s">
        <v>1</v>
      </c>
      <c r="B2887">
        <v>46137</v>
      </c>
      <c r="C2887" t="s">
        <v>27</v>
      </c>
      <c r="D2887">
        <v>5394</v>
      </c>
      <c r="E2887">
        <v>0</v>
      </c>
      <c r="F2887" t="s">
        <v>10</v>
      </c>
      <c r="H2887" t="s">
        <v>4</v>
      </c>
      <c r="I2887">
        <v>2816</v>
      </c>
      <c r="J2887" t="s">
        <v>72</v>
      </c>
      <c r="L2887">
        <v>557391664128</v>
      </c>
      <c r="N2887">
        <v>0</v>
      </c>
      <c r="O2887" t="s">
        <v>5</v>
      </c>
      <c r="P2887">
        <v>0</v>
      </c>
      <c r="Q2887">
        <v>18</v>
      </c>
      <c r="R2887">
        <v>18</v>
      </c>
      <c r="S2887">
        <v>2</v>
      </c>
      <c r="T2887">
        <v>18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0</v>
      </c>
      <c r="AF2887" t="s">
        <v>6</v>
      </c>
      <c r="AG2887">
        <v>238</v>
      </c>
      <c r="AS2887" t="s">
        <v>7</v>
      </c>
      <c r="AU2887" s="2" t="str">
        <f>IF(ISBLANK(B2887),"", TEXT(B2887,"dddd, d \d\e mmmm \d\e aaaa"))</f>
        <v>sábado, 25 de abril de 2026</v>
      </c>
      <c r="AX2887" s="1" t="str" cm="1">
        <f t="array" ref="AX2887">IFERROR(_xlfn.TEXTJOIN(", ",TRUE,_xlfn._xlws.SORT(_xlfn.UNIQUE(_xlfn._xlws.FILTER($K$2:$K$2889,($I$2:$I$2889=I2887)*($K$2:$K$2889&lt;&gt;""))))),"")</f>
        <v>Mel, Precioso</v>
      </c>
      <c r="AY2887" s="1" t="str">
        <f>IF(ISBLANK(F2887),"", IF(OR(
ISNUMBER(FIND("escovacao",LOWER(F2887))),
ISNUMBER(FIND("escovação",LOWER(F2887))),
ISNUMBER(FIND("higiene bucal",LOWER(F2887))),
ISNUMBER(FIND("tosa",LOWER(F2887))),
ISNUMBER(FIND("hidratacao",LOWER(F2887))),
ISNUMBER(FIND("hidratação",LOWER(F2887))),
ISNUMBER(FIND("spa",LOWER(F2887))),
ISNUMBER(FIND("corte de unhas",LOWER(F2887))),
ISNUMBER(FIND("desembolo",LOWER(F2887))),
ISNUMBER(FIND("clorexidina",LOWER(F2887))),
ISNUMBER(FIND("matizacao",LOWER(F2887))),
ISNUMBER(FIND("matização",LOWER(F2887))),
ISNUMBER(FIND("arredondamento",LOWER(F2887))),
ISNUMBER(FIND("remocao",LOWER(F2887))),
ISNUMBER(FIND("remoção",LOWER(F2887)))
),"Serviços extras",
IF(ISNUMBER(FIND("banho",LOWER(F2887))),"Banho","Loja")))</f>
        <v>Serviços extras</v>
      </c>
      <c r="AZ2887" s="1" t="str">
        <f>IF(ISBLANK(I2887),"", _xlfn.LET(_xlpm.Pedido,TRIM(D2887&amp;""),IF(_xlpm.Pedido&lt;&gt;"",_xlpm.Pedido&amp;" | "&amp;K2887,I2887&amp;" | "&amp;K2887&amp;" | "&amp;TEXT(AU2887,"0"))))</f>
        <v xml:space="preserve">5394 | </v>
      </c>
      <c r="BA2887" s="1" t="str">
        <f>IF(ISBLANK(I2887),"", _xlfn.LET(_xlpm.TipoServico,LOWER(H2887),IF(ISNUMBER(FIND("banho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7" s="1" t="str">
        <f>IF(ISBLANK(I2887),"", _xlfn.LET(
    _xlpm.Servico,TRIM(F2887&amp;""),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7" s="1">
        <f>IF(ISBLANK(B2887),"", IF(ISBLANK(R2887),Q2887*S2887,R2887*S2887))</f>
        <v>36</v>
      </c>
    </row>
    <row r="2888" spans="1:55" x14ac:dyDescent="0.3">
      <c r="A2888" t="s">
        <v>1</v>
      </c>
      <c r="B2888">
        <v>46140</v>
      </c>
      <c r="C2888" t="s">
        <v>46</v>
      </c>
      <c r="D2888">
        <v>5412</v>
      </c>
      <c r="F2888" t="s">
        <v>12</v>
      </c>
      <c r="H2888" t="s">
        <v>4</v>
      </c>
      <c r="I2888">
        <v>2575</v>
      </c>
      <c r="J2888" t="s">
        <v>22</v>
      </c>
      <c r="L2888">
        <v>5566974007452</v>
      </c>
      <c r="N2888">
        <v>0</v>
      </c>
      <c r="O2888" t="s">
        <v>5</v>
      </c>
      <c r="P2888">
        <v>0</v>
      </c>
      <c r="Q2888">
        <v>44.7</v>
      </c>
      <c r="R2888">
        <v>44.7</v>
      </c>
      <c r="S2888">
        <v>3</v>
      </c>
      <c r="T2888">
        <v>44.7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 t="s">
        <v>6</v>
      </c>
      <c r="AG2888">
        <v>410.7</v>
      </c>
      <c r="AS2888" t="s">
        <v>13</v>
      </c>
      <c r="AU2888" s="2" t="str">
        <f>IF(ISBLANK(B2888),"", TEXT(B2888,"dddd, d \d\e mmmm \d\e aaaa"))</f>
        <v>terça-feira, 28 de abril de 2026</v>
      </c>
      <c r="AX2888" s="1" t="str" cm="1">
        <f t="array" ref="AX2888">IFERROR(_xlfn.TEXTJOIN(", ",TRUE,_xlfn._xlws.SORT(_xlfn.UNIQUE(_xlfn._xlws.FILTER($K$2:$K$2889,($I$2:$I$2889=I2888)*($K$2:$K$2889&lt;&gt;""))))),"")</f>
        <v>Hachiko, Theo, Zoe</v>
      </c>
      <c r="AY2888" s="1" t="str">
        <f>IF(ISBLANK(F2888),"", IF(OR(
ISNUMBER(FIND("escovacao",LOWER(F2888))),
ISNUMBER(FIND("escovação",LOWER(F2888))),
ISNUMBER(FIND("higiene bucal",LOWER(F2888))),
ISNUMBER(FIND("tosa",LOWER(F2888))),
ISNUMBER(FIND("hidratacao",LOWER(F2888))),
ISNUMBER(FIND("hidratação",LOWER(F2888))),
ISNUMBER(FIND("spa",LOWER(F2888))),
ISNUMBER(FIND("corte de unhas",LOWER(F2888))),
ISNUMBER(FIND("desembolo",LOWER(F2888))),
ISNUMBER(FIND("clorexidina",LOWER(F2888))),
ISNUMBER(FIND("matizacao",LOWER(F2888))),
ISNUMBER(FIND("matização",LOWER(F2888))),
ISNUMBER(FIND("arredondamento",LOWER(F2888))),
ISNUMBER(FIND("remocao",LOWER(F2888))),
ISNUMBER(FIND("remoção",LOWER(F2888)))
),"Serviços extras",
IF(ISNUMBER(FIND("banho",LOWER(F2888))),"Banho","Loja")))</f>
        <v>Loja</v>
      </c>
      <c r="AZ2888" s="1" t="str">
        <f>IF(ISBLANK(I2888),"", _xlfn.LET(_xlpm.Pedido,TRIM(D2888&amp;""),IF(_xlpm.Pedido&lt;&gt;"",_xlpm.Pedido&amp;" | "&amp;K2888,I2888&amp;" | "&amp;K2888&amp;" | "&amp;TEXT(AU2888,"0"))))</f>
        <v xml:space="preserve">5412 | </v>
      </c>
      <c r="BA2888" s="1" t="str">
        <f>IF(ISBLANK(I2888),"", _xlfn.LET(_xlpm.TipoServico,LOWER(H2888),IF(ISNUMBER(FIND("banho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8" s="1" t="str">
        <f>IF(ISBLANK(I2888),"", _xlfn.LET(
    _xlpm.Servico,TRIM(F2888&amp;""),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8" s="1">
        <f>IF(ISBLANK(B2888),"", IF(ISBLANK(R2888),Q2888*S2888,R2888*S2888))</f>
        <v>134.10000000000002</v>
      </c>
    </row>
    <row r="2889" spans="1:55" x14ac:dyDescent="0.3">
      <c r="A2889" t="s">
        <v>1</v>
      </c>
      <c r="B2889">
        <v>46140</v>
      </c>
      <c r="C2889" t="s">
        <v>46</v>
      </c>
      <c r="D2889">
        <v>5417</v>
      </c>
      <c r="F2889" t="s">
        <v>771</v>
      </c>
      <c r="H2889" t="s">
        <v>4</v>
      </c>
      <c r="I2889">
        <v>2902</v>
      </c>
      <c r="J2889" t="s">
        <v>770</v>
      </c>
      <c r="L2889">
        <v>73988078371</v>
      </c>
      <c r="N2889">
        <v>0</v>
      </c>
      <c r="O2889" t="s">
        <v>5</v>
      </c>
      <c r="P2889">
        <v>0</v>
      </c>
      <c r="Q2889">
        <v>24</v>
      </c>
      <c r="R2889">
        <v>24</v>
      </c>
      <c r="S2889">
        <v>2</v>
      </c>
      <c r="T2889">
        <v>24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0</v>
      </c>
      <c r="AF2889" t="s">
        <v>6</v>
      </c>
      <c r="AG2889">
        <v>24</v>
      </c>
      <c r="AS2889" t="s">
        <v>176</v>
      </c>
      <c r="AU2889" s="2" t="str">
        <f>IF(ISBLANK(B2889),"", TEXT(B2889,"dddd, d \d\e mmmm \d\e aaaa"))</f>
        <v>terça-feira, 28 de abril de 2026</v>
      </c>
      <c r="AX2889" s="1" t="str" cm="1">
        <f t="array" ref="AX2889">IFERROR(_xlfn.TEXTJOIN(", ",TRUE,_xlfn._xlws.SORT(_xlfn.UNIQUE(_xlfn._xlws.FILTER($K$2:$K$2889,($I$2:$I$2889=I2889)*($K$2:$K$2889&lt;&gt;""))))),"")</f>
        <v/>
      </c>
      <c r="AY2889" s="1" t="str">
        <f>IF(ISBLANK(F2889),"", IF(OR(
ISNUMBER(FIND("escovacao",LOWER(F2889))),
ISNUMBER(FIND("escovação",LOWER(F2889))),
ISNUMBER(FIND("higiene bucal",LOWER(F2889))),
ISNUMBER(FIND("tosa",LOWER(F2889))),
ISNUMBER(FIND("hidratacao",LOWER(F2889))),
ISNUMBER(FIND("hidratação",LOWER(F2889))),
ISNUMBER(FIND("spa",LOWER(F2889))),
ISNUMBER(FIND("corte de unhas",LOWER(F2889))),
ISNUMBER(FIND("desembolo",LOWER(F2889))),
ISNUMBER(FIND("clorexidina",LOWER(F2889))),
ISNUMBER(FIND("matizacao",LOWER(F2889))),
ISNUMBER(FIND("matização",LOWER(F2889))),
ISNUMBER(FIND("arredondamento",LOWER(F2889))),
ISNUMBER(FIND("remocao",LOWER(F2889))),
ISNUMBER(FIND("remoção",LOWER(F2889)))
),"Serviços extras",
IF(ISNUMBER(FIND("banho",LOWER(F2889))),"Banho","Loja")))</f>
        <v>Loja</v>
      </c>
      <c r="AZ2889" s="1" t="str">
        <f>IF(ISBLANK(I2889),"", _xlfn.LET(_xlpm.Pedido,TRIM(D2889&amp;""),IF(_xlpm.Pedido&lt;&gt;"",_xlpm.Pedido&amp;" | "&amp;K2889,I2889&amp;" | "&amp;K2889&amp;" | "&amp;TEXT(AU2889,"0"))))</f>
        <v xml:space="preserve">5417 | </v>
      </c>
      <c r="BA2889" s="1" t="str">
        <f>IF(ISBLANK(I2889),"", _xlfn.LET(_xlpm.TipoServico,LOWER(H2889),IF(ISNUMBER(FIND("banho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89" s="1" t="str">
        <f>IF(ISBLANK(I2889),"", _xlfn.LET(
    _xlpm.Servico,TRIM(F2889&amp;""),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89" s="1">
        <f>IF(ISBLANK(B2889),"", IF(ISBLANK(R2889),Q2889*S2889,R2889*S2889))</f>
        <v>48</v>
      </c>
    </row>
    <row r="2890" spans="1:55" x14ac:dyDescent="0.3">
      <c r="A2890" t="s">
        <v>1</v>
      </c>
      <c r="B2890">
        <v>46142</v>
      </c>
      <c r="C2890" t="s">
        <v>9</v>
      </c>
      <c r="D2890">
        <v>5434</v>
      </c>
      <c r="F2890" t="s">
        <v>520</v>
      </c>
      <c r="H2890" t="s">
        <v>4</v>
      </c>
      <c r="I2890">
        <v>2664</v>
      </c>
      <c r="J2890" t="s">
        <v>66</v>
      </c>
      <c r="L2890">
        <v>5573999220082</v>
      </c>
      <c r="N2890">
        <v>0</v>
      </c>
      <c r="O2890" t="s">
        <v>5</v>
      </c>
      <c r="P2890">
        <v>0</v>
      </c>
      <c r="Q2890">
        <v>44</v>
      </c>
      <c r="R2890">
        <v>44</v>
      </c>
      <c r="S2890">
        <v>2</v>
      </c>
      <c r="T2890">
        <v>44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 t="s">
        <v>6</v>
      </c>
      <c r="AG2890">
        <v>44</v>
      </c>
      <c r="AS2890" t="s">
        <v>13</v>
      </c>
      <c r="AU2890" s="2" t="str">
        <f>IF(ISBLANK(B2890),"", TEXT(B2890,"dddd, d \d\e mmmm \d\e aaaa"))</f>
        <v>quinta-feira, 30 de abril de 2026</v>
      </c>
      <c r="AX2890" s="1" t="str" cm="1">
        <f t="array" ref="AX2890">IFERROR(_xlfn.TEXTJOIN(", ",TRUE,_xlfn._xlws.SORT(_xlfn.UNIQUE(_xlfn._xlws.FILTER($K$2:$K$2889,($I$2:$I$2889=I2890)*($K$2:$K$2889&lt;&gt;""))))),"")</f>
        <v>Cecci</v>
      </c>
      <c r="AY2890" s="1" t="str">
        <f>IF(ISBLANK(F2890),"", IF(OR(
ISNUMBER(FIND("escovacao",LOWER(F2890))),
ISNUMBER(FIND("escovação",LOWER(F2890))),
ISNUMBER(FIND("higiene bucal",LOWER(F2890))),
ISNUMBER(FIND("tosa",LOWER(F2890))),
ISNUMBER(FIND("hidratacao",LOWER(F2890))),
ISNUMBER(FIND("hidratação",LOWER(F2890))),
ISNUMBER(FIND("spa",LOWER(F2890))),
ISNUMBER(FIND("corte de unhas",LOWER(F2890))),
ISNUMBER(FIND("desembolo",LOWER(F2890))),
ISNUMBER(FIND("clorexidina",LOWER(F2890))),
ISNUMBER(FIND("matizacao",LOWER(F2890))),
ISNUMBER(FIND("matização",LOWER(F2890))),
ISNUMBER(FIND("arredondamento",LOWER(F2890))),
ISNUMBER(FIND("remocao",LOWER(F2890))),
ISNUMBER(FIND("remoção",LOWER(F2890)))
),"Serviços extras",
IF(ISNUMBER(FIND("banho",LOWER(F2890))),"Banho","Loja")))</f>
        <v>Loja</v>
      </c>
      <c r="AZ2890" s="1" t="str">
        <f>IF(ISBLANK(I2890),"", _xlfn.LET(_xlpm.Pedido,TRIM(D2890&amp;""),IF(_xlpm.Pedido&lt;&gt;"",_xlpm.Pedido&amp;" | "&amp;K2890,I2890&amp;" | "&amp;K2890&amp;" | "&amp;TEXT(AU2890,"0"))))</f>
        <v xml:space="preserve">5434 | </v>
      </c>
      <c r="BA2890" s="1" t="str">
        <f>IF(ISBLANK(I2890),"", _xlfn.LET(_xlpm.TipoServico,LOWER(H2890),IF(ISNUMBER(FIND("banho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90" s="1" t="str">
        <f>IF(ISBLANK(I2890),"", _xlfn.LET(
    _xlpm.Servico,TRIM(F2890&amp;""),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90" s="1">
        <f>IF(ISBLANK(B2890),"", IF(ISBLANK(R2890),Q2890*S2890,R2890*S2890))</f>
        <v>88</v>
      </c>
    </row>
    <row r="2891" spans="1:55" x14ac:dyDescent="0.3">
      <c r="A2891" t="s">
        <v>141</v>
      </c>
      <c r="B2891" s="3">
        <v>46144</v>
      </c>
      <c r="C2891" t="s">
        <v>27</v>
      </c>
      <c r="D2891">
        <v>5452</v>
      </c>
      <c r="F2891" t="s">
        <v>162</v>
      </c>
      <c r="H2891" t="s">
        <v>276</v>
      </c>
      <c r="I2891">
        <v>2585</v>
      </c>
      <c r="J2891" t="s">
        <v>83</v>
      </c>
      <c r="K2891" t="s">
        <v>157</v>
      </c>
      <c r="L2891">
        <v>5573981669052</v>
      </c>
      <c r="N2891">
        <v>0</v>
      </c>
      <c r="O2891" t="s">
        <v>5</v>
      </c>
      <c r="P2891">
        <v>0</v>
      </c>
      <c r="Q2891">
        <v>35</v>
      </c>
      <c r="R2891">
        <v>35</v>
      </c>
      <c r="S2891">
        <v>1</v>
      </c>
      <c r="T2891">
        <v>35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  <c r="AE2891">
        <v>0</v>
      </c>
      <c r="AF2891" t="s">
        <v>6</v>
      </c>
      <c r="AG2891">
        <v>99.9</v>
      </c>
      <c r="AT2891" s="1"/>
      <c r="AU2891" s="2" t="str">
        <f>IF(ISBLANK(B2891),"", TEXT(B2891,"dddd, d \d\e mmmm \d\e aaaa"))</f>
        <v>sábado, 2 de maio de 2026</v>
      </c>
      <c r="AX2891" s="1" t="str" cm="1">
        <f t="array" ref="AX2891">IFERROR(_xlfn.TEXTJOIN(", ",TRUE,_xlfn._xlws.SORT(_xlfn.UNIQUE(_xlfn._xlws.FILTER($K$2:$K$2889,($I$2:$I$2889=I2891)*($K$2:$K$2889&lt;&gt;""))))),"")</f>
        <v>Dudu, Tata</v>
      </c>
      <c r="AY2891" s="1" t="str">
        <f>IF(ISBLANK(F2891),"", IF(OR(
ISNUMBER(FIND("escovacao",LOWER(F2891))),
ISNUMBER(FIND("escovação",LOWER(F2891))),
ISNUMBER(FIND("higiene bucal",LOWER(F2891))),
ISNUMBER(FIND("tosa",LOWER(F2891))),
ISNUMBER(FIND("hidratacao",LOWER(F2891))),
ISNUMBER(FIND("hidratação",LOWER(F2891))),
ISNUMBER(FIND("spa",LOWER(F2891))),
ISNUMBER(FIND("corte de unhas",LOWER(F2891))),
ISNUMBER(FIND("desembolo",LOWER(F2891))),
ISNUMBER(FIND("clorexidina",LOWER(F2891))),
ISNUMBER(FIND("matizacao",LOWER(F2891))),
ISNUMBER(FIND("matização",LOWER(F2891))),
ISNUMBER(FIND("arredondamento",LOWER(F2891))),
ISNUMBER(FIND("remocao",LOWER(F2891))),
ISNUMBER(FIND("remoção",LOWER(F2891)))
),"Serviços extras",
IF(ISNUMBER(FIND("banho",LOWER(F2891))),"Banho","Loja")))</f>
        <v>Serviços extras</v>
      </c>
      <c r="AZ2891" s="1" t="str">
        <f>IF(ISBLANK(I2891),"", _xlfn.LET(_xlpm.Pedido,TRIM(D2891&amp;""),IF(_xlpm.Pedido&lt;&gt;"",_xlpm.Pedido&amp;" | "&amp;K2891,I2891&amp;" | "&amp;K2891&amp;" | "&amp;TEXT(AU2891,"0"))))</f>
        <v>5452 | Dudu</v>
      </c>
      <c r="BA2891" s="1" t="str">
        <f>IF(ISBLANK(I2891),"", _xlfn.LET(_xlpm.TipoServico,LOWER(H2891),IF(ISNUMBER(FIND("banho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91" s="1" t="str">
        <f>IF(ISBLANK(I2891),"", _xlfn.LET(
    _xlpm.Servico,TRIM(F2891&amp;""),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891" s="1">
        <f t="shared" ref="BC2891:BC2954" si="0">IF(ISBLANK(B2891),"", IF(ISBLANK(R2891),Q2891*S2891,R2891*S2891))</f>
        <v>35</v>
      </c>
    </row>
    <row r="2892" spans="1:55" x14ac:dyDescent="0.3">
      <c r="A2892" t="s">
        <v>133</v>
      </c>
      <c r="B2892" s="3">
        <v>46144</v>
      </c>
      <c r="C2892" t="s">
        <v>27</v>
      </c>
      <c r="D2892">
        <v>5452</v>
      </c>
      <c r="F2892" t="s">
        <v>162</v>
      </c>
      <c r="H2892" t="s">
        <v>276</v>
      </c>
      <c r="I2892">
        <v>2585</v>
      </c>
      <c r="J2892" t="s">
        <v>83</v>
      </c>
      <c r="K2892" t="s">
        <v>156</v>
      </c>
      <c r="L2892">
        <v>5573981669052</v>
      </c>
      <c r="N2892">
        <v>0</v>
      </c>
      <c r="O2892" t="s">
        <v>5</v>
      </c>
      <c r="P2892">
        <v>0</v>
      </c>
      <c r="Q2892">
        <v>35</v>
      </c>
      <c r="R2892">
        <v>35</v>
      </c>
      <c r="S2892">
        <v>1</v>
      </c>
      <c r="T2892">
        <v>35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  <c r="AE2892">
        <v>0</v>
      </c>
      <c r="AF2892" t="s">
        <v>6</v>
      </c>
      <c r="AG2892">
        <v>99.9</v>
      </c>
      <c r="AT2892" s="1"/>
      <c r="AU2892" s="2" t="str">
        <f>IF(ISBLANK(B2892),"", TEXT(B2892,"dddd, d \d\e mmmm \d\e aaaa"))</f>
        <v>sábado, 2 de maio de 2026</v>
      </c>
      <c r="AX2892" s="1" t="str" cm="1">
        <f t="array" ref="AX2892">IFERROR(_xlfn.TEXTJOIN(", ",TRUE,_xlfn._xlws.SORT(_xlfn.UNIQUE(_xlfn._xlws.FILTER($K$2:$K$2889,($I$2:$I$2889=I2892)*($K$2:$K$2889&lt;&gt;""))))),"")</f>
        <v>Dudu, Tata</v>
      </c>
      <c r="AY2892" s="1" t="str">
        <f>IF(ISBLANK(F2892),"", IF(OR(
ISNUMBER(FIND("escovacao",LOWER(F2892))),
ISNUMBER(FIND("escovação",LOWER(F2892))),
ISNUMBER(FIND("higiene bucal",LOWER(F2892))),
ISNUMBER(FIND("tosa",LOWER(F2892))),
ISNUMBER(FIND("hidratacao",LOWER(F2892))),
ISNUMBER(FIND("hidratação",LOWER(F2892))),
ISNUMBER(FIND("spa",LOWER(F2892))),
ISNUMBER(FIND("corte de unhas",LOWER(F2892))),
ISNUMBER(FIND("desembolo",LOWER(F2892))),
ISNUMBER(FIND("clorexidina",LOWER(F2892))),
ISNUMBER(FIND("matizacao",LOWER(F2892))),
ISNUMBER(FIND("matização",LOWER(F2892))),
ISNUMBER(FIND("arredondamento",LOWER(F2892))),
ISNUMBER(FIND("remocao",LOWER(F2892))),
ISNUMBER(FIND("remoção",LOWER(F2892)))
),"Serviços extras",
IF(ISNUMBER(FIND("banho",LOWER(F2892))),"Banho","Loja")))</f>
        <v>Serviços extras</v>
      </c>
      <c r="AZ2892" s="1" t="str">
        <f>IF(ISBLANK(I2892),"", _xlfn.LET(_xlpm.Pedido,TRIM(D2892&amp;""),IF(_xlpm.Pedido&lt;&gt;"",_xlpm.Pedido&amp;" | "&amp;K2892,I2892&amp;" | "&amp;K2892&amp;" | "&amp;TEXT(AU2892,"0"))))</f>
        <v>5452 | Tata</v>
      </c>
      <c r="BA2892" s="1" t="str">
        <f>IF(ISBLANK(I2892),"", _xlfn.LET(_xlpm.TipoServico,LOWER(H2892),IF(ISNUMBER(FIND("banho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92" s="1" t="str">
        <f>IF(ISBLANK(I2892),"", _xlfn.LET(
    _xlpm.Servico,TRIM(F2892&amp;""),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892" s="1">
        <f t="shared" si="0"/>
        <v>35</v>
      </c>
    </row>
    <row r="2893" spans="1:55" x14ac:dyDescent="0.3">
      <c r="A2893" t="s">
        <v>1</v>
      </c>
      <c r="B2893" s="3">
        <v>46144</v>
      </c>
      <c r="C2893" t="s">
        <v>27</v>
      </c>
      <c r="D2893">
        <v>5449</v>
      </c>
      <c r="F2893" t="s">
        <v>780</v>
      </c>
      <c r="H2893" t="s">
        <v>289</v>
      </c>
      <c r="I2893">
        <v>2647</v>
      </c>
      <c r="J2893" t="s">
        <v>158</v>
      </c>
      <c r="K2893" t="s">
        <v>160</v>
      </c>
      <c r="L2893">
        <v>5573991627455</v>
      </c>
      <c r="N2893">
        <v>0</v>
      </c>
      <c r="O2893" t="s">
        <v>5</v>
      </c>
      <c r="P2893">
        <v>0</v>
      </c>
      <c r="Q2893">
        <v>984</v>
      </c>
      <c r="R2893">
        <v>984</v>
      </c>
      <c r="S2893">
        <v>1</v>
      </c>
      <c r="T2893">
        <v>984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 t="s">
        <v>6</v>
      </c>
      <c r="AG2893" s="4">
        <v>1044</v>
      </c>
      <c r="AT2893" s="1"/>
      <c r="AU2893" s="2" t="str">
        <f>IF(ISBLANK(B2893),"", TEXT(B2893,"dddd, d \d\e mmmm \d\e aaaa"))</f>
        <v>sábado, 2 de maio de 2026</v>
      </c>
      <c r="AX2893" s="1" t="str" cm="1">
        <f t="array" ref="AX2893">IFERROR(_xlfn.TEXTJOIN(", ",TRUE,_xlfn._xlws.SORT(_xlfn.UNIQUE(_xlfn._xlws.FILTER($K$2:$K$2889,($I$2:$I$2889=I2893)*($K$2:$K$2889&lt;&gt;""))))),"")</f>
        <v>Fred</v>
      </c>
      <c r="AY2893" s="1" t="str">
        <f>IF(ISBLANK(F2893),"", IF(OR(
ISNUMBER(FIND("escovacao",LOWER(F2893))),
ISNUMBER(FIND("escovação",LOWER(F2893))),
ISNUMBER(FIND("higiene bucal",LOWER(F2893))),
ISNUMBER(FIND("tosa",LOWER(F2893))),
ISNUMBER(FIND("hidratacao",LOWER(F2893))),
ISNUMBER(FIND("hidratação",LOWER(F2893))),
ISNUMBER(FIND("spa",LOWER(F2893))),
ISNUMBER(FIND("corte de unhas",LOWER(F2893))),
ISNUMBER(FIND("desembolo",LOWER(F2893))),
ISNUMBER(FIND("clorexidina",LOWER(F2893))),
ISNUMBER(FIND("matizacao",LOWER(F2893))),
ISNUMBER(FIND("matização",LOWER(F2893))),
ISNUMBER(FIND("arredondamento",LOWER(F2893))),
ISNUMBER(FIND("remocao",LOWER(F2893))),
ISNUMBER(FIND("remoção",LOWER(F2893)))
),"Serviços extras",
IF(ISNUMBER(FIND("banho",LOWER(F2893))),"Banho","Loja")))</f>
        <v>Banho</v>
      </c>
      <c r="AZ2893" s="1" t="str">
        <f>IF(ISBLANK(I2893),"", _xlfn.LET(_xlpm.Pedido,TRIM(D2893&amp;""),IF(_xlpm.Pedido&lt;&gt;"",_xlpm.Pedido&amp;" | "&amp;K2893,I2893&amp;" | "&amp;K2893&amp;" | "&amp;TEXT(AU2893,"0"))))</f>
        <v>5449 | Fred</v>
      </c>
      <c r="BA2893" s="1" t="str">
        <f>IF(ISBLANK(I2893),"", _xlfn.LET(_xlpm.TipoServico,LOWER(H2893),IF(ISNUMBER(FIND("banho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93" s="1" t="str">
        <f>IF(ISBLANK(I2893),"", _xlfn.LET(
    _xlpm.Servico,TRIM(F2893&amp;""),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93" s="1">
        <f t="shared" si="0"/>
        <v>984</v>
      </c>
    </row>
    <row r="2894" spans="1:55" x14ac:dyDescent="0.3">
      <c r="A2894" t="s">
        <v>1</v>
      </c>
      <c r="B2894" s="3">
        <v>46144</v>
      </c>
      <c r="C2894" t="s">
        <v>27</v>
      </c>
      <c r="D2894">
        <v>5449</v>
      </c>
      <c r="F2894" t="s">
        <v>290</v>
      </c>
      <c r="H2894" t="s">
        <v>289</v>
      </c>
      <c r="I2894">
        <v>2647</v>
      </c>
      <c r="J2894" t="s">
        <v>158</v>
      </c>
      <c r="K2894" t="s">
        <v>160</v>
      </c>
      <c r="L2894">
        <v>5573991627455</v>
      </c>
      <c r="N2894">
        <v>0</v>
      </c>
      <c r="O2894" t="s">
        <v>5</v>
      </c>
      <c r="P2894">
        <v>0</v>
      </c>
      <c r="Q2894">
        <v>60</v>
      </c>
      <c r="R2894">
        <v>60</v>
      </c>
      <c r="S2894">
        <v>1</v>
      </c>
      <c r="T2894">
        <v>60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 t="s">
        <v>6</v>
      </c>
      <c r="AG2894" s="4">
        <v>1044</v>
      </c>
      <c r="AT2894" s="1"/>
      <c r="AU2894" s="2" t="str">
        <f>IF(ISBLANK(B2894),"", TEXT(B2894,"dddd, d \d\e mmmm \d\e aaaa"))</f>
        <v>sábado, 2 de maio de 2026</v>
      </c>
      <c r="AX2894" s="1" t="str" cm="1">
        <f t="array" ref="AX2894">IFERROR(_xlfn.TEXTJOIN(", ",TRUE,_xlfn._xlws.SORT(_xlfn.UNIQUE(_xlfn._xlws.FILTER($K$2:$K$2889,($I$2:$I$2889=I2894)*($K$2:$K$2889&lt;&gt;""))))),"")</f>
        <v>Fred</v>
      </c>
      <c r="AY2894" s="1" t="str">
        <f>IF(ISBLANK(F2894),"", IF(OR(
ISNUMBER(FIND("escovacao",LOWER(F2894))),
ISNUMBER(FIND("escovação",LOWER(F2894))),
ISNUMBER(FIND("higiene bucal",LOWER(F2894))),
ISNUMBER(FIND("tosa",LOWER(F2894))),
ISNUMBER(FIND("hidratacao",LOWER(F2894))),
ISNUMBER(FIND("hidratação",LOWER(F2894))),
ISNUMBER(FIND("spa",LOWER(F2894))),
ISNUMBER(FIND("corte de unhas",LOWER(F2894))),
ISNUMBER(FIND("desembolo",LOWER(F2894))),
ISNUMBER(FIND("clorexidina",LOWER(F2894))),
ISNUMBER(FIND("matizacao",LOWER(F2894))),
ISNUMBER(FIND("matização",LOWER(F2894))),
ISNUMBER(FIND("arredondamento",LOWER(F2894))),
ISNUMBER(FIND("remocao",LOWER(F2894))),
ISNUMBER(FIND("remoção",LOWER(F2894)))
),"Serviços extras",
IF(ISNUMBER(FIND("banho",LOWER(F2894))),"Banho","Loja")))</f>
        <v>Serviços extras</v>
      </c>
      <c r="AZ2894" s="1" t="str">
        <f>IF(ISBLANK(I2894),"", _xlfn.LET(_xlpm.Pedido,TRIM(D2894&amp;""),IF(_xlpm.Pedido&lt;&gt;"",_xlpm.Pedido&amp;" | "&amp;K2894,I2894&amp;" | "&amp;K2894&amp;" | "&amp;TEXT(AU2894,"0"))))</f>
        <v>5449 | Fred</v>
      </c>
      <c r="BA2894" s="1" t="str">
        <f>IF(ISBLANK(I2894),"", _xlfn.LET(_xlpm.TipoServico,LOWER(H2894),IF(ISNUMBER(FIND("banho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894" s="1" t="str">
        <f>IF(ISBLANK(I2894),"", _xlfn.LET(
    _xlpm.Servico,TRIM(F2894&amp;""),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94" s="1">
        <f t="shared" si="0"/>
        <v>60</v>
      </c>
    </row>
    <row r="2895" spans="1:55" x14ac:dyDescent="0.3">
      <c r="A2895" t="s">
        <v>141</v>
      </c>
      <c r="B2895" s="3">
        <v>46144</v>
      </c>
      <c r="C2895" t="s">
        <v>27</v>
      </c>
      <c r="D2895">
        <v>5450</v>
      </c>
      <c r="F2895" t="s">
        <v>177</v>
      </c>
      <c r="H2895" t="s">
        <v>276</v>
      </c>
      <c r="I2895">
        <v>2759</v>
      </c>
      <c r="J2895" t="s">
        <v>781</v>
      </c>
      <c r="K2895" t="s">
        <v>782</v>
      </c>
      <c r="L2895">
        <v>557388676342</v>
      </c>
      <c r="N2895">
        <v>0</v>
      </c>
      <c r="O2895" t="s">
        <v>5</v>
      </c>
      <c r="P2895">
        <v>0</v>
      </c>
      <c r="Q2895">
        <v>90</v>
      </c>
      <c r="R2895">
        <v>90</v>
      </c>
      <c r="S2895">
        <v>1</v>
      </c>
      <c r="T2895">
        <v>90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  <c r="AE2895">
        <v>0</v>
      </c>
      <c r="AF2895" t="s">
        <v>6</v>
      </c>
      <c r="AG2895">
        <v>160</v>
      </c>
      <c r="AT2895" s="1"/>
      <c r="AU2895" s="2" t="str">
        <f>IF(ISBLANK(B2895),"", TEXT(B2895,"dddd, d \d\e mmmm \d\e aaaa"))</f>
        <v>sábado, 2 de maio de 2026</v>
      </c>
      <c r="AX2895" s="1" t="str" cm="1">
        <f t="array" ref="AX2895">IFERROR(_xlfn.TEXTJOIN(", ",TRUE,_xlfn._xlws.SORT(_xlfn.UNIQUE(_xlfn._xlws.FILTER($K$2:$K$2889,($I$2:$I$2889=I2895)*($K$2:$K$2889&lt;&gt;""))))),"")</f>
        <v/>
      </c>
      <c r="AY2895" s="1" t="str">
        <f>IF(ISBLANK(F2895),"", IF(OR(
ISNUMBER(FIND("escovacao",LOWER(F2895))),
ISNUMBER(FIND("escovação",LOWER(F2895))),
ISNUMBER(FIND("higiene bucal",LOWER(F2895))),
ISNUMBER(FIND("tosa",LOWER(F2895))),
ISNUMBER(FIND("hidratacao",LOWER(F2895))),
ISNUMBER(FIND("hidratação",LOWER(F2895))),
ISNUMBER(FIND("spa",LOWER(F2895))),
ISNUMBER(FIND("corte de unhas",LOWER(F2895))),
ISNUMBER(FIND("desembolo",LOWER(F2895))),
ISNUMBER(FIND("clorexidina",LOWER(F2895))),
ISNUMBER(FIND("matizacao",LOWER(F2895))),
ISNUMBER(FIND("matização",LOWER(F2895))),
ISNUMBER(FIND("arredondamento",LOWER(F2895))),
ISNUMBER(FIND("remocao",LOWER(F2895))),
ISNUMBER(FIND("remoção",LOWER(F2895)))
),"Serviços extras",
IF(ISNUMBER(FIND("banho",LOWER(F2895))),"Banho","Loja")))</f>
        <v>Banho</v>
      </c>
      <c r="AZ2895" s="1" t="str">
        <f>IF(ISBLANK(I2895),"", _xlfn.LET(_xlpm.Pedido,TRIM(D2895&amp;""),IF(_xlpm.Pedido&lt;&gt;"",_xlpm.Pedido&amp;" | "&amp;K2895,I2895&amp;" | "&amp;K2895&amp;" | "&amp;TEXT(AU2895,"0"))))</f>
        <v>5450 | Bolota</v>
      </c>
      <c r="BA2895" s="1" t="str">
        <f>IF(ISBLANK(I2895),"", _xlfn.LET(_xlpm.TipoServico,LOWER(H2895),IF(ISNUMBER(FIND("banho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95" s="1" t="str">
        <f>IF(ISBLANK(I2895),"", _xlfn.LET(
    _xlpm.Servico,TRIM(F2895&amp;""),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Curto</v>
      </c>
      <c r="BC2895" s="1">
        <f t="shared" si="0"/>
        <v>90</v>
      </c>
    </row>
    <row r="2896" spans="1:55" x14ac:dyDescent="0.3">
      <c r="A2896" t="s">
        <v>141</v>
      </c>
      <c r="B2896" s="3">
        <v>46144</v>
      </c>
      <c r="C2896" t="s">
        <v>27</v>
      </c>
      <c r="D2896">
        <v>5450</v>
      </c>
      <c r="F2896" t="s">
        <v>169</v>
      </c>
      <c r="H2896" t="s">
        <v>276</v>
      </c>
      <c r="I2896">
        <v>2759</v>
      </c>
      <c r="J2896" t="s">
        <v>781</v>
      </c>
      <c r="K2896" t="s">
        <v>782</v>
      </c>
      <c r="L2896">
        <v>557388676342</v>
      </c>
      <c r="N2896">
        <v>0</v>
      </c>
      <c r="O2896" t="s">
        <v>5</v>
      </c>
      <c r="P2896">
        <v>0</v>
      </c>
      <c r="Q2896">
        <v>10</v>
      </c>
      <c r="R2896">
        <v>10</v>
      </c>
      <c r="S2896">
        <v>1</v>
      </c>
      <c r="T2896">
        <v>10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 t="s">
        <v>6</v>
      </c>
      <c r="AG2896">
        <v>160</v>
      </c>
      <c r="AT2896" s="1"/>
      <c r="AU2896" s="2" t="str">
        <f>IF(ISBLANK(B2896),"", TEXT(B2896,"dddd, d \d\e mmmm \d\e aaaa"))</f>
        <v>sábado, 2 de maio de 2026</v>
      </c>
      <c r="AX2896" s="1" t="str" cm="1">
        <f t="array" ref="AX2896">IFERROR(_xlfn.TEXTJOIN(", ",TRUE,_xlfn._xlws.SORT(_xlfn.UNIQUE(_xlfn._xlws.FILTER($K$2:$K$2889,($I$2:$I$2889=I2896)*($K$2:$K$2889&lt;&gt;""))))),"")</f>
        <v/>
      </c>
      <c r="AY2896" s="1" t="str">
        <f>IF(ISBLANK(F2896),"", IF(OR(
ISNUMBER(FIND("escovacao",LOWER(F2896))),
ISNUMBER(FIND("escovação",LOWER(F2896))),
ISNUMBER(FIND("higiene bucal",LOWER(F2896))),
ISNUMBER(FIND("tosa",LOWER(F2896))),
ISNUMBER(FIND("hidratacao",LOWER(F2896))),
ISNUMBER(FIND("hidratação",LOWER(F2896))),
ISNUMBER(FIND("spa",LOWER(F2896))),
ISNUMBER(FIND("corte de unhas",LOWER(F2896))),
ISNUMBER(FIND("desembolo",LOWER(F2896))),
ISNUMBER(FIND("clorexidina",LOWER(F2896))),
ISNUMBER(FIND("matizacao",LOWER(F2896))),
ISNUMBER(FIND("matização",LOWER(F2896))),
ISNUMBER(FIND("arredondamento",LOWER(F2896))),
ISNUMBER(FIND("remocao",LOWER(F2896))),
ISNUMBER(FIND("remoção",LOWER(F2896)))
),"Serviços extras",
IF(ISNUMBER(FIND("banho",LOWER(F2896))),"Banho","Loja")))</f>
        <v>Serviços extras</v>
      </c>
      <c r="AZ2896" s="1" t="str">
        <f>IF(ISBLANK(I2896),"", _xlfn.LET(_xlpm.Pedido,TRIM(D2896&amp;""),IF(_xlpm.Pedido&lt;&gt;"",_xlpm.Pedido&amp;" | "&amp;K2896,I2896&amp;" | "&amp;K2896&amp;" | "&amp;TEXT(AU2896,"0"))))</f>
        <v>5450 | Bolota</v>
      </c>
      <c r="BA2896" s="1" t="str">
        <f>IF(ISBLANK(I2896),"", _xlfn.LET(_xlpm.TipoServico,LOWER(H2896),IF(ISNUMBER(FIND("banho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96" s="1" t="str">
        <f>IF(ISBLANK(I2896),"", _xlfn.LET(
    _xlpm.Servico,TRIM(F2896&amp;""),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896" s="1">
        <f t="shared" si="0"/>
        <v>10</v>
      </c>
    </row>
    <row r="2897" spans="1:55" x14ac:dyDescent="0.3">
      <c r="A2897" t="s">
        <v>141</v>
      </c>
      <c r="B2897" s="3">
        <v>46144</v>
      </c>
      <c r="C2897" t="s">
        <v>27</v>
      </c>
      <c r="D2897">
        <v>5450</v>
      </c>
      <c r="F2897" t="s">
        <v>783</v>
      </c>
      <c r="H2897" t="s">
        <v>276</v>
      </c>
      <c r="I2897">
        <v>2759</v>
      </c>
      <c r="J2897" t="s">
        <v>781</v>
      </c>
      <c r="K2897" t="s">
        <v>782</v>
      </c>
      <c r="L2897">
        <v>557388676342</v>
      </c>
      <c r="N2897">
        <v>0</v>
      </c>
      <c r="O2897" t="s">
        <v>5</v>
      </c>
      <c r="P2897">
        <v>0</v>
      </c>
      <c r="Q2897">
        <v>60</v>
      </c>
      <c r="R2897">
        <v>60</v>
      </c>
      <c r="S2897">
        <v>1</v>
      </c>
      <c r="T2897">
        <v>60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0</v>
      </c>
      <c r="AF2897" t="s">
        <v>6</v>
      </c>
      <c r="AG2897">
        <v>160</v>
      </c>
      <c r="AT2897" s="1"/>
      <c r="AU2897" s="2" t="str">
        <f>IF(ISBLANK(B2897),"", TEXT(B2897,"dddd, d \d\e mmmm \d\e aaaa"))</f>
        <v>sábado, 2 de maio de 2026</v>
      </c>
      <c r="AX2897" s="1" t="str" cm="1">
        <f t="array" ref="AX2897">IFERROR(_xlfn.TEXTJOIN(", ",TRUE,_xlfn._xlws.SORT(_xlfn.UNIQUE(_xlfn._xlws.FILTER($K$2:$K$2889,($I$2:$I$2889=I2897)*($K$2:$K$2889&lt;&gt;""))))),"")</f>
        <v/>
      </c>
      <c r="AY2897" s="1" t="str">
        <f>IF(ISBLANK(F2897),"", IF(OR(
ISNUMBER(FIND("escovacao",LOWER(F2897))),
ISNUMBER(FIND("escovação",LOWER(F2897))),
ISNUMBER(FIND("higiene bucal",LOWER(F2897))),
ISNUMBER(FIND("tosa",LOWER(F2897))),
ISNUMBER(FIND("hidratacao",LOWER(F2897))),
ISNUMBER(FIND("hidratação",LOWER(F2897))),
ISNUMBER(FIND("spa",LOWER(F2897))),
ISNUMBER(FIND("corte de unhas",LOWER(F2897))),
ISNUMBER(FIND("desembolo",LOWER(F2897))),
ISNUMBER(FIND("clorexidina",LOWER(F2897))),
ISNUMBER(FIND("matizacao",LOWER(F2897))),
ISNUMBER(FIND("matização",LOWER(F2897))),
ISNUMBER(FIND("arredondamento",LOWER(F2897))),
ISNUMBER(FIND("remocao",LOWER(F2897))),
ISNUMBER(FIND("remoção",LOWER(F2897)))
),"Serviços extras",
IF(ISNUMBER(FIND("banho",LOWER(F2897))),"Banho","Loja")))</f>
        <v>Serviços extras</v>
      </c>
      <c r="AZ2897" s="1" t="str">
        <f>IF(ISBLANK(I2897),"", _xlfn.LET(_xlpm.Pedido,TRIM(D2897&amp;""),IF(_xlpm.Pedido&lt;&gt;"",_xlpm.Pedido&amp;" | "&amp;K2897,I2897&amp;" | "&amp;K2897&amp;" | "&amp;TEXT(AU2897,"0"))))</f>
        <v>5450 | Bolota</v>
      </c>
      <c r="BA2897" s="1" t="str">
        <f>IF(ISBLANK(I2897),"", _xlfn.LET(_xlpm.TipoServico,LOWER(H2897),IF(ISNUMBER(FIND("banho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97" s="1" t="str">
        <f>IF(ISBLANK(I2897),"", _xlfn.LET(
    _xlpm.Servico,TRIM(F2897&amp;""),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6 G curto</v>
      </c>
      <c r="BC2897" s="1">
        <f t="shared" si="0"/>
        <v>60</v>
      </c>
    </row>
    <row r="2898" spans="1:55" x14ac:dyDescent="0.3">
      <c r="A2898" t="s">
        <v>172</v>
      </c>
      <c r="B2898" s="3">
        <v>46144</v>
      </c>
      <c r="C2898" t="s">
        <v>27</v>
      </c>
      <c r="D2898">
        <v>5455</v>
      </c>
      <c r="F2898" t="s">
        <v>193</v>
      </c>
      <c r="H2898" t="s">
        <v>276</v>
      </c>
      <c r="I2898">
        <v>2903</v>
      </c>
      <c r="J2898" t="s">
        <v>42</v>
      </c>
      <c r="K2898" t="s">
        <v>784</v>
      </c>
      <c r="L2898">
        <v>557391821825</v>
      </c>
      <c r="N2898">
        <v>0</v>
      </c>
      <c r="O2898" t="s">
        <v>5</v>
      </c>
      <c r="P2898">
        <v>0</v>
      </c>
      <c r="Q2898">
        <v>85</v>
      </c>
      <c r="R2898">
        <v>85</v>
      </c>
      <c r="S2898">
        <v>1</v>
      </c>
      <c r="T2898">
        <v>85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 t="s">
        <v>6</v>
      </c>
      <c r="AG2898">
        <v>214</v>
      </c>
      <c r="AT2898" s="1"/>
      <c r="AU2898" s="2" t="str">
        <f>IF(ISBLANK(B2898),"", TEXT(B2898,"dddd, d \d\e mmmm \d\e aaaa"))</f>
        <v>sábado, 2 de maio de 2026</v>
      </c>
      <c r="AX2898" s="1" t="str" cm="1">
        <f t="array" ref="AX2898">IFERROR(_xlfn.TEXTJOIN(", ",TRUE,_xlfn._xlws.SORT(_xlfn.UNIQUE(_xlfn._xlws.FILTER($K$2:$K$2889,($I$2:$I$2889=I2898)*($K$2:$K$2889&lt;&gt;""))))),"")</f>
        <v/>
      </c>
      <c r="AY2898" s="1" t="str">
        <f>IF(ISBLANK(F2898),"", IF(OR(
ISNUMBER(FIND("escovacao",LOWER(F2898))),
ISNUMBER(FIND("escovação",LOWER(F2898))),
ISNUMBER(FIND("higiene bucal",LOWER(F2898))),
ISNUMBER(FIND("tosa",LOWER(F2898))),
ISNUMBER(FIND("hidratacao",LOWER(F2898))),
ISNUMBER(FIND("hidratação",LOWER(F2898))),
ISNUMBER(FIND("spa",LOWER(F2898))),
ISNUMBER(FIND("corte de unhas",LOWER(F2898))),
ISNUMBER(FIND("desembolo",LOWER(F2898))),
ISNUMBER(FIND("clorexidina",LOWER(F2898))),
ISNUMBER(FIND("matizacao",LOWER(F2898))),
ISNUMBER(FIND("matização",LOWER(F2898))),
ISNUMBER(FIND("arredondamento",LOWER(F2898))),
ISNUMBER(FIND("remocao",LOWER(F2898))),
ISNUMBER(FIND("remoção",LOWER(F2898)))
),"Serviços extras",
IF(ISNUMBER(FIND("banho",LOWER(F2898))),"Banho","Loja")))</f>
        <v>Banho</v>
      </c>
      <c r="AZ2898" s="1" t="str">
        <f>IF(ISBLANK(I2898),"", _xlfn.LET(_xlpm.Pedido,TRIM(D2898&amp;""),IF(_xlpm.Pedido&lt;&gt;"",_xlpm.Pedido&amp;" | "&amp;K2898,I2898&amp;" | "&amp;K2898&amp;" | "&amp;TEXT(AU2898,"0"))))</f>
        <v>5455 | Caetano</v>
      </c>
      <c r="BA2898" s="1" t="str">
        <f>IF(ISBLANK(I2898),"", _xlfn.LET(_xlpm.TipoServico,LOWER(H2898),IF(ISNUMBER(FIND("banho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98" s="1" t="str">
        <f>IF(ISBLANK(I2898),"", _xlfn.LET(
    _xlpm.Servico,TRIM(F2898&amp;""),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898" s="1">
        <f t="shared" si="0"/>
        <v>85</v>
      </c>
    </row>
    <row r="2899" spans="1:55" x14ac:dyDescent="0.3">
      <c r="A2899" t="s">
        <v>133</v>
      </c>
      <c r="B2899" s="3">
        <v>46144</v>
      </c>
      <c r="C2899" t="s">
        <v>27</v>
      </c>
      <c r="D2899">
        <v>5455</v>
      </c>
      <c r="F2899" t="s">
        <v>134</v>
      </c>
      <c r="H2899" t="s">
        <v>276</v>
      </c>
      <c r="I2899">
        <v>2903</v>
      </c>
      <c r="J2899" t="s">
        <v>42</v>
      </c>
      <c r="K2899" t="s">
        <v>426</v>
      </c>
      <c r="L2899">
        <v>557391821825</v>
      </c>
      <c r="N2899">
        <v>0</v>
      </c>
      <c r="O2899" t="s">
        <v>5</v>
      </c>
      <c r="P2899">
        <v>0</v>
      </c>
      <c r="Q2899">
        <v>62</v>
      </c>
      <c r="R2899">
        <v>62</v>
      </c>
      <c r="S2899">
        <v>1</v>
      </c>
      <c r="T2899">
        <v>62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  <c r="AE2899">
        <v>0</v>
      </c>
      <c r="AF2899" t="s">
        <v>6</v>
      </c>
      <c r="AG2899">
        <v>214</v>
      </c>
      <c r="AT2899" s="1"/>
      <c r="AU2899" s="2" t="str">
        <f>IF(ISBLANK(B2899),"", TEXT(B2899,"dddd, d \d\e mmmm \d\e aaaa"))</f>
        <v>sábado, 2 de maio de 2026</v>
      </c>
      <c r="AX2899" s="1" t="str" cm="1">
        <f t="array" ref="AX2899">IFERROR(_xlfn.TEXTJOIN(", ",TRUE,_xlfn._xlws.SORT(_xlfn.UNIQUE(_xlfn._xlws.FILTER($K$2:$K$2889,($I$2:$I$2889=I2899)*($K$2:$K$2889&lt;&gt;""))))),"")</f>
        <v/>
      </c>
      <c r="AY2899" s="1" t="str">
        <f>IF(ISBLANK(F2899),"", IF(OR(
ISNUMBER(FIND("escovacao",LOWER(F2899))),
ISNUMBER(FIND("escovação",LOWER(F2899))),
ISNUMBER(FIND("higiene bucal",LOWER(F2899))),
ISNUMBER(FIND("tosa",LOWER(F2899))),
ISNUMBER(FIND("hidratacao",LOWER(F2899))),
ISNUMBER(FIND("hidratação",LOWER(F2899))),
ISNUMBER(FIND("spa",LOWER(F2899))),
ISNUMBER(FIND("corte de unhas",LOWER(F2899))),
ISNUMBER(FIND("desembolo",LOWER(F2899))),
ISNUMBER(FIND("clorexidina",LOWER(F2899))),
ISNUMBER(FIND("matizacao",LOWER(F2899))),
ISNUMBER(FIND("matização",LOWER(F2899))),
ISNUMBER(FIND("arredondamento",LOWER(F2899))),
ISNUMBER(FIND("remocao",LOWER(F2899))),
ISNUMBER(FIND("remoção",LOWER(F2899)))
),"Serviços extras",
IF(ISNUMBER(FIND("banho",LOWER(F2899))),"Banho","Loja")))</f>
        <v>Banho</v>
      </c>
      <c r="AZ2899" s="1" t="str">
        <f>IF(ISBLANK(I2899),"", _xlfn.LET(_xlpm.Pedido,TRIM(D2899&amp;""),IF(_xlpm.Pedido&lt;&gt;"",_xlpm.Pedido&amp;" | "&amp;K2899,I2899&amp;" | "&amp;K2899&amp;" | "&amp;TEXT(AU2899,"0"))))</f>
        <v>5455 | Bento</v>
      </c>
      <c r="BA2899" s="1" t="str">
        <f>IF(ISBLANK(I2899),"", _xlfn.LET(_xlpm.TipoServico,LOWER(H2899),IF(ISNUMBER(FIND("banho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899" s="1" t="str">
        <f>IF(ISBLANK(I2899),"", _xlfn.LET(
    _xlpm.Servico,TRIM(F2899&amp;""),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899" s="1">
        <f t="shared" si="0"/>
        <v>62</v>
      </c>
    </row>
    <row r="2900" spans="1:55" x14ac:dyDescent="0.3">
      <c r="A2900" t="s">
        <v>133</v>
      </c>
      <c r="B2900" s="3">
        <v>46144</v>
      </c>
      <c r="C2900" t="s">
        <v>27</v>
      </c>
      <c r="D2900">
        <v>5455</v>
      </c>
      <c r="F2900" t="s">
        <v>146</v>
      </c>
      <c r="H2900" t="s">
        <v>276</v>
      </c>
      <c r="I2900">
        <v>2903</v>
      </c>
      <c r="J2900" t="s">
        <v>42</v>
      </c>
      <c r="K2900" t="s">
        <v>426</v>
      </c>
      <c r="L2900">
        <v>557391821825</v>
      </c>
      <c r="N2900">
        <v>0</v>
      </c>
      <c r="O2900" t="s">
        <v>5</v>
      </c>
      <c r="P2900">
        <v>0</v>
      </c>
      <c r="Q2900">
        <v>12</v>
      </c>
      <c r="R2900">
        <v>12</v>
      </c>
      <c r="S2900">
        <v>1</v>
      </c>
      <c r="T2900">
        <v>12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 t="s">
        <v>6</v>
      </c>
      <c r="AG2900">
        <v>214</v>
      </c>
      <c r="AT2900" s="1"/>
      <c r="AU2900" s="2" t="str">
        <f>IF(ISBLANK(B2900),"", TEXT(B2900,"dddd, d \d\e mmmm \d\e aaaa"))</f>
        <v>sábado, 2 de maio de 2026</v>
      </c>
      <c r="AX2900" s="1" t="str" cm="1">
        <f t="array" ref="AX2900">IFERROR(_xlfn.TEXTJOIN(", ",TRUE,_xlfn._xlws.SORT(_xlfn.UNIQUE(_xlfn._xlws.FILTER($K$2:$K$2889,($I$2:$I$2889=I2900)*($K$2:$K$2889&lt;&gt;""))))),"")</f>
        <v/>
      </c>
      <c r="AY2900" s="1" t="str">
        <f>IF(ISBLANK(F2900),"", IF(OR(
ISNUMBER(FIND("escovacao",LOWER(F2900))),
ISNUMBER(FIND("escovação",LOWER(F2900))),
ISNUMBER(FIND("higiene bucal",LOWER(F2900))),
ISNUMBER(FIND("tosa",LOWER(F2900))),
ISNUMBER(FIND("hidratacao",LOWER(F2900))),
ISNUMBER(FIND("hidratação",LOWER(F2900))),
ISNUMBER(FIND("spa",LOWER(F2900))),
ISNUMBER(FIND("corte de unhas",LOWER(F2900))),
ISNUMBER(FIND("desembolo",LOWER(F2900))),
ISNUMBER(FIND("clorexidina",LOWER(F2900))),
ISNUMBER(FIND("matizacao",LOWER(F2900))),
ISNUMBER(FIND("matização",LOWER(F2900))),
ISNUMBER(FIND("arredondamento",LOWER(F2900))),
ISNUMBER(FIND("remocao",LOWER(F2900))),
ISNUMBER(FIND("remoção",LOWER(F2900)))
),"Serviços extras",
IF(ISNUMBER(FIND("banho",LOWER(F2900))),"Banho","Loja")))</f>
        <v>Serviços extras</v>
      </c>
      <c r="AZ2900" s="1" t="str">
        <f>IF(ISBLANK(I2900),"", _xlfn.LET(_xlpm.Pedido,TRIM(D2900&amp;""),IF(_xlpm.Pedido&lt;&gt;"",_xlpm.Pedido&amp;" | "&amp;K2900,I2900&amp;" | "&amp;K2900&amp;" | "&amp;TEXT(AU2900,"0"))))</f>
        <v>5455 | Bento</v>
      </c>
      <c r="BA2900" s="1" t="str">
        <f>IF(ISBLANK(I2900),"", _xlfn.LET(_xlpm.TipoServico,LOWER(H2900),IF(ISNUMBER(FIND("banho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00" s="1" t="str">
        <f>IF(ISBLANK(I2900),"", _xlfn.LET(
    _xlpm.Servico,TRIM(F2900&amp;""),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00" s="1">
        <f t="shared" si="0"/>
        <v>12</v>
      </c>
    </row>
    <row r="2901" spans="1:55" x14ac:dyDescent="0.3">
      <c r="A2901" t="s">
        <v>172</v>
      </c>
      <c r="B2901" s="3">
        <v>46144</v>
      </c>
      <c r="C2901" t="s">
        <v>27</v>
      </c>
      <c r="D2901">
        <v>5455</v>
      </c>
      <c r="F2901" t="s">
        <v>785</v>
      </c>
      <c r="H2901" t="s">
        <v>276</v>
      </c>
      <c r="I2901">
        <v>2903</v>
      </c>
      <c r="J2901" t="s">
        <v>42</v>
      </c>
      <c r="K2901" t="s">
        <v>784</v>
      </c>
      <c r="L2901">
        <v>557391821825</v>
      </c>
      <c r="N2901">
        <v>0</v>
      </c>
      <c r="O2901" t="s">
        <v>5</v>
      </c>
      <c r="P2901">
        <v>0</v>
      </c>
      <c r="Q2901">
        <v>55</v>
      </c>
      <c r="R2901">
        <v>55</v>
      </c>
      <c r="S2901">
        <v>1</v>
      </c>
      <c r="T2901">
        <v>55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 t="s">
        <v>6</v>
      </c>
      <c r="AG2901">
        <v>214</v>
      </c>
      <c r="AT2901" s="1"/>
      <c r="AU2901" s="2" t="str">
        <f>IF(ISBLANK(B2901),"", TEXT(B2901,"dddd, d \d\e mmmm \d\e aaaa"))</f>
        <v>sábado, 2 de maio de 2026</v>
      </c>
      <c r="AX2901" s="1" t="str" cm="1">
        <f t="array" ref="AX2901">IFERROR(_xlfn.TEXTJOIN(", ",TRUE,_xlfn._xlws.SORT(_xlfn.UNIQUE(_xlfn._xlws.FILTER($K$2:$K$2889,($I$2:$I$2889=I2901)*($K$2:$K$2889&lt;&gt;""))))),"")</f>
        <v/>
      </c>
      <c r="AY2901" s="1" t="str">
        <f>IF(ISBLANK(F2901),"", IF(OR(
ISNUMBER(FIND("escovacao",LOWER(F2901))),
ISNUMBER(FIND("escovação",LOWER(F2901))),
ISNUMBER(FIND("higiene bucal",LOWER(F2901))),
ISNUMBER(FIND("tosa",LOWER(F2901))),
ISNUMBER(FIND("hidratacao",LOWER(F2901))),
ISNUMBER(FIND("hidratação",LOWER(F2901))),
ISNUMBER(FIND("spa",LOWER(F2901))),
ISNUMBER(FIND("corte de unhas",LOWER(F2901))),
ISNUMBER(FIND("desembolo",LOWER(F2901))),
ISNUMBER(FIND("clorexidina",LOWER(F2901))),
ISNUMBER(FIND("matizacao",LOWER(F2901))),
ISNUMBER(FIND("matização",LOWER(F2901))),
ISNUMBER(FIND("arredondamento",LOWER(F2901))),
ISNUMBER(FIND("remocao",LOWER(F2901))),
ISNUMBER(FIND("remoção",LOWER(F2901)))
),"Serviços extras",
IF(ISNUMBER(FIND("banho",LOWER(F2901))),"Banho","Loja")))</f>
        <v>Serviços extras</v>
      </c>
      <c r="AZ2901" s="1" t="str">
        <f>IF(ISBLANK(I2901),"", _xlfn.LET(_xlpm.Pedido,TRIM(D2901&amp;""),IF(_xlpm.Pedido&lt;&gt;"",_xlpm.Pedido&amp;" | "&amp;K2901,I2901&amp;" | "&amp;K2901&amp;" | "&amp;TEXT(AU2901,"0"))))</f>
        <v>5455 | Caetano</v>
      </c>
      <c r="BA2901" s="1" t="str">
        <f>IF(ISBLANK(I2901),"", _xlfn.LET(_xlpm.TipoServico,LOWER(H2901),IF(ISNUMBER(FIND("banho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01" s="1" t="str">
        <f>IF(ISBLANK(I2901),"", _xlfn.LET(
    _xlpm.Servico,TRIM(F2901&amp;""),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3 M longo</v>
      </c>
      <c r="BC2901" s="1">
        <f t="shared" si="0"/>
        <v>55</v>
      </c>
    </row>
    <row r="2902" spans="1:55" x14ac:dyDescent="0.3">
      <c r="A2902" t="s">
        <v>172</v>
      </c>
      <c r="B2902" s="3">
        <v>46144</v>
      </c>
      <c r="C2902" t="s">
        <v>27</v>
      </c>
      <c r="D2902">
        <v>5456</v>
      </c>
      <c r="F2902" t="s">
        <v>134</v>
      </c>
      <c r="H2902" t="s">
        <v>276</v>
      </c>
      <c r="I2902">
        <v>2541</v>
      </c>
      <c r="J2902" t="s">
        <v>36</v>
      </c>
      <c r="K2902" t="s">
        <v>696</v>
      </c>
      <c r="L2902">
        <v>5573991343985</v>
      </c>
      <c r="N2902">
        <v>0</v>
      </c>
      <c r="O2902" t="s">
        <v>5</v>
      </c>
      <c r="P2902">
        <v>0</v>
      </c>
      <c r="Q2902">
        <v>62</v>
      </c>
      <c r="R2902">
        <v>62</v>
      </c>
      <c r="S2902">
        <v>1</v>
      </c>
      <c r="T2902">
        <v>62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 t="s">
        <v>6</v>
      </c>
      <c r="AG2902">
        <v>107</v>
      </c>
      <c r="AT2902" s="1"/>
      <c r="AU2902" s="2" t="str">
        <f>IF(ISBLANK(B2902),"", TEXT(B2902,"dddd, d \d\e mmmm \d\e aaaa"))</f>
        <v>sábado, 2 de maio de 2026</v>
      </c>
      <c r="AX2902" s="1" t="str" cm="1">
        <f t="array" ref="AX2902">IFERROR(_xlfn.TEXTJOIN(", ",TRUE,_xlfn._xlws.SORT(_xlfn.UNIQUE(_xlfn._xlws.FILTER($K$2:$K$2889,($I$2:$I$2889=I2902)*($K$2:$K$2889&lt;&gt;""))))),"")</f>
        <v>Estrela</v>
      </c>
      <c r="AY2902" s="1" t="str">
        <f>IF(ISBLANK(F2902),"", IF(OR(
ISNUMBER(FIND("escovacao",LOWER(F2902))),
ISNUMBER(FIND("escovação",LOWER(F2902))),
ISNUMBER(FIND("higiene bucal",LOWER(F2902))),
ISNUMBER(FIND("tosa",LOWER(F2902))),
ISNUMBER(FIND("hidratacao",LOWER(F2902))),
ISNUMBER(FIND("hidratação",LOWER(F2902))),
ISNUMBER(FIND("spa",LOWER(F2902))),
ISNUMBER(FIND("corte de unhas",LOWER(F2902))),
ISNUMBER(FIND("desembolo",LOWER(F2902))),
ISNUMBER(FIND("clorexidina",LOWER(F2902))),
ISNUMBER(FIND("matizacao",LOWER(F2902))),
ISNUMBER(FIND("matização",LOWER(F2902))),
ISNUMBER(FIND("arredondamento",LOWER(F2902))),
ISNUMBER(FIND("remocao",LOWER(F2902))),
ISNUMBER(FIND("remoção",LOWER(F2902)))
),"Serviços extras",
IF(ISNUMBER(FIND("banho",LOWER(F2902))),"Banho","Loja")))</f>
        <v>Banho</v>
      </c>
      <c r="AZ2902" s="1" t="str">
        <f>IF(ISBLANK(I2902),"", _xlfn.LET(_xlpm.Pedido,TRIM(D2902&amp;""),IF(_xlpm.Pedido&lt;&gt;"",_xlpm.Pedido&amp;" | "&amp;K2902,I2902&amp;" | "&amp;K2902&amp;" | "&amp;TEXT(AU2902,"0"))))</f>
        <v>5456 | Estrela</v>
      </c>
      <c r="BA2902" s="1" t="str">
        <f>IF(ISBLANK(I2902),"", _xlfn.LET(_xlpm.TipoServico,LOWER(H2902),IF(ISNUMBER(FIND("banho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02" s="1" t="str">
        <f>IF(ISBLANK(I2902),"", _xlfn.LET(
    _xlpm.Servico,TRIM(F2902&amp;""),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02" s="1">
        <f t="shared" si="0"/>
        <v>62</v>
      </c>
    </row>
    <row r="2903" spans="1:55" x14ac:dyDescent="0.3">
      <c r="A2903" t="s">
        <v>172</v>
      </c>
      <c r="B2903" s="3">
        <v>46144</v>
      </c>
      <c r="C2903" t="s">
        <v>27</v>
      </c>
      <c r="D2903">
        <v>5456</v>
      </c>
      <c r="F2903" t="s">
        <v>169</v>
      </c>
      <c r="H2903" t="s">
        <v>276</v>
      </c>
      <c r="I2903">
        <v>2541</v>
      </c>
      <c r="J2903" t="s">
        <v>36</v>
      </c>
      <c r="K2903" t="s">
        <v>696</v>
      </c>
      <c r="L2903">
        <v>5573991343985</v>
      </c>
      <c r="N2903">
        <v>0</v>
      </c>
      <c r="O2903" t="s">
        <v>5</v>
      </c>
      <c r="P2903">
        <v>0</v>
      </c>
      <c r="Q2903">
        <v>10</v>
      </c>
      <c r="R2903">
        <v>10</v>
      </c>
      <c r="S2903">
        <v>1</v>
      </c>
      <c r="T2903">
        <v>10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  <c r="AF2903" t="s">
        <v>6</v>
      </c>
      <c r="AG2903">
        <v>107</v>
      </c>
      <c r="AT2903" s="1"/>
      <c r="AU2903" s="2" t="str">
        <f>IF(ISBLANK(B2903),"", TEXT(B2903,"dddd, d \d\e mmmm \d\e aaaa"))</f>
        <v>sábado, 2 de maio de 2026</v>
      </c>
      <c r="AX2903" s="1" t="str" cm="1">
        <f t="array" ref="AX2903">IFERROR(_xlfn.TEXTJOIN(", ",TRUE,_xlfn._xlws.SORT(_xlfn.UNIQUE(_xlfn._xlws.FILTER($K$2:$K$2889,($I$2:$I$2889=I2903)*($K$2:$K$2889&lt;&gt;""))))),"")</f>
        <v>Estrela</v>
      </c>
      <c r="AY2903" s="1" t="str">
        <f>IF(ISBLANK(F2903),"", IF(OR(
ISNUMBER(FIND("escovacao",LOWER(F2903))),
ISNUMBER(FIND("escovação",LOWER(F2903))),
ISNUMBER(FIND("higiene bucal",LOWER(F2903))),
ISNUMBER(FIND("tosa",LOWER(F2903))),
ISNUMBER(FIND("hidratacao",LOWER(F2903))),
ISNUMBER(FIND("hidratação",LOWER(F2903))),
ISNUMBER(FIND("spa",LOWER(F2903))),
ISNUMBER(FIND("corte de unhas",LOWER(F2903))),
ISNUMBER(FIND("desembolo",LOWER(F2903))),
ISNUMBER(FIND("clorexidina",LOWER(F2903))),
ISNUMBER(FIND("matizacao",LOWER(F2903))),
ISNUMBER(FIND("matização",LOWER(F2903))),
ISNUMBER(FIND("arredondamento",LOWER(F2903))),
ISNUMBER(FIND("remocao",LOWER(F2903))),
ISNUMBER(FIND("remoção",LOWER(F2903)))
),"Serviços extras",
IF(ISNUMBER(FIND("banho",LOWER(F2903))),"Banho","Loja")))</f>
        <v>Serviços extras</v>
      </c>
      <c r="AZ2903" s="1" t="str">
        <f>IF(ISBLANK(I2903),"", _xlfn.LET(_xlpm.Pedido,TRIM(D2903&amp;""),IF(_xlpm.Pedido&lt;&gt;"",_xlpm.Pedido&amp;" | "&amp;K2903,I2903&amp;" | "&amp;K2903&amp;" | "&amp;TEXT(AU2903,"0"))))</f>
        <v>5456 | Estrela</v>
      </c>
      <c r="BA2903" s="1" t="str">
        <f>IF(ISBLANK(I2903),"", _xlfn.LET(_xlpm.TipoServico,LOWER(H2903),IF(ISNUMBER(FIND("banho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03" s="1" t="str">
        <f>IF(ISBLANK(I2903),"", _xlfn.LET(
    _xlpm.Servico,TRIM(F2903&amp;""),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03" s="1">
        <f t="shared" si="0"/>
        <v>10</v>
      </c>
    </row>
    <row r="2904" spans="1:55" x14ac:dyDescent="0.3">
      <c r="A2904" t="s">
        <v>172</v>
      </c>
      <c r="B2904" s="3">
        <v>46144</v>
      </c>
      <c r="C2904" t="s">
        <v>27</v>
      </c>
      <c r="D2904">
        <v>5456</v>
      </c>
      <c r="F2904" t="s">
        <v>162</v>
      </c>
      <c r="H2904" t="s">
        <v>276</v>
      </c>
      <c r="I2904">
        <v>2541</v>
      </c>
      <c r="J2904" t="s">
        <v>36</v>
      </c>
      <c r="K2904" t="s">
        <v>696</v>
      </c>
      <c r="L2904">
        <v>5573991343985</v>
      </c>
      <c r="N2904">
        <v>0</v>
      </c>
      <c r="O2904" t="s">
        <v>5</v>
      </c>
      <c r="P2904">
        <v>0</v>
      </c>
      <c r="Q2904">
        <v>35</v>
      </c>
      <c r="R2904">
        <v>35</v>
      </c>
      <c r="S2904">
        <v>1</v>
      </c>
      <c r="T2904">
        <v>35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 t="s">
        <v>6</v>
      </c>
      <c r="AG2904">
        <v>107</v>
      </c>
      <c r="AT2904" s="1"/>
      <c r="AU2904" s="2" t="str">
        <f>IF(ISBLANK(B2904),"", TEXT(B2904,"dddd, d \d\e mmmm \d\e aaaa"))</f>
        <v>sábado, 2 de maio de 2026</v>
      </c>
      <c r="AX2904" s="1" t="str" cm="1">
        <f t="array" ref="AX2904">IFERROR(_xlfn.TEXTJOIN(", ",TRUE,_xlfn._xlws.SORT(_xlfn.UNIQUE(_xlfn._xlws.FILTER($K$2:$K$2889,($I$2:$I$2889=I2904)*($K$2:$K$2889&lt;&gt;""))))),"")</f>
        <v>Estrela</v>
      </c>
      <c r="AY2904" s="1" t="str">
        <f>IF(ISBLANK(F2904),"", IF(OR(
ISNUMBER(FIND("escovacao",LOWER(F2904))),
ISNUMBER(FIND("escovação",LOWER(F2904))),
ISNUMBER(FIND("higiene bucal",LOWER(F2904))),
ISNUMBER(FIND("tosa",LOWER(F2904))),
ISNUMBER(FIND("hidratacao",LOWER(F2904))),
ISNUMBER(FIND("hidratação",LOWER(F2904))),
ISNUMBER(FIND("spa",LOWER(F2904))),
ISNUMBER(FIND("corte de unhas",LOWER(F2904))),
ISNUMBER(FIND("desembolo",LOWER(F2904))),
ISNUMBER(FIND("clorexidina",LOWER(F2904))),
ISNUMBER(FIND("matizacao",LOWER(F2904))),
ISNUMBER(FIND("matização",LOWER(F2904))),
ISNUMBER(FIND("arredondamento",LOWER(F2904))),
ISNUMBER(FIND("remocao",LOWER(F2904))),
ISNUMBER(FIND("remoção",LOWER(F2904)))
),"Serviços extras",
IF(ISNUMBER(FIND("banho",LOWER(F2904))),"Banho","Loja")))</f>
        <v>Serviços extras</v>
      </c>
      <c r="AZ2904" s="1" t="str">
        <f>IF(ISBLANK(I2904),"", _xlfn.LET(_xlpm.Pedido,TRIM(D2904&amp;""),IF(_xlpm.Pedido&lt;&gt;"",_xlpm.Pedido&amp;" | "&amp;K2904,I2904&amp;" | "&amp;K2904&amp;" | "&amp;TEXT(AU2904,"0"))))</f>
        <v>5456 | Estrela</v>
      </c>
      <c r="BA2904" s="1" t="str">
        <f>IF(ISBLANK(I2904),"", _xlfn.LET(_xlpm.TipoServico,LOWER(H2904),IF(ISNUMBER(FIND("banho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04" s="1" t="str">
        <f>IF(ISBLANK(I2904),"", _xlfn.LET(
    _xlpm.Servico,TRIM(F2904&amp;""),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904" s="1">
        <f t="shared" si="0"/>
        <v>35</v>
      </c>
    </row>
    <row r="2905" spans="1:55" x14ac:dyDescent="0.3">
      <c r="A2905" t="s">
        <v>133</v>
      </c>
      <c r="B2905" s="3">
        <v>46144</v>
      </c>
      <c r="C2905" t="s">
        <v>27</v>
      </c>
      <c r="D2905">
        <v>5453</v>
      </c>
      <c r="F2905" t="s">
        <v>134</v>
      </c>
      <c r="H2905" t="s">
        <v>276</v>
      </c>
      <c r="I2905">
        <v>2849</v>
      </c>
      <c r="J2905" t="s">
        <v>634</v>
      </c>
      <c r="K2905" t="s">
        <v>635</v>
      </c>
      <c r="L2905">
        <v>557381754116</v>
      </c>
      <c r="N2905">
        <v>0</v>
      </c>
      <c r="O2905" t="s">
        <v>5</v>
      </c>
      <c r="P2905">
        <v>0</v>
      </c>
      <c r="Q2905">
        <v>62</v>
      </c>
      <c r="R2905">
        <v>62</v>
      </c>
      <c r="S2905">
        <v>1</v>
      </c>
      <c r="T2905">
        <v>62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 t="s">
        <v>6</v>
      </c>
      <c r="AG2905">
        <v>84</v>
      </c>
      <c r="AT2905" s="1"/>
      <c r="AU2905" s="2" t="str">
        <f>IF(ISBLANK(B2905),"", TEXT(B2905,"dddd, d \d\e mmmm \d\e aaaa"))</f>
        <v>sábado, 2 de maio de 2026</v>
      </c>
      <c r="AX2905" s="1" t="str" cm="1">
        <f t="array" ref="AX2905">IFERROR(_xlfn.TEXTJOIN(", ",TRUE,_xlfn._xlws.SORT(_xlfn.UNIQUE(_xlfn._xlws.FILTER($K$2:$K$2889,($I$2:$I$2889=I2905)*($K$2:$K$2889&lt;&gt;""))))),"")</f>
        <v>Luk</v>
      </c>
      <c r="AY2905" s="1" t="str">
        <f>IF(ISBLANK(F2905),"", IF(OR(
ISNUMBER(FIND("escovacao",LOWER(F2905))),
ISNUMBER(FIND("escovação",LOWER(F2905))),
ISNUMBER(FIND("higiene bucal",LOWER(F2905))),
ISNUMBER(FIND("tosa",LOWER(F2905))),
ISNUMBER(FIND("hidratacao",LOWER(F2905))),
ISNUMBER(FIND("hidratação",LOWER(F2905))),
ISNUMBER(FIND("spa",LOWER(F2905))),
ISNUMBER(FIND("corte de unhas",LOWER(F2905))),
ISNUMBER(FIND("desembolo",LOWER(F2905))),
ISNUMBER(FIND("clorexidina",LOWER(F2905))),
ISNUMBER(FIND("matizacao",LOWER(F2905))),
ISNUMBER(FIND("matização",LOWER(F2905))),
ISNUMBER(FIND("arredondamento",LOWER(F2905))),
ISNUMBER(FIND("remocao",LOWER(F2905))),
ISNUMBER(FIND("remoção",LOWER(F2905)))
),"Serviços extras",
IF(ISNUMBER(FIND("banho",LOWER(F2905))),"Banho","Loja")))</f>
        <v>Banho</v>
      </c>
      <c r="AZ2905" s="1" t="str">
        <f>IF(ISBLANK(I2905),"", _xlfn.LET(_xlpm.Pedido,TRIM(D2905&amp;""),IF(_xlpm.Pedido&lt;&gt;"",_xlpm.Pedido&amp;" | "&amp;K2905,I2905&amp;" | "&amp;K2905&amp;" | "&amp;TEXT(AU2905,"0"))))</f>
        <v>5453 | Luk</v>
      </c>
      <c r="BA2905" s="1" t="str">
        <f>IF(ISBLANK(I2905),"", _xlfn.LET(_xlpm.TipoServico,LOWER(H2905),IF(ISNUMBER(FIND("banho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05" s="1" t="str">
        <f>IF(ISBLANK(I2905),"", _xlfn.LET(
    _xlpm.Servico,TRIM(F2905&amp;""),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05" s="1">
        <f t="shared" si="0"/>
        <v>62</v>
      </c>
    </row>
    <row r="2906" spans="1:55" x14ac:dyDescent="0.3">
      <c r="A2906" t="s">
        <v>133</v>
      </c>
      <c r="B2906" s="3">
        <v>46144</v>
      </c>
      <c r="C2906" t="s">
        <v>27</v>
      </c>
      <c r="D2906">
        <v>5453</v>
      </c>
      <c r="F2906" t="s">
        <v>146</v>
      </c>
      <c r="H2906" t="s">
        <v>276</v>
      </c>
      <c r="I2906">
        <v>2849</v>
      </c>
      <c r="J2906" t="s">
        <v>634</v>
      </c>
      <c r="K2906" t="s">
        <v>635</v>
      </c>
      <c r="L2906">
        <v>557381754116</v>
      </c>
      <c r="N2906">
        <v>0</v>
      </c>
      <c r="O2906" t="s">
        <v>5</v>
      </c>
      <c r="P2906">
        <v>0</v>
      </c>
      <c r="Q2906">
        <v>12</v>
      </c>
      <c r="R2906">
        <v>12</v>
      </c>
      <c r="S2906">
        <v>1</v>
      </c>
      <c r="T2906">
        <v>12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 t="s">
        <v>6</v>
      </c>
      <c r="AG2906">
        <v>84</v>
      </c>
      <c r="AT2906" s="1"/>
      <c r="AU2906" s="2" t="str">
        <f>IF(ISBLANK(B2906),"", TEXT(B2906,"dddd, d \d\e mmmm \d\e aaaa"))</f>
        <v>sábado, 2 de maio de 2026</v>
      </c>
      <c r="AX2906" s="1" t="str" cm="1">
        <f t="array" ref="AX2906">IFERROR(_xlfn.TEXTJOIN(", ",TRUE,_xlfn._xlws.SORT(_xlfn.UNIQUE(_xlfn._xlws.FILTER($K$2:$K$2889,($I$2:$I$2889=I2906)*($K$2:$K$2889&lt;&gt;""))))),"")</f>
        <v>Luk</v>
      </c>
      <c r="AY2906" s="1" t="str">
        <f>IF(ISBLANK(F2906),"", IF(OR(
ISNUMBER(FIND("escovacao",LOWER(F2906))),
ISNUMBER(FIND("escovação",LOWER(F2906))),
ISNUMBER(FIND("higiene bucal",LOWER(F2906))),
ISNUMBER(FIND("tosa",LOWER(F2906))),
ISNUMBER(FIND("hidratacao",LOWER(F2906))),
ISNUMBER(FIND("hidratação",LOWER(F2906))),
ISNUMBER(FIND("spa",LOWER(F2906))),
ISNUMBER(FIND("corte de unhas",LOWER(F2906))),
ISNUMBER(FIND("desembolo",LOWER(F2906))),
ISNUMBER(FIND("clorexidina",LOWER(F2906))),
ISNUMBER(FIND("matizacao",LOWER(F2906))),
ISNUMBER(FIND("matização",LOWER(F2906))),
ISNUMBER(FIND("arredondamento",LOWER(F2906))),
ISNUMBER(FIND("remocao",LOWER(F2906))),
ISNUMBER(FIND("remoção",LOWER(F2906)))
),"Serviços extras",
IF(ISNUMBER(FIND("banho",LOWER(F2906))),"Banho","Loja")))</f>
        <v>Serviços extras</v>
      </c>
      <c r="AZ2906" s="1" t="str">
        <f>IF(ISBLANK(I2906),"", _xlfn.LET(_xlpm.Pedido,TRIM(D2906&amp;""),IF(_xlpm.Pedido&lt;&gt;"",_xlpm.Pedido&amp;" | "&amp;K2906,I2906&amp;" | "&amp;K2906&amp;" | "&amp;TEXT(AU2906,"0"))))</f>
        <v>5453 | Luk</v>
      </c>
      <c r="BA2906" s="1" t="str">
        <f>IF(ISBLANK(I2906),"", _xlfn.LET(_xlpm.TipoServico,LOWER(H2906),IF(ISNUMBER(FIND("banho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06" s="1" t="str">
        <f>IF(ISBLANK(I2906),"", _xlfn.LET(
    _xlpm.Servico,TRIM(F2906&amp;""),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06" s="1">
        <f t="shared" si="0"/>
        <v>12</v>
      </c>
    </row>
    <row r="2907" spans="1:55" x14ac:dyDescent="0.3">
      <c r="A2907" t="s">
        <v>133</v>
      </c>
      <c r="B2907" s="3">
        <v>46144</v>
      </c>
      <c r="C2907" t="s">
        <v>27</v>
      </c>
      <c r="D2907">
        <v>5453</v>
      </c>
      <c r="F2907" t="s">
        <v>169</v>
      </c>
      <c r="H2907" t="s">
        <v>276</v>
      </c>
      <c r="I2907">
        <v>2849</v>
      </c>
      <c r="J2907" t="s">
        <v>634</v>
      </c>
      <c r="K2907" t="s">
        <v>635</v>
      </c>
      <c r="L2907">
        <v>557381754116</v>
      </c>
      <c r="N2907">
        <v>0</v>
      </c>
      <c r="O2907" t="s">
        <v>5</v>
      </c>
      <c r="P2907">
        <v>0</v>
      </c>
      <c r="Q2907">
        <v>10</v>
      </c>
      <c r="R2907">
        <v>10</v>
      </c>
      <c r="S2907">
        <v>1</v>
      </c>
      <c r="T2907">
        <v>10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  <c r="AE2907">
        <v>0</v>
      </c>
      <c r="AF2907" t="s">
        <v>6</v>
      </c>
      <c r="AG2907">
        <v>84</v>
      </c>
      <c r="AT2907" s="1"/>
      <c r="AU2907" s="2" t="str">
        <f>IF(ISBLANK(B2907),"", TEXT(B2907,"dddd, d \d\e mmmm \d\e aaaa"))</f>
        <v>sábado, 2 de maio de 2026</v>
      </c>
      <c r="AX2907" s="1" t="str" cm="1">
        <f t="array" ref="AX2907">IFERROR(_xlfn.TEXTJOIN(", ",TRUE,_xlfn._xlws.SORT(_xlfn.UNIQUE(_xlfn._xlws.FILTER($K$2:$K$2889,($I$2:$I$2889=I2907)*($K$2:$K$2889&lt;&gt;""))))),"")</f>
        <v>Luk</v>
      </c>
      <c r="AY2907" s="1" t="str">
        <f>IF(ISBLANK(F2907),"", IF(OR(
ISNUMBER(FIND("escovacao",LOWER(F2907))),
ISNUMBER(FIND("escovação",LOWER(F2907))),
ISNUMBER(FIND("higiene bucal",LOWER(F2907))),
ISNUMBER(FIND("tosa",LOWER(F2907))),
ISNUMBER(FIND("hidratacao",LOWER(F2907))),
ISNUMBER(FIND("hidratação",LOWER(F2907))),
ISNUMBER(FIND("spa",LOWER(F2907))),
ISNUMBER(FIND("corte de unhas",LOWER(F2907))),
ISNUMBER(FIND("desembolo",LOWER(F2907))),
ISNUMBER(FIND("clorexidina",LOWER(F2907))),
ISNUMBER(FIND("matizacao",LOWER(F2907))),
ISNUMBER(FIND("matização",LOWER(F2907))),
ISNUMBER(FIND("arredondamento",LOWER(F2907))),
ISNUMBER(FIND("remocao",LOWER(F2907))),
ISNUMBER(FIND("remoção",LOWER(F2907)))
),"Serviços extras",
IF(ISNUMBER(FIND("banho",LOWER(F2907))),"Banho","Loja")))</f>
        <v>Serviços extras</v>
      </c>
      <c r="AZ2907" s="1" t="str">
        <f>IF(ISBLANK(I2907),"", _xlfn.LET(_xlpm.Pedido,TRIM(D2907&amp;""),IF(_xlpm.Pedido&lt;&gt;"",_xlpm.Pedido&amp;" | "&amp;K2907,I2907&amp;" | "&amp;K2907&amp;" | "&amp;TEXT(AU2907,"0"))))</f>
        <v>5453 | Luk</v>
      </c>
      <c r="BA2907" s="1" t="str">
        <f>IF(ISBLANK(I2907),"", _xlfn.LET(_xlpm.TipoServico,LOWER(H2907),IF(ISNUMBER(FIND("banho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07" s="1" t="str">
        <f>IF(ISBLANK(I2907),"", _xlfn.LET(
    _xlpm.Servico,TRIM(F2907&amp;""),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07" s="1">
        <f t="shared" si="0"/>
        <v>10</v>
      </c>
    </row>
    <row r="2908" spans="1:55" x14ac:dyDescent="0.3">
      <c r="A2908" t="s">
        <v>1</v>
      </c>
      <c r="B2908" s="3">
        <v>46144</v>
      </c>
      <c r="C2908" t="s">
        <v>27</v>
      </c>
      <c r="D2908">
        <v>5452</v>
      </c>
      <c r="E2908">
        <v>0</v>
      </c>
      <c r="F2908" t="s">
        <v>786</v>
      </c>
      <c r="H2908" t="s">
        <v>4</v>
      </c>
      <c r="I2908">
        <v>2585</v>
      </c>
      <c r="J2908" t="s">
        <v>83</v>
      </c>
      <c r="L2908">
        <v>5573981669052</v>
      </c>
      <c r="N2908">
        <v>0</v>
      </c>
      <c r="O2908" t="s">
        <v>5</v>
      </c>
      <c r="P2908">
        <v>0</v>
      </c>
      <c r="Q2908">
        <v>29.9</v>
      </c>
      <c r="R2908">
        <v>29.9</v>
      </c>
      <c r="S2908">
        <v>1</v>
      </c>
      <c r="T2908">
        <v>29.9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0</v>
      </c>
      <c r="AF2908" t="s">
        <v>6</v>
      </c>
      <c r="AG2908">
        <v>99.9</v>
      </c>
      <c r="AS2908" t="s">
        <v>504</v>
      </c>
      <c r="AT2908" s="1"/>
      <c r="AU2908" s="2" t="str">
        <f>IF(ISBLANK(B2908),"", TEXT(B2908,"dddd, d \d\e mmmm \d\e aaaa"))</f>
        <v>sábado, 2 de maio de 2026</v>
      </c>
      <c r="AX2908" s="1" t="str" cm="1">
        <f t="array" ref="AX2908">IFERROR(_xlfn.TEXTJOIN(", ",TRUE,_xlfn._xlws.SORT(_xlfn.UNIQUE(_xlfn._xlws.FILTER($K$2:$K$2889,($I$2:$I$2889=I2908)*($K$2:$K$2889&lt;&gt;""))))),"")</f>
        <v>Dudu, Tata</v>
      </c>
      <c r="AY2908" s="1" t="str">
        <f>IF(ISBLANK(F2908),"", IF(OR(
ISNUMBER(FIND("escovacao",LOWER(F2908))),
ISNUMBER(FIND("escovação",LOWER(F2908))),
ISNUMBER(FIND("higiene bucal",LOWER(F2908))),
ISNUMBER(FIND("tosa",LOWER(F2908))),
ISNUMBER(FIND("hidratacao",LOWER(F2908))),
ISNUMBER(FIND("hidratação",LOWER(F2908))),
ISNUMBER(FIND("spa",LOWER(F2908))),
ISNUMBER(FIND("corte de unhas",LOWER(F2908))),
ISNUMBER(FIND("desembolo",LOWER(F2908))),
ISNUMBER(FIND("clorexidina",LOWER(F2908))),
ISNUMBER(FIND("matizacao",LOWER(F2908))),
ISNUMBER(FIND("matização",LOWER(F2908))),
ISNUMBER(FIND("arredondamento",LOWER(F2908))),
ISNUMBER(FIND("remocao",LOWER(F2908))),
ISNUMBER(FIND("remoção",LOWER(F2908)))
),"Serviços extras",
IF(ISNUMBER(FIND("banho",LOWER(F2908))),"Banho","Loja")))</f>
        <v>Loja</v>
      </c>
      <c r="AZ2908" s="1" t="str">
        <f>IF(ISBLANK(I2908),"", _xlfn.LET(_xlpm.Pedido,TRIM(D2908&amp;""),IF(_xlpm.Pedido&lt;&gt;"",_xlpm.Pedido&amp;" | "&amp;K2908,I2908&amp;" | "&amp;K2908&amp;" | "&amp;TEXT(AU2908,"0"))))</f>
        <v xml:space="preserve">5452 | </v>
      </c>
      <c r="BA2908" s="1" t="str">
        <f>IF(ISBLANK(I2908),"", _xlfn.LET(_xlpm.TipoServico,LOWER(H2908),IF(ISNUMBER(FIND("banho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08" s="1" t="str">
        <f>IF(ISBLANK(I2908),"", _xlfn.LET(
    _xlpm.Servico,TRIM(F2908&amp;""),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08" s="1">
        <f t="shared" si="0"/>
        <v>29.9</v>
      </c>
    </row>
    <row r="2909" spans="1:55" x14ac:dyDescent="0.3">
      <c r="A2909" t="s">
        <v>141</v>
      </c>
      <c r="B2909" s="3">
        <v>46144</v>
      </c>
      <c r="C2909" t="s">
        <v>27</v>
      </c>
      <c r="D2909">
        <v>5454</v>
      </c>
      <c r="F2909" t="s">
        <v>298</v>
      </c>
      <c r="H2909" t="s">
        <v>276</v>
      </c>
      <c r="I2909">
        <v>2618</v>
      </c>
      <c r="J2909" t="s">
        <v>132</v>
      </c>
      <c r="K2909" t="s">
        <v>136</v>
      </c>
      <c r="L2909">
        <v>5573999996017</v>
      </c>
      <c r="N2909">
        <v>0</v>
      </c>
      <c r="O2909" t="s">
        <v>5</v>
      </c>
      <c r="P2909">
        <v>0</v>
      </c>
      <c r="Q2909">
        <v>40</v>
      </c>
      <c r="R2909">
        <v>40</v>
      </c>
      <c r="S2909">
        <v>1</v>
      </c>
      <c r="T2909">
        <v>40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  <c r="AE2909">
        <v>0</v>
      </c>
      <c r="AF2909" t="s">
        <v>6</v>
      </c>
      <c r="AG2909">
        <v>296</v>
      </c>
      <c r="AT2909" s="1"/>
      <c r="AU2909" s="2" t="str">
        <f>IF(ISBLANK(B2909),"", TEXT(B2909,"dddd, d \d\e mmmm \d\e aaaa"))</f>
        <v>sábado, 2 de maio de 2026</v>
      </c>
      <c r="AX2909" s="1" t="str" cm="1">
        <f t="array" ref="AX2909">IFERROR(_xlfn.TEXTJOIN(", ",TRUE,_xlfn._xlws.SORT(_xlfn.UNIQUE(_xlfn._xlws.FILTER($K$2:$K$2889,($I$2:$I$2889=I2909)*($K$2:$K$2889&lt;&gt;""))))),"")</f>
        <v>Pepa, Salem</v>
      </c>
      <c r="AY2909" s="1" t="str">
        <f>IF(ISBLANK(F2909),"", IF(OR(
ISNUMBER(FIND("escovacao",LOWER(F2909))),
ISNUMBER(FIND("escovação",LOWER(F2909))),
ISNUMBER(FIND("higiene bucal",LOWER(F2909))),
ISNUMBER(FIND("tosa",LOWER(F2909))),
ISNUMBER(FIND("hidratacao",LOWER(F2909))),
ISNUMBER(FIND("hidratação",LOWER(F2909))),
ISNUMBER(FIND("spa",LOWER(F2909))),
ISNUMBER(FIND("corte de unhas",LOWER(F2909))),
ISNUMBER(FIND("desembolo",LOWER(F2909))),
ISNUMBER(FIND("clorexidina",LOWER(F2909))),
ISNUMBER(FIND("matizacao",LOWER(F2909))),
ISNUMBER(FIND("matização",LOWER(F2909))),
ISNUMBER(FIND("arredondamento",LOWER(F2909))),
ISNUMBER(FIND("remocao",LOWER(F2909))),
ISNUMBER(FIND("remoção",LOWER(F2909)))
),"Serviços extras",
IF(ISNUMBER(FIND("banho",LOWER(F2909))),"Banho","Loja")))</f>
        <v>Serviços extras</v>
      </c>
      <c r="AZ2909" s="1" t="str">
        <f>IF(ISBLANK(I2909),"", _xlfn.LET(_xlpm.Pedido,TRIM(D2909&amp;""),IF(_xlpm.Pedido&lt;&gt;"",_xlpm.Pedido&amp;" | "&amp;K2909,I2909&amp;" | "&amp;K2909&amp;" | "&amp;TEXT(AU2909,"0"))))</f>
        <v>5454 | Pepa</v>
      </c>
      <c r="BA2909" s="1" t="str">
        <f>IF(ISBLANK(I2909),"", _xlfn.LET(_xlpm.TipoServico,LOWER(H2909),IF(ISNUMBER(FIND("banho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09" s="1" t="str">
        <f>IF(ISBLANK(I2909),"", _xlfn.LET(
    _xlpm.Servico,TRIM(F2909&amp;""),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09" s="1">
        <f t="shared" si="0"/>
        <v>40</v>
      </c>
    </row>
    <row r="2910" spans="1:55" x14ac:dyDescent="0.3">
      <c r="A2910" t="s">
        <v>1</v>
      </c>
      <c r="B2910" s="3">
        <v>46144</v>
      </c>
      <c r="C2910" t="s">
        <v>27</v>
      </c>
      <c r="D2910">
        <v>5454</v>
      </c>
      <c r="F2910" t="s">
        <v>312</v>
      </c>
      <c r="H2910" t="s">
        <v>289</v>
      </c>
      <c r="I2910">
        <v>2618</v>
      </c>
      <c r="J2910" t="s">
        <v>132</v>
      </c>
      <c r="K2910" t="s">
        <v>136</v>
      </c>
      <c r="L2910">
        <v>5573999996017</v>
      </c>
      <c r="N2910">
        <v>0</v>
      </c>
      <c r="O2910" t="s">
        <v>5</v>
      </c>
      <c r="P2910">
        <v>0</v>
      </c>
      <c r="Q2910">
        <v>236</v>
      </c>
      <c r="R2910">
        <v>236</v>
      </c>
      <c r="S2910">
        <v>1</v>
      </c>
      <c r="T2910">
        <v>236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 t="s">
        <v>6</v>
      </c>
      <c r="AG2910">
        <v>296</v>
      </c>
      <c r="AT2910" s="1"/>
      <c r="AU2910" s="2" t="str">
        <f>IF(ISBLANK(B2910),"", TEXT(B2910,"dddd, d \d\e mmmm \d\e aaaa"))</f>
        <v>sábado, 2 de maio de 2026</v>
      </c>
      <c r="AX2910" s="1" t="str" cm="1">
        <f t="array" ref="AX2910">IFERROR(_xlfn.TEXTJOIN(", ",TRUE,_xlfn._xlws.SORT(_xlfn.UNIQUE(_xlfn._xlws.FILTER($K$2:$K$2889,($I$2:$I$2889=I2910)*($K$2:$K$2889&lt;&gt;""))))),"")</f>
        <v>Pepa, Salem</v>
      </c>
      <c r="AY2910" s="1" t="str">
        <f>IF(ISBLANK(F2910),"", IF(OR(
ISNUMBER(FIND("escovacao",LOWER(F2910))),
ISNUMBER(FIND("escovação",LOWER(F2910))),
ISNUMBER(FIND("higiene bucal",LOWER(F2910))),
ISNUMBER(FIND("tosa",LOWER(F2910))),
ISNUMBER(FIND("hidratacao",LOWER(F2910))),
ISNUMBER(FIND("hidratação",LOWER(F2910))),
ISNUMBER(FIND("spa",LOWER(F2910))),
ISNUMBER(FIND("corte de unhas",LOWER(F2910))),
ISNUMBER(FIND("desembolo",LOWER(F2910))),
ISNUMBER(FIND("clorexidina",LOWER(F2910))),
ISNUMBER(FIND("matizacao",LOWER(F2910))),
ISNUMBER(FIND("matização",LOWER(F2910))),
ISNUMBER(FIND("arredondamento",LOWER(F2910))),
ISNUMBER(FIND("remocao",LOWER(F2910))),
ISNUMBER(FIND("remoção",LOWER(F2910)))
),"Serviços extras",
IF(ISNUMBER(FIND("banho",LOWER(F2910))),"Banho","Loja")))</f>
        <v>Banho</v>
      </c>
      <c r="AZ2910" s="1" t="str">
        <f>IF(ISBLANK(I2910),"", _xlfn.LET(_xlpm.Pedido,TRIM(D2910&amp;""),IF(_xlpm.Pedido&lt;&gt;"",_xlpm.Pedido&amp;" | "&amp;K2910,I2910&amp;" | "&amp;K2910&amp;" | "&amp;TEXT(AU2910,"0"))))</f>
        <v>5454 | Pepa</v>
      </c>
      <c r="BA2910" s="1" t="str">
        <f>IF(ISBLANK(I2910),"", _xlfn.LET(_xlpm.TipoServico,LOWER(H2910),IF(ISNUMBER(FIND("banho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10" s="1" t="str">
        <f>IF(ISBLANK(I2910),"", _xlfn.LET(
    _xlpm.Servico,TRIM(F2910&amp;""),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10" s="1">
        <f t="shared" si="0"/>
        <v>236</v>
      </c>
    </row>
    <row r="2911" spans="1:55" x14ac:dyDescent="0.3">
      <c r="A2911" t="s">
        <v>1</v>
      </c>
      <c r="B2911" s="3">
        <v>46144</v>
      </c>
      <c r="C2911" t="s">
        <v>27</v>
      </c>
      <c r="D2911">
        <v>5454</v>
      </c>
      <c r="F2911" t="s">
        <v>313</v>
      </c>
      <c r="H2911" t="s">
        <v>289</v>
      </c>
      <c r="I2911">
        <v>2618</v>
      </c>
      <c r="J2911" t="s">
        <v>132</v>
      </c>
      <c r="K2911" t="s">
        <v>136</v>
      </c>
      <c r="L2911">
        <v>5573999996017</v>
      </c>
      <c r="N2911">
        <v>0</v>
      </c>
      <c r="O2911" t="s">
        <v>5</v>
      </c>
      <c r="P2911">
        <v>0</v>
      </c>
      <c r="Q2911">
        <v>20</v>
      </c>
      <c r="R2911">
        <v>20</v>
      </c>
      <c r="S2911">
        <v>1</v>
      </c>
      <c r="T2911">
        <v>20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 t="s">
        <v>6</v>
      </c>
      <c r="AG2911">
        <v>296</v>
      </c>
      <c r="AT2911" s="1"/>
      <c r="AU2911" s="2" t="str">
        <f>IF(ISBLANK(B2911),"", TEXT(B2911,"dddd, d \d\e mmmm \d\e aaaa"))</f>
        <v>sábado, 2 de maio de 2026</v>
      </c>
      <c r="AX2911" s="1" t="str" cm="1">
        <f t="array" ref="AX2911">IFERROR(_xlfn.TEXTJOIN(", ",TRUE,_xlfn._xlws.SORT(_xlfn.UNIQUE(_xlfn._xlws.FILTER($K$2:$K$2889,($I$2:$I$2889=I2911)*($K$2:$K$2889&lt;&gt;""))))),"")</f>
        <v>Pepa, Salem</v>
      </c>
      <c r="AY2911" s="1" t="str">
        <f>IF(ISBLANK(F2911),"", IF(OR(
ISNUMBER(FIND("escovacao",LOWER(F2911))),
ISNUMBER(FIND("escovação",LOWER(F2911))),
ISNUMBER(FIND("higiene bucal",LOWER(F2911))),
ISNUMBER(FIND("tosa",LOWER(F2911))),
ISNUMBER(FIND("hidratacao",LOWER(F2911))),
ISNUMBER(FIND("hidratação",LOWER(F2911))),
ISNUMBER(FIND("spa",LOWER(F2911))),
ISNUMBER(FIND("corte de unhas",LOWER(F2911))),
ISNUMBER(FIND("desembolo",LOWER(F2911))),
ISNUMBER(FIND("clorexidina",LOWER(F2911))),
ISNUMBER(FIND("matizacao",LOWER(F2911))),
ISNUMBER(FIND("matização",LOWER(F2911))),
ISNUMBER(FIND("arredondamento",LOWER(F2911))),
ISNUMBER(FIND("remocao",LOWER(F2911))),
ISNUMBER(FIND("remoção",LOWER(F2911)))
),"Serviços extras",
IF(ISNUMBER(FIND("banho",LOWER(F2911))),"Banho","Loja")))</f>
        <v>Serviços extras</v>
      </c>
      <c r="AZ2911" s="1" t="str">
        <f>IF(ISBLANK(I2911),"", _xlfn.LET(_xlpm.Pedido,TRIM(D2911&amp;""),IF(_xlpm.Pedido&lt;&gt;"",_xlpm.Pedido&amp;" | "&amp;K2911,I2911&amp;" | "&amp;K2911&amp;" | "&amp;TEXT(AU2911,"0"))))</f>
        <v>5454 | Pepa</v>
      </c>
      <c r="BA2911" s="1" t="str">
        <f>IF(ISBLANK(I2911),"", _xlfn.LET(_xlpm.TipoServico,LOWER(H2911),IF(ISNUMBER(FIND("banho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11" s="1" t="str">
        <f>IF(ISBLANK(I2911),"", _xlfn.LET(
    _xlpm.Servico,TRIM(F2911&amp;""),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11" s="1">
        <f t="shared" si="0"/>
        <v>20</v>
      </c>
    </row>
    <row r="2912" spans="1:55" x14ac:dyDescent="0.3">
      <c r="A2912" t="s">
        <v>133</v>
      </c>
      <c r="B2912" s="3">
        <v>46146</v>
      </c>
      <c r="C2912" t="s">
        <v>43</v>
      </c>
      <c r="D2912">
        <v>5465</v>
      </c>
      <c r="F2912" t="s">
        <v>134</v>
      </c>
      <c r="H2912" t="s">
        <v>276</v>
      </c>
      <c r="I2912">
        <v>2138</v>
      </c>
      <c r="J2912" t="s">
        <v>19</v>
      </c>
      <c r="K2912" t="s">
        <v>286</v>
      </c>
      <c r="L2912">
        <v>73981226271</v>
      </c>
      <c r="N2912">
        <v>0</v>
      </c>
      <c r="O2912" t="s">
        <v>5</v>
      </c>
      <c r="P2912">
        <v>0</v>
      </c>
      <c r="Q2912">
        <v>62</v>
      </c>
      <c r="R2912">
        <v>62</v>
      </c>
      <c r="S2912">
        <v>1</v>
      </c>
      <c r="T2912">
        <v>62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 t="s">
        <v>6</v>
      </c>
      <c r="AG2912">
        <v>108.9</v>
      </c>
      <c r="AH2912" t="s">
        <v>207</v>
      </c>
      <c r="AI2912" t="s">
        <v>209</v>
      </c>
      <c r="AJ2912" t="s">
        <v>192</v>
      </c>
      <c r="AK2912" t="s">
        <v>187</v>
      </c>
      <c r="AL2912" t="s">
        <v>188</v>
      </c>
      <c r="AM2912" t="s">
        <v>287</v>
      </c>
      <c r="AT2912" s="1"/>
      <c r="AU2912" s="2" t="str">
        <f>IF(ISBLANK(B2912),"", TEXT(B2912,"dddd, d \d\e mmmm \d\e aaaa"))</f>
        <v>segunda-feira, 4 de maio de 2026</v>
      </c>
      <c r="AX2912" s="1" t="str" cm="1">
        <f t="array" ref="AX2912">IFERROR(_xlfn.TEXTJOIN(", ",TRUE,_xlfn._xlws.SORT(_xlfn.UNIQUE(_xlfn._xlws.FILTER($K$2:$K$2889,($I$2:$I$2889=I2912)*($K$2:$K$2889&lt;&gt;""))))),"")</f>
        <v>Olaf</v>
      </c>
      <c r="AY2912" s="1" t="str">
        <f>IF(ISBLANK(F2912),"", IF(OR(
ISNUMBER(FIND("escovacao",LOWER(F2912))),
ISNUMBER(FIND("escovação",LOWER(F2912))),
ISNUMBER(FIND("higiene bucal",LOWER(F2912))),
ISNUMBER(FIND("tosa",LOWER(F2912))),
ISNUMBER(FIND("hidratacao",LOWER(F2912))),
ISNUMBER(FIND("hidratação",LOWER(F2912))),
ISNUMBER(FIND("spa",LOWER(F2912))),
ISNUMBER(FIND("corte de unhas",LOWER(F2912))),
ISNUMBER(FIND("desembolo",LOWER(F2912))),
ISNUMBER(FIND("clorexidina",LOWER(F2912))),
ISNUMBER(FIND("matizacao",LOWER(F2912))),
ISNUMBER(FIND("matização",LOWER(F2912))),
ISNUMBER(FIND("arredondamento",LOWER(F2912))),
ISNUMBER(FIND("remocao",LOWER(F2912))),
ISNUMBER(FIND("remoção",LOWER(F2912)))
),"Serviços extras",
IF(ISNUMBER(FIND("banho",LOWER(F2912))),"Banho","Loja")))</f>
        <v>Banho</v>
      </c>
      <c r="AZ2912" s="1" t="str">
        <f>IF(ISBLANK(I2912),"", _xlfn.LET(_xlpm.Pedido,TRIM(D2912&amp;""),IF(_xlpm.Pedido&lt;&gt;"",_xlpm.Pedido&amp;" | "&amp;K2912,I2912&amp;" | "&amp;K2912&amp;" | "&amp;TEXT(AU2912,"0"))))</f>
        <v>5465 | Olaf</v>
      </c>
      <c r="BA2912" s="1" t="str">
        <f>IF(ISBLANK(I2912),"", _xlfn.LET(_xlpm.TipoServico,LOWER(H2912),IF(ISNUMBER(FIND("banho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12" s="1" t="str">
        <f>IF(ISBLANK(I2912),"", _xlfn.LET(
    _xlpm.Servico,TRIM(F2912&amp;""),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12" s="1">
        <f t="shared" si="0"/>
        <v>62</v>
      </c>
    </row>
    <row r="2913" spans="1:55" x14ac:dyDescent="0.3">
      <c r="A2913" t="s">
        <v>133</v>
      </c>
      <c r="B2913" s="3">
        <v>46146</v>
      </c>
      <c r="C2913" t="s">
        <v>43</v>
      </c>
      <c r="D2913">
        <v>5465</v>
      </c>
      <c r="F2913" t="s">
        <v>146</v>
      </c>
      <c r="H2913" t="s">
        <v>276</v>
      </c>
      <c r="I2913">
        <v>2138</v>
      </c>
      <c r="J2913" t="s">
        <v>19</v>
      </c>
      <c r="K2913" t="s">
        <v>286</v>
      </c>
      <c r="L2913">
        <v>73981226271</v>
      </c>
      <c r="N2913">
        <v>0</v>
      </c>
      <c r="O2913" t="s">
        <v>5</v>
      </c>
      <c r="P2913">
        <v>0</v>
      </c>
      <c r="Q2913">
        <v>12</v>
      </c>
      <c r="R2913">
        <v>12</v>
      </c>
      <c r="S2913">
        <v>1</v>
      </c>
      <c r="T2913">
        <v>12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 t="s">
        <v>6</v>
      </c>
      <c r="AG2913">
        <v>108.9</v>
      </c>
      <c r="AH2913" t="s">
        <v>207</v>
      </c>
      <c r="AI2913" t="s">
        <v>209</v>
      </c>
      <c r="AJ2913" t="s">
        <v>192</v>
      </c>
      <c r="AK2913" t="s">
        <v>187</v>
      </c>
      <c r="AL2913" t="s">
        <v>188</v>
      </c>
      <c r="AM2913" t="s">
        <v>287</v>
      </c>
      <c r="AT2913" s="1"/>
      <c r="AU2913" s="2" t="str">
        <f>IF(ISBLANK(B2913),"", TEXT(B2913,"dddd, d \d\e mmmm \d\e aaaa"))</f>
        <v>segunda-feira, 4 de maio de 2026</v>
      </c>
      <c r="AX2913" s="1" t="str" cm="1">
        <f t="array" ref="AX2913">IFERROR(_xlfn.TEXTJOIN(", ",TRUE,_xlfn._xlws.SORT(_xlfn.UNIQUE(_xlfn._xlws.FILTER($K$2:$K$2889,($I$2:$I$2889=I2913)*($K$2:$K$2889&lt;&gt;""))))),"")</f>
        <v>Olaf</v>
      </c>
      <c r="AY2913" s="1" t="str">
        <f>IF(ISBLANK(F2913),"", IF(OR(
ISNUMBER(FIND("escovacao",LOWER(F2913))),
ISNUMBER(FIND("escovação",LOWER(F2913))),
ISNUMBER(FIND("higiene bucal",LOWER(F2913))),
ISNUMBER(FIND("tosa",LOWER(F2913))),
ISNUMBER(FIND("hidratacao",LOWER(F2913))),
ISNUMBER(FIND("hidratação",LOWER(F2913))),
ISNUMBER(FIND("spa",LOWER(F2913))),
ISNUMBER(FIND("corte de unhas",LOWER(F2913))),
ISNUMBER(FIND("desembolo",LOWER(F2913))),
ISNUMBER(FIND("clorexidina",LOWER(F2913))),
ISNUMBER(FIND("matizacao",LOWER(F2913))),
ISNUMBER(FIND("matização",LOWER(F2913))),
ISNUMBER(FIND("arredondamento",LOWER(F2913))),
ISNUMBER(FIND("remocao",LOWER(F2913))),
ISNUMBER(FIND("remoção",LOWER(F2913)))
),"Serviços extras",
IF(ISNUMBER(FIND("banho",LOWER(F2913))),"Banho","Loja")))</f>
        <v>Serviços extras</v>
      </c>
      <c r="AZ2913" s="1" t="str">
        <f>IF(ISBLANK(I2913),"", _xlfn.LET(_xlpm.Pedido,TRIM(D2913&amp;""),IF(_xlpm.Pedido&lt;&gt;"",_xlpm.Pedido&amp;" | "&amp;K2913,I2913&amp;" | "&amp;K2913&amp;" | "&amp;TEXT(AU2913,"0"))))</f>
        <v>5465 | Olaf</v>
      </c>
      <c r="BA2913" s="1" t="str">
        <f>IF(ISBLANK(I2913),"", _xlfn.LET(_xlpm.TipoServico,LOWER(H2913),IF(ISNUMBER(FIND("banho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13" s="1" t="str">
        <f>IF(ISBLANK(I2913),"", _xlfn.LET(
    _xlpm.Servico,TRIM(F2913&amp;""),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13" s="1">
        <f t="shared" si="0"/>
        <v>12</v>
      </c>
    </row>
    <row r="2914" spans="1:55" x14ac:dyDescent="0.3">
      <c r="A2914" t="s">
        <v>141</v>
      </c>
      <c r="B2914" s="3">
        <v>46146</v>
      </c>
      <c r="C2914" t="s">
        <v>43</v>
      </c>
      <c r="D2914">
        <v>5460</v>
      </c>
      <c r="F2914" t="s">
        <v>134</v>
      </c>
      <c r="H2914" t="s">
        <v>276</v>
      </c>
      <c r="I2914">
        <v>2896</v>
      </c>
      <c r="J2914" t="s">
        <v>273</v>
      </c>
      <c r="K2914" t="s">
        <v>167</v>
      </c>
      <c r="L2914">
        <v>73981652177</v>
      </c>
      <c r="N2914">
        <v>0</v>
      </c>
      <c r="O2914" t="s">
        <v>5</v>
      </c>
      <c r="P2914">
        <v>0</v>
      </c>
      <c r="Q2914">
        <v>62</v>
      </c>
      <c r="R2914">
        <v>62</v>
      </c>
      <c r="S2914">
        <v>1</v>
      </c>
      <c r="T2914">
        <v>62</v>
      </c>
      <c r="U2914">
        <v>0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 t="s">
        <v>6</v>
      </c>
      <c r="AG2914">
        <v>380</v>
      </c>
      <c r="AM2914" t="s">
        <v>293</v>
      </c>
      <c r="AT2914" s="1"/>
      <c r="AU2914" s="2" t="str">
        <f>IF(ISBLANK(B2914),"", TEXT(B2914,"dddd, d \d\e mmmm \d\e aaaa"))</f>
        <v>segunda-feira, 4 de maio de 2026</v>
      </c>
      <c r="AX2914" s="1" t="str" cm="1">
        <f t="array" ref="AX2914">IFERROR(_xlfn.TEXTJOIN(", ",TRUE,_xlfn._xlws.SORT(_xlfn.UNIQUE(_xlfn._xlws.FILTER($K$2:$K$2889,($I$2:$I$2889=I2914)*($K$2:$K$2889&lt;&gt;""))))),"")</f>
        <v>Lucky</v>
      </c>
      <c r="AY2914" s="1" t="str">
        <f>IF(ISBLANK(F2914),"", IF(OR(
ISNUMBER(FIND("escovacao",LOWER(F2914))),
ISNUMBER(FIND("escovação",LOWER(F2914))),
ISNUMBER(FIND("higiene bucal",LOWER(F2914))),
ISNUMBER(FIND("tosa",LOWER(F2914))),
ISNUMBER(FIND("hidratacao",LOWER(F2914))),
ISNUMBER(FIND("hidratação",LOWER(F2914))),
ISNUMBER(FIND("spa",LOWER(F2914))),
ISNUMBER(FIND("corte de unhas",LOWER(F2914))),
ISNUMBER(FIND("desembolo",LOWER(F2914))),
ISNUMBER(FIND("clorexidina",LOWER(F2914))),
ISNUMBER(FIND("matizacao",LOWER(F2914))),
ISNUMBER(FIND("matização",LOWER(F2914))),
ISNUMBER(FIND("arredondamento",LOWER(F2914))),
ISNUMBER(FIND("remocao",LOWER(F2914))),
ISNUMBER(FIND("remoção",LOWER(F2914)))
),"Serviços extras",
IF(ISNUMBER(FIND("banho",LOWER(F2914))),"Banho","Loja")))</f>
        <v>Banho</v>
      </c>
      <c r="AZ2914" s="1" t="str">
        <f>IF(ISBLANK(I2914),"", _xlfn.LET(_xlpm.Pedido,TRIM(D2914&amp;""),IF(_xlpm.Pedido&lt;&gt;"",_xlpm.Pedido&amp;" | "&amp;K2914,I2914&amp;" | "&amp;K2914&amp;" | "&amp;TEXT(AU2914,"0"))))</f>
        <v>5460 | Lucky</v>
      </c>
      <c r="BA2914" s="1" t="str">
        <f>IF(ISBLANK(I2914),"", _xlfn.LET(_xlpm.TipoServico,LOWER(H2914),IF(ISNUMBER(FIND("banho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14" s="1" t="str">
        <f>IF(ISBLANK(I2914),"", _xlfn.LET(
    _xlpm.Servico,TRIM(F2914&amp;""),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14" s="1">
        <f t="shared" si="0"/>
        <v>62</v>
      </c>
    </row>
    <row r="2915" spans="1:55" x14ac:dyDescent="0.3">
      <c r="A2915" t="s">
        <v>141</v>
      </c>
      <c r="B2915" s="3">
        <v>46146</v>
      </c>
      <c r="C2915" t="s">
        <v>43</v>
      </c>
      <c r="D2915">
        <v>5460</v>
      </c>
      <c r="F2915" t="s">
        <v>169</v>
      </c>
      <c r="H2915" t="s">
        <v>276</v>
      </c>
      <c r="I2915">
        <v>2896</v>
      </c>
      <c r="J2915" t="s">
        <v>273</v>
      </c>
      <c r="K2915" t="s">
        <v>167</v>
      </c>
      <c r="L2915">
        <v>73981652177</v>
      </c>
      <c r="N2915">
        <v>0</v>
      </c>
      <c r="O2915" t="s">
        <v>5</v>
      </c>
      <c r="P2915">
        <v>0</v>
      </c>
      <c r="Q2915">
        <v>10</v>
      </c>
      <c r="R2915">
        <v>10</v>
      </c>
      <c r="S2915">
        <v>1</v>
      </c>
      <c r="T2915">
        <v>10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 t="s">
        <v>6</v>
      </c>
      <c r="AG2915">
        <v>380</v>
      </c>
      <c r="AM2915" t="s">
        <v>293</v>
      </c>
      <c r="AT2915" s="1"/>
      <c r="AU2915" s="2" t="str">
        <f>IF(ISBLANK(B2915),"", TEXT(B2915,"dddd, d \d\e mmmm \d\e aaaa"))</f>
        <v>segunda-feira, 4 de maio de 2026</v>
      </c>
      <c r="AX2915" s="1" t="str" cm="1">
        <f t="array" ref="AX2915">IFERROR(_xlfn.TEXTJOIN(", ",TRUE,_xlfn._xlws.SORT(_xlfn.UNIQUE(_xlfn._xlws.FILTER($K$2:$K$2889,($I$2:$I$2889=I2915)*($K$2:$K$2889&lt;&gt;""))))),"")</f>
        <v>Lucky</v>
      </c>
      <c r="AY2915" s="1" t="str">
        <f>IF(ISBLANK(F2915),"", IF(OR(
ISNUMBER(FIND("escovacao",LOWER(F2915))),
ISNUMBER(FIND("escovação",LOWER(F2915))),
ISNUMBER(FIND("higiene bucal",LOWER(F2915))),
ISNUMBER(FIND("tosa",LOWER(F2915))),
ISNUMBER(FIND("hidratacao",LOWER(F2915))),
ISNUMBER(FIND("hidratação",LOWER(F2915))),
ISNUMBER(FIND("spa",LOWER(F2915))),
ISNUMBER(FIND("corte de unhas",LOWER(F2915))),
ISNUMBER(FIND("desembolo",LOWER(F2915))),
ISNUMBER(FIND("clorexidina",LOWER(F2915))),
ISNUMBER(FIND("matizacao",LOWER(F2915))),
ISNUMBER(FIND("matização",LOWER(F2915))),
ISNUMBER(FIND("arredondamento",LOWER(F2915))),
ISNUMBER(FIND("remocao",LOWER(F2915))),
ISNUMBER(FIND("remoção",LOWER(F2915)))
),"Serviços extras",
IF(ISNUMBER(FIND("banho",LOWER(F2915))),"Banho","Loja")))</f>
        <v>Serviços extras</v>
      </c>
      <c r="AZ2915" s="1" t="str">
        <f>IF(ISBLANK(I2915),"", _xlfn.LET(_xlpm.Pedido,TRIM(D2915&amp;""),IF(_xlpm.Pedido&lt;&gt;"",_xlpm.Pedido&amp;" | "&amp;K2915,I2915&amp;" | "&amp;K2915&amp;" | "&amp;TEXT(AU2915,"0"))))</f>
        <v>5460 | Lucky</v>
      </c>
      <c r="BA2915" s="1" t="str">
        <f>IF(ISBLANK(I2915),"", _xlfn.LET(_xlpm.TipoServico,LOWER(H2915),IF(ISNUMBER(FIND("banho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15" s="1" t="str">
        <f>IF(ISBLANK(I2915),"", _xlfn.LET(
    _xlpm.Servico,TRIM(F2915&amp;""),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15" s="1">
        <f t="shared" si="0"/>
        <v>10</v>
      </c>
    </row>
    <row r="2916" spans="1:55" x14ac:dyDescent="0.3">
      <c r="A2916" t="s">
        <v>141</v>
      </c>
      <c r="B2916" s="3">
        <v>46146</v>
      </c>
      <c r="C2916" t="s">
        <v>43</v>
      </c>
      <c r="D2916">
        <v>5460</v>
      </c>
      <c r="F2916" t="s">
        <v>275</v>
      </c>
      <c r="H2916" t="s">
        <v>276</v>
      </c>
      <c r="I2916">
        <v>2896</v>
      </c>
      <c r="J2916" t="s">
        <v>273</v>
      </c>
      <c r="K2916" t="s">
        <v>167</v>
      </c>
      <c r="L2916">
        <v>73981652177</v>
      </c>
      <c r="N2916">
        <v>0</v>
      </c>
      <c r="O2916" t="s">
        <v>5</v>
      </c>
      <c r="P2916">
        <v>0</v>
      </c>
      <c r="Q2916">
        <v>35</v>
      </c>
      <c r="R2916">
        <v>35</v>
      </c>
      <c r="S2916">
        <v>1</v>
      </c>
      <c r="T2916">
        <v>35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 t="s">
        <v>6</v>
      </c>
      <c r="AG2916">
        <v>380</v>
      </c>
      <c r="AM2916" t="s">
        <v>293</v>
      </c>
      <c r="AT2916" s="1"/>
      <c r="AU2916" s="2" t="str">
        <f>IF(ISBLANK(B2916),"", TEXT(B2916,"dddd, d \d\e mmmm \d\e aaaa"))</f>
        <v>segunda-feira, 4 de maio de 2026</v>
      </c>
      <c r="AX2916" s="1" t="str" cm="1">
        <f t="array" ref="AX2916">IFERROR(_xlfn.TEXTJOIN(", ",TRUE,_xlfn._xlws.SORT(_xlfn.UNIQUE(_xlfn._xlws.FILTER($K$2:$K$2889,($I$2:$I$2889=I2916)*($K$2:$K$2889&lt;&gt;""))))),"")</f>
        <v>Lucky</v>
      </c>
      <c r="AY2916" s="1" t="str">
        <f>IF(ISBLANK(F2916),"", IF(OR(
ISNUMBER(FIND("escovacao",LOWER(F2916))),
ISNUMBER(FIND("escovação",LOWER(F2916))),
ISNUMBER(FIND("higiene bucal",LOWER(F2916))),
ISNUMBER(FIND("tosa",LOWER(F2916))),
ISNUMBER(FIND("hidratacao",LOWER(F2916))),
ISNUMBER(FIND("hidratação",LOWER(F2916))),
ISNUMBER(FIND("spa",LOWER(F2916))),
ISNUMBER(FIND("corte de unhas",LOWER(F2916))),
ISNUMBER(FIND("desembolo",LOWER(F2916))),
ISNUMBER(FIND("clorexidina",LOWER(F2916))),
ISNUMBER(FIND("matizacao",LOWER(F2916))),
ISNUMBER(FIND("matização",LOWER(F2916))),
ISNUMBER(FIND("arredondamento",LOWER(F2916))),
ISNUMBER(FIND("remocao",LOWER(F2916))),
ISNUMBER(FIND("remoção",LOWER(F2916)))
),"Serviços extras",
IF(ISNUMBER(FIND("banho",LOWER(F2916))),"Banho","Loja")))</f>
        <v>Serviços extras</v>
      </c>
      <c r="AZ2916" s="1" t="str">
        <f>IF(ISBLANK(I2916),"", _xlfn.LET(_xlpm.Pedido,TRIM(D2916&amp;""),IF(_xlpm.Pedido&lt;&gt;"",_xlpm.Pedido&amp;" | "&amp;K2916,I2916&amp;" | "&amp;K2916&amp;" | "&amp;TEXT(AU2916,"0"))))</f>
        <v>5460 | Lucky</v>
      </c>
      <c r="BA2916" s="1" t="str">
        <f>IF(ISBLANK(I2916),"", _xlfn.LET(_xlpm.TipoServico,LOWER(H2916),IF(ISNUMBER(FIND("banho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16" s="1" t="str">
        <f>IF(ISBLANK(I2916),"", _xlfn.LET(
    _xlpm.Servico,TRIM(F2916&amp;""),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916" s="1">
        <f t="shared" si="0"/>
        <v>35</v>
      </c>
    </row>
    <row r="2917" spans="1:55" x14ac:dyDescent="0.3">
      <c r="A2917" t="s">
        <v>141</v>
      </c>
      <c r="B2917" s="3">
        <v>46146</v>
      </c>
      <c r="C2917" t="s">
        <v>43</v>
      </c>
      <c r="D2917">
        <v>5460</v>
      </c>
      <c r="F2917" t="s">
        <v>291</v>
      </c>
      <c r="H2917" t="s">
        <v>276</v>
      </c>
      <c r="I2917">
        <v>2896</v>
      </c>
      <c r="J2917" t="s">
        <v>273</v>
      </c>
      <c r="K2917" t="s">
        <v>167</v>
      </c>
      <c r="L2917">
        <v>73981652177</v>
      </c>
      <c r="N2917">
        <v>0</v>
      </c>
      <c r="O2917" t="s">
        <v>5</v>
      </c>
      <c r="P2917">
        <v>0</v>
      </c>
      <c r="Q2917">
        <v>43</v>
      </c>
      <c r="R2917">
        <v>43</v>
      </c>
      <c r="S2917">
        <v>1</v>
      </c>
      <c r="T2917">
        <v>43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 t="s">
        <v>6</v>
      </c>
      <c r="AG2917">
        <v>380</v>
      </c>
      <c r="AM2917" t="s">
        <v>293</v>
      </c>
      <c r="AT2917" s="1"/>
      <c r="AU2917" s="2" t="str">
        <f>IF(ISBLANK(B2917),"", TEXT(B2917,"dddd, d \d\e mmmm \d\e aaaa"))</f>
        <v>segunda-feira, 4 de maio de 2026</v>
      </c>
      <c r="AX2917" s="1" t="str" cm="1">
        <f t="array" ref="AX2917">IFERROR(_xlfn.TEXTJOIN(", ",TRUE,_xlfn._xlws.SORT(_xlfn.UNIQUE(_xlfn._xlws.FILTER($K$2:$K$2889,($I$2:$I$2889=I2917)*($K$2:$K$2889&lt;&gt;""))))),"")</f>
        <v>Lucky</v>
      </c>
      <c r="AY2917" s="1" t="str">
        <f>IF(ISBLANK(F2917),"", IF(OR(
ISNUMBER(FIND("escovacao",LOWER(F2917))),
ISNUMBER(FIND("escovação",LOWER(F2917))),
ISNUMBER(FIND("higiene bucal",LOWER(F2917))),
ISNUMBER(FIND("tosa",LOWER(F2917))),
ISNUMBER(FIND("hidratacao",LOWER(F2917))),
ISNUMBER(FIND("hidratação",LOWER(F2917))),
ISNUMBER(FIND("spa",LOWER(F2917))),
ISNUMBER(FIND("corte de unhas",LOWER(F2917))),
ISNUMBER(FIND("desembolo",LOWER(F2917))),
ISNUMBER(FIND("clorexidina",LOWER(F2917))),
ISNUMBER(FIND("matizacao",LOWER(F2917))),
ISNUMBER(FIND("matização",LOWER(F2917))),
ISNUMBER(FIND("arredondamento",LOWER(F2917))),
ISNUMBER(FIND("remocao",LOWER(F2917))),
ISNUMBER(FIND("remoção",LOWER(F2917)))
),"Serviços extras",
IF(ISNUMBER(FIND("banho",LOWER(F2917))),"Banho","Loja")))</f>
        <v>Serviços extras</v>
      </c>
      <c r="AZ2917" s="1" t="str">
        <f>IF(ISBLANK(I2917),"", _xlfn.LET(_xlpm.Pedido,TRIM(D2917&amp;""),IF(_xlpm.Pedido&lt;&gt;"",_xlpm.Pedido&amp;" | "&amp;K2917,I2917&amp;" | "&amp;K2917&amp;" | "&amp;TEXT(AU2917,"0"))))</f>
        <v>5460 | Lucky</v>
      </c>
      <c r="BA2917" s="1" t="str">
        <f>IF(ISBLANK(I2917),"", _xlfn.LET(_xlpm.TipoServico,LOWER(H2917),IF(ISNUMBER(FIND("banho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17" s="1" t="str">
        <f>IF(ISBLANK(I2917),"", _xlfn.LET(
    _xlpm.Servico,TRIM(F2917&amp;""),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17" s="1">
        <f t="shared" si="0"/>
        <v>43</v>
      </c>
    </row>
    <row r="2918" spans="1:55" x14ac:dyDescent="0.3">
      <c r="A2918" t="s">
        <v>133</v>
      </c>
      <c r="B2918" s="3">
        <v>46146</v>
      </c>
      <c r="C2918" t="s">
        <v>43</v>
      </c>
      <c r="D2918">
        <v>5458</v>
      </c>
      <c r="F2918" t="s">
        <v>134</v>
      </c>
      <c r="H2918" t="s">
        <v>276</v>
      </c>
      <c r="I2918">
        <v>2503</v>
      </c>
      <c r="J2918" t="s">
        <v>423</v>
      </c>
      <c r="K2918" t="s">
        <v>424</v>
      </c>
      <c r="L2918">
        <v>5573999060086</v>
      </c>
      <c r="N2918">
        <v>0</v>
      </c>
      <c r="O2918" t="s">
        <v>5</v>
      </c>
      <c r="P2918">
        <v>0</v>
      </c>
      <c r="Q2918">
        <v>62</v>
      </c>
      <c r="R2918">
        <v>62</v>
      </c>
      <c r="S2918">
        <v>1</v>
      </c>
      <c r="T2918">
        <v>62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 t="s">
        <v>6</v>
      </c>
      <c r="AG2918">
        <v>124</v>
      </c>
      <c r="AH2918" t="s">
        <v>207</v>
      </c>
      <c r="AI2918" t="s">
        <v>209</v>
      </c>
      <c r="AJ2918" t="s">
        <v>192</v>
      </c>
      <c r="AK2918" t="s">
        <v>187</v>
      </c>
      <c r="AL2918" t="s">
        <v>188</v>
      </c>
      <c r="AT2918" s="1"/>
      <c r="AU2918" s="2" t="str">
        <f>IF(ISBLANK(B2918),"", TEXT(B2918,"dddd, d \d\e mmmm \d\e aaaa"))</f>
        <v>segunda-feira, 4 de maio de 2026</v>
      </c>
      <c r="AX2918" s="1" t="str" cm="1">
        <f t="array" ref="AX2918">IFERROR(_xlfn.TEXTJOIN(", ",TRUE,_xlfn._xlws.SORT(_xlfn.UNIQUE(_xlfn._xlws.FILTER($K$2:$K$2889,($I$2:$I$2889=I2918)*($K$2:$K$2889&lt;&gt;""))))),"")</f>
        <v>Frank</v>
      </c>
      <c r="AY2918" s="1" t="str">
        <f>IF(ISBLANK(F2918),"", IF(OR(
ISNUMBER(FIND("escovacao",LOWER(F2918))),
ISNUMBER(FIND("escovação",LOWER(F2918))),
ISNUMBER(FIND("higiene bucal",LOWER(F2918))),
ISNUMBER(FIND("tosa",LOWER(F2918))),
ISNUMBER(FIND("hidratacao",LOWER(F2918))),
ISNUMBER(FIND("hidratação",LOWER(F2918))),
ISNUMBER(FIND("spa",LOWER(F2918))),
ISNUMBER(FIND("corte de unhas",LOWER(F2918))),
ISNUMBER(FIND("desembolo",LOWER(F2918))),
ISNUMBER(FIND("clorexidina",LOWER(F2918))),
ISNUMBER(FIND("matizacao",LOWER(F2918))),
ISNUMBER(FIND("matização",LOWER(F2918))),
ISNUMBER(FIND("arredondamento",LOWER(F2918))),
ISNUMBER(FIND("remocao",LOWER(F2918))),
ISNUMBER(FIND("remoção",LOWER(F2918)))
),"Serviços extras",
IF(ISNUMBER(FIND("banho",LOWER(F2918))),"Banho","Loja")))</f>
        <v>Banho</v>
      </c>
      <c r="AZ2918" s="1" t="str">
        <f>IF(ISBLANK(I2918),"", _xlfn.LET(_xlpm.Pedido,TRIM(D2918&amp;""),IF(_xlpm.Pedido&lt;&gt;"",_xlpm.Pedido&amp;" | "&amp;K2918,I2918&amp;" | "&amp;K2918&amp;" | "&amp;TEXT(AU2918,"0"))))</f>
        <v>5458 | Frank</v>
      </c>
      <c r="BA2918" s="1" t="str">
        <f>IF(ISBLANK(I2918),"", _xlfn.LET(_xlpm.TipoServico,LOWER(H2918),IF(ISNUMBER(FIND("banho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18" s="1" t="str">
        <f>IF(ISBLANK(I2918),"", _xlfn.LET(
    _xlpm.Servico,TRIM(F2918&amp;""),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18" s="1">
        <f t="shared" si="0"/>
        <v>62</v>
      </c>
    </row>
    <row r="2919" spans="1:55" x14ac:dyDescent="0.3">
      <c r="A2919" t="s">
        <v>172</v>
      </c>
      <c r="B2919" s="3">
        <v>46146</v>
      </c>
      <c r="C2919" t="s">
        <v>43</v>
      </c>
      <c r="D2919">
        <v>5458</v>
      </c>
      <c r="F2919" t="s">
        <v>134</v>
      </c>
      <c r="H2919" t="s">
        <v>276</v>
      </c>
      <c r="I2919">
        <v>2503</v>
      </c>
      <c r="J2919" t="s">
        <v>423</v>
      </c>
      <c r="K2919" t="s">
        <v>444</v>
      </c>
      <c r="L2919">
        <v>5573999060086</v>
      </c>
      <c r="N2919">
        <v>0</v>
      </c>
      <c r="O2919" t="s">
        <v>5</v>
      </c>
      <c r="P2919">
        <v>0</v>
      </c>
      <c r="Q2919">
        <v>62</v>
      </c>
      <c r="R2919">
        <v>62</v>
      </c>
      <c r="S2919">
        <v>1</v>
      </c>
      <c r="T2919">
        <v>62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  <c r="AE2919">
        <v>0</v>
      </c>
      <c r="AF2919" t="s">
        <v>6</v>
      </c>
      <c r="AG2919">
        <v>124</v>
      </c>
      <c r="AH2919" t="s">
        <v>366</v>
      </c>
      <c r="AJ2919" t="s">
        <v>192</v>
      </c>
      <c r="AK2919" t="s">
        <v>190</v>
      </c>
      <c r="AL2919" t="s">
        <v>188</v>
      </c>
      <c r="AT2919" s="1"/>
      <c r="AU2919" s="2" t="str">
        <f>IF(ISBLANK(B2919),"", TEXT(B2919,"dddd, d \d\e mmmm \d\e aaaa"))</f>
        <v>segunda-feira, 4 de maio de 2026</v>
      </c>
      <c r="AX2919" s="1" t="str" cm="1">
        <f t="array" ref="AX2919">IFERROR(_xlfn.TEXTJOIN(", ",TRUE,_xlfn._xlws.SORT(_xlfn.UNIQUE(_xlfn._xlws.FILTER($K$2:$K$2889,($I$2:$I$2889=I2919)*($K$2:$K$2889&lt;&gt;""))))),"")</f>
        <v>Frank</v>
      </c>
      <c r="AY2919" s="1" t="str">
        <f>IF(ISBLANK(F2919),"", IF(OR(
ISNUMBER(FIND("escovacao",LOWER(F2919))),
ISNUMBER(FIND("escovação",LOWER(F2919))),
ISNUMBER(FIND("higiene bucal",LOWER(F2919))),
ISNUMBER(FIND("tosa",LOWER(F2919))),
ISNUMBER(FIND("hidratacao",LOWER(F2919))),
ISNUMBER(FIND("hidratação",LOWER(F2919))),
ISNUMBER(FIND("spa",LOWER(F2919))),
ISNUMBER(FIND("corte de unhas",LOWER(F2919))),
ISNUMBER(FIND("desembolo",LOWER(F2919))),
ISNUMBER(FIND("clorexidina",LOWER(F2919))),
ISNUMBER(FIND("matizacao",LOWER(F2919))),
ISNUMBER(FIND("matização",LOWER(F2919))),
ISNUMBER(FIND("arredondamento",LOWER(F2919))),
ISNUMBER(FIND("remocao",LOWER(F2919))),
ISNUMBER(FIND("remoção",LOWER(F2919)))
),"Serviços extras",
IF(ISNUMBER(FIND("banho",LOWER(F2919))),"Banho","Loja")))</f>
        <v>Banho</v>
      </c>
      <c r="AZ2919" s="1" t="str">
        <f>IF(ISBLANK(I2919),"", _xlfn.LET(_xlpm.Pedido,TRIM(D2919&amp;""),IF(_xlpm.Pedido&lt;&gt;"",_xlpm.Pedido&amp;" | "&amp;K2919,I2919&amp;" | "&amp;K2919&amp;" | "&amp;TEXT(AU2919,"0"))))</f>
        <v>5458 | Maya</v>
      </c>
      <c r="BA2919" s="1" t="str">
        <f>IF(ISBLANK(I2919),"", _xlfn.LET(_xlpm.TipoServico,LOWER(H2919),IF(ISNUMBER(FIND("banho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19" s="1" t="str">
        <f>IF(ISBLANK(I2919),"", _xlfn.LET(
    _xlpm.Servico,TRIM(F2919&amp;""),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19" s="1">
        <f t="shared" si="0"/>
        <v>62</v>
      </c>
    </row>
    <row r="2920" spans="1:55" x14ac:dyDescent="0.3">
      <c r="A2920" t="s">
        <v>787</v>
      </c>
      <c r="B2920" s="3">
        <v>46146</v>
      </c>
      <c r="C2920" t="s">
        <v>43</v>
      </c>
      <c r="D2920">
        <v>5460</v>
      </c>
      <c r="F2920" t="s">
        <v>266</v>
      </c>
      <c r="H2920" t="s">
        <v>267</v>
      </c>
      <c r="I2920">
        <v>2896</v>
      </c>
      <c r="J2920" t="s">
        <v>273</v>
      </c>
      <c r="K2920" t="s">
        <v>167</v>
      </c>
      <c r="L2920">
        <v>73981652177</v>
      </c>
      <c r="N2920">
        <v>50</v>
      </c>
      <c r="O2920" t="s">
        <v>268</v>
      </c>
      <c r="P2920">
        <v>70</v>
      </c>
      <c r="Q2920">
        <v>140</v>
      </c>
      <c r="R2920">
        <v>140</v>
      </c>
      <c r="S2920">
        <v>1</v>
      </c>
      <c r="T2920">
        <v>140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 t="s">
        <v>6</v>
      </c>
      <c r="AG2920">
        <v>380</v>
      </c>
      <c r="AM2920" t="s">
        <v>293</v>
      </c>
      <c r="AT2920" s="1" t="s">
        <v>269</v>
      </c>
      <c r="AU2920" s="2" t="str">
        <f>IF(ISBLANK(B2920),"", TEXT(B2920,"dddd, d \d\e mmmm \d\e aaaa"))</f>
        <v>segunda-feira, 4 de maio de 2026</v>
      </c>
      <c r="AX2920" s="1" t="str" cm="1">
        <f t="array" ref="AX2920">IFERROR(_xlfn.TEXTJOIN(", ",TRUE,_xlfn._xlws.SORT(_xlfn.UNIQUE(_xlfn._xlws.FILTER($K$2:$K$2889,($I$2:$I$2889=I2920)*($K$2:$K$2889&lt;&gt;""))))),"")</f>
        <v>Lucky</v>
      </c>
      <c r="AY2920" s="1" t="str">
        <f>IF(ISBLANK(F2920),"", IF(OR(
ISNUMBER(FIND("escovacao",LOWER(F2920))),
ISNUMBER(FIND("escovação",LOWER(F2920))),
ISNUMBER(FIND("higiene bucal",LOWER(F2920))),
ISNUMBER(FIND("tosa",LOWER(F2920))),
ISNUMBER(FIND("hidratacao",LOWER(F2920))),
ISNUMBER(FIND("hidratação",LOWER(F2920))),
ISNUMBER(FIND("spa",LOWER(F2920))),
ISNUMBER(FIND("corte de unhas",LOWER(F2920))),
ISNUMBER(FIND("desembolo",LOWER(F2920))),
ISNUMBER(FIND("clorexidina",LOWER(F2920))),
ISNUMBER(FIND("matizacao",LOWER(F2920))),
ISNUMBER(FIND("matização",LOWER(F2920))),
ISNUMBER(FIND("arredondamento",LOWER(F2920))),
ISNUMBER(FIND("remocao",LOWER(F2920))),
ISNUMBER(FIND("remoção",LOWER(F2920)))
),"Serviços extras",
IF(ISNUMBER(FIND("banho",LOWER(F2920))),"Banho","Loja")))</f>
        <v>Loja</v>
      </c>
      <c r="AZ2920" s="1" t="str">
        <f>IF(ISBLANK(I2920),"", _xlfn.LET(_xlpm.Pedido,TRIM(D2920&amp;""),IF(_xlpm.Pedido&lt;&gt;"",_xlpm.Pedido&amp;" | "&amp;K2920,I2920&amp;" | "&amp;K2920&amp;" | "&amp;TEXT(AU2920,"0"))))</f>
        <v>5460 | Lucky</v>
      </c>
      <c r="BA2920" s="1" t="str">
        <f>IF(ISBLANK(I2920),"", _xlfn.LET(_xlpm.TipoServico,LOWER(H2920),IF(ISNUMBER(FIND("banho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20" s="1" t="str">
        <f>IF(ISBLANK(I2920),"", _xlfn.LET(
    _xlpm.Servico,TRIM(F2920&amp;""),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20" s="1">
        <f t="shared" si="0"/>
        <v>140</v>
      </c>
    </row>
    <row r="2921" spans="1:55" x14ac:dyDescent="0.3">
      <c r="A2921" t="s">
        <v>787</v>
      </c>
      <c r="B2921" s="3">
        <v>46146</v>
      </c>
      <c r="C2921" t="s">
        <v>43</v>
      </c>
      <c r="D2921">
        <v>5460</v>
      </c>
      <c r="F2921" t="s">
        <v>270</v>
      </c>
      <c r="H2921" t="s">
        <v>267</v>
      </c>
      <c r="I2921">
        <v>2896</v>
      </c>
      <c r="J2921" t="s">
        <v>273</v>
      </c>
      <c r="K2921" t="s">
        <v>167</v>
      </c>
      <c r="L2921">
        <v>73981652177</v>
      </c>
      <c r="N2921">
        <v>20</v>
      </c>
      <c r="O2921" t="s">
        <v>271</v>
      </c>
      <c r="P2921">
        <v>12</v>
      </c>
      <c r="Q2921">
        <v>60</v>
      </c>
      <c r="R2921">
        <v>60</v>
      </c>
      <c r="S2921">
        <v>1</v>
      </c>
      <c r="T2921">
        <v>60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 t="s">
        <v>6</v>
      </c>
      <c r="AG2921">
        <v>380</v>
      </c>
      <c r="AM2921" t="s">
        <v>293</v>
      </c>
      <c r="AT2921" s="1" t="s">
        <v>272</v>
      </c>
      <c r="AU2921" s="2" t="str">
        <f>IF(ISBLANK(B2921),"", TEXT(B2921,"dddd, d \d\e mmmm \d\e aaaa"))</f>
        <v>segunda-feira, 4 de maio de 2026</v>
      </c>
      <c r="AX2921" s="1" t="str" cm="1">
        <f t="array" ref="AX2921">IFERROR(_xlfn.TEXTJOIN(", ",TRUE,_xlfn._xlws.SORT(_xlfn.UNIQUE(_xlfn._xlws.FILTER($K$2:$K$2889,($I$2:$I$2889=I2921)*($K$2:$K$2889&lt;&gt;""))))),"")</f>
        <v>Lucky</v>
      </c>
      <c r="AY2921" s="1" t="str">
        <f>IF(ISBLANK(F2921),"", IF(OR(
ISNUMBER(FIND("escovacao",LOWER(F2921))),
ISNUMBER(FIND("escovação",LOWER(F2921))),
ISNUMBER(FIND("higiene bucal",LOWER(F2921))),
ISNUMBER(FIND("tosa",LOWER(F2921))),
ISNUMBER(FIND("hidratacao",LOWER(F2921))),
ISNUMBER(FIND("hidratação",LOWER(F2921))),
ISNUMBER(FIND("spa",LOWER(F2921))),
ISNUMBER(FIND("corte de unhas",LOWER(F2921))),
ISNUMBER(FIND("desembolo",LOWER(F2921))),
ISNUMBER(FIND("clorexidina",LOWER(F2921))),
ISNUMBER(FIND("matizacao",LOWER(F2921))),
ISNUMBER(FIND("matização",LOWER(F2921))),
ISNUMBER(FIND("arredondamento",LOWER(F2921))),
ISNUMBER(FIND("remocao",LOWER(F2921))),
ISNUMBER(FIND("remoção",LOWER(F2921)))
),"Serviços extras",
IF(ISNUMBER(FIND("banho",LOWER(F2921))),"Banho","Loja")))</f>
        <v>Loja</v>
      </c>
      <c r="AZ2921" s="1" t="str">
        <f>IF(ISBLANK(I2921),"", _xlfn.LET(_xlpm.Pedido,TRIM(D2921&amp;""),IF(_xlpm.Pedido&lt;&gt;"",_xlpm.Pedido&amp;" | "&amp;K2921,I2921&amp;" | "&amp;K2921&amp;" | "&amp;TEXT(AU2921,"0"))))</f>
        <v>5460 | Lucky</v>
      </c>
      <c r="BA2921" s="1" t="str">
        <f>IF(ISBLANK(I2921),"", _xlfn.LET(_xlpm.TipoServico,LOWER(H2921),IF(ISNUMBER(FIND("banho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21" s="1" t="str">
        <f>IF(ISBLANK(I2921),"", _xlfn.LET(
    _xlpm.Servico,TRIM(F2921&amp;""),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21" s="1">
        <f t="shared" si="0"/>
        <v>60</v>
      </c>
    </row>
    <row r="2922" spans="1:55" x14ac:dyDescent="0.3">
      <c r="A2922" t="s">
        <v>787</v>
      </c>
      <c r="B2922" s="3">
        <v>46146</v>
      </c>
      <c r="C2922" t="s">
        <v>43</v>
      </c>
      <c r="D2922">
        <v>5460</v>
      </c>
      <c r="F2922" t="s">
        <v>274</v>
      </c>
      <c r="H2922" t="s">
        <v>267</v>
      </c>
      <c r="I2922">
        <v>2896</v>
      </c>
      <c r="J2922" t="s">
        <v>273</v>
      </c>
      <c r="K2922" t="s">
        <v>167</v>
      </c>
      <c r="L2922">
        <v>73981652177</v>
      </c>
      <c r="N2922">
        <v>20</v>
      </c>
      <c r="O2922" t="s">
        <v>271</v>
      </c>
      <c r="P2922">
        <v>6</v>
      </c>
      <c r="Q2922">
        <v>30</v>
      </c>
      <c r="R2922">
        <v>30</v>
      </c>
      <c r="S2922">
        <v>1</v>
      </c>
      <c r="T2922">
        <v>30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 t="s">
        <v>6</v>
      </c>
      <c r="AG2922">
        <v>380</v>
      </c>
      <c r="AM2922" t="s">
        <v>293</v>
      </c>
      <c r="AT2922" s="1"/>
      <c r="AU2922" s="2" t="str">
        <f>IF(ISBLANK(B2922),"", TEXT(B2922,"dddd, d \d\e mmmm \d\e aaaa"))</f>
        <v>segunda-feira, 4 de maio de 2026</v>
      </c>
      <c r="AX2922" s="1" t="str" cm="1">
        <f t="array" ref="AX2922">IFERROR(_xlfn.TEXTJOIN(", ",TRUE,_xlfn._xlws.SORT(_xlfn.UNIQUE(_xlfn._xlws.FILTER($K$2:$K$2889,($I$2:$I$2889=I2922)*($K$2:$K$2889&lt;&gt;""))))),"")</f>
        <v>Lucky</v>
      </c>
      <c r="AY2922" s="1" t="str">
        <f>IF(ISBLANK(F2922),"", IF(OR(
ISNUMBER(FIND("escovacao",LOWER(F2922))),
ISNUMBER(FIND("escovação",LOWER(F2922))),
ISNUMBER(FIND("higiene bucal",LOWER(F2922))),
ISNUMBER(FIND("tosa",LOWER(F2922))),
ISNUMBER(FIND("hidratacao",LOWER(F2922))),
ISNUMBER(FIND("hidratação",LOWER(F2922))),
ISNUMBER(FIND("spa",LOWER(F2922))),
ISNUMBER(FIND("corte de unhas",LOWER(F2922))),
ISNUMBER(FIND("desembolo",LOWER(F2922))),
ISNUMBER(FIND("clorexidina",LOWER(F2922))),
ISNUMBER(FIND("matizacao",LOWER(F2922))),
ISNUMBER(FIND("matização",LOWER(F2922))),
ISNUMBER(FIND("arredondamento",LOWER(F2922))),
ISNUMBER(FIND("remocao",LOWER(F2922))),
ISNUMBER(FIND("remoção",LOWER(F2922)))
),"Serviços extras",
IF(ISNUMBER(FIND("banho",LOWER(F2922))),"Banho","Loja")))</f>
        <v>Loja</v>
      </c>
      <c r="AZ2922" s="1" t="str">
        <f>IF(ISBLANK(I2922),"", _xlfn.LET(_xlpm.Pedido,TRIM(D2922&amp;""),IF(_xlpm.Pedido&lt;&gt;"",_xlpm.Pedido&amp;" | "&amp;K2922,I2922&amp;" | "&amp;K2922&amp;" | "&amp;TEXT(AU2922,"0"))))</f>
        <v>5460 | Lucky</v>
      </c>
      <c r="BA2922" s="1" t="str">
        <f>IF(ISBLANK(I2922),"", _xlfn.LET(_xlpm.TipoServico,LOWER(H2922),IF(ISNUMBER(FIND("banho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22" s="1" t="str">
        <f>IF(ISBLANK(I2922),"", _xlfn.LET(
    _xlpm.Servico,TRIM(F2922&amp;""),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22" s="1">
        <f t="shared" si="0"/>
        <v>30</v>
      </c>
    </row>
    <row r="2923" spans="1:55" x14ac:dyDescent="0.3">
      <c r="A2923" t="s">
        <v>1</v>
      </c>
      <c r="B2923" s="3">
        <v>46146</v>
      </c>
      <c r="C2923" t="s">
        <v>43</v>
      </c>
      <c r="D2923">
        <v>5464</v>
      </c>
      <c r="F2923" t="s">
        <v>12</v>
      </c>
      <c r="H2923" t="s">
        <v>4</v>
      </c>
      <c r="I2923">
        <v>2219</v>
      </c>
      <c r="J2923" t="s">
        <v>339</v>
      </c>
      <c r="L2923">
        <v>66999210440</v>
      </c>
      <c r="N2923">
        <v>0</v>
      </c>
      <c r="O2923" t="s">
        <v>5</v>
      </c>
      <c r="P2923">
        <v>0</v>
      </c>
      <c r="Q2923">
        <v>29.8</v>
      </c>
      <c r="R2923">
        <v>14.9</v>
      </c>
      <c r="S2923">
        <v>2</v>
      </c>
      <c r="T2923">
        <v>14.9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0</v>
      </c>
      <c r="AF2923" t="s">
        <v>6</v>
      </c>
      <c r="AG2923">
        <v>14.9</v>
      </c>
      <c r="AS2923" t="s">
        <v>13</v>
      </c>
      <c r="AT2923" s="1"/>
      <c r="AU2923" s="2" t="str">
        <f>IF(ISBLANK(B2923),"", TEXT(B2923,"dddd, d \d\e mmmm \d\e aaaa"))</f>
        <v>segunda-feira, 4 de maio de 2026</v>
      </c>
      <c r="AX2923" s="1" t="str" cm="1">
        <f t="array" ref="AX2923">IFERROR(_xlfn.TEXTJOIN(", ",TRUE,_xlfn._xlws.SORT(_xlfn.UNIQUE(_xlfn._xlws.FILTER($K$2:$K$2889,($I$2:$I$2889=I2923)*($K$2:$K$2889&lt;&gt;""))))),"")</f>
        <v>Oli</v>
      </c>
      <c r="AY2923" s="1" t="str">
        <f>IF(ISBLANK(F2923),"", IF(OR(
ISNUMBER(FIND("escovacao",LOWER(F2923))),
ISNUMBER(FIND("escovação",LOWER(F2923))),
ISNUMBER(FIND("higiene bucal",LOWER(F2923))),
ISNUMBER(FIND("tosa",LOWER(F2923))),
ISNUMBER(FIND("hidratacao",LOWER(F2923))),
ISNUMBER(FIND("hidratação",LOWER(F2923))),
ISNUMBER(FIND("spa",LOWER(F2923))),
ISNUMBER(FIND("corte de unhas",LOWER(F2923))),
ISNUMBER(FIND("desembolo",LOWER(F2923))),
ISNUMBER(FIND("clorexidina",LOWER(F2923))),
ISNUMBER(FIND("matizacao",LOWER(F2923))),
ISNUMBER(FIND("matização",LOWER(F2923))),
ISNUMBER(FIND("arredondamento",LOWER(F2923))),
ISNUMBER(FIND("remocao",LOWER(F2923))),
ISNUMBER(FIND("remoção",LOWER(F2923)))
),"Serviços extras",
IF(ISNUMBER(FIND("banho",LOWER(F2923))),"Banho","Loja")))</f>
        <v>Loja</v>
      </c>
      <c r="AZ2923" s="1" t="str">
        <f>IF(ISBLANK(I2923),"", _xlfn.LET(_xlpm.Pedido,TRIM(D2923&amp;""),IF(_xlpm.Pedido&lt;&gt;"",_xlpm.Pedido&amp;" | "&amp;K2923,I2923&amp;" | "&amp;K2923&amp;" | "&amp;TEXT(AU2923,"0"))))</f>
        <v xml:space="preserve">5464 | </v>
      </c>
      <c r="BA2923" s="1" t="str">
        <f>IF(ISBLANK(I2923),"", _xlfn.LET(_xlpm.TipoServico,LOWER(H2923),IF(ISNUMBER(FIND("banho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23" s="1" t="str">
        <f>IF(ISBLANK(I2923),"", _xlfn.LET(
    _xlpm.Servico,TRIM(F2923&amp;""),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23" s="1">
        <f t="shared" si="0"/>
        <v>29.8</v>
      </c>
    </row>
    <row r="2924" spans="1:55" x14ac:dyDescent="0.3">
      <c r="A2924" t="s">
        <v>133</v>
      </c>
      <c r="B2924" s="3">
        <v>46146</v>
      </c>
      <c r="C2924" t="s">
        <v>43</v>
      </c>
      <c r="D2924">
        <v>5459</v>
      </c>
      <c r="F2924" t="s">
        <v>134</v>
      </c>
      <c r="H2924" t="s">
        <v>276</v>
      </c>
      <c r="I2924">
        <v>2816</v>
      </c>
      <c r="J2924" t="s">
        <v>72</v>
      </c>
      <c r="K2924" t="s">
        <v>155</v>
      </c>
      <c r="L2924">
        <v>557391664128</v>
      </c>
      <c r="N2924">
        <v>0</v>
      </c>
      <c r="O2924" t="s">
        <v>5</v>
      </c>
      <c r="P2924">
        <v>0</v>
      </c>
      <c r="Q2924">
        <v>62</v>
      </c>
      <c r="R2924">
        <v>62</v>
      </c>
      <c r="S2924">
        <v>1</v>
      </c>
      <c r="T2924">
        <v>62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 t="s">
        <v>6</v>
      </c>
      <c r="AG2924">
        <v>243</v>
      </c>
      <c r="AH2924" t="s">
        <v>207</v>
      </c>
      <c r="AJ2924" t="s">
        <v>192</v>
      </c>
      <c r="AK2924" t="s">
        <v>190</v>
      </c>
      <c r="AL2924" t="s">
        <v>188</v>
      </c>
      <c r="AT2924" s="1"/>
      <c r="AU2924" s="2" t="str">
        <f>IF(ISBLANK(B2924),"", TEXT(B2924,"dddd, d \d\e mmmm \d\e aaaa"))</f>
        <v>segunda-feira, 4 de maio de 2026</v>
      </c>
      <c r="AX2924" s="1" t="str" cm="1">
        <f t="array" ref="AX2924">IFERROR(_xlfn.TEXTJOIN(", ",TRUE,_xlfn._xlws.SORT(_xlfn.UNIQUE(_xlfn._xlws.FILTER($K$2:$K$2889,($I$2:$I$2889=I2924)*($K$2:$K$2889&lt;&gt;""))))),"")</f>
        <v>Mel, Precioso</v>
      </c>
      <c r="AY2924" s="1" t="str">
        <f>IF(ISBLANK(F2924),"", IF(OR(
ISNUMBER(FIND("escovacao",LOWER(F2924))),
ISNUMBER(FIND("escovação",LOWER(F2924))),
ISNUMBER(FIND("higiene bucal",LOWER(F2924))),
ISNUMBER(FIND("tosa",LOWER(F2924))),
ISNUMBER(FIND("hidratacao",LOWER(F2924))),
ISNUMBER(FIND("hidratação",LOWER(F2924))),
ISNUMBER(FIND("spa",LOWER(F2924))),
ISNUMBER(FIND("corte de unhas",LOWER(F2924))),
ISNUMBER(FIND("desembolo",LOWER(F2924))),
ISNUMBER(FIND("clorexidina",LOWER(F2924))),
ISNUMBER(FIND("matizacao",LOWER(F2924))),
ISNUMBER(FIND("matização",LOWER(F2924))),
ISNUMBER(FIND("arredondamento",LOWER(F2924))),
ISNUMBER(FIND("remocao",LOWER(F2924))),
ISNUMBER(FIND("remoção",LOWER(F2924)))
),"Serviços extras",
IF(ISNUMBER(FIND("banho",LOWER(F2924))),"Banho","Loja")))</f>
        <v>Banho</v>
      </c>
      <c r="AZ2924" s="1" t="str">
        <f>IF(ISBLANK(I2924),"", _xlfn.LET(_xlpm.Pedido,TRIM(D2924&amp;""),IF(_xlpm.Pedido&lt;&gt;"",_xlpm.Pedido&amp;" | "&amp;K2924,I2924&amp;" | "&amp;K2924&amp;" | "&amp;TEXT(AU2924,"0"))))</f>
        <v>5459 | Mel</v>
      </c>
      <c r="BA2924" s="1" t="str">
        <f>IF(ISBLANK(I2924),"", _xlfn.LET(_xlpm.TipoServico,LOWER(H2924),IF(ISNUMBER(FIND("banho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24" s="1" t="str">
        <f>IF(ISBLANK(I2924),"", _xlfn.LET(
    _xlpm.Servico,TRIM(F2924&amp;""),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24" s="1">
        <f t="shared" si="0"/>
        <v>62</v>
      </c>
    </row>
    <row r="2925" spans="1:55" x14ac:dyDescent="0.3">
      <c r="A2925" t="s">
        <v>133</v>
      </c>
      <c r="B2925" s="3">
        <v>46146</v>
      </c>
      <c r="C2925" t="s">
        <v>43</v>
      </c>
      <c r="D2925">
        <v>5459</v>
      </c>
      <c r="F2925" t="s">
        <v>169</v>
      </c>
      <c r="H2925" t="s">
        <v>276</v>
      </c>
      <c r="I2925">
        <v>2816</v>
      </c>
      <c r="J2925" t="s">
        <v>72</v>
      </c>
      <c r="K2925" t="s">
        <v>155</v>
      </c>
      <c r="L2925">
        <v>557391664128</v>
      </c>
      <c r="N2925">
        <v>0</v>
      </c>
      <c r="O2925" t="s">
        <v>5</v>
      </c>
      <c r="P2925">
        <v>0</v>
      </c>
      <c r="Q2925">
        <v>10</v>
      </c>
      <c r="R2925">
        <v>10</v>
      </c>
      <c r="S2925">
        <v>1</v>
      </c>
      <c r="T2925">
        <v>10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 t="s">
        <v>6</v>
      </c>
      <c r="AG2925">
        <v>243</v>
      </c>
      <c r="AH2925" t="s">
        <v>207</v>
      </c>
      <c r="AJ2925" t="s">
        <v>192</v>
      </c>
      <c r="AK2925" t="s">
        <v>190</v>
      </c>
      <c r="AL2925" t="s">
        <v>188</v>
      </c>
      <c r="AT2925" s="1"/>
      <c r="AU2925" s="2" t="str">
        <f>IF(ISBLANK(B2925),"", TEXT(B2925,"dddd, d \d\e mmmm \d\e aaaa"))</f>
        <v>segunda-feira, 4 de maio de 2026</v>
      </c>
      <c r="AX2925" s="1" t="str" cm="1">
        <f t="array" ref="AX2925">IFERROR(_xlfn.TEXTJOIN(", ",TRUE,_xlfn._xlws.SORT(_xlfn.UNIQUE(_xlfn._xlws.FILTER($K$2:$K$2889,($I$2:$I$2889=I2925)*($K$2:$K$2889&lt;&gt;""))))),"")</f>
        <v>Mel, Precioso</v>
      </c>
      <c r="AY2925" s="1" t="str">
        <f>IF(ISBLANK(F2925),"", IF(OR(
ISNUMBER(FIND("escovacao",LOWER(F2925))),
ISNUMBER(FIND("escovação",LOWER(F2925))),
ISNUMBER(FIND("higiene bucal",LOWER(F2925))),
ISNUMBER(FIND("tosa",LOWER(F2925))),
ISNUMBER(FIND("hidratacao",LOWER(F2925))),
ISNUMBER(FIND("hidratação",LOWER(F2925))),
ISNUMBER(FIND("spa",LOWER(F2925))),
ISNUMBER(FIND("corte de unhas",LOWER(F2925))),
ISNUMBER(FIND("desembolo",LOWER(F2925))),
ISNUMBER(FIND("clorexidina",LOWER(F2925))),
ISNUMBER(FIND("matizacao",LOWER(F2925))),
ISNUMBER(FIND("matização",LOWER(F2925))),
ISNUMBER(FIND("arredondamento",LOWER(F2925))),
ISNUMBER(FIND("remocao",LOWER(F2925))),
ISNUMBER(FIND("remoção",LOWER(F2925)))
),"Serviços extras",
IF(ISNUMBER(FIND("banho",LOWER(F2925))),"Banho","Loja")))</f>
        <v>Serviços extras</v>
      </c>
      <c r="AZ2925" s="1" t="str">
        <f>IF(ISBLANK(I2925),"", _xlfn.LET(_xlpm.Pedido,TRIM(D2925&amp;""),IF(_xlpm.Pedido&lt;&gt;"",_xlpm.Pedido&amp;" | "&amp;K2925,I2925&amp;" | "&amp;K2925&amp;" | "&amp;TEXT(AU2925,"0"))))</f>
        <v>5459 | Mel</v>
      </c>
      <c r="BA2925" s="1" t="str">
        <f>IF(ISBLANK(I2925),"", _xlfn.LET(_xlpm.TipoServico,LOWER(H2925),IF(ISNUMBER(FIND("banho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25" s="1" t="str">
        <f>IF(ISBLANK(I2925),"", _xlfn.LET(
    _xlpm.Servico,TRIM(F2925&amp;""),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25" s="1">
        <f t="shared" si="0"/>
        <v>10</v>
      </c>
    </row>
    <row r="2926" spans="1:55" x14ac:dyDescent="0.3">
      <c r="A2926" t="s">
        <v>172</v>
      </c>
      <c r="B2926" s="3">
        <v>46146</v>
      </c>
      <c r="C2926" t="s">
        <v>43</v>
      </c>
      <c r="D2926">
        <v>5459</v>
      </c>
      <c r="F2926" t="s">
        <v>134</v>
      </c>
      <c r="H2926" t="s">
        <v>276</v>
      </c>
      <c r="I2926">
        <v>2816</v>
      </c>
      <c r="J2926" t="s">
        <v>72</v>
      </c>
      <c r="K2926" t="s">
        <v>436</v>
      </c>
      <c r="L2926">
        <v>557391664128</v>
      </c>
      <c r="N2926">
        <v>0</v>
      </c>
      <c r="O2926" t="s">
        <v>5</v>
      </c>
      <c r="P2926">
        <v>0</v>
      </c>
      <c r="Q2926">
        <v>62</v>
      </c>
      <c r="R2926">
        <v>62</v>
      </c>
      <c r="S2926">
        <v>1</v>
      </c>
      <c r="T2926">
        <v>62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 t="s">
        <v>6</v>
      </c>
      <c r="AG2926">
        <v>243</v>
      </c>
      <c r="AH2926" t="s">
        <v>207</v>
      </c>
      <c r="AJ2926" t="s">
        <v>192</v>
      </c>
      <c r="AK2926" t="s">
        <v>187</v>
      </c>
      <c r="AL2926" t="s">
        <v>188</v>
      </c>
      <c r="AT2926" s="1"/>
      <c r="AU2926" s="2" t="str">
        <f>IF(ISBLANK(B2926),"", TEXT(B2926,"dddd, d \d\e mmmm \d\e aaaa"))</f>
        <v>segunda-feira, 4 de maio de 2026</v>
      </c>
      <c r="AX2926" s="1" t="str" cm="1">
        <f t="array" ref="AX2926">IFERROR(_xlfn.TEXTJOIN(", ",TRUE,_xlfn._xlws.SORT(_xlfn.UNIQUE(_xlfn._xlws.FILTER($K$2:$K$2889,($I$2:$I$2889=I2926)*($K$2:$K$2889&lt;&gt;""))))),"")</f>
        <v>Mel, Precioso</v>
      </c>
      <c r="AY2926" s="1" t="str">
        <f>IF(ISBLANK(F2926),"", IF(OR(
ISNUMBER(FIND("escovacao",LOWER(F2926))),
ISNUMBER(FIND("escovação",LOWER(F2926))),
ISNUMBER(FIND("higiene bucal",LOWER(F2926))),
ISNUMBER(FIND("tosa",LOWER(F2926))),
ISNUMBER(FIND("hidratacao",LOWER(F2926))),
ISNUMBER(FIND("hidratação",LOWER(F2926))),
ISNUMBER(FIND("spa",LOWER(F2926))),
ISNUMBER(FIND("corte de unhas",LOWER(F2926))),
ISNUMBER(FIND("desembolo",LOWER(F2926))),
ISNUMBER(FIND("clorexidina",LOWER(F2926))),
ISNUMBER(FIND("matizacao",LOWER(F2926))),
ISNUMBER(FIND("matização",LOWER(F2926))),
ISNUMBER(FIND("arredondamento",LOWER(F2926))),
ISNUMBER(FIND("remocao",LOWER(F2926))),
ISNUMBER(FIND("remoção",LOWER(F2926)))
),"Serviços extras",
IF(ISNUMBER(FIND("banho",LOWER(F2926))),"Banho","Loja")))</f>
        <v>Banho</v>
      </c>
      <c r="AZ2926" s="1" t="str">
        <f>IF(ISBLANK(I2926),"", _xlfn.LET(_xlpm.Pedido,TRIM(D2926&amp;""),IF(_xlpm.Pedido&lt;&gt;"",_xlpm.Pedido&amp;" | "&amp;K2926,I2926&amp;" | "&amp;K2926&amp;" | "&amp;TEXT(AU2926,"0"))))</f>
        <v>5459 | Precioso</v>
      </c>
      <c r="BA2926" s="1" t="str">
        <f>IF(ISBLANK(I2926),"", _xlfn.LET(_xlpm.TipoServico,LOWER(H2926),IF(ISNUMBER(FIND("banho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26" s="1" t="str">
        <f>IF(ISBLANK(I2926),"", _xlfn.LET(
    _xlpm.Servico,TRIM(F2926&amp;""),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26" s="1">
        <f t="shared" si="0"/>
        <v>62</v>
      </c>
    </row>
    <row r="2927" spans="1:55" x14ac:dyDescent="0.3">
      <c r="A2927" t="s">
        <v>172</v>
      </c>
      <c r="B2927" s="3">
        <v>46146</v>
      </c>
      <c r="C2927" t="s">
        <v>43</v>
      </c>
      <c r="D2927">
        <v>5459</v>
      </c>
      <c r="F2927" t="s">
        <v>169</v>
      </c>
      <c r="H2927" t="s">
        <v>276</v>
      </c>
      <c r="I2927">
        <v>2816</v>
      </c>
      <c r="J2927" t="s">
        <v>72</v>
      </c>
      <c r="K2927" t="s">
        <v>436</v>
      </c>
      <c r="L2927">
        <v>557391664128</v>
      </c>
      <c r="N2927">
        <v>0</v>
      </c>
      <c r="O2927" t="s">
        <v>5</v>
      </c>
      <c r="P2927">
        <v>0</v>
      </c>
      <c r="Q2927">
        <v>10</v>
      </c>
      <c r="R2927">
        <v>10</v>
      </c>
      <c r="S2927">
        <v>1</v>
      </c>
      <c r="T2927">
        <v>10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 t="s">
        <v>6</v>
      </c>
      <c r="AG2927">
        <v>243</v>
      </c>
      <c r="AH2927" t="s">
        <v>207</v>
      </c>
      <c r="AJ2927" t="s">
        <v>192</v>
      </c>
      <c r="AK2927" t="s">
        <v>187</v>
      </c>
      <c r="AL2927" t="s">
        <v>188</v>
      </c>
      <c r="AT2927" s="1"/>
      <c r="AU2927" s="2" t="str">
        <f>IF(ISBLANK(B2927),"", TEXT(B2927,"dddd, d \d\e mmmm \d\e aaaa"))</f>
        <v>segunda-feira, 4 de maio de 2026</v>
      </c>
      <c r="AX2927" s="1" t="str" cm="1">
        <f t="array" ref="AX2927">IFERROR(_xlfn.TEXTJOIN(", ",TRUE,_xlfn._xlws.SORT(_xlfn.UNIQUE(_xlfn._xlws.FILTER($K$2:$K$2889,($I$2:$I$2889=I2927)*($K$2:$K$2889&lt;&gt;""))))),"")</f>
        <v>Mel, Precioso</v>
      </c>
      <c r="AY2927" s="1" t="str">
        <f>IF(ISBLANK(F2927),"", IF(OR(
ISNUMBER(FIND("escovacao",LOWER(F2927))),
ISNUMBER(FIND("escovação",LOWER(F2927))),
ISNUMBER(FIND("higiene bucal",LOWER(F2927))),
ISNUMBER(FIND("tosa",LOWER(F2927))),
ISNUMBER(FIND("hidratacao",LOWER(F2927))),
ISNUMBER(FIND("hidratação",LOWER(F2927))),
ISNUMBER(FIND("spa",LOWER(F2927))),
ISNUMBER(FIND("corte de unhas",LOWER(F2927))),
ISNUMBER(FIND("desembolo",LOWER(F2927))),
ISNUMBER(FIND("clorexidina",LOWER(F2927))),
ISNUMBER(FIND("matizacao",LOWER(F2927))),
ISNUMBER(FIND("matização",LOWER(F2927))),
ISNUMBER(FIND("arredondamento",LOWER(F2927))),
ISNUMBER(FIND("remocao",LOWER(F2927))),
ISNUMBER(FIND("remoção",LOWER(F2927)))
),"Serviços extras",
IF(ISNUMBER(FIND("banho",LOWER(F2927))),"Banho","Loja")))</f>
        <v>Serviços extras</v>
      </c>
      <c r="AZ2927" s="1" t="str">
        <f>IF(ISBLANK(I2927),"", _xlfn.LET(_xlpm.Pedido,TRIM(D2927&amp;""),IF(_xlpm.Pedido&lt;&gt;"",_xlpm.Pedido&amp;" | "&amp;K2927,I2927&amp;" | "&amp;K2927&amp;" | "&amp;TEXT(AU2927,"0"))))</f>
        <v>5459 | Precioso</v>
      </c>
      <c r="BA2927" s="1" t="str">
        <f>IF(ISBLANK(I2927),"", _xlfn.LET(_xlpm.TipoServico,LOWER(H2927),IF(ISNUMBER(FIND("banho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27" s="1" t="str">
        <f>IF(ISBLANK(I2927),"", _xlfn.LET(
    _xlpm.Servico,TRIM(F2927&amp;""),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27" s="1">
        <f t="shared" si="0"/>
        <v>10</v>
      </c>
    </row>
    <row r="2928" spans="1:55" x14ac:dyDescent="0.3">
      <c r="A2928" t="s">
        <v>133</v>
      </c>
      <c r="B2928" s="3">
        <v>46146</v>
      </c>
      <c r="C2928" t="s">
        <v>43</v>
      </c>
      <c r="D2928">
        <v>5459</v>
      </c>
      <c r="F2928" t="s">
        <v>275</v>
      </c>
      <c r="H2928" t="s">
        <v>276</v>
      </c>
      <c r="I2928">
        <v>2816</v>
      </c>
      <c r="J2928" t="s">
        <v>72</v>
      </c>
      <c r="K2928" t="s">
        <v>155</v>
      </c>
      <c r="L2928">
        <v>557391664128</v>
      </c>
      <c r="N2928">
        <v>0</v>
      </c>
      <c r="O2928" t="s">
        <v>5</v>
      </c>
      <c r="P2928">
        <v>0</v>
      </c>
      <c r="Q2928">
        <v>35</v>
      </c>
      <c r="R2928">
        <v>35</v>
      </c>
      <c r="S2928">
        <v>1</v>
      </c>
      <c r="T2928">
        <v>35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 t="s">
        <v>6</v>
      </c>
      <c r="AG2928">
        <v>243</v>
      </c>
      <c r="AH2928" t="s">
        <v>207</v>
      </c>
      <c r="AJ2928" t="s">
        <v>192</v>
      </c>
      <c r="AK2928" t="s">
        <v>190</v>
      </c>
      <c r="AL2928" t="s">
        <v>188</v>
      </c>
      <c r="AT2928" s="1"/>
      <c r="AU2928" s="2" t="str">
        <f>IF(ISBLANK(B2928),"", TEXT(B2928,"dddd, d \d\e mmmm \d\e aaaa"))</f>
        <v>segunda-feira, 4 de maio de 2026</v>
      </c>
      <c r="AX2928" s="1" t="str" cm="1">
        <f t="array" ref="AX2928">IFERROR(_xlfn.TEXTJOIN(", ",TRUE,_xlfn._xlws.SORT(_xlfn.UNIQUE(_xlfn._xlws.FILTER($K$2:$K$2889,($I$2:$I$2889=I2928)*($K$2:$K$2889&lt;&gt;""))))),"")</f>
        <v>Mel, Precioso</v>
      </c>
      <c r="AY2928" s="1" t="str">
        <f>IF(ISBLANK(F2928),"", IF(OR(
ISNUMBER(FIND("escovacao",LOWER(F2928))),
ISNUMBER(FIND("escovação",LOWER(F2928))),
ISNUMBER(FIND("higiene bucal",LOWER(F2928))),
ISNUMBER(FIND("tosa",LOWER(F2928))),
ISNUMBER(FIND("hidratacao",LOWER(F2928))),
ISNUMBER(FIND("hidratação",LOWER(F2928))),
ISNUMBER(FIND("spa",LOWER(F2928))),
ISNUMBER(FIND("corte de unhas",LOWER(F2928))),
ISNUMBER(FIND("desembolo",LOWER(F2928))),
ISNUMBER(FIND("clorexidina",LOWER(F2928))),
ISNUMBER(FIND("matizacao",LOWER(F2928))),
ISNUMBER(FIND("matização",LOWER(F2928))),
ISNUMBER(FIND("arredondamento",LOWER(F2928))),
ISNUMBER(FIND("remocao",LOWER(F2928))),
ISNUMBER(FIND("remoção",LOWER(F2928)))
),"Serviços extras",
IF(ISNUMBER(FIND("banho",LOWER(F2928))),"Banho","Loja")))</f>
        <v>Serviços extras</v>
      </c>
      <c r="AZ2928" s="1" t="str">
        <f>IF(ISBLANK(I2928),"", _xlfn.LET(_xlpm.Pedido,TRIM(D2928&amp;""),IF(_xlpm.Pedido&lt;&gt;"",_xlpm.Pedido&amp;" | "&amp;K2928,I2928&amp;" | "&amp;K2928&amp;" | "&amp;TEXT(AU2928,"0"))))</f>
        <v>5459 | Mel</v>
      </c>
      <c r="BA2928" s="1" t="str">
        <f>IF(ISBLANK(I2928),"", _xlfn.LET(_xlpm.TipoServico,LOWER(H2928),IF(ISNUMBER(FIND("banho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28" s="1" t="str">
        <f>IF(ISBLANK(I2928),"", _xlfn.LET(
    _xlpm.Servico,TRIM(F2928&amp;""),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928" s="1">
        <f t="shared" si="0"/>
        <v>35</v>
      </c>
    </row>
    <row r="2929" spans="1:55" x14ac:dyDescent="0.3">
      <c r="A2929" t="s">
        <v>172</v>
      </c>
      <c r="B2929" s="3">
        <v>46146</v>
      </c>
      <c r="C2929" t="s">
        <v>43</v>
      </c>
      <c r="D2929">
        <v>5459</v>
      </c>
      <c r="F2929" t="s">
        <v>275</v>
      </c>
      <c r="H2929" t="s">
        <v>276</v>
      </c>
      <c r="I2929">
        <v>2816</v>
      </c>
      <c r="J2929" t="s">
        <v>72</v>
      </c>
      <c r="K2929" t="s">
        <v>436</v>
      </c>
      <c r="L2929">
        <v>557391664128</v>
      </c>
      <c r="N2929">
        <v>0</v>
      </c>
      <c r="O2929" t="s">
        <v>5</v>
      </c>
      <c r="P2929">
        <v>0</v>
      </c>
      <c r="Q2929">
        <v>35</v>
      </c>
      <c r="R2929">
        <v>35</v>
      </c>
      <c r="S2929">
        <v>1</v>
      </c>
      <c r="T2929">
        <v>35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 t="s">
        <v>6</v>
      </c>
      <c r="AG2929">
        <v>243</v>
      </c>
      <c r="AH2929" t="s">
        <v>207</v>
      </c>
      <c r="AJ2929" t="s">
        <v>192</v>
      </c>
      <c r="AK2929" t="s">
        <v>187</v>
      </c>
      <c r="AL2929" t="s">
        <v>188</v>
      </c>
      <c r="AT2929" s="1"/>
      <c r="AU2929" s="2" t="str">
        <f>IF(ISBLANK(B2929),"", TEXT(B2929,"dddd, d \d\e mmmm \d\e aaaa"))</f>
        <v>segunda-feira, 4 de maio de 2026</v>
      </c>
      <c r="AX2929" s="1" t="str" cm="1">
        <f t="array" ref="AX2929">IFERROR(_xlfn.TEXTJOIN(", ",TRUE,_xlfn._xlws.SORT(_xlfn.UNIQUE(_xlfn._xlws.FILTER($K$2:$K$2889,($I$2:$I$2889=I2929)*($K$2:$K$2889&lt;&gt;""))))),"")</f>
        <v>Mel, Precioso</v>
      </c>
      <c r="AY2929" s="1" t="str">
        <f>IF(ISBLANK(F2929),"", IF(OR(
ISNUMBER(FIND("escovacao",LOWER(F2929))),
ISNUMBER(FIND("escovação",LOWER(F2929))),
ISNUMBER(FIND("higiene bucal",LOWER(F2929))),
ISNUMBER(FIND("tosa",LOWER(F2929))),
ISNUMBER(FIND("hidratacao",LOWER(F2929))),
ISNUMBER(FIND("hidratação",LOWER(F2929))),
ISNUMBER(FIND("spa",LOWER(F2929))),
ISNUMBER(FIND("corte de unhas",LOWER(F2929))),
ISNUMBER(FIND("desembolo",LOWER(F2929))),
ISNUMBER(FIND("clorexidina",LOWER(F2929))),
ISNUMBER(FIND("matizacao",LOWER(F2929))),
ISNUMBER(FIND("matização",LOWER(F2929))),
ISNUMBER(FIND("arredondamento",LOWER(F2929))),
ISNUMBER(FIND("remocao",LOWER(F2929))),
ISNUMBER(FIND("remoção",LOWER(F2929)))
),"Serviços extras",
IF(ISNUMBER(FIND("banho",LOWER(F2929))),"Banho","Loja")))</f>
        <v>Serviços extras</v>
      </c>
      <c r="AZ2929" s="1" t="str">
        <f>IF(ISBLANK(I2929),"", _xlfn.LET(_xlpm.Pedido,TRIM(D2929&amp;""),IF(_xlpm.Pedido&lt;&gt;"",_xlpm.Pedido&amp;" | "&amp;K2929,I2929&amp;" | "&amp;K2929&amp;" | "&amp;TEXT(AU2929,"0"))))</f>
        <v>5459 | Precioso</v>
      </c>
      <c r="BA2929" s="1" t="str">
        <f>IF(ISBLANK(I2929),"", _xlfn.LET(_xlpm.TipoServico,LOWER(H2929),IF(ISNUMBER(FIND("banho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29" s="1" t="str">
        <f>IF(ISBLANK(I2929),"", _xlfn.LET(
    _xlpm.Servico,TRIM(F2929&amp;""),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929" s="1">
        <f t="shared" si="0"/>
        <v>35</v>
      </c>
    </row>
    <row r="2930" spans="1:55" x14ac:dyDescent="0.3">
      <c r="A2930" t="s">
        <v>1</v>
      </c>
      <c r="B2930" s="3">
        <v>46146</v>
      </c>
      <c r="C2930" t="s">
        <v>43</v>
      </c>
      <c r="D2930">
        <v>5459</v>
      </c>
      <c r="F2930" t="s">
        <v>527</v>
      </c>
      <c r="H2930" t="s">
        <v>4</v>
      </c>
      <c r="I2930">
        <v>2816</v>
      </c>
      <c r="J2930" t="s">
        <v>72</v>
      </c>
      <c r="L2930">
        <v>557391664128</v>
      </c>
      <c r="N2930">
        <v>0</v>
      </c>
      <c r="O2930" t="s">
        <v>5</v>
      </c>
      <c r="P2930">
        <v>0</v>
      </c>
      <c r="Q2930">
        <v>29</v>
      </c>
      <c r="R2930">
        <v>29</v>
      </c>
      <c r="S2930">
        <v>1</v>
      </c>
      <c r="T2930">
        <v>29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 t="s">
        <v>6</v>
      </c>
      <c r="AG2930">
        <v>243</v>
      </c>
      <c r="AS2930" t="s">
        <v>13</v>
      </c>
      <c r="AT2930" s="1"/>
      <c r="AU2930" s="2" t="str">
        <f>IF(ISBLANK(B2930),"", TEXT(B2930,"dddd, d \d\e mmmm \d\e aaaa"))</f>
        <v>segunda-feira, 4 de maio de 2026</v>
      </c>
      <c r="AX2930" s="1" t="str" cm="1">
        <f t="array" ref="AX2930">IFERROR(_xlfn.TEXTJOIN(", ",TRUE,_xlfn._xlws.SORT(_xlfn.UNIQUE(_xlfn._xlws.FILTER($K$2:$K$2889,($I$2:$I$2889=I2930)*($K$2:$K$2889&lt;&gt;""))))),"")</f>
        <v>Mel, Precioso</v>
      </c>
      <c r="AY2930" s="1" t="str">
        <f>IF(ISBLANK(F2930),"", IF(OR(
ISNUMBER(FIND("escovacao",LOWER(F2930))),
ISNUMBER(FIND("escovação",LOWER(F2930))),
ISNUMBER(FIND("higiene bucal",LOWER(F2930))),
ISNUMBER(FIND("tosa",LOWER(F2930))),
ISNUMBER(FIND("hidratacao",LOWER(F2930))),
ISNUMBER(FIND("hidratação",LOWER(F2930))),
ISNUMBER(FIND("spa",LOWER(F2930))),
ISNUMBER(FIND("corte de unhas",LOWER(F2930))),
ISNUMBER(FIND("desembolo",LOWER(F2930))),
ISNUMBER(FIND("clorexidina",LOWER(F2930))),
ISNUMBER(FIND("matizacao",LOWER(F2930))),
ISNUMBER(FIND("matização",LOWER(F2930))),
ISNUMBER(FIND("arredondamento",LOWER(F2930))),
ISNUMBER(FIND("remocao",LOWER(F2930))),
ISNUMBER(FIND("remoção",LOWER(F2930)))
),"Serviços extras",
IF(ISNUMBER(FIND("banho",LOWER(F2930))),"Banho","Loja")))</f>
        <v>Loja</v>
      </c>
      <c r="AZ2930" s="1" t="str">
        <f>IF(ISBLANK(I2930),"", _xlfn.LET(_xlpm.Pedido,TRIM(D2930&amp;""),IF(_xlpm.Pedido&lt;&gt;"",_xlpm.Pedido&amp;" | "&amp;K2930,I2930&amp;" | "&amp;K2930&amp;" | "&amp;TEXT(AU2930,"0"))))</f>
        <v xml:space="preserve">5459 | </v>
      </c>
      <c r="BA2930" s="1" t="str">
        <f>IF(ISBLANK(I2930),"", _xlfn.LET(_xlpm.TipoServico,LOWER(H2930),IF(ISNUMBER(FIND("banho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30" s="1" t="str">
        <f>IF(ISBLANK(I2930),"", _xlfn.LET(
    _xlpm.Servico,TRIM(F2930&amp;""),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30" s="1">
        <f t="shared" si="0"/>
        <v>29</v>
      </c>
    </row>
    <row r="2931" spans="1:55" x14ac:dyDescent="0.3">
      <c r="A2931" t="s">
        <v>1</v>
      </c>
      <c r="B2931" s="3">
        <v>46146</v>
      </c>
      <c r="C2931" t="s">
        <v>43</v>
      </c>
      <c r="D2931">
        <v>5457</v>
      </c>
      <c r="E2931">
        <v>0</v>
      </c>
      <c r="F2931" t="s">
        <v>531</v>
      </c>
      <c r="H2931" t="s">
        <v>4</v>
      </c>
      <c r="I2931">
        <v>2907</v>
      </c>
      <c r="J2931" t="s">
        <v>788</v>
      </c>
      <c r="L2931">
        <v>73998550471</v>
      </c>
      <c r="N2931">
        <v>0</v>
      </c>
      <c r="O2931" t="s">
        <v>5</v>
      </c>
      <c r="P2931">
        <v>0</v>
      </c>
      <c r="Q2931">
        <v>150.35</v>
      </c>
      <c r="R2931">
        <v>150.35</v>
      </c>
      <c r="S2931">
        <v>1</v>
      </c>
      <c r="T2931">
        <v>150.35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 t="s">
        <v>6</v>
      </c>
      <c r="AG2931">
        <v>150.35</v>
      </c>
      <c r="AS2931" t="s">
        <v>492</v>
      </c>
      <c r="AT2931" s="1"/>
      <c r="AU2931" s="2" t="str">
        <f>IF(ISBLANK(B2931),"", TEXT(B2931,"dddd, d \d\e mmmm \d\e aaaa"))</f>
        <v>segunda-feira, 4 de maio de 2026</v>
      </c>
      <c r="AX2931" s="1" t="str" cm="1">
        <f t="array" ref="AX2931">IFERROR(_xlfn.TEXTJOIN(", ",TRUE,_xlfn._xlws.SORT(_xlfn.UNIQUE(_xlfn._xlws.FILTER($K$2:$K$2889,($I$2:$I$2889=I2931)*($K$2:$K$2889&lt;&gt;""))))),"")</f>
        <v/>
      </c>
      <c r="AY2931" s="1" t="str">
        <f>IF(ISBLANK(F2931),"", IF(OR(
ISNUMBER(FIND("escovacao",LOWER(F2931))),
ISNUMBER(FIND("escovação",LOWER(F2931))),
ISNUMBER(FIND("higiene bucal",LOWER(F2931))),
ISNUMBER(FIND("tosa",LOWER(F2931))),
ISNUMBER(FIND("hidratacao",LOWER(F2931))),
ISNUMBER(FIND("hidratação",LOWER(F2931))),
ISNUMBER(FIND("spa",LOWER(F2931))),
ISNUMBER(FIND("corte de unhas",LOWER(F2931))),
ISNUMBER(FIND("desembolo",LOWER(F2931))),
ISNUMBER(FIND("clorexidina",LOWER(F2931))),
ISNUMBER(FIND("matizacao",LOWER(F2931))),
ISNUMBER(FIND("matização",LOWER(F2931))),
ISNUMBER(FIND("arredondamento",LOWER(F2931))),
ISNUMBER(FIND("remocao",LOWER(F2931))),
ISNUMBER(FIND("remoção",LOWER(F2931)))
),"Serviços extras",
IF(ISNUMBER(FIND("banho",LOWER(F2931))),"Banho","Loja")))</f>
        <v>Loja</v>
      </c>
      <c r="AZ2931" s="1" t="str">
        <f>IF(ISBLANK(I2931),"", _xlfn.LET(_xlpm.Pedido,TRIM(D2931&amp;""),IF(_xlpm.Pedido&lt;&gt;"",_xlpm.Pedido&amp;" | "&amp;K2931,I2931&amp;" | "&amp;K2931&amp;" | "&amp;TEXT(AU2931,"0"))))</f>
        <v xml:space="preserve">5457 | </v>
      </c>
      <c r="BA2931" s="1" t="str">
        <f>IF(ISBLANK(I2931),"", _xlfn.LET(_xlpm.TipoServico,LOWER(H2931),IF(ISNUMBER(FIND("banho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31" s="1" t="str">
        <f>IF(ISBLANK(I2931),"", _xlfn.LET(
    _xlpm.Servico,TRIM(F2931&amp;""),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31" s="1">
        <f t="shared" si="0"/>
        <v>150.35</v>
      </c>
    </row>
    <row r="2932" spans="1:55" x14ac:dyDescent="0.3">
      <c r="A2932" t="s">
        <v>1</v>
      </c>
      <c r="B2932" s="3">
        <v>46146</v>
      </c>
      <c r="C2932" t="s">
        <v>43</v>
      </c>
      <c r="D2932">
        <v>5465</v>
      </c>
      <c r="F2932" t="s">
        <v>789</v>
      </c>
      <c r="H2932" t="s">
        <v>4</v>
      </c>
      <c r="I2932">
        <v>2138</v>
      </c>
      <c r="J2932" t="s">
        <v>19</v>
      </c>
      <c r="L2932">
        <v>73981226271</v>
      </c>
      <c r="N2932">
        <v>0</v>
      </c>
      <c r="O2932" t="s">
        <v>5</v>
      </c>
      <c r="P2932">
        <v>0</v>
      </c>
      <c r="Q2932">
        <v>19.899999999999999</v>
      </c>
      <c r="R2932">
        <v>19.899999999999999</v>
      </c>
      <c r="S2932">
        <v>1</v>
      </c>
      <c r="T2932">
        <v>19.899999999999999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 t="s">
        <v>6</v>
      </c>
      <c r="AG2932">
        <v>108.9</v>
      </c>
      <c r="AS2932" t="s">
        <v>504</v>
      </c>
      <c r="AT2932" s="1"/>
      <c r="AU2932" s="2" t="str">
        <f>IF(ISBLANK(B2932),"", TEXT(B2932,"dddd, d \d\e mmmm \d\e aaaa"))</f>
        <v>segunda-feira, 4 de maio de 2026</v>
      </c>
      <c r="AX2932" s="1" t="str" cm="1">
        <f t="array" ref="AX2932">IFERROR(_xlfn.TEXTJOIN(", ",TRUE,_xlfn._xlws.SORT(_xlfn.UNIQUE(_xlfn._xlws.FILTER($K$2:$K$2889,($I$2:$I$2889=I2932)*($K$2:$K$2889&lt;&gt;""))))),"")</f>
        <v>Olaf</v>
      </c>
      <c r="AY2932" s="1" t="str">
        <f>IF(ISBLANK(F2932),"", IF(OR(
ISNUMBER(FIND("escovacao",LOWER(F2932))),
ISNUMBER(FIND("escovação",LOWER(F2932))),
ISNUMBER(FIND("higiene bucal",LOWER(F2932))),
ISNUMBER(FIND("tosa",LOWER(F2932))),
ISNUMBER(FIND("hidratacao",LOWER(F2932))),
ISNUMBER(FIND("hidratação",LOWER(F2932))),
ISNUMBER(FIND("spa",LOWER(F2932))),
ISNUMBER(FIND("corte de unhas",LOWER(F2932))),
ISNUMBER(FIND("desembolo",LOWER(F2932))),
ISNUMBER(FIND("clorexidina",LOWER(F2932))),
ISNUMBER(FIND("matizacao",LOWER(F2932))),
ISNUMBER(FIND("matização",LOWER(F2932))),
ISNUMBER(FIND("arredondamento",LOWER(F2932))),
ISNUMBER(FIND("remocao",LOWER(F2932))),
ISNUMBER(FIND("remoção",LOWER(F2932)))
),"Serviços extras",
IF(ISNUMBER(FIND("banho",LOWER(F2932))),"Banho","Loja")))</f>
        <v>Loja</v>
      </c>
      <c r="AZ2932" s="1" t="str">
        <f>IF(ISBLANK(I2932),"", _xlfn.LET(_xlpm.Pedido,TRIM(D2932&amp;""),IF(_xlpm.Pedido&lt;&gt;"",_xlpm.Pedido&amp;" | "&amp;K2932,I2932&amp;" | "&amp;K2932&amp;" | "&amp;TEXT(AU2932,"0"))))</f>
        <v xml:space="preserve">5465 | </v>
      </c>
      <c r="BA2932" s="1" t="str">
        <f>IF(ISBLANK(I2932),"", _xlfn.LET(_xlpm.TipoServico,LOWER(H2932),IF(ISNUMBER(FIND("banho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32" s="1" t="str">
        <f>IF(ISBLANK(I2932),"", _xlfn.LET(
    _xlpm.Servico,TRIM(F2932&amp;""),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32" s="1">
        <f t="shared" si="0"/>
        <v>19.899999999999999</v>
      </c>
    </row>
    <row r="2933" spans="1:55" x14ac:dyDescent="0.3">
      <c r="A2933" t="s">
        <v>1</v>
      </c>
      <c r="B2933" s="3">
        <v>46146</v>
      </c>
      <c r="C2933" t="s">
        <v>43</v>
      </c>
      <c r="D2933">
        <v>5465</v>
      </c>
      <c r="E2933">
        <v>987655</v>
      </c>
      <c r="F2933" t="s">
        <v>790</v>
      </c>
      <c r="H2933" t="s">
        <v>4</v>
      </c>
      <c r="I2933">
        <v>2138</v>
      </c>
      <c r="J2933" t="s">
        <v>19</v>
      </c>
      <c r="L2933">
        <v>73981226271</v>
      </c>
      <c r="N2933">
        <v>0</v>
      </c>
      <c r="O2933" t="s">
        <v>5</v>
      </c>
      <c r="P2933">
        <v>0</v>
      </c>
      <c r="Q2933">
        <v>15</v>
      </c>
      <c r="R2933">
        <v>15</v>
      </c>
      <c r="S2933">
        <v>1</v>
      </c>
      <c r="T2933">
        <v>15</v>
      </c>
      <c r="U2933">
        <v>0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 t="s">
        <v>6</v>
      </c>
      <c r="AG2933">
        <v>108.9</v>
      </c>
      <c r="AS2933" t="s">
        <v>25</v>
      </c>
      <c r="AT2933" s="1"/>
      <c r="AU2933" s="2" t="str">
        <f>IF(ISBLANK(B2933),"", TEXT(B2933,"dddd, d \d\e mmmm \d\e aaaa"))</f>
        <v>segunda-feira, 4 de maio de 2026</v>
      </c>
      <c r="AX2933" s="1" t="str" cm="1">
        <f t="array" ref="AX2933">IFERROR(_xlfn.TEXTJOIN(", ",TRUE,_xlfn._xlws.SORT(_xlfn.UNIQUE(_xlfn._xlws.FILTER($K$2:$K$2889,($I$2:$I$2889=I2933)*($K$2:$K$2889&lt;&gt;""))))),"")</f>
        <v>Olaf</v>
      </c>
      <c r="AY2933" s="1" t="str">
        <f>IF(ISBLANK(F2933),"", IF(OR(
ISNUMBER(FIND("escovacao",LOWER(F2933))),
ISNUMBER(FIND("escovação",LOWER(F2933))),
ISNUMBER(FIND("higiene bucal",LOWER(F2933))),
ISNUMBER(FIND("tosa",LOWER(F2933))),
ISNUMBER(FIND("hidratacao",LOWER(F2933))),
ISNUMBER(FIND("hidratação",LOWER(F2933))),
ISNUMBER(FIND("spa",LOWER(F2933))),
ISNUMBER(FIND("corte de unhas",LOWER(F2933))),
ISNUMBER(FIND("desembolo",LOWER(F2933))),
ISNUMBER(FIND("clorexidina",LOWER(F2933))),
ISNUMBER(FIND("matizacao",LOWER(F2933))),
ISNUMBER(FIND("matização",LOWER(F2933))),
ISNUMBER(FIND("arredondamento",LOWER(F2933))),
ISNUMBER(FIND("remocao",LOWER(F2933))),
ISNUMBER(FIND("remoção",LOWER(F2933)))
),"Serviços extras",
IF(ISNUMBER(FIND("banho",LOWER(F2933))),"Banho","Loja")))</f>
        <v>Loja</v>
      </c>
      <c r="AZ2933" s="1" t="str">
        <f>IF(ISBLANK(I2933),"", _xlfn.LET(_xlpm.Pedido,TRIM(D2933&amp;""),IF(_xlpm.Pedido&lt;&gt;"",_xlpm.Pedido&amp;" | "&amp;K2933,I2933&amp;" | "&amp;K2933&amp;" | "&amp;TEXT(AU2933,"0"))))</f>
        <v xml:space="preserve">5465 | </v>
      </c>
      <c r="BA2933" s="1" t="str">
        <f>IF(ISBLANK(I2933),"", _xlfn.LET(_xlpm.TipoServico,LOWER(H2933),IF(ISNUMBER(FIND("banho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33" s="1" t="str">
        <f>IF(ISBLANK(I2933),"", _xlfn.LET(
    _xlpm.Servico,TRIM(F2933&amp;""),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33" s="1">
        <f t="shared" si="0"/>
        <v>15</v>
      </c>
    </row>
    <row r="2934" spans="1:55" x14ac:dyDescent="0.3">
      <c r="A2934" t="s">
        <v>172</v>
      </c>
      <c r="B2934" s="3">
        <v>46146</v>
      </c>
      <c r="C2934" t="s">
        <v>43</v>
      </c>
      <c r="D2934">
        <v>5463</v>
      </c>
      <c r="F2934" t="s">
        <v>134</v>
      </c>
      <c r="H2934" t="s">
        <v>276</v>
      </c>
      <c r="I2934">
        <v>2616</v>
      </c>
      <c r="J2934" t="s">
        <v>14</v>
      </c>
      <c r="K2934" t="s">
        <v>179</v>
      </c>
      <c r="L2934">
        <v>5573988996862</v>
      </c>
      <c r="N2934">
        <v>0</v>
      </c>
      <c r="O2934" t="s">
        <v>5</v>
      </c>
      <c r="P2934">
        <v>0</v>
      </c>
      <c r="Q2934">
        <v>62</v>
      </c>
      <c r="R2934">
        <v>62</v>
      </c>
      <c r="S2934">
        <v>1</v>
      </c>
      <c r="T2934">
        <v>62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 t="s">
        <v>6</v>
      </c>
      <c r="AG2934">
        <v>410</v>
      </c>
      <c r="AT2934" s="1"/>
      <c r="AU2934" s="2" t="str">
        <f>IF(ISBLANK(B2934),"", TEXT(B2934,"dddd, d \d\e mmmm \d\e aaaa"))</f>
        <v>segunda-feira, 4 de maio de 2026</v>
      </c>
      <c r="AX2934" s="1" t="str" cm="1">
        <f t="array" ref="AX2934">IFERROR(_xlfn.TEXTJOIN(", ",TRUE,_xlfn._xlws.SORT(_xlfn.UNIQUE(_xlfn._xlws.FILTER($K$2:$K$2889,($I$2:$I$2889=I2934)*($K$2:$K$2889&lt;&gt;""))))),"")</f>
        <v>Amora, Aquiles, Enzo, Jade, Jorge</v>
      </c>
      <c r="AY2934" s="1" t="str">
        <f>IF(ISBLANK(F2934),"", IF(OR(
ISNUMBER(FIND("escovacao",LOWER(F2934))),
ISNUMBER(FIND("escovação",LOWER(F2934))),
ISNUMBER(FIND("higiene bucal",LOWER(F2934))),
ISNUMBER(FIND("tosa",LOWER(F2934))),
ISNUMBER(FIND("hidratacao",LOWER(F2934))),
ISNUMBER(FIND("hidratação",LOWER(F2934))),
ISNUMBER(FIND("spa",LOWER(F2934))),
ISNUMBER(FIND("corte de unhas",LOWER(F2934))),
ISNUMBER(FIND("desembolo",LOWER(F2934))),
ISNUMBER(FIND("clorexidina",LOWER(F2934))),
ISNUMBER(FIND("matizacao",LOWER(F2934))),
ISNUMBER(FIND("matização",LOWER(F2934))),
ISNUMBER(FIND("arredondamento",LOWER(F2934))),
ISNUMBER(FIND("remocao",LOWER(F2934))),
ISNUMBER(FIND("remoção",LOWER(F2934)))
),"Serviços extras",
IF(ISNUMBER(FIND("banho",LOWER(F2934))),"Banho","Loja")))</f>
        <v>Banho</v>
      </c>
      <c r="AZ2934" s="1" t="str">
        <f>IF(ISBLANK(I2934),"", _xlfn.LET(_xlpm.Pedido,TRIM(D2934&amp;""),IF(_xlpm.Pedido&lt;&gt;"",_xlpm.Pedido&amp;" | "&amp;K2934,I2934&amp;" | "&amp;K2934&amp;" | "&amp;TEXT(AU2934,"0"))))</f>
        <v>5463 | Enzo</v>
      </c>
      <c r="BA2934" s="1" t="str">
        <f>IF(ISBLANK(I2934),"", _xlfn.LET(_xlpm.TipoServico,LOWER(H2934),IF(ISNUMBER(FIND("banho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34" s="1" t="str">
        <f>IF(ISBLANK(I2934),"", _xlfn.LET(
    _xlpm.Servico,TRIM(F2934&amp;""),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34" s="1">
        <f t="shared" si="0"/>
        <v>62</v>
      </c>
    </row>
    <row r="2935" spans="1:55" x14ac:dyDescent="0.3">
      <c r="A2935" t="s">
        <v>172</v>
      </c>
      <c r="B2935" s="3">
        <v>46146</v>
      </c>
      <c r="C2935" t="s">
        <v>43</v>
      </c>
      <c r="D2935">
        <v>5463</v>
      </c>
      <c r="F2935" t="s">
        <v>134</v>
      </c>
      <c r="H2935" t="s">
        <v>276</v>
      </c>
      <c r="I2935">
        <v>2616</v>
      </c>
      <c r="J2935" t="s">
        <v>14</v>
      </c>
      <c r="K2935" t="s">
        <v>182</v>
      </c>
      <c r="L2935">
        <v>5573988996862</v>
      </c>
      <c r="N2935">
        <v>0</v>
      </c>
      <c r="O2935" t="s">
        <v>5</v>
      </c>
      <c r="P2935">
        <v>0</v>
      </c>
      <c r="Q2935">
        <v>62</v>
      </c>
      <c r="R2935">
        <v>62</v>
      </c>
      <c r="S2935">
        <v>1</v>
      </c>
      <c r="T2935">
        <v>62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 t="s">
        <v>6</v>
      </c>
      <c r="AG2935">
        <v>410</v>
      </c>
      <c r="AT2935" s="1"/>
      <c r="AU2935" s="2" t="str">
        <f>IF(ISBLANK(B2935),"", TEXT(B2935,"dddd, d \d\e mmmm \d\e aaaa"))</f>
        <v>segunda-feira, 4 de maio de 2026</v>
      </c>
      <c r="AX2935" s="1" t="str" cm="1">
        <f t="array" ref="AX2935">IFERROR(_xlfn.TEXTJOIN(", ",TRUE,_xlfn._xlws.SORT(_xlfn.UNIQUE(_xlfn._xlws.FILTER($K$2:$K$2889,($I$2:$I$2889=I2935)*($K$2:$K$2889&lt;&gt;""))))),"")</f>
        <v>Amora, Aquiles, Enzo, Jade, Jorge</v>
      </c>
      <c r="AY2935" s="1" t="str">
        <f>IF(ISBLANK(F2935),"", IF(OR(
ISNUMBER(FIND("escovacao",LOWER(F2935))),
ISNUMBER(FIND("escovação",LOWER(F2935))),
ISNUMBER(FIND("higiene bucal",LOWER(F2935))),
ISNUMBER(FIND("tosa",LOWER(F2935))),
ISNUMBER(FIND("hidratacao",LOWER(F2935))),
ISNUMBER(FIND("hidratação",LOWER(F2935))),
ISNUMBER(FIND("spa",LOWER(F2935))),
ISNUMBER(FIND("corte de unhas",LOWER(F2935))),
ISNUMBER(FIND("desembolo",LOWER(F2935))),
ISNUMBER(FIND("clorexidina",LOWER(F2935))),
ISNUMBER(FIND("matizacao",LOWER(F2935))),
ISNUMBER(FIND("matização",LOWER(F2935))),
ISNUMBER(FIND("arredondamento",LOWER(F2935))),
ISNUMBER(FIND("remocao",LOWER(F2935))),
ISNUMBER(FIND("remoção",LOWER(F2935)))
),"Serviços extras",
IF(ISNUMBER(FIND("banho",LOWER(F2935))),"Banho","Loja")))</f>
        <v>Banho</v>
      </c>
      <c r="AZ2935" s="1" t="str">
        <f>IF(ISBLANK(I2935),"", _xlfn.LET(_xlpm.Pedido,TRIM(D2935&amp;""),IF(_xlpm.Pedido&lt;&gt;"",_xlpm.Pedido&amp;" | "&amp;K2935,I2935&amp;" | "&amp;K2935&amp;" | "&amp;TEXT(AU2935,"0"))))</f>
        <v>5463 | Amora</v>
      </c>
      <c r="BA2935" s="1" t="str">
        <f>IF(ISBLANK(I2935),"", _xlfn.LET(_xlpm.TipoServico,LOWER(H2935),IF(ISNUMBER(FIND("banho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35" s="1" t="str">
        <f>IF(ISBLANK(I2935),"", _xlfn.LET(
    _xlpm.Servico,TRIM(F2935&amp;""),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35" s="1">
        <f t="shared" si="0"/>
        <v>62</v>
      </c>
    </row>
    <row r="2936" spans="1:55" x14ac:dyDescent="0.3">
      <c r="A2936" t="s">
        <v>133</v>
      </c>
      <c r="B2936" s="3">
        <v>46146</v>
      </c>
      <c r="C2936" t="s">
        <v>43</v>
      </c>
      <c r="D2936">
        <v>5463</v>
      </c>
      <c r="F2936" t="s">
        <v>134</v>
      </c>
      <c r="H2936" t="s">
        <v>276</v>
      </c>
      <c r="I2936">
        <v>2616</v>
      </c>
      <c r="J2936" t="s">
        <v>14</v>
      </c>
      <c r="K2936" t="s">
        <v>646</v>
      </c>
      <c r="L2936">
        <v>5573988996862</v>
      </c>
      <c r="N2936">
        <v>0</v>
      </c>
      <c r="O2936" t="s">
        <v>5</v>
      </c>
      <c r="P2936">
        <v>0</v>
      </c>
      <c r="Q2936">
        <v>62</v>
      </c>
      <c r="R2936">
        <v>62</v>
      </c>
      <c r="S2936">
        <v>1</v>
      </c>
      <c r="T2936">
        <v>62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 t="s">
        <v>6</v>
      </c>
      <c r="AG2936">
        <v>410</v>
      </c>
      <c r="AT2936" s="1"/>
      <c r="AU2936" s="2" t="str">
        <f>IF(ISBLANK(B2936),"", TEXT(B2936,"dddd, d \d\e mmmm \d\e aaaa"))</f>
        <v>segunda-feira, 4 de maio de 2026</v>
      </c>
      <c r="AX2936" s="1" t="str" cm="1">
        <f t="array" ref="AX2936">IFERROR(_xlfn.TEXTJOIN(", ",TRUE,_xlfn._xlws.SORT(_xlfn.UNIQUE(_xlfn._xlws.FILTER($K$2:$K$2889,($I$2:$I$2889=I2936)*($K$2:$K$2889&lt;&gt;""))))),"")</f>
        <v>Amora, Aquiles, Enzo, Jade, Jorge</v>
      </c>
      <c r="AY2936" s="1" t="str">
        <f>IF(ISBLANK(F2936),"", IF(OR(
ISNUMBER(FIND("escovacao",LOWER(F2936))),
ISNUMBER(FIND("escovação",LOWER(F2936))),
ISNUMBER(FIND("higiene bucal",LOWER(F2936))),
ISNUMBER(FIND("tosa",LOWER(F2936))),
ISNUMBER(FIND("hidratacao",LOWER(F2936))),
ISNUMBER(FIND("hidratação",LOWER(F2936))),
ISNUMBER(FIND("spa",LOWER(F2936))),
ISNUMBER(FIND("corte de unhas",LOWER(F2936))),
ISNUMBER(FIND("desembolo",LOWER(F2936))),
ISNUMBER(FIND("clorexidina",LOWER(F2936))),
ISNUMBER(FIND("matizacao",LOWER(F2936))),
ISNUMBER(FIND("matização",LOWER(F2936))),
ISNUMBER(FIND("arredondamento",LOWER(F2936))),
ISNUMBER(FIND("remocao",LOWER(F2936))),
ISNUMBER(FIND("remoção",LOWER(F2936)))
),"Serviços extras",
IF(ISNUMBER(FIND("banho",LOWER(F2936))),"Banho","Loja")))</f>
        <v>Banho</v>
      </c>
      <c r="AZ2936" s="1" t="str">
        <f>IF(ISBLANK(I2936),"", _xlfn.LET(_xlpm.Pedido,TRIM(D2936&amp;""),IF(_xlpm.Pedido&lt;&gt;"",_xlpm.Pedido&amp;" | "&amp;K2936,I2936&amp;" | "&amp;K2936&amp;" | "&amp;TEXT(AU2936,"0"))))</f>
        <v>5463 | Aquiles</v>
      </c>
      <c r="BA2936" s="1" t="str">
        <f>IF(ISBLANK(I2936),"", _xlfn.LET(_xlpm.TipoServico,LOWER(H2936),IF(ISNUMBER(FIND("banho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36" s="1" t="str">
        <f>IF(ISBLANK(I2936),"", _xlfn.LET(
    _xlpm.Servico,TRIM(F2936&amp;""),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36" s="1">
        <f t="shared" si="0"/>
        <v>62</v>
      </c>
    </row>
    <row r="2937" spans="1:55" x14ac:dyDescent="0.3">
      <c r="A2937" t="s">
        <v>133</v>
      </c>
      <c r="B2937" s="3">
        <v>46146</v>
      </c>
      <c r="C2937" t="s">
        <v>43</v>
      </c>
      <c r="D2937">
        <v>5463</v>
      </c>
      <c r="F2937" t="s">
        <v>134</v>
      </c>
      <c r="H2937" t="s">
        <v>276</v>
      </c>
      <c r="I2937">
        <v>2616</v>
      </c>
      <c r="J2937" t="s">
        <v>14</v>
      </c>
      <c r="K2937" t="s">
        <v>645</v>
      </c>
      <c r="L2937">
        <v>5573988996862</v>
      </c>
      <c r="N2937">
        <v>0</v>
      </c>
      <c r="O2937" t="s">
        <v>5</v>
      </c>
      <c r="P2937">
        <v>0</v>
      </c>
      <c r="Q2937">
        <v>62</v>
      </c>
      <c r="R2937">
        <v>62</v>
      </c>
      <c r="S2937">
        <v>1</v>
      </c>
      <c r="T2937">
        <v>62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 t="s">
        <v>6</v>
      </c>
      <c r="AG2937">
        <v>410</v>
      </c>
      <c r="AT2937" s="1"/>
      <c r="AU2937" s="2" t="str">
        <f>IF(ISBLANK(B2937),"", TEXT(B2937,"dddd, d \d\e mmmm \d\e aaaa"))</f>
        <v>segunda-feira, 4 de maio de 2026</v>
      </c>
      <c r="AX2937" s="1" t="str" cm="1">
        <f t="array" ref="AX2937">IFERROR(_xlfn.TEXTJOIN(", ",TRUE,_xlfn._xlws.SORT(_xlfn.UNIQUE(_xlfn._xlws.FILTER($K$2:$K$2889,($I$2:$I$2889=I2937)*($K$2:$K$2889&lt;&gt;""))))),"")</f>
        <v>Amora, Aquiles, Enzo, Jade, Jorge</v>
      </c>
      <c r="AY2937" s="1" t="str">
        <f>IF(ISBLANK(F2937),"", IF(OR(
ISNUMBER(FIND("escovacao",LOWER(F2937))),
ISNUMBER(FIND("escovação",LOWER(F2937))),
ISNUMBER(FIND("higiene bucal",LOWER(F2937))),
ISNUMBER(FIND("tosa",LOWER(F2937))),
ISNUMBER(FIND("hidratacao",LOWER(F2937))),
ISNUMBER(FIND("hidratação",LOWER(F2937))),
ISNUMBER(FIND("spa",LOWER(F2937))),
ISNUMBER(FIND("corte de unhas",LOWER(F2937))),
ISNUMBER(FIND("desembolo",LOWER(F2937))),
ISNUMBER(FIND("clorexidina",LOWER(F2937))),
ISNUMBER(FIND("matizacao",LOWER(F2937))),
ISNUMBER(FIND("matização",LOWER(F2937))),
ISNUMBER(FIND("arredondamento",LOWER(F2937))),
ISNUMBER(FIND("remocao",LOWER(F2937))),
ISNUMBER(FIND("remoção",LOWER(F2937)))
),"Serviços extras",
IF(ISNUMBER(FIND("banho",LOWER(F2937))),"Banho","Loja")))</f>
        <v>Banho</v>
      </c>
      <c r="AZ2937" s="1" t="str">
        <f>IF(ISBLANK(I2937),"", _xlfn.LET(_xlpm.Pedido,TRIM(D2937&amp;""),IF(_xlpm.Pedido&lt;&gt;"",_xlpm.Pedido&amp;" | "&amp;K2937,I2937&amp;" | "&amp;K2937&amp;" | "&amp;TEXT(AU2937,"0"))))</f>
        <v>5463 | Jorge</v>
      </c>
      <c r="BA2937" s="1" t="str">
        <f>IF(ISBLANK(I2937),"", _xlfn.LET(_xlpm.TipoServico,LOWER(H2937),IF(ISNUMBER(FIND("banho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37" s="1" t="str">
        <f>IF(ISBLANK(I2937),"", _xlfn.LET(
    _xlpm.Servico,TRIM(F2937&amp;""),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37" s="1">
        <f t="shared" si="0"/>
        <v>62</v>
      </c>
    </row>
    <row r="2938" spans="1:55" x14ac:dyDescent="0.3">
      <c r="A2938" t="s">
        <v>172</v>
      </c>
      <c r="B2938" s="3">
        <v>46146</v>
      </c>
      <c r="C2938" t="s">
        <v>43</v>
      </c>
      <c r="D2938">
        <v>5463</v>
      </c>
      <c r="F2938" t="s">
        <v>134</v>
      </c>
      <c r="H2938" t="s">
        <v>276</v>
      </c>
      <c r="I2938">
        <v>2616</v>
      </c>
      <c r="J2938" t="s">
        <v>14</v>
      </c>
      <c r="K2938" t="s">
        <v>647</v>
      </c>
      <c r="L2938">
        <v>5573988996862</v>
      </c>
      <c r="N2938">
        <v>0</v>
      </c>
      <c r="O2938" t="s">
        <v>5</v>
      </c>
      <c r="P2938">
        <v>0</v>
      </c>
      <c r="Q2938">
        <v>62</v>
      </c>
      <c r="R2938">
        <v>62</v>
      </c>
      <c r="S2938">
        <v>1</v>
      </c>
      <c r="T2938">
        <v>62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 t="s">
        <v>6</v>
      </c>
      <c r="AG2938">
        <v>410</v>
      </c>
      <c r="AT2938" s="1"/>
      <c r="AU2938" s="2" t="str">
        <f>IF(ISBLANK(B2938),"", TEXT(B2938,"dddd, d \d\e mmmm \d\e aaaa"))</f>
        <v>segunda-feira, 4 de maio de 2026</v>
      </c>
      <c r="AX2938" s="1" t="str" cm="1">
        <f t="array" ref="AX2938">IFERROR(_xlfn.TEXTJOIN(", ",TRUE,_xlfn._xlws.SORT(_xlfn.UNIQUE(_xlfn._xlws.FILTER($K$2:$K$2889,($I$2:$I$2889=I2938)*($K$2:$K$2889&lt;&gt;""))))),"")</f>
        <v>Amora, Aquiles, Enzo, Jade, Jorge</v>
      </c>
      <c r="AY2938" s="1" t="str">
        <f>IF(ISBLANK(F2938),"", IF(OR(
ISNUMBER(FIND("escovacao",LOWER(F2938))),
ISNUMBER(FIND("escovação",LOWER(F2938))),
ISNUMBER(FIND("higiene bucal",LOWER(F2938))),
ISNUMBER(FIND("tosa",LOWER(F2938))),
ISNUMBER(FIND("hidratacao",LOWER(F2938))),
ISNUMBER(FIND("hidratação",LOWER(F2938))),
ISNUMBER(FIND("spa",LOWER(F2938))),
ISNUMBER(FIND("corte de unhas",LOWER(F2938))),
ISNUMBER(FIND("desembolo",LOWER(F2938))),
ISNUMBER(FIND("clorexidina",LOWER(F2938))),
ISNUMBER(FIND("matizacao",LOWER(F2938))),
ISNUMBER(FIND("matização",LOWER(F2938))),
ISNUMBER(FIND("arredondamento",LOWER(F2938))),
ISNUMBER(FIND("remocao",LOWER(F2938))),
ISNUMBER(FIND("remoção",LOWER(F2938)))
),"Serviços extras",
IF(ISNUMBER(FIND("banho",LOWER(F2938))),"Banho","Loja")))</f>
        <v>Banho</v>
      </c>
      <c r="AZ2938" s="1" t="str">
        <f>IF(ISBLANK(I2938),"", _xlfn.LET(_xlpm.Pedido,TRIM(D2938&amp;""),IF(_xlpm.Pedido&lt;&gt;"",_xlpm.Pedido&amp;" | "&amp;K2938,I2938&amp;" | "&amp;K2938&amp;" | "&amp;TEXT(AU2938,"0"))))</f>
        <v>5463 | Jade</v>
      </c>
      <c r="BA2938" s="1" t="str">
        <f>IF(ISBLANK(I2938),"", _xlfn.LET(_xlpm.TipoServico,LOWER(H2938),IF(ISNUMBER(FIND("banho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38" s="1" t="str">
        <f>IF(ISBLANK(I2938),"", _xlfn.LET(
    _xlpm.Servico,TRIM(F2938&amp;""),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38" s="1">
        <f t="shared" si="0"/>
        <v>62</v>
      </c>
    </row>
    <row r="2939" spans="1:55" x14ac:dyDescent="0.3">
      <c r="A2939" t="s">
        <v>172</v>
      </c>
      <c r="B2939" s="3">
        <v>46146</v>
      </c>
      <c r="C2939" t="s">
        <v>43</v>
      </c>
      <c r="D2939">
        <v>5461</v>
      </c>
      <c r="F2939" t="s">
        <v>134</v>
      </c>
      <c r="H2939" t="s">
        <v>276</v>
      </c>
      <c r="I2939">
        <v>2779</v>
      </c>
      <c r="J2939" t="s">
        <v>70</v>
      </c>
      <c r="K2939" t="s">
        <v>155</v>
      </c>
      <c r="L2939">
        <v>557388388068</v>
      </c>
      <c r="N2939">
        <v>0</v>
      </c>
      <c r="O2939" t="s">
        <v>5</v>
      </c>
      <c r="P2939">
        <v>0</v>
      </c>
      <c r="Q2939">
        <v>62</v>
      </c>
      <c r="R2939">
        <v>62</v>
      </c>
      <c r="S2939">
        <v>1</v>
      </c>
      <c r="T2939">
        <v>62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  <c r="AE2939">
        <v>0</v>
      </c>
      <c r="AF2939" t="s">
        <v>6</v>
      </c>
      <c r="AG2939">
        <v>124</v>
      </c>
      <c r="AT2939" s="1"/>
      <c r="AU2939" s="2" t="str">
        <f>IF(ISBLANK(B2939),"", TEXT(B2939,"dddd, d \d\e mmmm \d\e aaaa"))</f>
        <v>segunda-feira, 4 de maio de 2026</v>
      </c>
      <c r="AX2939" s="1" t="str" cm="1">
        <f t="array" ref="AX2939">IFERROR(_xlfn.TEXTJOIN(", ",TRUE,_xlfn._xlws.SORT(_xlfn.UNIQUE(_xlfn._xlws.FILTER($K$2:$K$2889,($I$2:$I$2889=I2939)*($K$2:$K$2889&lt;&gt;""))))),"")</f>
        <v>Mel</v>
      </c>
      <c r="AY2939" s="1" t="str">
        <f>IF(ISBLANK(F2939),"", IF(OR(
ISNUMBER(FIND("escovacao",LOWER(F2939))),
ISNUMBER(FIND("escovação",LOWER(F2939))),
ISNUMBER(FIND("higiene bucal",LOWER(F2939))),
ISNUMBER(FIND("tosa",LOWER(F2939))),
ISNUMBER(FIND("hidratacao",LOWER(F2939))),
ISNUMBER(FIND("hidratação",LOWER(F2939))),
ISNUMBER(FIND("spa",LOWER(F2939))),
ISNUMBER(FIND("corte de unhas",LOWER(F2939))),
ISNUMBER(FIND("desembolo",LOWER(F2939))),
ISNUMBER(FIND("clorexidina",LOWER(F2939))),
ISNUMBER(FIND("matizacao",LOWER(F2939))),
ISNUMBER(FIND("matização",LOWER(F2939))),
ISNUMBER(FIND("arredondamento",LOWER(F2939))),
ISNUMBER(FIND("remocao",LOWER(F2939))),
ISNUMBER(FIND("remoção",LOWER(F2939)))
),"Serviços extras",
IF(ISNUMBER(FIND("banho",LOWER(F2939))),"Banho","Loja")))</f>
        <v>Banho</v>
      </c>
      <c r="AZ2939" s="1" t="str">
        <f>IF(ISBLANK(I2939),"", _xlfn.LET(_xlpm.Pedido,TRIM(D2939&amp;""),IF(_xlpm.Pedido&lt;&gt;"",_xlpm.Pedido&amp;" | "&amp;K2939,I2939&amp;" | "&amp;K2939&amp;" | "&amp;TEXT(AU2939,"0"))))</f>
        <v>5461 | Mel</v>
      </c>
      <c r="BA2939" s="1" t="str">
        <f>IF(ISBLANK(I2939),"", _xlfn.LET(_xlpm.TipoServico,LOWER(H2939),IF(ISNUMBER(FIND("banho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39" s="1" t="str">
        <f>IF(ISBLANK(I2939),"", _xlfn.LET(
    _xlpm.Servico,TRIM(F2939&amp;""),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39" s="1">
        <f t="shared" si="0"/>
        <v>62</v>
      </c>
    </row>
    <row r="2940" spans="1:55" x14ac:dyDescent="0.3">
      <c r="A2940" t="s">
        <v>141</v>
      </c>
      <c r="B2940" s="3">
        <v>46146</v>
      </c>
      <c r="C2940" t="s">
        <v>43</v>
      </c>
      <c r="D2940">
        <v>5462</v>
      </c>
      <c r="F2940" t="s">
        <v>134</v>
      </c>
      <c r="H2940" t="s">
        <v>276</v>
      </c>
      <c r="I2940">
        <v>2127</v>
      </c>
      <c r="J2940" t="s">
        <v>302</v>
      </c>
      <c r="K2940" t="s">
        <v>791</v>
      </c>
      <c r="L2940">
        <v>73999553474</v>
      </c>
      <c r="N2940">
        <v>0</v>
      </c>
      <c r="O2940" t="s">
        <v>5</v>
      </c>
      <c r="P2940">
        <v>0</v>
      </c>
      <c r="Q2940">
        <v>62</v>
      </c>
      <c r="R2940">
        <v>62</v>
      </c>
      <c r="S2940">
        <v>1</v>
      </c>
      <c r="T2940">
        <v>62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 t="s">
        <v>6</v>
      </c>
      <c r="AG2940">
        <v>220</v>
      </c>
      <c r="AH2940" t="s">
        <v>203</v>
      </c>
      <c r="AI2940" t="s">
        <v>204</v>
      </c>
      <c r="AJ2940" t="s">
        <v>192</v>
      </c>
      <c r="AK2940" t="s">
        <v>187</v>
      </c>
      <c r="AL2940" t="s">
        <v>188</v>
      </c>
      <c r="AM2940" t="s">
        <v>792</v>
      </c>
      <c r="AT2940" s="1"/>
      <c r="AU2940" s="2" t="str">
        <f>IF(ISBLANK(B2940),"", TEXT(B2940,"dddd, d \d\e mmmm \d\e aaaa"))</f>
        <v>segunda-feira, 4 de maio de 2026</v>
      </c>
      <c r="AX2940" s="1" t="str" cm="1">
        <f t="array" ref="AX2940">IFERROR(_xlfn.TEXTJOIN(", ",TRUE,_xlfn._xlws.SORT(_xlfn.UNIQUE(_xlfn._xlws.FILTER($K$2:$K$2889,($I$2:$I$2889=I2940)*($K$2:$K$2889&lt;&gt;""))))),"")</f>
        <v/>
      </c>
      <c r="AY2940" s="1" t="str">
        <f>IF(ISBLANK(F2940),"", IF(OR(
ISNUMBER(FIND("escovacao",LOWER(F2940))),
ISNUMBER(FIND("escovação",LOWER(F2940))),
ISNUMBER(FIND("higiene bucal",LOWER(F2940))),
ISNUMBER(FIND("tosa",LOWER(F2940))),
ISNUMBER(FIND("hidratacao",LOWER(F2940))),
ISNUMBER(FIND("hidratação",LOWER(F2940))),
ISNUMBER(FIND("spa",LOWER(F2940))),
ISNUMBER(FIND("corte de unhas",LOWER(F2940))),
ISNUMBER(FIND("desembolo",LOWER(F2940))),
ISNUMBER(FIND("clorexidina",LOWER(F2940))),
ISNUMBER(FIND("matizacao",LOWER(F2940))),
ISNUMBER(FIND("matização",LOWER(F2940))),
ISNUMBER(FIND("arredondamento",LOWER(F2940))),
ISNUMBER(FIND("remocao",LOWER(F2940))),
ISNUMBER(FIND("remoção",LOWER(F2940)))
),"Serviços extras",
IF(ISNUMBER(FIND("banho",LOWER(F2940))),"Banho","Loja")))</f>
        <v>Banho</v>
      </c>
      <c r="AZ2940" s="1" t="str">
        <f>IF(ISBLANK(I2940),"", _xlfn.LET(_xlpm.Pedido,TRIM(D2940&amp;""),IF(_xlpm.Pedido&lt;&gt;"",_xlpm.Pedido&amp;" | "&amp;K2940,I2940&amp;" | "&amp;K2940&amp;" | "&amp;TEXT(AU2940,"0"))))</f>
        <v>5462 | Kiko</v>
      </c>
      <c r="BA2940" s="1" t="str">
        <f>IF(ISBLANK(I2940),"", _xlfn.LET(_xlpm.TipoServico,LOWER(H2940),IF(ISNUMBER(FIND("banho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0" s="1" t="str">
        <f>IF(ISBLANK(I2940),"", _xlfn.LET(
    _xlpm.Servico,TRIM(F2940&amp;""),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40" s="1">
        <f t="shared" si="0"/>
        <v>62</v>
      </c>
    </row>
    <row r="2941" spans="1:55" x14ac:dyDescent="0.3">
      <c r="A2941" t="s">
        <v>141</v>
      </c>
      <c r="B2941" s="3">
        <v>46146</v>
      </c>
      <c r="C2941" t="s">
        <v>43</v>
      </c>
      <c r="D2941">
        <v>5462</v>
      </c>
      <c r="F2941" t="s">
        <v>183</v>
      </c>
      <c r="H2941" t="s">
        <v>276</v>
      </c>
      <c r="I2941">
        <v>2127</v>
      </c>
      <c r="J2941" t="s">
        <v>302</v>
      </c>
      <c r="K2941" t="s">
        <v>791</v>
      </c>
      <c r="L2941">
        <v>73999553474</v>
      </c>
      <c r="N2941">
        <v>0</v>
      </c>
      <c r="O2941" t="s">
        <v>5</v>
      </c>
      <c r="P2941">
        <v>0</v>
      </c>
      <c r="Q2941">
        <v>63</v>
      </c>
      <c r="R2941">
        <v>63</v>
      </c>
      <c r="S2941">
        <v>1</v>
      </c>
      <c r="T2941">
        <v>63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 t="s">
        <v>6</v>
      </c>
      <c r="AG2941">
        <v>220</v>
      </c>
      <c r="AH2941" t="s">
        <v>203</v>
      </c>
      <c r="AI2941" t="s">
        <v>204</v>
      </c>
      <c r="AJ2941" t="s">
        <v>192</v>
      </c>
      <c r="AK2941" t="s">
        <v>187</v>
      </c>
      <c r="AL2941" t="s">
        <v>188</v>
      </c>
      <c r="AM2941" t="s">
        <v>792</v>
      </c>
      <c r="AT2941" s="1"/>
      <c r="AU2941" s="2" t="str">
        <f>IF(ISBLANK(B2941),"", TEXT(B2941,"dddd, d \d\e mmmm \d\e aaaa"))</f>
        <v>segunda-feira, 4 de maio de 2026</v>
      </c>
      <c r="AX2941" s="1" t="str" cm="1">
        <f t="array" ref="AX2941">IFERROR(_xlfn.TEXTJOIN(", ",TRUE,_xlfn._xlws.SORT(_xlfn.UNIQUE(_xlfn._xlws.FILTER($K$2:$K$2889,($I$2:$I$2889=I2941)*($K$2:$K$2889&lt;&gt;""))))),"")</f>
        <v/>
      </c>
      <c r="AY2941" s="1" t="str">
        <f>IF(ISBLANK(F2941),"", IF(OR(
ISNUMBER(FIND("escovacao",LOWER(F2941))),
ISNUMBER(FIND("escovação",LOWER(F2941))),
ISNUMBER(FIND("higiene bucal",LOWER(F2941))),
ISNUMBER(FIND("tosa",LOWER(F2941))),
ISNUMBER(FIND("hidratacao",LOWER(F2941))),
ISNUMBER(FIND("hidratação",LOWER(F2941))),
ISNUMBER(FIND("spa",LOWER(F2941))),
ISNUMBER(FIND("corte de unhas",LOWER(F2941))),
ISNUMBER(FIND("desembolo",LOWER(F2941))),
ISNUMBER(FIND("clorexidina",LOWER(F2941))),
ISNUMBER(FIND("matizacao",LOWER(F2941))),
ISNUMBER(FIND("matização",LOWER(F2941))),
ISNUMBER(FIND("arredondamento",LOWER(F2941))),
ISNUMBER(FIND("remocao",LOWER(F2941))),
ISNUMBER(FIND("remoção",LOWER(F2941)))
),"Serviços extras",
IF(ISNUMBER(FIND("banho",LOWER(F2941))),"Banho","Loja")))</f>
        <v>Serviços extras</v>
      </c>
      <c r="AZ2941" s="1" t="str">
        <f>IF(ISBLANK(I2941),"", _xlfn.LET(_xlpm.Pedido,TRIM(D2941&amp;""),IF(_xlpm.Pedido&lt;&gt;"",_xlpm.Pedido&amp;" | "&amp;K2941,I2941&amp;" | "&amp;K2941&amp;" | "&amp;TEXT(AU2941,"0"))))</f>
        <v>5462 | Kiko</v>
      </c>
      <c r="BA2941" s="1" t="str">
        <f>IF(ISBLANK(I2941),"", _xlfn.LET(_xlpm.TipoServico,LOWER(H2941),IF(ISNUMBER(FIND("banho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1" s="1" t="str">
        <f>IF(ISBLANK(I2941),"", _xlfn.LET(
    _xlpm.Servico,TRIM(F2941&amp;""),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41" s="1">
        <f t="shared" si="0"/>
        <v>63</v>
      </c>
    </row>
    <row r="2942" spans="1:55" x14ac:dyDescent="0.3">
      <c r="A2942" t="s">
        <v>141</v>
      </c>
      <c r="B2942" s="3">
        <v>46146</v>
      </c>
      <c r="C2942" t="s">
        <v>43</v>
      </c>
      <c r="D2942">
        <v>5462</v>
      </c>
      <c r="F2942" t="s">
        <v>303</v>
      </c>
      <c r="H2942" t="s">
        <v>276</v>
      </c>
      <c r="I2942">
        <v>2127</v>
      </c>
      <c r="J2942" t="s">
        <v>302</v>
      </c>
      <c r="K2942" t="s">
        <v>791</v>
      </c>
      <c r="L2942">
        <v>73999553474</v>
      </c>
      <c r="N2942">
        <v>0</v>
      </c>
      <c r="O2942" t="s">
        <v>5</v>
      </c>
      <c r="P2942">
        <v>0</v>
      </c>
      <c r="Q2942">
        <v>50</v>
      </c>
      <c r="R2942">
        <v>50</v>
      </c>
      <c r="S2942">
        <v>1</v>
      </c>
      <c r="T2942">
        <v>50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 t="s">
        <v>6</v>
      </c>
      <c r="AG2942">
        <v>220</v>
      </c>
      <c r="AH2942" t="s">
        <v>203</v>
      </c>
      <c r="AI2942" t="s">
        <v>204</v>
      </c>
      <c r="AJ2942" t="s">
        <v>192</v>
      </c>
      <c r="AK2942" t="s">
        <v>187</v>
      </c>
      <c r="AL2942" t="s">
        <v>188</v>
      </c>
      <c r="AM2942" t="s">
        <v>792</v>
      </c>
      <c r="AT2942" s="1"/>
      <c r="AU2942" s="2" t="str">
        <f>IF(ISBLANK(B2942),"", TEXT(B2942,"dddd, d \d\e mmmm \d\e aaaa"))</f>
        <v>segunda-feira, 4 de maio de 2026</v>
      </c>
      <c r="AX2942" s="1" t="str" cm="1">
        <f t="array" ref="AX2942">IFERROR(_xlfn.TEXTJOIN(", ",TRUE,_xlfn._xlws.SORT(_xlfn.UNIQUE(_xlfn._xlws.FILTER($K$2:$K$2889,($I$2:$I$2889=I2942)*($K$2:$K$2889&lt;&gt;""))))),"")</f>
        <v/>
      </c>
      <c r="AY2942" s="1" t="str">
        <f>IF(ISBLANK(F2942),"", IF(OR(
ISNUMBER(FIND("escovacao",LOWER(F2942))),
ISNUMBER(FIND("escovação",LOWER(F2942))),
ISNUMBER(FIND("higiene bucal",LOWER(F2942))),
ISNUMBER(FIND("tosa",LOWER(F2942))),
ISNUMBER(FIND("hidratacao",LOWER(F2942))),
ISNUMBER(FIND("hidratação",LOWER(F2942))),
ISNUMBER(FIND("spa",LOWER(F2942))),
ISNUMBER(FIND("corte de unhas",LOWER(F2942))),
ISNUMBER(FIND("desembolo",LOWER(F2942))),
ISNUMBER(FIND("clorexidina",LOWER(F2942))),
ISNUMBER(FIND("matizacao",LOWER(F2942))),
ISNUMBER(FIND("matização",LOWER(F2942))),
ISNUMBER(FIND("arredondamento",LOWER(F2942))),
ISNUMBER(FIND("remocao",LOWER(F2942))),
ISNUMBER(FIND("remoção",LOWER(F2942)))
),"Serviços extras",
IF(ISNUMBER(FIND("banho",LOWER(F2942))),"Banho","Loja")))</f>
        <v>Serviços extras</v>
      </c>
      <c r="AZ2942" s="1" t="str">
        <f>IF(ISBLANK(I2942),"", _xlfn.LET(_xlpm.Pedido,TRIM(D2942&amp;""),IF(_xlpm.Pedido&lt;&gt;"",_xlpm.Pedido&amp;" | "&amp;K2942,I2942&amp;" | "&amp;K2942&amp;" | "&amp;TEXT(AU2942,"0"))))</f>
        <v>5462 | Kiko</v>
      </c>
      <c r="BA2942" s="1" t="str">
        <f>IF(ISBLANK(I2942),"", _xlfn.LET(_xlpm.TipoServico,LOWER(H2942),IF(ISNUMBER(FIND("banho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2" s="1" t="str">
        <f>IF(ISBLANK(I2942),"", _xlfn.LET(
    _xlpm.Servico,TRIM(F2942&amp;""),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42" s="1">
        <f t="shared" si="0"/>
        <v>50</v>
      </c>
    </row>
    <row r="2943" spans="1:55" x14ac:dyDescent="0.3">
      <c r="A2943" t="s">
        <v>172</v>
      </c>
      <c r="B2943" s="3">
        <v>46146</v>
      </c>
      <c r="C2943" t="s">
        <v>43</v>
      </c>
      <c r="D2943">
        <v>5463</v>
      </c>
      <c r="F2943" t="s">
        <v>169</v>
      </c>
      <c r="H2943" t="s">
        <v>276</v>
      </c>
      <c r="I2943">
        <v>2616</v>
      </c>
      <c r="J2943" t="s">
        <v>14</v>
      </c>
      <c r="K2943" t="s">
        <v>179</v>
      </c>
      <c r="L2943">
        <v>5573988996862</v>
      </c>
      <c r="N2943">
        <v>0</v>
      </c>
      <c r="O2943" t="s">
        <v>5</v>
      </c>
      <c r="P2943">
        <v>0</v>
      </c>
      <c r="Q2943">
        <v>10</v>
      </c>
      <c r="R2943">
        <v>10</v>
      </c>
      <c r="S2943">
        <v>1</v>
      </c>
      <c r="T2943">
        <v>10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 t="s">
        <v>6</v>
      </c>
      <c r="AG2943">
        <v>410</v>
      </c>
      <c r="AT2943" s="1"/>
      <c r="AU2943" s="2" t="str">
        <f>IF(ISBLANK(B2943),"", TEXT(B2943,"dddd, d \d\e mmmm \d\e aaaa"))</f>
        <v>segunda-feira, 4 de maio de 2026</v>
      </c>
      <c r="AX2943" s="1" t="str" cm="1">
        <f t="array" ref="AX2943">IFERROR(_xlfn.TEXTJOIN(", ",TRUE,_xlfn._xlws.SORT(_xlfn.UNIQUE(_xlfn._xlws.FILTER($K$2:$K$2889,($I$2:$I$2889=I2943)*($K$2:$K$2889&lt;&gt;""))))),"")</f>
        <v>Amora, Aquiles, Enzo, Jade, Jorge</v>
      </c>
      <c r="AY2943" s="1" t="str">
        <f>IF(ISBLANK(F2943),"", IF(OR(
ISNUMBER(FIND("escovacao",LOWER(F2943))),
ISNUMBER(FIND("escovação",LOWER(F2943))),
ISNUMBER(FIND("higiene bucal",LOWER(F2943))),
ISNUMBER(FIND("tosa",LOWER(F2943))),
ISNUMBER(FIND("hidratacao",LOWER(F2943))),
ISNUMBER(FIND("hidratação",LOWER(F2943))),
ISNUMBER(FIND("spa",LOWER(F2943))),
ISNUMBER(FIND("corte de unhas",LOWER(F2943))),
ISNUMBER(FIND("desembolo",LOWER(F2943))),
ISNUMBER(FIND("clorexidina",LOWER(F2943))),
ISNUMBER(FIND("matizacao",LOWER(F2943))),
ISNUMBER(FIND("matização",LOWER(F2943))),
ISNUMBER(FIND("arredondamento",LOWER(F2943))),
ISNUMBER(FIND("remocao",LOWER(F2943))),
ISNUMBER(FIND("remoção",LOWER(F2943)))
),"Serviços extras",
IF(ISNUMBER(FIND("banho",LOWER(F2943))),"Banho","Loja")))</f>
        <v>Serviços extras</v>
      </c>
      <c r="AZ2943" s="1" t="str">
        <f>IF(ISBLANK(I2943),"", _xlfn.LET(_xlpm.Pedido,TRIM(D2943&amp;""),IF(_xlpm.Pedido&lt;&gt;"",_xlpm.Pedido&amp;" | "&amp;K2943,I2943&amp;" | "&amp;K2943&amp;" | "&amp;TEXT(AU2943,"0"))))</f>
        <v>5463 | Enzo</v>
      </c>
      <c r="BA2943" s="1" t="str">
        <f>IF(ISBLANK(I2943),"", _xlfn.LET(_xlpm.TipoServico,LOWER(H2943),IF(ISNUMBER(FIND("banho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3" s="1" t="str">
        <f>IF(ISBLANK(I2943),"", _xlfn.LET(
    _xlpm.Servico,TRIM(F2943&amp;""),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43" s="1">
        <f t="shared" si="0"/>
        <v>10</v>
      </c>
    </row>
    <row r="2944" spans="1:55" x14ac:dyDescent="0.3">
      <c r="A2944" t="s">
        <v>172</v>
      </c>
      <c r="B2944" s="3">
        <v>46146</v>
      </c>
      <c r="C2944" t="s">
        <v>43</v>
      </c>
      <c r="D2944">
        <v>5463</v>
      </c>
      <c r="F2944" t="s">
        <v>169</v>
      </c>
      <c r="H2944" t="s">
        <v>276</v>
      </c>
      <c r="I2944">
        <v>2616</v>
      </c>
      <c r="J2944" t="s">
        <v>14</v>
      </c>
      <c r="K2944" t="s">
        <v>182</v>
      </c>
      <c r="L2944">
        <v>5573988996862</v>
      </c>
      <c r="N2944">
        <v>0</v>
      </c>
      <c r="O2944" t="s">
        <v>5</v>
      </c>
      <c r="P2944">
        <v>0</v>
      </c>
      <c r="Q2944">
        <v>10</v>
      </c>
      <c r="R2944">
        <v>10</v>
      </c>
      <c r="S2944">
        <v>1</v>
      </c>
      <c r="T2944">
        <v>10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 t="s">
        <v>6</v>
      </c>
      <c r="AG2944">
        <v>410</v>
      </c>
      <c r="AT2944" s="1"/>
      <c r="AU2944" s="2" t="str">
        <f>IF(ISBLANK(B2944),"", TEXT(B2944,"dddd, d \d\e mmmm \d\e aaaa"))</f>
        <v>segunda-feira, 4 de maio de 2026</v>
      </c>
      <c r="AX2944" s="1" t="str" cm="1">
        <f t="array" ref="AX2944">IFERROR(_xlfn.TEXTJOIN(", ",TRUE,_xlfn._xlws.SORT(_xlfn.UNIQUE(_xlfn._xlws.FILTER($K$2:$K$2889,($I$2:$I$2889=I2944)*($K$2:$K$2889&lt;&gt;""))))),"")</f>
        <v>Amora, Aquiles, Enzo, Jade, Jorge</v>
      </c>
      <c r="AY2944" s="1" t="str">
        <f>IF(ISBLANK(F2944),"", IF(OR(
ISNUMBER(FIND("escovacao",LOWER(F2944))),
ISNUMBER(FIND("escovação",LOWER(F2944))),
ISNUMBER(FIND("higiene bucal",LOWER(F2944))),
ISNUMBER(FIND("tosa",LOWER(F2944))),
ISNUMBER(FIND("hidratacao",LOWER(F2944))),
ISNUMBER(FIND("hidratação",LOWER(F2944))),
ISNUMBER(FIND("spa",LOWER(F2944))),
ISNUMBER(FIND("corte de unhas",LOWER(F2944))),
ISNUMBER(FIND("desembolo",LOWER(F2944))),
ISNUMBER(FIND("clorexidina",LOWER(F2944))),
ISNUMBER(FIND("matizacao",LOWER(F2944))),
ISNUMBER(FIND("matização",LOWER(F2944))),
ISNUMBER(FIND("arredondamento",LOWER(F2944))),
ISNUMBER(FIND("remocao",LOWER(F2944))),
ISNUMBER(FIND("remoção",LOWER(F2944)))
),"Serviços extras",
IF(ISNUMBER(FIND("banho",LOWER(F2944))),"Banho","Loja")))</f>
        <v>Serviços extras</v>
      </c>
      <c r="AZ2944" s="1" t="str">
        <f>IF(ISBLANK(I2944),"", _xlfn.LET(_xlpm.Pedido,TRIM(D2944&amp;""),IF(_xlpm.Pedido&lt;&gt;"",_xlpm.Pedido&amp;" | "&amp;K2944,I2944&amp;" | "&amp;K2944&amp;" | "&amp;TEXT(AU2944,"0"))))</f>
        <v>5463 | Amora</v>
      </c>
      <c r="BA2944" s="1" t="str">
        <f>IF(ISBLANK(I2944),"", _xlfn.LET(_xlpm.TipoServico,LOWER(H2944),IF(ISNUMBER(FIND("banho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4" s="1" t="str">
        <f>IF(ISBLANK(I2944),"", _xlfn.LET(
    _xlpm.Servico,TRIM(F2944&amp;""),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44" s="1">
        <f t="shared" si="0"/>
        <v>10</v>
      </c>
    </row>
    <row r="2945" spans="1:55" x14ac:dyDescent="0.3">
      <c r="A2945" t="s">
        <v>133</v>
      </c>
      <c r="B2945" s="3">
        <v>46146</v>
      </c>
      <c r="C2945" t="s">
        <v>43</v>
      </c>
      <c r="D2945">
        <v>5463</v>
      </c>
      <c r="F2945" t="s">
        <v>169</v>
      </c>
      <c r="H2945" t="s">
        <v>276</v>
      </c>
      <c r="I2945">
        <v>2616</v>
      </c>
      <c r="J2945" t="s">
        <v>14</v>
      </c>
      <c r="K2945" t="s">
        <v>646</v>
      </c>
      <c r="L2945">
        <v>5573988996862</v>
      </c>
      <c r="N2945">
        <v>0</v>
      </c>
      <c r="O2945" t="s">
        <v>5</v>
      </c>
      <c r="P2945">
        <v>0</v>
      </c>
      <c r="Q2945">
        <v>10</v>
      </c>
      <c r="R2945">
        <v>10</v>
      </c>
      <c r="S2945">
        <v>1</v>
      </c>
      <c r="T2945">
        <v>10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 t="s">
        <v>6</v>
      </c>
      <c r="AG2945">
        <v>410</v>
      </c>
      <c r="AT2945" s="1"/>
      <c r="AU2945" s="2" t="str">
        <f>IF(ISBLANK(B2945),"", TEXT(B2945,"dddd, d \d\e mmmm \d\e aaaa"))</f>
        <v>segunda-feira, 4 de maio de 2026</v>
      </c>
      <c r="AX2945" s="1" t="str" cm="1">
        <f t="array" ref="AX2945">IFERROR(_xlfn.TEXTJOIN(", ",TRUE,_xlfn._xlws.SORT(_xlfn.UNIQUE(_xlfn._xlws.FILTER($K$2:$K$2889,($I$2:$I$2889=I2945)*($K$2:$K$2889&lt;&gt;""))))),"")</f>
        <v>Amora, Aquiles, Enzo, Jade, Jorge</v>
      </c>
      <c r="AY2945" s="1" t="str">
        <f>IF(ISBLANK(F2945),"", IF(OR(
ISNUMBER(FIND("escovacao",LOWER(F2945))),
ISNUMBER(FIND("escovação",LOWER(F2945))),
ISNUMBER(FIND("higiene bucal",LOWER(F2945))),
ISNUMBER(FIND("tosa",LOWER(F2945))),
ISNUMBER(FIND("hidratacao",LOWER(F2945))),
ISNUMBER(FIND("hidratação",LOWER(F2945))),
ISNUMBER(FIND("spa",LOWER(F2945))),
ISNUMBER(FIND("corte de unhas",LOWER(F2945))),
ISNUMBER(FIND("desembolo",LOWER(F2945))),
ISNUMBER(FIND("clorexidina",LOWER(F2945))),
ISNUMBER(FIND("matizacao",LOWER(F2945))),
ISNUMBER(FIND("matização",LOWER(F2945))),
ISNUMBER(FIND("arredondamento",LOWER(F2945))),
ISNUMBER(FIND("remocao",LOWER(F2945))),
ISNUMBER(FIND("remoção",LOWER(F2945)))
),"Serviços extras",
IF(ISNUMBER(FIND("banho",LOWER(F2945))),"Banho","Loja")))</f>
        <v>Serviços extras</v>
      </c>
      <c r="AZ2945" s="1" t="str">
        <f>IF(ISBLANK(I2945),"", _xlfn.LET(_xlpm.Pedido,TRIM(D2945&amp;""),IF(_xlpm.Pedido&lt;&gt;"",_xlpm.Pedido&amp;" | "&amp;K2945,I2945&amp;" | "&amp;K2945&amp;" | "&amp;TEXT(AU2945,"0"))))</f>
        <v>5463 | Aquiles</v>
      </c>
      <c r="BA2945" s="1" t="str">
        <f>IF(ISBLANK(I2945),"", _xlfn.LET(_xlpm.TipoServico,LOWER(H2945),IF(ISNUMBER(FIND("banho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5" s="1" t="str">
        <f>IF(ISBLANK(I2945),"", _xlfn.LET(
    _xlpm.Servico,TRIM(F2945&amp;""),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45" s="1">
        <f t="shared" si="0"/>
        <v>10</v>
      </c>
    </row>
    <row r="2946" spans="1:55" x14ac:dyDescent="0.3">
      <c r="A2946" t="s">
        <v>133</v>
      </c>
      <c r="B2946" s="3">
        <v>46146</v>
      </c>
      <c r="C2946" t="s">
        <v>43</v>
      </c>
      <c r="D2946">
        <v>5463</v>
      </c>
      <c r="F2946" t="s">
        <v>169</v>
      </c>
      <c r="H2946" t="s">
        <v>276</v>
      </c>
      <c r="I2946">
        <v>2616</v>
      </c>
      <c r="J2946" t="s">
        <v>14</v>
      </c>
      <c r="K2946" t="s">
        <v>645</v>
      </c>
      <c r="L2946">
        <v>5573988996862</v>
      </c>
      <c r="N2946">
        <v>0</v>
      </c>
      <c r="O2946" t="s">
        <v>5</v>
      </c>
      <c r="P2946">
        <v>0</v>
      </c>
      <c r="Q2946">
        <v>10</v>
      </c>
      <c r="R2946">
        <v>10</v>
      </c>
      <c r="S2946">
        <v>1</v>
      </c>
      <c r="T2946">
        <v>10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 t="s">
        <v>6</v>
      </c>
      <c r="AG2946">
        <v>410</v>
      </c>
      <c r="AT2946" s="1"/>
      <c r="AU2946" s="2" t="str">
        <f>IF(ISBLANK(B2946),"", TEXT(B2946,"dddd, d \d\e mmmm \d\e aaaa"))</f>
        <v>segunda-feira, 4 de maio de 2026</v>
      </c>
      <c r="AX2946" s="1" t="str" cm="1">
        <f t="array" ref="AX2946">IFERROR(_xlfn.TEXTJOIN(", ",TRUE,_xlfn._xlws.SORT(_xlfn.UNIQUE(_xlfn._xlws.FILTER($K$2:$K$2889,($I$2:$I$2889=I2946)*($K$2:$K$2889&lt;&gt;""))))),"")</f>
        <v>Amora, Aquiles, Enzo, Jade, Jorge</v>
      </c>
      <c r="AY2946" s="1" t="str">
        <f>IF(ISBLANK(F2946),"", IF(OR(
ISNUMBER(FIND("escovacao",LOWER(F2946))),
ISNUMBER(FIND("escovação",LOWER(F2946))),
ISNUMBER(FIND("higiene bucal",LOWER(F2946))),
ISNUMBER(FIND("tosa",LOWER(F2946))),
ISNUMBER(FIND("hidratacao",LOWER(F2946))),
ISNUMBER(FIND("hidratação",LOWER(F2946))),
ISNUMBER(FIND("spa",LOWER(F2946))),
ISNUMBER(FIND("corte de unhas",LOWER(F2946))),
ISNUMBER(FIND("desembolo",LOWER(F2946))),
ISNUMBER(FIND("clorexidina",LOWER(F2946))),
ISNUMBER(FIND("matizacao",LOWER(F2946))),
ISNUMBER(FIND("matização",LOWER(F2946))),
ISNUMBER(FIND("arredondamento",LOWER(F2946))),
ISNUMBER(FIND("remocao",LOWER(F2946))),
ISNUMBER(FIND("remoção",LOWER(F2946)))
),"Serviços extras",
IF(ISNUMBER(FIND("banho",LOWER(F2946))),"Banho","Loja")))</f>
        <v>Serviços extras</v>
      </c>
      <c r="AZ2946" s="1" t="str">
        <f>IF(ISBLANK(I2946),"", _xlfn.LET(_xlpm.Pedido,TRIM(D2946&amp;""),IF(_xlpm.Pedido&lt;&gt;"",_xlpm.Pedido&amp;" | "&amp;K2946,I2946&amp;" | "&amp;K2946&amp;" | "&amp;TEXT(AU2946,"0"))))</f>
        <v>5463 | Jorge</v>
      </c>
      <c r="BA2946" s="1" t="str">
        <f>IF(ISBLANK(I2946),"", _xlfn.LET(_xlpm.TipoServico,LOWER(H2946),IF(ISNUMBER(FIND("banho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6" s="1" t="str">
        <f>IF(ISBLANK(I2946),"", _xlfn.LET(
    _xlpm.Servico,TRIM(F2946&amp;""),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46" s="1">
        <f t="shared" si="0"/>
        <v>10</v>
      </c>
    </row>
    <row r="2947" spans="1:55" x14ac:dyDescent="0.3">
      <c r="A2947" t="s">
        <v>172</v>
      </c>
      <c r="B2947" s="3">
        <v>46146</v>
      </c>
      <c r="C2947" t="s">
        <v>43</v>
      </c>
      <c r="D2947">
        <v>5463</v>
      </c>
      <c r="F2947" t="s">
        <v>169</v>
      </c>
      <c r="H2947" t="s">
        <v>276</v>
      </c>
      <c r="I2947">
        <v>2616</v>
      </c>
      <c r="J2947" t="s">
        <v>14</v>
      </c>
      <c r="K2947" t="s">
        <v>647</v>
      </c>
      <c r="L2947">
        <v>5573988996862</v>
      </c>
      <c r="N2947">
        <v>0</v>
      </c>
      <c r="O2947" t="s">
        <v>5</v>
      </c>
      <c r="P2947">
        <v>0</v>
      </c>
      <c r="Q2947">
        <v>10</v>
      </c>
      <c r="R2947">
        <v>10</v>
      </c>
      <c r="S2947">
        <v>1</v>
      </c>
      <c r="T2947">
        <v>10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 t="s">
        <v>6</v>
      </c>
      <c r="AG2947">
        <v>410</v>
      </c>
      <c r="AT2947" s="1"/>
      <c r="AU2947" s="2" t="str">
        <f>IF(ISBLANK(B2947),"", TEXT(B2947,"dddd, d \d\e mmmm \d\e aaaa"))</f>
        <v>segunda-feira, 4 de maio de 2026</v>
      </c>
      <c r="AX2947" s="1" t="str" cm="1">
        <f t="array" ref="AX2947">IFERROR(_xlfn.TEXTJOIN(", ",TRUE,_xlfn._xlws.SORT(_xlfn.UNIQUE(_xlfn._xlws.FILTER($K$2:$K$2889,($I$2:$I$2889=I2947)*($K$2:$K$2889&lt;&gt;""))))),"")</f>
        <v>Amora, Aquiles, Enzo, Jade, Jorge</v>
      </c>
      <c r="AY2947" s="1" t="str">
        <f>IF(ISBLANK(F2947),"", IF(OR(
ISNUMBER(FIND("escovacao",LOWER(F2947))),
ISNUMBER(FIND("escovação",LOWER(F2947))),
ISNUMBER(FIND("higiene bucal",LOWER(F2947))),
ISNUMBER(FIND("tosa",LOWER(F2947))),
ISNUMBER(FIND("hidratacao",LOWER(F2947))),
ISNUMBER(FIND("hidratação",LOWER(F2947))),
ISNUMBER(FIND("spa",LOWER(F2947))),
ISNUMBER(FIND("corte de unhas",LOWER(F2947))),
ISNUMBER(FIND("desembolo",LOWER(F2947))),
ISNUMBER(FIND("clorexidina",LOWER(F2947))),
ISNUMBER(FIND("matizacao",LOWER(F2947))),
ISNUMBER(FIND("matização",LOWER(F2947))),
ISNUMBER(FIND("arredondamento",LOWER(F2947))),
ISNUMBER(FIND("remocao",LOWER(F2947))),
ISNUMBER(FIND("remoção",LOWER(F2947)))
),"Serviços extras",
IF(ISNUMBER(FIND("banho",LOWER(F2947))),"Banho","Loja")))</f>
        <v>Serviços extras</v>
      </c>
      <c r="AZ2947" s="1" t="str">
        <f>IF(ISBLANK(I2947),"", _xlfn.LET(_xlpm.Pedido,TRIM(D2947&amp;""),IF(_xlpm.Pedido&lt;&gt;"",_xlpm.Pedido&amp;" | "&amp;K2947,I2947&amp;" | "&amp;K2947&amp;" | "&amp;TEXT(AU2947,"0"))))</f>
        <v>5463 | Jade</v>
      </c>
      <c r="BA2947" s="1" t="str">
        <f>IF(ISBLANK(I2947),"", _xlfn.LET(_xlpm.TipoServico,LOWER(H2947),IF(ISNUMBER(FIND("banho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7" s="1" t="str">
        <f>IF(ISBLANK(I2947),"", _xlfn.LET(
    _xlpm.Servico,TRIM(F2947&amp;""),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47" s="1">
        <f t="shared" si="0"/>
        <v>10</v>
      </c>
    </row>
    <row r="2948" spans="1:55" x14ac:dyDescent="0.3">
      <c r="A2948" t="s">
        <v>141</v>
      </c>
      <c r="B2948" s="3">
        <v>46146</v>
      </c>
      <c r="C2948" t="s">
        <v>43</v>
      </c>
      <c r="D2948">
        <v>5462</v>
      </c>
      <c r="F2948" t="s">
        <v>169</v>
      </c>
      <c r="H2948" t="s">
        <v>276</v>
      </c>
      <c r="I2948">
        <v>2127</v>
      </c>
      <c r="J2948" t="s">
        <v>302</v>
      </c>
      <c r="K2948" t="s">
        <v>791</v>
      </c>
      <c r="L2948">
        <v>73999553474</v>
      </c>
      <c r="N2948">
        <v>0</v>
      </c>
      <c r="O2948" t="s">
        <v>5</v>
      </c>
      <c r="P2948">
        <v>0</v>
      </c>
      <c r="Q2948">
        <v>10</v>
      </c>
      <c r="R2948">
        <v>10</v>
      </c>
      <c r="S2948">
        <v>1</v>
      </c>
      <c r="T2948">
        <v>10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 t="s">
        <v>6</v>
      </c>
      <c r="AG2948">
        <v>220</v>
      </c>
      <c r="AH2948" t="s">
        <v>203</v>
      </c>
      <c r="AI2948" t="s">
        <v>204</v>
      </c>
      <c r="AJ2948" t="s">
        <v>192</v>
      </c>
      <c r="AK2948" t="s">
        <v>187</v>
      </c>
      <c r="AL2948" t="s">
        <v>188</v>
      </c>
      <c r="AM2948" t="s">
        <v>792</v>
      </c>
      <c r="AT2948" s="1"/>
      <c r="AU2948" s="2" t="str">
        <f>IF(ISBLANK(B2948),"", TEXT(B2948,"dddd, d \d\e mmmm \d\e aaaa"))</f>
        <v>segunda-feira, 4 de maio de 2026</v>
      </c>
      <c r="AX2948" s="1" t="str" cm="1">
        <f t="array" ref="AX2948">IFERROR(_xlfn.TEXTJOIN(", ",TRUE,_xlfn._xlws.SORT(_xlfn.UNIQUE(_xlfn._xlws.FILTER($K$2:$K$2889,($I$2:$I$2889=I2948)*($K$2:$K$2889&lt;&gt;""))))),"")</f>
        <v/>
      </c>
      <c r="AY2948" s="1" t="str">
        <f>IF(ISBLANK(F2948),"", IF(OR(
ISNUMBER(FIND("escovacao",LOWER(F2948))),
ISNUMBER(FIND("escovação",LOWER(F2948))),
ISNUMBER(FIND("higiene bucal",LOWER(F2948))),
ISNUMBER(FIND("tosa",LOWER(F2948))),
ISNUMBER(FIND("hidratacao",LOWER(F2948))),
ISNUMBER(FIND("hidratação",LOWER(F2948))),
ISNUMBER(FIND("spa",LOWER(F2948))),
ISNUMBER(FIND("corte de unhas",LOWER(F2948))),
ISNUMBER(FIND("desembolo",LOWER(F2948))),
ISNUMBER(FIND("clorexidina",LOWER(F2948))),
ISNUMBER(FIND("matizacao",LOWER(F2948))),
ISNUMBER(FIND("matização",LOWER(F2948))),
ISNUMBER(FIND("arredondamento",LOWER(F2948))),
ISNUMBER(FIND("remocao",LOWER(F2948))),
ISNUMBER(FIND("remoção",LOWER(F2948)))
),"Serviços extras",
IF(ISNUMBER(FIND("banho",LOWER(F2948))),"Banho","Loja")))</f>
        <v>Serviços extras</v>
      </c>
      <c r="AZ2948" s="1" t="str">
        <f>IF(ISBLANK(I2948),"", _xlfn.LET(_xlpm.Pedido,TRIM(D2948&amp;""),IF(_xlpm.Pedido&lt;&gt;"",_xlpm.Pedido&amp;" | "&amp;K2948,I2948&amp;" | "&amp;K2948&amp;" | "&amp;TEXT(AU2948,"0"))))</f>
        <v>5462 | Kiko</v>
      </c>
      <c r="BA2948" s="1" t="str">
        <f>IF(ISBLANK(I2948),"", _xlfn.LET(_xlpm.TipoServico,LOWER(H2948),IF(ISNUMBER(FIND("banho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8" s="1" t="str">
        <f>IF(ISBLANK(I2948),"", _xlfn.LET(
    _xlpm.Servico,TRIM(F2948&amp;""),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48" s="1">
        <f t="shared" si="0"/>
        <v>10</v>
      </c>
    </row>
    <row r="2949" spans="1:55" x14ac:dyDescent="0.3">
      <c r="A2949" t="s">
        <v>141</v>
      </c>
      <c r="B2949" s="3">
        <v>46146</v>
      </c>
      <c r="C2949" t="s">
        <v>43</v>
      </c>
      <c r="D2949">
        <v>5462</v>
      </c>
      <c r="F2949" t="s">
        <v>275</v>
      </c>
      <c r="H2949" t="s">
        <v>276</v>
      </c>
      <c r="I2949">
        <v>2127</v>
      </c>
      <c r="J2949" t="s">
        <v>302</v>
      </c>
      <c r="K2949" t="s">
        <v>791</v>
      </c>
      <c r="L2949">
        <v>73999553474</v>
      </c>
      <c r="N2949">
        <v>0</v>
      </c>
      <c r="O2949" t="s">
        <v>5</v>
      </c>
      <c r="P2949">
        <v>0</v>
      </c>
      <c r="Q2949">
        <v>35</v>
      </c>
      <c r="R2949">
        <v>35</v>
      </c>
      <c r="S2949">
        <v>1</v>
      </c>
      <c r="T2949">
        <v>35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 t="s">
        <v>6</v>
      </c>
      <c r="AG2949">
        <v>220</v>
      </c>
      <c r="AH2949" t="s">
        <v>203</v>
      </c>
      <c r="AI2949" t="s">
        <v>204</v>
      </c>
      <c r="AJ2949" t="s">
        <v>192</v>
      </c>
      <c r="AK2949" t="s">
        <v>187</v>
      </c>
      <c r="AL2949" t="s">
        <v>188</v>
      </c>
      <c r="AM2949" t="s">
        <v>792</v>
      </c>
      <c r="AT2949" s="1"/>
      <c r="AU2949" s="2" t="str">
        <f>IF(ISBLANK(B2949),"", TEXT(B2949,"dddd, d \d\e mmmm \d\e aaaa"))</f>
        <v>segunda-feira, 4 de maio de 2026</v>
      </c>
      <c r="AX2949" s="1" t="str" cm="1">
        <f t="array" ref="AX2949">IFERROR(_xlfn.TEXTJOIN(", ",TRUE,_xlfn._xlws.SORT(_xlfn.UNIQUE(_xlfn._xlws.FILTER($K$2:$K$2889,($I$2:$I$2889=I2949)*($K$2:$K$2889&lt;&gt;""))))),"")</f>
        <v/>
      </c>
      <c r="AY2949" s="1" t="str">
        <f>IF(ISBLANK(F2949),"", IF(OR(
ISNUMBER(FIND("escovacao",LOWER(F2949))),
ISNUMBER(FIND("escovação",LOWER(F2949))),
ISNUMBER(FIND("higiene bucal",LOWER(F2949))),
ISNUMBER(FIND("tosa",LOWER(F2949))),
ISNUMBER(FIND("hidratacao",LOWER(F2949))),
ISNUMBER(FIND("hidratação",LOWER(F2949))),
ISNUMBER(FIND("spa",LOWER(F2949))),
ISNUMBER(FIND("corte de unhas",LOWER(F2949))),
ISNUMBER(FIND("desembolo",LOWER(F2949))),
ISNUMBER(FIND("clorexidina",LOWER(F2949))),
ISNUMBER(FIND("matizacao",LOWER(F2949))),
ISNUMBER(FIND("matização",LOWER(F2949))),
ISNUMBER(FIND("arredondamento",LOWER(F2949))),
ISNUMBER(FIND("remocao",LOWER(F2949))),
ISNUMBER(FIND("remoção",LOWER(F2949)))
),"Serviços extras",
IF(ISNUMBER(FIND("banho",LOWER(F2949))),"Banho","Loja")))</f>
        <v>Serviços extras</v>
      </c>
      <c r="AZ2949" s="1" t="str">
        <f>IF(ISBLANK(I2949),"", _xlfn.LET(_xlpm.Pedido,TRIM(D2949&amp;""),IF(_xlpm.Pedido&lt;&gt;"",_xlpm.Pedido&amp;" | "&amp;K2949,I2949&amp;" | "&amp;K2949&amp;" | "&amp;TEXT(AU2949,"0"))))</f>
        <v>5462 | Kiko</v>
      </c>
      <c r="BA2949" s="1" t="str">
        <f>IF(ISBLANK(I2949),"", _xlfn.LET(_xlpm.TipoServico,LOWER(H2949),IF(ISNUMBER(FIND("banho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49" s="1" t="str">
        <f>IF(ISBLANK(I2949),"", _xlfn.LET(
    _xlpm.Servico,TRIM(F2949&amp;""),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2949" s="1">
        <f t="shared" si="0"/>
        <v>35</v>
      </c>
    </row>
    <row r="2950" spans="1:55" x14ac:dyDescent="0.3">
      <c r="A2950" t="s">
        <v>172</v>
      </c>
      <c r="B2950" s="3">
        <v>46146</v>
      </c>
      <c r="C2950" t="s">
        <v>43</v>
      </c>
      <c r="D2950">
        <v>5463</v>
      </c>
      <c r="F2950" t="s">
        <v>303</v>
      </c>
      <c r="H2950" t="s">
        <v>276</v>
      </c>
      <c r="I2950">
        <v>2616</v>
      </c>
      <c r="J2950" t="s">
        <v>14</v>
      </c>
      <c r="K2950" t="s">
        <v>182</v>
      </c>
      <c r="L2950">
        <v>5573988996862</v>
      </c>
      <c r="N2950">
        <v>0</v>
      </c>
      <c r="O2950" t="s">
        <v>5</v>
      </c>
      <c r="P2950">
        <v>0</v>
      </c>
      <c r="Q2950">
        <v>50</v>
      </c>
      <c r="R2950">
        <v>50</v>
      </c>
      <c r="S2950">
        <v>1</v>
      </c>
      <c r="T2950">
        <v>50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 t="s">
        <v>6</v>
      </c>
      <c r="AG2950">
        <v>410</v>
      </c>
      <c r="AT2950" s="1"/>
      <c r="AU2950" s="2" t="str">
        <f>IF(ISBLANK(B2950),"", TEXT(B2950,"dddd, d \d\e mmmm \d\e aaaa"))</f>
        <v>segunda-feira, 4 de maio de 2026</v>
      </c>
      <c r="AX2950" s="1" t="str" cm="1">
        <f t="array" ref="AX2950">IFERROR(_xlfn.TEXTJOIN(", ",TRUE,_xlfn._xlws.SORT(_xlfn.UNIQUE(_xlfn._xlws.FILTER($K$2:$K$2889,($I$2:$I$2889=I2950)*($K$2:$K$2889&lt;&gt;""))))),"")</f>
        <v>Amora, Aquiles, Enzo, Jade, Jorge</v>
      </c>
      <c r="AY2950" s="1" t="str">
        <f>IF(ISBLANK(F2950),"", IF(OR(
ISNUMBER(FIND("escovacao",LOWER(F2950))),
ISNUMBER(FIND("escovação",LOWER(F2950))),
ISNUMBER(FIND("higiene bucal",LOWER(F2950))),
ISNUMBER(FIND("tosa",LOWER(F2950))),
ISNUMBER(FIND("hidratacao",LOWER(F2950))),
ISNUMBER(FIND("hidratação",LOWER(F2950))),
ISNUMBER(FIND("spa",LOWER(F2950))),
ISNUMBER(FIND("corte de unhas",LOWER(F2950))),
ISNUMBER(FIND("desembolo",LOWER(F2950))),
ISNUMBER(FIND("clorexidina",LOWER(F2950))),
ISNUMBER(FIND("matizacao",LOWER(F2950))),
ISNUMBER(FIND("matização",LOWER(F2950))),
ISNUMBER(FIND("arredondamento",LOWER(F2950))),
ISNUMBER(FIND("remocao",LOWER(F2950))),
ISNUMBER(FIND("remoção",LOWER(F2950)))
),"Serviços extras",
IF(ISNUMBER(FIND("banho",LOWER(F2950))),"Banho","Loja")))</f>
        <v>Serviços extras</v>
      </c>
      <c r="AZ2950" s="1" t="str">
        <f>IF(ISBLANK(I2950),"", _xlfn.LET(_xlpm.Pedido,TRIM(D2950&amp;""),IF(_xlpm.Pedido&lt;&gt;"",_xlpm.Pedido&amp;" | "&amp;K2950,I2950&amp;" | "&amp;K2950&amp;" | "&amp;TEXT(AU2950,"0"))))</f>
        <v>5463 | Amora</v>
      </c>
      <c r="BA2950" s="1" t="str">
        <f>IF(ISBLANK(I2950),"", _xlfn.LET(_xlpm.TipoServico,LOWER(H2950),IF(ISNUMBER(FIND("banho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50" s="1" t="str">
        <f>IF(ISBLANK(I2950),"", _xlfn.LET(
    _xlpm.Servico,TRIM(F2950&amp;""),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50" s="1">
        <f t="shared" si="0"/>
        <v>50</v>
      </c>
    </row>
    <row r="2951" spans="1:55" x14ac:dyDescent="0.3">
      <c r="A2951" t="s">
        <v>1</v>
      </c>
      <c r="B2951" s="3">
        <v>46146</v>
      </c>
      <c r="C2951" t="s">
        <v>43</v>
      </c>
      <c r="D2951">
        <v>5469</v>
      </c>
      <c r="F2951" t="s">
        <v>312</v>
      </c>
      <c r="H2951" t="s">
        <v>289</v>
      </c>
      <c r="I2951">
        <v>2238</v>
      </c>
      <c r="J2951" t="s">
        <v>44</v>
      </c>
      <c r="K2951" t="s">
        <v>138</v>
      </c>
      <c r="L2951">
        <v>73988224982</v>
      </c>
      <c r="N2951">
        <v>0</v>
      </c>
      <c r="O2951" t="s">
        <v>5</v>
      </c>
      <c r="P2951">
        <v>0</v>
      </c>
      <c r="Q2951">
        <v>236</v>
      </c>
      <c r="R2951">
        <v>236</v>
      </c>
      <c r="S2951">
        <v>1</v>
      </c>
      <c r="T2951">
        <v>236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 t="s">
        <v>6</v>
      </c>
      <c r="AG2951">
        <v>256</v>
      </c>
      <c r="AT2951" s="1"/>
      <c r="AU2951" s="2" t="str">
        <f>IF(ISBLANK(B2951),"", TEXT(B2951,"dddd, d \d\e mmmm \d\e aaaa"))</f>
        <v>segunda-feira, 4 de maio de 2026</v>
      </c>
      <c r="AX2951" s="1" t="str" cm="1">
        <f t="array" ref="AX2951">IFERROR(_xlfn.TEXTJOIN(", ",TRUE,_xlfn._xlws.SORT(_xlfn.UNIQUE(_xlfn._xlws.FILTER($K$2:$K$2889,($I$2:$I$2889=I2951)*($K$2:$K$2889&lt;&gt;""))))),"")</f>
        <v>Baden</v>
      </c>
      <c r="AY2951" s="1" t="str">
        <f>IF(ISBLANK(F2951),"", IF(OR(
ISNUMBER(FIND("escovacao",LOWER(F2951))),
ISNUMBER(FIND("escovação",LOWER(F2951))),
ISNUMBER(FIND("higiene bucal",LOWER(F2951))),
ISNUMBER(FIND("tosa",LOWER(F2951))),
ISNUMBER(FIND("hidratacao",LOWER(F2951))),
ISNUMBER(FIND("hidratação",LOWER(F2951))),
ISNUMBER(FIND("spa",LOWER(F2951))),
ISNUMBER(FIND("corte de unhas",LOWER(F2951))),
ISNUMBER(FIND("desembolo",LOWER(F2951))),
ISNUMBER(FIND("clorexidina",LOWER(F2951))),
ISNUMBER(FIND("matizacao",LOWER(F2951))),
ISNUMBER(FIND("matização",LOWER(F2951))),
ISNUMBER(FIND("arredondamento",LOWER(F2951))),
ISNUMBER(FIND("remocao",LOWER(F2951))),
ISNUMBER(FIND("remoção",LOWER(F2951)))
),"Serviços extras",
IF(ISNUMBER(FIND("banho",LOWER(F2951))),"Banho","Loja")))</f>
        <v>Banho</v>
      </c>
      <c r="AZ2951" s="1" t="str">
        <f>IF(ISBLANK(I2951),"", _xlfn.LET(_xlpm.Pedido,TRIM(D2951&amp;""),IF(_xlpm.Pedido&lt;&gt;"",_xlpm.Pedido&amp;" | "&amp;K2951,I2951&amp;" | "&amp;K2951&amp;" | "&amp;TEXT(AU2951,"0"))))</f>
        <v>5469 | Baden</v>
      </c>
      <c r="BA2951" s="1" t="str">
        <f>IF(ISBLANK(I2951),"", _xlfn.LET(_xlpm.TipoServico,LOWER(H2951),IF(ISNUMBER(FIND("banho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51" s="1" t="str">
        <f>IF(ISBLANK(I2951),"", _xlfn.LET(
    _xlpm.Servico,TRIM(F2951&amp;""),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51" s="1">
        <f t="shared" si="0"/>
        <v>236</v>
      </c>
    </row>
    <row r="2952" spans="1:55" x14ac:dyDescent="0.3">
      <c r="A2952" t="s">
        <v>1</v>
      </c>
      <c r="B2952" s="3">
        <v>46146</v>
      </c>
      <c r="C2952" t="s">
        <v>43</v>
      </c>
      <c r="D2952">
        <v>5469</v>
      </c>
      <c r="F2952" t="s">
        <v>313</v>
      </c>
      <c r="H2952" t="s">
        <v>289</v>
      </c>
      <c r="I2952">
        <v>2238</v>
      </c>
      <c r="J2952" t="s">
        <v>44</v>
      </c>
      <c r="K2952" t="s">
        <v>138</v>
      </c>
      <c r="L2952">
        <v>73988224982</v>
      </c>
      <c r="N2952">
        <v>0</v>
      </c>
      <c r="O2952" t="s">
        <v>5</v>
      </c>
      <c r="P2952">
        <v>0</v>
      </c>
      <c r="Q2952">
        <v>20</v>
      </c>
      <c r="R2952">
        <v>20</v>
      </c>
      <c r="S2952">
        <v>1</v>
      </c>
      <c r="T2952">
        <v>20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 t="s">
        <v>6</v>
      </c>
      <c r="AG2952">
        <v>256</v>
      </c>
      <c r="AT2952" s="1"/>
      <c r="AU2952" s="2" t="str">
        <f>IF(ISBLANK(B2952),"", TEXT(B2952,"dddd, d \d\e mmmm \d\e aaaa"))</f>
        <v>segunda-feira, 4 de maio de 2026</v>
      </c>
      <c r="AX2952" s="1" t="str" cm="1">
        <f t="array" ref="AX2952">IFERROR(_xlfn.TEXTJOIN(", ",TRUE,_xlfn._xlws.SORT(_xlfn.UNIQUE(_xlfn._xlws.FILTER($K$2:$K$2889,($I$2:$I$2889=I2952)*($K$2:$K$2889&lt;&gt;""))))),"")</f>
        <v>Baden</v>
      </c>
      <c r="AY2952" s="1" t="str">
        <f>IF(ISBLANK(F2952),"", IF(OR(
ISNUMBER(FIND("escovacao",LOWER(F2952))),
ISNUMBER(FIND("escovação",LOWER(F2952))),
ISNUMBER(FIND("higiene bucal",LOWER(F2952))),
ISNUMBER(FIND("tosa",LOWER(F2952))),
ISNUMBER(FIND("hidratacao",LOWER(F2952))),
ISNUMBER(FIND("hidratação",LOWER(F2952))),
ISNUMBER(FIND("spa",LOWER(F2952))),
ISNUMBER(FIND("corte de unhas",LOWER(F2952))),
ISNUMBER(FIND("desembolo",LOWER(F2952))),
ISNUMBER(FIND("clorexidina",LOWER(F2952))),
ISNUMBER(FIND("matizacao",LOWER(F2952))),
ISNUMBER(FIND("matização",LOWER(F2952))),
ISNUMBER(FIND("arredondamento",LOWER(F2952))),
ISNUMBER(FIND("remocao",LOWER(F2952))),
ISNUMBER(FIND("remoção",LOWER(F2952)))
),"Serviços extras",
IF(ISNUMBER(FIND("banho",LOWER(F2952))),"Banho","Loja")))</f>
        <v>Serviços extras</v>
      </c>
      <c r="AZ2952" s="1" t="str">
        <f>IF(ISBLANK(I2952),"", _xlfn.LET(_xlpm.Pedido,TRIM(D2952&amp;""),IF(_xlpm.Pedido&lt;&gt;"",_xlpm.Pedido&amp;" | "&amp;K2952,I2952&amp;" | "&amp;K2952&amp;" | "&amp;TEXT(AU2952,"0"))))</f>
        <v>5469 | Baden</v>
      </c>
      <c r="BA2952" s="1" t="str">
        <f>IF(ISBLANK(I2952),"", _xlfn.LET(_xlpm.TipoServico,LOWER(H2952),IF(ISNUMBER(FIND("banho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52" s="1" t="str">
        <f>IF(ISBLANK(I2952),"", _xlfn.LET(
    _xlpm.Servico,TRIM(F2952&amp;""),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52" s="1">
        <f t="shared" si="0"/>
        <v>20</v>
      </c>
    </row>
    <row r="2953" spans="1:55" x14ac:dyDescent="0.3">
      <c r="A2953" t="s">
        <v>172</v>
      </c>
      <c r="B2953" s="3">
        <v>46146</v>
      </c>
      <c r="C2953" t="s">
        <v>43</v>
      </c>
      <c r="D2953">
        <v>5468</v>
      </c>
      <c r="F2953" t="s">
        <v>193</v>
      </c>
      <c r="H2953" t="s">
        <v>276</v>
      </c>
      <c r="I2953">
        <v>2435</v>
      </c>
      <c r="J2953" t="s">
        <v>197</v>
      </c>
      <c r="K2953" t="s">
        <v>198</v>
      </c>
      <c r="L2953">
        <v>73988136505</v>
      </c>
      <c r="N2953">
        <v>0</v>
      </c>
      <c r="O2953" t="s">
        <v>5</v>
      </c>
      <c r="P2953">
        <v>0</v>
      </c>
      <c r="Q2953">
        <v>85</v>
      </c>
      <c r="R2953">
        <v>85</v>
      </c>
      <c r="S2953">
        <v>1</v>
      </c>
      <c r="T2953">
        <v>85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 t="s">
        <v>6</v>
      </c>
      <c r="AG2953">
        <v>150</v>
      </c>
      <c r="AI2953" t="s">
        <v>199</v>
      </c>
      <c r="AJ2953" t="s">
        <v>192</v>
      </c>
      <c r="AK2953" t="s">
        <v>187</v>
      </c>
      <c r="AL2953" t="s">
        <v>200</v>
      </c>
      <c r="AT2953" s="1"/>
      <c r="AU2953" s="2" t="str">
        <f>IF(ISBLANK(B2953),"", TEXT(B2953,"dddd, d \d\e mmmm \d\e aaaa"))</f>
        <v>segunda-feira, 4 de maio de 2026</v>
      </c>
      <c r="AX2953" s="1" t="str" cm="1">
        <f t="array" ref="AX2953">IFERROR(_xlfn.TEXTJOIN(", ",TRUE,_xlfn._xlws.SORT(_xlfn.UNIQUE(_xlfn._xlws.FILTER($K$2:$K$2889,($I$2:$I$2889=I2953)*($K$2:$K$2889&lt;&gt;""))))),"")</f>
        <v>Billy</v>
      </c>
      <c r="AY2953" s="1" t="str">
        <f>IF(ISBLANK(F2953),"", IF(OR(
ISNUMBER(FIND("escovacao",LOWER(F2953))),
ISNUMBER(FIND("escovação",LOWER(F2953))),
ISNUMBER(FIND("higiene bucal",LOWER(F2953))),
ISNUMBER(FIND("tosa",LOWER(F2953))),
ISNUMBER(FIND("hidratacao",LOWER(F2953))),
ISNUMBER(FIND("hidratação",LOWER(F2953))),
ISNUMBER(FIND("spa",LOWER(F2953))),
ISNUMBER(FIND("corte de unhas",LOWER(F2953))),
ISNUMBER(FIND("desembolo",LOWER(F2953))),
ISNUMBER(FIND("clorexidina",LOWER(F2953))),
ISNUMBER(FIND("matizacao",LOWER(F2953))),
ISNUMBER(FIND("matização",LOWER(F2953))),
ISNUMBER(FIND("arredondamento",LOWER(F2953))),
ISNUMBER(FIND("remocao",LOWER(F2953))),
ISNUMBER(FIND("remoção",LOWER(F2953)))
),"Serviços extras",
IF(ISNUMBER(FIND("banho",LOWER(F2953))),"Banho","Loja")))</f>
        <v>Banho</v>
      </c>
      <c r="AZ2953" s="1" t="str">
        <f>IF(ISBLANK(I2953),"", _xlfn.LET(_xlpm.Pedido,TRIM(D2953&amp;""),IF(_xlpm.Pedido&lt;&gt;"",_xlpm.Pedido&amp;" | "&amp;K2953,I2953&amp;" | "&amp;K2953&amp;" | "&amp;TEXT(AU2953,"0"))))</f>
        <v>5468 | Billy</v>
      </c>
      <c r="BA2953" s="1" t="str">
        <f>IF(ISBLANK(I2953),"", _xlfn.LET(_xlpm.TipoServico,LOWER(H2953),IF(ISNUMBER(FIND("banho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53" s="1" t="str">
        <f>IF(ISBLANK(I2953),"", _xlfn.LET(
    _xlpm.Servico,TRIM(F2953&amp;""),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953" s="1">
        <f t="shared" si="0"/>
        <v>85</v>
      </c>
    </row>
    <row r="2954" spans="1:55" x14ac:dyDescent="0.3">
      <c r="A2954" t="s">
        <v>172</v>
      </c>
      <c r="B2954" s="3">
        <v>46146</v>
      </c>
      <c r="C2954" t="s">
        <v>43</v>
      </c>
      <c r="D2954">
        <v>5468</v>
      </c>
      <c r="F2954" t="s">
        <v>169</v>
      </c>
      <c r="H2954" t="s">
        <v>276</v>
      </c>
      <c r="I2954">
        <v>2435</v>
      </c>
      <c r="J2954" t="s">
        <v>197</v>
      </c>
      <c r="K2954" t="s">
        <v>198</v>
      </c>
      <c r="L2954">
        <v>73988136505</v>
      </c>
      <c r="N2954">
        <v>0</v>
      </c>
      <c r="O2954" t="s">
        <v>5</v>
      </c>
      <c r="P2954">
        <v>0</v>
      </c>
      <c r="Q2954">
        <v>10</v>
      </c>
      <c r="R2954">
        <v>10</v>
      </c>
      <c r="S2954">
        <v>1</v>
      </c>
      <c r="T2954">
        <v>10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 t="s">
        <v>6</v>
      </c>
      <c r="AG2954">
        <v>150</v>
      </c>
      <c r="AI2954" t="s">
        <v>199</v>
      </c>
      <c r="AJ2954" t="s">
        <v>192</v>
      </c>
      <c r="AK2954" t="s">
        <v>187</v>
      </c>
      <c r="AL2954" t="s">
        <v>200</v>
      </c>
      <c r="AT2954" s="1"/>
      <c r="AU2954" s="2" t="str">
        <f>IF(ISBLANK(B2954),"", TEXT(B2954,"dddd, d \d\e mmmm \d\e aaaa"))</f>
        <v>segunda-feira, 4 de maio de 2026</v>
      </c>
      <c r="AX2954" s="1" t="str" cm="1">
        <f t="array" ref="AX2954">IFERROR(_xlfn.TEXTJOIN(", ",TRUE,_xlfn._xlws.SORT(_xlfn.UNIQUE(_xlfn._xlws.FILTER($K$2:$K$2889,($I$2:$I$2889=I2954)*($K$2:$K$2889&lt;&gt;""))))),"")</f>
        <v>Billy</v>
      </c>
      <c r="AY2954" s="1" t="str">
        <f>IF(ISBLANK(F2954),"", IF(OR(
ISNUMBER(FIND("escovacao",LOWER(F2954))),
ISNUMBER(FIND("escovação",LOWER(F2954))),
ISNUMBER(FIND("higiene bucal",LOWER(F2954))),
ISNUMBER(FIND("tosa",LOWER(F2954))),
ISNUMBER(FIND("hidratacao",LOWER(F2954))),
ISNUMBER(FIND("hidratação",LOWER(F2954))),
ISNUMBER(FIND("spa",LOWER(F2954))),
ISNUMBER(FIND("corte de unhas",LOWER(F2954))),
ISNUMBER(FIND("desembolo",LOWER(F2954))),
ISNUMBER(FIND("clorexidina",LOWER(F2954))),
ISNUMBER(FIND("matizacao",LOWER(F2954))),
ISNUMBER(FIND("matização",LOWER(F2954))),
ISNUMBER(FIND("arredondamento",LOWER(F2954))),
ISNUMBER(FIND("remocao",LOWER(F2954))),
ISNUMBER(FIND("remoção",LOWER(F2954)))
),"Serviços extras",
IF(ISNUMBER(FIND("banho",LOWER(F2954))),"Banho","Loja")))</f>
        <v>Serviços extras</v>
      </c>
      <c r="AZ2954" s="1" t="str">
        <f>IF(ISBLANK(I2954),"", _xlfn.LET(_xlpm.Pedido,TRIM(D2954&amp;""),IF(_xlpm.Pedido&lt;&gt;"",_xlpm.Pedido&amp;" | "&amp;K2954,I2954&amp;" | "&amp;K2954&amp;" | "&amp;TEXT(AU2954,"0"))))</f>
        <v>5468 | Billy</v>
      </c>
      <c r="BA2954" s="1" t="str">
        <f>IF(ISBLANK(I2954),"", _xlfn.LET(_xlpm.TipoServico,LOWER(H2954),IF(ISNUMBER(FIND("banho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54" s="1" t="str">
        <f>IF(ISBLANK(I2954),"", _xlfn.LET(
    _xlpm.Servico,TRIM(F2954&amp;""),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54" s="1">
        <f t="shared" si="0"/>
        <v>10</v>
      </c>
    </row>
    <row r="2955" spans="1:55" x14ac:dyDescent="0.3">
      <c r="A2955" t="s">
        <v>133</v>
      </c>
      <c r="B2955" s="3">
        <v>46146</v>
      </c>
      <c r="C2955" t="s">
        <v>43</v>
      </c>
      <c r="D2955">
        <v>5467</v>
      </c>
      <c r="F2955" t="s">
        <v>177</v>
      </c>
      <c r="H2955" t="s">
        <v>276</v>
      </c>
      <c r="I2955">
        <v>2618</v>
      </c>
      <c r="J2955" t="s">
        <v>132</v>
      </c>
      <c r="K2955" t="s">
        <v>460</v>
      </c>
      <c r="L2955">
        <v>5573999996017</v>
      </c>
      <c r="N2955">
        <v>0</v>
      </c>
      <c r="O2955" t="s">
        <v>5</v>
      </c>
      <c r="P2955">
        <v>0</v>
      </c>
      <c r="Q2955">
        <v>90</v>
      </c>
      <c r="R2955">
        <v>90</v>
      </c>
      <c r="S2955">
        <v>1</v>
      </c>
      <c r="T2955">
        <v>90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 t="s">
        <v>6</v>
      </c>
      <c r="AG2955">
        <v>90</v>
      </c>
      <c r="AJ2955" t="s">
        <v>214</v>
      </c>
      <c r="AK2955" t="s">
        <v>190</v>
      </c>
      <c r="AL2955" t="s">
        <v>353</v>
      </c>
      <c r="AT2955" s="1"/>
      <c r="AU2955" s="2" t="str">
        <f>IF(ISBLANK(B2955),"", TEXT(B2955,"dddd, d \d\e mmmm \d\e aaaa"))</f>
        <v>segunda-feira, 4 de maio de 2026</v>
      </c>
      <c r="AX2955" s="1" t="str" cm="1">
        <f t="array" ref="AX2955">IFERROR(_xlfn.TEXTJOIN(", ",TRUE,_xlfn._xlws.SORT(_xlfn.UNIQUE(_xlfn._xlws.FILTER($K$2:$K$2889,($I$2:$I$2889=I2955)*($K$2:$K$2889&lt;&gt;""))))),"")</f>
        <v>Pepa, Salem</v>
      </c>
      <c r="AY2955" s="1" t="str">
        <f>IF(ISBLANK(F2955),"", IF(OR(
ISNUMBER(FIND("escovacao",LOWER(F2955))),
ISNUMBER(FIND("escovação",LOWER(F2955))),
ISNUMBER(FIND("higiene bucal",LOWER(F2955))),
ISNUMBER(FIND("tosa",LOWER(F2955))),
ISNUMBER(FIND("hidratacao",LOWER(F2955))),
ISNUMBER(FIND("hidratação",LOWER(F2955))),
ISNUMBER(FIND("spa",LOWER(F2955))),
ISNUMBER(FIND("corte de unhas",LOWER(F2955))),
ISNUMBER(FIND("desembolo",LOWER(F2955))),
ISNUMBER(FIND("clorexidina",LOWER(F2955))),
ISNUMBER(FIND("matizacao",LOWER(F2955))),
ISNUMBER(FIND("matização",LOWER(F2955))),
ISNUMBER(FIND("arredondamento",LOWER(F2955))),
ISNUMBER(FIND("remocao",LOWER(F2955))),
ISNUMBER(FIND("remoção",LOWER(F2955)))
),"Serviços extras",
IF(ISNUMBER(FIND("banho",LOWER(F2955))),"Banho","Loja")))</f>
        <v>Banho</v>
      </c>
      <c r="AZ2955" s="1" t="str">
        <f>IF(ISBLANK(I2955),"", _xlfn.LET(_xlpm.Pedido,TRIM(D2955&amp;""),IF(_xlpm.Pedido&lt;&gt;"",_xlpm.Pedido&amp;" | "&amp;K2955,I2955&amp;" | "&amp;K2955&amp;" | "&amp;TEXT(AU2955,"0"))))</f>
        <v>5467 | Salem</v>
      </c>
      <c r="BA2955" s="1" t="str">
        <f>IF(ISBLANK(I2955),"", _xlfn.LET(_xlpm.TipoServico,LOWER(H2955),IF(ISNUMBER(FIND("banho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55" s="1" t="str">
        <f>IF(ISBLANK(I2955),"", _xlfn.LET(
    _xlpm.Servico,TRIM(F2955&amp;""),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Curto</v>
      </c>
      <c r="BC2955" s="1">
        <f t="shared" ref="BC2955:BC3018" si="1">IF(ISBLANK(B2955),"", IF(ISBLANK(R2955),Q2955*S2955,R2955*S2955))</f>
        <v>90</v>
      </c>
    </row>
    <row r="2956" spans="1:55" x14ac:dyDescent="0.3">
      <c r="A2956" t="s">
        <v>172</v>
      </c>
      <c r="B2956" s="3">
        <v>46146</v>
      </c>
      <c r="C2956" t="s">
        <v>43</v>
      </c>
      <c r="D2956">
        <v>5468</v>
      </c>
      <c r="F2956" t="s">
        <v>785</v>
      </c>
      <c r="H2956" t="s">
        <v>276</v>
      </c>
      <c r="I2956">
        <v>2435</v>
      </c>
      <c r="J2956" t="s">
        <v>197</v>
      </c>
      <c r="K2956" t="s">
        <v>198</v>
      </c>
      <c r="L2956">
        <v>73988136505</v>
      </c>
      <c r="N2956">
        <v>0</v>
      </c>
      <c r="O2956" t="s">
        <v>5</v>
      </c>
      <c r="P2956">
        <v>0</v>
      </c>
      <c r="Q2956">
        <v>55</v>
      </c>
      <c r="R2956">
        <v>55</v>
      </c>
      <c r="S2956">
        <v>1</v>
      </c>
      <c r="T2956">
        <v>55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 t="s">
        <v>6</v>
      </c>
      <c r="AG2956">
        <v>150</v>
      </c>
      <c r="AI2956" t="s">
        <v>199</v>
      </c>
      <c r="AJ2956" t="s">
        <v>192</v>
      </c>
      <c r="AK2956" t="s">
        <v>187</v>
      </c>
      <c r="AL2956" t="s">
        <v>200</v>
      </c>
      <c r="AT2956" s="1"/>
      <c r="AU2956" s="2" t="str">
        <f>IF(ISBLANK(B2956),"", TEXT(B2956,"dddd, d \d\e mmmm \d\e aaaa"))</f>
        <v>segunda-feira, 4 de maio de 2026</v>
      </c>
      <c r="AX2956" s="1" t="str" cm="1">
        <f t="array" ref="AX2956">IFERROR(_xlfn.TEXTJOIN(", ",TRUE,_xlfn._xlws.SORT(_xlfn.UNIQUE(_xlfn._xlws.FILTER($K$2:$K$2889,($I$2:$I$2889=I2956)*($K$2:$K$2889&lt;&gt;""))))),"")</f>
        <v>Billy</v>
      </c>
      <c r="AY2956" s="1" t="str">
        <f>IF(ISBLANK(F2956),"", IF(OR(
ISNUMBER(FIND("escovacao",LOWER(F2956))),
ISNUMBER(FIND("escovação",LOWER(F2956))),
ISNUMBER(FIND("higiene bucal",LOWER(F2956))),
ISNUMBER(FIND("tosa",LOWER(F2956))),
ISNUMBER(FIND("hidratacao",LOWER(F2956))),
ISNUMBER(FIND("hidratação",LOWER(F2956))),
ISNUMBER(FIND("spa",LOWER(F2956))),
ISNUMBER(FIND("corte de unhas",LOWER(F2956))),
ISNUMBER(FIND("desembolo",LOWER(F2956))),
ISNUMBER(FIND("clorexidina",LOWER(F2956))),
ISNUMBER(FIND("matizacao",LOWER(F2956))),
ISNUMBER(FIND("matização",LOWER(F2956))),
ISNUMBER(FIND("arredondamento",LOWER(F2956))),
ISNUMBER(FIND("remocao",LOWER(F2956))),
ISNUMBER(FIND("remoção",LOWER(F2956)))
),"Serviços extras",
IF(ISNUMBER(FIND("banho",LOWER(F2956))),"Banho","Loja")))</f>
        <v>Serviços extras</v>
      </c>
      <c r="AZ2956" s="1" t="str">
        <f>IF(ISBLANK(I2956),"", _xlfn.LET(_xlpm.Pedido,TRIM(D2956&amp;""),IF(_xlpm.Pedido&lt;&gt;"",_xlpm.Pedido&amp;" | "&amp;K2956,I2956&amp;" | "&amp;K2956&amp;" | "&amp;TEXT(AU2956,"0"))))</f>
        <v>5468 | Billy</v>
      </c>
      <c r="BA2956" s="1" t="str">
        <f>IF(ISBLANK(I2956),"", _xlfn.LET(_xlpm.TipoServico,LOWER(H2956),IF(ISNUMBER(FIND("banho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56" s="1" t="str">
        <f>IF(ISBLANK(I2956),"", _xlfn.LET(
    _xlpm.Servico,TRIM(F2956&amp;""),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3 M longo</v>
      </c>
      <c r="BC2956" s="1">
        <f t="shared" si="1"/>
        <v>55</v>
      </c>
    </row>
    <row r="2957" spans="1:55" x14ac:dyDescent="0.3">
      <c r="A2957" t="s">
        <v>1</v>
      </c>
      <c r="B2957" s="3">
        <v>46146</v>
      </c>
      <c r="C2957" t="s">
        <v>43</v>
      </c>
      <c r="D2957">
        <v>5466</v>
      </c>
      <c r="E2957">
        <v>0</v>
      </c>
      <c r="F2957" t="s">
        <v>793</v>
      </c>
      <c r="H2957" t="s">
        <v>4</v>
      </c>
      <c r="I2957">
        <v>2908</v>
      </c>
      <c r="J2957" t="s">
        <v>68</v>
      </c>
      <c r="L2957">
        <v>73991198348</v>
      </c>
      <c r="N2957">
        <v>0</v>
      </c>
      <c r="O2957" t="s">
        <v>5</v>
      </c>
      <c r="P2957">
        <v>0</v>
      </c>
      <c r="Q2957">
        <v>49</v>
      </c>
      <c r="R2957">
        <v>49</v>
      </c>
      <c r="S2957">
        <v>1</v>
      </c>
      <c r="T2957">
        <v>49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 t="s">
        <v>6</v>
      </c>
      <c r="AG2957">
        <v>198</v>
      </c>
      <c r="AS2957" t="s">
        <v>482</v>
      </c>
      <c r="AT2957" s="1"/>
      <c r="AU2957" s="2" t="str">
        <f>IF(ISBLANK(B2957),"", TEXT(B2957,"dddd, d \d\e mmmm \d\e aaaa"))</f>
        <v>segunda-feira, 4 de maio de 2026</v>
      </c>
      <c r="AX2957" s="1" t="str" cm="1">
        <f t="array" ref="AX2957">IFERROR(_xlfn.TEXTJOIN(", ",TRUE,_xlfn._xlws.SORT(_xlfn.UNIQUE(_xlfn._xlws.FILTER($K$2:$K$2889,($I$2:$I$2889=I2957)*($K$2:$K$2889&lt;&gt;""))))),"")</f>
        <v/>
      </c>
      <c r="AY2957" s="1" t="str">
        <f>IF(ISBLANK(F2957),"", IF(OR(
ISNUMBER(FIND("escovacao",LOWER(F2957))),
ISNUMBER(FIND("escovação",LOWER(F2957))),
ISNUMBER(FIND("higiene bucal",LOWER(F2957))),
ISNUMBER(FIND("tosa",LOWER(F2957))),
ISNUMBER(FIND("hidratacao",LOWER(F2957))),
ISNUMBER(FIND("hidratação",LOWER(F2957))),
ISNUMBER(FIND("spa",LOWER(F2957))),
ISNUMBER(FIND("corte de unhas",LOWER(F2957))),
ISNUMBER(FIND("desembolo",LOWER(F2957))),
ISNUMBER(FIND("clorexidina",LOWER(F2957))),
ISNUMBER(FIND("matizacao",LOWER(F2957))),
ISNUMBER(FIND("matização",LOWER(F2957))),
ISNUMBER(FIND("arredondamento",LOWER(F2957))),
ISNUMBER(FIND("remocao",LOWER(F2957))),
ISNUMBER(FIND("remoção",LOWER(F2957)))
),"Serviços extras",
IF(ISNUMBER(FIND("banho",LOWER(F2957))),"Banho","Loja")))</f>
        <v>Loja</v>
      </c>
      <c r="AZ2957" s="1" t="str">
        <f>IF(ISBLANK(I2957),"", _xlfn.LET(_xlpm.Pedido,TRIM(D2957&amp;""),IF(_xlpm.Pedido&lt;&gt;"",_xlpm.Pedido&amp;" | "&amp;K2957,I2957&amp;" | "&amp;K2957&amp;" | "&amp;TEXT(AU2957,"0"))))</f>
        <v xml:space="preserve">5466 | </v>
      </c>
      <c r="BA2957" s="1" t="str">
        <f>IF(ISBLANK(I2957),"", _xlfn.LET(_xlpm.TipoServico,LOWER(H2957),IF(ISNUMBER(FIND("banho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57" s="1" t="str">
        <f>IF(ISBLANK(I2957),"", _xlfn.LET(
    _xlpm.Servico,TRIM(F2957&amp;""),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57" s="1">
        <f t="shared" si="1"/>
        <v>49</v>
      </c>
    </row>
    <row r="2958" spans="1:55" x14ac:dyDescent="0.3">
      <c r="A2958" t="s">
        <v>1</v>
      </c>
      <c r="B2958" s="3">
        <v>46146</v>
      </c>
      <c r="C2958" t="s">
        <v>43</v>
      </c>
      <c r="D2958">
        <v>5466</v>
      </c>
      <c r="E2958">
        <v>0</v>
      </c>
      <c r="F2958" t="s">
        <v>794</v>
      </c>
      <c r="H2958" t="s">
        <v>4</v>
      </c>
      <c r="I2958">
        <v>2908</v>
      </c>
      <c r="J2958" t="s">
        <v>68</v>
      </c>
      <c r="L2958">
        <v>73991198348</v>
      </c>
      <c r="N2958">
        <v>0</v>
      </c>
      <c r="O2958" t="s">
        <v>5</v>
      </c>
      <c r="P2958">
        <v>0</v>
      </c>
      <c r="Q2958">
        <v>49</v>
      </c>
      <c r="R2958">
        <v>49</v>
      </c>
      <c r="S2958">
        <v>1</v>
      </c>
      <c r="T2958">
        <v>49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 t="s">
        <v>6</v>
      </c>
      <c r="AG2958">
        <v>198</v>
      </c>
      <c r="AS2958" t="s">
        <v>482</v>
      </c>
      <c r="AT2958" s="1"/>
      <c r="AU2958" s="2" t="str">
        <f>IF(ISBLANK(B2958),"", TEXT(B2958,"dddd, d \d\e mmmm \d\e aaaa"))</f>
        <v>segunda-feira, 4 de maio de 2026</v>
      </c>
      <c r="AX2958" s="1" t="str" cm="1">
        <f t="array" ref="AX2958">IFERROR(_xlfn.TEXTJOIN(", ",TRUE,_xlfn._xlws.SORT(_xlfn.UNIQUE(_xlfn._xlws.FILTER($K$2:$K$2889,($I$2:$I$2889=I2958)*($K$2:$K$2889&lt;&gt;""))))),"")</f>
        <v/>
      </c>
      <c r="AY2958" s="1" t="str">
        <f>IF(ISBLANK(F2958),"", IF(OR(
ISNUMBER(FIND("escovacao",LOWER(F2958))),
ISNUMBER(FIND("escovação",LOWER(F2958))),
ISNUMBER(FIND("higiene bucal",LOWER(F2958))),
ISNUMBER(FIND("tosa",LOWER(F2958))),
ISNUMBER(FIND("hidratacao",LOWER(F2958))),
ISNUMBER(FIND("hidratação",LOWER(F2958))),
ISNUMBER(FIND("spa",LOWER(F2958))),
ISNUMBER(FIND("corte de unhas",LOWER(F2958))),
ISNUMBER(FIND("desembolo",LOWER(F2958))),
ISNUMBER(FIND("clorexidina",LOWER(F2958))),
ISNUMBER(FIND("matizacao",LOWER(F2958))),
ISNUMBER(FIND("matização",LOWER(F2958))),
ISNUMBER(FIND("arredondamento",LOWER(F2958))),
ISNUMBER(FIND("remocao",LOWER(F2958))),
ISNUMBER(FIND("remoção",LOWER(F2958)))
),"Serviços extras",
IF(ISNUMBER(FIND("banho",LOWER(F2958))),"Banho","Loja")))</f>
        <v>Loja</v>
      </c>
      <c r="AZ2958" s="1" t="str">
        <f>IF(ISBLANK(I2958),"", _xlfn.LET(_xlpm.Pedido,TRIM(D2958&amp;""),IF(_xlpm.Pedido&lt;&gt;"",_xlpm.Pedido&amp;" | "&amp;K2958,I2958&amp;" | "&amp;K2958&amp;" | "&amp;TEXT(AU2958,"0"))))</f>
        <v xml:space="preserve">5466 | </v>
      </c>
      <c r="BA2958" s="1" t="str">
        <f>IF(ISBLANK(I2958),"", _xlfn.LET(_xlpm.TipoServico,LOWER(H2958),IF(ISNUMBER(FIND("banho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58" s="1" t="str">
        <f>IF(ISBLANK(I2958),"", _xlfn.LET(
    _xlpm.Servico,TRIM(F2958&amp;""),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58" s="1">
        <f t="shared" si="1"/>
        <v>49</v>
      </c>
    </row>
    <row r="2959" spans="1:55" x14ac:dyDescent="0.3">
      <c r="A2959" t="s">
        <v>1</v>
      </c>
      <c r="B2959" s="3">
        <v>46146</v>
      </c>
      <c r="C2959" t="s">
        <v>43</v>
      </c>
      <c r="D2959">
        <v>5466</v>
      </c>
      <c r="F2959" t="s">
        <v>795</v>
      </c>
      <c r="H2959" t="s">
        <v>4</v>
      </c>
      <c r="I2959">
        <v>2908</v>
      </c>
      <c r="J2959" t="s">
        <v>68</v>
      </c>
      <c r="L2959">
        <v>73991198348</v>
      </c>
      <c r="N2959">
        <v>0</v>
      </c>
      <c r="O2959" t="s">
        <v>5</v>
      </c>
      <c r="P2959">
        <v>0</v>
      </c>
      <c r="Q2959">
        <v>35</v>
      </c>
      <c r="R2959">
        <v>35</v>
      </c>
      <c r="S2959">
        <v>1</v>
      </c>
      <c r="T2959">
        <v>35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 t="s">
        <v>6</v>
      </c>
      <c r="AG2959">
        <v>198</v>
      </c>
      <c r="AS2959" t="s">
        <v>482</v>
      </c>
      <c r="AT2959" s="1"/>
      <c r="AU2959" s="2" t="str">
        <f>IF(ISBLANK(B2959),"", TEXT(B2959,"dddd, d \d\e mmmm \d\e aaaa"))</f>
        <v>segunda-feira, 4 de maio de 2026</v>
      </c>
      <c r="AX2959" s="1" t="str" cm="1">
        <f t="array" ref="AX2959">IFERROR(_xlfn.TEXTJOIN(", ",TRUE,_xlfn._xlws.SORT(_xlfn.UNIQUE(_xlfn._xlws.FILTER($K$2:$K$2889,($I$2:$I$2889=I2959)*($K$2:$K$2889&lt;&gt;""))))),"")</f>
        <v/>
      </c>
      <c r="AY2959" s="1" t="str">
        <f>IF(ISBLANK(F2959),"", IF(OR(
ISNUMBER(FIND("escovacao",LOWER(F2959))),
ISNUMBER(FIND("escovação",LOWER(F2959))),
ISNUMBER(FIND("higiene bucal",LOWER(F2959))),
ISNUMBER(FIND("tosa",LOWER(F2959))),
ISNUMBER(FIND("hidratacao",LOWER(F2959))),
ISNUMBER(FIND("hidratação",LOWER(F2959))),
ISNUMBER(FIND("spa",LOWER(F2959))),
ISNUMBER(FIND("corte de unhas",LOWER(F2959))),
ISNUMBER(FIND("desembolo",LOWER(F2959))),
ISNUMBER(FIND("clorexidina",LOWER(F2959))),
ISNUMBER(FIND("matizacao",LOWER(F2959))),
ISNUMBER(FIND("matização",LOWER(F2959))),
ISNUMBER(FIND("arredondamento",LOWER(F2959))),
ISNUMBER(FIND("remocao",LOWER(F2959))),
ISNUMBER(FIND("remoção",LOWER(F2959)))
),"Serviços extras",
IF(ISNUMBER(FIND("banho",LOWER(F2959))),"Banho","Loja")))</f>
        <v>Loja</v>
      </c>
      <c r="AZ2959" s="1" t="str">
        <f>IF(ISBLANK(I2959),"", _xlfn.LET(_xlpm.Pedido,TRIM(D2959&amp;""),IF(_xlpm.Pedido&lt;&gt;"",_xlpm.Pedido&amp;" | "&amp;K2959,I2959&amp;" | "&amp;K2959&amp;" | "&amp;TEXT(AU2959,"0"))))</f>
        <v xml:space="preserve">5466 | </v>
      </c>
      <c r="BA2959" s="1" t="str">
        <f>IF(ISBLANK(I2959),"", _xlfn.LET(_xlpm.TipoServico,LOWER(H2959),IF(ISNUMBER(FIND("banho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59" s="1" t="str">
        <f>IF(ISBLANK(I2959),"", _xlfn.LET(
    _xlpm.Servico,TRIM(F2959&amp;""),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59" s="1">
        <f t="shared" si="1"/>
        <v>35</v>
      </c>
    </row>
    <row r="2960" spans="1:55" x14ac:dyDescent="0.3">
      <c r="A2960" t="s">
        <v>1</v>
      </c>
      <c r="B2960" s="3">
        <v>46146</v>
      </c>
      <c r="C2960" t="s">
        <v>43</v>
      </c>
      <c r="D2960">
        <v>5466</v>
      </c>
      <c r="F2960" t="s">
        <v>796</v>
      </c>
      <c r="H2960" t="s">
        <v>4</v>
      </c>
      <c r="I2960">
        <v>2908</v>
      </c>
      <c r="J2960" t="s">
        <v>68</v>
      </c>
      <c r="L2960">
        <v>73991198348</v>
      </c>
      <c r="N2960">
        <v>0</v>
      </c>
      <c r="O2960" t="s">
        <v>5</v>
      </c>
      <c r="P2960">
        <v>0</v>
      </c>
      <c r="Q2960">
        <v>65</v>
      </c>
      <c r="R2960">
        <v>65</v>
      </c>
      <c r="S2960">
        <v>1</v>
      </c>
      <c r="T2960">
        <v>65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  <c r="AE2960">
        <v>0</v>
      </c>
      <c r="AF2960" t="s">
        <v>6</v>
      </c>
      <c r="AG2960">
        <v>198</v>
      </c>
      <c r="AS2960" t="s">
        <v>482</v>
      </c>
      <c r="AT2960" s="1"/>
      <c r="AU2960" s="2" t="str">
        <f>IF(ISBLANK(B2960),"", TEXT(B2960,"dddd, d \d\e mmmm \d\e aaaa"))</f>
        <v>segunda-feira, 4 de maio de 2026</v>
      </c>
      <c r="AX2960" s="1" t="str" cm="1">
        <f t="array" ref="AX2960">IFERROR(_xlfn.TEXTJOIN(", ",TRUE,_xlfn._xlws.SORT(_xlfn.UNIQUE(_xlfn._xlws.FILTER($K$2:$K$2889,($I$2:$I$2889=I2960)*($K$2:$K$2889&lt;&gt;""))))),"")</f>
        <v/>
      </c>
      <c r="AY2960" s="1" t="str">
        <f>IF(ISBLANK(F2960),"", IF(OR(
ISNUMBER(FIND("escovacao",LOWER(F2960))),
ISNUMBER(FIND("escovação",LOWER(F2960))),
ISNUMBER(FIND("higiene bucal",LOWER(F2960))),
ISNUMBER(FIND("tosa",LOWER(F2960))),
ISNUMBER(FIND("hidratacao",LOWER(F2960))),
ISNUMBER(FIND("hidratação",LOWER(F2960))),
ISNUMBER(FIND("spa",LOWER(F2960))),
ISNUMBER(FIND("corte de unhas",LOWER(F2960))),
ISNUMBER(FIND("desembolo",LOWER(F2960))),
ISNUMBER(FIND("clorexidina",LOWER(F2960))),
ISNUMBER(FIND("matizacao",LOWER(F2960))),
ISNUMBER(FIND("matização",LOWER(F2960))),
ISNUMBER(FIND("arredondamento",LOWER(F2960))),
ISNUMBER(FIND("remocao",LOWER(F2960))),
ISNUMBER(FIND("remoção",LOWER(F2960)))
),"Serviços extras",
IF(ISNUMBER(FIND("banho",LOWER(F2960))),"Banho","Loja")))</f>
        <v>Loja</v>
      </c>
      <c r="AZ2960" s="1" t="str">
        <f>IF(ISBLANK(I2960),"", _xlfn.LET(_xlpm.Pedido,TRIM(D2960&amp;""),IF(_xlpm.Pedido&lt;&gt;"",_xlpm.Pedido&amp;" | "&amp;K2960,I2960&amp;" | "&amp;K2960&amp;" | "&amp;TEXT(AU2960,"0"))))</f>
        <v xml:space="preserve">5466 | </v>
      </c>
      <c r="BA2960" s="1" t="str">
        <f>IF(ISBLANK(I2960),"", _xlfn.LET(_xlpm.TipoServico,LOWER(H2960),IF(ISNUMBER(FIND("banho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60" s="1" t="str">
        <f>IF(ISBLANK(I2960),"", _xlfn.LET(
    _xlpm.Servico,TRIM(F2960&amp;""),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60" s="1">
        <f t="shared" si="1"/>
        <v>65</v>
      </c>
    </row>
    <row r="2961" spans="1:55" x14ac:dyDescent="0.3">
      <c r="A2961" t="s">
        <v>141</v>
      </c>
      <c r="B2961" s="3">
        <v>46147</v>
      </c>
      <c r="C2961" t="s">
        <v>46</v>
      </c>
      <c r="D2961">
        <v>5474</v>
      </c>
      <c r="F2961" t="s">
        <v>134</v>
      </c>
      <c r="H2961" t="s">
        <v>276</v>
      </c>
      <c r="I2961">
        <v>2091</v>
      </c>
      <c r="J2961" t="s">
        <v>445</v>
      </c>
      <c r="K2961" t="s">
        <v>797</v>
      </c>
      <c r="L2961">
        <v>73999566962</v>
      </c>
      <c r="N2961">
        <v>0</v>
      </c>
      <c r="O2961" t="s">
        <v>5</v>
      </c>
      <c r="P2961">
        <v>0</v>
      </c>
      <c r="Q2961">
        <v>62</v>
      </c>
      <c r="R2961">
        <v>62</v>
      </c>
      <c r="S2961">
        <v>1</v>
      </c>
      <c r="T2961">
        <v>62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 t="s">
        <v>6</v>
      </c>
      <c r="AG2961">
        <v>117</v>
      </c>
      <c r="AH2961" t="s">
        <v>207</v>
      </c>
      <c r="AI2961" t="s">
        <v>209</v>
      </c>
      <c r="AJ2961" t="s">
        <v>192</v>
      </c>
      <c r="AK2961" t="s">
        <v>187</v>
      </c>
      <c r="AL2961" t="s">
        <v>188</v>
      </c>
      <c r="AT2961" s="1"/>
      <c r="AU2961" s="2" t="str">
        <f>IF(ISBLANK(B2961),"", TEXT(B2961,"dddd, d \d\e mmmm \d\e aaaa"))</f>
        <v>terça-feira, 5 de maio de 2026</v>
      </c>
      <c r="AX2961" s="1" t="str" cm="1">
        <f t="array" ref="AX2961">IFERROR(_xlfn.TEXTJOIN(", ",TRUE,_xlfn._xlws.SORT(_xlfn.UNIQUE(_xlfn._xlws.FILTER($K$2:$K$2889,($I$2:$I$2889=I2961)*($K$2:$K$2889&lt;&gt;""))))),"")</f>
        <v>Lola</v>
      </c>
      <c r="AY2961" s="1" t="str">
        <f>IF(ISBLANK(F2961),"", IF(OR(
ISNUMBER(FIND("escovacao",LOWER(F2961))),
ISNUMBER(FIND("escovação",LOWER(F2961))),
ISNUMBER(FIND("higiene bucal",LOWER(F2961))),
ISNUMBER(FIND("tosa",LOWER(F2961))),
ISNUMBER(FIND("hidratacao",LOWER(F2961))),
ISNUMBER(FIND("hidratação",LOWER(F2961))),
ISNUMBER(FIND("spa",LOWER(F2961))),
ISNUMBER(FIND("corte de unhas",LOWER(F2961))),
ISNUMBER(FIND("desembolo",LOWER(F2961))),
ISNUMBER(FIND("clorexidina",LOWER(F2961))),
ISNUMBER(FIND("matizacao",LOWER(F2961))),
ISNUMBER(FIND("matização",LOWER(F2961))),
ISNUMBER(FIND("arredondamento",LOWER(F2961))),
ISNUMBER(FIND("remocao",LOWER(F2961))),
ISNUMBER(FIND("remoção",LOWER(F2961)))
),"Serviços extras",
IF(ISNUMBER(FIND("banho",LOWER(F2961))),"Banho","Loja")))</f>
        <v>Banho</v>
      </c>
      <c r="AZ2961" s="1" t="str">
        <f>IF(ISBLANK(I2961),"", _xlfn.LET(_xlpm.Pedido,TRIM(D2961&amp;""),IF(_xlpm.Pedido&lt;&gt;"",_xlpm.Pedido&amp;" | "&amp;K2961,I2961&amp;" | "&amp;K2961&amp;" | "&amp;TEXT(AU2961,"0"))))</f>
        <v>5474 | Pocoyo</v>
      </c>
      <c r="BA2961" s="1" t="str">
        <f>IF(ISBLANK(I2961),"", _xlfn.LET(_xlpm.TipoServico,LOWER(H2961),IF(ISNUMBER(FIND("banho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61" s="1" t="str">
        <f>IF(ISBLANK(I2961),"", _xlfn.LET(
    _xlpm.Servico,TRIM(F2961&amp;""),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61" s="1">
        <f t="shared" si="1"/>
        <v>62</v>
      </c>
    </row>
    <row r="2962" spans="1:55" x14ac:dyDescent="0.3">
      <c r="A2962" t="s">
        <v>141</v>
      </c>
      <c r="B2962" s="3">
        <v>46147</v>
      </c>
      <c r="C2962" t="s">
        <v>46</v>
      </c>
      <c r="D2962">
        <v>5474</v>
      </c>
      <c r="F2962" t="s">
        <v>291</v>
      </c>
      <c r="H2962" t="s">
        <v>276</v>
      </c>
      <c r="I2962">
        <v>2091</v>
      </c>
      <c r="J2962" t="s">
        <v>445</v>
      </c>
      <c r="K2962" t="s">
        <v>797</v>
      </c>
      <c r="L2962">
        <v>73999566962</v>
      </c>
      <c r="N2962">
        <v>0</v>
      </c>
      <c r="O2962" t="s">
        <v>5</v>
      </c>
      <c r="P2962">
        <v>0</v>
      </c>
      <c r="Q2962">
        <v>43</v>
      </c>
      <c r="R2962">
        <v>43</v>
      </c>
      <c r="S2962">
        <v>1</v>
      </c>
      <c r="T2962">
        <v>43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 t="s">
        <v>6</v>
      </c>
      <c r="AG2962">
        <v>117</v>
      </c>
      <c r="AH2962" t="s">
        <v>207</v>
      </c>
      <c r="AI2962" t="s">
        <v>209</v>
      </c>
      <c r="AJ2962" t="s">
        <v>192</v>
      </c>
      <c r="AK2962" t="s">
        <v>187</v>
      </c>
      <c r="AL2962" t="s">
        <v>188</v>
      </c>
      <c r="AT2962" s="1"/>
      <c r="AU2962" s="2" t="str">
        <f>IF(ISBLANK(B2962),"", TEXT(B2962,"dddd, d \d\e mmmm \d\e aaaa"))</f>
        <v>terça-feira, 5 de maio de 2026</v>
      </c>
      <c r="AX2962" s="1" t="str" cm="1">
        <f t="array" ref="AX2962">IFERROR(_xlfn.TEXTJOIN(", ",TRUE,_xlfn._xlws.SORT(_xlfn.UNIQUE(_xlfn._xlws.FILTER($K$2:$K$2889,($I$2:$I$2889=I2962)*($K$2:$K$2889&lt;&gt;""))))),"")</f>
        <v>Lola</v>
      </c>
      <c r="AY2962" s="1" t="str">
        <f>IF(ISBLANK(F2962),"", IF(OR(
ISNUMBER(FIND("escovacao",LOWER(F2962))),
ISNUMBER(FIND("escovação",LOWER(F2962))),
ISNUMBER(FIND("higiene bucal",LOWER(F2962))),
ISNUMBER(FIND("tosa",LOWER(F2962))),
ISNUMBER(FIND("hidratacao",LOWER(F2962))),
ISNUMBER(FIND("hidratação",LOWER(F2962))),
ISNUMBER(FIND("spa",LOWER(F2962))),
ISNUMBER(FIND("corte de unhas",LOWER(F2962))),
ISNUMBER(FIND("desembolo",LOWER(F2962))),
ISNUMBER(FIND("clorexidina",LOWER(F2962))),
ISNUMBER(FIND("matizacao",LOWER(F2962))),
ISNUMBER(FIND("matização",LOWER(F2962))),
ISNUMBER(FIND("arredondamento",LOWER(F2962))),
ISNUMBER(FIND("remocao",LOWER(F2962))),
ISNUMBER(FIND("remoção",LOWER(F2962)))
),"Serviços extras",
IF(ISNUMBER(FIND("banho",LOWER(F2962))),"Banho","Loja")))</f>
        <v>Serviços extras</v>
      </c>
      <c r="AZ2962" s="1" t="str">
        <f>IF(ISBLANK(I2962),"", _xlfn.LET(_xlpm.Pedido,TRIM(D2962&amp;""),IF(_xlpm.Pedido&lt;&gt;"",_xlpm.Pedido&amp;" | "&amp;K2962,I2962&amp;" | "&amp;K2962&amp;" | "&amp;TEXT(AU2962,"0"))))</f>
        <v>5474 | Pocoyo</v>
      </c>
      <c r="BA2962" s="1" t="str">
        <f>IF(ISBLANK(I2962),"", _xlfn.LET(_xlpm.TipoServico,LOWER(H2962),IF(ISNUMBER(FIND("banho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62" s="1" t="str">
        <f>IF(ISBLANK(I2962),"", _xlfn.LET(
    _xlpm.Servico,TRIM(F2962&amp;""),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62" s="1">
        <f t="shared" si="1"/>
        <v>43</v>
      </c>
    </row>
    <row r="2963" spans="1:55" x14ac:dyDescent="0.3">
      <c r="A2963" t="s">
        <v>1</v>
      </c>
      <c r="B2963" s="3">
        <v>46147</v>
      </c>
      <c r="C2963" t="s">
        <v>46</v>
      </c>
      <c r="D2963">
        <v>5474</v>
      </c>
      <c r="E2963">
        <v>0</v>
      </c>
      <c r="F2963" t="s">
        <v>495</v>
      </c>
      <c r="H2963" t="s">
        <v>4</v>
      </c>
      <c r="I2963">
        <v>2091</v>
      </c>
      <c r="J2963" t="s">
        <v>445</v>
      </c>
      <c r="L2963">
        <v>73999566962</v>
      </c>
      <c r="N2963">
        <v>0</v>
      </c>
      <c r="O2963" t="s">
        <v>5</v>
      </c>
      <c r="P2963">
        <v>0</v>
      </c>
      <c r="Q2963">
        <v>12</v>
      </c>
      <c r="R2963">
        <v>12</v>
      </c>
      <c r="S2963">
        <v>1</v>
      </c>
      <c r="T2963">
        <v>12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 t="s">
        <v>6</v>
      </c>
      <c r="AG2963">
        <v>117</v>
      </c>
      <c r="AS2963" t="s">
        <v>798</v>
      </c>
      <c r="AT2963" s="1"/>
      <c r="AU2963" s="2" t="str">
        <f>IF(ISBLANK(B2963),"", TEXT(B2963,"dddd, d \d\e mmmm \d\e aaaa"))</f>
        <v>terça-feira, 5 de maio de 2026</v>
      </c>
      <c r="AX2963" s="1" t="str" cm="1">
        <f t="array" ref="AX2963">IFERROR(_xlfn.TEXTJOIN(", ",TRUE,_xlfn._xlws.SORT(_xlfn.UNIQUE(_xlfn._xlws.FILTER($K$2:$K$2889,($I$2:$I$2889=I2963)*($K$2:$K$2889&lt;&gt;""))))),"")</f>
        <v>Lola</v>
      </c>
      <c r="AY2963" s="1" t="str">
        <f>IF(ISBLANK(F2963),"", IF(OR(
ISNUMBER(FIND("escovacao",LOWER(F2963))),
ISNUMBER(FIND("escovação",LOWER(F2963))),
ISNUMBER(FIND("higiene bucal",LOWER(F2963))),
ISNUMBER(FIND("tosa",LOWER(F2963))),
ISNUMBER(FIND("hidratacao",LOWER(F2963))),
ISNUMBER(FIND("hidratação",LOWER(F2963))),
ISNUMBER(FIND("spa",LOWER(F2963))),
ISNUMBER(FIND("corte de unhas",LOWER(F2963))),
ISNUMBER(FIND("desembolo",LOWER(F2963))),
ISNUMBER(FIND("clorexidina",LOWER(F2963))),
ISNUMBER(FIND("matizacao",LOWER(F2963))),
ISNUMBER(FIND("matização",LOWER(F2963))),
ISNUMBER(FIND("arredondamento",LOWER(F2963))),
ISNUMBER(FIND("remocao",LOWER(F2963))),
ISNUMBER(FIND("remoção",LOWER(F2963)))
),"Serviços extras",
IF(ISNUMBER(FIND("banho",LOWER(F2963))),"Banho","Loja")))</f>
        <v>Loja</v>
      </c>
      <c r="AZ2963" s="1" t="str">
        <f>IF(ISBLANK(I2963),"", _xlfn.LET(_xlpm.Pedido,TRIM(D2963&amp;""),IF(_xlpm.Pedido&lt;&gt;"",_xlpm.Pedido&amp;" | "&amp;K2963,I2963&amp;" | "&amp;K2963&amp;" | "&amp;TEXT(AU2963,"0"))))</f>
        <v xml:space="preserve">5474 | </v>
      </c>
      <c r="BA2963" s="1" t="str">
        <f>IF(ISBLANK(I2963),"", _xlfn.LET(_xlpm.TipoServico,LOWER(H2963),IF(ISNUMBER(FIND("banho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63" s="1" t="str">
        <f>IF(ISBLANK(I2963),"", _xlfn.LET(
    _xlpm.Servico,TRIM(F2963&amp;""),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63" s="1">
        <f t="shared" si="1"/>
        <v>12</v>
      </c>
    </row>
    <row r="2964" spans="1:55" x14ac:dyDescent="0.3">
      <c r="A2964" t="s">
        <v>133</v>
      </c>
      <c r="B2964" s="3">
        <v>46147</v>
      </c>
      <c r="C2964" t="s">
        <v>46</v>
      </c>
      <c r="D2964">
        <v>5473</v>
      </c>
      <c r="F2964" t="s">
        <v>134</v>
      </c>
      <c r="H2964" t="s">
        <v>276</v>
      </c>
      <c r="I2964">
        <v>2441</v>
      </c>
      <c r="J2964" t="s">
        <v>47</v>
      </c>
      <c r="K2964" t="s">
        <v>430</v>
      </c>
      <c r="L2964">
        <v>5573999266294</v>
      </c>
      <c r="N2964">
        <v>0</v>
      </c>
      <c r="O2964" t="s">
        <v>5</v>
      </c>
      <c r="P2964">
        <v>0</v>
      </c>
      <c r="Q2964">
        <v>62</v>
      </c>
      <c r="R2964">
        <v>62</v>
      </c>
      <c r="S2964">
        <v>1</v>
      </c>
      <c r="T2964">
        <v>62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 t="s">
        <v>6</v>
      </c>
      <c r="AG2964">
        <v>92.9</v>
      </c>
      <c r="AH2964" t="s">
        <v>207</v>
      </c>
      <c r="AI2964" t="s">
        <v>199</v>
      </c>
      <c r="AJ2964" t="s">
        <v>192</v>
      </c>
      <c r="AK2964" t="s">
        <v>190</v>
      </c>
      <c r="AL2964" t="s">
        <v>188</v>
      </c>
      <c r="AT2964" s="1"/>
      <c r="AU2964" s="2" t="str">
        <f>IF(ISBLANK(B2964),"", TEXT(B2964,"dddd, d \d\e mmmm \d\e aaaa"))</f>
        <v>terça-feira, 5 de maio de 2026</v>
      </c>
      <c r="AX2964" s="1" t="str" cm="1">
        <f t="array" ref="AX2964">IFERROR(_xlfn.TEXTJOIN(", ",TRUE,_xlfn._xlws.SORT(_xlfn.UNIQUE(_xlfn._xlws.FILTER($K$2:$K$2889,($I$2:$I$2889=I2964)*($K$2:$K$2889&lt;&gt;""))))),"")</f>
        <v>Pandora</v>
      </c>
      <c r="AY2964" s="1" t="str">
        <f>IF(ISBLANK(F2964),"", IF(OR(
ISNUMBER(FIND("escovacao",LOWER(F2964))),
ISNUMBER(FIND("escovação",LOWER(F2964))),
ISNUMBER(FIND("higiene bucal",LOWER(F2964))),
ISNUMBER(FIND("tosa",LOWER(F2964))),
ISNUMBER(FIND("hidratacao",LOWER(F2964))),
ISNUMBER(FIND("hidratação",LOWER(F2964))),
ISNUMBER(FIND("spa",LOWER(F2964))),
ISNUMBER(FIND("corte de unhas",LOWER(F2964))),
ISNUMBER(FIND("desembolo",LOWER(F2964))),
ISNUMBER(FIND("clorexidina",LOWER(F2964))),
ISNUMBER(FIND("matizacao",LOWER(F2964))),
ISNUMBER(FIND("matização",LOWER(F2964))),
ISNUMBER(FIND("arredondamento",LOWER(F2964))),
ISNUMBER(FIND("remocao",LOWER(F2964))),
ISNUMBER(FIND("remoção",LOWER(F2964)))
),"Serviços extras",
IF(ISNUMBER(FIND("banho",LOWER(F2964))),"Banho","Loja")))</f>
        <v>Banho</v>
      </c>
      <c r="AZ2964" s="1" t="str">
        <f>IF(ISBLANK(I2964),"", _xlfn.LET(_xlpm.Pedido,TRIM(D2964&amp;""),IF(_xlpm.Pedido&lt;&gt;"",_xlpm.Pedido&amp;" | "&amp;K2964,I2964&amp;" | "&amp;K2964&amp;" | "&amp;TEXT(AU2964,"0"))))</f>
        <v>5473 | Pandora</v>
      </c>
      <c r="BA2964" s="1" t="str">
        <f>IF(ISBLANK(I2964),"", _xlfn.LET(_xlpm.TipoServico,LOWER(H2964),IF(ISNUMBER(FIND("banho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64" s="1" t="str">
        <f>IF(ISBLANK(I2964),"", _xlfn.LET(
    _xlpm.Servico,TRIM(F2964&amp;""),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64" s="1">
        <f t="shared" si="1"/>
        <v>62</v>
      </c>
    </row>
    <row r="2965" spans="1:55" x14ac:dyDescent="0.3">
      <c r="A2965" t="s">
        <v>133</v>
      </c>
      <c r="B2965" s="3">
        <v>46147</v>
      </c>
      <c r="C2965" t="s">
        <v>46</v>
      </c>
      <c r="D2965">
        <v>5473</v>
      </c>
      <c r="F2965" t="s">
        <v>146</v>
      </c>
      <c r="H2965" t="s">
        <v>276</v>
      </c>
      <c r="I2965">
        <v>2441</v>
      </c>
      <c r="J2965" t="s">
        <v>47</v>
      </c>
      <c r="K2965" t="s">
        <v>430</v>
      </c>
      <c r="L2965">
        <v>5573999266294</v>
      </c>
      <c r="N2965">
        <v>0</v>
      </c>
      <c r="O2965" t="s">
        <v>5</v>
      </c>
      <c r="P2965">
        <v>0</v>
      </c>
      <c r="Q2965">
        <v>12</v>
      </c>
      <c r="R2965">
        <v>12</v>
      </c>
      <c r="S2965">
        <v>1</v>
      </c>
      <c r="T2965">
        <v>12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 t="s">
        <v>6</v>
      </c>
      <c r="AG2965">
        <v>92.9</v>
      </c>
      <c r="AH2965" t="s">
        <v>207</v>
      </c>
      <c r="AI2965" t="s">
        <v>199</v>
      </c>
      <c r="AJ2965" t="s">
        <v>192</v>
      </c>
      <c r="AK2965" t="s">
        <v>190</v>
      </c>
      <c r="AL2965" t="s">
        <v>188</v>
      </c>
      <c r="AT2965" s="1"/>
      <c r="AU2965" s="2" t="str">
        <f>IF(ISBLANK(B2965),"", TEXT(B2965,"dddd, d \d\e mmmm \d\e aaaa"))</f>
        <v>terça-feira, 5 de maio de 2026</v>
      </c>
      <c r="AX2965" s="1" t="str" cm="1">
        <f t="array" ref="AX2965">IFERROR(_xlfn.TEXTJOIN(", ",TRUE,_xlfn._xlws.SORT(_xlfn.UNIQUE(_xlfn._xlws.FILTER($K$2:$K$2889,($I$2:$I$2889=I2965)*($K$2:$K$2889&lt;&gt;""))))),"")</f>
        <v>Pandora</v>
      </c>
      <c r="AY2965" s="1" t="str">
        <f>IF(ISBLANK(F2965),"", IF(OR(
ISNUMBER(FIND("escovacao",LOWER(F2965))),
ISNUMBER(FIND("escovação",LOWER(F2965))),
ISNUMBER(FIND("higiene bucal",LOWER(F2965))),
ISNUMBER(FIND("tosa",LOWER(F2965))),
ISNUMBER(FIND("hidratacao",LOWER(F2965))),
ISNUMBER(FIND("hidratação",LOWER(F2965))),
ISNUMBER(FIND("spa",LOWER(F2965))),
ISNUMBER(FIND("corte de unhas",LOWER(F2965))),
ISNUMBER(FIND("desembolo",LOWER(F2965))),
ISNUMBER(FIND("clorexidina",LOWER(F2965))),
ISNUMBER(FIND("matizacao",LOWER(F2965))),
ISNUMBER(FIND("matização",LOWER(F2965))),
ISNUMBER(FIND("arredondamento",LOWER(F2965))),
ISNUMBER(FIND("remocao",LOWER(F2965))),
ISNUMBER(FIND("remoção",LOWER(F2965)))
),"Serviços extras",
IF(ISNUMBER(FIND("banho",LOWER(F2965))),"Banho","Loja")))</f>
        <v>Serviços extras</v>
      </c>
      <c r="AZ2965" s="1" t="str">
        <f>IF(ISBLANK(I2965),"", _xlfn.LET(_xlpm.Pedido,TRIM(D2965&amp;""),IF(_xlpm.Pedido&lt;&gt;"",_xlpm.Pedido&amp;" | "&amp;K2965,I2965&amp;" | "&amp;K2965&amp;" | "&amp;TEXT(AU2965,"0"))))</f>
        <v>5473 | Pandora</v>
      </c>
      <c r="BA2965" s="1" t="str">
        <f>IF(ISBLANK(I2965),"", _xlfn.LET(_xlpm.TipoServico,LOWER(H2965),IF(ISNUMBER(FIND("banho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65" s="1" t="str">
        <f>IF(ISBLANK(I2965),"", _xlfn.LET(
    _xlpm.Servico,TRIM(F2965&amp;""),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65" s="1">
        <f t="shared" si="1"/>
        <v>12</v>
      </c>
    </row>
    <row r="2966" spans="1:55" x14ac:dyDescent="0.3">
      <c r="A2966" t="s">
        <v>1</v>
      </c>
      <c r="B2966" s="3">
        <v>46147</v>
      </c>
      <c r="C2966" t="s">
        <v>46</v>
      </c>
      <c r="D2966">
        <v>5471</v>
      </c>
      <c r="F2966" t="s">
        <v>508</v>
      </c>
      <c r="H2966" t="s">
        <v>4</v>
      </c>
      <c r="I2966">
        <v>2776</v>
      </c>
      <c r="J2966" t="s">
        <v>507</v>
      </c>
      <c r="L2966">
        <v>73982138706</v>
      </c>
      <c r="N2966">
        <v>0</v>
      </c>
      <c r="O2966" t="s">
        <v>5</v>
      </c>
      <c r="P2966">
        <v>0</v>
      </c>
      <c r="Q2966">
        <v>140</v>
      </c>
      <c r="R2966">
        <v>140</v>
      </c>
      <c r="S2966">
        <v>1</v>
      </c>
      <c r="T2966">
        <v>140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 t="s">
        <v>6</v>
      </c>
      <c r="AG2966">
        <v>140</v>
      </c>
      <c r="AS2966" t="s">
        <v>492</v>
      </c>
      <c r="AT2966" s="1"/>
      <c r="AU2966" s="2" t="str">
        <f>IF(ISBLANK(B2966),"", TEXT(B2966,"dddd, d \d\e mmmm \d\e aaaa"))</f>
        <v>terça-feira, 5 de maio de 2026</v>
      </c>
      <c r="AX2966" s="1" t="str" cm="1">
        <f t="array" ref="AX2966">IFERROR(_xlfn.TEXTJOIN(", ",TRUE,_xlfn._xlws.SORT(_xlfn.UNIQUE(_xlfn._xlws.FILTER($K$2:$K$2889,($I$2:$I$2889=I2966)*($K$2:$K$2889&lt;&gt;""))))),"")</f>
        <v/>
      </c>
      <c r="AY2966" s="1" t="str">
        <f>IF(ISBLANK(F2966),"", IF(OR(
ISNUMBER(FIND("escovacao",LOWER(F2966))),
ISNUMBER(FIND("escovação",LOWER(F2966))),
ISNUMBER(FIND("higiene bucal",LOWER(F2966))),
ISNUMBER(FIND("tosa",LOWER(F2966))),
ISNUMBER(FIND("hidratacao",LOWER(F2966))),
ISNUMBER(FIND("hidratação",LOWER(F2966))),
ISNUMBER(FIND("spa",LOWER(F2966))),
ISNUMBER(FIND("corte de unhas",LOWER(F2966))),
ISNUMBER(FIND("desembolo",LOWER(F2966))),
ISNUMBER(FIND("clorexidina",LOWER(F2966))),
ISNUMBER(FIND("matizacao",LOWER(F2966))),
ISNUMBER(FIND("matização",LOWER(F2966))),
ISNUMBER(FIND("arredondamento",LOWER(F2966))),
ISNUMBER(FIND("remocao",LOWER(F2966))),
ISNUMBER(FIND("remoção",LOWER(F2966)))
),"Serviços extras",
IF(ISNUMBER(FIND("banho",LOWER(F2966))),"Banho","Loja")))</f>
        <v>Loja</v>
      </c>
      <c r="AZ2966" s="1" t="str">
        <f>IF(ISBLANK(I2966),"", _xlfn.LET(_xlpm.Pedido,TRIM(D2966&amp;""),IF(_xlpm.Pedido&lt;&gt;"",_xlpm.Pedido&amp;" | "&amp;K2966,I2966&amp;" | "&amp;K2966&amp;" | "&amp;TEXT(AU2966,"0"))))</f>
        <v xml:space="preserve">5471 | </v>
      </c>
      <c r="BA2966" s="1" t="str">
        <f>IF(ISBLANK(I2966),"", _xlfn.LET(_xlpm.TipoServico,LOWER(H2966),IF(ISNUMBER(FIND("banho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66" s="1" t="str">
        <f>IF(ISBLANK(I2966),"", _xlfn.LET(
    _xlpm.Servico,TRIM(F2966&amp;""),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66" s="1">
        <f t="shared" si="1"/>
        <v>140</v>
      </c>
    </row>
    <row r="2967" spans="1:55" x14ac:dyDescent="0.3">
      <c r="A2967" t="s">
        <v>172</v>
      </c>
      <c r="B2967" s="3">
        <v>46147</v>
      </c>
      <c r="C2967" t="s">
        <v>46</v>
      </c>
      <c r="D2967">
        <v>5475</v>
      </c>
      <c r="F2967" t="s">
        <v>134</v>
      </c>
      <c r="H2967" t="s">
        <v>276</v>
      </c>
      <c r="I2967">
        <v>2327</v>
      </c>
      <c r="J2967" t="s">
        <v>532</v>
      </c>
      <c r="K2967" t="s">
        <v>661</v>
      </c>
      <c r="L2967">
        <v>73999999999</v>
      </c>
      <c r="N2967">
        <v>0</v>
      </c>
      <c r="O2967" t="s">
        <v>5</v>
      </c>
      <c r="P2967">
        <v>0</v>
      </c>
      <c r="Q2967">
        <v>62</v>
      </c>
      <c r="R2967">
        <v>62</v>
      </c>
      <c r="S2967">
        <v>1</v>
      </c>
      <c r="T2967">
        <v>62</v>
      </c>
      <c r="U2967">
        <v>0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 t="s">
        <v>6</v>
      </c>
      <c r="AG2967">
        <v>79.5</v>
      </c>
      <c r="AT2967" s="1"/>
      <c r="AU2967" s="2" t="str">
        <f>IF(ISBLANK(B2967),"", TEXT(B2967,"dddd, d \d\e mmmm \d\e aaaa"))</f>
        <v>terça-feira, 5 de maio de 2026</v>
      </c>
      <c r="AX2967" s="1" t="str" cm="1">
        <f t="array" ref="AX2967">IFERROR(_xlfn.TEXTJOIN(", ",TRUE,_xlfn._xlws.SORT(_xlfn.UNIQUE(_xlfn._xlws.FILTER($K$2:$K$2889,($I$2:$I$2889=I2967)*($K$2:$K$2889&lt;&gt;""))))),"")</f>
        <v>Toff</v>
      </c>
      <c r="AY2967" s="1" t="str">
        <f>IF(ISBLANK(F2967),"", IF(OR(
ISNUMBER(FIND("escovacao",LOWER(F2967))),
ISNUMBER(FIND("escovação",LOWER(F2967))),
ISNUMBER(FIND("higiene bucal",LOWER(F2967))),
ISNUMBER(FIND("tosa",LOWER(F2967))),
ISNUMBER(FIND("hidratacao",LOWER(F2967))),
ISNUMBER(FIND("hidratação",LOWER(F2967))),
ISNUMBER(FIND("spa",LOWER(F2967))),
ISNUMBER(FIND("corte de unhas",LOWER(F2967))),
ISNUMBER(FIND("desembolo",LOWER(F2967))),
ISNUMBER(FIND("clorexidina",LOWER(F2967))),
ISNUMBER(FIND("matizacao",LOWER(F2967))),
ISNUMBER(FIND("matização",LOWER(F2967))),
ISNUMBER(FIND("arredondamento",LOWER(F2967))),
ISNUMBER(FIND("remocao",LOWER(F2967))),
ISNUMBER(FIND("remoção",LOWER(F2967)))
),"Serviços extras",
IF(ISNUMBER(FIND("banho",LOWER(F2967))),"Banho","Loja")))</f>
        <v>Banho</v>
      </c>
      <c r="AZ2967" s="1" t="str">
        <f>IF(ISBLANK(I2967),"", _xlfn.LET(_xlpm.Pedido,TRIM(D2967&amp;""),IF(_xlpm.Pedido&lt;&gt;"",_xlpm.Pedido&amp;" | "&amp;K2967,I2967&amp;" | "&amp;K2967&amp;" | "&amp;TEXT(AU2967,"0"))))</f>
        <v>5475 | Toff</v>
      </c>
      <c r="BA2967" s="1" t="str">
        <f>IF(ISBLANK(I2967),"", _xlfn.LET(_xlpm.TipoServico,LOWER(H2967),IF(ISNUMBER(FIND("banho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67" s="1" t="str">
        <f>IF(ISBLANK(I2967),"", _xlfn.LET(
    _xlpm.Servico,TRIM(F2967&amp;""),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67" s="1">
        <f t="shared" si="1"/>
        <v>62</v>
      </c>
    </row>
    <row r="2968" spans="1:55" x14ac:dyDescent="0.3">
      <c r="A2968" t="s">
        <v>172</v>
      </c>
      <c r="B2968" s="3">
        <v>46147</v>
      </c>
      <c r="C2968" t="s">
        <v>46</v>
      </c>
      <c r="D2968">
        <v>5475</v>
      </c>
      <c r="F2968" t="s">
        <v>146</v>
      </c>
      <c r="H2968" t="s">
        <v>276</v>
      </c>
      <c r="I2968">
        <v>2327</v>
      </c>
      <c r="J2968" t="s">
        <v>532</v>
      </c>
      <c r="K2968" t="s">
        <v>661</v>
      </c>
      <c r="L2968">
        <v>73999999999</v>
      </c>
      <c r="N2968">
        <v>0</v>
      </c>
      <c r="O2968" t="s">
        <v>5</v>
      </c>
      <c r="P2968">
        <v>0</v>
      </c>
      <c r="Q2968">
        <v>12</v>
      </c>
      <c r="R2968">
        <v>12</v>
      </c>
      <c r="S2968">
        <v>1</v>
      </c>
      <c r="T2968">
        <v>12</v>
      </c>
      <c r="U2968">
        <v>0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 t="s">
        <v>6</v>
      </c>
      <c r="AG2968">
        <v>79.5</v>
      </c>
      <c r="AT2968" s="1"/>
      <c r="AU2968" s="2" t="str">
        <f>IF(ISBLANK(B2968),"", TEXT(B2968,"dddd, d \d\e mmmm \d\e aaaa"))</f>
        <v>terça-feira, 5 de maio de 2026</v>
      </c>
      <c r="AX2968" s="1" t="str" cm="1">
        <f t="array" ref="AX2968">IFERROR(_xlfn.TEXTJOIN(", ",TRUE,_xlfn._xlws.SORT(_xlfn.UNIQUE(_xlfn._xlws.FILTER($K$2:$K$2889,($I$2:$I$2889=I2968)*($K$2:$K$2889&lt;&gt;""))))),"")</f>
        <v>Toff</v>
      </c>
      <c r="AY2968" s="1" t="str">
        <f>IF(ISBLANK(F2968),"", IF(OR(
ISNUMBER(FIND("escovacao",LOWER(F2968))),
ISNUMBER(FIND("escovação",LOWER(F2968))),
ISNUMBER(FIND("higiene bucal",LOWER(F2968))),
ISNUMBER(FIND("tosa",LOWER(F2968))),
ISNUMBER(FIND("hidratacao",LOWER(F2968))),
ISNUMBER(FIND("hidratação",LOWER(F2968))),
ISNUMBER(FIND("spa",LOWER(F2968))),
ISNUMBER(FIND("corte de unhas",LOWER(F2968))),
ISNUMBER(FIND("desembolo",LOWER(F2968))),
ISNUMBER(FIND("clorexidina",LOWER(F2968))),
ISNUMBER(FIND("matizacao",LOWER(F2968))),
ISNUMBER(FIND("matização",LOWER(F2968))),
ISNUMBER(FIND("arredondamento",LOWER(F2968))),
ISNUMBER(FIND("remocao",LOWER(F2968))),
ISNUMBER(FIND("remoção",LOWER(F2968)))
),"Serviços extras",
IF(ISNUMBER(FIND("banho",LOWER(F2968))),"Banho","Loja")))</f>
        <v>Serviços extras</v>
      </c>
      <c r="AZ2968" s="1" t="str">
        <f>IF(ISBLANK(I2968),"", _xlfn.LET(_xlpm.Pedido,TRIM(D2968&amp;""),IF(_xlpm.Pedido&lt;&gt;"",_xlpm.Pedido&amp;" | "&amp;K2968,I2968&amp;" | "&amp;K2968&amp;" | "&amp;TEXT(AU2968,"0"))))</f>
        <v>5475 | Toff</v>
      </c>
      <c r="BA2968" s="1" t="str">
        <f>IF(ISBLANK(I2968),"", _xlfn.LET(_xlpm.TipoServico,LOWER(H2968),IF(ISNUMBER(FIND("banho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68" s="1" t="str">
        <f>IF(ISBLANK(I2968),"", _xlfn.LET(
    _xlpm.Servico,TRIM(F2968&amp;""),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68" s="1">
        <f t="shared" si="1"/>
        <v>12</v>
      </c>
    </row>
    <row r="2969" spans="1:55" x14ac:dyDescent="0.3">
      <c r="A2969" t="s">
        <v>1</v>
      </c>
      <c r="B2969" s="3">
        <v>46147</v>
      </c>
      <c r="C2969" t="s">
        <v>46</v>
      </c>
      <c r="D2969">
        <v>5472</v>
      </c>
      <c r="F2969" t="s">
        <v>506</v>
      </c>
      <c r="H2969" t="s">
        <v>4</v>
      </c>
      <c r="I2969">
        <v>2576</v>
      </c>
      <c r="J2969" t="s">
        <v>799</v>
      </c>
      <c r="L2969">
        <v>27997850774</v>
      </c>
      <c r="N2969">
        <v>0</v>
      </c>
      <c r="O2969" t="s">
        <v>5</v>
      </c>
      <c r="P2969">
        <v>0</v>
      </c>
      <c r="Q2969">
        <v>130</v>
      </c>
      <c r="R2969">
        <v>130</v>
      </c>
      <c r="S2969">
        <v>1</v>
      </c>
      <c r="T2969">
        <v>130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 t="s">
        <v>6</v>
      </c>
      <c r="AG2969">
        <v>309.89999999999998</v>
      </c>
      <c r="AS2969" t="s">
        <v>492</v>
      </c>
      <c r="AT2969" s="1"/>
      <c r="AU2969" s="2" t="str">
        <f>IF(ISBLANK(B2969),"", TEXT(B2969,"dddd, d \d\e mmmm \d\e aaaa"))</f>
        <v>terça-feira, 5 de maio de 2026</v>
      </c>
      <c r="AX2969" s="1" t="str" cm="1">
        <f t="array" ref="AX2969">IFERROR(_xlfn.TEXTJOIN(", ",TRUE,_xlfn._xlws.SORT(_xlfn.UNIQUE(_xlfn._xlws.FILTER($K$2:$K$2889,($I$2:$I$2889=I2969)*($K$2:$K$2889&lt;&gt;""))))),"")</f>
        <v/>
      </c>
      <c r="AY2969" s="1" t="str">
        <f>IF(ISBLANK(F2969),"", IF(OR(
ISNUMBER(FIND("escovacao",LOWER(F2969))),
ISNUMBER(FIND("escovação",LOWER(F2969))),
ISNUMBER(FIND("higiene bucal",LOWER(F2969))),
ISNUMBER(FIND("tosa",LOWER(F2969))),
ISNUMBER(FIND("hidratacao",LOWER(F2969))),
ISNUMBER(FIND("hidratação",LOWER(F2969))),
ISNUMBER(FIND("spa",LOWER(F2969))),
ISNUMBER(FIND("corte de unhas",LOWER(F2969))),
ISNUMBER(FIND("desembolo",LOWER(F2969))),
ISNUMBER(FIND("clorexidina",LOWER(F2969))),
ISNUMBER(FIND("matizacao",LOWER(F2969))),
ISNUMBER(FIND("matização",LOWER(F2969))),
ISNUMBER(FIND("arredondamento",LOWER(F2969))),
ISNUMBER(FIND("remocao",LOWER(F2969))),
ISNUMBER(FIND("remoção",LOWER(F2969)))
),"Serviços extras",
IF(ISNUMBER(FIND("banho",LOWER(F2969))),"Banho","Loja")))</f>
        <v>Loja</v>
      </c>
      <c r="AZ2969" s="1" t="str">
        <f>IF(ISBLANK(I2969),"", _xlfn.LET(_xlpm.Pedido,TRIM(D2969&amp;""),IF(_xlpm.Pedido&lt;&gt;"",_xlpm.Pedido&amp;" | "&amp;K2969,I2969&amp;" | "&amp;K2969&amp;" | "&amp;TEXT(AU2969,"0"))))</f>
        <v xml:space="preserve">5472 | </v>
      </c>
      <c r="BA2969" s="1" t="str">
        <f>IF(ISBLANK(I2969),"", _xlfn.LET(_xlpm.TipoServico,LOWER(H2969),IF(ISNUMBER(FIND("banho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69" s="1" t="str">
        <f>IF(ISBLANK(I2969),"", _xlfn.LET(
    _xlpm.Servico,TRIM(F2969&amp;""),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69" s="1">
        <f t="shared" si="1"/>
        <v>130</v>
      </c>
    </row>
    <row r="2970" spans="1:55" x14ac:dyDescent="0.3">
      <c r="A2970" t="s">
        <v>1</v>
      </c>
      <c r="B2970" s="3">
        <v>46147</v>
      </c>
      <c r="C2970" t="s">
        <v>46</v>
      </c>
      <c r="D2970">
        <v>5472</v>
      </c>
      <c r="F2970" t="s">
        <v>800</v>
      </c>
      <c r="H2970" t="s">
        <v>4</v>
      </c>
      <c r="I2970">
        <v>2576</v>
      </c>
      <c r="J2970" t="s">
        <v>799</v>
      </c>
      <c r="L2970">
        <v>27997850774</v>
      </c>
      <c r="N2970">
        <v>0</v>
      </c>
      <c r="O2970" t="s">
        <v>5</v>
      </c>
      <c r="P2970">
        <v>0</v>
      </c>
      <c r="Q2970">
        <v>165</v>
      </c>
      <c r="R2970">
        <v>165</v>
      </c>
      <c r="S2970">
        <v>1</v>
      </c>
      <c r="T2970">
        <v>165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 t="s">
        <v>6</v>
      </c>
      <c r="AG2970">
        <v>309.89999999999998</v>
      </c>
      <c r="AS2970" t="s">
        <v>176</v>
      </c>
      <c r="AT2970" s="1"/>
      <c r="AU2970" s="2" t="str">
        <f>IF(ISBLANK(B2970),"", TEXT(B2970,"dddd, d \d\e mmmm \d\e aaaa"))</f>
        <v>terça-feira, 5 de maio de 2026</v>
      </c>
      <c r="AX2970" s="1" t="str" cm="1">
        <f t="array" ref="AX2970">IFERROR(_xlfn.TEXTJOIN(", ",TRUE,_xlfn._xlws.SORT(_xlfn.UNIQUE(_xlfn._xlws.FILTER($K$2:$K$2889,($I$2:$I$2889=I2970)*($K$2:$K$2889&lt;&gt;""))))),"")</f>
        <v/>
      </c>
      <c r="AY2970" s="1" t="str">
        <f>IF(ISBLANK(F2970),"", IF(OR(
ISNUMBER(FIND("escovacao",LOWER(F2970))),
ISNUMBER(FIND("escovação",LOWER(F2970))),
ISNUMBER(FIND("higiene bucal",LOWER(F2970))),
ISNUMBER(FIND("tosa",LOWER(F2970))),
ISNUMBER(FIND("hidratacao",LOWER(F2970))),
ISNUMBER(FIND("hidratação",LOWER(F2970))),
ISNUMBER(FIND("spa",LOWER(F2970))),
ISNUMBER(FIND("corte de unhas",LOWER(F2970))),
ISNUMBER(FIND("desembolo",LOWER(F2970))),
ISNUMBER(FIND("clorexidina",LOWER(F2970))),
ISNUMBER(FIND("matizacao",LOWER(F2970))),
ISNUMBER(FIND("matização",LOWER(F2970))),
ISNUMBER(FIND("arredondamento",LOWER(F2970))),
ISNUMBER(FIND("remocao",LOWER(F2970))),
ISNUMBER(FIND("remoção",LOWER(F2970)))
),"Serviços extras",
IF(ISNUMBER(FIND("banho",LOWER(F2970))),"Banho","Loja")))</f>
        <v>Loja</v>
      </c>
      <c r="AZ2970" s="1" t="str">
        <f>IF(ISBLANK(I2970),"", _xlfn.LET(_xlpm.Pedido,TRIM(D2970&amp;""),IF(_xlpm.Pedido&lt;&gt;"",_xlpm.Pedido&amp;" | "&amp;K2970,I2970&amp;" | "&amp;K2970&amp;" | "&amp;TEXT(AU2970,"0"))))</f>
        <v xml:space="preserve">5472 | </v>
      </c>
      <c r="BA2970" s="1" t="str">
        <f>IF(ISBLANK(I2970),"", _xlfn.LET(_xlpm.TipoServico,LOWER(H2970),IF(ISNUMBER(FIND("banho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70" s="1" t="str">
        <f>IF(ISBLANK(I2970),"", _xlfn.LET(
    _xlpm.Servico,TRIM(F2970&amp;""),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70" s="1">
        <f t="shared" si="1"/>
        <v>165</v>
      </c>
    </row>
    <row r="2971" spans="1:55" x14ac:dyDescent="0.3">
      <c r="A2971" t="s">
        <v>1</v>
      </c>
      <c r="B2971" s="3">
        <v>46147</v>
      </c>
      <c r="C2971" t="s">
        <v>46</v>
      </c>
      <c r="D2971">
        <v>5472</v>
      </c>
      <c r="F2971" t="s">
        <v>12</v>
      </c>
      <c r="H2971" t="s">
        <v>4</v>
      </c>
      <c r="I2971">
        <v>2576</v>
      </c>
      <c r="J2971" t="s">
        <v>799</v>
      </c>
      <c r="L2971">
        <v>27997850774</v>
      </c>
      <c r="N2971">
        <v>0</v>
      </c>
      <c r="O2971" t="s">
        <v>5</v>
      </c>
      <c r="P2971">
        <v>0</v>
      </c>
      <c r="Q2971">
        <v>14.9</v>
      </c>
      <c r="R2971">
        <v>14.9</v>
      </c>
      <c r="S2971">
        <v>1</v>
      </c>
      <c r="T2971">
        <v>14.9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 t="s">
        <v>6</v>
      </c>
      <c r="AG2971">
        <v>309.89999999999998</v>
      </c>
      <c r="AS2971" t="s">
        <v>13</v>
      </c>
      <c r="AT2971" s="1"/>
      <c r="AU2971" s="2" t="str">
        <f>IF(ISBLANK(B2971),"", TEXT(B2971,"dddd, d \d\e mmmm \d\e aaaa"))</f>
        <v>terça-feira, 5 de maio de 2026</v>
      </c>
      <c r="AX2971" s="1" t="str" cm="1">
        <f t="array" ref="AX2971">IFERROR(_xlfn.TEXTJOIN(", ",TRUE,_xlfn._xlws.SORT(_xlfn.UNIQUE(_xlfn._xlws.FILTER($K$2:$K$2889,($I$2:$I$2889=I2971)*($K$2:$K$2889&lt;&gt;""))))),"")</f>
        <v/>
      </c>
      <c r="AY2971" s="1" t="str">
        <f>IF(ISBLANK(F2971),"", IF(OR(
ISNUMBER(FIND("escovacao",LOWER(F2971))),
ISNUMBER(FIND("escovação",LOWER(F2971))),
ISNUMBER(FIND("higiene bucal",LOWER(F2971))),
ISNUMBER(FIND("tosa",LOWER(F2971))),
ISNUMBER(FIND("hidratacao",LOWER(F2971))),
ISNUMBER(FIND("hidratação",LOWER(F2971))),
ISNUMBER(FIND("spa",LOWER(F2971))),
ISNUMBER(FIND("corte de unhas",LOWER(F2971))),
ISNUMBER(FIND("desembolo",LOWER(F2971))),
ISNUMBER(FIND("clorexidina",LOWER(F2971))),
ISNUMBER(FIND("matizacao",LOWER(F2971))),
ISNUMBER(FIND("matização",LOWER(F2971))),
ISNUMBER(FIND("arredondamento",LOWER(F2971))),
ISNUMBER(FIND("remocao",LOWER(F2971))),
ISNUMBER(FIND("remoção",LOWER(F2971)))
),"Serviços extras",
IF(ISNUMBER(FIND("banho",LOWER(F2971))),"Banho","Loja")))</f>
        <v>Loja</v>
      </c>
      <c r="AZ2971" s="1" t="str">
        <f>IF(ISBLANK(I2971),"", _xlfn.LET(_xlpm.Pedido,TRIM(D2971&amp;""),IF(_xlpm.Pedido&lt;&gt;"",_xlpm.Pedido&amp;" | "&amp;K2971,I2971&amp;" | "&amp;K2971&amp;" | "&amp;TEXT(AU2971,"0"))))</f>
        <v xml:space="preserve">5472 | </v>
      </c>
      <c r="BA2971" s="1" t="str">
        <f>IF(ISBLANK(I2971),"", _xlfn.LET(_xlpm.TipoServico,LOWER(H2971),IF(ISNUMBER(FIND("banho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71" s="1" t="str">
        <f>IF(ISBLANK(I2971),"", _xlfn.LET(
    _xlpm.Servico,TRIM(F2971&amp;""),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71" s="1">
        <f t="shared" si="1"/>
        <v>14.9</v>
      </c>
    </row>
    <row r="2972" spans="1:55" x14ac:dyDescent="0.3">
      <c r="A2972" t="s">
        <v>133</v>
      </c>
      <c r="B2972" s="3">
        <v>46147</v>
      </c>
      <c r="C2972" t="s">
        <v>46</v>
      </c>
      <c r="D2972">
        <v>5476</v>
      </c>
      <c r="F2972" t="s">
        <v>159</v>
      </c>
      <c r="H2972" t="s">
        <v>276</v>
      </c>
      <c r="I2972">
        <v>2873</v>
      </c>
      <c r="J2972" t="s">
        <v>468</v>
      </c>
      <c r="K2972" t="s">
        <v>469</v>
      </c>
      <c r="L2972">
        <v>61981751582</v>
      </c>
      <c r="N2972">
        <v>0</v>
      </c>
      <c r="O2972" t="s">
        <v>5</v>
      </c>
      <c r="P2972">
        <v>0</v>
      </c>
      <c r="Q2972">
        <v>75</v>
      </c>
      <c r="R2972">
        <v>75</v>
      </c>
      <c r="S2972">
        <v>1</v>
      </c>
      <c r="T2972">
        <v>75</v>
      </c>
      <c r="U2972">
        <v>0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 t="s">
        <v>6</v>
      </c>
      <c r="AG2972">
        <v>75</v>
      </c>
      <c r="AK2972" t="s">
        <v>190</v>
      </c>
      <c r="AL2972" t="s">
        <v>200</v>
      </c>
      <c r="AT2972" s="1"/>
      <c r="AU2972" s="2" t="str">
        <f>IF(ISBLANK(B2972),"", TEXT(B2972,"dddd, d \d\e mmmm \d\e aaaa"))</f>
        <v>terça-feira, 5 de maio de 2026</v>
      </c>
      <c r="AX2972" s="1" t="str" cm="1">
        <f t="array" ref="AX2972">IFERROR(_xlfn.TEXTJOIN(", ",TRUE,_xlfn._xlws.SORT(_xlfn.UNIQUE(_xlfn._xlws.FILTER($K$2:$K$2889,($I$2:$I$2889=I2972)*($K$2:$K$2889&lt;&gt;""))))),"")</f>
        <v>Olivia</v>
      </c>
      <c r="AY2972" s="1" t="str">
        <f>IF(ISBLANK(F2972),"", IF(OR(
ISNUMBER(FIND("escovacao",LOWER(F2972))),
ISNUMBER(FIND("escovação",LOWER(F2972))),
ISNUMBER(FIND("higiene bucal",LOWER(F2972))),
ISNUMBER(FIND("tosa",LOWER(F2972))),
ISNUMBER(FIND("hidratacao",LOWER(F2972))),
ISNUMBER(FIND("hidratação",LOWER(F2972))),
ISNUMBER(FIND("spa",LOWER(F2972))),
ISNUMBER(FIND("corte de unhas",LOWER(F2972))),
ISNUMBER(FIND("desembolo",LOWER(F2972))),
ISNUMBER(FIND("clorexidina",LOWER(F2972))),
ISNUMBER(FIND("matizacao",LOWER(F2972))),
ISNUMBER(FIND("matização",LOWER(F2972))),
ISNUMBER(FIND("arredondamento",LOWER(F2972))),
ISNUMBER(FIND("remocao",LOWER(F2972))),
ISNUMBER(FIND("remoção",LOWER(F2972)))
),"Serviços extras",
IF(ISNUMBER(FIND("banho",LOWER(F2972))),"Banho","Loja")))</f>
        <v>Banho</v>
      </c>
      <c r="AZ2972" s="1" t="str">
        <f>IF(ISBLANK(I2972),"", _xlfn.LET(_xlpm.Pedido,TRIM(D2972&amp;""),IF(_xlpm.Pedido&lt;&gt;"",_xlpm.Pedido&amp;" | "&amp;K2972,I2972&amp;" | "&amp;K2972&amp;" | "&amp;TEXT(AU2972,"0"))))</f>
        <v>5476 | Olivia</v>
      </c>
      <c r="BA2972" s="1" t="str">
        <f>IF(ISBLANK(I2972),"", _xlfn.LET(_xlpm.TipoServico,LOWER(H2972),IF(ISNUMBER(FIND("banho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72" s="1" t="str">
        <f>IF(ISBLANK(I2972),"", _xlfn.LET(
    _xlpm.Servico,TRIM(F2972&amp;""),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972" s="1">
        <f t="shared" si="1"/>
        <v>75</v>
      </c>
    </row>
    <row r="2973" spans="1:55" x14ac:dyDescent="0.3">
      <c r="A2973" t="s">
        <v>1</v>
      </c>
      <c r="B2973" s="3">
        <v>46147</v>
      </c>
      <c r="C2973" t="s">
        <v>46</v>
      </c>
      <c r="D2973">
        <v>5473</v>
      </c>
      <c r="E2973">
        <v>0</v>
      </c>
      <c r="F2973" t="s">
        <v>518</v>
      </c>
      <c r="H2973" t="s">
        <v>4</v>
      </c>
      <c r="I2973">
        <v>2441</v>
      </c>
      <c r="J2973" t="s">
        <v>47</v>
      </c>
      <c r="L2973">
        <v>5573999266294</v>
      </c>
      <c r="N2973">
        <v>0</v>
      </c>
      <c r="O2973" t="s">
        <v>5</v>
      </c>
      <c r="P2973">
        <v>0</v>
      </c>
      <c r="Q2973">
        <v>18.899999999999999</v>
      </c>
      <c r="R2973">
        <v>18.899999999999999</v>
      </c>
      <c r="S2973">
        <v>1</v>
      </c>
      <c r="T2973">
        <v>18.899999999999999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0</v>
      </c>
      <c r="AF2973" t="s">
        <v>6</v>
      </c>
      <c r="AG2973">
        <v>92.9</v>
      </c>
      <c r="AS2973" t="s">
        <v>13</v>
      </c>
      <c r="AT2973" s="1"/>
      <c r="AU2973" s="2" t="str">
        <f>IF(ISBLANK(B2973),"", TEXT(B2973,"dddd, d \d\e mmmm \d\e aaaa"))</f>
        <v>terça-feira, 5 de maio de 2026</v>
      </c>
      <c r="AX2973" s="1" t="str" cm="1">
        <f t="array" ref="AX2973">IFERROR(_xlfn.TEXTJOIN(", ",TRUE,_xlfn._xlws.SORT(_xlfn.UNIQUE(_xlfn._xlws.FILTER($K$2:$K$2889,($I$2:$I$2889=I2973)*($K$2:$K$2889&lt;&gt;""))))),"")</f>
        <v>Pandora</v>
      </c>
      <c r="AY2973" s="1" t="str">
        <f>IF(ISBLANK(F2973),"", IF(OR(
ISNUMBER(FIND("escovacao",LOWER(F2973))),
ISNUMBER(FIND("escovação",LOWER(F2973))),
ISNUMBER(FIND("higiene bucal",LOWER(F2973))),
ISNUMBER(FIND("tosa",LOWER(F2973))),
ISNUMBER(FIND("hidratacao",LOWER(F2973))),
ISNUMBER(FIND("hidratação",LOWER(F2973))),
ISNUMBER(FIND("spa",LOWER(F2973))),
ISNUMBER(FIND("corte de unhas",LOWER(F2973))),
ISNUMBER(FIND("desembolo",LOWER(F2973))),
ISNUMBER(FIND("clorexidina",LOWER(F2973))),
ISNUMBER(FIND("matizacao",LOWER(F2973))),
ISNUMBER(FIND("matização",LOWER(F2973))),
ISNUMBER(FIND("arredondamento",LOWER(F2973))),
ISNUMBER(FIND("remocao",LOWER(F2973))),
ISNUMBER(FIND("remoção",LOWER(F2973)))
),"Serviços extras",
IF(ISNUMBER(FIND("banho",LOWER(F2973))),"Banho","Loja")))</f>
        <v>Loja</v>
      </c>
      <c r="AZ2973" s="1" t="str">
        <f>IF(ISBLANK(I2973),"", _xlfn.LET(_xlpm.Pedido,TRIM(D2973&amp;""),IF(_xlpm.Pedido&lt;&gt;"",_xlpm.Pedido&amp;" | "&amp;K2973,I2973&amp;" | "&amp;K2973&amp;" | "&amp;TEXT(AU2973,"0"))))</f>
        <v xml:space="preserve">5473 | </v>
      </c>
      <c r="BA2973" s="1" t="str">
        <f>IF(ISBLANK(I2973),"", _xlfn.LET(_xlpm.TipoServico,LOWER(H2973),IF(ISNUMBER(FIND("banho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73" s="1" t="str">
        <f>IF(ISBLANK(I2973),"", _xlfn.LET(
    _xlpm.Servico,TRIM(F2973&amp;""),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73" s="1">
        <f t="shared" si="1"/>
        <v>18.899999999999999</v>
      </c>
    </row>
    <row r="2974" spans="1:55" x14ac:dyDescent="0.3">
      <c r="A2974" t="s">
        <v>141</v>
      </c>
      <c r="B2974" s="3">
        <v>46147</v>
      </c>
      <c r="C2974" t="s">
        <v>46</v>
      </c>
      <c r="D2974">
        <v>5477</v>
      </c>
      <c r="F2974" t="s">
        <v>159</v>
      </c>
      <c r="H2974" t="s">
        <v>276</v>
      </c>
      <c r="I2974">
        <v>2452</v>
      </c>
      <c r="J2974" t="s">
        <v>0</v>
      </c>
      <c r="K2974" t="s">
        <v>165</v>
      </c>
      <c r="L2974">
        <v>5573988065221</v>
      </c>
      <c r="N2974">
        <v>0</v>
      </c>
      <c r="O2974" t="s">
        <v>5</v>
      </c>
      <c r="P2974">
        <v>0</v>
      </c>
      <c r="Q2974">
        <v>75</v>
      </c>
      <c r="R2974">
        <v>75</v>
      </c>
      <c r="S2974">
        <v>1</v>
      </c>
      <c r="T2974">
        <v>75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 t="s">
        <v>6</v>
      </c>
      <c r="AG2974">
        <v>75</v>
      </c>
      <c r="AT2974" s="1"/>
      <c r="AU2974" s="2" t="str">
        <f>IF(ISBLANK(B2974),"", TEXT(B2974,"dddd, d \d\e mmmm \d\e aaaa"))</f>
        <v>terça-feira, 5 de maio de 2026</v>
      </c>
      <c r="AX2974" s="1" t="str" cm="1">
        <f t="array" ref="AX2974">IFERROR(_xlfn.TEXTJOIN(", ",TRUE,_xlfn._xlws.SORT(_xlfn.UNIQUE(_xlfn._xlws.FILTER($K$2:$K$2889,($I$2:$I$2889=I2974)*($K$2:$K$2889&lt;&gt;""))))),"")</f>
        <v>Dora, Duda</v>
      </c>
      <c r="AY2974" s="1" t="str">
        <f>IF(ISBLANK(F2974),"", IF(OR(
ISNUMBER(FIND("escovacao",LOWER(F2974))),
ISNUMBER(FIND("escovação",LOWER(F2974))),
ISNUMBER(FIND("higiene bucal",LOWER(F2974))),
ISNUMBER(FIND("tosa",LOWER(F2974))),
ISNUMBER(FIND("hidratacao",LOWER(F2974))),
ISNUMBER(FIND("hidratação",LOWER(F2974))),
ISNUMBER(FIND("spa",LOWER(F2974))),
ISNUMBER(FIND("corte de unhas",LOWER(F2974))),
ISNUMBER(FIND("desembolo",LOWER(F2974))),
ISNUMBER(FIND("clorexidina",LOWER(F2974))),
ISNUMBER(FIND("matizacao",LOWER(F2974))),
ISNUMBER(FIND("matização",LOWER(F2974))),
ISNUMBER(FIND("arredondamento",LOWER(F2974))),
ISNUMBER(FIND("remocao",LOWER(F2974))),
ISNUMBER(FIND("remoção",LOWER(F2974)))
),"Serviços extras",
IF(ISNUMBER(FIND("banho",LOWER(F2974))),"Banho","Loja")))</f>
        <v>Banho</v>
      </c>
      <c r="AZ2974" s="1" t="str">
        <f>IF(ISBLANK(I2974),"", _xlfn.LET(_xlpm.Pedido,TRIM(D2974&amp;""),IF(_xlpm.Pedido&lt;&gt;"",_xlpm.Pedido&amp;" | "&amp;K2974,I2974&amp;" | "&amp;K2974&amp;" | "&amp;TEXT(AU2974,"0"))))</f>
        <v>5477 | Dora</v>
      </c>
      <c r="BA2974" s="1" t="str">
        <f>IF(ISBLANK(I2974),"", _xlfn.LET(_xlpm.TipoServico,LOWER(H2974),IF(ISNUMBER(FIND("banho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74" s="1" t="str">
        <f>IF(ISBLANK(I2974),"", _xlfn.LET(
    _xlpm.Servico,TRIM(F2974&amp;""),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2974" s="1">
        <f t="shared" si="1"/>
        <v>75</v>
      </c>
    </row>
    <row r="2975" spans="1:55" x14ac:dyDescent="0.3">
      <c r="A2975" t="s">
        <v>1</v>
      </c>
      <c r="B2975" s="3">
        <v>46147</v>
      </c>
      <c r="C2975" t="s">
        <v>46</v>
      </c>
      <c r="D2975">
        <v>5475</v>
      </c>
      <c r="E2975">
        <v>0</v>
      </c>
      <c r="F2975" t="s">
        <v>24</v>
      </c>
      <c r="H2975" t="s">
        <v>4</v>
      </c>
      <c r="I2975">
        <v>2327</v>
      </c>
      <c r="J2975" t="s">
        <v>532</v>
      </c>
      <c r="L2975">
        <v>73999999999</v>
      </c>
      <c r="N2975">
        <v>0</v>
      </c>
      <c r="O2975" t="s">
        <v>5</v>
      </c>
      <c r="P2975">
        <v>0</v>
      </c>
      <c r="Q2975">
        <v>5.5</v>
      </c>
      <c r="R2975">
        <v>5.5</v>
      </c>
      <c r="S2975">
        <v>1</v>
      </c>
      <c r="T2975">
        <v>5.5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 t="s">
        <v>6</v>
      </c>
      <c r="AG2975">
        <v>79.5</v>
      </c>
      <c r="AS2975" t="s">
        <v>25</v>
      </c>
      <c r="AT2975" s="1"/>
      <c r="AU2975" s="2" t="str">
        <f>IF(ISBLANK(B2975),"", TEXT(B2975,"dddd, d \d\e mmmm \d\e aaaa"))</f>
        <v>terça-feira, 5 de maio de 2026</v>
      </c>
      <c r="AX2975" s="1" t="str" cm="1">
        <f t="array" ref="AX2975">IFERROR(_xlfn.TEXTJOIN(", ",TRUE,_xlfn._xlws.SORT(_xlfn.UNIQUE(_xlfn._xlws.FILTER($K$2:$K$2889,($I$2:$I$2889=I2975)*($K$2:$K$2889&lt;&gt;""))))),"")</f>
        <v>Toff</v>
      </c>
      <c r="AY2975" s="1" t="str">
        <f>IF(ISBLANK(F2975),"", IF(OR(
ISNUMBER(FIND("escovacao",LOWER(F2975))),
ISNUMBER(FIND("escovação",LOWER(F2975))),
ISNUMBER(FIND("higiene bucal",LOWER(F2975))),
ISNUMBER(FIND("tosa",LOWER(F2975))),
ISNUMBER(FIND("hidratacao",LOWER(F2975))),
ISNUMBER(FIND("hidratação",LOWER(F2975))),
ISNUMBER(FIND("spa",LOWER(F2975))),
ISNUMBER(FIND("corte de unhas",LOWER(F2975))),
ISNUMBER(FIND("desembolo",LOWER(F2975))),
ISNUMBER(FIND("clorexidina",LOWER(F2975))),
ISNUMBER(FIND("matizacao",LOWER(F2975))),
ISNUMBER(FIND("matização",LOWER(F2975))),
ISNUMBER(FIND("arredondamento",LOWER(F2975))),
ISNUMBER(FIND("remocao",LOWER(F2975))),
ISNUMBER(FIND("remoção",LOWER(F2975)))
),"Serviços extras",
IF(ISNUMBER(FIND("banho",LOWER(F2975))),"Banho","Loja")))</f>
        <v>Loja</v>
      </c>
      <c r="AZ2975" s="1" t="str">
        <f>IF(ISBLANK(I2975),"", _xlfn.LET(_xlpm.Pedido,TRIM(D2975&amp;""),IF(_xlpm.Pedido&lt;&gt;"",_xlpm.Pedido&amp;" | "&amp;K2975,I2975&amp;" | "&amp;K2975&amp;" | "&amp;TEXT(AU2975,"0"))))</f>
        <v xml:space="preserve">5475 | </v>
      </c>
      <c r="BA2975" s="1" t="str">
        <f>IF(ISBLANK(I2975),"", _xlfn.LET(_xlpm.TipoServico,LOWER(H2975),IF(ISNUMBER(FIND("banho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75" s="1" t="str">
        <f>IF(ISBLANK(I2975),"", _xlfn.LET(
    _xlpm.Servico,TRIM(F2975&amp;""),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75" s="1">
        <f t="shared" si="1"/>
        <v>5.5</v>
      </c>
    </row>
    <row r="2976" spans="1:55" x14ac:dyDescent="0.3">
      <c r="A2976" t="s">
        <v>133</v>
      </c>
      <c r="B2976" s="3">
        <v>46147</v>
      </c>
      <c r="C2976" t="s">
        <v>46</v>
      </c>
      <c r="D2976">
        <v>5478</v>
      </c>
      <c r="F2976" t="s">
        <v>134</v>
      </c>
      <c r="H2976" t="s">
        <v>276</v>
      </c>
      <c r="I2976">
        <v>2086</v>
      </c>
      <c r="J2976" t="s">
        <v>390</v>
      </c>
      <c r="K2976" t="s">
        <v>391</v>
      </c>
      <c r="L2976">
        <v>73810184444</v>
      </c>
      <c r="N2976">
        <v>0</v>
      </c>
      <c r="O2976" t="s">
        <v>5</v>
      </c>
      <c r="P2976">
        <v>0</v>
      </c>
      <c r="Q2976">
        <v>62</v>
      </c>
      <c r="R2976">
        <v>62</v>
      </c>
      <c r="S2976">
        <v>1</v>
      </c>
      <c r="T2976">
        <v>62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 t="s">
        <v>6</v>
      </c>
      <c r="AG2976">
        <v>84</v>
      </c>
      <c r="AH2976" t="s">
        <v>201</v>
      </c>
      <c r="AI2976" t="s">
        <v>230</v>
      </c>
      <c r="AJ2976" t="s">
        <v>392</v>
      </c>
      <c r="AK2976" t="s">
        <v>190</v>
      </c>
      <c r="AL2976" t="s">
        <v>188</v>
      </c>
      <c r="AT2976" s="1"/>
      <c r="AU2976" s="2" t="str">
        <f>IF(ISBLANK(B2976),"", TEXT(B2976,"dddd, d \d\e mmmm \d\e aaaa"))</f>
        <v>terça-feira, 5 de maio de 2026</v>
      </c>
      <c r="AX2976" s="1" t="str" cm="1">
        <f t="array" ref="AX2976">IFERROR(_xlfn.TEXTJOIN(", ",TRUE,_xlfn._xlws.SORT(_xlfn.UNIQUE(_xlfn._xlws.FILTER($K$2:$K$2889,($I$2:$I$2889=I2976)*($K$2:$K$2889&lt;&gt;""))))),"")</f>
        <v>Chanel</v>
      </c>
      <c r="AY2976" s="1" t="str">
        <f>IF(ISBLANK(F2976),"", IF(OR(
ISNUMBER(FIND("escovacao",LOWER(F2976))),
ISNUMBER(FIND("escovação",LOWER(F2976))),
ISNUMBER(FIND("higiene bucal",LOWER(F2976))),
ISNUMBER(FIND("tosa",LOWER(F2976))),
ISNUMBER(FIND("hidratacao",LOWER(F2976))),
ISNUMBER(FIND("hidratação",LOWER(F2976))),
ISNUMBER(FIND("spa",LOWER(F2976))),
ISNUMBER(FIND("corte de unhas",LOWER(F2976))),
ISNUMBER(FIND("desembolo",LOWER(F2976))),
ISNUMBER(FIND("clorexidina",LOWER(F2976))),
ISNUMBER(FIND("matizacao",LOWER(F2976))),
ISNUMBER(FIND("matização",LOWER(F2976))),
ISNUMBER(FIND("arredondamento",LOWER(F2976))),
ISNUMBER(FIND("remocao",LOWER(F2976))),
ISNUMBER(FIND("remoção",LOWER(F2976)))
),"Serviços extras",
IF(ISNUMBER(FIND("banho",LOWER(F2976))),"Banho","Loja")))</f>
        <v>Banho</v>
      </c>
      <c r="AZ2976" s="1" t="str">
        <f>IF(ISBLANK(I2976),"", _xlfn.LET(_xlpm.Pedido,TRIM(D2976&amp;""),IF(_xlpm.Pedido&lt;&gt;"",_xlpm.Pedido&amp;" | "&amp;K2976,I2976&amp;" | "&amp;K2976&amp;" | "&amp;TEXT(AU2976,"0"))))</f>
        <v>5478 | Chanel</v>
      </c>
      <c r="BA2976" s="1" t="str">
        <f>IF(ISBLANK(I2976),"", _xlfn.LET(_xlpm.TipoServico,LOWER(H2976),IF(ISNUMBER(FIND("banho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76" s="1" t="str">
        <f>IF(ISBLANK(I2976),"", _xlfn.LET(
    _xlpm.Servico,TRIM(F2976&amp;""),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76" s="1">
        <f t="shared" si="1"/>
        <v>62</v>
      </c>
    </row>
    <row r="2977" spans="1:55" x14ac:dyDescent="0.3">
      <c r="A2977" t="s">
        <v>133</v>
      </c>
      <c r="B2977" s="3">
        <v>46147</v>
      </c>
      <c r="C2977" t="s">
        <v>46</v>
      </c>
      <c r="D2977">
        <v>5478</v>
      </c>
      <c r="F2977" t="s">
        <v>146</v>
      </c>
      <c r="H2977" t="s">
        <v>276</v>
      </c>
      <c r="I2977">
        <v>2086</v>
      </c>
      <c r="J2977" t="s">
        <v>390</v>
      </c>
      <c r="K2977" t="s">
        <v>391</v>
      </c>
      <c r="L2977">
        <v>73810184444</v>
      </c>
      <c r="N2977">
        <v>0</v>
      </c>
      <c r="O2977" t="s">
        <v>5</v>
      </c>
      <c r="P2977">
        <v>0</v>
      </c>
      <c r="Q2977">
        <v>12</v>
      </c>
      <c r="R2977">
        <v>12</v>
      </c>
      <c r="S2977">
        <v>1</v>
      </c>
      <c r="T2977">
        <v>12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 t="s">
        <v>6</v>
      </c>
      <c r="AG2977">
        <v>84</v>
      </c>
      <c r="AH2977" t="s">
        <v>201</v>
      </c>
      <c r="AI2977" t="s">
        <v>230</v>
      </c>
      <c r="AJ2977" t="s">
        <v>392</v>
      </c>
      <c r="AK2977" t="s">
        <v>190</v>
      </c>
      <c r="AL2977" t="s">
        <v>188</v>
      </c>
      <c r="AT2977" s="1"/>
      <c r="AU2977" s="2" t="str">
        <f>IF(ISBLANK(B2977),"", TEXT(B2977,"dddd, d \d\e mmmm \d\e aaaa"))</f>
        <v>terça-feira, 5 de maio de 2026</v>
      </c>
      <c r="AX2977" s="1" t="str" cm="1">
        <f t="array" ref="AX2977">IFERROR(_xlfn.TEXTJOIN(", ",TRUE,_xlfn._xlws.SORT(_xlfn.UNIQUE(_xlfn._xlws.FILTER($K$2:$K$2889,($I$2:$I$2889=I2977)*($K$2:$K$2889&lt;&gt;""))))),"")</f>
        <v>Chanel</v>
      </c>
      <c r="AY2977" s="1" t="str">
        <f>IF(ISBLANK(F2977),"", IF(OR(
ISNUMBER(FIND("escovacao",LOWER(F2977))),
ISNUMBER(FIND("escovação",LOWER(F2977))),
ISNUMBER(FIND("higiene bucal",LOWER(F2977))),
ISNUMBER(FIND("tosa",LOWER(F2977))),
ISNUMBER(FIND("hidratacao",LOWER(F2977))),
ISNUMBER(FIND("hidratação",LOWER(F2977))),
ISNUMBER(FIND("spa",LOWER(F2977))),
ISNUMBER(FIND("corte de unhas",LOWER(F2977))),
ISNUMBER(FIND("desembolo",LOWER(F2977))),
ISNUMBER(FIND("clorexidina",LOWER(F2977))),
ISNUMBER(FIND("matizacao",LOWER(F2977))),
ISNUMBER(FIND("matização",LOWER(F2977))),
ISNUMBER(FIND("arredondamento",LOWER(F2977))),
ISNUMBER(FIND("remocao",LOWER(F2977))),
ISNUMBER(FIND("remoção",LOWER(F2977)))
),"Serviços extras",
IF(ISNUMBER(FIND("banho",LOWER(F2977))),"Banho","Loja")))</f>
        <v>Serviços extras</v>
      </c>
      <c r="AZ2977" s="1" t="str">
        <f>IF(ISBLANK(I2977),"", _xlfn.LET(_xlpm.Pedido,TRIM(D2977&amp;""),IF(_xlpm.Pedido&lt;&gt;"",_xlpm.Pedido&amp;" | "&amp;K2977,I2977&amp;" | "&amp;K2977&amp;" | "&amp;TEXT(AU2977,"0"))))</f>
        <v>5478 | Chanel</v>
      </c>
      <c r="BA2977" s="1" t="str">
        <f>IF(ISBLANK(I2977),"", _xlfn.LET(_xlpm.TipoServico,LOWER(H2977),IF(ISNUMBER(FIND("banho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77" s="1" t="str">
        <f>IF(ISBLANK(I2977),"", _xlfn.LET(
    _xlpm.Servico,TRIM(F2977&amp;""),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77" s="1">
        <f t="shared" si="1"/>
        <v>12</v>
      </c>
    </row>
    <row r="2978" spans="1:55" x14ac:dyDescent="0.3">
      <c r="A2978" t="s">
        <v>133</v>
      </c>
      <c r="B2978" s="3">
        <v>46147</v>
      </c>
      <c r="C2978" t="s">
        <v>46</v>
      </c>
      <c r="D2978">
        <v>5478</v>
      </c>
      <c r="F2978" t="s">
        <v>169</v>
      </c>
      <c r="H2978" t="s">
        <v>276</v>
      </c>
      <c r="I2978">
        <v>2086</v>
      </c>
      <c r="J2978" t="s">
        <v>390</v>
      </c>
      <c r="K2978" t="s">
        <v>391</v>
      </c>
      <c r="L2978">
        <v>73810184444</v>
      </c>
      <c r="N2978">
        <v>0</v>
      </c>
      <c r="O2978" t="s">
        <v>5</v>
      </c>
      <c r="P2978">
        <v>0</v>
      </c>
      <c r="Q2978">
        <v>10</v>
      </c>
      <c r="R2978">
        <v>10</v>
      </c>
      <c r="S2978">
        <v>1</v>
      </c>
      <c r="T2978">
        <v>10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 t="s">
        <v>6</v>
      </c>
      <c r="AG2978">
        <v>84</v>
      </c>
      <c r="AH2978" t="s">
        <v>201</v>
      </c>
      <c r="AI2978" t="s">
        <v>230</v>
      </c>
      <c r="AJ2978" t="s">
        <v>392</v>
      </c>
      <c r="AK2978" t="s">
        <v>190</v>
      </c>
      <c r="AL2978" t="s">
        <v>188</v>
      </c>
      <c r="AT2978" s="1"/>
      <c r="AU2978" s="2" t="str">
        <f>IF(ISBLANK(B2978),"", TEXT(B2978,"dddd, d \d\e mmmm \d\e aaaa"))</f>
        <v>terça-feira, 5 de maio de 2026</v>
      </c>
      <c r="AX2978" s="1" t="str" cm="1">
        <f t="array" ref="AX2978">IFERROR(_xlfn.TEXTJOIN(", ",TRUE,_xlfn._xlws.SORT(_xlfn.UNIQUE(_xlfn._xlws.FILTER($K$2:$K$2889,($I$2:$I$2889=I2978)*($K$2:$K$2889&lt;&gt;""))))),"")</f>
        <v>Chanel</v>
      </c>
      <c r="AY2978" s="1" t="str">
        <f>IF(ISBLANK(F2978),"", IF(OR(
ISNUMBER(FIND("escovacao",LOWER(F2978))),
ISNUMBER(FIND("escovação",LOWER(F2978))),
ISNUMBER(FIND("higiene bucal",LOWER(F2978))),
ISNUMBER(FIND("tosa",LOWER(F2978))),
ISNUMBER(FIND("hidratacao",LOWER(F2978))),
ISNUMBER(FIND("hidratação",LOWER(F2978))),
ISNUMBER(FIND("spa",LOWER(F2978))),
ISNUMBER(FIND("corte de unhas",LOWER(F2978))),
ISNUMBER(FIND("desembolo",LOWER(F2978))),
ISNUMBER(FIND("clorexidina",LOWER(F2978))),
ISNUMBER(FIND("matizacao",LOWER(F2978))),
ISNUMBER(FIND("matização",LOWER(F2978))),
ISNUMBER(FIND("arredondamento",LOWER(F2978))),
ISNUMBER(FIND("remocao",LOWER(F2978))),
ISNUMBER(FIND("remoção",LOWER(F2978)))
),"Serviços extras",
IF(ISNUMBER(FIND("banho",LOWER(F2978))),"Banho","Loja")))</f>
        <v>Serviços extras</v>
      </c>
      <c r="AZ2978" s="1" t="str">
        <f>IF(ISBLANK(I2978),"", _xlfn.LET(_xlpm.Pedido,TRIM(D2978&amp;""),IF(_xlpm.Pedido&lt;&gt;"",_xlpm.Pedido&amp;" | "&amp;K2978,I2978&amp;" | "&amp;K2978&amp;" | "&amp;TEXT(AU2978,"0"))))</f>
        <v>5478 | Chanel</v>
      </c>
      <c r="BA2978" s="1" t="str">
        <f>IF(ISBLANK(I2978),"", _xlfn.LET(_xlpm.TipoServico,LOWER(H2978),IF(ISNUMBER(FIND("banho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78" s="1" t="str">
        <f>IF(ISBLANK(I2978),"", _xlfn.LET(
    _xlpm.Servico,TRIM(F2978&amp;""),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78" s="1">
        <f t="shared" si="1"/>
        <v>10</v>
      </c>
    </row>
    <row r="2979" spans="1:55" x14ac:dyDescent="0.3">
      <c r="A2979" t="s">
        <v>172</v>
      </c>
      <c r="B2979" s="3">
        <v>46147</v>
      </c>
      <c r="C2979" t="s">
        <v>46</v>
      </c>
      <c r="D2979">
        <v>5480</v>
      </c>
      <c r="F2979" t="s">
        <v>134</v>
      </c>
      <c r="H2979" t="s">
        <v>276</v>
      </c>
      <c r="I2979">
        <v>2732</v>
      </c>
      <c r="J2979" t="s">
        <v>588</v>
      </c>
      <c r="K2979" t="s">
        <v>429</v>
      </c>
      <c r="L2979">
        <v>73981985004</v>
      </c>
      <c r="N2979">
        <v>0</v>
      </c>
      <c r="O2979" t="s">
        <v>5</v>
      </c>
      <c r="P2979">
        <v>0</v>
      </c>
      <c r="Q2979">
        <v>62</v>
      </c>
      <c r="R2979">
        <v>62</v>
      </c>
      <c r="S2979">
        <v>1</v>
      </c>
      <c r="T2979">
        <v>62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 t="s">
        <v>6</v>
      </c>
      <c r="AG2979">
        <v>137</v>
      </c>
      <c r="AT2979" s="1"/>
      <c r="AU2979" s="2" t="str">
        <f>IF(ISBLANK(B2979),"", TEXT(B2979,"dddd, d \d\e mmmm \d\e aaaa"))</f>
        <v>terça-feira, 5 de maio de 2026</v>
      </c>
      <c r="AX2979" s="1" t="str" cm="1">
        <f t="array" ref="AX2979">IFERROR(_xlfn.TEXTJOIN(", ",TRUE,_xlfn._xlws.SORT(_xlfn.UNIQUE(_xlfn._xlws.FILTER($K$2:$K$2889,($I$2:$I$2889=I2979)*($K$2:$K$2889&lt;&gt;""))))),"")</f>
        <v>Lola</v>
      </c>
      <c r="AY2979" s="1" t="str">
        <f>IF(ISBLANK(F2979),"", IF(OR(
ISNUMBER(FIND("escovacao",LOWER(F2979))),
ISNUMBER(FIND("escovação",LOWER(F2979))),
ISNUMBER(FIND("higiene bucal",LOWER(F2979))),
ISNUMBER(FIND("tosa",LOWER(F2979))),
ISNUMBER(FIND("hidratacao",LOWER(F2979))),
ISNUMBER(FIND("hidratação",LOWER(F2979))),
ISNUMBER(FIND("spa",LOWER(F2979))),
ISNUMBER(FIND("corte de unhas",LOWER(F2979))),
ISNUMBER(FIND("desembolo",LOWER(F2979))),
ISNUMBER(FIND("clorexidina",LOWER(F2979))),
ISNUMBER(FIND("matizacao",LOWER(F2979))),
ISNUMBER(FIND("matização",LOWER(F2979))),
ISNUMBER(FIND("arredondamento",LOWER(F2979))),
ISNUMBER(FIND("remocao",LOWER(F2979))),
ISNUMBER(FIND("remoção",LOWER(F2979)))
),"Serviços extras",
IF(ISNUMBER(FIND("banho",LOWER(F2979))),"Banho","Loja")))</f>
        <v>Banho</v>
      </c>
      <c r="AZ2979" s="1" t="str">
        <f>IF(ISBLANK(I2979),"", _xlfn.LET(_xlpm.Pedido,TRIM(D2979&amp;""),IF(_xlpm.Pedido&lt;&gt;"",_xlpm.Pedido&amp;" | "&amp;K2979,I2979&amp;" | "&amp;K2979&amp;" | "&amp;TEXT(AU2979,"0"))))</f>
        <v>5480 | Lola</v>
      </c>
      <c r="BA2979" s="1" t="str">
        <f>IF(ISBLANK(I2979),"", _xlfn.LET(_xlpm.TipoServico,LOWER(H2979),IF(ISNUMBER(FIND("banho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79" s="1" t="str">
        <f>IF(ISBLANK(I2979),"", _xlfn.LET(
    _xlpm.Servico,TRIM(F2979&amp;""),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79" s="1">
        <f t="shared" si="1"/>
        <v>62</v>
      </c>
    </row>
    <row r="2980" spans="1:55" x14ac:dyDescent="0.3">
      <c r="A2980" t="s">
        <v>172</v>
      </c>
      <c r="B2980" s="3">
        <v>46147</v>
      </c>
      <c r="C2980" t="s">
        <v>46</v>
      </c>
      <c r="D2980">
        <v>5480</v>
      </c>
      <c r="F2980" t="s">
        <v>461</v>
      </c>
      <c r="H2980" t="s">
        <v>276</v>
      </c>
      <c r="I2980">
        <v>2732</v>
      </c>
      <c r="J2980" t="s">
        <v>588</v>
      </c>
      <c r="K2980" t="s">
        <v>429</v>
      </c>
      <c r="L2980">
        <v>73981985004</v>
      </c>
      <c r="N2980">
        <v>0</v>
      </c>
      <c r="O2980" t="s">
        <v>5</v>
      </c>
      <c r="P2980">
        <v>0</v>
      </c>
      <c r="Q2980">
        <v>75</v>
      </c>
      <c r="R2980">
        <v>75</v>
      </c>
      <c r="S2980">
        <v>1</v>
      </c>
      <c r="T2980">
        <v>75</v>
      </c>
      <c r="U2980">
        <v>0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 t="s">
        <v>6</v>
      </c>
      <c r="AG2980">
        <v>137</v>
      </c>
      <c r="AT2980" s="1"/>
      <c r="AU2980" s="2" t="str">
        <f>IF(ISBLANK(B2980),"", TEXT(B2980,"dddd, d \d\e mmmm \d\e aaaa"))</f>
        <v>terça-feira, 5 de maio de 2026</v>
      </c>
      <c r="AX2980" s="1" t="str" cm="1">
        <f t="array" ref="AX2980">IFERROR(_xlfn.TEXTJOIN(", ",TRUE,_xlfn._xlws.SORT(_xlfn.UNIQUE(_xlfn._xlws.FILTER($K$2:$K$2889,($I$2:$I$2889=I2980)*($K$2:$K$2889&lt;&gt;""))))),"")</f>
        <v>Lola</v>
      </c>
      <c r="AY2980" s="1" t="str">
        <f>IF(ISBLANK(F2980),"", IF(OR(
ISNUMBER(FIND("escovacao",LOWER(F2980))),
ISNUMBER(FIND("escovação",LOWER(F2980))),
ISNUMBER(FIND("higiene bucal",LOWER(F2980))),
ISNUMBER(FIND("tosa",LOWER(F2980))),
ISNUMBER(FIND("hidratacao",LOWER(F2980))),
ISNUMBER(FIND("hidratação",LOWER(F2980))),
ISNUMBER(FIND("spa",LOWER(F2980))),
ISNUMBER(FIND("corte de unhas",LOWER(F2980))),
ISNUMBER(FIND("desembolo",LOWER(F2980))),
ISNUMBER(FIND("clorexidina",LOWER(F2980))),
ISNUMBER(FIND("matizacao",LOWER(F2980))),
ISNUMBER(FIND("matização",LOWER(F2980))),
ISNUMBER(FIND("arredondamento",LOWER(F2980))),
ISNUMBER(FIND("remocao",LOWER(F2980))),
ISNUMBER(FIND("remoção",LOWER(F2980)))
),"Serviços extras",
IF(ISNUMBER(FIND("banho",LOWER(F2980))),"Banho","Loja")))</f>
        <v>Serviços extras</v>
      </c>
      <c r="AZ2980" s="1" t="str">
        <f>IF(ISBLANK(I2980),"", _xlfn.LET(_xlpm.Pedido,TRIM(D2980&amp;""),IF(_xlpm.Pedido&lt;&gt;"",_xlpm.Pedido&amp;" | "&amp;K2980,I2980&amp;" | "&amp;K2980&amp;" | "&amp;TEXT(AU2980,"0"))))</f>
        <v>5480 | Lola</v>
      </c>
      <c r="BA2980" s="1" t="str">
        <f>IF(ISBLANK(I2980),"", _xlfn.LET(_xlpm.TipoServico,LOWER(H2980),IF(ISNUMBER(FIND("banho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0" s="1" t="str">
        <f>IF(ISBLANK(I2980),"", _xlfn.LET(
    _xlpm.Servico,TRIM(F2980&amp;""),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80" s="1">
        <f t="shared" si="1"/>
        <v>75</v>
      </c>
    </row>
    <row r="2981" spans="1:55" x14ac:dyDescent="0.3">
      <c r="A2981" t="s">
        <v>133</v>
      </c>
      <c r="B2981" s="3">
        <v>46147</v>
      </c>
      <c r="C2981" t="s">
        <v>46</v>
      </c>
      <c r="D2981">
        <v>5482</v>
      </c>
      <c r="F2981" t="s">
        <v>217</v>
      </c>
      <c r="H2981" t="s">
        <v>276</v>
      </c>
      <c r="I2981">
        <v>2650</v>
      </c>
      <c r="J2981" t="s">
        <v>29</v>
      </c>
      <c r="K2981" t="s">
        <v>396</v>
      </c>
      <c r="L2981">
        <v>5562984662998</v>
      </c>
      <c r="N2981">
        <v>0</v>
      </c>
      <c r="O2981" t="s">
        <v>5</v>
      </c>
      <c r="P2981">
        <v>0</v>
      </c>
      <c r="Q2981">
        <v>59</v>
      </c>
      <c r="R2981">
        <v>59</v>
      </c>
      <c r="S2981">
        <v>1</v>
      </c>
      <c r="T2981">
        <v>59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 t="s">
        <v>6</v>
      </c>
      <c r="AG2981">
        <v>138</v>
      </c>
      <c r="AH2981" t="s">
        <v>397</v>
      </c>
      <c r="AI2981" t="s">
        <v>245</v>
      </c>
      <c r="AJ2981" t="s">
        <v>214</v>
      </c>
      <c r="AK2981" t="s">
        <v>187</v>
      </c>
      <c r="AL2981" t="s">
        <v>188</v>
      </c>
      <c r="AT2981" s="1"/>
      <c r="AU2981" s="2" t="str">
        <f>IF(ISBLANK(B2981),"", TEXT(B2981,"dddd, d \d\e mmmm \d\e aaaa"))</f>
        <v>terça-feira, 5 de maio de 2026</v>
      </c>
      <c r="AX2981" s="1" t="str" cm="1">
        <f t="array" ref="AX2981">IFERROR(_xlfn.TEXTJOIN(", ",TRUE,_xlfn._xlws.SORT(_xlfn.UNIQUE(_xlfn._xlws.FILTER($K$2:$K$2889,($I$2:$I$2889=I2981)*($K$2:$K$2889&lt;&gt;""))))),"")</f>
        <v>Nala, Simba</v>
      </c>
      <c r="AY2981" s="1" t="str">
        <f>IF(ISBLANK(F2981),"", IF(OR(
ISNUMBER(FIND("escovacao",LOWER(F2981))),
ISNUMBER(FIND("escovação",LOWER(F2981))),
ISNUMBER(FIND("higiene bucal",LOWER(F2981))),
ISNUMBER(FIND("tosa",LOWER(F2981))),
ISNUMBER(FIND("hidratacao",LOWER(F2981))),
ISNUMBER(FIND("hidratação",LOWER(F2981))),
ISNUMBER(FIND("spa",LOWER(F2981))),
ISNUMBER(FIND("corte de unhas",LOWER(F2981))),
ISNUMBER(FIND("desembolo",LOWER(F2981))),
ISNUMBER(FIND("clorexidina",LOWER(F2981))),
ISNUMBER(FIND("matizacao",LOWER(F2981))),
ISNUMBER(FIND("matização",LOWER(F2981))),
ISNUMBER(FIND("arredondamento",LOWER(F2981))),
ISNUMBER(FIND("remocao",LOWER(F2981))),
ISNUMBER(FIND("remoção",LOWER(F2981)))
),"Serviços extras",
IF(ISNUMBER(FIND("banho",LOWER(F2981))),"Banho","Loja")))</f>
        <v>Banho</v>
      </c>
      <c r="AZ2981" s="1" t="str">
        <f>IF(ISBLANK(I2981),"", _xlfn.LET(_xlpm.Pedido,TRIM(D2981&amp;""),IF(_xlpm.Pedido&lt;&gt;"",_xlpm.Pedido&amp;" | "&amp;K2981,I2981&amp;" | "&amp;K2981&amp;" | "&amp;TEXT(AU2981,"0"))))</f>
        <v>5482 | Simba</v>
      </c>
      <c r="BA2981" s="1" t="str">
        <f>IF(ISBLANK(I2981),"", _xlfn.LET(_xlpm.TipoServico,LOWER(H2981),IF(ISNUMBER(FIND("banho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1" s="1" t="str">
        <f>IF(ISBLANK(I2981),"", _xlfn.LET(
    _xlpm.Servico,TRIM(F2981&amp;""),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981" s="1">
        <f t="shared" si="1"/>
        <v>59</v>
      </c>
    </row>
    <row r="2982" spans="1:55" x14ac:dyDescent="0.3">
      <c r="A2982" t="s">
        <v>133</v>
      </c>
      <c r="B2982" s="3">
        <v>46147</v>
      </c>
      <c r="C2982" t="s">
        <v>46</v>
      </c>
      <c r="D2982">
        <v>5482</v>
      </c>
      <c r="F2982" t="s">
        <v>217</v>
      </c>
      <c r="H2982" t="s">
        <v>276</v>
      </c>
      <c r="I2982">
        <v>2650</v>
      </c>
      <c r="J2982" t="s">
        <v>29</v>
      </c>
      <c r="K2982" t="s">
        <v>398</v>
      </c>
      <c r="L2982">
        <v>5562984662998</v>
      </c>
      <c r="N2982">
        <v>0</v>
      </c>
      <c r="O2982" t="s">
        <v>5</v>
      </c>
      <c r="P2982">
        <v>0</v>
      </c>
      <c r="Q2982">
        <v>59</v>
      </c>
      <c r="R2982">
        <v>59</v>
      </c>
      <c r="S2982">
        <v>1</v>
      </c>
      <c r="T2982">
        <v>59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 t="s">
        <v>6</v>
      </c>
      <c r="AG2982">
        <v>138</v>
      </c>
      <c r="AH2982" t="s">
        <v>397</v>
      </c>
      <c r="AI2982" t="s">
        <v>295</v>
      </c>
      <c r="AJ2982" t="s">
        <v>214</v>
      </c>
      <c r="AK2982" t="s">
        <v>190</v>
      </c>
      <c r="AL2982" t="s">
        <v>188</v>
      </c>
      <c r="AT2982" s="1"/>
      <c r="AU2982" s="2" t="str">
        <f>IF(ISBLANK(B2982),"", TEXT(B2982,"dddd, d \d\e mmmm \d\e aaaa"))</f>
        <v>terça-feira, 5 de maio de 2026</v>
      </c>
      <c r="AX2982" s="1" t="str" cm="1">
        <f t="array" ref="AX2982">IFERROR(_xlfn.TEXTJOIN(", ",TRUE,_xlfn._xlws.SORT(_xlfn.UNIQUE(_xlfn._xlws.FILTER($K$2:$K$2889,($I$2:$I$2889=I2982)*($K$2:$K$2889&lt;&gt;""))))),"")</f>
        <v>Nala, Simba</v>
      </c>
      <c r="AY2982" s="1" t="str">
        <f>IF(ISBLANK(F2982),"", IF(OR(
ISNUMBER(FIND("escovacao",LOWER(F2982))),
ISNUMBER(FIND("escovação",LOWER(F2982))),
ISNUMBER(FIND("higiene bucal",LOWER(F2982))),
ISNUMBER(FIND("tosa",LOWER(F2982))),
ISNUMBER(FIND("hidratacao",LOWER(F2982))),
ISNUMBER(FIND("hidratação",LOWER(F2982))),
ISNUMBER(FIND("spa",LOWER(F2982))),
ISNUMBER(FIND("corte de unhas",LOWER(F2982))),
ISNUMBER(FIND("desembolo",LOWER(F2982))),
ISNUMBER(FIND("clorexidina",LOWER(F2982))),
ISNUMBER(FIND("matizacao",LOWER(F2982))),
ISNUMBER(FIND("matização",LOWER(F2982))),
ISNUMBER(FIND("arredondamento",LOWER(F2982))),
ISNUMBER(FIND("remocao",LOWER(F2982))),
ISNUMBER(FIND("remoção",LOWER(F2982)))
),"Serviços extras",
IF(ISNUMBER(FIND("banho",LOWER(F2982))),"Banho","Loja")))</f>
        <v>Banho</v>
      </c>
      <c r="AZ2982" s="1" t="str">
        <f>IF(ISBLANK(I2982),"", _xlfn.LET(_xlpm.Pedido,TRIM(D2982&amp;""),IF(_xlpm.Pedido&lt;&gt;"",_xlpm.Pedido&amp;" | "&amp;K2982,I2982&amp;" | "&amp;K2982&amp;" | "&amp;TEXT(AU2982,"0"))))</f>
        <v>5482 | Nala</v>
      </c>
      <c r="BA2982" s="1" t="str">
        <f>IF(ISBLANK(I2982),"", _xlfn.LET(_xlpm.TipoServico,LOWER(H2982),IF(ISNUMBER(FIND("banho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2" s="1" t="str">
        <f>IF(ISBLANK(I2982),"", _xlfn.LET(
    _xlpm.Servico,TRIM(F2982&amp;""),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2982" s="1">
        <f t="shared" si="1"/>
        <v>59</v>
      </c>
    </row>
    <row r="2983" spans="1:55" x14ac:dyDescent="0.3">
      <c r="A2983" t="s">
        <v>133</v>
      </c>
      <c r="B2983" s="3">
        <v>46147</v>
      </c>
      <c r="C2983" t="s">
        <v>46</v>
      </c>
      <c r="D2983">
        <v>5482</v>
      </c>
      <c r="F2983" t="s">
        <v>169</v>
      </c>
      <c r="H2983" t="s">
        <v>276</v>
      </c>
      <c r="I2983">
        <v>2650</v>
      </c>
      <c r="J2983" t="s">
        <v>29</v>
      </c>
      <c r="K2983" t="s">
        <v>396</v>
      </c>
      <c r="L2983">
        <v>5562984662998</v>
      </c>
      <c r="N2983">
        <v>0</v>
      </c>
      <c r="O2983" t="s">
        <v>5</v>
      </c>
      <c r="P2983">
        <v>0</v>
      </c>
      <c r="Q2983">
        <v>10</v>
      </c>
      <c r="R2983">
        <v>10</v>
      </c>
      <c r="S2983">
        <v>1</v>
      </c>
      <c r="T2983">
        <v>10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 t="s">
        <v>6</v>
      </c>
      <c r="AG2983">
        <v>138</v>
      </c>
      <c r="AH2983" t="s">
        <v>397</v>
      </c>
      <c r="AI2983" t="s">
        <v>245</v>
      </c>
      <c r="AJ2983" t="s">
        <v>214</v>
      </c>
      <c r="AK2983" t="s">
        <v>187</v>
      </c>
      <c r="AL2983" t="s">
        <v>188</v>
      </c>
      <c r="AT2983" s="1"/>
      <c r="AU2983" s="2" t="str">
        <f>IF(ISBLANK(B2983),"", TEXT(B2983,"dddd, d \d\e mmmm \d\e aaaa"))</f>
        <v>terça-feira, 5 de maio de 2026</v>
      </c>
      <c r="AX2983" s="1" t="str" cm="1">
        <f t="array" ref="AX2983">IFERROR(_xlfn.TEXTJOIN(", ",TRUE,_xlfn._xlws.SORT(_xlfn.UNIQUE(_xlfn._xlws.FILTER($K$2:$K$2889,($I$2:$I$2889=I2983)*($K$2:$K$2889&lt;&gt;""))))),"")</f>
        <v>Nala, Simba</v>
      </c>
      <c r="AY2983" s="1" t="str">
        <f>IF(ISBLANK(F2983),"", IF(OR(
ISNUMBER(FIND("escovacao",LOWER(F2983))),
ISNUMBER(FIND("escovação",LOWER(F2983))),
ISNUMBER(FIND("higiene bucal",LOWER(F2983))),
ISNUMBER(FIND("tosa",LOWER(F2983))),
ISNUMBER(FIND("hidratacao",LOWER(F2983))),
ISNUMBER(FIND("hidratação",LOWER(F2983))),
ISNUMBER(FIND("spa",LOWER(F2983))),
ISNUMBER(FIND("corte de unhas",LOWER(F2983))),
ISNUMBER(FIND("desembolo",LOWER(F2983))),
ISNUMBER(FIND("clorexidina",LOWER(F2983))),
ISNUMBER(FIND("matizacao",LOWER(F2983))),
ISNUMBER(FIND("matização",LOWER(F2983))),
ISNUMBER(FIND("arredondamento",LOWER(F2983))),
ISNUMBER(FIND("remocao",LOWER(F2983))),
ISNUMBER(FIND("remoção",LOWER(F2983)))
),"Serviços extras",
IF(ISNUMBER(FIND("banho",LOWER(F2983))),"Banho","Loja")))</f>
        <v>Serviços extras</v>
      </c>
      <c r="AZ2983" s="1" t="str">
        <f>IF(ISBLANK(I2983),"", _xlfn.LET(_xlpm.Pedido,TRIM(D2983&amp;""),IF(_xlpm.Pedido&lt;&gt;"",_xlpm.Pedido&amp;" | "&amp;K2983,I2983&amp;" | "&amp;K2983&amp;" | "&amp;TEXT(AU2983,"0"))))</f>
        <v>5482 | Simba</v>
      </c>
      <c r="BA2983" s="1" t="str">
        <f>IF(ISBLANK(I2983),"", _xlfn.LET(_xlpm.TipoServico,LOWER(H2983),IF(ISNUMBER(FIND("banho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3" s="1" t="str">
        <f>IF(ISBLANK(I2983),"", _xlfn.LET(
    _xlpm.Servico,TRIM(F2983&amp;""),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83" s="1">
        <f t="shared" si="1"/>
        <v>10</v>
      </c>
    </row>
    <row r="2984" spans="1:55" x14ac:dyDescent="0.3">
      <c r="A2984" t="s">
        <v>133</v>
      </c>
      <c r="B2984" s="3">
        <v>46147</v>
      </c>
      <c r="C2984" t="s">
        <v>46</v>
      </c>
      <c r="D2984">
        <v>5482</v>
      </c>
      <c r="F2984" t="s">
        <v>169</v>
      </c>
      <c r="H2984" t="s">
        <v>276</v>
      </c>
      <c r="I2984">
        <v>2650</v>
      </c>
      <c r="J2984" t="s">
        <v>29</v>
      </c>
      <c r="K2984" t="s">
        <v>398</v>
      </c>
      <c r="L2984">
        <v>5562984662998</v>
      </c>
      <c r="N2984">
        <v>0</v>
      </c>
      <c r="O2984" t="s">
        <v>5</v>
      </c>
      <c r="P2984">
        <v>0</v>
      </c>
      <c r="Q2984">
        <v>10</v>
      </c>
      <c r="R2984">
        <v>10</v>
      </c>
      <c r="S2984">
        <v>1</v>
      </c>
      <c r="T2984">
        <v>10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 t="s">
        <v>6</v>
      </c>
      <c r="AG2984">
        <v>138</v>
      </c>
      <c r="AH2984" t="s">
        <v>397</v>
      </c>
      <c r="AI2984" t="s">
        <v>295</v>
      </c>
      <c r="AJ2984" t="s">
        <v>214</v>
      </c>
      <c r="AK2984" t="s">
        <v>190</v>
      </c>
      <c r="AL2984" t="s">
        <v>188</v>
      </c>
      <c r="AT2984" s="1"/>
      <c r="AU2984" s="2" t="str">
        <f>IF(ISBLANK(B2984),"", TEXT(B2984,"dddd, d \d\e mmmm \d\e aaaa"))</f>
        <v>terça-feira, 5 de maio de 2026</v>
      </c>
      <c r="AX2984" s="1" t="str" cm="1">
        <f t="array" ref="AX2984">IFERROR(_xlfn.TEXTJOIN(", ",TRUE,_xlfn._xlws.SORT(_xlfn.UNIQUE(_xlfn._xlws.FILTER($K$2:$K$2889,($I$2:$I$2889=I2984)*($K$2:$K$2889&lt;&gt;""))))),"")</f>
        <v>Nala, Simba</v>
      </c>
      <c r="AY2984" s="1" t="str">
        <f>IF(ISBLANK(F2984),"", IF(OR(
ISNUMBER(FIND("escovacao",LOWER(F2984))),
ISNUMBER(FIND("escovação",LOWER(F2984))),
ISNUMBER(FIND("higiene bucal",LOWER(F2984))),
ISNUMBER(FIND("tosa",LOWER(F2984))),
ISNUMBER(FIND("hidratacao",LOWER(F2984))),
ISNUMBER(FIND("hidratação",LOWER(F2984))),
ISNUMBER(FIND("spa",LOWER(F2984))),
ISNUMBER(FIND("corte de unhas",LOWER(F2984))),
ISNUMBER(FIND("desembolo",LOWER(F2984))),
ISNUMBER(FIND("clorexidina",LOWER(F2984))),
ISNUMBER(FIND("matizacao",LOWER(F2984))),
ISNUMBER(FIND("matização",LOWER(F2984))),
ISNUMBER(FIND("arredondamento",LOWER(F2984))),
ISNUMBER(FIND("remocao",LOWER(F2984))),
ISNUMBER(FIND("remoção",LOWER(F2984)))
),"Serviços extras",
IF(ISNUMBER(FIND("banho",LOWER(F2984))),"Banho","Loja")))</f>
        <v>Serviços extras</v>
      </c>
      <c r="AZ2984" s="1" t="str">
        <f>IF(ISBLANK(I2984),"", _xlfn.LET(_xlpm.Pedido,TRIM(D2984&amp;""),IF(_xlpm.Pedido&lt;&gt;"",_xlpm.Pedido&amp;" | "&amp;K2984,I2984&amp;" | "&amp;K2984&amp;" | "&amp;TEXT(AU2984,"0"))))</f>
        <v>5482 | Nala</v>
      </c>
      <c r="BA2984" s="1" t="str">
        <f>IF(ISBLANK(I2984),"", _xlfn.LET(_xlpm.TipoServico,LOWER(H2984),IF(ISNUMBER(FIND("banho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4" s="1" t="str">
        <f>IF(ISBLANK(I2984),"", _xlfn.LET(
    _xlpm.Servico,TRIM(F2984&amp;""),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84" s="1">
        <f t="shared" si="1"/>
        <v>10</v>
      </c>
    </row>
    <row r="2985" spans="1:55" x14ac:dyDescent="0.3">
      <c r="A2985" t="s">
        <v>141</v>
      </c>
      <c r="B2985" s="3">
        <v>46147</v>
      </c>
      <c r="C2985" t="s">
        <v>46</v>
      </c>
      <c r="D2985">
        <v>5481</v>
      </c>
      <c r="F2985" t="s">
        <v>134</v>
      </c>
      <c r="H2985" t="s">
        <v>276</v>
      </c>
      <c r="I2985">
        <v>2909</v>
      </c>
      <c r="J2985" t="s">
        <v>604</v>
      </c>
      <c r="K2985" t="s">
        <v>286</v>
      </c>
      <c r="L2985">
        <v>557391388783</v>
      </c>
      <c r="N2985">
        <v>0</v>
      </c>
      <c r="O2985" t="s">
        <v>5</v>
      </c>
      <c r="P2985">
        <v>0</v>
      </c>
      <c r="Q2985">
        <v>62</v>
      </c>
      <c r="R2985">
        <v>62</v>
      </c>
      <c r="S2985">
        <v>1</v>
      </c>
      <c r="T2985">
        <v>62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 t="s">
        <v>6</v>
      </c>
      <c r="AG2985">
        <v>84</v>
      </c>
      <c r="AT2985" s="1"/>
      <c r="AU2985" s="2" t="str">
        <f>IF(ISBLANK(B2985),"", TEXT(B2985,"dddd, d \d\e mmmm \d\e aaaa"))</f>
        <v>terça-feira, 5 de maio de 2026</v>
      </c>
      <c r="AX2985" s="1" t="str" cm="1">
        <f t="array" ref="AX2985">IFERROR(_xlfn.TEXTJOIN(", ",TRUE,_xlfn._xlws.SORT(_xlfn.UNIQUE(_xlfn._xlws.FILTER($K$2:$K$2889,($I$2:$I$2889=I2985)*($K$2:$K$2889&lt;&gt;""))))),"")</f>
        <v/>
      </c>
      <c r="AY2985" s="1" t="str">
        <f>IF(ISBLANK(F2985),"", IF(OR(
ISNUMBER(FIND("escovacao",LOWER(F2985))),
ISNUMBER(FIND("escovação",LOWER(F2985))),
ISNUMBER(FIND("higiene bucal",LOWER(F2985))),
ISNUMBER(FIND("tosa",LOWER(F2985))),
ISNUMBER(FIND("hidratacao",LOWER(F2985))),
ISNUMBER(FIND("hidratação",LOWER(F2985))),
ISNUMBER(FIND("spa",LOWER(F2985))),
ISNUMBER(FIND("corte de unhas",LOWER(F2985))),
ISNUMBER(FIND("desembolo",LOWER(F2985))),
ISNUMBER(FIND("clorexidina",LOWER(F2985))),
ISNUMBER(FIND("matizacao",LOWER(F2985))),
ISNUMBER(FIND("matização",LOWER(F2985))),
ISNUMBER(FIND("arredondamento",LOWER(F2985))),
ISNUMBER(FIND("remocao",LOWER(F2985))),
ISNUMBER(FIND("remoção",LOWER(F2985)))
),"Serviços extras",
IF(ISNUMBER(FIND("banho",LOWER(F2985))),"Banho","Loja")))</f>
        <v>Banho</v>
      </c>
      <c r="AZ2985" s="1" t="str">
        <f>IF(ISBLANK(I2985),"", _xlfn.LET(_xlpm.Pedido,TRIM(D2985&amp;""),IF(_xlpm.Pedido&lt;&gt;"",_xlpm.Pedido&amp;" | "&amp;K2985,I2985&amp;" | "&amp;K2985&amp;" | "&amp;TEXT(AU2985,"0"))))</f>
        <v>5481 | Olaf</v>
      </c>
      <c r="BA2985" s="1" t="str">
        <f>IF(ISBLANK(I2985),"", _xlfn.LET(_xlpm.TipoServico,LOWER(H2985),IF(ISNUMBER(FIND("banho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5" s="1" t="str">
        <f>IF(ISBLANK(I2985),"", _xlfn.LET(
    _xlpm.Servico,TRIM(F2985&amp;""),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85" s="1">
        <f t="shared" si="1"/>
        <v>62</v>
      </c>
    </row>
    <row r="2986" spans="1:55" x14ac:dyDescent="0.3">
      <c r="A2986" t="s">
        <v>141</v>
      </c>
      <c r="B2986" s="3">
        <v>46147</v>
      </c>
      <c r="C2986" t="s">
        <v>46</v>
      </c>
      <c r="D2986">
        <v>5481</v>
      </c>
      <c r="F2986" t="s">
        <v>146</v>
      </c>
      <c r="H2986" t="s">
        <v>276</v>
      </c>
      <c r="I2986">
        <v>2909</v>
      </c>
      <c r="J2986" t="s">
        <v>604</v>
      </c>
      <c r="K2986" t="s">
        <v>286</v>
      </c>
      <c r="L2986">
        <v>557391388783</v>
      </c>
      <c r="N2986">
        <v>0</v>
      </c>
      <c r="O2986" t="s">
        <v>5</v>
      </c>
      <c r="P2986">
        <v>0</v>
      </c>
      <c r="Q2986">
        <v>12</v>
      </c>
      <c r="R2986">
        <v>12</v>
      </c>
      <c r="S2986">
        <v>1</v>
      </c>
      <c r="T2986">
        <v>12</v>
      </c>
      <c r="U2986">
        <v>0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 t="s">
        <v>6</v>
      </c>
      <c r="AG2986">
        <v>84</v>
      </c>
      <c r="AT2986" s="1"/>
      <c r="AU2986" s="2" t="str">
        <f>IF(ISBLANK(B2986),"", TEXT(B2986,"dddd, d \d\e mmmm \d\e aaaa"))</f>
        <v>terça-feira, 5 de maio de 2026</v>
      </c>
      <c r="AX2986" s="1" t="str" cm="1">
        <f t="array" ref="AX2986">IFERROR(_xlfn.TEXTJOIN(", ",TRUE,_xlfn._xlws.SORT(_xlfn.UNIQUE(_xlfn._xlws.FILTER($K$2:$K$2889,($I$2:$I$2889=I2986)*($K$2:$K$2889&lt;&gt;""))))),"")</f>
        <v/>
      </c>
      <c r="AY2986" s="1" t="str">
        <f>IF(ISBLANK(F2986),"", IF(OR(
ISNUMBER(FIND("escovacao",LOWER(F2986))),
ISNUMBER(FIND("escovação",LOWER(F2986))),
ISNUMBER(FIND("higiene bucal",LOWER(F2986))),
ISNUMBER(FIND("tosa",LOWER(F2986))),
ISNUMBER(FIND("hidratacao",LOWER(F2986))),
ISNUMBER(FIND("hidratação",LOWER(F2986))),
ISNUMBER(FIND("spa",LOWER(F2986))),
ISNUMBER(FIND("corte de unhas",LOWER(F2986))),
ISNUMBER(FIND("desembolo",LOWER(F2986))),
ISNUMBER(FIND("clorexidina",LOWER(F2986))),
ISNUMBER(FIND("matizacao",LOWER(F2986))),
ISNUMBER(FIND("matização",LOWER(F2986))),
ISNUMBER(FIND("arredondamento",LOWER(F2986))),
ISNUMBER(FIND("remocao",LOWER(F2986))),
ISNUMBER(FIND("remoção",LOWER(F2986)))
),"Serviços extras",
IF(ISNUMBER(FIND("banho",LOWER(F2986))),"Banho","Loja")))</f>
        <v>Serviços extras</v>
      </c>
      <c r="AZ2986" s="1" t="str">
        <f>IF(ISBLANK(I2986),"", _xlfn.LET(_xlpm.Pedido,TRIM(D2986&amp;""),IF(_xlpm.Pedido&lt;&gt;"",_xlpm.Pedido&amp;" | "&amp;K2986,I2986&amp;" | "&amp;K2986&amp;" | "&amp;TEXT(AU2986,"0"))))</f>
        <v>5481 | Olaf</v>
      </c>
      <c r="BA2986" s="1" t="str">
        <f>IF(ISBLANK(I2986),"", _xlfn.LET(_xlpm.TipoServico,LOWER(H2986),IF(ISNUMBER(FIND("banho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6" s="1" t="str">
        <f>IF(ISBLANK(I2986),"", _xlfn.LET(
    _xlpm.Servico,TRIM(F2986&amp;""),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86" s="1">
        <f t="shared" si="1"/>
        <v>12</v>
      </c>
    </row>
    <row r="2987" spans="1:55" x14ac:dyDescent="0.3">
      <c r="A2987" t="s">
        <v>141</v>
      </c>
      <c r="B2987" s="3">
        <v>46147</v>
      </c>
      <c r="C2987" t="s">
        <v>46</v>
      </c>
      <c r="D2987">
        <v>5481</v>
      </c>
      <c r="F2987" t="s">
        <v>169</v>
      </c>
      <c r="H2987" t="s">
        <v>276</v>
      </c>
      <c r="I2987">
        <v>2909</v>
      </c>
      <c r="J2987" t="s">
        <v>604</v>
      </c>
      <c r="K2987" t="s">
        <v>286</v>
      </c>
      <c r="L2987">
        <v>557391388783</v>
      </c>
      <c r="N2987">
        <v>0</v>
      </c>
      <c r="O2987" t="s">
        <v>5</v>
      </c>
      <c r="P2987">
        <v>0</v>
      </c>
      <c r="Q2987">
        <v>10</v>
      </c>
      <c r="R2987">
        <v>10</v>
      </c>
      <c r="S2987">
        <v>1</v>
      </c>
      <c r="T2987">
        <v>10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 t="s">
        <v>6</v>
      </c>
      <c r="AG2987">
        <v>84</v>
      </c>
      <c r="AT2987" s="1"/>
      <c r="AU2987" s="2" t="str">
        <f>IF(ISBLANK(B2987),"", TEXT(B2987,"dddd, d \d\e mmmm \d\e aaaa"))</f>
        <v>terça-feira, 5 de maio de 2026</v>
      </c>
      <c r="AX2987" s="1" t="str" cm="1">
        <f t="array" ref="AX2987">IFERROR(_xlfn.TEXTJOIN(", ",TRUE,_xlfn._xlws.SORT(_xlfn.UNIQUE(_xlfn._xlws.FILTER($K$2:$K$2889,($I$2:$I$2889=I2987)*($K$2:$K$2889&lt;&gt;""))))),"")</f>
        <v/>
      </c>
      <c r="AY2987" s="1" t="str">
        <f>IF(ISBLANK(F2987),"", IF(OR(
ISNUMBER(FIND("escovacao",LOWER(F2987))),
ISNUMBER(FIND("escovação",LOWER(F2987))),
ISNUMBER(FIND("higiene bucal",LOWER(F2987))),
ISNUMBER(FIND("tosa",LOWER(F2987))),
ISNUMBER(FIND("hidratacao",LOWER(F2987))),
ISNUMBER(FIND("hidratação",LOWER(F2987))),
ISNUMBER(FIND("spa",LOWER(F2987))),
ISNUMBER(FIND("corte de unhas",LOWER(F2987))),
ISNUMBER(FIND("desembolo",LOWER(F2987))),
ISNUMBER(FIND("clorexidina",LOWER(F2987))),
ISNUMBER(FIND("matizacao",LOWER(F2987))),
ISNUMBER(FIND("matização",LOWER(F2987))),
ISNUMBER(FIND("arredondamento",LOWER(F2987))),
ISNUMBER(FIND("remocao",LOWER(F2987))),
ISNUMBER(FIND("remoção",LOWER(F2987)))
),"Serviços extras",
IF(ISNUMBER(FIND("banho",LOWER(F2987))),"Banho","Loja")))</f>
        <v>Serviços extras</v>
      </c>
      <c r="AZ2987" s="1" t="str">
        <f>IF(ISBLANK(I2987),"", _xlfn.LET(_xlpm.Pedido,TRIM(D2987&amp;""),IF(_xlpm.Pedido&lt;&gt;"",_xlpm.Pedido&amp;" | "&amp;K2987,I2987&amp;" | "&amp;K2987&amp;" | "&amp;TEXT(AU2987,"0"))))</f>
        <v>5481 | Olaf</v>
      </c>
      <c r="BA2987" s="1" t="str">
        <f>IF(ISBLANK(I2987),"", _xlfn.LET(_xlpm.TipoServico,LOWER(H2987),IF(ISNUMBER(FIND("banho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7" s="1" t="str">
        <f>IF(ISBLANK(I2987),"", _xlfn.LET(
    _xlpm.Servico,TRIM(F2987&amp;""),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87" s="1">
        <f t="shared" si="1"/>
        <v>10</v>
      </c>
    </row>
    <row r="2988" spans="1:55" x14ac:dyDescent="0.3">
      <c r="A2988" t="s">
        <v>133</v>
      </c>
      <c r="B2988" s="3">
        <v>46147</v>
      </c>
      <c r="C2988" t="s">
        <v>46</v>
      </c>
      <c r="D2988">
        <v>5483</v>
      </c>
      <c r="F2988" t="s">
        <v>134</v>
      </c>
      <c r="H2988" t="s">
        <v>276</v>
      </c>
      <c r="I2988">
        <v>2859</v>
      </c>
      <c r="J2988" t="s">
        <v>0</v>
      </c>
      <c r="K2988" t="s">
        <v>467</v>
      </c>
      <c r="L2988">
        <v>557381152738</v>
      </c>
      <c r="N2988">
        <v>0</v>
      </c>
      <c r="O2988" t="s">
        <v>5</v>
      </c>
      <c r="P2988">
        <v>0</v>
      </c>
      <c r="Q2988">
        <v>62</v>
      </c>
      <c r="R2988">
        <v>62</v>
      </c>
      <c r="S2988">
        <v>1</v>
      </c>
      <c r="T2988">
        <v>62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 t="s">
        <v>6</v>
      </c>
      <c r="AG2988">
        <v>107</v>
      </c>
      <c r="AK2988" t="s">
        <v>187</v>
      </c>
      <c r="AL2988" t="s">
        <v>188</v>
      </c>
      <c r="AT2988" s="1"/>
      <c r="AU2988" s="2" t="str">
        <f>IF(ISBLANK(B2988),"", TEXT(B2988,"dddd, d \d\e mmmm \d\e aaaa"))</f>
        <v>terça-feira, 5 de maio de 2026</v>
      </c>
      <c r="AX2988" s="1" t="str" cm="1">
        <f t="array" ref="AX2988">IFERROR(_xlfn.TEXTJOIN(", ",TRUE,_xlfn._xlws.SORT(_xlfn.UNIQUE(_xlfn._xlws.FILTER($K$2:$K$2889,($I$2:$I$2889=I2988)*($K$2:$K$2889&lt;&gt;""))))),"")</f>
        <v>Alvin</v>
      </c>
      <c r="AY2988" s="1" t="str">
        <f>IF(ISBLANK(F2988),"", IF(OR(
ISNUMBER(FIND("escovacao",LOWER(F2988))),
ISNUMBER(FIND("escovação",LOWER(F2988))),
ISNUMBER(FIND("higiene bucal",LOWER(F2988))),
ISNUMBER(FIND("tosa",LOWER(F2988))),
ISNUMBER(FIND("hidratacao",LOWER(F2988))),
ISNUMBER(FIND("hidratação",LOWER(F2988))),
ISNUMBER(FIND("spa",LOWER(F2988))),
ISNUMBER(FIND("corte de unhas",LOWER(F2988))),
ISNUMBER(FIND("desembolo",LOWER(F2988))),
ISNUMBER(FIND("clorexidina",LOWER(F2988))),
ISNUMBER(FIND("matizacao",LOWER(F2988))),
ISNUMBER(FIND("matização",LOWER(F2988))),
ISNUMBER(FIND("arredondamento",LOWER(F2988))),
ISNUMBER(FIND("remocao",LOWER(F2988))),
ISNUMBER(FIND("remoção",LOWER(F2988)))
),"Serviços extras",
IF(ISNUMBER(FIND("banho",LOWER(F2988))),"Banho","Loja")))</f>
        <v>Banho</v>
      </c>
      <c r="AZ2988" s="1" t="str">
        <f>IF(ISBLANK(I2988),"", _xlfn.LET(_xlpm.Pedido,TRIM(D2988&amp;""),IF(_xlpm.Pedido&lt;&gt;"",_xlpm.Pedido&amp;" | "&amp;K2988,I2988&amp;" | "&amp;K2988&amp;" | "&amp;TEXT(AU2988,"0"))))</f>
        <v>5483 | Alvin</v>
      </c>
      <c r="BA2988" s="1" t="str">
        <f>IF(ISBLANK(I2988),"", _xlfn.LET(_xlpm.TipoServico,LOWER(H2988),IF(ISNUMBER(FIND("banho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8" s="1" t="str">
        <f>IF(ISBLANK(I2988),"", _xlfn.LET(
    _xlpm.Servico,TRIM(F2988&amp;""),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88" s="1">
        <f t="shared" si="1"/>
        <v>62</v>
      </c>
    </row>
    <row r="2989" spans="1:55" x14ac:dyDescent="0.3">
      <c r="A2989" t="s">
        <v>133</v>
      </c>
      <c r="B2989" s="3">
        <v>46147</v>
      </c>
      <c r="C2989" t="s">
        <v>46</v>
      </c>
      <c r="D2989">
        <v>5483</v>
      </c>
      <c r="F2989" t="s">
        <v>169</v>
      </c>
      <c r="H2989" t="s">
        <v>276</v>
      </c>
      <c r="I2989">
        <v>2859</v>
      </c>
      <c r="J2989" t="s">
        <v>0</v>
      </c>
      <c r="K2989" t="s">
        <v>467</v>
      </c>
      <c r="L2989">
        <v>557381152738</v>
      </c>
      <c r="N2989">
        <v>0</v>
      </c>
      <c r="O2989" t="s">
        <v>5</v>
      </c>
      <c r="P2989">
        <v>0</v>
      </c>
      <c r="Q2989">
        <v>10</v>
      </c>
      <c r="R2989">
        <v>10</v>
      </c>
      <c r="S2989">
        <v>1</v>
      </c>
      <c r="T2989">
        <v>10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 t="s">
        <v>6</v>
      </c>
      <c r="AG2989">
        <v>107</v>
      </c>
      <c r="AK2989" t="s">
        <v>187</v>
      </c>
      <c r="AL2989" t="s">
        <v>188</v>
      </c>
      <c r="AT2989" s="1"/>
      <c r="AU2989" s="2" t="str">
        <f>IF(ISBLANK(B2989),"", TEXT(B2989,"dddd, d \d\e mmmm \d\e aaaa"))</f>
        <v>terça-feira, 5 de maio de 2026</v>
      </c>
      <c r="AX2989" s="1" t="str" cm="1">
        <f t="array" ref="AX2989">IFERROR(_xlfn.TEXTJOIN(", ",TRUE,_xlfn._xlws.SORT(_xlfn.UNIQUE(_xlfn._xlws.FILTER($K$2:$K$2889,($I$2:$I$2889=I2989)*($K$2:$K$2889&lt;&gt;""))))),"")</f>
        <v>Alvin</v>
      </c>
      <c r="AY2989" s="1" t="str">
        <f>IF(ISBLANK(F2989),"", IF(OR(
ISNUMBER(FIND("escovacao",LOWER(F2989))),
ISNUMBER(FIND("escovação",LOWER(F2989))),
ISNUMBER(FIND("higiene bucal",LOWER(F2989))),
ISNUMBER(FIND("tosa",LOWER(F2989))),
ISNUMBER(FIND("hidratacao",LOWER(F2989))),
ISNUMBER(FIND("hidratação",LOWER(F2989))),
ISNUMBER(FIND("spa",LOWER(F2989))),
ISNUMBER(FIND("corte de unhas",LOWER(F2989))),
ISNUMBER(FIND("desembolo",LOWER(F2989))),
ISNUMBER(FIND("clorexidina",LOWER(F2989))),
ISNUMBER(FIND("matizacao",LOWER(F2989))),
ISNUMBER(FIND("matização",LOWER(F2989))),
ISNUMBER(FIND("arredondamento",LOWER(F2989))),
ISNUMBER(FIND("remocao",LOWER(F2989))),
ISNUMBER(FIND("remoção",LOWER(F2989)))
),"Serviços extras",
IF(ISNUMBER(FIND("banho",LOWER(F2989))),"Banho","Loja")))</f>
        <v>Serviços extras</v>
      </c>
      <c r="AZ2989" s="1" t="str">
        <f>IF(ISBLANK(I2989),"", _xlfn.LET(_xlpm.Pedido,TRIM(D2989&amp;""),IF(_xlpm.Pedido&lt;&gt;"",_xlpm.Pedido&amp;" | "&amp;K2989,I2989&amp;" | "&amp;K2989&amp;" | "&amp;TEXT(AU2989,"0"))))</f>
        <v>5483 | Alvin</v>
      </c>
      <c r="BA2989" s="1" t="str">
        <f>IF(ISBLANK(I2989),"", _xlfn.LET(_xlpm.TipoServico,LOWER(H2989),IF(ISNUMBER(FIND("banho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89" s="1" t="str">
        <f>IF(ISBLANK(I2989),"", _xlfn.LET(
    _xlpm.Servico,TRIM(F2989&amp;""),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89" s="1">
        <f t="shared" si="1"/>
        <v>10</v>
      </c>
    </row>
    <row r="2990" spans="1:55" x14ac:dyDescent="0.3">
      <c r="A2990" t="s">
        <v>133</v>
      </c>
      <c r="B2990" s="3">
        <v>46147</v>
      </c>
      <c r="C2990" t="s">
        <v>46</v>
      </c>
      <c r="D2990">
        <v>5483</v>
      </c>
      <c r="F2990" t="s">
        <v>162</v>
      </c>
      <c r="H2990" t="s">
        <v>276</v>
      </c>
      <c r="I2990">
        <v>2859</v>
      </c>
      <c r="J2990" t="s">
        <v>0</v>
      </c>
      <c r="K2990" t="s">
        <v>467</v>
      </c>
      <c r="L2990">
        <v>557381152738</v>
      </c>
      <c r="N2990">
        <v>0</v>
      </c>
      <c r="O2990" t="s">
        <v>5</v>
      </c>
      <c r="P2990">
        <v>0</v>
      </c>
      <c r="Q2990">
        <v>35</v>
      </c>
      <c r="R2990">
        <v>35</v>
      </c>
      <c r="S2990">
        <v>1</v>
      </c>
      <c r="T2990">
        <v>35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 t="s">
        <v>6</v>
      </c>
      <c r="AG2990">
        <v>107</v>
      </c>
      <c r="AK2990" t="s">
        <v>187</v>
      </c>
      <c r="AL2990" t="s">
        <v>188</v>
      </c>
      <c r="AT2990" s="1"/>
      <c r="AU2990" s="2" t="str">
        <f>IF(ISBLANK(B2990),"", TEXT(B2990,"dddd, d \d\e mmmm \d\e aaaa"))</f>
        <v>terça-feira, 5 de maio de 2026</v>
      </c>
      <c r="AX2990" s="1" t="str" cm="1">
        <f t="array" ref="AX2990">IFERROR(_xlfn.TEXTJOIN(", ",TRUE,_xlfn._xlws.SORT(_xlfn.UNIQUE(_xlfn._xlws.FILTER($K$2:$K$2889,($I$2:$I$2889=I2990)*($K$2:$K$2889&lt;&gt;""))))),"")</f>
        <v>Alvin</v>
      </c>
      <c r="AY2990" s="1" t="str">
        <f>IF(ISBLANK(F2990),"", IF(OR(
ISNUMBER(FIND("escovacao",LOWER(F2990))),
ISNUMBER(FIND("escovação",LOWER(F2990))),
ISNUMBER(FIND("higiene bucal",LOWER(F2990))),
ISNUMBER(FIND("tosa",LOWER(F2990))),
ISNUMBER(FIND("hidratacao",LOWER(F2990))),
ISNUMBER(FIND("hidratação",LOWER(F2990))),
ISNUMBER(FIND("spa",LOWER(F2990))),
ISNUMBER(FIND("corte de unhas",LOWER(F2990))),
ISNUMBER(FIND("desembolo",LOWER(F2990))),
ISNUMBER(FIND("clorexidina",LOWER(F2990))),
ISNUMBER(FIND("matizacao",LOWER(F2990))),
ISNUMBER(FIND("matização",LOWER(F2990))),
ISNUMBER(FIND("arredondamento",LOWER(F2990))),
ISNUMBER(FIND("remocao",LOWER(F2990))),
ISNUMBER(FIND("remoção",LOWER(F2990)))
),"Serviços extras",
IF(ISNUMBER(FIND("banho",LOWER(F2990))),"Banho","Loja")))</f>
        <v>Serviços extras</v>
      </c>
      <c r="AZ2990" s="1" t="str">
        <f>IF(ISBLANK(I2990),"", _xlfn.LET(_xlpm.Pedido,TRIM(D2990&amp;""),IF(_xlpm.Pedido&lt;&gt;"",_xlpm.Pedido&amp;" | "&amp;K2990,I2990&amp;" | "&amp;K2990&amp;" | "&amp;TEXT(AU2990,"0"))))</f>
        <v>5483 | Alvin</v>
      </c>
      <c r="BA2990" s="1" t="str">
        <f>IF(ISBLANK(I2990),"", _xlfn.LET(_xlpm.TipoServico,LOWER(H2990),IF(ISNUMBER(FIND("banho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90" s="1" t="str">
        <f>IF(ISBLANK(I2990),"", _xlfn.LET(
    _xlpm.Servico,TRIM(F2990&amp;""),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990" s="1">
        <f t="shared" si="1"/>
        <v>35</v>
      </c>
    </row>
    <row r="2991" spans="1:55" x14ac:dyDescent="0.3">
      <c r="A2991" t="s">
        <v>1</v>
      </c>
      <c r="B2991" s="3">
        <v>46147</v>
      </c>
      <c r="C2991" t="s">
        <v>46</v>
      </c>
      <c r="D2991">
        <v>5479</v>
      </c>
      <c r="E2991">
        <v>0</v>
      </c>
      <c r="F2991" t="s">
        <v>505</v>
      </c>
      <c r="H2991" t="s">
        <v>4</v>
      </c>
      <c r="I2991">
        <v>2345</v>
      </c>
      <c r="J2991" t="s">
        <v>150</v>
      </c>
      <c r="L2991">
        <v>557399619681</v>
      </c>
      <c r="N2991">
        <v>0</v>
      </c>
      <c r="O2991" t="s">
        <v>5</v>
      </c>
      <c r="P2991">
        <v>0</v>
      </c>
      <c r="Q2991">
        <v>145</v>
      </c>
      <c r="R2991">
        <v>145</v>
      </c>
      <c r="S2991">
        <v>1</v>
      </c>
      <c r="T2991">
        <v>145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 t="s">
        <v>6</v>
      </c>
      <c r="AG2991">
        <v>145</v>
      </c>
      <c r="AS2991" t="s">
        <v>492</v>
      </c>
      <c r="AT2991" s="1"/>
      <c r="AU2991" s="2" t="str">
        <f>IF(ISBLANK(B2991),"", TEXT(B2991,"dddd, d \d\e mmmm \d\e aaaa"))</f>
        <v>terça-feira, 5 de maio de 2026</v>
      </c>
      <c r="AX2991" s="1" t="str" cm="1">
        <f t="array" ref="AX2991">IFERROR(_xlfn.TEXTJOIN(", ",TRUE,_xlfn._xlws.SORT(_xlfn.UNIQUE(_xlfn._xlws.FILTER($K$2:$K$2889,($I$2:$I$2889=I2991)*($K$2:$K$2889&lt;&gt;""))))),"")</f>
        <v>Dindi</v>
      </c>
      <c r="AY2991" s="1" t="str">
        <f>IF(ISBLANK(F2991),"", IF(OR(
ISNUMBER(FIND("escovacao",LOWER(F2991))),
ISNUMBER(FIND("escovação",LOWER(F2991))),
ISNUMBER(FIND("higiene bucal",LOWER(F2991))),
ISNUMBER(FIND("tosa",LOWER(F2991))),
ISNUMBER(FIND("hidratacao",LOWER(F2991))),
ISNUMBER(FIND("hidratação",LOWER(F2991))),
ISNUMBER(FIND("spa",LOWER(F2991))),
ISNUMBER(FIND("corte de unhas",LOWER(F2991))),
ISNUMBER(FIND("desembolo",LOWER(F2991))),
ISNUMBER(FIND("clorexidina",LOWER(F2991))),
ISNUMBER(FIND("matizacao",LOWER(F2991))),
ISNUMBER(FIND("matização",LOWER(F2991))),
ISNUMBER(FIND("arredondamento",LOWER(F2991))),
ISNUMBER(FIND("remocao",LOWER(F2991))),
ISNUMBER(FIND("remoção",LOWER(F2991)))
),"Serviços extras",
IF(ISNUMBER(FIND("banho",LOWER(F2991))),"Banho","Loja")))</f>
        <v>Loja</v>
      </c>
      <c r="AZ2991" s="1" t="str">
        <f>IF(ISBLANK(I2991),"", _xlfn.LET(_xlpm.Pedido,TRIM(D2991&amp;""),IF(_xlpm.Pedido&lt;&gt;"",_xlpm.Pedido&amp;" | "&amp;K2991,I2991&amp;" | "&amp;K2991&amp;" | "&amp;TEXT(AU2991,"0"))))</f>
        <v xml:space="preserve">5479 | </v>
      </c>
      <c r="BA2991" s="1" t="str">
        <f>IF(ISBLANK(I2991),"", _xlfn.LET(_xlpm.TipoServico,LOWER(H2991),IF(ISNUMBER(FIND("banho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2991" s="1" t="str">
        <f>IF(ISBLANK(I2991),"", _xlfn.LET(
    _xlpm.Servico,TRIM(F2991&amp;""),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91" s="1">
        <f t="shared" si="1"/>
        <v>145</v>
      </c>
    </row>
    <row r="2992" spans="1:55" x14ac:dyDescent="0.3">
      <c r="A2992" t="s">
        <v>11</v>
      </c>
      <c r="B2992" s="3">
        <v>46147</v>
      </c>
      <c r="C2992" t="s">
        <v>46</v>
      </c>
      <c r="D2992">
        <v>5484</v>
      </c>
      <c r="F2992" t="s">
        <v>134</v>
      </c>
      <c r="H2992" t="s">
        <v>276</v>
      </c>
      <c r="I2992">
        <v>2844</v>
      </c>
      <c r="J2992" t="s">
        <v>472</v>
      </c>
      <c r="K2992" t="s">
        <v>426</v>
      </c>
      <c r="L2992">
        <v>5573988010714</v>
      </c>
      <c r="N2992">
        <v>0</v>
      </c>
      <c r="O2992" t="s">
        <v>5</v>
      </c>
      <c r="P2992">
        <v>0</v>
      </c>
      <c r="Q2992">
        <v>62</v>
      </c>
      <c r="R2992">
        <v>62</v>
      </c>
      <c r="S2992">
        <v>1</v>
      </c>
      <c r="T2992">
        <v>62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 t="s">
        <v>6</v>
      </c>
      <c r="AG2992">
        <v>159</v>
      </c>
      <c r="AK2992" t="s">
        <v>187</v>
      </c>
      <c r="AL2992" t="s">
        <v>188</v>
      </c>
      <c r="AT2992" s="1"/>
      <c r="AU2992" s="2" t="str">
        <f>IF(ISBLANK(B2992),"", TEXT(B2992,"dddd, d \d\e mmmm \d\e aaaa"))</f>
        <v>terça-feira, 5 de maio de 2026</v>
      </c>
      <c r="AX2992" s="1" t="str" cm="1">
        <f t="array" ref="AX2992">IFERROR(_xlfn.TEXTJOIN(", ",TRUE,_xlfn._xlws.SORT(_xlfn.UNIQUE(_xlfn._xlws.FILTER($K$2:$K$2889,($I$2:$I$2889=I2992)*($K$2:$K$2889&lt;&gt;""))))),"")</f>
        <v>Bento</v>
      </c>
      <c r="AY2992" s="1" t="str">
        <f>IF(ISBLANK(F2992),"", IF(OR(
ISNUMBER(FIND("escovacao",LOWER(F2992))),
ISNUMBER(FIND("escovação",LOWER(F2992))),
ISNUMBER(FIND("higiene bucal",LOWER(F2992))),
ISNUMBER(FIND("tosa",LOWER(F2992))),
ISNUMBER(FIND("hidratacao",LOWER(F2992))),
ISNUMBER(FIND("hidratação",LOWER(F2992))),
ISNUMBER(FIND("spa",LOWER(F2992))),
ISNUMBER(FIND("corte de unhas",LOWER(F2992))),
ISNUMBER(FIND("desembolo",LOWER(F2992))),
ISNUMBER(FIND("clorexidina",LOWER(F2992))),
ISNUMBER(FIND("matizacao",LOWER(F2992))),
ISNUMBER(FIND("matização",LOWER(F2992))),
ISNUMBER(FIND("arredondamento",LOWER(F2992))),
ISNUMBER(FIND("remocao",LOWER(F2992))),
ISNUMBER(FIND("remoção",LOWER(F2992)))
),"Serviços extras",
IF(ISNUMBER(FIND("banho",LOWER(F2992))),"Banho","Loja")))</f>
        <v>Banho</v>
      </c>
      <c r="AZ2992" s="1" t="str">
        <f>IF(ISBLANK(I2992),"", _xlfn.LET(_xlpm.Pedido,TRIM(D2992&amp;""),IF(_xlpm.Pedido&lt;&gt;"",_xlpm.Pedido&amp;" | "&amp;K2992,I2992&amp;" | "&amp;K2992&amp;" | "&amp;TEXT(AU2992,"0"))))</f>
        <v>5484 | Bento</v>
      </c>
      <c r="BA2992" s="1" t="str">
        <f>IF(ISBLANK(I2992),"", _xlfn.LET(_xlpm.TipoServico,LOWER(H2992),IF(ISNUMBER(FIND("banho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92" s="1" t="str">
        <f>IF(ISBLANK(I2992),"", _xlfn.LET(
    _xlpm.Servico,TRIM(F2992&amp;""),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92" s="1">
        <f t="shared" si="1"/>
        <v>62</v>
      </c>
    </row>
    <row r="2993" spans="1:55" x14ac:dyDescent="0.3">
      <c r="A2993" t="s">
        <v>11</v>
      </c>
      <c r="B2993" s="3">
        <v>46147</v>
      </c>
      <c r="C2993" t="s">
        <v>46</v>
      </c>
      <c r="D2993">
        <v>5484</v>
      </c>
      <c r="F2993" t="s">
        <v>169</v>
      </c>
      <c r="H2993" t="s">
        <v>276</v>
      </c>
      <c r="I2993">
        <v>2844</v>
      </c>
      <c r="J2993" t="s">
        <v>472</v>
      </c>
      <c r="K2993" t="s">
        <v>426</v>
      </c>
      <c r="L2993">
        <v>5573988010714</v>
      </c>
      <c r="N2993">
        <v>0</v>
      </c>
      <c r="O2993" t="s">
        <v>5</v>
      </c>
      <c r="P2993">
        <v>0</v>
      </c>
      <c r="Q2993">
        <v>10</v>
      </c>
      <c r="R2993">
        <v>10</v>
      </c>
      <c r="S2993">
        <v>1</v>
      </c>
      <c r="T2993">
        <v>10</v>
      </c>
      <c r="U2993">
        <v>0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 t="s">
        <v>6</v>
      </c>
      <c r="AG2993">
        <v>159</v>
      </c>
      <c r="AK2993" t="s">
        <v>187</v>
      </c>
      <c r="AL2993" t="s">
        <v>188</v>
      </c>
      <c r="AT2993" s="1"/>
      <c r="AU2993" s="2" t="str">
        <f>IF(ISBLANK(B2993),"", TEXT(B2993,"dddd, d \d\e mmmm \d\e aaaa"))</f>
        <v>terça-feira, 5 de maio de 2026</v>
      </c>
      <c r="AX2993" s="1" t="str" cm="1">
        <f t="array" ref="AX2993">IFERROR(_xlfn.TEXTJOIN(", ",TRUE,_xlfn._xlws.SORT(_xlfn.UNIQUE(_xlfn._xlws.FILTER($K$2:$K$2889,($I$2:$I$2889=I2993)*($K$2:$K$2889&lt;&gt;""))))),"")</f>
        <v>Bento</v>
      </c>
      <c r="AY2993" s="1" t="str">
        <f>IF(ISBLANK(F2993),"", IF(OR(
ISNUMBER(FIND("escovacao",LOWER(F2993))),
ISNUMBER(FIND("escovação",LOWER(F2993))),
ISNUMBER(FIND("higiene bucal",LOWER(F2993))),
ISNUMBER(FIND("tosa",LOWER(F2993))),
ISNUMBER(FIND("hidratacao",LOWER(F2993))),
ISNUMBER(FIND("hidratação",LOWER(F2993))),
ISNUMBER(FIND("spa",LOWER(F2993))),
ISNUMBER(FIND("corte de unhas",LOWER(F2993))),
ISNUMBER(FIND("desembolo",LOWER(F2993))),
ISNUMBER(FIND("clorexidina",LOWER(F2993))),
ISNUMBER(FIND("matizacao",LOWER(F2993))),
ISNUMBER(FIND("matização",LOWER(F2993))),
ISNUMBER(FIND("arredondamento",LOWER(F2993))),
ISNUMBER(FIND("remocao",LOWER(F2993))),
ISNUMBER(FIND("remoção",LOWER(F2993)))
),"Serviços extras",
IF(ISNUMBER(FIND("banho",LOWER(F2993))),"Banho","Loja")))</f>
        <v>Serviços extras</v>
      </c>
      <c r="AZ2993" s="1" t="str">
        <f>IF(ISBLANK(I2993),"", _xlfn.LET(_xlpm.Pedido,TRIM(D2993&amp;""),IF(_xlpm.Pedido&lt;&gt;"",_xlpm.Pedido&amp;" | "&amp;K2993,I2993&amp;" | "&amp;K2993&amp;" | "&amp;TEXT(AU2993,"0"))))</f>
        <v>5484 | Bento</v>
      </c>
      <c r="BA2993" s="1" t="str">
        <f>IF(ISBLANK(I2993),"", _xlfn.LET(_xlpm.TipoServico,LOWER(H2993),IF(ISNUMBER(FIND("banho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93" s="1" t="str">
        <f>IF(ISBLANK(I2993),"", _xlfn.LET(
    _xlpm.Servico,TRIM(F2993&amp;""),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93" s="1">
        <f t="shared" si="1"/>
        <v>10</v>
      </c>
    </row>
    <row r="2994" spans="1:55" x14ac:dyDescent="0.3">
      <c r="A2994" t="s">
        <v>11</v>
      </c>
      <c r="B2994" s="3">
        <v>46147</v>
      </c>
      <c r="C2994" t="s">
        <v>46</v>
      </c>
      <c r="D2994">
        <v>5484</v>
      </c>
      <c r="F2994" t="s">
        <v>162</v>
      </c>
      <c r="H2994" t="s">
        <v>276</v>
      </c>
      <c r="I2994">
        <v>2844</v>
      </c>
      <c r="J2994" t="s">
        <v>472</v>
      </c>
      <c r="K2994" t="s">
        <v>426</v>
      </c>
      <c r="L2994">
        <v>5573988010714</v>
      </c>
      <c r="N2994">
        <v>0</v>
      </c>
      <c r="O2994" t="s">
        <v>5</v>
      </c>
      <c r="P2994">
        <v>0</v>
      </c>
      <c r="Q2994">
        <v>35</v>
      </c>
      <c r="R2994">
        <v>35</v>
      </c>
      <c r="S2994">
        <v>1</v>
      </c>
      <c r="T2994">
        <v>35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 t="s">
        <v>6</v>
      </c>
      <c r="AG2994">
        <v>159</v>
      </c>
      <c r="AK2994" t="s">
        <v>187</v>
      </c>
      <c r="AL2994" t="s">
        <v>188</v>
      </c>
      <c r="AT2994" s="1"/>
      <c r="AU2994" s="2" t="str">
        <f>IF(ISBLANK(B2994),"", TEXT(B2994,"dddd, d \d\e mmmm \d\e aaaa"))</f>
        <v>terça-feira, 5 de maio de 2026</v>
      </c>
      <c r="AX2994" s="1" t="str" cm="1">
        <f t="array" ref="AX2994">IFERROR(_xlfn.TEXTJOIN(", ",TRUE,_xlfn._xlws.SORT(_xlfn.UNIQUE(_xlfn._xlws.FILTER($K$2:$K$2889,($I$2:$I$2889=I2994)*($K$2:$K$2889&lt;&gt;""))))),"")</f>
        <v>Bento</v>
      </c>
      <c r="AY2994" s="1" t="str">
        <f>IF(ISBLANK(F2994),"", IF(OR(
ISNUMBER(FIND("escovacao",LOWER(F2994))),
ISNUMBER(FIND("escovação",LOWER(F2994))),
ISNUMBER(FIND("higiene bucal",LOWER(F2994))),
ISNUMBER(FIND("tosa",LOWER(F2994))),
ISNUMBER(FIND("hidratacao",LOWER(F2994))),
ISNUMBER(FIND("hidratação",LOWER(F2994))),
ISNUMBER(FIND("spa",LOWER(F2994))),
ISNUMBER(FIND("corte de unhas",LOWER(F2994))),
ISNUMBER(FIND("desembolo",LOWER(F2994))),
ISNUMBER(FIND("clorexidina",LOWER(F2994))),
ISNUMBER(FIND("matizacao",LOWER(F2994))),
ISNUMBER(FIND("matização",LOWER(F2994))),
ISNUMBER(FIND("arredondamento",LOWER(F2994))),
ISNUMBER(FIND("remocao",LOWER(F2994))),
ISNUMBER(FIND("remoção",LOWER(F2994)))
),"Serviços extras",
IF(ISNUMBER(FIND("banho",LOWER(F2994))),"Banho","Loja")))</f>
        <v>Serviços extras</v>
      </c>
      <c r="AZ2994" s="1" t="str">
        <f>IF(ISBLANK(I2994),"", _xlfn.LET(_xlpm.Pedido,TRIM(D2994&amp;""),IF(_xlpm.Pedido&lt;&gt;"",_xlpm.Pedido&amp;" | "&amp;K2994,I2994&amp;" | "&amp;K2994&amp;" | "&amp;TEXT(AU2994,"0"))))</f>
        <v>5484 | Bento</v>
      </c>
      <c r="BA2994" s="1" t="str">
        <f>IF(ISBLANK(I2994),"", _xlfn.LET(_xlpm.TipoServico,LOWER(H2994),IF(ISNUMBER(FIND("banho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94" s="1" t="str">
        <f>IF(ISBLANK(I2994),"", _xlfn.LET(
    _xlpm.Servico,TRIM(F2994&amp;""),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2994" s="1">
        <f t="shared" si="1"/>
        <v>35</v>
      </c>
    </row>
    <row r="2995" spans="1:55" x14ac:dyDescent="0.3">
      <c r="A2995" t="s">
        <v>11</v>
      </c>
      <c r="B2995" s="3">
        <v>46147</v>
      </c>
      <c r="C2995" t="s">
        <v>46</v>
      </c>
      <c r="D2995">
        <v>5484</v>
      </c>
      <c r="F2995" t="s">
        <v>298</v>
      </c>
      <c r="H2995" t="s">
        <v>276</v>
      </c>
      <c r="I2995">
        <v>2844</v>
      </c>
      <c r="J2995" t="s">
        <v>472</v>
      </c>
      <c r="K2995" t="s">
        <v>426</v>
      </c>
      <c r="L2995">
        <v>5573988010714</v>
      </c>
      <c r="N2995">
        <v>0</v>
      </c>
      <c r="O2995" t="s">
        <v>5</v>
      </c>
      <c r="P2995">
        <v>0</v>
      </c>
      <c r="Q2995">
        <v>40</v>
      </c>
      <c r="R2995">
        <v>40</v>
      </c>
      <c r="S2995">
        <v>1</v>
      </c>
      <c r="T2995">
        <v>40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 t="s">
        <v>6</v>
      </c>
      <c r="AG2995">
        <v>159</v>
      </c>
      <c r="AK2995" t="s">
        <v>187</v>
      </c>
      <c r="AL2995" t="s">
        <v>188</v>
      </c>
      <c r="AT2995" s="1"/>
      <c r="AU2995" s="2" t="str">
        <f>IF(ISBLANK(B2995),"", TEXT(B2995,"dddd, d \d\e mmmm \d\e aaaa"))</f>
        <v>terça-feira, 5 de maio de 2026</v>
      </c>
      <c r="AX2995" s="1" t="str" cm="1">
        <f t="array" ref="AX2995">IFERROR(_xlfn.TEXTJOIN(", ",TRUE,_xlfn._xlws.SORT(_xlfn.UNIQUE(_xlfn._xlws.FILTER($K$2:$K$2889,($I$2:$I$2889=I2995)*($K$2:$K$2889&lt;&gt;""))))),"")</f>
        <v>Bento</v>
      </c>
      <c r="AY2995" s="1" t="str">
        <f>IF(ISBLANK(F2995),"", IF(OR(
ISNUMBER(FIND("escovacao",LOWER(F2995))),
ISNUMBER(FIND("escovação",LOWER(F2995))),
ISNUMBER(FIND("higiene bucal",LOWER(F2995))),
ISNUMBER(FIND("tosa",LOWER(F2995))),
ISNUMBER(FIND("hidratacao",LOWER(F2995))),
ISNUMBER(FIND("hidratação",LOWER(F2995))),
ISNUMBER(FIND("spa",LOWER(F2995))),
ISNUMBER(FIND("corte de unhas",LOWER(F2995))),
ISNUMBER(FIND("desembolo",LOWER(F2995))),
ISNUMBER(FIND("clorexidina",LOWER(F2995))),
ISNUMBER(FIND("matizacao",LOWER(F2995))),
ISNUMBER(FIND("matização",LOWER(F2995))),
ISNUMBER(FIND("arredondamento",LOWER(F2995))),
ISNUMBER(FIND("remocao",LOWER(F2995))),
ISNUMBER(FIND("remoção",LOWER(F2995)))
),"Serviços extras",
IF(ISNUMBER(FIND("banho",LOWER(F2995))),"Banho","Loja")))</f>
        <v>Serviços extras</v>
      </c>
      <c r="AZ2995" s="1" t="str">
        <f>IF(ISBLANK(I2995),"", _xlfn.LET(_xlpm.Pedido,TRIM(D2995&amp;""),IF(_xlpm.Pedido&lt;&gt;"",_xlpm.Pedido&amp;" | "&amp;K2995,I2995&amp;" | "&amp;K2995&amp;" | "&amp;TEXT(AU2995,"0"))))</f>
        <v>5484 | Bento</v>
      </c>
      <c r="BA2995" s="1" t="str">
        <f>IF(ISBLANK(I2995),"", _xlfn.LET(_xlpm.TipoServico,LOWER(H2995),IF(ISNUMBER(FIND("banho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95" s="1" t="str">
        <f>IF(ISBLANK(I2995),"", _xlfn.LET(
    _xlpm.Servico,TRIM(F2995&amp;""),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95" s="1">
        <f t="shared" si="1"/>
        <v>40</v>
      </c>
    </row>
    <row r="2996" spans="1:55" x14ac:dyDescent="0.3">
      <c r="A2996" t="s">
        <v>11</v>
      </c>
      <c r="B2996" s="3">
        <v>46147</v>
      </c>
      <c r="C2996" t="s">
        <v>46</v>
      </c>
      <c r="D2996">
        <v>5484</v>
      </c>
      <c r="F2996" t="s">
        <v>146</v>
      </c>
      <c r="H2996" t="s">
        <v>276</v>
      </c>
      <c r="I2996">
        <v>2844</v>
      </c>
      <c r="J2996" t="s">
        <v>472</v>
      </c>
      <c r="K2996" t="s">
        <v>426</v>
      </c>
      <c r="L2996">
        <v>5573988010714</v>
      </c>
      <c r="N2996">
        <v>0</v>
      </c>
      <c r="O2996" t="s">
        <v>5</v>
      </c>
      <c r="P2996">
        <v>0</v>
      </c>
      <c r="Q2996">
        <v>12</v>
      </c>
      <c r="R2996">
        <v>12</v>
      </c>
      <c r="S2996">
        <v>1</v>
      </c>
      <c r="T2996">
        <v>12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 t="s">
        <v>6</v>
      </c>
      <c r="AG2996">
        <v>159</v>
      </c>
      <c r="AK2996" t="s">
        <v>187</v>
      </c>
      <c r="AL2996" t="s">
        <v>188</v>
      </c>
      <c r="AT2996" s="1"/>
      <c r="AU2996" s="2" t="str">
        <f>IF(ISBLANK(B2996),"", TEXT(B2996,"dddd, d \d\e mmmm \d\e aaaa"))</f>
        <v>terça-feira, 5 de maio de 2026</v>
      </c>
      <c r="AX2996" s="1" t="str" cm="1">
        <f t="array" ref="AX2996">IFERROR(_xlfn.TEXTJOIN(", ",TRUE,_xlfn._xlws.SORT(_xlfn.UNIQUE(_xlfn._xlws.FILTER($K$2:$K$2889,($I$2:$I$2889=I2996)*($K$2:$K$2889&lt;&gt;""))))),"")</f>
        <v>Bento</v>
      </c>
      <c r="AY2996" s="1" t="str">
        <f>IF(ISBLANK(F2996),"", IF(OR(
ISNUMBER(FIND("escovacao",LOWER(F2996))),
ISNUMBER(FIND("escovação",LOWER(F2996))),
ISNUMBER(FIND("higiene bucal",LOWER(F2996))),
ISNUMBER(FIND("tosa",LOWER(F2996))),
ISNUMBER(FIND("hidratacao",LOWER(F2996))),
ISNUMBER(FIND("hidratação",LOWER(F2996))),
ISNUMBER(FIND("spa",LOWER(F2996))),
ISNUMBER(FIND("corte de unhas",LOWER(F2996))),
ISNUMBER(FIND("desembolo",LOWER(F2996))),
ISNUMBER(FIND("clorexidina",LOWER(F2996))),
ISNUMBER(FIND("matizacao",LOWER(F2996))),
ISNUMBER(FIND("matização",LOWER(F2996))),
ISNUMBER(FIND("arredondamento",LOWER(F2996))),
ISNUMBER(FIND("remocao",LOWER(F2996))),
ISNUMBER(FIND("remoção",LOWER(F2996)))
),"Serviços extras",
IF(ISNUMBER(FIND("banho",LOWER(F2996))),"Banho","Loja")))</f>
        <v>Serviços extras</v>
      </c>
      <c r="AZ2996" s="1" t="str">
        <f>IF(ISBLANK(I2996),"", _xlfn.LET(_xlpm.Pedido,TRIM(D2996&amp;""),IF(_xlpm.Pedido&lt;&gt;"",_xlpm.Pedido&amp;" | "&amp;K2996,I2996&amp;" | "&amp;K2996&amp;" | "&amp;TEXT(AU2996,"0"))))</f>
        <v>5484 | Bento</v>
      </c>
      <c r="BA2996" s="1" t="str">
        <f>IF(ISBLANK(I2996),"", _xlfn.LET(_xlpm.TipoServico,LOWER(H2996),IF(ISNUMBER(FIND("banho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96" s="1" t="str">
        <f>IF(ISBLANK(I2996),"", _xlfn.LET(
    _xlpm.Servico,TRIM(F2996&amp;""),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2996" s="1">
        <f t="shared" si="1"/>
        <v>12</v>
      </c>
    </row>
    <row r="2997" spans="1:55" x14ac:dyDescent="0.3">
      <c r="A2997" t="s">
        <v>133</v>
      </c>
      <c r="B2997" s="3">
        <v>46147</v>
      </c>
      <c r="C2997" t="s">
        <v>46</v>
      </c>
      <c r="D2997">
        <v>5485</v>
      </c>
      <c r="F2997" t="s">
        <v>193</v>
      </c>
      <c r="H2997" t="s">
        <v>276</v>
      </c>
      <c r="I2997">
        <v>2509</v>
      </c>
      <c r="J2997" t="s">
        <v>346</v>
      </c>
      <c r="K2997" t="s">
        <v>347</v>
      </c>
      <c r="L2997">
        <v>73991424314</v>
      </c>
      <c r="N2997">
        <v>0</v>
      </c>
      <c r="O2997" t="s">
        <v>5</v>
      </c>
      <c r="P2997">
        <v>0</v>
      </c>
      <c r="Q2997">
        <v>85</v>
      </c>
      <c r="R2997">
        <v>85</v>
      </c>
      <c r="S2997">
        <v>1</v>
      </c>
      <c r="T2997">
        <v>85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 t="s">
        <v>6</v>
      </c>
      <c r="AG2997">
        <v>85</v>
      </c>
      <c r="AH2997" t="s">
        <v>348</v>
      </c>
      <c r="AI2997" t="s">
        <v>199</v>
      </c>
      <c r="AJ2997" t="s">
        <v>192</v>
      </c>
      <c r="AK2997" t="s">
        <v>190</v>
      </c>
      <c r="AL2997" t="s">
        <v>200</v>
      </c>
      <c r="AT2997" s="1"/>
      <c r="AU2997" s="2" t="str">
        <f>IF(ISBLANK(B2997),"", TEXT(B2997,"dddd, d \d\e mmmm \d\e aaaa"))</f>
        <v>terça-feira, 5 de maio de 2026</v>
      </c>
      <c r="AX2997" s="1" t="str" cm="1">
        <f t="array" ref="AX2997">IFERROR(_xlfn.TEXTJOIN(", ",TRUE,_xlfn._xlws.SORT(_xlfn.UNIQUE(_xlfn._xlws.FILTER($K$2:$K$2889,($I$2:$I$2889=I2997)*($K$2:$K$2889&lt;&gt;""))))),"")</f>
        <v>Cristal</v>
      </c>
      <c r="AY2997" s="1" t="str">
        <f>IF(ISBLANK(F2997),"", IF(OR(
ISNUMBER(FIND("escovacao",LOWER(F2997))),
ISNUMBER(FIND("escovação",LOWER(F2997))),
ISNUMBER(FIND("higiene bucal",LOWER(F2997))),
ISNUMBER(FIND("tosa",LOWER(F2997))),
ISNUMBER(FIND("hidratacao",LOWER(F2997))),
ISNUMBER(FIND("hidratação",LOWER(F2997))),
ISNUMBER(FIND("spa",LOWER(F2997))),
ISNUMBER(FIND("corte de unhas",LOWER(F2997))),
ISNUMBER(FIND("desembolo",LOWER(F2997))),
ISNUMBER(FIND("clorexidina",LOWER(F2997))),
ISNUMBER(FIND("matizacao",LOWER(F2997))),
ISNUMBER(FIND("matização",LOWER(F2997))),
ISNUMBER(FIND("arredondamento",LOWER(F2997))),
ISNUMBER(FIND("remocao",LOWER(F2997))),
ISNUMBER(FIND("remoção",LOWER(F2997)))
),"Serviços extras",
IF(ISNUMBER(FIND("banho",LOWER(F2997))),"Banho","Loja")))</f>
        <v>Banho</v>
      </c>
      <c r="AZ2997" s="1" t="str">
        <f>IF(ISBLANK(I2997),"", _xlfn.LET(_xlpm.Pedido,TRIM(D2997&amp;""),IF(_xlpm.Pedido&lt;&gt;"",_xlpm.Pedido&amp;" | "&amp;K2997,I2997&amp;" | "&amp;K2997&amp;" | "&amp;TEXT(AU2997,"0"))))</f>
        <v>5485 | Cristal</v>
      </c>
      <c r="BA2997" s="1" t="str">
        <f>IF(ISBLANK(I2997),"", _xlfn.LET(_xlpm.TipoServico,LOWER(H2997),IF(ISNUMBER(FIND("banho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97" s="1" t="str">
        <f>IF(ISBLANK(I2997),"", _xlfn.LET(
    _xlpm.Servico,TRIM(F2997&amp;""),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2997" s="1">
        <f t="shared" si="1"/>
        <v>85</v>
      </c>
    </row>
    <row r="2998" spans="1:55" x14ac:dyDescent="0.3">
      <c r="A2998" t="s">
        <v>141</v>
      </c>
      <c r="B2998" s="3">
        <v>46147</v>
      </c>
      <c r="C2998" t="s">
        <v>46</v>
      </c>
      <c r="D2998">
        <v>5486</v>
      </c>
      <c r="F2998" t="s">
        <v>134</v>
      </c>
      <c r="H2998" t="s">
        <v>276</v>
      </c>
      <c r="I2998">
        <v>2718</v>
      </c>
      <c r="J2998" t="s">
        <v>625</v>
      </c>
      <c r="K2998" t="s">
        <v>758</v>
      </c>
      <c r="L2998">
        <v>5573982482989</v>
      </c>
      <c r="N2998">
        <v>0</v>
      </c>
      <c r="O2998" t="s">
        <v>5</v>
      </c>
      <c r="P2998">
        <v>0</v>
      </c>
      <c r="Q2998">
        <v>62</v>
      </c>
      <c r="R2998">
        <v>62</v>
      </c>
      <c r="S2998">
        <v>1</v>
      </c>
      <c r="T2998">
        <v>62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 t="s">
        <v>6</v>
      </c>
      <c r="AG2998">
        <v>62</v>
      </c>
      <c r="AT2998" s="1"/>
      <c r="AU2998" s="2" t="str">
        <f>IF(ISBLANK(B2998),"", TEXT(B2998,"dddd, d \d\e mmmm \d\e aaaa"))</f>
        <v>terça-feira, 5 de maio de 2026</v>
      </c>
      <c r="AX2998" s="1" t="str" cm="1">
        <f t="array" ref="AX2998">IFERROR(_xlfn.TEXTJOIN(", ",TRUE,_xlfn._xlws.SORT(_xlfn.UNIQUE(_xlfn._xlws.FILTER($K$2:$K$2889,($I$2:$I$2889=I2998)*($K$2:$K$2889&lt;&gt;""))))),"")</f>
        <v>Luly</v>
      </c>
      <c r="AY2998" s="1" t="str">
        <f>IF(ISBLANK(F2998),"", IF(OR(
ISNUMBER(FIND("escovacao",LOWER(F2998))),
ISNUMBER(FIND("escovação",LOWER(F2998))),
ISNUMBER(FIND("higiene bucal",LOWER(F2998))),
ISNUMBER(FIND("tosa",LOWER(F2998))),
ISNUMBER(FIND("hidratacao",LOWER(F2998))),
ISNUMBER(FIND("hidratação",LOWER(F2998))),
ISNUMBER(FIND("spa",LOWER(F2998))),
ISNUMBER(FIND("corte de unhas",LOWER(F2998))),
ISNUMBER(FIND("desembolo",LOWER(F2998))),
ISNUMBER(FIND("clorexidina",LOWER(F2998))),
ISNUMBER(FIND("matizacao",LOWER(F2998))),
ISNUMBER(FIND("matização",LOWER(F2998))),
ISNUMBER(FIND("arredondamento",LOWER(F2998))),
ISNUMBER(FIND("remocao",LOWER(F2998))),
ISNUMBER(FIND("remoção",LOWER(F2998)))
),"Serviços extras",
IF(ISNUMBER(FIND("banho",LOWER(F2998))),"Banho","Loja")))</f>
        <v>Banho</v>
      </c>
      <c r="AZ2998" s="1" t="str">
        <f>IF(ISBLANK(I2998),"", _xlfn.LET(_xlpm.Pedido,TRIM(D2998&amp;""),IF(_xlpm.Pedido&lt;&gt;"",_xlpm.Pedido&amp;" | "&amp;K2998,I2998&amp;" | "&amp;K2998&amp;" | "&amp;TEXT(AU2998,"0"))))</f>
        <v>5486 | Luly</v>
      </c>
      <c r="BA2998" s="1" t="str">
        <f>IF(ISBLANK(I2998),"", _xlfn.LET(_xlpm.TipoServico,LOWER(H2998),IF(ISNUMBER(FIND("banho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98" s="1" t="str">
        <f>IF(ISBLANK(I2998),"", _xlfn.LET(
    _xlpm.Servico,TRIM(F2998&amp;""),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98" s="1">
        <f t="shared" si="1"/>
        <v>62</v>
      </c>
    </row>
    <row r="2999" spans="1:55" x14ac:dyDescent="0.3">
      <c r="A2999" t="s">
        <v>172</v>
      </c>
      <c r="B2999" s="3">
        <v>46147</v>
      </c>
      <c r="C2999" t="s">
        <v>46</v>
      </c>
      <c r="D2999">
        <v>5487</v>
      </c>
      <c r="F2999" t="s">
        <v>134</v>
      </c>
      <c r="H2999" t="s">
        <v>276</v>
      </c>
      <c r="I2999">
        <v>2910</v>
      </c>
      <c r="J2999" t="s">
        <v>801</v>
      </c>
      <c r="K2999" t="s">
        <v>802</v>
      </c>
      <c r="L2999">
        <v>557391347228</v>
      </c>
      <c r="N2999">
        <v>0</v>
      </c>
      <c r="O2999" t="s">
        <v>5</v>
      </c>
      <c r="P2999">
        <v>0</v>
      </c>
      <c r="Q2999">
        <v>62</v>
      </c>
      <c r="R2999">
        <v>62</v>
      </c>
      <c r="S2999">
        <v>1</v>
      </c>
      <c r="T2999">
        <v>62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 t="s">
        <v>6</v>
      </c>
      <c r="AG2999">
        <v>191</v>
      </c>
      <c r="AT2999" s="1"/>
      <c r="AU2999" s="2" t="str">
        <f>IF(ISBLANK(B2999),"", TEXT(B2999,"dddd, d \d\e mmmm \d\e aaaa"))</f>
        <v>terça-feira, 5 de maio de 2026</v>
      </c>
      <c r="AX2999" s="1" t="str" cm="1">
        <f t="array" ref="AX2999">IFERROR(_xlfn.TEXTJOIN(", ",TRUE,_xlfn._xlws.SORT(_xlfn.UNIQUE(_xlfn._xlws.FILTER($K$2:$K$2889,($I$2:$I$2889=I2999)*($K$2:$K$2889&lt;&gt;""))))),"")</f>
        <v/>
      </c>
      <c r="AY2999" s="1" t="str">
        <f>IF(ISBLANK(F2999),"", IF(OR(
ISNUMBER(FIND("escovacao",LOWER(F2999))),
ISNUMBER(FIND("escovação",LOWER(F2999))),
ISNUMBER(FIND("higiene bucal",LOWER(F2999))),
ISNUMBER(FIND("tosa",LOWER(F2999))),
ISNUMBER(FIND("hidratacao",LOWER(F2999))),
ISNUMBER(FIND("hidratação",LOWER(F2999))),
ISNUMBER(FIND("spa",LOWER(F2999))),
ISNUMBER(FIND("corte de unhas",LOWER(F2999))),
ISNUMBER(FIND("desembolo",LOWER(F2999))),
ISNUMBER(FIND("clorexidina",LOWER(F2999))),
ISNUMBER(FIND("matizacao",LOWER(F2999))),
ISNUMBER(FIND("matização",LOWER(F2999))),
ISNUMBER(FIND("arredondamento",LOWER(F2999))),
ISNUMBER(FIND("remocao",LOWER(F2999))),
ISNUMBER(FIND("remoção",LOWER(F2999)))
),"Serviços extras",
IF(ISNUMBER(FIND("banho",LOWER(F2999))),"Banho","Loja")))</f>
        <v>Banho</v>
      </c>
      <c r="AZ2999" s="1" t="str">
        <f>IF(ISBLANK(I2999),"", _xlfn.LET(_xlpm.Pedido,TRIM(D2999&amp;""),IF(_xlpm.Pedido&lt;&gt;"",_xlpm.Pedido&amp;" | "&amp;K2999,I2999&amp;" | "&amp;K2999&amp;" | "&amp;TEXT(AU2999,"0"))))</f>
        <v>5487 | Rubi</v>
      </c>
      <c r="BA2999" s="1" t="str">
        <f>IF(ISBLANK(I2999),"", _xlfn.LET(_xlpm.TipoServico,LOWER(H2999),IF(ISNUMBER(FIND("banho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2999" s="1" t="str">
        <f>IF(ISBLANK(I2999),"", _xlfn.LET(
    _xlpm.Servico,TRIM(F2999&amp;""),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2999" s="1">
        <f t="shared" si="1"/>
        <v>62</v>
      </c>
    </row>
    <row r="3000" spans="1:55" x14ac:dyDescent="0.3">
      <c r="A3000" t="s">
        <v>133</v>
      </c>
      <c r="B3000" s="3">
        <v>46147</v>
      </c>
      <c r="C3000" t="s">
        <v>46</v>
      </c>
      <c r="D3000">
        <v>5487</v>
      </c>
      <c r="F3000" t="s">
        <v>134</v>
      </c>
      <c r="H3000" t="s">
        <v>276</v>
      </c>
      <c r="I3000">
        <v>2910</v>
      </c>
      <c r="J3000" t="s">
        <v>801</v>
      </c>
      <c r="K3000" t="s">
        <v>426</v>
      </c>
      <c r="L3000">
        <v>557391347228</v>
      </c>
      <c r="N3000">
        <v>0</v>
      </c>
      <c r="O3000" t="s">
        <v>5</v>
      </c>
      <c r="P3000">
        <v>0</v>
      </c>
      <c r="Q3000">
        <v>62</v>
      </c>
      <c r="R3000">
        <v>62</v>
      </c>
      <c r="S3000">
        <v>1</v>
      </c>
      <c r="T3000">
        <v>62</v>
      </c>
      <c r="U3000">
        <v>0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 t="s">
        <v>6</v>
      </c>
      <c r="AG3000">
        <v>191</v>
      </c>
      <c r="AT3000" s="1"/>
      <c r="AU3000" s="2" t="str">
        <f>IF(ISBLANK(B3000),"", TEXT(B3000,"dddd, d \d\e mmmm \d\e aaaa"))</f>
        <v>terça-feira, 5 de maio de 2026</v>
      </c>
      <c r="AX3000" s="1" t="str" cm="1">
        <f t="array" ref="AX3000">IFERROR(_xlfn.TEXTJOIN(", ",TRUE,_xlfn._xlws.SORT(_xlfn.UNIQUE(_xlfn._xlws.FILTER($K$2:$K$2889,($I$2:$I$2889=I3000)*($K$2:$K$2889&lt;&gt;""))))),"")</f>
        <v/>
      </c>
      <c r="AY3000" s="1" t="str">
        <f>IF(ISBLANK(F3000),"", IF(OR(
ISNUMBER(FIND("escovacao",LOWER(F3000))),
ISNUMBER(FIND("escovação",LOWER(F3000))),
ISNUMBER(FIND("higiene bucal",LOWER(F3000))),
ISNUMBER(FIND("tosa",LOWER(F3000))),
ISNUMBER(FIND("hidratacao",LOWER(F3000))),
ISNUMBER(FIND("hidratação",LOWER(F3000))),
ISNUMBER(FIND("spa",LOWER(F3000))),
ISNUMBER(FIND("corte de unhas",LOWER(F3000))),
ISNUMBER(FIND("desembolo",LOWER(F3000))),
ISNUMBER(FIND("clorexidina",LOWER(F3000))),
ISNUMBER(FIND("matizacao",LOWER(F3000))),
ISNUMBER(FIND("matização",LOWER(F3000))),
ISNUMBER(FIND("arredondamento",LOWER(F3000))),
ISNUMBER(FIND("remocao",LOWER(F3000))),
ISNUMBER(FIND("remoção",LOWER(F3000)))
),"Serviços extras",
IF(ISNUMBER(FIND("banho",LOWER(F3000))),"Banho","Loja")))</f>
        <v>Banho</v>
      </c>
      <c r="AZ3000" s="1" t="str">
        <f>IF(ISBLANK(I3000),"", _xlfn.LET(_xlpm.Pedido,TRIM(D3000&amp;""),IF(_xlpm.Pedido&lt;&gt;"",_xlpm.Pedido&amp;" | "&amp;K3000,I3000&amp;" | "&amp;K3000&amp;" | "&amp;TEXT(AU3000,"0"))))</f>
        <v>5487 | Bento</v>
      </c>
      <c r="BA3000" s="1" t="str">
        <f>IF(ISBLANK(I3000),"", _xlfn.LET(_xlpm.TipoServico,LOWER(H3000),IF(ISNUMBER(FIND("banho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0" s="1" t="str">
        <f>IF(ISBLANK(I3000),"", _xlfn.LET(
    _xlpm.Servico,TRIM(F3000&amp;""),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00" s="1">
        <f t="shared" si="1"/>
        <v>62</v>
      </c>
    </row>
    <row r="3001" spans="1:55" x14ac:dyDescent="0.3">
      <c r="A3001" t="s">
        <v>133</v>
      </c>
      <c r="B3001" s="3">
        <v>46147</v>
      </c>
      <c r="C3001" t="s">
        <v>46</v>
      </c>
      <c r="D3001">
        <v>5487</v>
      </c>
      <c r="F3001" t="s">
        <v>162</v>
      </c>
      <c r="H3001" t="s">
        <v>276</v>
      </c>
      <c r="I3001">
        <v>2910</v>
      </c>
      <c r="J3001" t="s">
        <v>801</v>
      </c>
      <c r="K3001" t="s">
        <v>426</v>
      </c>
      <c r="L3001">
        <v>557391347228</v>
      </c>
      <c r="N3001">
        <v>0</v>
      </c>
      <c r="O3001" t="s">
        <v>5</v>
      </c>
      <c r="P3001">
        <v>0</v>
      </c>
      <c r="Q3001">
        <v>35</v>
      </c>
      <c r="R3001">
        <v>35</v>
      </c>
      <c r="S3001">
        <v>1</v>
      </c>
      <c r="T3001">
        <v>35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 t="s">
        <v>6</v>
      </c>
      <c r="AG3001">
        <v>191</v>
      </c>
      <c r="AT3001" s="1"/>
      <c r="AU3001" s="2" t="str">
        <f>IF(ISBLANK(B3001),"", TEXT(B3001,"dddd, d \d\e mmmm \d\e aaaa"))</f>
        <v>terça-feira, 5 de maio de 2026</v>
      </c>
      <c r="AX3001" s="1" t="str" cm="1">
        <f t="array" ref="AX3001">IFERROR(_xlfn.TEXTJOIN(", ",TRUE,_xlfn._xlws.SORT(_xlfn.UNIQUE(_xlfn._xlws.FILTER($K$2:$K$2889,($I$2:$I$2889=I3001)*($K$2:$K$2889&lt;&gt;""))))),"")</f>
        <v/>
      </c>
      <c r="AY3001" s="1" t="str">
        <f>IF(ISBLANK(F3001),"", IF(OR(
ISNUMBER(FIND("escovacao",LOWER(F3001))),
ISNUMBER(FIND("escovação",LOWER(F3001))),
ISNUMBER(FIND("higiene bucal",LOWER(F3001))),
ISNUMBER(FIND("tosa",LOWER(F3001))),
ISNUMBER(FIND("hidratacao",LOWER(F3001))),
ISNUMBER(FIND("hidratação",LOWER(F3001))),
ISNUMBER(FIND("spa",LOWER(F3001))),
ISNUMBER(FIND("corte de unhas",LOWER(F3001))),
ISNUMBER(FIND("desembolo",LOWER(F3001))),
ISNUMBER(FIND("clorexidina",LOWER(F3001))),
ISNUMBER(FIND("matizacao",LOWER(F3001))),
ISNUMBER(FIND("matização",LOWER(F3001))),
ISNUMBER(FIND("arredondamento",LOWER(F3001))),
ISNUMBER(FIND("remocao",LOWER(F3001))),
ISNUMBER(FIND("remoção",LOWER(F3001)))
),"Serviços extras",
IF(ISNUMBER(FIND("banho",LOWER(F3001))),"Banho","Loja")))</f>
        <v>Serviços extras</v>
      </c>
      <c r="AZ3001" s="1" t="str">
        <f>IF(ISBLANK(I3001),"", _xlfn.LET(_xlpm.Pedido,TRIM(D3001&amp;""),IF(_xlpm.Pedido&lt;&gt;"",_xlpm.Pedido&amp;" | "&amp;K3001,I3001&amp;" | "&amp;K3001&amp;" | "&amp;TEXT(AU3001,"0"))))</f>
        <v>5487 | Bento</v>
      </c>
      <c r="BA3001" s="1" t="str">
        <f>IF(ISBLANK(I3001),"", _xlfn.LET(_xlpm.TipoServico,LOWER(H3001),IF(ISNUMBER(FIND("banho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1" s="1" t="str">
        <f>IF(ISBLANK(I3001),"", _xlfn.LET(
    _xlpm.Servico,TRIM(F3001&amp;""),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001" s="1">
        <f t="shared" si="1"/>
        <v>35</v>
      </c>
    </row>
    <row r="3002" spans="1:55" x14ac:dyDescent="0.3">
      <c r="A3002" t="s">
        <v>133</v>
      </c>
      <c r="B3002" s="3">
        <v>46147</v>
      </c>
      <c r="C3002" t="s">
        <v>46</v>
      </c>
      <c r="D3002">
        <v>5487</v>
      </c>
      <c r="F3002" t="s">
        <v>146</v>
      </c>
      <c r="H3002" t="s">
        <v>276</v>
      </c>
      <c r="I3002">
        <v>2910</v>
      </c>
      <c r="J3002" t="s">
        <v>801</v>
      </c>
      <c r="K3002" t="s">
        <v>426</v>
      </c>
      <c r="L3002">
        <v>557391347228</v>
      </c>
      <c r="N3002">
        <v>0</v>
      </c>
      <c r="O3002" t="s">
        <v>5</v>
      </c>
      <c r="P3002">
        <v>0</v>
      </c>
      <c r="Q3002">
        <v>12</v>
      </c>
      <c r="R3002">
        <v>12</v>
      </c>
      <c r="S3002">
        <v>1</v>
      </c>
      <c r="T3002">
        <v>12</v>
      </c>
      <c r="U3002">
        <v>0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 t="s">
        <v>6</v>
      </c>
      <c r="AG3002">
        <v>191</v>
      </c>
      <c r="AT3002" s="1"/>
      <c r="AU3002" s="2" t="str">
        <f>IF(ISBLANK(B3002),"", TEXT(B3002,"dddd, d \d\e mmmm \d\e aaaa"))</f>
        <v>terça-feira, 5 de maio de 2026</v>
      </c>
      <c r="AX3002" s="1" t="str" cm="1">
        <f t="array" ref="AX3002">IFERROR(_xlfn.TEXTJOIN(", ",TRUE,_xlfn._xlws.SORT(_xlfn.UNIQUE(_xlfn._xlws.FILTER($K$2:$K$2889,($I$2:$I$2889=I3002)*($K$2:$K$2889&lt;&gt;""))))),"")</f>
        <v/>
      </c>
      <c r="AY3002" s="1" t="str">
        <f>IF(ISBLANK(F3002),"", IF(OR(
ISNUMBER(FIND("escovacao",LOWER(F3002))),
ISNUMBER(FIND("escovação",LOWER(F3002))),
ISNUMBER(FIND("higiene bucal",LOWER(F3002))),
ISNUMBER(FIND("tosa",LOWER(F3002))),
ISNUMBER(FIND("hidratacao",LOWER(F3002))),
ISNUMBER(FIND("hidratação",LOWER(F3002))),
ISNUMBER(FIND("spa",LOWER(F3002))),
ISNUMBER(FIND("corte de unhas",LOWER(F3002))),
ISNUMBER(FIND("desembolo",LOWER(F3002))),
ISNUMBER(FIND("clorexidina",LOWER(F3002))),
ISNUMBER(FIND("matizacao",LOWER(F3002))),
ISNUMBER(FIND("matização",LOWER(F3002))),
ISNUMBER(FIND("arredondamento",LOWER(F3002))),
ISNUMBER(FIND("remocao",LOWER(F3002))),
ISNUMBER(FIND("remoção",LOWER(F3002)))
),"Serviços extras",
IF(ISNUMBER(FIND("banho",LOWER(F3002))),"Banho","Loja")))</f>
        <v>Serviços extras</v>
      </c>
      <c r="AZ3002" s="1" t="str">
        <f>IF(ISBLANK(I3002),"", _xlfn.LET(_xlpm.Pedido,TRIM(D3002&amp;""),IF(_xlpm.Pedido&lt;&gt;"",_xlpm.Pedido&amp;" | "&amp;K3002,I3002&amp;" | "&amp;K3002&amp;" | "&amp;TEXT(AU3002,"0"))))</f>
        <v>5487 | Bento</v>
      </c>
      <c r="BA3002" s="1" t="str">
        <f>IF(ISBLANK(I3002),"", _xlfn.LET(_xlpm.TipoServico,LOWER(H3002),IF(ISNUMBER(FIND("banho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2" s="1" t="str">
        <f>IF(ISBLANK(I3002),"", _xlfn.LET(
    _xlpm.Servico,TRIM(F3002&amp;""),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02" s="1">
        <f t="shared" si="1"/>
        <v>12</v>
      </c>
    </row>
    <row r="3003" spans="1:55" x14ac:dyDescent="0.3">
      <c r="A3003" t="s">
        <v>133</v>
      </c>
      <c r="B3003" s="3">
        <v>46147</v>
      </c>
      <c r="C3003" t="s">
        <v>46</v>
      </c>
      <c r="D3003">
        <v>5487</v>
      </c>
      <c r="F3003" t="s">
        <v>169</v>
      </c>
      <c r="H3003" t="s">
        <v>276</v>
      </c>
      <c r="I3003">
        <v>2910</v>
      </c>
      <c r="J3003" t="s">
        <v>801</v>
      </c>
      <c r="K3003" t="s">
        <v>426</v>
      </c>
      <c r="L3003">
        <v>557391347228</v>
      </c>
      <c r="N3003">
        <v>0</v>
      </c>
      <c r="O3003" t="s">
        <v>5</v>
      </c>
      <c r="P3003">
        <v>0</v>
      </c>
      <c r="Q3003">
        <v>10</v>
      </c>
      <c r="R3003">
        <v>10</v>
      </c>
      <c r="S3003">
        <v>1</v>
      </c>
      <c r="T3003">
        <v>10</v>
      </c>
      <c r="U3003">
        <v>0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 t="s">
        <v>6</v>
      </c>
      <c r="AG3003">
        <v>191</v>
      </c>
      <c r="AT3003" s="1"/>
      <c r="AU3003" s="2" t="str">
        <f>IF(ISBLANK(B3003),"", TEXT(B3003,"dddd, d \d\e mmmm \d\e aaaa"))</f>
        <v>terça-feira, 5 de maio de 2026</v>
      </c>
      <c r="AX3003" s="1" t="str" cm="1">
        <f t="array" ref="AX3003">IFERROR(_xlfn.TEXTJOIN(", ",TRUE,_xlfn._xlws.SORT(_xlfn.UNIQUE(_xlfn._xlws.FILTER($K$2:$K$2889,($I$2:$I$2889=I3003)*($K$2:$K$2889&lt;&gt;""))))),"")</f>
        <v/>
      </c>
      <c r="AY3003" s="1" t="str">
        <f>IF(ISBLANK(F3003),"", IF(OR(
ISNUMBER(FIND("escovacao",LOWER(F3003))),
ISNUMBER(FIND("escovação",LOWER(F3003))),
ISNUMBER(FIND("higiene bucal",LOWER(F3003))),
ISNUMBER(FIND("tosa",LOWER(F3003))),
ISNUMBER(FIND("hidratacao",LOWER(F3003))),
ISNUMBER(FIND("hidratação",LOWER(F3003))),
ISNUMBER(FIND("spa",LOWER(F3003))),
ISNUMBER(FIND("corte de unhas",LOWER(F3003))),
ISNUMBER(FIND("desembolo",LOWER(F3003))),
ISNUMBER(FIND("clorexidina",LOWER(F3003))),
ISNUMBER(FIND("matizacao",LOWER(F3003))),
ISNUMBER(FIND("matização",LOWER(F3003))),
ISNUMBER(FIND("arredondamento",LOWER(F3003))),
ISNUMBER(FIND("remocao",LOWER(F3003))),
ISNUMBER(FIND("remoção",LOWER(F3003)))
),"Serviços extras",
IF(ISNUMBER(FIND("banho",LOWER(F3003))),"Banho","Loja")))</f>
        <v>Serviços extras</v>
      </c>
      <c r="AZ3003" s="1" t="str">
        <f>IF(ISBLANK(I3003),"", _xlfn.LET(_xlpm.Pedido,TRIM(D3003&amp;""),IF(_xlpm.Pedido&lt;&gt;"",_xlpm.Pedido&amp;" | "&amp;K3003,I3003&amp;" | "&amp;K3003&amp;" | "&amp;TEXT(AU3003,"0"))))</f>
        <v>5487 | Bento</v>
      </c>
      <c r="BA3003" s="1" t="str">
        <f>IF(ISBLANK(I3003),"", _xlfn.LET(_xlpm.TipoServico,LOWER(H3003),IF(ISNUMBER(FIND("banho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3" s="1" t="str">
        <f>IF(ISBLANK(I3003),"", _xlfn.LET(
    _xlpm.Servico,TRIM(F3003&amp;""),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03" s="1">
        <f t="shared" si="1"/>
        <v>10</v>
      </c>
    </row>
    <row r="3004" spans="1:55" x14ac:dyDescent="0.3">
      <c r="A3004" t="s">
        <v>172</v>
      </c>
      <c r="B3004" s="3">
        <v>46147</v>
      </c>
      <c r="C3004" t="s">
        <v>46</v>
      </c>
      <c r="D3004">
        <v>5487</v>
      </c>
      <c r="F3004" t="s">
        <v>169</v>
      </c>
      <c r="H3004" t="s">
        <v>276</v>
      </c>
      <c r="I3004">
        <v>2910</v>
      </c>
      <c r="J3004" t="s">
        <v>801</v>
      </c>
      <c r="K3004" t="s">
        <v>802</v>
      </c>
      <c r="L3004">
        <v>557391347228</v>
      </c>
      <c r="N3004">
        <v>0</v>
      </c>
      <c r="O3004" t="s">
        <v>5</v>
      </c>
      <c r="P3004">
        <v>0</v>
      </c>
      <c r="Q3004">
        <v>10</v>
      </c>
      <c r="R3004">
        <v>10</v>
      </c>
      <c r="S3004">
        <v>1</v>
      </c>
      <c r="T3004">
        <v>10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 t="s">
        <v>6</v>
      </c>
      <c r="AG3004">
        <v>191</v>
      </c>
      <c r="AT3004" s="1"/>
      <c r="AU3004" s="2" t="str">
        <f>IF(ISBLANK(B3004),"", TEXT(B3004,"dddd, d \d\e mmmm \d\e aaaa"))</f>
        <v>terça-feira, 5 de maio de 2026</v>
      </c>
      <c r="AX3004" s="1" t="str" cm="1">
        <f t="array" ref="AX3004">IFERROR(_xlfn.TEXTJOIN(", ",TRUE,_xlfn._xlws.SORT(_xlfn.UNIQUE(_xlfn._xlws.FILTER($K$2:$K$2889,($I$2:$I$2889=I3004)*($K$2:$K$2889&lt;&gt;""))))),"")</f>
        <v/>
      </c>
      <c r="AY3004" s="1" t="str">
        <f>IF(ISBLANK(F3004),"", IF(OR(
ISNUMBER(FIND("escovacao",LOWER(F3004))),
ISNUMBER(FIND("escovação",LOWER(F3004))),
ISNUMBER(FIND("higiene bucal",LOWER(F3004))),
ISNUMBER(FIND("tosa",LOWER(F3004))),
ISNUMBER(FIND("hidratacao",LOWER(F3004))),
ISNUMBER(FIND("hidratação",LOWER(F3004))),
ISNUMBER(FIND("spa",LOWER(F3004))),
ISNUMBER(FIND("corte de unhas",LOWER(F3004))),
ISNUMBER(FIND("desembolo",LOWER(F3004))),
ISNUMBER(FIND("clorexidina",LOWER(F3004))),
ISNUMBER(FIND("matizacao",LOWER(F3004))),
ISNUMBER(FIND("matização",LOWER(F3004))),
ISNUMBER(FIND("arredondamento",LOWER(F3004))),
ISNUMBER(FIND("remocao",LOWER(F3004))),
ISNUMBER(FIND("remoção",LOWER(F3004)))
),"Serviços extras",
IF(ISNUMBER(FIND("banho",LOWER(F3004))),"Banho","Loja")))</f>
        <v>Serviços extras</v>
      </c>
      <c r="AZ3004" s="1" t="str">
        <f>IF(ISBLANK(I3004),"", _xlfn.LET(_xlpm.Pedido,TRIM(D3004&amp;""),IF(_xlpm.Pedido&lt;&gt;"",_xlpm.Pedido&amp;" | "&amp;K3004,I3004&amp;" | "&amp;K3004&amp;" | "&amp;TEXT(AU3004,"0"))))</f>
        <v>5487 | Rubi</v>
      </c>
      <c r="BA3004" s="1" t="str">
        <f>IF(ISBLANK(I3004),"", _xlfn.LET(_xlpm.TipoServico,LOWER(H3004),IF(ISNUMBER(FIND("banho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4" s="1" t="str">
        <f>IF(ISBLANK(I3004),"", _xlfn.LET(
    _xlpm.Servico,TRIM(F3004&amp;""),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04" s="1">
        <f t="shared" si="1"/>
        <v>10</v>
      </c>
    </row>
    <row r="3005" spans="1:55" x14ac:dyDescent="0.3">
      <c r="A3005" t="s">
        <v>141</v>
      </c>
      <c r="B3005" s="3">
        <v>46148</v>
      </c>
      <c r="C3005" t="s">
        <v>53</v>
      </c>
      <c r="D3005">
        <v>5488</v>
      </c>
      <c r="F3005" t="s">
        <v>134</v>
      </c>
      <c r="H3005" t="s">
        <v>276</v>
      </c>
      <c r="I3005">
        <v>2154</v>
      </c>
      <c r="J3005" t="s">
        <v>367</v>
      </c>
      <c r="K3005" t="s">
        <v>368</v>
      </c>
      <c r="L3005">
        <v>7399989449</v>
      </c>
      <c r="N3005">
        <v>0</v>
      </c>
      <c r="O3005" t="s">
        <v>5</v>
      </c>
      <c r="P3005">
        <v>0</v>
      </c>
      <c r="Q3005">
        <v>62</v>
      </c>
      <c r="R3005">
        <v>62</v>
      </c>
      <c r="S3005">
        <v>1</v>
      </c>
      <c r="T3005">
        <v>62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 t="s">
        <v>6</v>
      </c>
      <c r="AG3005">
        <v>115</v>
      </c>
      <c r="AH3005" t="s">
        <v>369</v>
      </c>
      <c r="AI3005" t="s">
        <v>204</v>
      </c>
      <c r="AT3005" s="1"/>
      <c r="AU3005" s="2" t="str">
        <f>IF(ISBLANK(B3005),"", TEXT(B3005,"dddd, d \d\e mmmm \d\e aaaa"))</f>
        <v>quarta-feira, 6 de maio de 2026</v>
      </c>
      <c r="AX3005" s="1" t="str" cm="1">
        <f t="array" ref="AX3005">IFERROR(_xlfn.TEXTJOIN(", ",TRUE,_xlfn._xlws.SORT(_xlfn.UNIQUE(_xlfn._xlws.FILTER($K$2:$K$2889,($I$2:$I$2889=I3005)*($K$2:$K$2889&lt;&gt;""))))),"")</f>
        <v>Valentina</v>
      </c>
      <c r="AY3005" s="1" t="str">
        <f>IF(ISBLANK(F3005),"", IF(OR(
ISNUMBER(FIND("escovacao",LOWER(F3005))),
ISNUMBER(FIND("escovação",LOWER(F3005))),
ISNUMBER(FIND("higiene bucal",LOWER(F3005))),
ISNUMBER(FIND("tosa",LOWER(F3005))),
ISNUMBER(FIND("hidratacao",LOWER(F3005))),
ISNUMBER(FIND("hidratação",LOWER(F3005))),
ISNUMBER(FIND("spa",LOWER(F3005))),
ISNUMBER(FIND("corte de unhas",LOWER(F3005))),
ISNUMBER(FIND("desembolo",LOWER(F3005))),
ISNUMBER(FIND("clorexidina",LOWER(F3005))),
ISNUMBER(FIND("matizacao",LOWER(F3005))),
ISNUMBER(FIND("matização",LOWER(F3005))),
ISNUMBER(FIND("arredondamento",LOWER(F3005))),
ISNUMBER(FIND("remocao",LOWER(F3005))),
ISNUMBER(FIND("remoção",LOWER(F3005)))
),"Serviços extras",
IF(ISNUMBER(FIND("banho",LOWER(F3005))),"Banho","Loja")))</f>
        <v>Banho</v>
      </c>
      <c r="AZ3005" s="1" t="str">
        <f>IF(ISBLANK(I3005),"", _xlfn.LET(_xlpm.Pedido,TRIM(D3005&amp;""),IF(_xlpm.Pedido&lt;&gt;"",_xlpm.Pedido&amp;" | "&amp;K3005,I3005&amp;" | "&amp;K3005&amp;" | "&amp;TEXT(AU3005,"0"))))</f>
        <v>5488 | Valentina</v>
      </c>
      <c r="BA3005" s="1" t="str">
        <f>IF(ISBLANK(I3005),"", _xlfn.LET(_xlpm.TipoServico,LOWER(H3005),IF(ISNUMBER(FIND("banho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5" s="1" t="str">
        <f>IF(ISBLANK(I3005),"", _xlfn.LET(
    _xlpm.Servico,TRIM(F3005&amp;""),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05" s="1">
        <f t="shared" si="1"/>
        <v>62</v>
      </c>
    </row>
    <row r="3006" spans="1:55" x14ac:dyDescent="0.3">
      <c r="A3006" t="s">
        <v>141</v>
      </c>
      <c r="B3006" s="3">
        <v>46148</v>
      </c>
      <c r="C3006" t="s">
        <v>53</v>
      </c>
      <c r="D3006">
        <v>5488</v>
      </c>
      <c r="F3006" t="s">
        <v>291</v>
      </c>
      <c r="H3006" t="s">
        <v>276</v>
      </c>
      <c r="I3006">
        <v>2154</v>
      </c>
      <c r="J3006" t="s">
        <v>367</v>
      </c>
      <c r="K3006" t="s">
        <v>368</v>
      </c>
      <c r="L3006">
        <v>7399989449</v>
      </c>
      <c r="N3006">
        <v>0</v>
      </c>
      <c r="O3006" t="s">
        <v>5</v>
      </c>
      <c r="P3006">
        <v>0</v>
      </c>
      <c r="Q3006">
        <v>43</v>
      </c>
      <c r="R3006">
        <v>43</v>
      </c>
      <c r="S3006">
        <v>1</v>
      </c>
      <c r="T3006">
        <v>43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 t="s">
        <v>6</v>
      </c>
      <c r="AG3006">
        <v>115</v>
      </c>
      <c r="AH3006" t="s">
        <v>369</v>
      </c>
      <c r="AI3006" t="s">
        <v>204</v>
      </c>
      <c r="AT3006" s="1"/>
      <c r="AU3006" s="2" t="str">
        <f>IF(ISBLANK(B3006),"", TEXT(B3006,"dddd, d \d\e mmmm \d\e aaaa"))</f>
        <v>quarta-feira, 6 de maio de 2026</v>
      </c>
      <c r="AX3006" s="1" t="str" cm="1">
        <f t="array" ref="AX3006">IFERROR(_xlfn.TEXTJOIN(", ",TRUE,_xlfn._xlws.SORT(_xlfn.UNIQUE(_xlfn._xlws.FILTER($K$2:$K$2889,($I$2:$I$2889=I3006)*($K$2:$K$2889&lt;&gt;""))))),"")</f>
        <v>Valentina</v>
      </c>
      <c r="AY3006" s="1" t="str">
        <f>IF(ISBLANK(F3006),"", IF(OR(
ISNUMBER(FIND("escovacao",LOWER(F3006))),
ISNUMBER(FIND("escovação",LOWER(F3006))),
ISNUMBER(FIND("higiene bucal",LOWER(F3006))),
ISNUMBER(FIND("tosa",LOWER(F3006))),
ISNUMBER(FIND("hidratacao",LOWER(F3006))),
ISNUMBER(FIND("hidratação",LOWER(F3006))),
ISNUMBER(FIND("spa",LOWER(F3006))),
ISNUMBER(FIND("corte de unhas",LOWER(F3006))),
ISNUMBER(FIND("desembolo",LOWER(F3006))),
ISNUMBER(FIND("clorexidina",LOWER(F3006))),
ISNUMBER(FIND("matizacao",LOWER(F3006))),
ISNUMBER(FIND("matização",LOWER(F3006))),
ISNUMBER(FIND("arredondamento",LOWER(F3006))),
ISNUMBER(FIND("remocao",LOWER(F3006))),
ISNUMBER(FIND("remoção",LOWER(F3006)))
),"Serviços extras",
IF(ISNUMBER(FIND("banho",LOWER(F3006))),"Banho","Loja")))</f>
        <v>Serviços extras</v>
      </c>
      <c r="AZ3006" s="1" t="str">
        <f>IF(ISBLANK(I3006),"", _xlfn.LET(_xlpm.Pedido,TRIM(D3006&amp;""),IF(_xlpm.Pedido&lt;&gt;"",_xlpm.Pedido&amp;" | "&amp;K3006,I3006&amp;" | "&amp;K3006&amp;" | "&amp;TEXT(AU3006,"0"))))</f>
        <v>5488 | Valentina</v>
      </c>
      <c r="BA3006" s="1" t="str">
        <f>IF(ISBLANK(I3006),"", _xlfn.LET(_xlpm.TipoServico,LOWER(H3006),IF(ISNUMBER(FIND("banho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6" s="1" t="str">
        <f>IF(ISBLANK(I3006),"", _xlfn.LET(
    _xlpm.Servico,TRIM(F3006&amp;""),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06" s="1">
        <f t="shared" si="1"/>
        <v>43</v>
      </c>
    </row>
    <row r="3007" spans="1:55" x14ac:dyDescent="0.3">
      <c r="A3007" t="s">
        <v>11</v>
      </c>
      <c r="B3007" s="3">
        <v>46148</v>
      </c>
      <c r="C3007" t="s">
        <v>53</v>
      </c>
      <c r="D3007">
        <v>5491</v>
      </c>
      <c r="F3007" t="s">
        <v>654</v>
      </c>
      <c r="H3007" t="s">
        <v>276</v>
      </c>
      <c r="I3007">
        <v>2548</v>
      </c>
      <c r="J3007" t="s">
        <v>803</v>
      </c>
      <c r="K3007" t="s">
        <v>804</v>
      </c>
      <c r="L3007">
        <v>5573988166288</v>
      </c>
      <c r="N3007">
        <v>0</v>
      </c>
      <c r="O3007" t="s">
        <v>5</v>
      </c>
      <c r="P3007">
        <v>0</v>
      </c>
      <c r="Q3007">
        <v>179</v>
      </c>
      <c r="R3007">
        <v>179</v>
      </c>
      <c r="S3007">
        <v>1</v>
      </c>
      <c r="T3007">
        <v>179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 t="s">
        <v>6</v>
      </c>
      <c r="AG3007">
        <v>219</v>
      </c>
      <c r="AT3007" s="1"/>
      <c r="AU3007" s="2" t="str">
        <f>IF(ISBLANK(B3007),"", TEXT(B3007,"dddd, d \d\e mmmm \d\e aaaa"))</f>
        <v>quarta-feira, 6 de maio de 2026</v>
      </c>
      <c r="AX3007" s="1" t="str" cm="1">
        <f t="array" ref="AX3007">IFERROR(_xlfn.TEXTJOIN(", ",TRUE,_xlfn._xlws.SORT(_xlfn.UNIQUE(_xlfn._xlws.FILTER($K$2:$K$2889,($I$2:$I$2889=I3007)*($K$2:$K$2889&lt;&gt;""))))),"")</f>
        <v/>
      </c>
      <c r="AY3007" s="1" t="str">
        <f>IF(ISBLANK(F3007),"", IF(OR(
ISNUMBER(FIND("escovacao",LOWER(F3007))),
ISNUMBER(FIND("escovação",LOWER(F3007))),
ISNUMBER(FIND("higiene bucal",LOWER(F3007))),
ISNUMBER(FIND("tosa",LOWER(F3007))),
ISNUMBER(FIND("hidratacao",LOWER(F3007))),
ISNUMBER(FIND("hidratação",LOWER(F3007))),
ISNUMBER(FIND("spa",LOWER(F3007))),
ISNUMBER(FIND("corte de unhas",LOWER(F3007))),
ISNUMBER(FIND("desembolo",LOWER(F3007))),
ISNUMBER(FIND("clorexidina",LOWER(F3007))),
ISNUMBER(FIND("matizacao",LOWER(F3007))),
ISNUMBER(FIND("matização",LOWER(F3007))),
ISNUMBER(FIND("arredondamento",LOWER(F3007))),
ISNUMBER(FIND("remocao",LOWER(F3007))),
ISNUMBER(FIND("remoção",LOWER(F3007)))
),"Serviços extras",
IF(ISNUMBER(FIND("banho",LOWER(F3007))),"Banho","Loja")))</f>
        <v>Banho</v>
      </c>
      <c r="AZ3007" s="1" t="str">
        <f>IF(ISBLANK(I3007),"", _xlfn.LET(_xlpm.Pedido,TRIM(D3007&amp;""),IF(_xlpm.Pedido&lt;&gt;"",_xlpm.Pedido&amp;" | "&amp;K3007,I3007&amp;" | "&amp;K3007&amp;" | "&amp;TEXT(AU3007,"0"))))</f>
        <v>5491 | Artemis</v>
      </c>
      <c r="BA3007" s="1" t="str">
        <f>IF(ISBLANK(I3007),"", _xlfn.LET(_xlpm.TipoServico,LOWER(H3007),IF(ISNUMBER(FIND("banho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7" s="1" t="str">
        <f>IF(ISBLANK(I3007),"", _xlfn.LET(
    _xlpm.Servico,TRIM(F3007&amp;""),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sao bernado</v>
      </c>
      <c r="BC3007" s="1">
        <f t="shared" si="1"/>
        <v>179</v>
      </c>
    </row>
    <row r="3008" spans="1:55" x14ac:dyDescent="0.3">
      <c r="A3008" t="s">
        <v>11</v>
      </c>
      <c r="B3008" s="3">
        <v>46148</v>
      </c>
      <c r="C3008" t="s">
        <v>53</v>
      </c>
      <c r="D3008">
        <v>5491</v>
      </c>
      <c r="F3008" t="s">
        <v>169</v>
      </c>
      <c r="H3008" t="s">
        <v>276</v>
      </c>
      <c r="I3008">
        <v>2548</v>
      </c>
      <c r="J3008" t="s">
        <v>803</v>
      </c>
      <c r="K3008" t="s">
        <v>804</v>
      </c>
      <c r="L3008">
        <v>5573988166288</v>
      </c>
      <c r="N3008">
        <v>0</v>
      </c>
      <c r="O3008" t="s">
        <v>5</v>
      </c>
      <c r="P3008">
        <v>0</v>
      </c>
      <c r="Q3008">
        <v>10</v>
      </c>
      <c r="R3008">
        <v>10</v>
      </c>
      <c r="S3008">
        <v>1</v>
      </c>
      <c r="T3008">
        <v>10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 t="s">
        <v>6</v>
      </c>
      <c r="AG3008">
        <v>219</v>
      </c>
      <c r="AT3008" s="1"/>
      <c r="AU3008" s="2" t="str">
        <f>IF(ISBLANK(B3008),"", TEXT(B3008,"dddd, d \d\e mmmm \d\e aaaa"))</f>
        <v>quarta-feira, 6 de maio de 2026</v>
      </c>
      <c r="AX3008" s="1" t="str" cm="1">
        <f t="array" ref="AX3008">IFERROR(_xlfn.TEXTJOIN(", ",TRUE,_xlfn._xlws.SORT(_xlfn.UNIQUE(_xlfn._xlws.FILTER($K$2:$K$2889,($I$2:$I$2889=I3008)*($K$2:$K$2889&lt;&gt;""))))),"")</f>
        <v/>
      </c>
      <c r="AY3008" s="1" t="str">
        <f>IF(ISBLANK(F3008),"", IF(OR(
ISNUMBER(FIND("escovacao",LOWER(F3008))),
ISNUMBER(FIND("escovação",LOWER(F3008))),
ISNUMBER(FIND("higiene bucal",LOWER(F3008))),
ISNUMBER(FIND("tosa",LOWER(F3008))),
ISNUMBER(FIND("hidratacao",LOWER(F3008))),
ISNUMBER(FIND("hidratação",LOWER(F3008))),
ISNUMBER(FIND("spa",LOWER(F3008))),
ISNUMBER(FIND("corte de unhas",LOWER(F3008))),
ISNUMBER(FIND("desembolo",LOWER(F3008))),
ISNUMBER(FIND("clorexidina",LOWER(F3008))),
ISNUMBER(FIND("matizacao",LOWER(F3008))),
ISNUMBER(FIND("matização",LOWER(F3008))),
ISNUMBER(FIND("arredondamento",LOWER(F3008))),
ISNUMBER(FIND("remocao",LOWER(F3008))),
ISNUMBER(FIND("remoção",LOWER(F3008)))
),"Serviços extras",
IF(ISNUMBER(FIND("banho",LOWER(F3008))),"Banho","Loja")))</f>
        <v>Serviços extras</v>
      </c>
      <c r="AZ3008" s="1" t="str">
        <f>IF(ISBLANK(I3008),"", _xlfn.LET(_xlpm.Pedido,TRIM(D3008&amp;""),IF(_xlpm.Pedido&lt;&gt;"",_xlpm.Pedido&amp;" | "&amp;K3008,I3008&amp;" | "&amp;K3008&amp;" | "&amp;TEXT(AU3008,"0"))))</f>
        <v>5491 | Artemis</v>
      </c>
      <c r="BA3008" s="1" t="str">
        <f>IF(ISBLANK(I3008),"", _xlfn.LET(_xlpm.TipoServico,LOWER(H3008),IF(ISNUMBER(FIND("banho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8" s="1" t="str">
        <f>IF(ISBLANK(I3008),"", _xlfn.LET(
    _xlpm.Servico,TRIM(F3008&amp;""),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08" s="1">
        <f t="shared" si="1"/>
        <v>10</v>
      </c>
    </row>
    <row r="3009" spans="1:55" x14ac:dyDescent="0.3">
      <c r="A3009" t="s">
        <v>133</v>
      </c>
      <c r="B3009" s="3">
        <v>46148</v>
      </c>
      <c r="C3009" t="s">
        <v>53</v>
      </c>
      <c r="D3009">
        <v>5491</v>
      </c>
      <c r="F3009" t="s">
        <v>243</v>
      </c>
      <c r="H3009" t="s">
        <v>276</v>
      </c>
      <c r="I3009">
        <v>2548</v>
      </c>
      <c r="J3009" t="s">
        <v>803</v>
      </c>
      <c r="K3009" t="s">
        <v>804</v>
      </c>
      <c r="L3009">
        <v>5573988166288</v>
      </c>
      <c r="N3009">
        <v>0</v>
      </c>
      <c r="O3009" t="s">
        <v>5</v>
      </c>
      <c r="P3009">
        <v>0</v>
      </c>
      <c r="Q3009">
        <v>30</v>
      </c>
      <c r="R3009">
        <v>30</v>
      </c>
      <c r="S3009">
        <v>1</v>
      </c>
      <c r="T3009">
        <v>30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 t="s">
        <v>6</v>
      </c>
      <c r="AG3009">
        <v>219</v>
      </c>
      <c r="AT3009" s="1"/>
      <c r="AU3009" s="2" t="str">
        <f>IF(ISBLANK(B3009),"", TEXT(B3009,"dddd, d \d\e mmmm \d\e aaaa"))</f>
        <v>quarta-feira, 6 de maio de 2026</v>
      </c>
      <c r="AX3009" s="1" t="str" cm="1">
        <f t="array" ref="AX3009">IFERROR(_xlfn.TEXTJOIN(", ",TRUE,_xlfn._xlws.SORT(_xlfn.UNIQUE(_xlfn._xlws.FILTER($K$2:$K$2889,($I$2:$I$2889=I3009)*($K$2:$K$2889&lt;&gt;""))))),"")</f>
        <v/>
      </c>
      <c r="AY3009" s="1" t="str">
        <f>IF(ISBLANK(F3009),"", IF(OR(
ISNUMBER(FIND("escovacao",LOWER(F3009))),
ISNUMBER(FIND("escovação",LOWER(F3009))),
ISNUMBER(FIND("higiene bucal",LOWER(F3009))),
ISNUMBER(FIND("tosa",LOWER(F3009))),
ISNUMBER(FIND("hidratacao",LOWER(F3009))),
ISNUMBER(FIND("hidratação",LOWER(F3009))),
ISNUMBER(FIND("spa",LOWER(F3009))),
ISNUMBER(FIND("corte de unhas",LOWER(F3009))),
ISNUMBER(FIND("desembolo",LOWER(F3009))),
ISNUMBER(FIND("clorexidina",LOWER(F3009))),
ISNUMBER(FIND("matizacao",LOWER(F3009))),
ISNUMBER(FIND("matização",LOWER(F3009))),
ISNUMBER(FIND("arredondamento",LOWER(F3009))),
ISNUMBER(FIND("remocao",LOWER(F3009))),
ISNUMBER(FIND("remoção",LOWER(F3009)))
),"Serviços extras",
IF(ISNUMBER(FIND("banho",LOWER(F3009))),"Banho","Loja")))</f>
        <v>Serviços extras</v>
      </c>
      <c r="AZ3009" s="1" t="str">
        <f>IF(ISBLANK(I3009),"", _xlfn.LET(_xlpm.Pedido,TRIM(D3009&amp;""),IF(_xlpm.Pedido&lt;&gt;"",_xlpm.Pedido&amp;" | "&amp;K3009,I3009&amp;" | "&amp;K3009&amp;" | "&amp;TEXT(AU3009,"0"))))</f>
        <v>5491 | Artemis</v>
      </c>
      <c r="BA3009" s="1" t="str">
        <f>IF(ISBLANK(I3009),"", _xlfn.LET(_xlpm.TipoServico,LOWER(H3009),IF(ISNUMBER(FIND("banho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09" s="1" t="str">
        <f>IF(ISBLANK(I3009),"", _xlfn.LET(
    _xlpm.Servico,TRIM(F3009&amp;""),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09" s="1">
        <f t="shared" si="1"/>
        <v>30</v>
      </c>
    </row>
    <row r="3010" spans="1:55" x14ac:dyDescent="0.3">
      <c r="A3010" t="s">
        <v>141</v>
      </c>
      <c r="B3010" s="3">
        <v>46148</v>
      </c>
      <c r="C3010" t="s">
        <v>53</v>
      </c>
      <c r="D3010">
        <v>5493</v>
      </c>
      <c r="F3010" t="s">
        <v>292</v>
      </c>
      <c r="H3010" t="s">
        <v>276</v>
      </c>
      <c r="I3010">
        <v>2190</v>
      </c>
      <c r="J3010" t="s">
        <v>54</v>
      </c>
      <c r="K3010" t="s">
        <v>145</v>
      </c>
      <c r="L3010">
        <v>7391145661</v>
      </c>
      <c r="N3010">
        <v>0</v>
      </c>
      <c r="O3010" t="s">
        <v>5</v>
      </c>
      <c r="P3010">
        <v>0</v>
      </c>
      <c r="Q3010">
        <v>93</v>
      </c>
      <c r="R3010">
        <v>93</v>
      </c>
      <c r="S3010">
        <v>1</v>
      </c>
      <c r="T3010">
        <v>93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  <c r="AE3010">
        <v>0</v>
      </c>
      <c r="AF3010" t="s">
        <v>6</v>
      </c>
      <c r="AG3010">
        <v>163</v>
      </c>
      <c r="AT3010" s="1"/>
      <c r="AU3010" s="2" t="str">
        <f>IF(ISBLANK(B3010),"", TEXT(B3010,"dddd, d \d\e mmmm \d\e aaaa"))</f>
        <v>quarta-feira, 6 de maio de 2026</v>
      </c>
      <c r="AX3010" s="1" t="str" cm="1">
        <f t="array" ref="AX3010">IFERROR(_xlfn.TEXTJOIN(", ",TRUE,_xlfn._xlws.SORT(_xlfn.UNIQUE(_xlfn._xlws.FILTER($K$2:$K$2889,($I$2:$I$2889=I3010)*($K$2:$K$2889&lt;&gt;""))))),"")</f>
        <v>Doralice, Maria Ricota</v>
      </c>
      <c r="AY3010" s="1" t="str">
        <f>IF(ISBLANK(F3010),"", IF(OR(
ISNUMBER(FIND("escovacao",LOWER(F3010))),
ISNUMBER(FIND("escovação",LOWER(F3010))),
ISNUMBER(FIND("higiene bucal",LOWER(F3010))),
ISNUMBER(FIND("tosa",LOWER(F3010))),
ISNUMBER(FIND("hidratacao",LOWER(F3010))),
ISNUMBER(FIND("hidratação",LOWER(F3010))),
ISNUMBER(FIND("spa",LOWER(F3010))),
ISNUMBER(FIND("corte de unhas",LOWER(F3010))),
ISNUMBER(FIND("desembolo",LOWER(F3010))),
ISNUMBER(FIND("clorexidina",LOWER(F3010))),
ISNUMBER(FIND("matizacao",LOWER(F3010))),
ISNUMBER(FIND("matização",LOWER(F3010))),
ISNUMBER(FIND("arredondamento",LOWER(F3010))),
ISNUMBER(FIND("remocao",LOWER(F3010))),
ISNUMBER(FIND("remoção",LOWER(F3010)))
),"Serviços extras",
IF(ISNUMBER(FIND("banho",LOWER(F3010))),"Banho","Loja")))</f>
        <v>Serviços extras</v>
      </c>
      <c r="AZ3010" s="1" t="str">
        <f>IF(ISBLANK(I3010),"", _xlfn.LET(_xlpm.Pedido,TRIM(D3010&amp;""),IF(_xlpm.Pedido&lt;&gt;"",_xlpm.Pedido&amp;" | "&amp;K3010,I3010&amp;" | "&amp;K3010&amp;" | "&amp;TEXT(AU3010,"0"))))</f>
        <v>5493 | Maria Ricota</v>
      </c>
      <c r="BA3010" s="1" t="str">
        <f>IF(ISBLANK(I3010),"", _xlfn.LET(_xlpm.TipoServico,LOWER(H3010),IF(ISNUMBER(FIND("banho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10" s="1" t="str">
        <f>IF(ISBLANK(I3010),"", _xlfn.LET(
    _xlpm.Servico,TRIM(F3010&amp;""),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10" s="1">
        <f t="shared" si="1"/>
        <v>93</v>
      </c>
    </row>
    <row r="3011" spans="1:55" x14ac:dyDescent="0.3">
      <c r="A3011" t="s">
        <v>172</v>
      </c>
      <c r="B3011" s="3">
        <v>46148</v>
      </c>
      <c r="C3011" t="s">
        <v>53</v>
      </c>
      <c r="D3011">
        <v>5493</v>
      </c>
      <c r="F3011" t="s">
        <v>162</v>
      </c>
      <c r="H3011" t="s">
        <v>276</v>
      </c>
      <c r="I3011">
        <v>2190</v>
      </c>
      <c r="J3011" t="s">
        <v>54</v>
      </c>
      <c r="K3011" t="s">
        <v>145</v>
      </c>
      <c r="L3011">
        <v>7391145661</v>
      </c>
      <c r="N3011">
        <v>0</v>
      </c>
      <c r="O3011" t="s">
        <v>5</v>
      </c>
      <c r="P3011">
        <v>0</v>
      </c>
      <c r="Q3011">
        <v>35</v>
      </c>
      <c r="R3011">
        <v>35</v>
      </c>
      <c r="S3011">
        <v>1</v>
      </c>
      <c r="T3011">
        <v>35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  <c r="AE3011">
        <v>0</v>
      </c>
      <c r="AF3011" t="s">
        <v>6</v>
      </c>
      <c r="AG3011">
        <v>163</v>
      </c>
      <c r="AT3011" s="1"/>
      <c r="AU3011" s="2" t="str">
        <f>IF(ISBLANK(B3011),"", TEXT(B3011,"dddd, d \d\e mmmm \d\e aaaa"))</f>
        <v>quarta-feira, 6 de maio de 2026</v>
      </c>
      <c r="AX3011" s="1" t="str" cm="1">
        <f t="array" ref="AX3011">IFERROR(_xlfn.TEXTJOIN(", ",TRUE,_xlfn._xlws.SORT(_xlfn.UNIQUE(_xlfn._xlws.FILTER($K$2:$K$2889,($I$2:$I$2889=I3011)*($K$2:$K$2889&lt;&gt;""))))),"")</f>
        <v>Doralice, Maria Ricota</v>
      </c>
      <c r="AY3011" s="1" t="str">
        <f>IF(ISBLANK(F3011),"", IF(OR(
ISNUMBER(FIND("escovacao",LOWER(F3011))),
ISNUMBER(FIND("escovação",LOWER(F3011))),
ISNUMBER(FIND("higiene bucal",LOWER(F3011))),
ISNUMBER(FIND("tosa",LOWER(F3011))),
ISNUMBER(FIND("hidratacao",LOWER(F3011))),
ISNUMBER(FIND("hidratação",LOWER(F3011))),
ISNUMBER(FIND("spa",LOWER(F3011))),
ISNUMBER(FIND("corte de unhas",LOWER(F3011))),
ISNUMBER(FIND("desembolo",LOWER(F3011))),
ISNUMBER(FIND("clorexidina",LOWER(F3011))),
ISNUMBER(FIND("matizacao",LOWER(F3011))),
ISNUMBER(FIND("matização",LOWER(F3011))),
ISNUMBER(FIND("arredondamento",LOWER(F3011))),
ISNUMBER(FIND("remocao",LOWER(F3011))),
ISNUMBER(FIND("remoção",LOWER(F3011)))
),"Serviços extras",
IF(ISNUMBER(FIND("banho",LOWER(F3011))),"Banho","Loja")))</f>
        <v>Serviços extras</v>
      </c>
      <c r="AZ3011" s="1" t="str">
        <f>IF(ISBLANK(I3011),"", _xlfn.LET(_xlpm.Pedido,TRIM(D3011&amp;""),IF(_xlpm.Pedido&lt;&gt;"",_xlpm.Pedido&amp;" | "&amp;K3011,I3011&amp;" | "&amp;K3011&amp;" | "&amp;TEXT(AU3011,"0"))))</f>
        <v>5493 | Maria Ricota</v>
      </c>
      <c r="BA3011" s="1" t="str">
        <f>IF(ISBLANK(I3011),"", _xlfn.LET(_xlpm.TipoServico,LOWER(H3011),IF(ISNUMBER(FIND("banho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11" s="1" t="str">
        <f>IF(ISBLANK(I3011),"", _xlfn.LET(
    _xlpm.Servico,TRIM(F3011&amp;""),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011" s="1">
        <f t="shared" si="1"/>
        <v>35</v>
      </c>
    </row>
    <row r="3012" spans="1:55" x14ac:dyDescent="0.3">
      <c r="A3012" t="s">
        <v>133</v>
      </c>
      <c r="B3012" s="3">
        <v>46148</v>
      </c>
      <c r="C3012" t="s">
        <v>53</v>
      </c>
      <c r="D3012">
        <v>5493</v>
      </c>
      <c r="F3012" t="s">
        <v>162</v>
      </c>
      <c r="H3012" t="s">
        <v>276</v>
      </c>
      <c r="I3012">
        <v>2190</v>
      </c>
      <c r="J3012" t="s">
        <v>54</v>
      </c>
      <c r="K3012" t="s">
        <v>408</v>
      </c>
      <c r="L3012">
        <v>7391145661</v>
      </c>
      <c r="N3012">
        <v>0</v>
      </c>
      <c r="O3012" t="s">
        <v>5</v>
      </c>
      <c r="P3012">
        <v>0</v>
      </c>
      <c r="Q3012">
        <v>35</v>
      </c>
      <c r="R3012">
        <v>35</v>
      </c>
      <c r="S3012">
        <v>1</v>
      </c>
      <c r="T3012">
        <v>35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0</v>
      </c>
      <c r="AF3012" t="s">
        <v>6</v>
      </c>
      <c r="AG3012">
        <v>163</v>
      </c>
      <c r="AH3012" t="s">
        <v>207</v>
      </c>
      <c r="AI3012" t="s">
        <v>199</v>
      </c>
      <c r="AJ3012" t="s">
        <v>192</v>
      </c>
      <c r="AK3012" t="s">
        <v>190</v>
      </c>
      <c r="AL3012" t="s">
        <v>188</v>
      </c>
      <c r="AT3012" s="1"/>
      <c r="AU3012" s="2" t="str">
        <f>IF(ISBLANK(B3012),"", TEXT(B3012,"dddd, d \d\e mmmm \d\e aaaa"))</f>
        <v>quarta-feira, 6 de maio de 2026</v>
      </c>
      <c r="AX3012" s="1" t="str" cm="1">
        <f t="array" ref="AX3012">IFERROR(_xlfn.TEXTJOIN(", ",TRUE,_xlfn._xlws.SORT(_xlfn.UNIQUE(_xlfn._xlws.FILTER($K$2:$K$2889,($I$2:$I$2889=I3012)*($K$2:$K$2889&lt;&gt;""))))),"")</f>
        <v>Doralice, Maria Ricota</v>
      </c>
      <c r="AY3012" s="1" t="str">
        <f>IF(ISBLANK(F3012),"", IF(OR(
ISNUMBER(FIND("escovacao",LOWER(F3012))),
ISNUMBER(FIND("escovação",LOWER(F3012))),
ISNUMBER(FIND("higiene bucal",LOWER(F3012))),
ISNUMBER(FIND("tosa",LOWER(F3012))),
ISNUMBER(FIND("hidratacao",LOWER(F3012))),
ISNUMBER(FIND("hidratação",LOWER(F3012))),
ISNUMBER(FIND("spa",LOWER(F3012))),
ISNUMBER(FIND("corte de unhas",LOWER(F3012))),
ISNUMBER(FIND("desembolo",LOWER(F3012))),
ISNUMBER(FIND("clorexidina",LOWER(F3012))),
ISNUMBER(FIND("matizacao",LOWER(F3012))),
ISNUMBER(FIND("matização",LOWER(F3012))),
ISNUMBER(FIND("arredondamento",LOWER(F3012))),
ISNUMBER(FIND("remocao",LOWER(F3012))),
ISNUMBER(FIND("remoção",LOWER(F3012)))
),"Serviços extras",
IF(ISNUMBER(FIND("banho",LOWER(F3012))),"Banho","Loja")))</f>
        <v>Serviços extras</v>
      </c>
      <c r="AZ3012" s="1" t="str">
        <f>IF(ISBLANK(I3012),"", _xlfn.LET(_xlpm.Pedido,TRIM(D3012&amp;""),IF(_xlpm.Pedido&lt;&gt;"",_xlpm.Pedido&amp;" | "&amp;K3012,I3012&amp;" | "&amp;K3012&amp;" | "&amp;TEXT(AU3012,"0"))))</f>
        <v>5493 | Doralice</v>
      </c>
      <c r="BA3012" s="1" t="str">
        <f>IF(ISBLANK(I3012),"", _xlfn.LET(_xlpm.TipoServico,LOWER(H3012),IF(ISNUMBER(FIND("banho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12" s="1" t="str">
        <f>IF(ISBLANK(I3012),"", _xlfn.LET(
    _xlpm.Servico,TRIM(F3012&amp;""),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012" s="1">
        <f t="shared" si="1"/>
        <v>35</v>
      </c>
    </row>
    <row r="3013" spans="1:55" x14ac:dyDescent="0.3">
      <c r="A3013" t="s">
        <v>141</v>
      </c>
      <c r="B3013" s="3">
        <v>46148</v>
      </c>
      <c r="C3013" t="s">
        <v>53</v>
      </c>
      <c r="D3013">
        <v>5488</v>
      </c>
      <c r="F3013" t="s">
        <v>169</v>
      </c>
      <c r="H3013" t="s">
        <v>276</v>
      </c>
      <c r="I3013">
        <v>2154</v>
      </c>
      <c r="J3013" t="s">
        <v>367</v>
      </c>
      <c r="K3013" t="s">
        <v>368</v>
      </c>
      <c r="L3013">
        <v>7399989449</v>
      </c>
      <c r="N3013">
        <v>0</v>
      </c>
      <c r="O3013" t="s">
        <v>5</v>
      </c>
      <c r="P3013">
        <v>0</v>
      </c>
      <c r="Q3013">
        <v>10</v>
      </c>
      <c r="R3013">
        <v>10</v>
      </c>
      <c r="S3013">
        <v>1</v>
      </c>
      <c r="T3013">
        <v>10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 t="s">
        <v>6</v>
      </c>
      <c r="AG3013">
        <v>115</v>
      </c>
      <c r="AH3013" t="s">
        <v>369</v>
      </c>
      <c r="AI3013" t="s">
        <v>204</v>
      </c>
      <c r="AT3013" s="1"/>
      <c r="AU3013" s="2" t="str">
        <f>IF(ISBLANK(B3013),"", TEXT(B3013,"dddd, d \d\e mmmm \d\e aaaa"))</f>
        <v>quarta-feira, 6 de maio de 2026</v>
      </c>
      <c r="AX3013" s="1" t="str" cm="1">
        <f t="array" ref="AX3013">IFERROR(_xlfn.TEXTJOIN(", ",TRUE,_xlfn._xlws.SORT(_xlfn.UNIQUE(_xlfn._xlws.FILTER($K$2:$K$2889,($I$2:$I$2889=I3013)*($K$2:$K$2889&lt;&gt;""))))),"")</f>
        <v>Valentina</v>
      </c>
      <c r="AY3013" s="1" t="str">
        <f>IF(ISBLANK(F3013),"", IF(OR(
ISNUMBER(FIND("escovacao",LOWER(F3013))),
ISNUMBER(FIND("escovação",LOWER(F3013))),
ISNUMBER(FIND("higiene bucal",LOWER(F3013))),
ISNUMBER(FIND("tosa",LOWER(F3013))),
ISNUMBER(FIND("hidratacao",LOWER(F3013))),
ISNUMBER(FIND("hidratação",LOWER(F3013))),
ISNUMBER(FIND("spa",LOWER(F3013))),
ISNUMBER(FIND("corte de unhas",LOWER(F3013))),
ISNUMBER(FIND("desembolo",LOWER(F3013))),
ISNUMBER(FIND("clorexidina",LOWER(F3013))),
ISNUMBER(FIND("matizacao",LOWER(F3013))),
ISNUMBER(FIND("matização",LOWER(F3013))),
ISNUMBER(FIND("arredondamento",LOWER(F3013))),
ISNUMBER(FIND("remocao",LOWER(F3013))),
ISNUMBER(FIND("remoção",LOWER(F3013)))
),"Serviços extras",
IF(ISNUMBER(FIND("banho",LOWER(F3013))),"Banho","Loja")))</f>
        <v>Serviços extras</v>
      </c>
      <c r="AZ3013" s="1" t="str">
        <f>IF(ISBLANK(I3013),"", _xlfn.LET(_xlpm.Pedido,TRIM(D3013&amp;""),IF(_xlpm.Pedido&lt;&gt;"",_xlpm.Pedido&amp;" | "&amp;K3013,I3013&amp;" | "&amp;K3013&amp;" | "&amp;TEXT(AU3013,"0"))))</f>
        <v>5488 | Valentina</v>
      </c>
      <c r="BA3013" s="1" t="str">
        <f>IF(ISBLANK(I3013),"", _xlfn.LET(_xlpm.TipoServico,LOWER(H3013),IF(ISNUMBER(FIND("banho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13" s="1" t="str">
        <f>IF(ISBLANK(I3013),"", _xlfn.LET(
    _xlpm.Servico,TRIM(F3013&amp;""),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13" s="1">
        <f t="shared" si="1"/>
        <v>10</v>
      </c>
    </row>
    <row r="3014" spans="1:55" x14ac:dyDescent="0.3">
      <c r="A3014" t="s">
        <v>133</v>
      </c>
      <c r="B3014" s="3">
        <v>46148</v>
      </c>
      <c r="C3014" t="s">
        <v>53</v>
      </c>
      <c r="D3014">
        <v>5492</v>
      </c>
      <c r="F3014" t="s">
        <v>159</v>
      </c>
      <c r="H3014" t="s">
        <v>276</v>
      </c>
      <c r="I3014">
        <v>2709</v>
      </c>
      <c r="J3014" t="s">
        <v>643</v>
      </c>
      <c r="K3014" t="s">
        <v>644</v>
      </c>
      <c r="L3014">
        <v>7391408707</v>
      </c>
      <c r="N3014">
        <v>0</v>
      </c>
      <c r="O3014" t="s">
        <v>5</v>
      </c>
      <c r="P3014">
        <v>0</v>
      </c>
      <c r="Q3014">
        <v>75</v>
      </c>
      <c r="R3014">
        <v>75</v>
      </c>
      <c r="S3014">
        <v>1</v>
      </c>
      <c r="T3014">
        <v>75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 t="s">
        <v>6</v>
      </c>
      <c r="AG3014">
        <v>75</v>
      </c>
      <c r="AT3014" s="1"/>
      <c r="AU3014" s="2" t="str">
        <f>IF(ISBLANK(B3014),"", TEXT(B3014,"dddd, d \d\e mmmm \d\e aaaa"))</f>
        <v>quarta-feira, 6 de maio de 2026</v>
      </c>
      <c r="AX3014" s="1" t="str" cm="1">
        <f t="array" ref="AX3014">IFERROR(_xlfn.TEXTJOIN(", ",TRUE,_xlfn._xlws.SORT(_xlfn.UNIQUE(_xlfn._xlws.FILTER($K$2:$K$2889,($I$2:$I$2889=I3014)*($K$2:$K$2889&lt;&gt;""))))),"")</f>
        <v>Cora</v>
      </c>
      <c r="AY3014" s="1" t="str">
        <f>IF(ISBLANK(F3014),"", IF(OR(
ISNUMBER(FIND("escovacao",LOWER(F3014))),
ISNUMBER(FIND("escovação",LOWER(F3014))),
ISNUMBER(FIND("higiene bucal",LOWER(F3014))),
ISNUMBER(FIND("tosa",LOWER(F3014))),
ISNUMBER(FIND("hidratacao",LOWER(F3014))),
ISNUMBER(FIND("hidratação",LOWER(F3014))),
ISNUMBER(FIND("spa",LOWER(F3014))),
ISNUMBER(FIND("corte de unhas",LOWER(F3014))),
ISNUMBER(FIND("desembolo",LOWER(F3014))),
ISNUMBER(FIND("clorexidina",LOWER(F3014))),
ISNUMBER(FIND("matizacao",LOWER(F3014))),
ISNUMBER(FIND("matização",LOWER(F3014))),
ISNUMBER(FIND("arredondamento",LOWER(F3014))),
ISNUMBER(FIND("remocao",LOWER(F3014))),
ISNUMBER(FIND("remoção",LOWER(F3014)))
),"Serviços extras",
IF(ISNUMBER(FIND("banho",LOWER(F3014))),"Banho","Loja")))</f>
        <v>Banho</v>
      </c>
      <c r="AZ3014" s="1" t="str">
        <f>IF(ISBLANK(I3014),"", _xlfn.LET(_xlpm.Pedido,TRIM(D3014&amp;""),IF(_xlpm.Pedido&lt;&gt;"",_xlpm.Pedido&amp;" | "&amp;K3014,I3014&amp;" | "&amp;K3014&amp;" | "&amp;TEXT(AU3014,"0"))))</f>
        <v>5492 | Cora</v>
      </c>
      <c r="BA3014" s="1" t="str">
        <f>IF(ISBLANK(I3014),"", _xlfn.LET(_xlpm.TipoServico,LOWER(H3014),IF(ISNUMBER(FIND("banho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14" s="1" t="str">
        <f>IF(ISBLANK(I3014),"", _xlfn.LET(
    _xlpm.Servico,TRIM(F3014&amp;""),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014" s="1">
        <f t="shared" si="1"/>
        <v>75</v>
      </c>
    </row>
    <row r="3015" spans="1:55" x14ac:dyDescent="0.3">
      <c r="A3015" t="s">
        <v>1</v>
      </c>
      <c r="B3015" s="3">
        <v>46148</v>
      </c>
      <c r="C3015" t="s">
        <v>53</v>
      </c>
      <c r="D3015">
        <v>5489</v>
      </c>
      <c r="F3015" t="s">
        <v>527</v>
      </c>
      <c r="H3015" t="s">
        <v>4</v>
      </c>
      <c r="I3015">
        <v>2291</v>
      </c>
      <c r="J3015" t="s">
        <v>253</v>
      </c>
      <c r="L3015">
        <v>557388111378</v>
      </c>
      <c r="N3015">
        <v>0</v>
      </c>
      <c r="O3015" t="s">
        <v>5</v>
      </c>
      <c r="P3015">
        <v>0</v>
      </c>
      <c r="Q3015">
        <v>29</v>
      </c>
      <c r="R3015">
        <v>29</v>
      </c>
      <c r="S3015">
        <v>1</v>
      </c>
      <c r="T3015">
        <v>29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 t="s">
        <v>6</v>
      </c>
      <c r="AG3015">
        <v>153</v>
      </c>
      <c r="AS3015" t="s">
        <v>13</v>
      </c>
      <c r="AT3015" s="1"/>
      <c r="AU3015" s="2" t="str">
        <f>IF(ISBLANK(B3015),"", TEXT(B3015,"dddd, d \d\e mmmm \d\e aaaa"))</f>
        <v>quarta-feira, 6 de maio de 2026</v>
      </c>
      <c r="AX3015" s="1" t="str" cm="1">
        <f t="array" ref="AX3015">IFERROR(_xlfn.TEXTJOIN(", ",TRUE,_xlfn._xlws.SORT(_xlfn.UNIQUE(_xlfn._xlws.FILTER($K$2:$K$2889,($I$2:$I$2889=I3015)*($K$2:$K$2889&lt;&gt;""))))),"")</f>
        <v>Margot</v>
      </c>
      <c r="AY3015" s="1" t="str">
        <f>IF(ISBLANK(F3015),"", IF(OR(
ISNUMBER(FIND("escovacao",LOWER(F3015))),
ISNUMBER(FIND("escovação",LOWER(F3015))),
ISNUMBER(FIND("higiene bucal",LOWER(F3015))),
ISNUMBER(FIND("tosa",LOWER(F3015))),
ISNUMBER(FIND("hidratacao",LOWER(F3015))),
ISNUMBER(FIND("hidratação",LOWER(F3015))),
ISNUMBER(FIND("spa",LOWER(F3015))),
ISNUMBER(FIND("corte de unhas",LOWER(F3015))),
ISNUMBER(FIND("desembolo",LOWER(F3015))),
ISNUMBER(FIND("clorexidina",LOWER(F3015))),
ISNUMBER(FIND("matizacao",LOWER(F3015))),
ISNUMBER(FIND("matização",LOWER(F3015))),
ISNUMBER(FIND("arredondamento",LOWER(F3015))),
ISNUMBER(FIND("remocao",LOWER(F3015))),
ISNUMBER(FIND("remoção",LOWER(F3015)))
),"Serviços extras",
IF(ISNUMBER(FIND("banho",LOWER(F3015))),"Banho","Loja")))</f>
        <v>Loja</v>
      </c>
      <c r="AZ3015" s="1" t="str">
        <f>IF(ISBLANK(I3015),"", _xlfn.LET(_xlpm.Pedido,TRIM(D3015&amp;""),IF(_xlpm.Pedido&lt;&gt;"",_xlpm.Pedido&amp;" | "&amp;K3015,I3015&amp;" | "&amp;K3015&amp;" | "&amp;TEXT(AU3015,"0"))))</f>
        <v xml:space="preserve">5489 | </v>
      </c>
      <c r="BA3015" s="1" t="str">
        <f>IF(ISBLANK(I3015),"", _xlfn.LET(_xlpm.TipoServico,LOWER(H3015),IF(ISNUMBER(FIND("banho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15" s="1" t="str">
        <f>IF(ISBLANK(I3015),"", _xlfn.LET(
    _xlpm.Servico,TRIM(F3015&amp;""),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15" s="1">
        <f t="shared" si="1"/>
        <v>29</v>
      </c>
    </row>
    <row r="3016" spans="1:55" x14ac:dyDescent="0.3">
      <c r="A3016" t="s">
        <v>1</v>
      </c>
      <c r="B3016" s="3">
        <v>46148</v>
      </c>
      <c r="C3016" t="s">
        <v>53</v>
      </c>
      <c r="D3016">
        <v>5489</v>
      </c>
      <c r="E3016">
        <v>0</v>
      </c>
      <c r="F3016" t="s">
        <v>551</v>
      </c>
      <c r="H3016" t="s">
        <v>4</v>
      </c>
      <c r="I3016">
        <v>2291</v>
      </c>
      <c r="J3016" t="s">
        <v>253</v>
      </c>
      <c r="L3016">
        <v>557388111378</v>
      </c>
      <c r="N3016">
        <v>0</v>
      </c>
      <c r="O3016" t="s">
        <v>5</v>
      </c>
      <c r="P3016">
        <v>0</v>
      </c>
      <c r="Q3016">
        <v>24</v>
      </c>
      <c r="R3016">
        <v>24</v>
      </c>
      <c r="S3016">
        <v>2</v>
      </c>
      <c r="T3016">
        <v>24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 t="s">
        <v>6</v>
      </c>
      <c r="AG3016">
        <v>153</v>
      </c>
      <c r="AS3016" t="s">
        <v>798</v>
      </c>
      <c r="AT3016" s="1"/>
      <c r="AU3016" s="2" t="str">
        <f>IF(ISBLANK(B3016),"", TEXT(B3016,"dddd, d \d\e mmmm \d\e aaaa"))</f>
        <v>quarta-feira, 6 de maio de 2026</v>
      </c>
      <c r="AX3016" s="1" t="str" cm="1">
        <f t="array" ref="AX3016">IFERROR(_xlfn.TEXTJOIN(", ",TRUE,_xlfn._xlws.SORT(_xlfn.UNIQUE(_xlfn._xlws.FILTER($K$2:$K$2889,($I$2:$I$2889=I3016)*($K$2:$K$2889&lt;&gt;""))))),"")</f>
        <v>Margot</v>
      </c>
      <c r="AY3016" s="1" t="str">
        <f>IF(ISBLANK(F3016),"", IF(OR(
ISNUMBER(FIND("escovacao",LOWER(F3016))),
ISNUMBER(FIND("escovação",LOWER(F3016))),
ISNUMBER(FIND("higiene bucal",LOWER(F3016))),
ISNUMBER(FIND("tosa",LOWER(F3016))),
ISNUMBER(FIND("hidratacao",LOWER(F3016))),
ISNUMBER(FIND("hidratação",LOWER(F3016))),
ISNUMBER(FIND("spa",LOWER(F3016))),
ISNUMBER(FIND("corte de unhas",LOWER(F3016))),
ISNUMBER(FIND("desembolo",LOWER(F3016))),
ISNUMBER(FIND("clorexidina",LOWER(F3016))),
ISNUMBER(FIND("matizacao",LOWER(F3016))),
ISNUMBER(FIND("matização",LOWER(F3016))),
ISNUMBER(FIND("arredondamento",LOWER(F3016))),
ISNUMBER(FIND("remocao",LOWER(F3016))),
ISNUMBER(FIND("remoção",LOWER(F3016)))
),"Serviços extras",
IF(ISNUMBER(FIND("banho",LOWER(F3016))),"Banho","Loja")))</f>
        <v>Loja</v>
      </c>
      <c r="AZ3016" s="1" t="str">
        <f>IF(ISBLANK(I3016),"", _xlfn.LET(_xlpm.Pedido,TRIM(D3016&amp;""),IF(_xlpm.Pedido&lt;&gt;"",_xlpm.Pedido&amp;" | "&amp;K3016,I3016&amp;" | "&amp;K3016&amp;" | "&amp;TEXT(AU3016,"0"))))</f>
        <v xml:space="preserve">5489 | </v>
      </c>
      <c r="BA3016" s="1" t="str">
        <f>IF(ISBLANK(I3016),"", _xlfn.LET(_xlpm.TipoServico,LOWER(H3016),IF(ISNUMBER(FIND("banho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16" s="1" t="str">
        <f>IF(ISBLANK(I3016),"", _xlfn.LET(
    _xlpm.Servico,TRIM(F3016&amp;""),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16" s="1">
        <f t="shared" si="1"/>
        <v>48</v>
      </c>
    </row>
    <row r="3017" spans="1:55" x14ac:dyDescent="0.3">
      <c r="A3017" t="s">
        <v>1</v>
      </c>
      <c r="B3017" s="3">
        <v>46148</v>
      </c>
      <c r="C3017" t="s">
        <v>53</v>
      </c>
      <c r="D3017">
        <v>5489</v>
      </c>
      <c r="F3017" t="s">
        <v>805</v>
      </c>
      <c r="H3017" t="s">
        <v>4</v>
      </c>
      <c r="I3017">
        <v>2291</v>
      </c>
      <c r="J3017" t="s">
        <v>253</v>
      </c>
      <c r="L3017">
        <v>557388111378</v>
      </c>
      <c r="N3017">
        <v>0</v>
      </c>
      <c r="O3017" t="s">
        <v>5</v>
      </c>
      <c r="P3017">
        <v>0</v>
      </c>
      <c r="Q3017">
        <v>100</v>
      </c>
      <c r="R3017">
        <v>100</v>
      </c>
      <c r="S3017">
        <v>1</v>
      </c>
      <c r="T3017">
        <v>100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 t="s">
        <v>6</v>
      </c>
      <c r="AG3017">
        <v>153</v>
      </c>
      <c r="AS3017" t="s">
        <v>482</v>
      </c>
      <c r="AT3017" s="1"/>
      <c r="AU3017" s="2" t="str">
        <f>IF(ISBLANK(B3017),"", TEXT(B3017,"dddd, d \d\e mmmm \d\e aaaa"))</f>
        <v>quarta-feira, 6 de maio de 2026</v>
      </c>
      <c r="AX3017" s="1" t="str" cm="1">
        <f t="array" ref="AX3017">IFERROR(_xlfn.TEXTJOIN(", ",TRUE,_xlfn._xlws.SORT(_xlfn.UNIQUE(_xlfn._xlws.FILTER($K$2:$K$2889,($I$2:$I$2889=I3017)*($K$2:$K$2889&lt;&gt;""))))),"")</f>
        <v>Margot</v>
      </c>
      <c r="AY3017" s="1" t="str">
        <f>IF(ISBLANK(F3017),"", IF(OR(
ISNUMBER(FIND("escovacao",LOWER(F3017))),
ISNUMBER(FIND("escovação",LOWER(F3017))),
ISNUMBER(FIND("higiene bucal",LOWER(F3017))),
ISNUMBER(FIND("tosa",LOWER(F3017))),
ISNUMBER(FIND("hidratacao",LOWER(F3017))),
ISNUMBER(FIND("hidratação",LOWER(F3017))),
ISNUMBER(FIND("spa",LOWER(F3017))),
ISNUMBER(FIND("corte de unhas",LOWER(F3017))),
ISNUMBER(FIND("desembolo",LOWER(F3017))),
ISNUMBER(FIND("clorexidina",LOWER(F3017))),
ISNUMBER(FIND("matizacao",LOWER(F3017))),
ISNUMBER(FIND("matização",LOWER(F3017))),
ISNUMBER(FIND("arredondamento",LOWER(F3017))),
ISNUMBER(FIND("remocao",LOWER(F3017))),
ISNUMBER(FIND("remoção",LOWER(F3017)))
),"Serviços extras",
IF(ISNUMBER(FIND("banho",LOWER(F3017))),"Banho","Loja")))</f>
        <v>Loja</v>
      </c>
      <c r="AZ3017" s="1" t="str">
        <f>IF(ISBLANK(I3017),"", _xlfn.LET(_xlpm.Pedido,TRIM(D3017&amp;""),IF(_xlpm.Pedido&lt;&gt;"",_xlpm.Pedido&amp;" | "&amp;K3017,I3017&amp;" | "&amp;K3017&amp;" | "&amp;TEXT(AU3017,"0"))))</f>
        <v xml:space="preserve">5489 | </v>
      </c>
      <c r="BA3017" s="1" t="str">
        <f>IF(ISBLANK(I3017),"", _xlfn.LET(_xlpm.TipoServico,LOWER(H3017),IF(ISNUMBER(FIND("banho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17" s="1" t="str">
        <f>IF(ISBLANK(I3017),"", _xlfn.LET(
    _xlpm.Servico,TRIM(F3017&amp;""),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17" s="1">
        <f t="shared" si="1"/>
        <v>100</v>
      </c>
    </row>
    <row r="3018" spans="1:55" x14ac:dyDescent="0.3">
      <c r="A3018" t="s">
        <v>1</v>
      </c>
      <c r="B3018" s="3">
        <v>46148</v>
      </c>
      <c r="C3018" t="s">
        <v>53</v>
      </c>
      <c r="D3018">
        <v>5490</v>
      </c>
      <c r="E3018">
        <v>0</v>
      </c>
      <c r="F3018" t="s">
        <v>566</v>
      </c>
      <c r="H3018" t="s">
        <v>4</v>
      </c>
      <c r="I3018">
        <v>2400</v>
      </c>
      <c r="J3018" t="s">
        <v>28</v>
      </c>
      <c r="L3018">
        <v>73988089487</v>
      </c>
      <c r="N3018">
        <v>0</v>
      </c>
      <c r="O3018" t="s">
        <v>5</v>
      </c>
      <c r="P3018">
        <v>0</v>
      </c>
      <c r="Q3018">
        <v>70</v>
      </c>
      <c r="R3018">
        <v>70</v>
      </c>
      <c r="S3018">
        <v>2</v>
      </c>
      <c r="T3018">
        <v>70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 t="s">
        <v>6</v>
      </c>
      <c r="AG3018">
        <v>110</v>
      </c>
      <c r="AS3018" t="s">
        <v>176</v>
      </c>
      <c r="AT3018" s="1"/>
      <c r="AU3018" s="2" t="str">
        <f>IF(ISBLANK(B3018),"", TEXT(B3018,"dddd, d \d\e mmmm \d\e aaaa"))</f>
        <v>quarta-feira, 6 de maio de 2026</v>
      </c>
      <c r="AX3018" s="1" t="str" cm="1">
        <f t="array" ref="AX3018">IFERROR(_xlfn.TEXTJOIN(", ",TRUE,_xlfn._xlws.SORT(_xlfn.UNIQUE(_xlfn._xlws.FILTER($K$2:$K$2889,($I$2:$I$2889=I3018)*($K$2:$K$2889&lt;&gt;""))))),"")</f>
        <v>Dora</v>
      </c>
      <c r="AY3018" s="1" t="str">
        <f>IF(ISBLANK(F3018),"", IF(OR(
ISNUMBER(FIND("escovacao",LOWER(F3018))),
ISNUMBER(FIND("escovação",LOWER(F3018))),
ISNUMBER(FIND("higiene bucal",LOWER(F3018))),
ISNUMBER(FIND("tosa",LOWER(F3018))),
ISNUMBER(FIND("hidratacao",LOWER(F3018))),
ISNUMBER(FIND("hidratação",LOWER(F3018))),
ISNUMBER(FIND("spa",LOWER(F3018))),
ISNUMBER(FIND("corte de unhas",LOWER(F3018))),
ISNUMBER(FIND("desembolo",LOWER(F3018))),
ISNUMBER(FIND("clorexidina",LOWER(F3018))),
ISNUMBER(FIND("matizacao",LOWER(F3018))),
ISNUMBER(FIND("matização",LOWER(F3018))),
ISNUMBER(FIND("arredondamento",LOWER(F3018))),
ISNUMBER(FIND("remocao",LOWER(F3018))),
ISNUMBER(FIND("remoção",LOWER(F3018)))
),"Serviços extras",
IF(ISNUMBER(FIND("banho",LOWER(F3018))),"Banho","Loja")))</f>
        <v>Loja</v>
      </c>
      <c r="AZ3018" s="1" t="str">
        <f>IF(ISBLANK(I3018),"", _xlfn.LET(_xlpm.Pedido,TRIM(D3018&amp;""),IF(_xlpm.Pedido&lt;&gt;"",_xlpm.Pedido&amp;" | "&amp;K3018,I3018&amp;" | "&amp;K3018&amp;" | "&amp;TEXT(AU3018,"0"))))</f>
        <v xml:space="preserve">5490 | </v>
      </c>
      <c r="BA3018" s="1" t="str">
        <f>IF(ISBLANK(I3018),"", _xlfn.LET(_xlpm.TipoServico,LOWER(H3018),IF(ISNUMBER(FIND("banho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18" s="1" t="str">
        <f>IF(ISBLANK(I3018),"", _xlfn.LET(
    _xlpm.Servico,TRIM(F3018&amp;""),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18" s="1">
        <f t="shared" si="1"/>
        <v>140</v>
      </c>
    </row>
    <row r="3019" spans="1:55" x14ac:dyDescent="0.3">
      <c r="A3019" t="s">
        <v>141</v>
      </c>
      <c r="B3019" s="3">
        <v>46148</v>
      </c>
      <c r="C3019" t="s">
        <v>53</v>
      </c>
      <c r="D3019">
        <v>5495</v>
      </c>
      <c r="F3019" t="s">
        <v>134</v>
      </c>
      <c r="H3019" t="s">
        <v>276</v>
      </c>
      <c r="I3019">
        <v>2614</v>
      </c>
      <c r="J3019" t="s">
        <v>84</v>
      </c>
      <c r="K3019" t="s">
        <v>665</v>
      </c>
      <c r="L3019">
        <v>73999819943</v>
      </c>
      <c r="N3019">
        <v>0</v>
      </c>
      <c r="O3019" t="s">
        <v>5</v>
      </c>
      <c r="P3019">
        <v>0</v>
      </c>
      <c r="Q3019">
        <v>62</v>
      </c>
      <c r="R3019">
        <v>62</v>
      </c>
      <c r="S3019">
        <v>1</v>
      </c>
      <c r="T3019">
        <v>62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 t="s">
        <v>6</v>
      </c>
      <c r="AG3019">
        <v>183</v>
      </c>
      <c r="AT3019" s="1"/>
      <c r="AU3019" s="2" t="str">
        <f>IF(ISBLANK(B3019),"", TEXT(B3019,"dddd, d \d\e mmmm \d\e aaaa"))</f>
        <v>quarta-feira, 6 de maio de 2026</v>
      </c>
      <c r="AX3019" s="1" t="str" cm="1">
        <f t="array" ref="AX3019">IFERROR(_xlfn.TEXTJOIN(", ",TRUE,_xlfn._xlws.SORT(_xlfn.UNIQUE(_xlfn._xlws.FILTER($K$2:$K$2889,($I$2:$I$2889=I3019)*($K$2:$K$2889&lt;&gt;""))))),"")</f>
        <v>Malu, Mel</v>
      </c>
      <c r="AY3019" s="1" t="str">
        <f>IF(ISBLANK(F3019),"", IF(OR(
ISNUMBER(FIND("escovacao",LOWER(F3019))),
ISNUMBER(FIND("escovação",LOWER(F3019))),
ISNUMBER(FIND("higiene bucal",LOWER(F3019))),
ISNUMBER(FIND("tosa",LOWER(F3019))),
ISNUMBER(FIND("hidratacao",LOWER(F3019))),
ISNUMBER(FIND("hidratação",LOWER(F3019))),
ISNUMBER(FIND("spa",LOWER(F3019))),
ISNUMBER(FIND("corte de unhas",LOWER(F3019))),
ISNUMBER(FIND("desembolo",LOWER(F3019))),
ISNUMBER(FIND("clorexidina",LOWER(F3019))),
ISNUMBER(FIND("matizacao",LOWER(F3019))),
ISNUMBER(FIND("matização",LOWER(F3019))),
ISNUMBER(FIND("arredondamento",LOWER(F3019))),
ISNUMBER(FIND("remocao",LOWER(F3019))),
ISNUMBER(FIND("remoção",LOWER(F3019)))
),"Serviços extras",
IF(ISNUMBER(FIND("banho",LOWER(F3019))),"Banho","Loja")))</f>
        <v>Banho</v>
      </c>
      <c r="AZ3019" s="1" t="str">
        <f>IF(ISBLANK(I3019),"", _xlfn.LET(_xlpm.Pedido,TRIM(D3019&amp;""),IF(_xlpm.Pedido&lt;&gt;"",_xlpm.Pedido&amp;" | "&amp;K3019,I3019&amp;" | "&amp;K3019&amp;" | "&amp;TEXT(AU3019,"0"))))</f>
        <v>5495 | Malu</v>
      </c>
      <c r="BA3019" s="1" t="str">
        <f>IF(ISBLANK(I3019),"", _xlfn.LET(_xlpm.TipoServico,LOWER(H3019),IF(ISNUMBER(FIND("banho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19" s="1" t="str">
        <f>IF(ISBLANK(I3019),"", _xlfn.LET(
    _xlpm.Servico,TRIM(F3019&amp;""),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19" s="1">
        <f t="shared" ref="BC3019:BC3082" si="2">IF(ISBLANK(B3019),"", IF(ISBLANK(R3019),Q3019*S3019,R3019*S3019))</f>
        <v>62</v>
      </c>
    </row>
    <row r="3020" spans="1:55" x14ac:dyDescent="0.3">
      <c r="A3020" t="s">
        <v>133</v>
      </c>
      <c r="B3020" s="3">
        <v>46148</v>
      </c>
      <c r="C3020" t="s">
        <v>53</v>
      </c>
      <c r="D3020">
        <v>5495</v>
      </c>
      <c r="F3020" t="s">
        <v>146</v>
      </c>
      <c r="H3020" t="s">
        <v>276</v>
      </c>
      <c r="I3020">
        <v>2614</v>
      </c>
      <c r="J3020" t="s">
        <v>84</v>
      </c>
      <c r="K3020" t="s">
        <v>665</v>
      </c>
      <c r="L3020">
        <v>73999819943</v>
      </c>
      <c r="N3020">
        <v>0</v>
      </c>
      <c r="O3020" t="s">
        <v>5</v>
      </c>
      <c r="P3020">
        <v>0</v>
      </c>
      <c r="Q3020">
        <v>12</v>
      </c>
      <c r="R3020">
        <v>12</v>
      </c>
      <c r="S3020">
        <v>1</v>
      </c>
      <c r="T3020">
        <v>12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 t="s">
        <v>6</v>
      </c>
      <c r="AG3020">
        <v>183</v>
      </c>
      <c r="AT3020" s="1"/>
      <c r="AU3020" s="2" t="str">
        <f>IF(ISBLANK(B3020),"", TEXT(B3020,"dddd, d \d\e mmmm \d\e aaaa"))</f>
        <v>quarta-feira, 6 de maio de 2026</v>
      </c>
      <c r="AX3020" s="1" t="str" cm="1">
        <f t="array" ref="AX3020">IFERROR(_xlfn.TEXTJOIN(", ",TRUE,_xlfn._xlws.SORT(_xlfn.UNIQUE(_xlfn._xlws.FILTER($K$2:$K$2889,($I$2:$I$2889=I3020)*($K$2:$K$2889&lt;&gt;""))))),"")</f>
        <v>Malu, Mel</v>
      </c>
      <c r="AY3020" s="1" t="str">
        <f>IF(ISBLANK(F3020),"", IF(OR(
ISNUMBER(FIND("escovacao",LOWER(F3020))),
ISNUMBER(FIND("escovação",LOWER(F3020))),
ISNUMBER(FIND("higiene bucal",LOWER(F3020))),
ISNUMBER(FIND("tosa",LOWER(F3020))),
ISNUMBER(FIND("hidratacao",LOWER(F3020))),
ISNUMBER(FIND("hidratação",LOWER(F3020))),
ISNUMBER(FIND("spa",LOWER(F3020))),
ISNUMBER(FIND("corte de unhas",LOWER(F3020))),
ISNUMBER(FIND("desembolo",LOWER(F3020))),
ISNUMBER(FIND("clorexidina",LOWER(F3020))),
ISNUMBER(FIND("matizacao",LOWER(F3020))),
ISNUMBER(FIND("matização",LOWER(F3020))),
ISNUMBER(FIND("arredondamento",LOWER(F3020))),
ISNUMBER(FIND("remocao",LOWER(F3020))),
ISNUMBER(FIND("remoção",LOWER(F3020)))
),"Serviços extras",
IF(ISNUMBER(FIND("banho",LOWER(F3020))),"Banho","Loja")))</f>
        <v>Serviços extras</v>
      </c>
      <c r="AZ3020" s="1" t="str">
        <f>IF(ISBLANK(I3020),"", _xlfn.LET(_xlpm.Pedido,TRIM(D3020&amp;""),IF(_xlpm.Pedido&lt;&gt;"",_xlpm.Pedido&amp;" | "&amp;K3020,I3020&amp;" | "&amp;K3020&amp;" | "&amp;TEXT(AU3020,"0"))))</f>
        <v>5495 | Malu</v>
      </c>
      <c r="BA3020" s="1" t="str">
        <f>IF(ISBLANK(I3020),"", _xlfn.LET(_xlpm.TipoServico,LOWER(H3020),IF(ISNUMBER(FIND("banho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20" s="1" t="str">
        <f>IF(ISBLANK(I3020),"", _xlfn.LET(
    _xlpm.Servico,TRIM(F3020&amp;""),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20" s="1">
        <f t="shared" si="2"/>
        <v>12</v>
      </c>
    </row>
    <row r="3021" spans="1:55" x14ac:dyDescent="0.3">
      <c r="A3021" t="s">
        <v>172</v>
      </c>
      <c r="B3021" s="3">
        <v>46149</v>
      </c>
      <c r="C3021" t="s">
        <v>9</v>
      </c>
      <c r="D3021">
        <v>5495</v>
      </c>
      <c r="F3021" t="s">
        <v>134</v>
      </c>
      <c r="H3021" t="s">
        <v>276</v>
      </c>
      <c r="I3021">
        <v>2614</v>
      </c>
      <c r="J3021" t="s">
        <v>84</v>
      </c>
      <c r="K3021" t="s">
        <v>155</v>
      </c>
      <c r="L3021">
        <v>73999819943</v>
      </c>
      <c r="N3021">
        <v>0</v>
      </c>
      <c r="O3021" t="s">
        <v>5</v>
      </c>
      <c r="P3021">
        <v>0</v>
      </c>
      <c r="Q3021">
        <v>62</v>
      </c>
      <c r="R3021">
        <v>62</v>
      </c>
      <c r="S3021">
        <v>1</v>
      </c>
      <c r="T3021">
        <v>62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 t="s">
        <v>6</v>
      </c>
      <c r="AG3021">
        <v>183</v>
      </c>
      <c r="AT3021" s="1"/>
      <c r="AU3021" s="2" t="str">
        <f>IF(ISBLANK(B3021),"", TEXT(B3021,"dddd, d \d\e mmmm \d\e aaaa"))</f>
        <v>quinta-feira, 7 de maio de 2026</v>
      </c>
      <c r="AX3021" s="1" t="str" cm="1">
        <f t="array" ref="AX3021">IFERROR(_xlfn.TEXTJOIN(", ",TRUE,_xlfn._xlws.SORT(_xlfn.UNIQUE(_xlfn._xlws.FILTER($K$2:$K$2889,($I$2:$I$2889=I3021)*($K$2:$K$2889&lt;&gt;""))))),"")</f>
        <v>Malu, Mel</v>
      </c>
      <c r="AY3021" s="1" t="str">
        <f>IF(ISBLANK(F3021),"", IF(OR(
ISNUMBER(FIND("escovacao",LOWER(F3021))),
ISNUMBER(FIND("escovação",LOWER(F3021))),
ISNUMBER(FIND("higiene bucal",LOWER(F3021))),
ISNUMBER(FIND("tosa",LOWER(F3021))),
ISNUMBER(FIND("hidratacao",LOWER(F3021))),
ISNUMBER(FIND("hidratação",LOWER(F3021))),
ISNUMBER(FIND("spa",LOWER(F3021))),
ISNUMBER(FIND("corte de unhas",LOWER(F3021))),
ISNUMBER(FIND("desembolo",LOWER(F3021))),
ISNUMBER(FIND("clorexidina",LOWER(F3021))),
ISNUMBER(FIND("matizacao",LOWER(F3021))),
ISNUMBER(FIND("matização",LOWER(F3021))),
ISNUMBER(FIND("arredondamento",LOWER(F3021))),
ISNUMBER(FIND("remocao",LOWER(F3021))),
ISNUMBER(FIND("remoção",LOWER(F3021)))
),"Serviços extras",
IF(ISNUMBER(FIND("banho",LOWER(F3021))),"Banho","Loja")))</f>
        <v>Banho</v>
      </c>
      <c r="AZ3021" s="1" t="str">
        <f>IF(ISBLANK(I3021),"", _xlfn.LET(_xlpm.Pedido,TRIM(D3021&amp;""),IF(_xlpm.Pedido&lt;&gt;"",_xlpm.Pedido&amp;" | "&amp;K3021,I3021&amp;" | "&amp;K3021&amp;" | "&amp;TEXT(AU3021,"0"))))</f>
        <v>5495 | Mel</v>
      </c>
      <c r="BA3021" s="1" t="str">
        <f>IF(ISBLANK(I3021),"", _xlfn.LET(_xlpm.TipoServico,LOWER(H3021),IF(ISNUMBER(FIND("banho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21" s="1" t="str">
        <f>IF(ISBLANK(I3021),"", _xlfn.LET(
    _xlpm.Servico,TRIM(F3021&amp;""),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21" s="1">
        <f t="shared" si="2"/>
        <v>62</v>
      </c>
    </row>
    <row r="3022" spans="1:55" x14ac:dyDescent="0.3">
      <c r="A3022" t="s">
        <v>172</v>
      </c>
      <c r="B3022" s="3">
        <v>46149</v>
      </c>
      <c r="C3022" t="s">
        <v>9</v>
      </c>
      <c r="D3022">
        <v>5495</v>
      </c>
      <c r="F3022" t="s">
        <v>146</v>
      </c>
      <c r="H3022" t="s">
        <v>276</v>
      </c>
      <c r="I3022">
        <v>2614</v>
      </c>
      <c r="J3022" t="s">
        <v>84</v>
      </c>
      <c r="K3022" t="s">
        <v>155</v>
      </c>
      <c r="L3022">
        <v>73999819943</v>
      </c>
      <c r="N3022">
        <v>0</v>
      </c>
      <c r="O3022" t="s">
        <v>5</v>
      </c>
      <c r="P3022">
        <v>0</v>
      </c>
      <c r="Q3022">
        <v>12</v>
      </c>
      <c r="R3022">
        <v>12</v>
      </c>
      <c r="S3022">
        <v>1</v>
      </c>
      <c r="T3022">
        <v>12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 t="s">
        <v>6</v>
      </c>
      <c r="AG3022">
        <v>183</v>
      </c>
      <c r="AT3022" s="1"/>
      <c r="AU3022" s="2" t="str">
        <f>IF(ISBLANK(B3022),"", TEXT(B3022,"dddd, d \d\e mmmm \d\e aaaa"))</f>
        <v>quinta-feira, 7 de maio de 2026</v>
      </c>
      <c r="AX3022" s="1" t="str" cm="1">
        <f t="array" ref="AX3022">IFERROR(_xlfn.TEXTJOIN(", ",TRUE,_xlfn._xlws.SORT(_xlfn.UNIQUE(_xlfn._xlws.FILTER($K$2:$K$2889,($I$2:$I$2889=I3022)*($K$2:$K$2889&lt;&gt;""))))),"")</f>
        <v>Malu, Mel</v>
      </c>
      <c r="AY3022" s="1" t="str">
        <f>IF(ISBLANK(F3022),"", IF(OR(
ISNUMBER(FIND("escovacao",LOWER(F3022))),
ISNUMBER(FIND("escovação",LOWER(F3022))),
ISNUMBER(FIND("higiene bucal",LOWER(F3022))),
ISNUMBER(FIND("tosa",LOWER(F3022))),
ISNUMBER(FIND("hidratacao",LOWER(F3022))),
ISNUMBER(FIND("hidratação",LOWER(F3022))),
ISNUMBER(FIND("spa",LOWER(F3022))),
ISNUMBER(FIND("corte de unhas",LOWER(F3022))),
ISNUMBER(FIND("desembolo",LOWER(F3022))),
ISNUMBER(FIND("clorexidina",LOWER(F3022))),
ISNUMBER(FIND("matizacao",LOWER(F3022))),
ISNUMBER(FIND("matização",LOWER(F3022))),
ISNUMBER(FIND("arredondamento",LOWER(F3022))),
ISNUMBER(FIND("remocao",LOWER(F3022))),
ISNUMBER(FIND("remoção",LOWER(F3022)))
),"Serviços extras",
IF(ISNUMBER(FIND("banho",LOWER(F3022))),"Banho","Loja")))</f>
        <v>Serviços extras</v>
      </c>
      <c r="AZ3022" s="1" t="str">
        <f>IF(ISBLANK(I3022),"", _xlfn.LET(_xlpm.Pedido,TRIM(D3022&amp;""),IF(_xlpm.Pedido&lt;&gt;"",_xlpm.Pedido&amp;" | "&amp;K3022,I3022&amp;" | "&amp;K3022&amp;" | "&amp;TEXT(AU3022,"0"))))</f>
        <v>5495 | Mel</v>
      </c>
      <c r="BA3022" s="1" t="str">
        <f>IF(ISBLANK(I3022),"", _xlfn.LET(_xlpm.TipoServico,LOWER(H3022),IF(ISNUMBER(FIND("banho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22" s="1" t="str">
        <f>IF(ISBLANK(I3022),"", _xlfn.LET(
    _xlpm.Servico,TRIM(F3022&amp;""),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22" s="1">
        <f t="shared" si="2"/>
        <v>12</v>
      </c>
    </row>
    <row r="3023" spans="1:55" x14ac:dyDescent="0.3">
      <c r="A3023" t="s">
        <v>172</v>
      </c>
      <c r="B3023" s="3">
        <v>46149</v>
      </c>
      <c r="C3023" t="s">
        <v>9</v>
      </c>
      <c r="D3023">
        <v>5495</v>
      </c>
      <c r="F3023" t="s">
        <v>275</v>
      </c>
      <c r="H3023" t="s">
        <v>276</v>
      </c>
      <c r="I3023">
        <v>2614</v>
      </c>
      <c r="J3023" t="s">
        <v>84</v>
      </c>
      <c r="K3023" t="s">
        <v>155</v>
      </c>
      <c r="L3023">
        <v>73999819943</v>
      </c>
      <c r="N3023">
        <v>0</v>
      </c>
      <c r="O3023" t="s">
        <v>5</v>
      </c>
      <c r="P3023">
        <v>0</v>
      </c>
      <c r="Q3023">
        <v>35</v>
      </c>
      <c r="R3023">
        <v>35</v>
      </c>
      <c r="S3023">
        <v>1</v>
      </c>
      <c r="T3023">
        <v>35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 t="s">
        <v>6</v>
      </c>
      <c r="AG3023">
        <v>183</v>
      </c>
      <c r="AT3023" s="1"/>
      <c r="AU3023" s="2" t="str">
        <f>IF(ISBLANK(B3023),"", TEXT(B3023,"dddd, d \d\e mmmm \d\e aaaa"))</f>
        <v>quinta-feira, 7 de maio de 2026</v>
      </c>
      <c r="AX3023" s="1" t="str" cm="1">
        <f t="array" ref="AX3023">IFERROR(_xlfn.TEXTJOIN(", ",TRUE,_xlfn._xlws.SORT(_xlfn.UNIQUE(_xlfn._xlws.FILTER($K$2:$K$2889,($I$2:$I$2889=I3023)*($K$2:$K$2889&lt;&gt;""))))),"")</f>
        <v>Malu, Mel</v>
      </c>
      <c r="AY3023" s="1" t="str">
        <f>IF(ISBLANK(F3023),"", IF(OR(
ISNUMBER(FIND("escovacao",LOWER(F3023))),
ISNUMBER(FIND("escovação",LOWER(F3023))),
ISNUMBER(FIND("higiene bucal",LOWER(F3023))),
ISNUMBER(FIND("tosa",LOWER(F3023))),
ISNUMBER(FIND("hidratacao",LOWER(F3023))),
ISNUMBER(FIND("hidratação",LOWER(F3023))),
ISNUMBER(FIND("spa",LOWER(F3023))),
ISNUMBER(FIND("corte de unhas",LOWER(F3023))),
ISNUMBER(FIND("desembolo",LOWER(F3023))),
ISNUMBER(FIND("clorexidina",LOWER(F3023))),
ISNUMBER(FIND("matizacao",LOWER(F3023))),
ISNUMBER(FIND("matização",LOWER(F3023))),
ISNUMBER(FIND("arredondamento",LOWER(F3023))),
ISNUMBER(FIND("remocao",LOWER(F3023))),
ISNUMBER(FIND("remoção",LOWER(F3023)))
),"Serviços extras",
IF(ISNUMBER(FIND("banho",LOWER(F3023))),"Banho","Loja")))</f>
        <v>Serviços extras</v>
      </c>
      <c r="AZ3023" s="1" t="str">
        <f>IF(ISBLANK(I3023),"", _xlfn.LET(_xlpm.Pedido,TRIM(D3023&amp;""),IF(_xlpm.Pedido&lt;&gt;"",_xlpm.Pedido&amp;" | "&amp;K3023,I3023&amp;" | "&amp;K3023&amp;" | "&amp;TEXT(AU3023,"0"))))</f>
        <v>5495 | Mel</v>
      </c>
      <c r="BA3023" s="1" t="str">
        <f>IF(ISBLANK(I3023),"", _xlfn.LET(_xlpm.TipoServico,LOWER(H3023),IF(ISNUMBER(FIND("banho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23" s="1" t="str">
        <f>IF(ISBLANK(I3023),"", _xlfn.LET(
    _xlpm.Servico,TRIM(F3023&amp;""),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023" s="1">
        <f t="shared" si="2"/>
        <v>35</v>
      </c>
    </row>
    <row r="3024" spans="1:55" x14ac:dyDescent="0.3">
      <c r="A3024" t="s">
        <v>1</v>
      </c>
      <c r="B3024" s="3">
        <v>46148</v>
      </c>
      <c r="C3024" t="s">
        <v>53</v>
      </c>
      <c r="D3024">
        <v>5490</v>
      </c>
      <c r="E3024">
        <v>0</v>
      </c>
      <c r="F3024" t="s">
        <v>24</v>
      </c>
      <c r="H3024" t="s">
        <v>4</v>
      </c>
      <c r="I3024">
        <v>2400</v>
      </c>
      <c r="J3024" t="s">
        <v>28</v>
      </c>
      <c r="L3024">
        <v>73988089487</v>
      </c>
      <c r="N3024">
        <v>0</v>
      </c>
      <c r="O3024" t="s">
        <v>5</v>
      </c>
      <c r="P3024">
        <v>0</v>
      </c>
      <c r="Q3024">
        <v>11</v>
      </c>
      <c r="R3024">
        <v>11</v>
      </c>
      <c r="S3024">
        <v>2</v>
      </c>
      <c r="T3024">
        <v>11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 t="s">
        <v>6</v>
      </c>
      <c r="AG3024">
        <v>110</v>
      </c>
      <c r="AS3024" t="s">
        <v>25</v>
      </c>
      <c r="AT3024" s="1"/>
      <c r="AU3024" s="2" t="str">
        <f>IF(ISBLANK(B3024),"", TEXT(B3024,"dddd, d \d\e mmmm \d\e aaaa"))</f>
        <v>quarta-feira, 6 de maio de 2026</v>
      </c>
      <c r="AX3024" s="1" t="str" cm="1">
        <f t="array" ref="AX3024">IFERROR(_xlfn.TEXTJOIN(", ",TRUE,_xlfn._xlws.SORT(_xlfn.UNIQUE(_xlfn._xlws.FILTER($K$2:$K$2889,($I$2:$I$2889=I3024)*($K$2:$K$2889&lt;&gt;""))))),"")</f>
        <v>Dora</v>
      </c>
      <c r="AY3024" s="1" t="str">
        <f>IF(ISBLANK(F3024),"", IF(OR(
ISNUMBER(FIND("escovacao",LOWER(F3024))),
ISNUMBER(FIND("escovação",LOWER(F3024))),
ISNUMBER(FIND("higiene bucal",LOWER(F3024))),
ISNUMBER(FIND("tosa",LOWER(F3024))),
ISNUMBER(FIND("hidratacao",LOWER(F3024))),
ISNUMBER(FIND("hidratação",LOWER(F3024))),
ISNUMBER(FIND("spa",LOWER(F3024))),
ISNUMBER(FIND("corte de unhas",LOWER(F3024))),
ISNUMBER(FIND("desembolo",LOWER(F3024))),
ISNUMBER(FIND("clorexidina",LOWER(F3024))),
ISNUMBER(FIND("matizacao",LOWER(F3024))),
ISNUMBER(FIND("matização",LOWER(F3024))),
ISNUMBER(FIND("arredondamento",LOWER(F3024))),
ISNUMBER(FIND("remocao",LOWER(F3024))),
ISNUMBER(FIND("remoção",LOWER(F3024)))
),"Serviços extras",
IF(ISNUMBER(FIND("banho",LOWER(F3024))),"Banho","Loja")))</f>
        <v>Loja</v>
      </c>
      <c r="AZ3024" s="1" t="str">
        <f>IF(ISBLANK(I3024),"", _xlfn.LET(_xlpm.Pedido,TRIM(D3024&amp;""),IF(_xlpm.Pedido&lt;&gt;"",_xlpm.Pedido&amp;" | "&amp;K3024,I3024&amp;" | "&amp;K3024&amp;" | "&amp;TEXT(AU3024,"0"))))</f>
        <v xml:space="preserve">5490 | </v>
      </c>
      <c r="BA3024" s="1" t="str">
        <f>IF(ISBLANK(I3024),"", _xlfn.LET(_xlpm.TipoServico,LOWER(H3024),IF(ISNUMBER(FIND("banho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24" s="1" t="str">
        <f>IF(ISBLANK(I3024),"", _xlfn.LET(
    _xlpm.Servico,TRIM(F3024&amp;""),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24" s="1">
        <f t="shared" si="2"/>
        <v>22</v>
      </c>
    </row>
    <row r="3025" spans="1:55" x14ac:dyDescent="0.3">
      <c r="A3025" t="s">
        <v>1</v>
      </c>
      <c r="B3025" s="3">
        <v>46148</v>
      </c>
      <c r="C3025" t="s">
        <v>53</v>
      </c>
      <c r="D3025">
        <v>5490</v>
      </c>
      <c r="F3025" t="s">
        <v>527</v>
      </c>
      <c r="H3025" t="s">
        <v>4</v>
      </c>
      <c r="I3025">
        <v>2400</v>
      </c>
      <c r="J3025" t="s">
        <v>28</v>
      </c>
      <c r="L3025">
        <v>73988089487</v>
      </c>
      <c r="N3025">
        <v>0</v>
      </c>
      <c r="O3025" t="s">
        <v>5</v>
      </c>
      <c r="P3025">
        <v>0</v>
      </c>
      <c r="Q3025">
        <v>29</v>
      </c>
      <c r="R3025">
        <v>29</v>
      </c>
      <c r="S3025">
        <v>1</v>
      </c>
      <c r="T3025">
        <v>29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 t="s">
        <v>6</v>
      </c>
      <c r="AG3025">
        <v>110</v>
      </c>
      <c r="AS3025" t="s">
        <v>13</v>
      </c>
      <c r="AT3025" s="1"/>
      <c r="AU3025" s="2" t="str">
        <f>IF(ISBLANK(B3025),"", TEXT(B3025,"dddd, d \d\e mmmm \d\e aaaa"))</f>
        <v>quarta-feira, 6 de maio de 2026</v>
      </c>
      <c r="AX3025" s="1" t="str" cm="1">
        <f t="array" ref="AX3025">IFERROR(_xlfn.TEXTJOIN(", ",TRUE,_xlfn._xlws.SORT(_xlfn.UNIQUE(_xlfn._xlws.FILTER($K$2:$K$2889,($I$2:$I$2889=I3025)*($K$2:$K$2889&lt;&gt;""))))),"")</f>
        <v>Dora</v>
      </c>
      <c r="AY3025" s="1" t="str">
        <f>IF(ISBLANK(F3025),"", IF(OR(
ISNUMBER(FIND("escovacao",LOWER(F3025))),
ISNUMBER(FIND("escovação",LOWER(F3025))),
ISNUMBER(FIND("higiene bucal",LOWER(F3025))),
ISNUMBER(FIND("tosa",LOWER(F3025))),
ISNUMBER(FIND("hidratacao",LOWER(F3025))),
ISNUMBER(FIND("hidratação",LOWER(F3025))),
ISNUMBER(FIND("spa",LOWER(F3025))),
ISNUMBER(FIND("corte de unhas",LOWER(F3025))),
ISNUMBER(FIND("desembolo",LOWER(F3025))),
ISNUMBER(FIND("clorexidina",LOWER(F3025))),
ISNUMBER(FIND("matizacao",LOWER(F3025))),
ISNUMBER(FIND("matização",LOWER(F3025))),
ISNUMBER(FIND("arredondamento",LOWER(F3025))),
ISNUMBER(FIND("remocao",LOWER(F3025))),
ISNUMBER(FIND("remoção",LOWER(F3025)))
),"Serviços extras",
IF(ISNUMBER(FIND("banho",LOWER(F3025))),"Banho","Loja")))</f>
        <v>Loja</v>
      </c>
      <c r="AZ3025" s="1" t="str">
        <f>IF(ISBLANK(I3025),"", _xlfn.LET(_xlpm.Pedido,TRIM(D3025&amp;""),IF(_xlpm.Pedido&lt;&gt;"",_xlpm.Pedido&amp;" | "&amp;K3025,I3025&amp;" | "&amp;K3025&amp;" | "&amp;TEXT(AU3025,"0"))))</f>
        <v xml:space="preserve">5490 | </v>
      </c>
      <c r="BA3025" s="1" t="str">
        <f>IF(ISBLANK(I3025),"", _xlfn.LET(_xlpm.TipoServico,LOWER(H3025),IF(ISNUMBER(FIND("banho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25" s="1" t="str">
        <f>IF(ISBLANK(I3025),"", _xlfn.LET(
    _xlpm.Servico,TRIM(F3025&amp;""),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25" s="1">
        <f t="shared" si="2"/>
        <v>29</v>
      </c>
    </row>
    <row r="3026" spans="1:55" x14ac:dyDescent="0.3">
      <c r="A3026" t="s">
        <v>172</v>
      </c>
      <c r="B3026" s="3">
        <v>46149</v>
      </c>
      <c r="C3026" t="s">
        <v>9</v>
      </c>
      <c r="D3026">
        <v>5494</v>
      </c>
      <c r="F3026" t="s">
        <v>134</v>
      </c>
      <c r="H3026" t="s">
        <v>276</v>
      </c>
      <c r="I3026">
        <v>2360</v>
      </c>
      <c r="J3026" t="s">
        <v>58</v>
      </c>
      <c r="K3026" t="s">
        <v>638</v>
      </c>
      <c r="L3026">
        <v>71991341139</v>
      </c>
      <c r="N3026">
        <v>0</v>
      </c>
      <c r="O3026" t="s">
        <v>5</v>
      </c>
      <c r="P3026">
        <v>0</v>
      </c>
      <c r="Q3026">
        <v>62</v>
      </c>
      <c r="R3026">
        <v>62</v>
      </c>
      <c r="S3026">
        <v>1</v>
      </c>
      <c r="T3026">
        <v>62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 t="s">
        <v>6</v>
      </c>
      <c r="AG3026">
        <v>84</v>
      </c>
      <c r="AT3026" s="1"/>
      <c r="AU3026" s="2" t="str">
        <f>IF(ISBLANK(B3026),"", TEXT(B3026,"dddd, d \d\e mmmm \d\e aaaa"))</f>
        <v>quinta-feira, 7 de maio de 2026</v>
      </c>
      <c r="AX3026" s="1" t="str" cm="1">
        <f t="array" ref="AX3026">IFERROR(_xlfn.TEXTJOIN(", ",TRUE,_xlfn._xlws.SORT(_xlfn.UNIQUE(_xlfn._xlws.FILTER($K$2:$K$2889,($I$2:$I$2889=I3026)*($K$2:$K$2889&lt;&gt;""))))),"")</f>
        <v>Cookie</v>
      </c>
      <c r="AY3026" s="1" t="str">
        <f>IF(ISBLANK(F3026),"", IF(OR(
ISNUMBER(FIND("escovacao",LOWER(F3026))),
ISNUMBER(FIND("escovação",LOWER(F3026))),
ISNUMBER(FIND("higiene bucal",LOWER(F3026))),
ISNUMBER(FIND("tosa",LOWER(F3026))),
ISNUMBER(FIND("hidratacao",LOWER(F3026))),
ISNUMBER(FIND("hidratação",LOWER(F3026))),
ISNUMBER(FIND("spa",LOWER(F3026))),
ISNUMBER(FIND("corte de unhas",LOWER(F3026))),
ISNUMBER(FIND("desembolo",LOWER(F3026))),
ISNUMBER(FIND("clorexidina",LOWER(F3026))),
ISNUMBER(FIND("matizacao",LOWER(F3026))),
ISNUMBER(FIND("matização",LOWER(F3026))),
ISNUMBER(FIND("arredondamento",LOWER(F3026))),
ISNUMBER(FIND("remocao",LOWER(F3026))),
ISNUMBER(FIND("remoção",LOWER(F3026)))
),"Serviços extras",
IF(ISNUMBER(FIND("banho",LOWER(F3026))),"Banho","Loja")))</f>
        <v>Banho</v>
      </c>
      <c r="AZ3026" s="1" t="str">
        <f>IF(ISBLANK(I3026),"", _xlfn.LET(_xlpm.Pedido,TRIM(D3026&amp;""),IF(_xlpm.Pedido&lt;&gt;"",_xlpm.Pedido&amp;" | "&amp;K3026,I3026&amp;" | "&amp;K3026&amp;" | "&amp;TEXT(AU3026,"0"))))</f>
        <v>5494 | Cookie</v>
      </c>
      <c r="BA3026" s="1" t="str">
        <f>IF(ISBLANK(I3026),"", _xlfn.LET(_xlpm.TipoServico,LOWER(H3026),IF(ISNUMBER(FIND("banho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26" s="1" t="str">
        <f>IF(ISBLANK(I3026),"", _xlfn.LET(
    _xlpm.Servico,TRIM(F3026&amp;""),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26" s="1">
        <f t="shared" si="2"/>
        <v>62</v>
      </c>
    </row>
    <row r="3027" spans="1:55" x14ac:dyDescent="0.3">
      <c r="A3027" t="s">
        <v>172</v>
      </c>
      <c r="B3027" s="3">
        <v>46149</v>
      </c>
      <c r="C3027" t="s">
        <v>9</v>
      </c>
      <c r="D3027">
        <v>5494</v>
      </c>
      <c r="F3027" t="s">
        <v>146</v>
      </c>
      <c r="H3027" t="s">
        <v>276</v>
      </c>
      <c r="I3027">
        <v>2360</v>
      </c>
      <c r="J3027" t="s">
        <v>58</v>
      </c>
      <c r="K3027" t="s">
        <v>638</v>
      </c>
      <c r="L3027">
        <v>71991341139</v>
      </c>
      <c r="N3027">
        <v>0</v>
      </c>
      <c r="O3027" t="s">
        <v>5</v>
      </c>
      <c r="P3027">
        <v>0</v>
      </c>
      <c r="Q3027">
        <v>12</v>
      </c>
      <c r="R3027">
        <v>12</v>
      </c>
      <c r="S3027">
        <v>1</v>
      </c>
      <c r="T3027">
        <v>12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 t="s">
        <v>6</v>
      </c>
      <c r="AG3027">
        <v>84</v>
      </c>
      <c r="AT3027" s="1"/>
      <c r="AU3027" s="2" t="str">
        <f>IF(ISBLANK(B3027),"", TEXT(B3027,"dddd, d \d\e mmmm \d\e aaaa"))</f>
        <v>quinta-feira, 7 de maio de 2026</v>
      </c>
      <c r="AX3027" s="1" t="str" cm="1">
        <f t="array" ref="AX3027">IFERROR(_xlfn.TEXTJOIN(", ",TRUE,_xlfn._xlws.SORT(_xlfn.UNIQUE(_xlfn._xlws.FILTER($K$2:$K$2889,($I$2:$I$2889=I3027)*($K$2:$K$2889&lt;&gt;""))))),"")</f>
        <v>Cookie</v>
      </c>
      <c r="AY3027" s="1" t="str">
        <f>IF(ISBLANK(F3027),"", IF(OR(
ISNUMBER(FIND("escovacao",LOWER(F3027))),
ISNUMBER(FIND("escovação",LOWER(F3027))),
ISNUMBER(FIND("higiene bucal",LOWER(F3027))),
ISNUMBER(FIND("tosa",LOWER(F3027))),
ISNUMBER(FIND("hidratacao",LOWER(F3027))),
ISNUMBER(FIND("hidratação",LOWER(F3027))),
ISNUMBER(FIND("spa",LOWER(F3027))),
ISNUMBER(FIND("corte de unhas",LOWER(F3027))),
ISNUMBER(FIND("desembolo",LOWER(F3027))),
ISNUMBER(FIND("clorexidina",LOWER(F3027))),
ISNUMBER(FIND("matizacao",LOWER(F3027))),
ISNUMBER(FIND("matização",LOWER(F3027))),
ISNUMBER(FIND("arredondamento",LOWER(F3027))),
ISNUMBER(FIND("remocao",LOWER(F3027))),
ISNUMBER(FIND("remoção",LOWER(F3027)))
),"Serviços extras",
IF(ISNUMBER(FIND("banho",LOWER(F3027))),"Banho","Loja")))</f>
        <v>Serviços extras</v>
      </c>
      <c r="AZ3027" s="1" t="str">
        <f>IF(ISBLANK(I3027),"", _xlfn.LET(_xlpm.Pedido,TRIM(D3027&amp;""),IF(_xlpm.Pedido&lt;&gt;"",_xlpm.Pedido&amp;" | "&amp;K3027,I3027&amp;" | "&amp;K3027&amp;" | "&amp;TEXT(AU3027,"0"))))</f>
        <v>5494 | Cookie</v>
      </c>
      <c r="BA3027" s="1" t="str">
        <f>IF(ISBLANK(I3027),"", _xlfn.LET(_xlpm.TipoServico,LOWER(H3027),IF(ISNUMBER(FIND("banho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27" s="1" t="str">
        <f>IF(ISBLANK(I3027),"", _xlfn.LET(
    _xlpm.Servico,TRIM(F3027&amp;""),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27" s="1">
        <f t="shared" si="2"/>
        <v>12</v>
      </c>
    </row>
    <row r="3028" spans="1:55" x14ac:dyDescent="0.3">
      <c r="A3028" t="s">
        <v>172</v>
      </c>
      <c r="B3028" s="3">
        <v>46149</v>
      </c>
      <c r="C3028" t="s">
        <v>9</v>
      </c>
      <c r="D3028">
        <v>5494</v>
      </c>
      <c r="F3028" t="s">
        <v>169</v>
      </c>
      <c r="H3028" t="s">
        <v>276</v>
      </c>
      <c r="I3028">
        <v>2360</v>
      </c>
      <c r="J3028" t="s">
        <v>58</v>
      </c>
      <c r="K3028" t="s">
        <v>638</v>
      </c>
      <c r="L3028">
        <v>71991341139</v>
      </c>
      <c r="N3028">
        <v>0</v>
      </c>
      <c r="O3028" t="s">
        <v>5</v>
      </c>
      <c r="P3028">
        <v>0</v>
      </c>
      <c r="Q3028">
        <v>10</v>
      </c>
      <c r="R3028">
        <v>10</v>
      </c>
      <c r="S3028">
        <v>1</v>
      </c>
      <c r="T3028">
        <v>10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 t="s">
        <v>6</v>
      </c>
      <c r="AG3028">
        <v>84</v>
      </c>
      <c r="AT3028" s="1"/>
      <c r="AU3028" s="2" t="str">
        <f>IF(ISBLANK(B3028),"", TEXT(B3028,"dddd, d \d\e mmmm \d\e aaaa"))</f>
        <v>quinta-feira, 7 de maio de 2026</v>
      </c>
      <c r="AX3028" s="1" t="str" cm="1">
        <f t="array" ref="AX3028">IFERROR(_xlfn.TEXTJOIN(", ",TRUE,_xlfn._xlws.SORT(_xlfn.UNIQUE(_xlfn._xlws.FILTER($K$2:$K$2889,($I$2:$I$2889=I3028)*($K$2:$K$2889&lt;&gt;""))))),"")</f>
        <v>Cookie</v>
      </c>
      <c r="AY3028" s="1" t="str">
        <f>IF(ISBLANK(F3028),"", IF(OR(
ISNUMBER(FIND("escovacao",LOWER(F3028))),
ISNUMBER(FIND("escovação",LOWER(F3028))),
ISNUMBER(FIND("higiene bucal",LOWER(F3028))),
ISNUMBER(FIND("tosa",LOWER(F3028))),
ISNUMBER(FIND("hidratacao",LOWER(F3028))),
ISNUMBER(FIND("hidratação",LOWER(F3028))),
ISNUMBER(FIND("spa",LOWER(F3028))),
ISNUMBER(FIND("corte de unhas",LOWER(F3028))),
ISNUMBER(FIND("desembolo",LOWER(F3028))),
ISNUMBER(FIND("clorexidina",LOWER(F3028))),
ISNUMBER(FIND("matizacao",LOWER(F3028))),
ISNUMBER(FIND("matização",LOWER(F3028))),
ISNUMBER(FIND("arredondamento",LOWER(F3028))),
ISNUMBER(FIND("remocao",LOWER(F3028))),
ISNUMBER(FIND("remoção",LOWER(F3028)))
),"Serviços extras",
IF(ISNUMBER(FIND("banho",LOWER(F3028))),"Banho","Loja")))</f>
        <v>Serviços extras</v>
      </c>
      <c r="AZ3028" s="1" t="str">
        <f>IF(ISBLANK(I3028),"", _xlfn.LET(_xlpm.Pedido,TRIM(D3028&amp;""),IF(_xlpm.Pedido&lt;&gt;"",_xlpm.Pedido&amp;" | "&amp;K3028,I3028&amp;" | "&amp;K3028&amp;" | "&amp;TEXT(AU3028,"0"))))</f>
        <v>5494 | Cookie</v>
      </c>
      <c r="BA3028" s="1" t="str">
        <f>IF(ISBLANK(I3028),"", _xlfn.LET(_xlpm.TipoServico,LOWER(H3028),IF(ISNUMBER(FIND("banho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28" s="1" t="str">
        <f>IF(ISBLANK(I3028),"", _xlfn.LET(
    _xlpm.Servico,TRIM(F3028&amp;""),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28" s="1">
        <f t="shared" si="2"/>
        <v>10</v>
      </c>
    </row>
    <row r="3029" spans="1:55" x14ac:dyDescent="0.3">
      <c r="A3029" t="s">
        <v>141</v>
      </c>
      <c r="B3029" s="3">
        <v>46148</v>
      </c>
      <c r="C3029" t="s">
        <v>53</v>
      </c>
      <c r="D3029">
        <v>5498</v>
      </c>
      <c r="F3029" t="s">
        <v>654</v>
      </c>
      <c r="H3029" t="s">
        <v>276</v>
      </c>
      <c r="I3029">
        <v>2887</v>
      </c>
      <c r="J3029" t="s">
        <v>363</v>
      </c>
      <c r="K3029" t="s">
        <v>687</v>
      </c>
      <c r="L3029">
        <v>554399154363</v>
      </c>
      <c r="N3029">
        <v>0</v>
      </c>
      <c r="O3029" t="s">
        <v>5</v>
      </c>
      <c r="P3029">
        <v>0</v>
      </c>
      <c r="Q3029">
        <v>179</v>
      </c>
      <c r="R3029">
        <v>179</v>
      </c>
      <c r="S3029">
        <v>1</v>
      </c>
      <c r="T3029">
        <v>179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 t="s">
        <v>6</v>
      </c>
      <c r="AG3029">
        <v>253</v>
      </c>
      <c r="AK3029" t="s">
        <v>187</v>
      </c>
      <c r="AL3029" t="s">
        <v>353</v>
      </c>
      <c r="AT3029" s="1"/>
      <c r="AU3029" s="2" t="str">
        <f>IF(ISBLANK(B3029),"", TEXT(B3029,"dddd, d \d\e mmmm \d\e aaaa"))</f>
        <v>quarta-feira, 6 de maio de 2026</v>
      </c>
      <c r="AX3029" s="1" t="str" cm="1">
        <f t="array" ref="AX3029">IFERROR(_xlfn.TEXTJOIN(", ",TRUE,_xlfn._xlws.SORT(_xlfn.UNIQUE(_xlfn._xlws.FILTER($K$2:$K$2889,($I$2:$I$2889=I3029)*($K$2:$K$2889&lt;&gt;""))))),"")</f>
        <v>Alaska, Zara</v>
      </c>
      <c r="AY3029" s="1" t="str">
        <f>IF(ISBLANK(F3029),"", IF(OR(
ISNUMBER(FIND("escovacao",LOWER(F3029))),
ISNUMBER(FIND("escovação",LOWER(F3029))),
ISNUMBER(FIND("higiene bucal",LOWER(F3029))),
ISNUMBER(FIND("tosa",LOWER(F3029))),
ISNUMBER(FIND("hidratacao",LOWER(F3029))),
ISNUMBER(FIND("hidratação",LOWER(F3029))),
ISNUMBER(FIND("spa",LOWER(F3029))),
ISNUMBER(FIND("corte de unhas",LOWER(F3029))),
ISNUMBER(FIND("desembolo",LOWER(F3029))),
ISNUMBER(FIND("clorexidina",LOWER(F3029))),
ISNUMBER(FIND("matizacao",LOWER(F3029))),
ISNUMBER(FIND("matização",LOWER(F3029))),
ISNUMBER(FIND("arredondamento",LOWER(F3029))),
ISNUMBER(FIND("remocao",LOWER(F3029))),
ISNUMBER(FIND("remoção",LOWER(F3029)))
),"Serviços extras",
IF(ISNUMBER(FIND("banho",LOWER(F3029))),"Banho","Loja")))</f>
        <v>Banho</v>
      </c>
      <c r="AZ3029" s="1" t="str">
        <f>IF(ISBLANK(I3029),"", _xlfn.LET(_xlpm.Pedido,TRIM(D3029&amp;""),IF(_xlpm.Pedido&lt;&gt;"",_xlpm.Pedido&amp;" | "&amp;K3029,I3029&amp;" | "&amp;K3029&amp;" | "&amp;TEXT(AU3029,"0"))))</f>
        <v>5498 | Alaska</v>
      </c>
      <c r="BA3029" s="1" t="str">
        <f>IF(ISBLANK(I3029),"", _xlfn.LET(_xlpm.TipoServico,LOWER(H3029),IF(ISNUMBER(FIND("banho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29" s="1" t="str">
        <f>IF(ISBLANK(I3029),"", _xlfn.LET(
    _xlpm.Servico,TRIM(F3029&amp;""),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sao bernado</v>
      </c>
      <c r="BC3029" s="1">
        <f t="shared" si="2"/>
        <v>179</v>
      </c>
    </row>
    <row r="3030" spans="1:55" x14ac:dyDescent="0.3">
      <c r="A3030" t="s">
        <v>172</v>
      </c>
      <c r="B3030" s="3">
        <v>46149</v>
      </c>
      <c r="C3030" t="s">
        <v>9</v>
      </c>
      <c r="D3030">
        <v>5498</v>
      </c>
      <c r="F3030" t="s">
        <v>134</v>
      </c>
      <c r="H3030" t="s">
        <v>276</v>
      </c>
      <c r="I3030">
        <v>2887</v>
      </c>
      <c r="J3030" t="s">
        <v>363</v>
      </c>
      <c r="K3030" t="s">
        <v>221</v>
      </c>
      <c r="L3030">
        <v>554399154363</v>
      </c>
      <c r="N3030">
        <v>0</v>
      </c>
      <c r="O3030" t="s">
        <v>5</v>
      </c>
      <c r="P3030">
        <v>0</v>
      </c>
      <c r="Q3030">
        <v>62</v>
      </c>
      <c r="R3030">
        <v>62</v>
      </c>
      <c r="S3030">
        <v>1</v>
      </c>
      <c r="T3030">
        <v>62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 t="s">
        <v>6</v>
      </c>
      <c r="AG3030">
        <v>253</v>
      </c>
      <c r="AH3030" t="s">
        <v>201</v>
      </c>
      <c r="AT3030" s="1"/>
      <c r="AU3030" s="2" t="str">
        <f>IF(ISBLANK(B3030),"", TEXT(B3030,"dddd, d \d\e mmmm \d\e aaaa"))</f>
        <v>quinta-feira, 7 de maio de 2026</v>
      </c>
      <c r="AX3030" s="1" t="str" cm="1">
        <f t="array" ref="AX3030">IFERROR(_xlfn.TEXTJOIN(", ",TRUE,_xlfn._xlws.SORT(_xlfn.UNIQUE(_xlfn._xlws.FILTER($K$2:$K$2889,($I$2:$I$2889=I3030)*($K$2:$K$2889&lt;&gt;""))))),"")</f>
        <v>Alaska, Zara</v>
      </c>
      <c r="AY3030" s="1" t="str">
        <f>IF(ISBLANK(F3030),"", IF(OR(
ISNUMBER(FIND("escovacao",LOWER(F3030))),
ISNUMBER(FIND("escovação",LOWER(F3030))),
ISNUMBER(FIND("higiene bucal",LOWER(F3030))),
ISNUMBER(FIND("tosa",LOWER(F3030))),
ISNUMBER(FIND("hidratacao",LOWER(F3030))),
ISNUMBER(FIND("hidratação",LOWER(F3030))),
ISNUMBER(FIND("spa",LOWER(F3030))),
ISNUMBER(FIND("corte de unhas",LOWER(F3030))),
ISNUMBER(FIND("desembolo",LOWER(F3030))),
ISNUMBER(FIND("clorexidina",LOWER(F3030))),
ISNUMBER(FIND("matizacao",LOWER(F3030))),
ISNUMBER(FIND("matização",LOWER(F3030))),
ISNUMBER(FIND("arredondamento",LOWER(F3030))),
ISNUMBER(FIND("remocao",LOWER(F3030))),
ISNUMBER(FIND("remoção",LOWER(F3030)))
),"Serviços extras",
IF(ISNUMBER(FIND("banho",LOWER(F3030))),"Banho","Loja")))</f>
        <v>Banho</v>
      </c>
      <c r="AZ3030" s="1" t="str">
        <f>IF(ISBLANK(I3030),"", _xlfn.LET(_xlpm.Pedido,TRIM(D3030&amp;""),IF(_xlpm.Pedido&lt;&gt;"",_xlpm.Pedido&amp;" | "&amp;K3030,I3030&amp;" | "&amp;K3030&amp;" | "&amp;TEXT(AU3030,"0"))))</f>
        <v>5498 | Zara</v>
      </c>
      <c r="BA3030" s="1" t="str">
        <f>IF(ISBLANK(I3030),"", _xlfn.LET(_xlpm.TipoServico,LOWER(H3030),IF(ISNUMBER(FIND("banho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30" s="1" t="str">
        <f>IF(ISBLANK(I3030),"", _xlfn.LET(
    _xlpm.Servico,TRIM(F3030&amp;""),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30" s="1">
        <f t="shared" si="2"/>
        <v>62</v>
      </c>
    </row>
    <row r="3031" spans="1:55" x14ac:dyDescent="0.3">
      <c r="A3031" t="s">
        <v>133</v>
      </c>
      <c r="B3031" s="3">
        <v>46148</v>
      </c>
      <c r="C3031" t="s">
        <v>53</v>
      </c>
      <c r="D3031">
        <v>5497</v>
      </c>
      <c r="F3031" t="s">
        <v>134</v>
      </c>
      <c r="H3031" t="s">
        <v>276</v>
      </c>
      <c r="I3031">
        <v>2440</v>
      </c>
      <c r="J3031" t="s">
        <v>601</v>
      </c>
      <c r="K3031" t="s">
        <v>471</v>
      </c>
      <c r="L3031">
        <v>557188493273</v>
      </c>
      <c r="N3031">
        <v>0</v>
      </c>
      <c r="O3031" t="s">
        <v>5</v>
      </c>
      <c r="P3031">
        <v>0</v>
      </c>
      <c r="Q3031">
        <v>62</v>
      </c>
      <c r="R3031">
        <v>62</v>
      </c>
      <c r="S3031">
        <v>1</v>
      </c>
      <c r="T3031">
        <v>62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 t="s">
        <v>6</v>
      </c>
      <c r="AG3031">
        <v>109</v>
      </c>
      <c r="AT3031" s="1"/>
      <c r="AU3031" s="2" t="str">
        <f>IF(ISBLANK(B3031),"", TEXT(B3031,"dddd, d \d\e mmmm \d\e aaaa"))</f>
        <v>quarta-feira, 6 de maio de 2026</v>
      </c>
      <c r="AX3031" s="1" t="str" cm="1">
        <f t="array" ref="AX3031">IFERROR(_xlfn.TEXTJOIN(", ",TRUE,_xlfn._xlws.SORT(_xlfn.UNIQUE(_xlfn._xlws.FILTER($K$2:$K$2889,($I$2:$I$2889=I3031)*($K$2:$K$2889&lt;&gt;""))))),"")</f>
        <v>Thor</v>
      </c>
      <c r="AY3031" s="1" t="str">
        <f>IF(ISBLANK(F3031),"", IF(OR(
ISNUMBER(FIND("escovacao",LOWER(F3031))),
ISNUMBER(FIND("escovação",LOWER(F3031))),
ISNUMBER(FIND("higiene bucal",LOWER(F3031))),
ISNUMBER(FIND("tosa",LOWER(F3031))),
ISNUMBER(FIND("hidratacao",LOWER(F3031))),
ISNUMBER(FIND("hidratação",LOWER(F3031))),
ISNUMBER(FIND("spa",LOWER(F3031))),
ISNUMBER(FIND("corte de unhas",LOWER(F3031))),
ISNUMBER(FIND("desembolo",LOWER(F3031))),
ISNUMBER(FIND("clorexidina",LOWER(F3031))),
ISNUMBER(FIND("matizacao",LOWER(F3031))),
ISNUMBER(FIND("matização",LOWER(F3031))),
ISNUMBER(FIND("arredondamento",LOWER(F3031))),
ISNUMBER(FIND("remocao",LOWER(F3031))),
ISNUMBER(FIND("remoção",LOWER(F3031)))
),"Serviços extras",
IF(ISNUMBER(FIND("banho",LOWER(F3031))),"Banho","Loja")))</f>
        <v>Banho</v>
      </c>
      <c r="AZ3031" s="1" t="str">
        <f>IF(ISBLANK(I3031),"", _xlfn.LET(_xlpm.Pedido,TRIM(D3031&amp;""),IF(_xlpm.Pedido&lt;&gt;"",_xlpm.Pedido&amp;" | "&amp;K3031,I3031&amp;" | "&amp;K3031&amp;" | "&amp;TEXT(AU3031,"0"))))</f>
        <v>5497 | Thor</v>
      </c>
      <c r="BA3031" s="1" t="str">
        <f>IF(ISBLANK(I3031),"", _xlfn.LET(_xlpm.TipoServico,LOWER(H3031),IF(ISNUMBER(FIND("banho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31" s="1" t="str">
        <f>IF(ISBLANK(I3031),"", _xlfn.LET(
    _xlpm.Servico,TRIM(F3031&amp;""),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31" s="1">
        <f t="shared" si="2"/>
        <v>62</v>
      </c>
    </row>
    <row r="3032" spans="1:55" x14ac:dyDescent="0.3">
      <c r="A3032" t="s">
        <v>133</v>
      </c>
      <c r="B3032" s="3">
        <v>46148</v>
      </c>
      <c r="C3032" t="s">
        <v>53</v>
      </c>
      <c r="D3032">
        <v>5497</v>
      </c>
      <c r="F3032" t="s">
        <v>275</v>
      </c>
      <c r="H3032" t="s">
        <v>276</v>
      </c>
      <c r="I3032">
        <v>2440</v>
      </c>
      <c r="J3032" t="s">
        <v>601</v>
      </c>
      <c r="K3032" t="s">
        <v>471</v>
      </c>
      <c r="L3032">
        <v>557188493273</v>
      </c>
      <c r="N3032">
        <v>0</v>
      </c>
      <c r="O3032" t="s">
        <v>5</v>
      </c>
      <c r="P3032">
        <v>0</v>
      </c>
      <c r="Q3032">
        <v>35</v>
      </c>
      <c r="R3032">
        <v>35</v>
      </c>
      <c r="S3032">
        <v>1</v>
      </c>
      <c r="T3032">
        <v>35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 t="s">
        <v>6</v>
      </c>
      <c r="AG3032">
        <v>109</v>
      </c>
      <c r="AT3032" s="1"/>
      <c r="AU3032" s="2" t="str">
        <f>IF(ISBLANK(B3032),"", TEXT(B3032,"dddd, d \d\e mmmm \d\e aaaa"))</f>
        <v>quarta-feira, 6 de maio de 2026</v>
      </c>
      <c r="AX3032" s="1" t="str" cm="1">
        <f t="array" ref="AX3032">IFERROR(_xlfn.TEXTJOIN(", ",TRUE,_xlfn._xlws.SORT(_xlfn.UNIQUE(_xlfn._xlws.FILTER($K$2:$K$2889,($I$2:$I$2889=I3032)*($K$2:$K$2889&lt;&gt;""))))),"")</f>
        <v>Thor</v>
      </c>
      <c r="AY3032" s="1" t="str">
        <f>IF(ISBLANK(F3032),"", IF(OR(
ISNUMBER(FIND("escovacao",LOWER(F3032))),
ISNUMBER(FIND("escovação",LOWER(F3032))),
ISNUMBER(FIND("higiene bucal",LOWER(F3032))),
ISNUMBER(FIND("tosa",LOWER(F3032))),
ISNUMBER(FIND("hidratacao",LOWER(F3032))),
ISNUMBER(FIND("hidratação",LOWER(F3032))),
ISNUMBER(FIND("spa",LOWER(F3032))),
ISNUMBER(FIND("corte de unhas",LOWER(F3032))),
ISNUMBER(FIND("desembolo",LOWER(F3032))),
ISNUMBER(FIND("clorexidina",LOWER(F3032))),
ISNUMBER(FIND("matizacao",LOWER(F3032))),
ISNUMBER(FIND("matização",LOWER(F3032))),
ISNUMBER(FIND("arredondamento",LOWER(F3032))),
ISNUMBER(FIND("remocao",LOWER(F3032))),
ISNUMBER(FIND("remoção",LOWER(F3032)))
),"Serviços extras",
IF(ISNUMBER(FIND("banho",LOWER(F3032))),"Banho","Loja")))</f>
        <v>Serviços extras</v>
      </c>
      <c r="AZ3032" s="1" t="str">
        <f>IF(ISBLANK(I3032),"", _xlfn.LET(_xlpm.Pedido,TRIM(D3032&amp;""),IF(_xlpm.Pedido&lt;&gt;"",_xlpm.Pedido&amp;" | "&amp;K3032,I3032&amp;" | "&amp;K3032&amp;" | "&amp;TEXT(AU3032,"0"))))</f>
        <v>5497 | Thor</v>
      </c>
      <c r="BA3032" s="1" t="str">
        <f>IF(ISBLANK(I3032),"", _xlfn.LET(_xlpm.TipoServico,LOWER(H3032),IF(ISNUMBER(FIND("banho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32" s="1" t="str">
        <f>IF(ISBLANK(I3032),"", _xlfn.LET(
    _xlpm.Servico,TRIM(F3032&amp;""),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032" s="1">
        <f t="shared" si="2"/>
        <v>35</v>
      </c>
    </row>
    <row r="3033" spans="1:55" x14ac:dyDescent="0.3">
      <c r="A3033" t="s">
        <v>133</v>
      </c>
      <c r="B3033" s="3">
        <v>46148</v>
      </c>
      <c r="C3033" t="s">
        <v>53</v>
      </c>
      <c r="D3033">
        <v>5497</v>
      </c>
      <c r="F3033" t="s">
        <v>146</v>
      </c>
      <c r="H3033" t="s">
        <v>276</v>
      </c>
      <c r="I3033">
        <v>2440</v>
      </c>
      <c r="J3033" t="s">
        <v>601</v>
      </c>
      <c r="K3033" t="s">
        <v>471</v>
      </c>
      <c r="L3033">
        <v>557188493273</v>
      </c>
      <c r="N3033">
        <v>0</v>
      </c>
      <c r="O3033" t="s">
        <v>5</v>
      </c>
      <c r="P3033">
        <v>0</v>
      </c>
      <c r="Q3033">
        <v>12</v>
      </c>
      <c r="R3033">
        <v>12</v>
      </c>
      <c r="S3033">
        <v>1</v>
      </c>
      <c r="T3033">
        <v>12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 t="s">
        <v>6</v>
      </c>
      <c r="AG3033">
        <v>109</v>
      </c>
      <c r="AT3033" s="1"/>
      <c r="AU3033" s="2" t="str">
        <f>IF(ISBLANK(B3033),"", TEXT(B3033,"dddd, d \d\e mmmm \d\e aaaa"))</f>
        <v>quarta-feira, 6 de maio de 2026</v>
      </c>
      <c r="AX3033" s="1" t="str" cm="1">
        <f t="array" ref="AX3033">IFERROR(_xlfn.TEXTJOIN(", ",TRUE,_xlfn._xlws.SORT(_xlfn.UNIQUE(_xlfn._xlws.FILTER($K$2:$K$2889,($I$2:$I$2889=I3033)*($K$2:$K$2889&lt;&gt;""))))),"")</f>
        <v>Thor</v>
      </c>
      <c r="AY3033" s="1" t="str">
        <f>IF(ISBLANK(F3033),"", IF(OR(
ISNUMBER(FIND("escovacao",LOWER(F3033))),
ISNUMBER(FIND("escovação",LOWER(F3033))),
ISNUMBER(FIND("higiene bucal",LOWER(F3033))),
ISNUMBER(FIND("tosa",LOWER(F3033))),
ISNUMBER(FIND("hidratacao",LOWER(F3033))),
ISNUMBER(FIND("hidratação",LOWER(F3033))),
ISNUMBER(FIND("spa",LOWER(F3033))),
ISNUMBER(FIND("corte de unhas",LOWER(F3033))),
ISNUMBER(FIND("desembolo",LOWER(F3033))),
ISNUMBER(FIND("clorexidina",LOWER(F3033))),
ISNUMBER(FIND("matizacao",LOWER(F3033))),
ISNUMBER(FIND("matização",LOWER(F3033))),
ISNUMBER(FIND("arredondamento",LOWER(F3033))),
ISNUMBER(FIND("remocao",LOWER(F3033))),
ISNUMBER(FIND("remoção",LOWER(F3033)))
),"Serviços extras",
IF(ISNUMBER(FIND("banho",LOWER(F3033))),"Banho","Loja")))</f>
        <v>Serviços extras</v>
      </c>
      <c r="AZ3033" s="1" t="str">
        <f>IF(ISBLANK(I3033),"", _xlfn.LET(_xlpm.Pedido,TRIM(D3033&amp;""),IF(_xlpm.Pedido&lt;&gt;"",_xlpm.Pedido&amp;" | "&amp;K3033,I3033&amp;" | "&amp;K3033&amp;" | "&amp;TEXT(AU3033,"0"))))</f>
        <v>5497 | Thor</v>
      </c>
      <c r="BA3033" s="1" t="str">
        <f>IF(ISBLANK(I3033),"", _xlfn.LET(_xlpm.TipoServico,LOWER(H3033),IF(ISNUMBER(FIND("banho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33" s="1" t="str">
        <f>IF(ISBLANK(I3033),"", _xlfn.LET(
    _xlpm.Servico,TRIM(F3033&amp;""),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33" s="1">
        <f t="shared" si="2"/>
        <v>12</v>
      </c>
    </row>
    <row r="3034" spans="1:55" x14ac:dyDescent="0.3">
      <c r="A3034" t="s">
        <v>1</v>
      </c>
      <c r="B3034" s="3">
        <v>46148</v>
      </c>
      <c r="C3034" t="s">
        <v>53</v>
      </c>
      <c r="D3034">
        <v>5496</v>
      </c>
      <c r="E3034">
        <v>0</v>
      </c>
      <c r="F3034" t="s">
        <v>31</v>
      </c>
      <c r="H3034" t="s">
        <v>4</v>
      </c>
      <c r="I3034">
        <v>2557</v>
      </c>
      <c r="J3034" t="s">
        <v>20</v>
      </c>
      <c r="L3034">
        <v>5573999534811</v>
      </c>
      <c r="N3034">
        <v>0</v>
      </c>
      <c r="O3034" t="s">
        <v>5</v>
      </c>
      <c r="P3034">
        <v>0</v>
      </c>
      <c r="Q3034">
        <v>12</v>
      </c>
      <c r="R3034">
        <v>12</v>
      </c>
      <c r="S3034">
        <v>1</v>
      </c>
      <c r="T3034">
        <v>12</v>
      </c>
      <c r="U3034">
        <v>0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 t="s">
        <v>6</v>
      </c>
      <c r="AG3034">
        <v>12</v>
      </c>
      <c r="AT3034" s="1"/>
      <c r="AU3034" s="2" t="str">
        <f>IF(ISBLANK(B3034),"", TEXT(B3034,"dddd, d \d\e mmmm \d\e aaaa"))</f>
        <v>quarta-feira, 6 de maio de 2026</v>
      </c>
      <c r="AX3034" s="1" t="str" cm="1">
        <f t="array" ref="AX3034">IFERROR(_xlfn.TEXTJOIN(", ",TRUE,_xlfn._xlws.SORT(_xlfn.UNIQUE(_xlfn._xlws.FILTER($K$2:$K$2889,($I$2:$I$2889=I3034)*($K$2:$K$2889&lt;&gt;""))))),"")</f>
        <v/>
      </c>
      <c r="AY3034" s="1" t="str">
        <f>IF(ISBLANK(F3034),"", IF(OR(
ISNUMBER(FIND("escovacao",LOWER(F3034))),
ISNUMBER(FIND("escovação",LOWER(F3034))),
ISNUMBER(FIND("higiene bucal",LOWER(F3034))),
ISNUMBER(FIND("tosa",LOWER(F3034))),
ISNUMBER(FIND("hidratacao",LOWER(F3034))),
ISNUMBER(FIND("hidratação",LOWER(F3034))),
ISNUMBER(FIND("spa",LOWER(F3034))),
ISNUMBER(FIND("corte de unhas",LOWER(F3034))),
ISNUMBER(FIND("desembolo",LOWER(F3034))),
ISNUMBER(FIND("clorexidina",LOWER(F3034))),
ISNUMBER(FIND("matizacao",LOWER(F3034))),
ISNUMBER(FIND("matização",LOWER(F3034))),
ISNUMBER(FIND("arredondamento",LOWER(F3034))),
ISNUMBER(FIND("remocao",LOWER(F3034))),
ISNUMBER(FIND("remoção",LOWER(F3034)))
),"Serviços extras",
IF(ISNUMBER(FIND("banho",LOWER(F3034))),"Banho","Loja")))</f>
        <v>Loja</v>
      </c>
      <c r="AZ3034" s="1" t="str">
        <f>IF(ISBLANK(I3034),"", _xlfn.LET(_xlpm.Pedido,TRIM(D3034&amp;""),IF(_xlpm.Pedido&lt;&gt;"",_xlpm.Pedido&amp;" | "&amp;K3034,I3034&amp;" | "&amp;K3034&amp;" | "&amp;TEXT(AU3034,"0"))))</f>
        <v xml:space="preserve">5496 | </v>
      </c>
      <c r="BA3034" s="1" t="str">
        <f>IF(ISBLANK(I3034),"", _xlfn.LET(_xlpm.TipoServico,LOWER(H3034),IF(ISNUMBER(FIND("banho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34" s="1" t="str">
        <f>IF(ISBLANK(I3034),"", _xlfn.LET(
    _xlpm.Servico,TRIM(F3034&amp;""),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34" s="1">
        <f t="shared" si="2"/>
        <v>12</v>
      </c>
    </row>
    <row r="3035" spans="1:55" x14ac:dyDescent="0.3">
      <c r="A3035" t="s">
        <v>133</v>
      </c>
      <c r="B3035" s="3">
        <v>46148</v>
      </c>
      <c r="C3035" t="s">
        <v>53</v>
      </c>
      <c r="D3035">
        <v>5500</v>
      </c>
      <c r="F3035" t="s">
        <v>275</v>
      </c>
      <c r="H3035" t="s">
        <v>276</v>
      </c>
      <c r="I3035">
        <v>2291</v>
      </c>
      <c r="J3035" t="s">
        <v>253</v>
      </c>
      <c r="K3035" t="s">
        <v>254</v>
      </c>
      <c r="L3035">
        <v>557388111378</v>
      </c>
      <c r="N3035">
        <v>0</v>
      </c>
      <c r="O3035" t="s">
        <v>5</v>
      </c>
      <c r="P3035">
        <v>0</v>
      </c>
      <c r="Q3035">
        <v>35</v>
      </c>
      <c r="R3035">
        <v>35</v>
      </c>
      <c r="S3035">
        <v>1</v>
      </c>
      <c r="T3035">
        <v>35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 t="s">
        <v>6</v>
      </c>
      <c r="AG3035">
        <v>35</v>
      </c>
      <c r="AH3035" t="s">
        <v>229</v>
      </c>
      <c r="AI3035" t="s">
        <v>227</v>
      </c>
      <c r="AJ3035" t="s">
        <v>192</v>
      </c>
      <c r="AK3035" t="s">
        <v>190</v>
      </c>
      <c r="AL3035" t="s">
        <v>188</v>
      </c>
      <c r="AM3035" t="s">
        <v>255</v>
      </c>
      <c r="AT3035" s="1"/>
      <c r="AU3035" s="2" t="str">
        <f>IF(ISBLANK(B3035),"", TEXT(B3035,"dddd, d \d\e mmmm \d\e aaaa"))</f>
        <v>quarta-feira, 6 de maio de 2026</v>
      </c>
      <c r="AX3035" s="1" t="str" cm="1">
        <f t="array" ref="AX3035">IFERROR(_xlfn.TEXTJOIN(", ",TRUE,_xlfn._xlws.SORT(_xlfn.UNIQUE(_xlfn._xlws.FILTER($K$2:$K$2889,($I$2:$I$2889=I3035)*($K$2:$K$2889&lt;&gt;""))))),"")</f>
        <v>Margot</v>
      </c>
      <c r="AY3035" s="1" t="str">
        <f>IF(ISBLANK(F3035),"", IF(OR(
ISNUMBER(FIND("escovacao",LOWER(F3035))),
ISNUMBER(FIND("escovação",LOWER(F3035))),
ISNUMBER(FIND("higiene bucal",LOWER(F3035))),
ISNUMBER(FIND("tosa",LOWER(F3035))),
ISNUMBER(FIND("hidratacao",LOWER(F3035))),
ISNUMBER(FIND("hidratação",LOWER(F3035))),
ISNUMBER(FIND("spa",LOWER(F3035))),
ISNUMBER(FIND("corte de unhas",LOWER(F3035))),
ISNUMBER(FIND("desembolo",LOWER(F3035))),
ISNUMBER(FIND("clorexidina",LOWER(F3035))),
ISNUMBER(FIND("matizacao",LOWER(F3035))),
ISNUMBER(FIND("matização",LOWER(F3035))),
ISNUMBER(FIND("arredondamento",LOWER(F3035))),
ISNUMBER(FIND("remocao",LOWER(F3035))),
ISNUMBER(FIND("remoção",LOWER(F3035)))
),"Serviços extras",
IF(ISNUMBER(FIND("banho",LOWER(F3035))),"Banho","Loja")))</f>
        <v>Serviços extras</v>
      </c>
      <c r="AZ3035" s="1" t="str">
        <f>IF(ISBLANK(I3035),"", _xlfn.LET(_xlpm.Pedido,TRIM(D3035&amp;""),IF(_xlpm.Pedido&lt;&gt;"",_xlpm.Pedido&amp;" | "&amp;K3035,I3035&amp;" | "&amp;K3035&amp;" | "&amp;TEXT(AU3035,"0"))))</f>
        <v>5500 | Margot</v>
      </c>
      <c r="BA3035" s="1" t="str">
        <f>IF(ISBLANK(I3035),"", _xlfn.LET(_xlpm.TipoServico,LOWER(H3035),IF(ISNUMBER(FIND("banho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35" s="1" t="str">
        <f>IF(ISBLANK(I3035),"", _xlfn.LET(
    _xlpm.Servico,TRIM(F3035&amp;""),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035" s="1">
        <f t="shared" si="2"/>
        <v>35</v>
      </c>
    </row>
    <row r="3036" spans="1:55" x14ac:dyDescent="0.3">
      <c r="A3036" t="s">
        <v>172</v>
      </c>
      <c r="B3036" s="3">
        <v>46149</v>
      </c>
      <c r="C3036" t="s">
        <v>9</v>
      </c>
      <c r="D3036">
        <v>5498</v>
      </c>
      <c r="F3036" t="s">
        <v>146</v>
      </c>
      <c r="H3036" t="s">
        <v>276</v>
      </c>
      <c r="I3036">
        <v>2887</v>
      </c>
      <c r="J3036" t="s">
        <v>363</v>
      </c>
      <c r="K3036" t="s">
        <v>221</v>
      </c>
      <c r="L3036">
        <v>554399154363</v>
      </c>
      <c r="N3036">
        <v>0</v>
      </c>
      <c r="O3036" t="s">
        <v>5</v>
      </c>
      <c r="P3036">
        <v>0</v>
      </c>
      <c r="Q3036">
        <v>12</v>
      </c>
      <c r="R3036">
        <v>12</v>
      </c>
      <c r="S3036">
        <v>1</v>
      </c>
      <c r="T3036">
        <v>12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 t="s">
        <v>6</v>
      </c>
      <c r="AG3036">
        <v>253</v>
      </c>
      <c r="AH3036" t="s">
        <v>201</v>
      </c>
      <c r="AT3036" s="1"/>
      <c r="AU3036" s="2" t="str">
        <f>IF(ISBLANK(B3036),"", TEXT(B3036,"dddd, d \d\e mmmm \d\e aaaa"))</f>
        <v>quinta-feira, 7 de maio de 2026</v>
      </c>
      <c r="AX3036" s="1" t="str" cm="1">
        <f t="array" ref="AX3036">IFERROR(_xlfn.TEXTJOIN(", ",TRUE,_xlfn._xlws.SORT(_xlfn.UNIQUE(_xlfn._xlws.FILTER($K$2:$K$2889,($I$2:$I$2889=I3036)*($K$2:$K$2889&lt;&gt;""))))),"")</f>
        <v>Alaska, Zara</v>
      </c>
      <c r="AY3036" s="1" t="str">
        <f>IF(ISBLANK(F3036),"", IF(OR(
ISNUMBER(FIND("escovacao",LOWER(F3036))),
ISNUMBER(FIND("escovação",LOWER(F3036))),
ISNUMBER(FIND("higiene bucal",LOWER(F3036))),
ISNUMBER(FIND("tosa",LOWER(F3036))),
ISNUMBER(FIND("hidratacao",LOWER(F3036))),
ISNUMBER(FIND("hidratação",LOWER(F3036))),
ISNUMBER(FIND("spa",LOWER(F3036))),
ISNUMBER(FIND("corte de unhas",LOWER(F3036))),
ISNUMBER(FIND("desembolo",LOWER(F3036))),
ISNUMBER(FIND("clorexidina",LOWER(F3036))),
ISNUMBER(FIND("matizacao",LOWER(F3036))),
ISNUMBER(FIND("matização",LOWER(F3036))),
ISNUMBER(FIND("arredondamento",LOWER(F3036))),
ISNUMBER(FIND("remocao",LOWER(F3036))),
ISNUMBER(FIND("remoção",LOWER(F3036)))
),"Serviços extras",
IF(ISNUMBER(FIND("banho",LOWER(F3036))),"Banho","Loja")))</f>
        <v>Serviços extras</v>
      </c>
      <c r="AZ3036" s="1" t="str">
        <f>IF(ISBLANK(I3036),"", _xlfn.LET(_xlpm.Pedido,TRIM(D3036&amp;""),IF(_xlpm.Pedido&lt;&gt;"",_xlpm.Pedido&amp;" | "&amp;K3036,I3036&amp;" | "&amp;K3036&amp;" | "&amp;TEXT(AU3036,"0"))))</f>
        <v>5498 | Zara</v>
      </c>
      <c r="BA3036" s="1" t="str">
        <f>IF(ISBLANK(I3036),"", _xlfn.LET(_xlpm.TipoServico,LOWER(H3036),IF(ISNUMBER(FIND("banho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36" s="1" t="str">
        <f>IF(ISBLANK(I3036),"", _xlfn.LET(
    _xlpm.Servico,TRIM(F3036&amp;""),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36" s="1">
        <f t="shared" si="2"/>
        <v>12</v>
      </c>
    </row>
    <row r="3037" spans="1:55" x14ac:dyDescent="0.3">
      <c r="A3037" t="s">
        <v>1</v>
      </c>
      <c r="B3037" s="3">
        <v>46148</v>
      </c>
      <c r="C3037" t="s">
        <v>53</v>
      </c>
      <c r="D3037">
        <v>5499</v>
      </c>
      <c r="F3037" t="s">
        <v>806</v>
      </c>
      <c r="H3037" t="s">
        <v>4</v>
      </c>
      <c r="I3037">
        <v>2908</v>
      </c>
      <c r="J3037" t="s">
        <v>68</v>
      </c>
      <c r="L3037">
        <v>73991198348</v>
      </c>
      <c r="N3037">
        <v>0</v>
      </c>
      <c r="O3037" t="s">
        <v>5</v>
      </c>
      <c r="P3037">
        <v>0</v>
      </c>
      <c r="Q3037">
        <v>89.9</v>
      </c>
      <c r="R3037">
        <v>89.9</v>
      </c>
      <c r="S3037">
        <v>1</v>
      </c>
      <c r="T3037">
        <v>89.9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 t="s">
        <v>6</v>
      </c>
      <c r="AG3037">
        <v>89.9</v>
      </c>
      <c r="AS3037" t="s">
        <v>504</v>
      </c>
      <c r="AT3037" s="1"/>
      <c r="AU3037" s="2" t="str">
        <f>IF(ISBLANK(B3037),"", TEXT(B3037,"dddd, d \d\e mmmm \d\e aaaa"))</f>
        <v>quarta-feira, 6 de maio de 2026</v>
      </c>
      <c r="AX3037" s="1" t="str" cm="1">
        <f t="array" ref="AX3037">IFERROR(_xlfn.TEXTJOIN(", ",TRUE,_xlfn._xlws.SORT(_xlfn.UNIQUE(_xlfn._xlws.FILTER($K$2:$K$2889,($I$2:$I$2889=I3037)*($K$2:$K$2889&lt;&gt;""))))),"")</f>
        <v/>
      </c>
      <c r="AY3037" s="1" t="str">
        <f>IF(ISBLANK(F3037),"", IF(OR(
ISNUMBER(FIND("escovacao",LOWER(F3037))),
ISNUMBER(FIND("escovação",LOWER(F3037))),
ISNUMBER(FIND("higiene bucal",LOWER(F3037))),
ISNUMBER(FIND("tosa",LOWER(F3037))),
ISNUMBER(FIND("hidratacao",LOWER(F3037))),
ISNUMBER(FIND("hidratação",LOWER(F3037))),
ISNUMBER(FIND("spa",LOWER(F3037))),
ISNUMBER(FIND("corte de unhas",LOWER(F3037))),
ISNUMBER(FIND("desembolo",LOWER(F3037))),
ISNUMBER(FIND("clorexidina",LOWER(F3037))),
ISNUMBER(FIND("matizacao",LOWER(F3037))),
ISNUMBER(FIND("matização",LOWER(F3037))),
ISNUMBER(FIND("arredondamento",LOWER(F3037))),
ISNUMBER(FIND("remocao",LOWER(F3037))),
ISNUMBER(FIND("remoção",LOWER(F3037)))
),"Serviços extras",
IF(ISNUMBER(FIND("banho",LOWER(F3037))),"Banho","Loja")))</f>
        <v>Loja</v>
      </c>
      <c r="AZ3037" s="1" t="str">
        <f>IF(ISBLANK(I3037),"", _xlfn.LET(_xlpm.Pedido,TRIM(D3037&amp;""),IF(_xlpm.Pedido&lt;&gt;"",_xlpm.Pedido&amp;" | "&amp;K3037,I3037&amp;" | "&amp;K3037&amp;" | "&amp;TEXT(AU3037,"0"))))</f>
        <v xml:space="preserve">5499 | </v>
      </c>
      <c r="BA3037" s="1" t="str">
        <f>IF(ISBLANK(I3037),"", _xlfn.LET(_xlpm.TipoServico,LOWER(H3037),IF(ISNUMBER(FIND("banho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37" s="1" t="str">
        <f>IF(ISBLANK(I3037),"", _xlfn.LET(
    _xlpm.Servico,TRIM(F3037&amp;""),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37" s="1">
        <f t="shared" si="2"/>
        <v>89.9</v>
      </c>
    </row>
    <row r="3038" spans="1:55" x14ac:dyDescent="0.3">
      <c r="A3038" t="s">
        <v>172</v>
      </c>
      <c r="B3038" s="3">
        <v>46149</v>
      </c>
      <c r="C3038" t="s">
        <v>9</v>
      </c>
      <c r="D3038">
        <v>5504</v>
      </c>
      <c r="F3038" t="s">
        <v>655</v>
      </c>
      <c r="H3038" t="s">
        <v>276</v>
      </c>
      <c r="I3038">
        <v>2911</v>
      </c>
      <c r="J3038" t="s">
        <v>807</v>
      </c>
      <c r="K3038" t="s">
        <v>171</v>
      </c>
      <c r="L3038">
        <v>73988759986</v>
      </c>
      <c r="N3038">
        <v>0</v>
      </c>
      <c r="O3038" t="s">
        <v>5</v>
      </c>
      <c r="P3038">
        <v>0</v>
      </c>
      <c r="Q3038">
        <v>120</v>
      </c>
      <c r="R3038">
        <v>120</v>
      </c>
      <c r="S3038">
        <v>1</v>
      </c>
      <c r="T3038">
        <v>120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 t="s">
        <v>6</v>
      </c>
      <c r="AG3038">
        <v>246.4</v>
      </c>
      <c r="AT3038" s="1"/>
      <c r="AU3038" s="2" t="str">
        <f>IF(ISBLANK(B3038),"", TEXT(B3038,"dddd, d \d\e mmmm \d\e aaaa"))</f>
        <v>quinta-feira, 7 de maio de 2026</v>
      </c>
      <c r="AX3038" s="1" t="str" cm="1">
        <f t="array" ref="AX3038">IFERROR(_xlfn.TEXTJOIN(", ",TRUE,_xlfn._xlws.SORT(_xlfn.UNIQUE(_xlfn._xlws.FILTER($K$2:$K$2889,($I$2:$I$2889=I3038)*($K$2:$K$2889&lt;&gt;""))))),"")</f>
        <v/>
      </c>
      <c r="AY3038" s="1" t="str">
        <f>IF(ISBLANK(F3038),"", IF(OR(
ISNUMBER(FIND("escovacao",LOWER(F3038))),
ISNUMBER(FIND("escovação",LOWER(F3038))),
ISNUMBER(FIND("higiene bucal",LOWER(F3038))),
ISNUMBER(FIND("tosa",LOWER(F3038))),
ISNUMBER(FIND("hidratacao",LOWER(F3038))),
ISNUMBER(FIND("hidratação",LOWER(F3038))),
ISNUMBER(FIND("spa",LOWER(F3038))),
ISNUMBER(FIND("corte de unhas",LOWER(F3038))),
ISNUMBER(FIND("desembolo",LOWER(F3038))),
ISNUMBER(FIND("clorexidina",LOWER(F3038))),
ISNUMBER(FIND("matizacao",LOWER(F3038))),
ISNUMBER(FIND("matização",LOWER(F3038))),
ISNUMBER(FIND("arredondamento",LOWER(F3038))),
ISNUMBER(FIND("remocao",LOWER(F3038))),
ISNUMBER(FIND("remoção",LOWER(F3038)))
),"Serviços extras",
IF(ISNUMBER(FIND("banho",LOWER(F3038))),"Banho","Loja")))</f>
        <v>Banho</v>
      </c>
      <c r="AZ3038" s="1" t="str">
        <f>IF(ISBLANK(I3038),"", _xlfn.LET(_xlpm.Pedido,TRIM(D3038&amp;""),IF(_xlpm.Pedido&lt;&gt;"",_xlpm.Pedido&amp;" | "&amp;K3038,I3038&amp;" | "&amp;K3038&amp;" | "&amp;TEXT(AU3038,"0"))))</f>
        <v>5504 | Lua</v>
      </c>
      <c r="BA3038" s="1" t="str">
        <f>IF(ISBLANK(I3038),"", _xlfn.LET(_xlpm.TipoServico,LOWER(H3038),IF(ISNUMBER(FIND("banho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38" s="1" t="str">
        <f>IF(ISBLANK(I3038),"", _xlfn.LET(
    _xlpm.Servico,TRIM(F3038&amp;""),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Curto</v>
      </c>
      <c r="BC3038" s="1">
        <f t="shared" si="2"/>
        <v>120</v>
      </c>
    </row>
    <row r="3039" spans="1:55" x14ac:dyDescent="0.3">
      <c r="A3039" t="s">
        <v>172</v>
      </c>
      <c r="B3039" s="3">
        <v>46149</v>
      </c>
      <c r="C3039" t="s">
        <v>9</v>
      </c>
      <c r="D3039">
        <v>5504</v>
      </c>
      <c r="F3039" t="s">
        <v>169</v>
      </c>
      <c r="H3039" t="s">
        <v>276</v>
      </c>
      <c r="I3039">
        <v>2911</v>
      </c>
      <c r="J3039" t="s">
        <v>807</v>
      </c>
      <c r="K3039" t="s">
        <v>171</v>
      </c>
      <c r="L3039">
        <v>73988759986</v>
      </c>
      <c r="N3039">
        <v>0</v>
      </c>
      <c r="O3039" t="s">
        <v>5</v>
      </c>
      <c r="P3039">
        <v>0</v>
      </c>
      <c r="Q3039">
        <v>10</v>
      </c>
      <c r="R3039">
        <v>10</v>
      </c>
      <c r="S3039">
        <v>1</v>
      </c>
      <c r="T3039">
        <v>10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 t="s">
        <v>6</v>
      </c>
      <c r="AG3039">
        <v>246.4</v>
      </c>
      <c r="AT3039" s="1"/>
      <c r="AU3039" s="2" t="str">
        <f>IF(ISBLANK(B3039),"", TEXT(B3039,"dddd, d \d\e mmmm \d\e aaaa"))</f>
        <v>quinta-feira, 7 de maio de 2026</v>
      </c>
      <c r="AX3039" s="1" t="str" cm="1">
        <f t="array" ref="AX3039">IFERROR(_xlfn.TEXTJOIN(", ",TRUE,_xlfn._xlws.SORT(_xlfn.UNIQUE(_xlfn._xlws.FILTER($K$2:$K$2889,($I$2:$I$2889=I3039)*($K$2:$K$2889&lt;&gt;""))))),"")</f>
        <v/>
      </c>
      <c r="AY3039" s="1" t="str">
        <f>IF(ISBLANK(F3039),"", IF(OR(
ISNUMBER(FIND("escovacao",LOWER(F3039))),
ISNUMBER(FIND("escovação",LOWER(F3039))),
ISNUMBER(FIND("higiene bucal",LOWER(F3039))),
ISNUMBER(FIND("tosa",LOWER(F3039))),
ISNUMBER(FIND("hidratacao",LOWER(F3039))),
ISNUMBER(FIND("hidratação",LOWER(F3039))),
ISNUMBER(FIND("spa",LOWER(F3039))),
ISNUMBER(FIND("corte de unhas",LOWER(F3039))),
ISNUMBER(FIND("desembolo",LOWER(F3039))),
ISNUMBER(FIND("clorexidina",LOWER(F3039))),
ISNUMBER(FIND("matizacao",LOWER(F3039))),
ISNUMBER(FIND("matização",LOWER(F3039))),
ISNUMBER(FIND("arredondamento",LOWER(F3039))),
ISNUMBER(FIND("remocao",LOWER(F3039))),
ISNUMBER(FIND("remoção",LOWER(F3039)))
),"Serviços extras",
IF(ISNUMBER(FIND("banho",LOWER(F3039))),"Banho","Loja")))</f>
        <v>Serviços extras</v>
      </c>
      <c r="AZ3039" s="1" t="str">
        <f>IF(ISBLANK(I3039),"", _xlfn.LET(_xlpm.Pedido,TRIM(D3039&amp;""),IF(_xlpm.Pedido&lt;&gt;"",_xlpm.Pedido&amp;" | "&amp;K3039,I3039&amp;" | "&amp;K3039&amp;" | "&amp;TEXT(AU3039,"0"))))</f>
        <v>5504 | Lua</v>
      </c>
      <c r="BA3039" s="1" t="str">
        <f>IF(ISBLANK(I3039),"", _xlfn.LET(_xlpm.TipoServico,LOWER(H3039),IF(ISNUMBER(FIND("banho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39" s="1" t="str">
        <f>IF(ISBLANK(I3039),"", _xlfn.LET(
    _xlpm.Servico,TRIM(F3039&amp;""),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39" s="1">
        <f t="shared" si="2"/>
        <v>10</v>
      </c>
    </row>
    <row r="3040" spans="1:55" x14ac:dyDescent="0.3">
      <c r="A3040" t="s">
        <v>133</v>
      </c>
      <c r="B3040" s="3">
        <v>46149</v>
      </c>
      <c r="C3040" t="s">
        <v>9</v>
      </c>
      <c r="D3040">
        <v>5501</v>
      </c>
      <c r="F3040" t="s">
        <v>134</v>
      </c>
      <c r="H3040" t="s">
        <v>276</v>
      </c>
      <c r="I3040">
        <v>2452</v>
      </c>
      <c r="J3040" t="s">
        <v>0</v>
      </c>
      <c r="K3040" t="s">
        <v>425</v>
      </c>
      <c r="L3040">
        <v>5573988065221</v>
      </c>
      <c r="N3040">
        <v>0</v>
      </c>
      <c r="O3040" t="s">
        <v>5</v>
      </c>
      <c r="P3040">
        <v>0</v>
      </c>
      <c r="Q3040">
        <v>62</v>
      </c>
      <c r="R3040">
        <v>62</v>
      </c>
      <c r="S3040">
        <v>1</v>
      </c>
      <c r="T3040">
        <v>62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 t="s">
        <v>6</v>
      </c>
      <c r="AG3040">
        <v>62</v>
      </c>
      <c r="AH3040" t="s">
        <v>207</v>
      </c>
      <c r="AJ3040" t="s">
        <v>192</v>
      </c>
      <c r="AK3040" t="s">
        <v>190</v>
      </c>
      <c r="AL3040" t="s">
        <v>188</v>
      </c>
      <c r="AT3040" s="1"/>
      <c r="AU3040" s="2" t="str">
        <f>IF(ISBLANK(B3040),"", TEXT(B3040,"dddd, d \d\e mmmm \d\e aaaa"))</f>
        <v>quinta-feira, 7 de maio de 2026</v>
      </c>
      <c r="AX3040" s="1" t="str" cm="1">
        <f t="array" ref="AX3040">IFERROR(_xlfn.TEXTJOIN(", ",TRUE,_xlfn._xlws.SORT(_xlfn.UNIQUE(_xlfn._xlws.FILTER($K$2:$K$2889,($I$2:$I$2889=I3040)*($K$2:$K$2889&lt;&gt;""))))),"")</f>
        <v>Dora, Duda</v>
      </c>
      <c r="AY3040" s="1" t="str">
        <f>IF(ISBLANK(F3040),"", IF(OR(
ISNUMBER(FIND("escovacao",LOWER(F3040))),
ISNUMBER(FIND("escovação",LOWER(F3040))),
ISNUMBER(FIND("higiene bucal",LOWER(F3040))),
ISNUMBER(FIND("tosa",LOWER(F3040))),
ISNUMBER(FIND("hidratacao",LOWER(F3040))),
ISNUMBER(FIND("hidratação",LOWER(F3040))),
ISNUMBER(FIND("spa",LOWER(F3040))),
ISNUMBER(FIND("corte de unhas",LOWER(F3040))),
ISNUMBER(FIND("desembolo",LOWER(F3040))),
ISNUMBER(FIND("clorexidina",LOWER(F3040))),
ISNUMBER(FIND("matizacao",LOWER(F3040))),
ISNUMBER(FIND("matização",LOWER(F3040))),
ISNUMBER(FIND("arredondamento",LOWER(F3040))),
ISNUMBER(FIND("remocao",LOWER(F3040))),
ISNUMBER(FIND("remoção",LOWER(F3040)))
),"Serviços extras",
IF(ISNUMBER(FIND("banho",LOWER(F3040))),"Banho","Loja")))</f>
        <v>Banho</v>
      </c>
      <c r="AZ3040" s="1" t="str">
        <f>IF(ISBLANK(I3040),"", _xlfn.LET(_xlpm.Pedido,TRIM(D3040&amp;""),IF(_xlpm.Pedido&lt;&gt;"",_xlpm.Pedido&amp;" | "&amp;K3040,I3040&amp;" | "&amp;K3040&amp;" | "&amp;TEXT(AU3040,"0"))))</f>
        <v>5501 | Duda</v>
      </c>
      <c r="BA3040" s="1" t="str">
        <f>IF(ISBLANK(I3040),"", _xlfn.LET(_xlpm.TipoServico,LOWER(H3040),IF(ISNUMBER(FIND("banho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40" s="1" t="str">
        <f>IF(ISBLANK(I3040),"", _xlfn.LET(
    _xlpm.Servico,TRIM(F3040&amp;""),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40" s="1">
        <f t="shared" si="2"/>
        <v>62</v>
      </c>
    </row>
    <row r="3041" spans="1:55" x14ac:dyDescent="0.3">
      <c r="A3041" t="s">
        <v>141</v>
      </c>
      <c r="B3041" s="3">
        <v>46149</v>
      </c>
      <c r="C3041" t="s">
        <v>9</v>
      </c>
      <c r="D3041">
        <v>5503</v>
      </c>
      <c r="F3041" t="s">
        <v>134</v>
      </c>
      <c r="H3041" t="s">
        <v>276</v>
      </c>
      <c r="I3041">
        <v>2886</v>
      </c>
      <c r="J3041" t="s">
        <v>326</v>
      </c>
      <c r="K3041" t="s">
        <v>327</v>
      </c>
      <c r="L3041">
        <v>553184878833</v>
      </c>
      <c r="N3041">
        <v>0</v>
      </c>
      <c r="O3041" t="s">
        <v>5</v>
      </c>
      <c r="P3041">
        <v>0</v>
      </c>
      <c r="Q3041">
        <v>62</v>
      </c>
      <c r="R3041">
        <v>62</v>
      </c>
      <c r="S3041">
        <v>1</v>
      </c>
      <c r="T3041">
        <v>62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0</v>
      </c>
      <c r="AF3041" t="s">
        <v>6</v>
      </c>
      <c r="AG3041">
        <v>117</v>
      </c>
      <c r="AT3041" s="1"/>
      <c r="AU3041" s="2" t="str">
        <f>IF(ISBLANK(B3041),"", TEXT(B3041,"dddd, d \d\e mmmm \d\e aaaa"))</f>
        <v>quinta-feira, 7 de maio de 2026</v>
      </c>
      <c r="AX3041" s="1" t="str" cm="1">
        <f t="array" ref="AX3041">IFERROR(_xlfn.TEXTJOIN(", ",TRUE,_xlfn._xlws.SORT(_xlfn.UNIQUE(_xlfn._xlws.FILTER($K$2:$K$2889,($I$2:$I$2889=I3041)*($K$2:$K$2889&lt;&gt;""))))),"")</f>
        <v>Lily</v>
      </c>
      <c r="AY3041" s="1" t="str">
        <f>IF(ISBLANK(F3041),"", IF(OR(
ISNUMBER(FIND("escovacao",LOWER(F3041))),
ISNUMBER(FIND("escovação",LOWER(F3041))),
ISNUMBER(FIND("higiene bucal",LOWER(F3041))),
ISNUMBER(FIND("tosa",LOWER(F3041))),
ISNUMBER(FIND("hidratacao",LOWER(F3041))),
ISNUMBER(FIND("hidratação",LOWER(F3041))),
ISNUMBER(FIND("spa",LOWER(F3041))),
ISNUMBER(FIND("corte de unhas",LOWER(F3041))),
ISNUMBER(FIND("desembolo",LOWER(F3041))),
ISNUMBER(FIND("clorexidina",LOWER(F3041))),
ISNUMBER(FIND("matizacao",LOWER(F3041))),
ISNUMBER(FIND("matização",LOWER(F3041))),
ISNUMBER(FIND("arredondamento",LOWER(F3041))),
ISNUMBER(FIND("remocao",LOWER(F3041))),
ISNUMBER(FIND("remoção",LOWER(F3041)))
),"Serviços extras",
IF(ISNUMBER(FIND("banho",LOWER(F3041))),"Banho","Loja")))</f>
        <v>Banho</v>
      </c>
      <c r="AZ3041" s="1" t="str">
        <f>IF(ISBLANK(I3041),"", _xlfn.LET(_xlpm.Pedido,TRIM(D3041&amp;""),IF(_xlpm.Pedido&lt;&gt;"",_xlpm.Pedido&amp;" | "&amp;K3041,I3041&amp;" | "&amp;K3041&amp;" | "&amp;TEXT(AU3041,"0"))))</f>
        <v>5503 | Lily</v>
      </c>
      <c r="BA3041" s="1" t="str">
        <f>IF(ISBLANK(I3041),"", _xlfn.LET(_xlpm.TipoServico,LOWER(H3041),IF(ISNUMBER(FIND("banho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41" s="1" t="str">
        <f>IF(ISBLANK(I3041),"", _xlfn.LET(
    _xlpm.Servico,TRIM(F3041&amp;""),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41" s="1">
        <f t="shared" si="2"/>
        <v>62</v>
      </c>
    </row>
    <row r="3042" spans="1:55" x14ac:dyDescent="0.3">
      <c r="A3042" t="s">
        <v>141</v>
      </c>
      <c r="B3042" s="3">
        <v>46149</v>
      </c>
      <c r="C3042" t="s">
        <v>9</v>
      </c>
      <c r="D3042">
        <v>5503</v>
      </c>
      <c r="F3042" t="s">
        <v>169</v>
      </c>
      <c r="H3042" t="s">
        <v>276</v>
      </c>
      <c r="I3042">
        <v>2886</v>
      </c>
      <c r="J3042" t="s">
        <v>326</v>
      </c>
      <c r="K3042" t="s">
        <v>327</v>
      </c>
      <c r="L3042">
        <v>553184878833</v>
      </c>
      <c r="N3042">
        <v>0</v>
      </c>
      <c r="O3042" t="s">
        <v>5</v>
      </c>
      <c r="P3042">
        <v>0</v>
      </c>
      <c r="Q3042">
        <v>10</v>
      </c>
      <c r="R3042">
        <v>10</v>
      </c>
      <c r="S3042">
        <v>1</v>
      </c>
      <c r="T3042">
        <v>10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0</v>
      </c>
      <c r="AF3042" t="s">
        <v>6</v>
      </c>
      <c r="AG3042">
        <v>117</v>
      </c>
      <c r="AT3042" s="1"/>
      <c r="AU3042" s="2" t="str">
        <f>IF(ISBLANK(B3042),"", TEXT(B3042,"dddd, d \d\e mmmm \d\e aaaa"))</f>
        <v>quinta-feira, 7 de maio de 2026</v>
      </c>
      <c r="AX3042" s="1" t="str" cm="1">
        <f t="array" ref="AX3042">IFERROR(_xlfn.TEXTJOIN(", ",TRUE,_xlfn._xlws.SORT(_xlfn.UNIQUE(_xlfn._xlws.FILTER($K$2:$K$2889,($I$2:$I$2889=I3042)*($K$2:$K$2889&lt;&gt;""))))),"")</f>
        <v>Lily</v>
      </c>
      <c r="AY3042" s="1" t="str">
        <f>IF(ISBLANK(F3042),"", IF(OR(
ISNUMBER(FIND("escovacao",LOWER(F3042))),
ISNUMBER(FIND("escovação",LOWER(F3042))),
ISNUMBER(FIND("higiene bucal",LOWER(F3042))),
ISNUMBER(FIND("tosa",LOWER(F3042))),
ISNUMBER(FIND("hidratacao",LOWER(F3042))),
ISNUMBER(FIND("hidratação",LOWER(F3042))),
ISNUMBER(FIND("spa",LOWER(F3042))),
ISNUMBER(FIND("corte de unhas",LOWER(F3042))),
ISNUMBER(FIND("desembolo",LOWER(F3042))),
ISNUMBER(FIND("clorexidina",LOWER(F3042))),
ISNUMBER(FIND("matizacao",LOWER(F3042))),
ISNUMBER(FIND("matização",LOWER(F3042))),
ISNUMBER(FIND("arredondamento",LOWER(F3042))),
ISNUMBER(FIND("remocao",LOWER(F3042))),
ISNUMBER(FIND("remoção",LOWER(F3042)))
),"Serviços extras",
IF(ISNUMBER(FIND("banho",LOWER(F3042))),"Banho","Loja")))</f>
        <v>Serviços extras</v>
      </c>
      <c r="AZ3042" s="1" t="str">
        <f>IF(ISBLANK(I3042),"", _xlfn.LET(_xlpm.Pedido,TRIM(D3042&amp;""),IF(_xlpm.Pedido&lt;&gt;"",_xlpm.Pedido&amp;" | "&amp;K3042,I3042&amp;" | "&amp;K3042&amp;" | "&amp;TEXT(AU3042,"0"))))</f>
        <v>5503 | Lily</v>
      </c>
      <c r="BA3042" s="1" t="str">
        <f>IF(ISBLANK(I3042),"", _xlfn.LET(_xlpm.TipoServico,LOWER(H3042),IF(ISNUMBER(FIND("banho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42" s="1" t="str">
        <f>IF(ISBLANK(I3042),"", _xlfn.LET(
    _xlpm.Servico,TRIM(F3042&amp;""),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42" s="1">
        <f t="shared" si="2"/>
        <v>10</v>
      </c>
    </row>
    <row r="3043" spans="1:55" x14ac:dyDescent="0.3">
      <c r="A3043" t="s">
        <v>133</v>
      </c>
      <c r="B3043" s="3">
        <v>46149</v>
      </c>
      <c r="C3043" t="s">
        <v>9</v>
      </c>
      <c r="D3043">
        <v>5505</v>
      </c>
      <c r="F3043" t="s">
        <v>134</v>
      </c>
      <c r="H3043" t="s">
        <v>276</v>
      </c>
      <c r="I3043">
        <v>2564</v>
      </c>
      <c r="J3043" t="s">
        <v>590</v>
      </c>
      <c r="K3043" t="s">
        <v>186</v>
      </c>
      <c r="L3043">
        <v>73991483226</v>
      </c>
      <c r="N3043">
        <v>0</v>
      </c>
      <c r="O3043" t="s">
        <v>5</v>
      </c>
      <c r="P3043">
        <v>0</v>
      </c>
      <c r="Q3043">
        <v>62</v>
      </c>
      <c r="R3043">
        <v>62</v>
      </c>
      <c r="S3043">
        <v>1</v>
      </c>
      <c r="T3043">
        <v>62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 t="s">
        <v>6</v>
      </c>
      <c r="AG3043">
        <v>84</v>
      </c>
      <c r="AT3043" s="1"/>
      <c r="AU3043" s="2" t="str">
        <f>IF(ISBLANK(B3043),"", TEXT(B3043,"dddd, d \d\e mmmm \d\e aaaa"))</f>
        <v>quinta-feira, 7 de maio de 2026</v>
      </c>
      <c r="AX3043" s="1" t="str" cm="1">
        <f t="array" ref="AX3043">IFERROR(_xlfn.TEXTJOIN(", ",TRUE,_xlfn._xlws.SORT(_xlfn.UNIQUE(_xlfn._xlws.FILTER($K$2:$K$2889,($I$2:$I$2889=I3043)*($K$2:$K$2889&lt;&gt;""))))),"")</f>
        <v>Luck</v>
      </c>
      <c r="AY3043" s="1" t="str">
        <f>IF(ISBLANK(F3043),"", IF(OR(
ISNUMBER(FIND("escovacao",LOWER(F3043))),
ISNUMBER(FIND("escovação",LOWER(F3043))),
ISNUMBER(FIND("higiene bucal",LOWER(F3043))),
ISNUMBER(FIND("tosa",LOWER(F3043))),
ISNUMBER(FIND("hidratacao",LOWER(F3043))),
ISNUMBER(FIND("hidratação",LOWER(F3043))),
ISNUMBER(FIND("spa",LOWER(F3043))),
ISNUMBER(FIND("corte de unhas",LOWER(F3043))),
ISNUMBER(FIND("desembolo",LOWER(F3043))),
ISNUMBER(FIND("clorexidina",LOWER(F3043))),
ISNUMBER(FIND("matizacao",LOWER(F3043))),
ISNUMBER(FIND("matização",LOWER(F3043))),
ISNUMBER(FIND("arredondamento",LOWER(F3043))),
ISNUMBER(FIND("remocao",LOWER(F3043))),
ISNUMBER(FIND("remoção",LOWER(F3043)))
),"Serviços extras",
IF(ISNUMBER(FIND("banho",LOWER(F3043))),"Banho","Loja")))</f>
        <v>Banho</v>
      </c>
      <c r="AZ3043" s="1" t="str">
        <f>IF(ISBLANK(I3043),"", _xlfn.LET(_xlpm.Pedido,TRIM(D3043&amp;""),IF(_xlpm.Pedido&lt;&gt;"",_xlpm.Pedido&amp;" | "&amp;K3043,I3043&amp;" | "&amp;K3043&amp;" | "&amp;TEXT(AU3043,"0"))))</f>
        <v>5505 | Luck</v>
      </c>
      <c r="BA3043" s="1" t="str">
        <f>IF(ISBLANK(I3043),"", _xlfn.LET(_xlpm.TipoServico,LOWER(H3043),IF(ISNUMBER(FIND("banho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43" s="1" t="str">
        <f>IF(ISBLANK(I3043),"", _xlfn.LET(
    _xlpm.Servico,TRIM(F3043&amp;""),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43" s="1">
        <f t="shared" si="2"/>
        <v>62</v>
      </c>
    </row>
    <row r="3044" spans="1:55" x14ac:dyDescent="0.3">
      <c r="A3044" t="s">
        <v>133</v>
      </c>
      <c r="B3044" s="3">
        <v>46149</v>
      </c>
      <c r="C3044" t="s">
        <v>9</v>
      </c>
      <c r="D3044">
        <v>5505</v>
      </c>
      <c r="F3044" t="s">
        <v>146</v>
      </c>
      <c r="H3044" t="s">
        <v>276</v>
      </c>
      <c r="I3044">
        <v>2564</v>
      </c>
      <c r="J3044" t="s">
        <v>590</v>
      </c>
      <c r="K3044" t="s">
        <v>186</v>
      </c>
      <c r="L3044">
        <v>73991483226</v>
      </c>
      <c r="N3044">
        <v>0</v>
      </c>
      <c r="O3044" t="s">
        <v>5</v>
      </c>
      <c r="P3044">
        <v>0</v>
      </c>
      <c r="Q3044">
        <v>12</v>
      </c>
      <c r="R3044">
        <v>12</v>
      </c>
      <c r="S3044">
        <v>1</v>
      </c>
      <c r="T3044">
        <v>12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 t="s">
        <v>6</v>
      </c>
      <c r="AG3044">
        <v>84</v>
      </c>
      <c r="AT3044" s="1"/>
      <c r="AU3044" s="2" t="str">
        <f>IF(ISBLANK(B3044),"", TEXT(B3044,"dddd, d \d\e mmmm \d\e aaaa"))</f>
        <v>quinta-feira, 7 de maio de 2026</v>
      </c>
      <c r="AX3044" s="1" t="str" cm="1">
        <f t="array" ref="AX3044">IFERROR(_xlfn.TEXTJOIN(", ",TRUE,_xlfn._xlws.SORT(_xlfn.UNIQUE(_xlfn._xlws.FILTER($K$2:$K$2889,($I$2:$I$2889=I3044)*($K$2:$K$2889&lt;&gt;""))))),"")</f>
        <v>Luck</v>
      </c>
      <c r="AY3044" s="1" t="str">
        <f>IF(ISBLANK(F3044),"", IF(OR(
ISNUMBER(FIND("escovacao",LOWER(F3044))),
ISNUMBER(FIND("escovação",LOWER(F3044))),
ISNUMBER(FIND("higiene bucal",LOWER(F3044))),
ISNUMBER(FIND("tosa",LOWER(F3044))),
ISNUMBER(FIND("hidratacao",LOWER(F3044))),
ISNUMBER(FIND("hidratação",LOWER(F3044))),
ISNUMBER(FIND("spa",LOWER(F3044))),
ISNUMBER(FIND("corte de unhas",LOWER(F3044))),
ISNUMBER(FIND("desembolo",LOWER(F3044))),
ISNUMBER(FIND("clorexidina",LOWER(F3044))),
ISNUMBER(FIND("matizacao",LOWER(F3044))),
ISNUMBER(FIND("matização",LOWER(F3044))),
ISNUMBER(FIND("arredondamento",LOWER(F3044))),
ISNUMBER(FIND("remocao",LOWER(F3044))),
ISNUMBER(FIND("remoção",LOWER(F3044)))
),"Serviços extras",
IF(ISNUMBER(FIND("banho",LOWER(F3044))),"Banho","Loja")))</f>
        <v>Serviços extras</v>
      </c>
      <c r="AZ3044" s="1" t="str">
        <f>IF(ISBLANK(I3044),"", _xlfn.LET(_xlpm.Pedido,TRIM(D3044&amp;""),IF(_xlpm.Pedido&lt;&gt;"",_xlpm.Pedido&amp;" | "&amp;K3044,I3044&amp;" | "&amp;K3044&amp;" | "&amp;TEXT(AU3044,"0"))))</f>
        <v>5505 | Luck</v>
      </c>
      <c r="BA3044" s="1" t="str">
        <f>IF(ISBLANK(I3044),"", _xlfn.LET(_xlpm.TipoServico,LOWER(H3044),IF(ISNUMBER(FIND("banho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44" s="1" t="str">
        <f>IF(ISBLANK(I3044),"", _xlfn.LET(
    _xlpm.Servico,TRIM(F3044&amp;""),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44" s="1">
        <f t="shared" si="2"/>
        <v>12</v>
      </c>
    </row>
    <row r="3045" spans="1:55" x14ac:dyDescent="0.3">
      <c r="A3045" t="s">
        <v>141</v>
      </c>
      <c r="B3045" s="3">
        <v>46149</v>
      </c>
      <c r="C3045" t="s">
        <v>9</v>
      </c>
      <c r="D3045">
        <v>5509</v>
      </c>
      <c r="F3045" t="s">
        <v>134</v>
      </c>
      <c r="H3045" t="s">
        <v>276</v>
      </c>
      <c r="I3045">
        <v>2210</v>
      </c>
      <c r="J3045" t="s">
        <v>431</v>
      </c>
      <c r="K3045" t="s">
        <v>182</v>
      </c>
      <c r="L3045">
        <v>73988082001</v>
      </c>
      <c r="N3045">
        <v>0</v>
      </c>
      <c r="O3045" t="s">
        <v>5</v>
      </c>
      <c r="P3045">
        <v>0</v>
      </c>
      <c r="Q3045">
        <v>62</v>
      </c>
      <c r="R3045">
        <v>62</v>
      </c>
      <c r="S3045">
        <v>1</v>
      </c>
      <c r="T3045">
        <v>62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 t="s">
        <v>6</v>
      </c>
      <c r="AG3045">
        <v>62</v>
      </c>
      <c r="AH3045" t="s">
        <v>207</v>
      </c>
      <c r="AI3045" t="s">
        <v>199</v>
      </c>
      <c r="AJ3045" t="s">
        <v>192</v>
      </c>
      <c r="AK3045" t="s">
        <v>190</v>
      </c>
      <c r="AL3045" t="s">
        <v>188</v>
      </c>
      <c r="AT3045" s="1"/>
      <c r="AU3045" s="2" t="str">
        <f>IF(ISBLANK(B3045),"", TEXT(B3045,"dddd, d \d\e mmmm \d\e aaaa"))</f>
        <v>quinta-feira, 7 de maio de 2026</v>
      </c>
      <c r="AX3045" s="1" t="str" cm="1">
        <f t="array" ref="AX3045">IFERROR(_xlfn.TEXTJOIN(", ",TRUE,_xlfn._xlws.SORT(_xlfn.UNIQUE(_xlfn._xlws.FILTER($K$2:$K$2889,($I$2:$I$2889=I3045)*($K$2:$K$2889&lt;&gt;""))))),"")</f>
        <v>Amora</v>
      </c>
      <c r="AY3045" s="1" t="str">
        <f>IF(ISBLANK(F3045),"", IF(OR(
ISNUMBER(FIND("escovacao",LOWER(F3045))),
ISNUMBER(FIND("escovação",LOWER(F3045))),
ISNUMBER(FIND("higiene bucal",LOWER(F3045))),
ISNUMBER(FIND("tosa",LOWER(F3045))),
ISNUMBER(FIND("hidratacao",LOWER(F3045))),
ISNUMBER(FIND("hidratação",LOWER(F3045))),
ISNUMBER(FIND("spa",LOWER(F3045))),
ISNUMBER(FIND("corte de unhas",LOWER(F3045))),
ISNUMBER(FIND("desembolo",LOWER(F3045))),
ISNUMBER(FIND("clorexidina",LOWER(F3045))),
ISNUMBER(FIND("matizacao",LOWER(F3045))),
ISNUMBER(FIND("matização",LOWER(F3045))),
ISNUMBER(FIND("arredondamento",LOWER(F3045))),
ISNUMBER(FIND("remocao",LOWER(F3045))),
ISNUMBER(FIND("remoção",LOWER(F3045)))
),"Serviços extras",
IF(ISNUMBER(FIND("banho",LOWER(F3045))),"Banho","Loja")))</f>
        <v>Banho</v>
      </c>
      <c r="AZ3045" s="1" t="str">
        <f>IF(ISBLANK(I3045),"", _xlfn.LET(_xlpm.Pedido,TRIM(D3045&amp;""),IF(_xlpm.Pedido&lt;&gt;"",_xlpm.Pedido&amp;" | "&amp;K3045,I3045&amp;" | "&amp;K3045&amp;" | "&amp;TEXT(AU3045,"0"))))</f>
        <v>5509 | Amora</v>
      </c>
      <c r="BA3045" s="1" t="str">
        <f>IF(ISBLANK(I3045),"", _xlfn.LET(_xlpm.TipoServico,LOWER(H3045),IF(ISNUMBER(FIND("banho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45" s="1" t="str">
        <f>IF(ISBLANK(I3045),"", _xlfn.LET(
    _xlpm.Servico,TRIM(F3045&amp;""),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45" s="1">
        <f t="shared" si="2"/>
        <v>62</v>
      </c>
    </row>
    <row r="3046" spans="1:55" x14ac:dyDescent="0.3">
      <c r="A3046" t="s">
        <v>11</v>
      </c>
      <c r="B3046" s="3">
        <v>46149</v>
      </c>
      <c r="C3046" t="s">
        <v>9</v>
      </c>
      <c r="D3046">
        <v>5502</v>
      </c>
      <c r="E3046">
        <v>0</v>
      </c>
      <c r="F3046" t="s">
        <v>3</v>
      </c>
      <c r="H3046" t="s">
        <v>4</v>
      </c>
      <c r="I3046">
        <v>2268</v>
      </c>
      <c r="J3046" t="s">
        <v>241</v>
      </c>
      <c r="L3046">
        <v>557391419933</v>
      </c>
      <c r="N3046">
        <v>0</v>
      </c>
      <c r="O3046" t="s">
        <v>5</v>
      </c>
      <c r="P3046">
        <v>0</v>
      </c>
      <c r="Q3046">
        <v>144</v>
      </c>
      <c r="R3046">
        <v>144</v>
      </c>
      <c r="S3046">
        <v>1</v>
      </c>
      <c r="T3046">
        <v>144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 t="s">
        <v>6</v>
      </c>
      <c r="AG3046">
        <v>144</v>
      </c>
      <c r="AS3046" t="s">
        <v>7</v>
      </c>
      <c r="AT3046" s="1"/>
      <c r="AU3046" s="2" t="str">
        <f>IF(ISBLANK(B3046),"", TEXT(B3046,"dddd, d \d\e mmmm \d\e aaaa"))</f>
        <v>quinta-feira, 7 de maio de 2026</v>
      </c>
      <c r="AX3046" s="1" t="str" cm="1">
        <f t="array" ref="AX3046">IFERROR(_xlfn.TEXTJOIN(", ",TRUE,_xlfn._xlws.SORT(_xlfn.UNIQUE(_xlfn._xlws.FILTER($K$2:$K$2889,($I$2:$I$2889=I3046)*($K$2:$K$2889&lt;&gt;""))))),"")</f>
        <v>Dafne</v>
      </c>
      <c r="AY3046" s="1" t="str">
        <f>IF(ISBLANK(F3046),"", IF(OR(
ISNUMBER(FIND("escovacao",LOWER(F3046))),
ISNUMBER(FIND("escovação",LOWER(F3046))),
ISNUMBER(FIND("higiene bucal",LOWER(F3046))),
ISNUMBER(FIND("tosa",LOWER(F3046))),
ISNUMBER(FIND("hidratacao",LOWER(F3046))),
ISNUMBER(FIND("hidratação",LOWER(F3046))),
ISNUMBER(FIND("spa",LOWER(F3046))),
ISNUMBER(FIND("corte de unhas",LOWER(F3046))),
ISNUMBER(FIND("desembolo",LOWER(F3046))),
ISNUMBER(FIND("clorexidina",LOWER(F3046))),
ISNUMBER(FIND("matizacao",LOWER(F3046))),
ISNUMBER(FIND("matização",LOWER(F3046))),
ISNUMBER(FIND("arredondamento",LOWER(F3046))),
ISNUMBER(FIND("remocao",LOWER(F3046))),
ISNUMBER(FIND("remoção",LOWER(F3046)))
),"Serviços extras",
IF(ISNUMBER(FIND("banho",LOWER(F3046))),"Banho","Loja")))</f>
        <v>Loja</v>
      </c>
      <c r="AZ3046" s="1" t="str">
        <f>IF(ISBLANK(I3046),"", _xlfn.LET(_xlpm.Pedido,TRIM(D3046&amp;""),IF(_xlpm.Pedido&lt;&gt;"",_xlpm.Pedido&amp;" | "&amp;K3046,I3046&amp;" | "&amp;K3046&amp;" | "&amp;TEXT(AU3046,"0"))))</f>
        <v xml:space="preserve">5502 | </v>
      </c>
      <c r="BA3046" s="1" t="str">
        <f>IF(ISBLANK(I3046),"", _xlfn.LET(_xlpm.TipoServico,LOWER(H3046),IF(ISNUMBER(FIND("banho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46" s="1" t="str">
        <f>IF(ISBLANK(I3046),"", _xlfn.LET(
    _xlpm.Servico,TRIM(F3046&amp;""),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46" s="1">
        <f t="shared" si="2"/>
        <v>144</v>
      </c>
    </row>
    <row r="3047" spans="1:55" x14ac:dyDescent="0.3">
      <c r="A3047" t="s">
        <v>1</v>
      </c>
      <c r="B3047" s="3">
        <v>46149</v>
      </c>
      <c r="C3047" t="s">
        <v>9</v>
      </c>
      <c r="D3047">
        <v>5503</v>
      </c>
      <c r="F3047" t="s">
        <v>808</v>
      </c>
      <c r="H3047" t="s">
        <v>4</v>
      </c>
      <c r="I3047">
        <v>2886</v>
      </c>
      <c r="J3047" t="s">
        <v>326</v>
      </c>
      <c r="L3047">
        <v>553184878833</v>
      </c>
      <c r="N3047">
        <v>0</v>
      </c>
      <c r="O3047" t="s">
        <v>5</v>
      </c>
      <c r="P3047">
        <v>0</v>
      </c>
      <c r="Q3047">
        <v>45</v>
      </c>
      <c r="R3047">
        <v>45</v>
      </c>
      <c r="S3047">
        <v>1</v>
      </c>
      <c r="T3047">
        <v>45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 t="s">
        <v>6</v>
      </c>
      <c r="AG3047">
        <v>117</v>
      </c>
      <c r="AS3047" t="s">
        <v>798</v>
      </c>
      <c r="AT3047" s="1"/>
      <c r="AU3047" s="2" t="str">
        <f>IF(ISBLANK(B3047),"", TEXT(B3047,"dddd, d \d\e mmmm \d\e aaaa"))</f>
        <v>quinta-feira, 7 de maio de 2026</v>
      </c>
      <c r="AX3047" s="1" t="str" cm="1">
        <f t="array" ref="AX3047">IFERROR(_xlfn.TEXTJOIN(", ",TRUE,_xlfn._xlws.SORT(_xlfn.UNIQUE(_xlfn._xlws.FILTER($K$2:$K$2889,($I$2:$I$2889=I3047)*($K$2:$K$2889&lt;&gt;""))))),"")</f>
        <v>Lily</v>
      </c>
      <c r="AY3047" s="1" t="str">
        <f>IF(ISBLANK(F3047),"", IF(OR(
ISNUMBER(FIND("escovacao",LOWER(F3047))),
ISNUMBER(FIND("escovação",LOWER(F3047))),
ISNUMBER(FIND("higiene bucal",LOWER(F3047))),
ISNUMBER(FIND("tosa",LOWER(F3047))),
ISNUMBER(FIND("hidratacao",LOWER(F3047))),
ISNUMBER(FIND("hidratação",LOWER(F3047))),
ISNUMBER(FIND("spa",LOWER(F3047))),
ISNUMBER(FIND("corte de unhas",LOWER(F3047))),
ISNUMBER(FIND("desembolo",LOWER(F3047))),
ISNUMBER(FIND("clorexidina",LOWER(F3047))),
ISNUMBER(FIND("matizacao",LOWER(F3047))),
ISNUMBER(FIND("matização",LOWER(F3047))),
ISNUMBER(FIND("arredondamento",LOWER(F3047))),
ISNUMBER(FIND("remocao",LOWER(F3047))),
ISNUMBER(FIND("remoção",LOWER(F3047)))
),"Serviços extras",
IF(ISNUMBER(FIND("banho",LOWER(F3047))),"Banho","Loja")))</f>
        <v>Loja</v>
      </c>
      <c r="AZ3047" s="1" t="str">
        <f>IF(ISBLANK(I3047),"", _xlfn.LET(_xlpm.Pedido,TRIM(D3047&amp;""),IF(_xlpm.Pedido&lt;&gt;"",_xlpm.Pedido&amp;" | "&amp;K3047,I3047&amp;" | "&amp;K3047&amp;" | "&amp;TEXT(AU3047,"0"))))</f>
        <v xml:space="preserve">5503 | </v>
      </c>
      <c r="BA3047" s="1" t="str">
        <f>IF(ISBLANK(I3047),"", _xlfn.LET(_xlpm.TipoServico,LOWER(H3047),IF(ISNUMBER(FIND("banho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47" s="1" t="str">
        <f>IF(ISBLANK(I3047),"", _xlfn.LET(
    _xlpm.Servico,TRIM(F3047&amp;""),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47" s="1">
        <f t="shared" si="2"/>
        <v>45</v>
      </c>
    </row>
    <row r="3048" spans="1:55" x14ac:dyDescent="0.3">
      <c r="A3048" t="s">
        <v>172</v>
      </c>
      <c r="B3048" s="3">
        <v>46149</v>
      </c>
      <c r="C3048" t="s">
        <v>9</v>
      </c>
      <c r="D3048">
        <v>5506</v>
      </c>
      <c r="F3048" t="s">
        <v>134</v>
      </c>
      <c r="H3048" t="s">
        <v>276</v>
      </c>
      <c r="I3048">
        <v>2683</v>
      </c>
      <c r="J3048" t="s">
        <v>530</v>
      </c>
      <c r="K3048" t="s">
        <v>259</v>
      </c>
      <c r="L3048">
        <v>5573988731723</v>
      </c>
      <c r="N3048">
        <v>0</v>
      </c>
      <c r="O3048" t="s">
        <v>5</v>
      </c>
      <c r="P3048">
        <v>0</v>
      </c>
      <c r="Q3048">
        <v>62</v>
      </c>
      <c r="R3048">
        <v>62</v>
      </c>
      <c r="S3048">
        <v>1</v>
      </c>
      <c r="T3048">
        <v>62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 t="s">
        <v>6</v>
      </c>
      <c r="AG3048">
        <v>113.9</v>
      </c>
      <c r="AT3048" s="1"/>
      <c r="AU3048" s="2" t="str">
        <f>IF(ISBLANK(B3048),"", TEXT(B3048,"dddd, d \d\e mmmm \d\e aaaa"))</f>
        <v>quinta-feira, 7 de maio de 2026</v>
      </c>
      <c r="AX3048" s="1" t="str" cm="1">
        <f t="array" ref="AX3048">IFERROR(_xlfn.TEXTJOIN(", ",TRUE,_xlfn._xlws.SORT(_xlfn.UNIQUE(_xlfn._xlws.FILTER($K$2:$K$2889,($I$2:$I$2889=I3048)*($K$2:$K$2889&lt;&gt;""))))),"")</f>
        <v>Nina</v>
      </c>
      <c r="AY3048" s="1" t="str">
        <f>IF(ISBLANK(F3048),"", IF(OR(
ISNUMBER(FIND("escovacao",LOWER(F3048))),
ISNUMBER(FIND("escovação",LOWER(F3048))),
ISNUMBER(FIND("higiene bucal",LOWER(F3048))),
ISNUMBER(FIND("tosa",LOWER(F3048))),
ISNUMBER(FIND("hidratacao",LOWER(F3048))),
ISNUMBER(FIND("hidratação",LOWER(F3048))),
ISNUMBER(FIND("spa",LOWER(F3048))),
ISNUMBER(FIND("corte de unhas",LOWER(F3048))),
ISNUMBER(FIND("desembolo",LOWER(F3048))),
ISNUMBER(FIND("clorexidina",LOWER(F3048))),
ISNUMBER(FIND("matizacao",LOWER(F3048))),
ISNUMBER(FIND("matização",LOWER(F3048))),
ISNUMBER(FIND("arredondamento",LOWER(F3048))),
ISNUMBER(FIND("remocao",LOWER(F3048))),
ISNUMBER(FIND("remoção",LOWER(F3048)))
),"Serviços extras",
IF(ISNUMBER(FIND("banho",LOWER(F3048))),"Banho","Loja")))</f>
        <v>Banho</v>
      </c>
      <c r="AZ3048" s="1" t="str">
        <f>IF(ISBLANK(I3048),"", _xlfn.LET(_xlpm.Pedido,TRIM(D3048&amp;""),IF(_xlpm.Pedido&lt;&gt;"",_xlpm.Pedido&amp;" | "&amp;K3048,I3048&amp;" | "&amp;K3048&amp;" | "&amp;TEXT(AU3048,"0"))))</f>
        <v>5506 | Nina</v>
      </c>
      <c r="BA3048" s="1" t="str">
        <f>IF(ISBLANK(I3048),"", _xlfn.LET(_xlpm.TipoServico,LOWER(H3048),IF(ISNUMBER(FIND("banho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48" s="1" t="str">
        <f>IF(ISBLANK(I3048),"", _xlfn.LET(
    _xlpm.Servico,TRIM(F3048&amp;""),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48" s="1">
        <f t="shared" si="2"/>
        <v>62</v>
      </c>
    </row>
    <row r="3049" spans="1:55" x14ac:dyDescent="0.3">
      <c r="A3049" t="s">
        <v>172</v>
      </c>
      <c r="B3049" s="3">
        <v>46149</v>
      </c>
      <c r="C3049" t="s">
        <v>9</v>
      </c>
      <c r="D3049">
        <v>5506</v>
      </c>
      <c r="F3049" t="s">
        <v>169</v>
      </c>
      <c r="H3049" t="s">
        <v>276</v>
      </c>
      <c r="I3049">
        <v>2683</v>
      </c>
      <c r="J3049" t="s">
        <v>530</v>
      </c>
      <c r="K3049" t="s">
        <v>259</v>
      </c>
      <c r="L3049">
        <v>5573988731723</v>
      </c>
      <c r="N3049">
        <v>0</v>
      </c>
      <c r="O3049" t="s">
        <v>5</v>
      </c>
      <c r="P3049">
        <v>0</v>
      </c>
      <c r="Q3049">
        <v>10</v>
      </c>
      <c r="R3049">
        <v>10</v>
      </c>
      <c r="S3049">
        <v>1</v>
      </c>
      <c r="T3049">
        <v>10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 t="s">
        <v>6</v>
      </c>
      <c r="AG3049">
        <v>113.9</v>
      </c>
      <c r="AT3049" s="1"/>
      <c r="AU3049" s="2" t="str">
        <f>IF(ISBLANK(B3049),"", TEXT(B3049,"dddd, d \d\e mmmm \d\e aaaa"))</f>
        <v>quinta-feira, 7 de maio de 2026</v>
      </c>
      <c r="AX3049" s="1" t="str" cm="1">
        <f t="array" ref="AX3049">IFERROR(_xlfn.TEXTJOIN(", ",TRUE,_xlfn._xlws.SORT(_xlfn.UNIQUE(_xlfn._xlws.FILTER($K$2:$K$2889,($I$2:$I$2889=I3049)*($K$2:$K$2889&lt;&gt;""))))),"")</f>
        <v>Nina</v>
      </c>
      <c r="AY3049" s="1" t="str">
        <f>IF(ISBLANK(F3049),"", IF(OR(
ISNUMBER(FIND("escovacao",LOWER(F3049))),
ISNUMBER(FIND("escovação",LOWER(F3049))),
ISNUMBER(FIND("higiene bucal",LOWER(F3049))),
ISNUMBER(FIND("tosa",LOWER(F3049))),
ISNUMBER(FIND("hidratacao",LOWER(F3049))),
ISNUMBER(FIND("hidratação",LOWER(F3049))),
ISNUMBER(FIND("spa",LOWER(F3049))),
ISNUMBER(FIND("corte de unhas",LOWER(F3049))),
ISNUMBER(FIND("desembolo",LOWER(F3049))),
ISNUMBER(FIND("clorexidina",LOWER(F3049))),
ISNUMBER(FIND("matizacao",LOWER(F3049))),
ISNUMBER(FIND("matização",LOWER(F3049))),
ISNUMBER(FIND("arredondamento",LOWER(F3049))),
ISNUMBER(FIND("remocao",LOWER(F3049))),
ISNUMBER(FIND("remoção",LOWER(F3049)))
),"Serviços extras",
IF(ISNUMBER(FIND("banho",LOWER(F3049))),"Banho","Loja")))</f>
        <v>Serviços extras</v>
      </c>
      <c r="AZ3049" s="1" t="str">
        <f>IF(ISBLANK(I3049),"", _xlfn.LET(_xlpm.Pedido,TRIM(D3049&amp;""),IF(_xlpm.Pedido&lt;&gt;"",_xlpm.Pedido&amp;" | "&amp;K3049,I3049&amp;" | "&amp;K3049&amp;" | "&amp;TEXT(AU3049,"0"))))</f>
        <v>5506 | Nina</v>
      </c>
      <c r="BA3049" s="1" t="str">
        <f>IF(ISBLANK(I3049),"", _xlfn.LET(_xlpm.TipoServico,LOWER(H3049),IF(ISNUMBER(FIND("banho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49" s="1" t="str">
        <f>IF(ISBLANK(I3049),"", _xlfn.LET(
    _xlpm.Servico,TRIM(F3049&amp;""),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49" s="1">
        <f t="shared" si="2"/>
        <v>10</v>
      </c>
    </row>
    <row r="3050" spans="1:55" x14ac:dyDescent="0.3">
      <c r="A3050" t="s">
        <v>133</v>
      </c>
      <c r="B3050" s="3">
        <v>46149</v>
      </c>
      <c r="C3050" t="s">
        <v>9</v>
      </c>
      <c r="D3050">
        <v>5507</v>
      </c>
      <c r="F3050" t="s">
        <v>134</v>
      </c>
      <c r="H3050" t="s">
        <v>276</v>
      </c>
      <c r="I3050">
        <v>2204</v>
      </c>
      <c r="J3050" t="s">
        <v>41</v>
      </c>
      <c r="K3050" t="s">
        <v>182</v>
      </c>
      <c r="L3050">
        <v>73991645013</v>
      </c>
      <c r="N3050">
        <v>0</v>
      </c>
      <c r="O3050" t="s">
        <v>5</v>
      </c>
      <c r="P3050">
        <v>0</v>
      </c>
      <c r="Q3050">
        <v>62</v>
      </c>
      <c r="R3050">
        <v>62</v>
      </c>
      <c r="S3050">
        <v>1</v>
      </c>
      <c r="T3050">
        <v>62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 t="s">
        <v>6</v>
      </c>
      <c r="AG3050">
        <v>102</v>
      </c>
      <c r="AH3050" t="s">
        <v>207</v>
      </c>
      <c r="AI3050" t="s">
        <v>280</v>
      </c>
      <c r="AJ3050" t="s">
        <v>192</v>
      </c>
      <c r="AK3050" t="s">
        <v>190</v>
      </c>
      <c r="AL3050" t="s">
        <v>188</v>
      </c>
      <c r="AM3050" t="s">
        <v>281</v>
      </c>
      <c r="AT3050" s="1"/>
      <c r="AU3050" s="2" t="str">
        <f>IF(ISBLANK(B3050),"", TEXT(B3050,"dddd, d \d\e mmmm \d\e aaaa"))</f>
        <v>quinta-feira, 7 de maio de 2026</v>
      </c>
      <c r="AX3050" s="1" t="str" cm="1">
        <f t="array" ref="AX3050">IFERROR(_xlfn.TEXTJOIN(", ",TRUE,_xlfn._xlws.SORT(_xlfn.UNIQUE(_xlfn._xlws.FILTER($K$2:$K$2889,($I$2:$I$2889=I3050)*($K$2:$K$2889&lt;&gt;""))))),"")</f>
        <v>Amora</v>
      </c>
      <c r="AY3050" s="1" t="str">
        <f>IF(ISBLANK(F3050),"", IF(OR(
ISNUMBER(FIND("escovacao",LOWER(F3050))),
ISNUMBER(FIND("escovação",LOWER(F3050))),
ISNUMBER(FIND("higiene bucal",LOWER(F3050))),
ISNUMBER(FIND("tosa",LOWER(F3050))),
ISNUMBER(FIND("hidratacao",LOWER(F3050))),
ISNUMBER(FIND("hidratação",LOWER(F3050))),
ISNUMBER(FIND("spa",LOWER(F3050))),
ISNUMBER(FIND("corte de unhas",LOWER(F3050))),
ISNUMBER(FIND("desembolo",LOWER(F3050))),
ISNUMBER(FIND("clorexidina",LOWER(F3050))),
ISNUMBER(FIND("matizacao",LOWER(F3050))),
ISNUMBER(FIND("matização",LOWER(F3050))),
ISNUMBER(FIND("arredondamento",LOWER(F3050))),
ISNUMBER(FIND("remocao",LOWER(F3050))),
ISNUMBER(FIND("remoção",LOWER(F3050)))
),"Serviços extras",
IF(ISNUMBER(FIND("banho",LOWER(F3050))),"Banho","Loja")))</f>
        <v>Banho</v>
      </c>
      <c r="AZ3050" s="1" t="str">
        <f>IF(ISBLANK(I3050),"", _xlfn.LET(_xlpm.Pedido,TRIM(D3050&amp;""),IF(_xlpm.Pedido&lt;&gt;"",_xlpm.Pedido&amp;" | "&amp;K3050,I3050&amp;" | "&amp;K3050&amp;" | "&amp;TEXT(AU3050,"0"))))</f>
        <v>5507 | Amora</v>
      </c>
      <c r="BA3050" s="1" t="str">
        <f>IF(ISBLANK(I3050),"", _xlfn.LET(_xlpm.TipoServico,LOWER(H3050),IF(ISNUMBER(FIND("banho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50" s="1" t="str">
        <f>IF(ISBLANK(I3050),"", _xlfn.LET(
    _xlpm.Servico,TRIM(F3050&amp;""),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50" s="1">
        <f t="shared" si="2"/>
        <v>62</v>
      </c>
    </row>
    <row r="3051" spans="1:55" x14ac:dyDescent="0.3">
      <c r="A3051" t="s">
        <v>133</v>
      </c>
      <c r="B3051" s="3">
        <v>46149</v>
      </c>
      <c r="C3051" t="s">
        <v>9</v>
      </c>
      <c r="D3051">
        <v>5507</v>
      </c>
      <c r="F3051" t="s">
        <v>137</v>
      </c>
      <c r="H3051" t="s">
        <v>276</v>
      </c>
      <c r="I3051">
        <v>2204</v>
      </c>
      <c r="J3051" t="s">
        <v>41</v>
      </c>
      <c r="K3051" t="s">
        <v>182</v>
      </c>
      <c r="L3051">
        <v>73991645013</v>
      </c>
      <c r="N3051">
        <v>0</v>
      </c>
      <c r="O3051" t="s">
        <v>5</v>
      </c>
      <c r="P3051">
        <v>0</v>
      </c>
      <c r="Q3051">
        <v>5</v>
      </c>
      <c r="R3051">
        <v>5</v>
      </c>
      <c r="S3051">
        <v>1</v>
      </c>
      <c r="T3051">
        <v>5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0</v>
      </c>
      <c r="AF3051" t="s">
        <v>6</v>
      </c>
      <c r="AG3051">
        <v>102</v>
      </c>
      <c r="AH3051" t="s">
        <v>207</v>
      </c>
      <c r="AI3051" t="s">
        <v>280</v>
      </c>
      <c r="AJ3051" t="s">
        <v>192</v>
      </c>
      <c r="AK3051" t="s">
        <v>190</v>
      </c>
      <c r="AL3051" t="s">
        <v>188</v>
      </c>
      <c r="AM3051" t="s">
        <v>281</v>
      </c>
      <c r="AT3051" s="1"/>
      <c r="AU3051" s="2" t="str">
        <f>IF(ISBLANK(B3051),"", TEXT(B3051,"dddd, d \d\e mmmm \d\e aaaa"))</f>
        <v>quinta-feira, 7 de maio de 2026</v>
      </c>
      <c r="AX3051" s="1" t="str" cm="1">
        <f t="array" ref="AX3051">IFERROR(_xlfn.TEXTJOIN(", ",TRUE,_xlfn._xlws.SORT(_xlfn.UNIQUE(_xlfn._xlws.FILTER($K$2:$K$2889,($I$2:$I$2889=I3051)*($K$2:$K$2889&lt;&gt;""))))),"")</f>
        <v>Amora</v>
      </c>
      <c r="AY3051" s="1" t="str">
        <f>IF(ISBLANK(F3051),"", IF(OR(
ISNUMBER(FIND("escovacao",LOWER(F3051))),
ISNUMBER(FIND("escovação",LOWER(F3051))),
ISNUMBER(FIND("higiene bucal",LOWER(F3051))),
ISNUMBER(FIND("tosa",LOWER(F3051))),
ISNUMBER(FIND("hidratacao",LOWER(F3051))),
ISNUMBER(FIND("hidratação",LOWER(F3051))),
ISNUMBER(FIND("spa",LOWER(F3051))),
ISNUMBER(FIND("corte de unhas",LOWER(F3051))),
ISNUMBER(FIND("desembolo",LOWER(F3051))),
ISNUMBER(FIND("clorexidina",LOWER(F3051))),
ISNUMBER(FIND("matizacao",LOWER(F3051))),
ISNUMBER(FIND("matização",LOWER(F3051))),
ISNUMBER(FIND("arredondamento",LOWER(F3051))),
ISNUMBER(FIND("remocao",LOWER(F3051))),
ISNUMBER(FIND("remoção",LOWER(F3051)))
),"Serviços extras",
IF(ISNUMBER(FIND("banho",LOWER(F3051))),"Banho","Loja")))</f>
        <v>Serviços extras</v>
      </c>
      <c r="AZ3051" s="1" t="str">
        <f>IF(ISBLANK(I3051),"", _xlfn.LET(_xlpm.Pedido,TRIM(D3051&amp;""),IF(_xlpm.Pedido&lt;&gt;"",_xlpm.Pedido&amp;" | "&amp;K3051,I3051&amp;" | "&amp;K3051&amp;" | "&amp;TEXT(AU3051,"0"))))</f>
        <v>5507 | Amora</v>
      </c>
      <c r="BA3051" s="1" t="str">
        <f>IF(ISBLANK(I3051),"", _xlfn.LET(_xlpm.TipoServico,LOWER(H3051),IF(ISNUMBER(FIND("banho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51" s="1" t="str">
        <f>IF(ISBLANK(I3051),"", _xlfn.LET(
    _xlpm.Servico,TRIM(F3051&amp;""),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51" s="1">
        <f t="shared" si="2"/>
        <v>5</v>
      </c>
    </row>
    <row r="3052" spans="1:55" x14ac:dyDescent="0.3">
      <c r="A3052" t="s">
        <v>133</v>
      </c>
      <c r="B3052" s="3">
        <v>46149</v>
      </c>
      <c r="C3052" t="s">
        <v>9</v>
      </c>
      <c r="D3052">
        <v>5507</v>
      </c>
      <c r="F3052" t="s">
        <v>275</v>
      </c>
      <c r="H3052" t="s">
        <v>276</v>
      </c>
      <c r="I3052">
        <v>2204</v>
      </c>
      <c r="J3052" t="s">
        <v>41</v>
      </c>
      <c r="K3052" t="s">
        <v>182</v>
      </c>
      <c r="L3052">
        <v>73991645013</v>
      </c>
      <c r="N3052">
        <v>0</v>
      </c>
      <c r="O3052" t="s">
        <v>5</v>
      </c>
      <c r="P3052">
        <v>0</v>
      </c>
      <c r="Q3052">
        <v>35</v>
      </c>
      <c r="R3052">
        <v>35</v>
      </c>
      <c r="S3052">
        <v>1</v>
      </c>
      <c r="T3052">
        <v>35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0</v>
      </c>
      <c r="AF3052" t="s">
        <v>6</v>
      </c>
      <c r="AG3052">
        <v>102</v>
      </c>
      <c r="AH3052" t="s">
        <v>207</v>
      </c>
      <c r="AI3052" t="s">
        <v>280</v>
      </c>
      <c r="AJ3052" t="s">
        <v>192</v>
      </c>
      <c r="AK3052" t="s">
        <v>190</v>
      </c>
      <c r="AL3052" t="s">
        <v>188</v>
      </c>
      <c r="AM3052" t="s">
        <v>281</v>
      </c>
      <c r="AT3052" s="1"/>
      <c r="AU3052" s="2" t="str">
        <f>IF(ISBLANK(B3052),"", TEXT(B3052,"dddd, d \d\e mmmm \d\e aaaa"))</f>
        <v>quinta-feira, 7 de maio de 2026</v>
      </c>
      <c r="AX3052" s="1" t="str" cm="1">
        <f t="array" ref="AX3052">IFERROR(_xlfn.TEXTJOIN(", ",TRUE,_xlfn._xlws.SORT(_xlfn.UNIQUE(_xlfn._xlws.FILTER($K$2:$K$2889,($I$2:$I$2889=I3052)*($K$2:$K$2889&lt;&gt;""))))),"")</f>
        <v>Amora</v>
      </c>
      <c r="AY3052" s="1" t="str">
        <f>IF(ISBLANK(F3052),"", IF(OR(
ISNUMBER(FIND("escovacao",LOWER(F3052))),
ISNUMBER(FIND("escovação",LOWER(F3052))),
ISNUMBER(FIND("higiene bucal",LOWER(F3052))),
ISNUMBER(FIND("tosa",LOWER(F3052))),
ISNUMBER(FIND("hidratacao",LOWER(F3052))),
ISNUMBER(FIND("hidratação",LOWER(F3052))),
ISNUMBER(FIND("spa",LOWER(F3052))),
ISNUMBER(FIND("corte de unhas",LOWER(F3052))),
ISNUMBER(FIND("desembolo",LOWER(F3052))),
ISNUMBER(FIND("clorexidina",LOWER(F3052))),
ISNUMBER(FIND("matizacao",LOWER(F3052))),
ISNUMBER(FIND("matização",LOWER(F3052))),
ISNUMBER(FIND("arredondamento",LOWER(F3052))),
ISNUMBER(FIND("remocao",LOWER(F3052))),
ISNUMBER(FIND("remoção",LOWER(F3052)))
),"Serviços extras",
IF(ISNUMBER(FIND("banho",LOWER(F3052))),"Banho","Loja")))</f>
        <v>Serviços extras</v>
      </c>
      <c r="AZ3052" s="1" t="str">
        <f>IF(ISBLANK(I3052),"", _xlfn.LET(_xlpm.Pedido,TRIM(D3052&amp;""),IF(_xlpm.Pedido&lt;&gt;"",_xlpm.Pedido&amp;" | "&amp;K3052,I3052&amp;" | "&amp;K3052&amp;" | "&amp;TEXT(AU3052,"0"))))</f>
        <v>5507 | Amora</v>
      </c>
      <c r="BA3052" s="1" t="str">
        <f>IF(ISBLANK(I3052),"", _xlfn.LET(_xlpm.TipoServico,LOWER(H3052),IF(ISNUMBER(FIND("banho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52" s="1" t="str">
        <f>IF(ISBLANK(I3052),"", _xlfn.LET(
    _xlpm.Servico,TRIM(F3052&amp;""),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052" s="1">
        <f t="shared" si="2"/>
        <v>35</v>
      </c>
    </row>
    <row r="3053" spans="1:55" x14ac:dyDescent="0.3">
      <c r="A3053" t="s">
        <v>1</v>
      </c>
      <c r="B3053" s="3">
        <v>46149</v>
      </c>
      <c r="C3053" t="s">
        <v>9</v>
      </c>
      <c r="D3053">
        <v>5504</v>
      </c>
      <c r="E3053">
        <v>0</v>
      </c>
      <c r="F3053" t="s">
        <v>809</v>
      </c>
      <c r="H3053" t="s">
        <v>4</v>
      </c>
      <c r="I3053">
        <v>2911</v>
      </c>
      <c r="J3053" t="s">
        <v>807</v>
      </c>
      <c r="L3053">
        <v>73988759986</v>
      </c>
      <c r="N3053">
        <v>0</v>
      </c>
      <c r="O3053" t="s">
        <v>5</v>
      </c>
      <c r="P3053">
        <v>0</v>
      </c>
      <c r="Q3053">
        <v>116.4</v>
      </c>
      <c r="R3053">
        <v>116.4</v>
      </c>
      <c r="S3053">
        <v>1</v>
      </c>
      <c r="T3053">
        <v>116.4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 t="s">
        <v>6</v>
      </c>
      <c r="AG3053">
        <v>246.4</v>
      </c>
      <c r="AS3053" t="s">
        <v>487</v>
      </c>
      <c r="AT3053" s="1"/>
      <c r="AU3053" s="2" t="str">
        <f>IF(ISBLANK(B3053),"", TEXT(B3053,"dddd, d \d\e mmmm \d\e aaaa"))</f>
        <v>quinta-feira, 7 de maio de 2026</v>
      </c>
      <c r="AX3053" s="1" t="str" cm="1">
        <f t="array" ref="AX3053">IFERROR(_xlfn.TEXTJOIN(", ",TRUE,_xlfn._xlws.SORT(_xlfn.UNIQUE(_xlfn._xlws.FILTER($K$2:$K$2889,($I$2:$I$2889=I3053)*($K$2:$K$2889&lt;&gt;""))))),"")</f>
        <v/>
      </c>
      <c r="AY3053" s="1" t="str">
        <f>IF(ISBLANK(F3053),"", IF(OR(
ISNUMBER(FIND("escovacao",LOWER(F3053))),
ISNUMBER(FIND("escovação",LOWER(F3053))),
ISNUMBER(FIND("higiene bucal",LOWER(F3053))),
ISNUMBER(FIND("tosa",LOWER(F3053))),
ISNUMBER(FIND("hidratacao",LOWER(F3053))),
ISNUMBER(FIND("hidratação",LOWER(F3053))),
ISNUMBER(FIND("spa",LOWER(F3053))),
ISNUMBER(FIND("corte de unhas",LOWER(F3053))),
ISNUMBER(FIND("desembolo",LOWER(F3053))),
ISNUMBER(FIND("clorexidina",LOWER(F3053))),
ISNUMBER(FIND("matizacao",LOWER(F3053))),
ISNUMBER(FIND("matização",LOWER(F3053))),
ISNUMBER(FIND("arredondamento",LOWER(F3053))),
ISNUMBER(FIND("remocao",LOWER(F3053))),
ISNUMBER(FIND("remoção",LOWER(F3053)))
),"Serviços extras",
IF(ISNUMBER(FIND("banho",LOWER(F3053))),"Banho","Loja")))</f>
        <v>Loja</v>
      </c>
      <c r="AZ3053" s="1" t="str">
        <f>IF(ISBLANK(I3053),"", _xlfn.LET(_xlpm.Pedido,TRIM(D3053&amp;""),IF(_xlpm.Pedido&lt;&gt;"",_xlpm.Pedido&amp;" | "&amp;K3053,I3053&amp;" | "&amp;K3053&amp;" | "&amp;TEXT(AU3053,"0"))))</f>
        <v xml:space="preserve">5504 | </v>
      </c>
      <c r="BA3053" s="1" t="str">
        <f>IF(ISBLANK(I3053),"", _xlfn.LET(_xlpm.TipoServico,LOWER(H3053),IF(ISNUMBER(FIND("banho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53" s="1" t="str">
        <f>IF(ISBLANK(I3053),"", _xlfn.LET(
    _xlpm.Servico,TRIM(F3053&amp;""),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53" s="1">
        <f t="shared" si="2"/>
        <v>116.4</v>
      </c>
    </row>
    <row r="3054" spans="1:55" x14ac:dyDescent="0.3">
      <c r="A3054" t="s">
        <v>133</v>
      </c>
      <c r="B3054" s="3">
        <v>46149</v>
      </c>
      <c r="C3054" t="s">
        <v>9</v>
      </c>
      <c r="D3054">
        <v>5505</v>
      </c>
      <c r="F3054" t="s">
        <v>169</v>
      </c>
      <c r="H3054" t="s">
        <v>276</v>
      </c>
      <c r="I3054">
        <v>2564</v>
      </c>
      <c r="J3054" t="s">
        <v>590</v>
      </c>
      <c r="K3054" t="s">
        <v>186</v>
      </c>
      <c r="L3054">
        <v>73991483226</v>
      </c>
      <c r="N3054">
        <v>0</v>
      </c>
      <c r="O3054" t="s">
        <v>5</v>
      </c>
      <c r="P3054">
        <v>0</v>
      </c>
      <c r="Q3054">
        <v>10</v>
      </c>
      <c r="R3054">
        <v>10</v>
      </c>
      <c r="S3054">
        <v>1</v>
      </c>
      <c r="T3054">
        <v>10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 t="s">
        <v>6</v>
      </c>
      <c r="AG3054">
        <v>84</v>
      </c>
      <c r="AT3054" s="1"/>
      <c r="AU3054" s="2" t="str">
        <f>IF(ISBLANK(B3054),"", TEXT(B3054,"dddd, d \d\e mmmm \d\e aaaa"))</f>
        <v>quinta-feira, 7 de maio de 2026</v>
      </c>
      <c r="AX3054" s="1" t="str" cm="1">
        <f t="array" ref="AX3054">IFERROR(_xlfn.TEXTJOIN(", ",TRUE,_xlfn._xlws.SORT(_xlfn.UNIQUE(_xlfn._xlws.FILTER($K$2:$K$2889,($I$2:$I$2889=I3054)*($K$2:$K$2889&lt;&gt;""))))),"")</f>
        <v>Luck</v>
      </c>
      <c r="AY3054" s="1" t="str">
        <f>IF(ISBLANK(F3054),"", IF(OR(
ISNUMBER(FIND("escovacao",LOWER(F3054))),
ISNUMBER(FIND("escovação",LOWER(F3054))),
ISNUMBER(FIND("higiene bucal",LOWER(F3054))),
ISNUMBER(FIND("tosa",LOWER(F3054))),
ISNUMBER(FIND("hidratacao",LOWER(F3054))),
ISNUMBER(FIND("hidratação",LOWER(F3054))),
ISNUMBER(FIND("spa",LOWER(F3054))),
ISNUMBER(FIND("corte de unhas",LOWER(F3054))),
ISNUMBER(FIND("desembolo",LOWER(F3054))),
ISNUMBER(FIND("clorexidina",LOWER(F3054))),
ISNUMBER(FIND("matizacao",LOWER(F3054))),
ISNUMBER(FIND("matização",LOWER(F3054))),
ISNUMBER(FIND("arredondamento",LOWER(F3054))),
ISNUMBER(FIND("remocao",LOWER(F3054))),
ISNUMBER(FIND("remoção",LOWER(F3054)))
),"Serviços extras",
IF(ISNUMBER(FIND("banho",LOWER(F3054))),"Banho","Loja")))</f>
        <v>Serviços extras</v>
      </c>
      <c r="AZ3054" s="1" t="str">
        <f>IF(ISBLANK(I3054),"", _xlfn.LET(_xlpm.Pedido,TRIM(D3054&amp;""),IF(_xlpm.Pedido&lt;&gt;"",_xlpm.Pedido&amp;" | "&amp;K3054,I3054&amp;" | "&amp;K3054&amp;" | "&amp;TEXT(AU3054,"0"))))</f>
        <v>5505 | Luck</v>
      </c>
      <c r="BA3054" s="1" t="str">
        <f>IF(ISBLANK(I3054),"", _xlfn.LET(_xlpm.TipoServico,LOWER(H3054),IF(ISNUMBER(FIND("banho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54" s="1" t="str">
        <f>IF(ISBLANK(I3054),"", _xlfn.LET(
    _xlpm.Servico,TRIM(F3054&amp;""),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54" s="1">
        <f t="shared" si="2"/>
        <v>10</v>
      </c>
    </row>
    <row r="3055" spans="1:55" x14ac:dyDescent="0.3">
      <c r="A3055" t="s">
        <v>141</v>
      </c>
      <c r="B3055" s="3">
        <v>46149</v>
      </c>
      <c r="C3055" t="s">
        <v>9</v>
      </c>
      <c r="D3055">
        <v>5515</v>
      </c>
      <c r="F3055" t="s">
        <v>134</v>
      </c>
      <c r="H3055" t="s">
        <v>276</v>
      </c>
      <c r="I3055">
        <v>2336</v>
      </c>
      <c r="J3055" t="s">
        <v>599</v>
      </c>
      <c r="K3055" t="s">
        <v>300</v>
      </c>
      <c r="L3055">
        <v>73998253932</v>
      </c>
      <c r="N3055">
        <v>0</v>
      </c>
      <c r="O3055" t="s">
        <v>5</v>
      </c>
      <c r="P3055">
        <v>0</v>
      </c>
      <c r="Q3055">
        <v>62</v>
      </c>
      <c r="R3055">
        <v>62</v>
      </c>
      <c r="S3055">
        <v>1</v>
      </c>
      <c r="T3055">
        <v>62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 t="s">
        <v>6</v>
      </c>
      <c r="AG3055">
        <v>62</v>
      </c>
      <c r="AT3055" s="1"/>
      <c r="AU3055" s="2" t="str">
        <f>IF(ISBLANK(B3055),"", TEXT(B3055,"dddd, d \d\e mmmm \d\e aaaa"))</f>
        <v>quinta-feira, 7 de maio de 2026</v>
      </c>
      <c r="AX3055" s="1" t="str" cm="1">
        <f t="array" ref="AX3055">IFERROR(_xlfn.TEXTJOIN(", ",TRUE,_xlfn._xlws.SORT(_xlfn.UNIQUE(_xlfn._xlws.FILTER($K$2:$K$2889,($I$2:$I$2889=I3055)*($K$2:$K$2889&lt;&gt;""))))),"")</f>
        <v>Mel, Nick</v>
      </c>
      <c r="AY3055" s="1" t="str">
        <f>IF(ISBLANK(F3055),"", IF(OR(
ISNUMBER(FIND("escovacao",LOWER(F3055))),
ISNUMBER(FIND("escovação",LOWER(F3055))),
ISNUMBER(FIND("higiene bucal",LOWER(F3055))),
ISNUMBER(FIND("tosa",LOWER(F3055))),
ISNUMBER(FIND("hidratacao",LOWER(F3055))),
ISNUMBER(FIND("hidratação",LOWER(F3055))),
ISNUMBER(FIND("spa",LOWER(F3055))),
ISNUMBER(FIND("corte de unhas",LOWER(F3055))),
ISNUMBER(FIND("desembolo",LOWER(F3055))),
ISNUMBER(FIND("clorexidina",LOWER(F3055))),
ISNUMBER(FIND("matizacao",LOWER(F3055))),
ISNUMBER(FIND("matização",LOWER(F3055))),
ISNUMBER(FIND("arredondamento",LOWER(F3055))),
ISNUMBER(FIND("remocao",LOWER(F3055))),
ISNUMBER(FIND("remoção",LOWER(F3055)))
),"Serviços extras",
IF(ISNUMBER(FIND("banho",LOWER(F3055))),"Banho","Loja")))</f>
        <v>Banho</v>
      </c>
      <c r="AZ3055" s="1" t="str">
        <f>IF(ISBLANK(I3055),"", _xlfn.LET(_xlpm.Pedido,TRIM(D3055&amp;""),IF(_xlpm.Pedido&lt;&gt;"",_xlpm.Pedido&amp;" | "&amp;K3055,I3055&amp;" | "&amp;K3055&amp;" | "&amp;TEXT(AU3055,"0"))))</f>
        <v>5515 | Nick</v>
      </c>
      <c r="BA3055" s="1" t="str">
        <f>IF(ISBLANK(I3055),"", _xlfn.LET(_xlpm.TipoServico,LOWER(H3055),IF(ISNUMBER(FIND("banho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55" s="1" t="str">
        <f>IF(ISBLANK(I3055),"", _xlfn.LET(
    _xlpm.Servico,TRIM(F3055&amp;""),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55" s="1">
        <f t="shared" si="2"/>
        <v>62</v>
      </c>
    </row>
    <row r="3056" spans="1:55" x14ac:dyDescent="0.3">
      <c r="A3056" t="s">
        <v>172</v>
      </c>
      <c r="B3056" s="3">
        <v>46149</v>
      </c>
      <c r="C3056" t="s">
        <v>9</v>
      </c>
      <c r="D3056">
        <v>5508</v>
      </c>
      <c r="F3056" t="s">
        <v>134</v>
      </c>
      <c r="H3056" t="s">
        <v>276</v>
      </c>
      <c r="I3056">
        <v>2108</v>
      </c>
      <c r="J3056" t="s">
        <v>437</v>
      </c>
      <c r="K3056" t="s">
        <v>444</v>
      </c>
      <c r="L3056">
        <v>73991061033</v>
      </c>
      <c r="N3056">
        <v>0</v>
      </c>
      <c r="O3056" t="s">
        <v>5</v>
      </c>
      <c r="P3056">
        <v>0</v>
      </c>
      <c r="Q3056">
        <v>62</v>
      </c>
      <c r="R3056">
        <v>62</v>
      </c>
      <c r="S3056">
        <v>1</v>
      </c>
      <c r="T3056">
        <v>62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 t="s">
        <v>6</v>
      </c>
      <c r="AG3056">
        <v>109</v>
      </c>
      <c r="AT3056" s="1"/>
      <c r="AU3056" s="2" t="str">
        <f>IF(ISBLANK(B3056),"", TEXT(B3056,"dddd, d \d\e mmmm \d\e aaaa"))</f>
        <v>quinta-feira, 7 de maio de 2026</v>
      </c>
      <c r="AX3056" s="1" t="str" cm="1">
        <f t="array" ref="AX3056">IFERROR(_xlfn.TEXTJOIN(", ",TRUE,_xlfn._xlws.SORT(_xlfn.UNIQUE(_xlfn._xlws.FILTER($K$2:$K$2889,($I$2:$I$2889=I3056)*($K$2:$K$2889&lt;&gt;""))))),"")</f>
        <v>Amora, Maya</v>
      </c>
      <c r="AY3056" s="1" t="str">
        <f>IF(ISBLANK(F3056),"", IF(OR(
ISNUMBER(FIND("escovacao",LOWER(F3056))),
ISNUMBER(FIND("escovação",LOWER(F3056))),
ISNUMBER(FIND("higiene bucal",LOWER(F3056))),
ISNUMBER(FIND("tosa",LOWER(F3056))),
ISNUMBER(FIND("hidratacao",LOWER(F3056))),
ISNUMBER(FIND("hidratação",LOWER(F3056))),
ISNUMBER(FIND("spa",LOWER(F3056))),
ISNUMBER(FIND("corte de unhas",LOWER(F3056))),
ISNUMBER(FIND("desembolo",LOWER(F3056))),
ISNUMBER(FIND("clorexidina",LOWER(F3056))),
ISNUMBER(FIND("matizacao",LOWER(F3056))),
ISNUMBER(FIND("matização",LOWER(F3056))),
ISNUMBER(FIND("arredondamento",LOWER(F3056))),
ISNUMBER(FIND("remocao",LOWER(F3056))),
ISNUMBER(FIND("remoção",LOWER(F3056)))
),"Serviços extras",
IF(ISNUMBER(FIND("banho",LOWER(F3056))),"Banho","Loja")))</f>
        <v>Banho</v>
      </c>
      <c r="AZ3056" s="1" t="str">
        <f>IF(ISBLANK(I3056),"", _xlfn.LET(_xlpm.Pedido,TRIM(D3056&amp;""),IF(_xlpm.Pedido&lt;&gt;"",_xlpm.Pedido&amp;" | "&amp;K3056,I3056&amp;" | "&amp;K3056&amp;" | "&amp;TEXT(AU3056,"0"))))</f>
        <v>5508 | Maya</v>
      </c>
      <c r="BA3056" s="1" t="str">
        <f>IF(ISBLANK(I3056),"", _xlfn.LET(_xlpm.TipoServico,LOWER(H3056),IF(ISNUMBER(FIND("banho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56" s="1" t="str">
        <f>IF(ISBLANK(I3056),"", _xlfn.LET(
    _xlpm.Servico,TRIM(F3056&amp;""),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56" s="1">
        <f t="shared" si="2"/>
        <v>62</v>
      </c>
    </row>
    <row r="3057" spans="1:55" x14ac:dyDescent="0.3">
      <c r="A3057" t="s">
        <v>172</v>
      </c>
      <c r="B3057" s="3">
        <v>46149</v>
      </c>
      <c r="C3057" t="s">
        <v>9</v>
      </c>
      <c r="D3057">
        <v>5508</v>
      </c>
      <c r="F3057" t="s">
        <v>146</v>
      </c>
      <c r="H3057" t="s">
        <v>276</v>
      </c>
      <c r="I3057">
        <v>2108</v>
      </c>
      <c r="J3057" t="s">
        <v>437</v>
      </c>
      <c r="K3057" t="s">
        <v>444</v>
      </c>
      <c r="L3057">
        <v>73991061033</v>
      </c>
      <c r="N3057">
        <v>0</v>
      </c>
      <c r="O3057" t="s">
        <v>5</v>
      </c>
      <c r="P3057">
        <v>0</v>
      </c>
      <c r="Q3057">
        <v>12</v>
      </c>
      <c r="R3057">
        <v>12</v>
      </c>
      <c r="S3057">
        <v>1</v>
      </c>
      <c r="T3057">
        <v>12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 t="s">
        <v>6</v>
      </c>
      <c r="AG3057">
        <v>109</v>
      </c>
      <c r="AT3057" s="1"/>
      <c r="AU3057" s="2" t="str">
        <f>IF(ISBLANK(B3057),"", TEXT(B3057,"dddd, d \d\e mmmm \d\e aaaa"))</f>
        <v>quinta-feira, 7 de maio de 2026</v>
      </c>
      <c r="AX3057" s="1" t="str" cm="1">
        <f t="array" ref="AX3057">IFERROR(_xlfn.TEXTJOIN(", ",TRUE,_xlfn._xlws.SORT(_xlfn.UNIQUE(_xlfn._xlws.FILTER($K$2:$K$2889,($I$2:$I$2889=I3057)*($K$2:$K$2889&lt;&gt;""))))),"")</f>
        <v>Amora, Maya</v>
      </c>
      <c r="AY3057" s="1" t="str">
        <f>IF(ISBLANK(F3057),"", IF(OR(
ISNUMBER(FIND("escovacao",LOWER(F3057))),
ISNUMBER(FIND("escovação",LOWER(F3057))),
ISNUMBER(FIND("higiene bucal",LOWER(F3057))),
ISNUMBER(FIND("tosa",LOWER(F3057))),
ISNUMBER(FIND("hidratacao",LOWER(F3057))),
ISNUMBER(FIND("hidratação",LOWER(F3057))),
ISNUMBER(FIND("spa",LOWER(F3057))),
ISNUMBER(FIND("corte de unhas",LOWER(F3057))),
ISNUMBER(FIND("desembolo",LOWER(F3057))),
ISNUMBER(FIND("clorexidina",LOWER(F3057))),
ISNUMBER(FIND("matizacao",LOWER(F3057))),
ISNUMBER(FIND("matização",LOWER(F3057))),
ISNUMBER(FIND("arredondamento",LOWER(F3057))),
ISNUMBER(FIND("remocao",LOWER(F3057))),
ISNUMBER(FIND("remoção",LOWER(F3057)))
),"Serviços extras",
IF(ISNUMBER(FIND("banho",LOWER(F3057))),"Banho","Loja")))</f>
        <v>Serviços extras</v>
      </c>
      <c r="AZ3057" s="1" t="str">
        <f>IF(ISBLANK(I3057),"", _xlfn.LET(_xlpm.Pedido,TRIM(D3057&amp;""),IF(_xlpm.Pedido&lt;&gt;"",_xlpm.Pedido&amp;" | "&amp;K3057,I3057&amp;" | "&amp;K3057&amp;" | "&amp;TEXT(AU3057,"0"))))</f>
        <v>5508 | Maya</v>
      </c>
      <c r="BA3057" s="1" t="str">
        <f>IF(ISBLANK(I3057),"", _xlfn.LET(_xlpm.TipoServico,LOWER(H3057),IF(ISNUMBER(FIND("banho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57" s="1" t="str">
        <f>IF(ISBLANK(I3057),"", _xlfn.LET(
    _xlpm.Servico,TRIM(F3057&amp;""),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57" s="1">
        <f t="shared" si="2"/>
        <v>12</v>
      </c>
    </row>
    <row r="3058" spans="1:55" x14ac:dyDescent="0.3">
      <c r="A3058" t="s">
        <v>172</v>
      </c>
      <c r="B3058" s="3">
        <v>46149</v>
      </c>
      <c r="C3058" t="s">
        <v>9</v>
      </c>
      <c r="D3058">
        <v>5508</v>
      </c>
      <c r="F3058" t="s">
        <v>275</v>
      </c>
      <c r="H3058" t="s">
        <v>276</v>
      </c>
      <c r="I3058">
        <v>2108</v>
      </c>
      <c r="J3058" t="s">
        <v>437</v>
      </c>
      <c r="K3058" t="s">
        <v>444</v>
      </c>
      <c r="L3058">
        <v>73991061033</v>
      </c>
      <c r="N3058">
        <v>0</v>
      </c>
      <c r="O3058" t="s">
        <v>5</v>
      </c>
      <c r="P3058">
        <v>0</v>
      </c>
      <c r="Q3058">
        <v>35</v>
      </c>
      <c r="R3058">
        <v>35</v>
      </c>
      <c r="S3058">
        <v>1</v>
      </c>
      <c r="T3058">
        <v>35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 t="s">
        <v>6</v>
      </c>
      <c r="AG3058">
        <v>109</v>
      </c>
      <c r="AT3058" s="1"/>
      <c r="AU3058" s="2" t="str">
        <f>IF(ISBLANK(B3058),"", TEXT(B3058,"dddd, d \d\e mmmm \d\e aaaa"))</f>
        <v>quinta-feira, 7 de maio de 2026</v>
      </c>
      <c r="AX3058" s="1" t="str" cm="1">
        <f t="array" ref="AX3058">IFERROR(_xlfn.TEXTJOIN(", ",TRUE,_xlfn._xlws.SORT(_xlfn.UNIQUE(_xlfn._xlws.FILTER($K$2:$K$2889,($I$2:$I$2889=I3058)*($K$2:$K$2889&lt;&gt;""))))),"")</f>
        <v>Amora, Maya</v>
      </c>
      <c r="AY3058" s="1" t="str">
        <f>IF(ISBLANK(F3058),"", IF(OR(
ISNUMBER(FIND("escovacao",LOWER(F3058))),
ISNUMBER(FIND("escovação",LOWER(F3058))),
ISNUMBER(FIND("higiene bucal",LOWER(F3058))),
ISNUMBER(FIND("tosa",LOWER(F3058))),
ISNUMBER(FIND("hidratacao",LOWER(F3058))),
ISNUMBER(FIND("hidratação",LOWER(F3058))),
ISNUMBER(FIND("spa",LOWER(F3058))),
ISNUMBER(FIND("corte de unhas",LOWER(F3058))),
ISNUMBER(FIND("desembolo",LOWER(F3058))),
ISNUMBER(FIND("clorexidina",LOWER(F3058))),
ISNUMBER(FIND("matizacao",LOWER(F3058))),
ISNUMBER(FIND("matização",LOWER(F3058))),
ISNUMBER(FIND("arredondamento",LOWER(F3058))),
ISNUMBER(FIND("remocao",LOWER(F3058))),
ISNUMBER(FIND("remoção",LOWER(F3058)))
),"Serviços extras",
IF(ISNUMBER(FIND("banho",LOWER(F3058))),"Banho","Loja")))</f>
        <v>Serviços extras</v>
      </c>
      <c r="AZ3058" s="1" t="str">
        <f>IF(ISBLANK(I3058),"", _xlfn.LET(_xlpm.Pedido,TRIM(D3058&amp;""),IF(_xlpm.Pedido&lt;&gt;"",_xlpm.Pedido&amp;" | "&amp;K3058,I3058&amp;" | "&amp;K3058&amp;" | "&amp;TEXT(AU3058,"0"))))</f>
        <v>5508 | Maya</v>
      </c>
      <c r="BA3058" s="1" t="str">
        <f>IF(ISBLANK(I3058),"", _xlfn.LET(_xlpm.TipoServico,LOWER(H3058),IF(ISNUMBER(FIND("banho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58" s="1" t="str">
        <f>IF(ISBLANK(I3058),"", _xlfn.LET(
    _xlpm.Servico,TRIM(F3058&amp;""),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058" s="1">
        <f t="shared" si="2"/>
        <v>35</v>
      </c>
    </row>
    <row r="3059" spans="1:55" x14ac:dyDescent="0.3">
      <c r="A3059" t="s">
        <v>1</v>
      </c>
      <c r="B3059" s="3">
        <v>46149</v>
      </c>
      <c r="C3059" t="s">
        <v>9</v>
      </c>
      <c r="D3059">
        <v>5506</v>
      </c>
      <c r="F3059" t="s">
        <v>810</v>
      </c>
      <c r="H3059" t="s">
        <v>4</v>
      </c>
      <c r="I3059">
        <v>2683</v>
      </c>
      <c r="J3059" t="s">
        <v>530</v>
      </c>
      <c r="L3059">
        <v>5573988731723</v>
      </c>
      <c r="N3059">
        <v>0</v>
      </c>
      <c r="O3059" t="s">
        <v>5</v>
      </c>
      <c r="P3059">
        <v>0</v>
      </c>
      <c r="Q3059">
        <v>41.9</v>
      </c>
      <c r="R3059">
        <v>41.9</v>
      </c>
      <c r="S3059">
        <v>1</v>
      </c>
      <c r="T3059">
        <v>41.9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 t="s">
        <v>6</v>
      </c>
      <c r="AG3059">
        <v>113.9</v>
      </c>
      <c r="AS3059" t="s">
        <v>798</v>
      </c>
      <c r="AT3059" s="1"/>
      <c r="AU3059" s="2" t="str">
        <f>IF(ISBLANK(B3059),"", TEXT(B3059,"dddd, d \d\e mmmm \d\e aaaa"))</f>
        <v>quinta-feira, 7 de maio de 2026</v>
      </c>
      <c r="AX3059" s="1" t="str" cm="1">
        <f t="array" ref="AX3059">IFERROR(_xlfn.TEXTJOIN(", ",TRUE,_xlfn._xlws.SORT(_xlfn.UNIQUE(_xlfn._xlws.FILTER($K$2:$K$2889,($I$2:$I$2889=I3059)*($K$2:$K$2889&lt;&gt;""))))),"")</f>
        <v>Nina</v>
      </c>
      <c r="AY3059" s="1" t="str">
        <f>IF(ISBLANK(F3059),"", IF(OR(
ISNUMBER(FIND("escovacao",LOWER(F3059))),
ISNUMBER(FIND("escovação",LOWER(F3059))),
ISNUMBER(FIND("higiene bucal",LOWER(F3059))),
ISNUMBER(FIND("tosa",LOWER(F3059))),
ISNUMBER(FIND("hidratacao",LOWER(F3059))),
ISNUMBER(FIND("hidratação",LOWER(F3059))),
ISNUMBER(FIND("spa",LOWER(F3059))),
ISNUMBER(FIND("corte de unhas",LOWER(F3059))),
ISNUMBER(FIND("desembolo",LOWER(F3059))),
ISNUMBER(FIND("clorexidina",LOWER(F3059))),
ISNUMBER(FIND("matizacao",LOWER(F3059))),
ISNUMBER(FIND("matização",LOWER(F3059))),
ISNUMBER(FIND("arredondamento",LOWER(F3059))),
ISNUMBER(FIND("remocao",LOWER(F3059))),
ISNUMBER(FIND("remoção",LOWER(F3059)))
),"Serviços extras",
IF(ISNUMBER(FIND("banho",LOWER(F3059))),"Banho","Loja")))</f>
        <v>Loja</v>
      </c>
      <c r="AZ3059" s="1" t="str">
        <f>IF(ISBLANK(I3059),"", _xlfn.LET(_xlpm.Pedido,TRIM(D3059&amp;""),IF(_xlpm.Pedido&lt;&gt;"",_xlpm.Pedido&amp;" | "&amp;K3059,I3059&amp;" | "&amp;K3059&amp;" | "&amp;TEXT(AU3059,"0"))))</f>
        <v xml:space="preserve">5506 | </v>
      </c>
      <c r="BA3059" s="1" t="str">
        <f>IF(ISBLANK(I3059),"", _xlfn.LET(_xlpm.TipoServico,LOWER(H3059),IF(ISNUMBER(FIND("banho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59" s="1" t="str">
        <f>IF(ISBLANK(I3059),"", _xlfn.LET(
    _xlpm.Servico,TRIM(F3059&amp;""),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59" s="1">
        <f t="shared" si="2"/>
        <v>41.9</v>
      </c>
    </row>
    <row r="3060" spans="1:55" x14ac:dyDescent="0.3">
      <c r="A3060" t="s">
        <v>133</v>
      </c>
      <c r="B3060" s="3">
        <v>46149</v>
      </c>
      <c r="C3060" t="s">
        <v>9</v>
      </c>
      <c r="D3060">
        <v>5510</v>
      </c>
      <c r="F3060" t="s">
        <v>134</v>
      </c>
      <c r="H3060" t="s">
        <v>276</v>
      </c>
      <c r="I3060">
        <v>2157</v>
      </c>
      <c r="J3060" t="s">
        <v>416</v>
      </c>
      <c r="K3060" t="s">
        <v>182</v>
      </c>
      <c r="L3060">
        <v>7399220787</v>
      </c>
      <c r="N3060">
        <v>0</v>
      </c>
      <c r="O3060" t="s">
        <v>5</v>
      </c>
      <c r="P3060">
        <v>0</v>
      </c>
      <c r="Q3060">
        <v>62</v>
      </c>
      <c r="R3060">
        <v>62</v>
      </c>
      <c r="S3060">
        <v>1</v>
      </c>
      <c r="T3060">
        <v>62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 t="s">
        <v>6</v>
      </c>
      <c r="AG3060">
        <v>109</v>
      </c>
      <c r="AH3060" t="s">
        <v>229</v>
      </c>
      <c r="AJ3060" t="s">
        <v>192</v>
      </c>
      <c r="AK3060" t="s">
        <v>190</v>
      </c>
      <c r="AL3060" t="s">
        <v>188</v>
      </c>
      <c r="AT3060" s="1"/>
      <c r="AU3060" s="2" t="str">
        <f>IF(ISBLANK(B3060),"", TEXT(B3060,"dddd, d \d\e mmmm \d\e aaaa"))</f>
        <v>quinta-feira, 7 de maio de 2026</v>
      </c>
      <c r="AX3060" s="1" t="str" cm="1">
        <f t="array" ref="AX3060">IFERROR(_xlfn.TEXTJOIN(", ",TRUE,_xlfn._xlws.SORT(_xlfn.UNIQUE(_xlfn._xlws.FILTER($K$2:$K$2889,($I$2:$I$2889=I3060)*($K$2:$K$2889&lt;&gt;""))))),"")</f>
        <v>Amora</v>
      </c>
      <c r="AY3060" s="1" t="str">
        <f>IF(ISBLANK(F3060),"", IF(OR(
ISNUMBER(FIND("escovacao",LOWER(F3060))),
ISNUMBER(FIND("escovação",LOWER(F3060))),
ISNUMBER(FIND("higiene bucal",LOWER(F3060))),
ISNUMBER(FIND("tosa",LOWER(F3060))),
ISNUMBER(FIND("hidratacao",LOWER(F3060))),
ISNUMBER(FIND("hidratação",LOWER(F3060))),
ISNUMBER(FIND("spa",LOWER(F3060))),
ISNUMBER(FIND("corte de unhas",LOWER(F3060))),
ISNUMBER(FIND("desembolo",LOWER(F3060))),
ISNUMBER(FIND("clorexidina",LOWER(F3060))),
ISNUMBER(FIND("matizacao",LOWER(F3060))),
ISNUMBER(FIND("matização",LOWER(F3060))),
ISNUMBER(FIND("arredondamento",LOWER(F3060))),
ISNUMBER(FIND("remocao",LOWER(F3060))),
ISNUMBER(FIND("remoção",LOWER(F3060)))
),"Serviços extras",
IF(ISNUMBER(FIND("banho",LOWER(F3060))),"Banho","Loja")))</f>
        <v>Banho</v>
      </c>
      <c r="AZ3060" s="1" t="str">
        <f>IF(ISBLANK(I3060),"", _xlfn.LET(_xlpm.Pedido,TRIM(D3060&amp;""),IF(_xlpm.Pedido&lt;&gt;"",_xlpm.Pedido&amp;" | "&amp;K3060,I3060&amp;" | "&amp;K3060&amp;" | "&amp;TEXT(AU3060,"0"))))</f>
        <v>5510 | Amora</v>
      </c>
      <c r="BA3060" s="1" t="str">
        <f>IF(ISBLANK(I3060),"", _xlfn.LET(_xlpm.TipoServico,LOWER(H3060),IF(ISNUMBER(FIND("banho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60" s="1" t="str">
        <f>IF(ISBLANK(I3060),"", _xlfn.LET(
    _xlpm.Servico,TRIM(F3060&amp;""),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60" s="1">
        <f t="shared" si="2"/>
        <v>62</v>
      </c>
    </row>
    <row r="3061" spans="1:55" x14ac:dyDescent="0.3">
      <c r="A3061" t="s">
        <v>133</v>
      </c>
      <c r="B3061" s="3">
        <v>46149</v>
      </c>
      <c r="C3061" t="s">
        <v>9</v>
      </c>
      <c r="D3061">
        <v>5510</v>
      </c>
      <c r="F3061" t="s">
        <v>146</v>
      </c>
      <c r="H3061" t="s">
        <v>276</v>
      </c>
      <c r="I3061">
        <v>2157</v>
      </c>
      <c r="J3061" t="s">
        <v>416</v>
      </c>
      <c r="K3061" t="s">
        <v>182</v>
      </c>
      <c r="L3061">
        <v>7399220787</v>
      </c>
      <c r="N3061">
        <v>0</v>
      </c>
      <c r="O3061" t="s">
        <v>5</v>
      </c>
      <c r="P3061">
        <v>0</v>
      </c>
      <c r="Q3061">
        <v>12</v>
      </c>
      <c r="R3061">
        <v>12</v>
      </c>
      <c r="S3061">
        <v>1</v>
      </c>
      <c r="T3061">
        <v>12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 t="s">
        <v>6</v>
      </c>
      <c r="AG3061">
        <v>109</v>
      </c>
      <c r="AH3061" t="s">
        <v>229</v>
      </c>
      <c r="AJ3061" t="s">
        <v>192</v>
      </c>
      <c r="AK3061" t="s">
        <v>190</v>
      </c>
      <c r="AL3061" t="s">
        <v>188</v>
      </c>
      <c r="AT3061" s="1"/>
      <c r="AU3061" s="2" t="str">
        <f>IF(ISBLANK(B3061),"", TEXT(B3061,"dddd, d \d\e mmmm \d\e aaaa"))</f>
        <v>quinta-feira, 7 de maio de 2026</v>
      </c>
      <c r="AX3061" s="1" t="str" cm="1">
        <f t="array" ref="AX3061">IFERROR(_xlfn.TEXTJOIN(", ",TRUE,_xlfn._xlws.SORT(_xlfn.UNIQUE(_xlfn._xlws.FILTER($K$2:$K$2889,($I$2:$I$2889=I3061)*($K$2:$K$2889&lt;&gt;""))))),"")</f>
        <v>Amora</v>
      </c>
      <c r="AY3061" s="1" t="str">
        <f>IF(ISBLANK(F3061),"", IF(OR(
ISNUMBER(FIND("escovacao",LOWER(F3061))),
ISNUMBER(FIND("escovação",LOWER(F3061))),
ISNUMBER(FIND("higiene bucal",LOWER(F3061))),
ISNUMBER(FIND("tosa",LOWER(F3061))),
ISNUMBER(FIND("hidratacao",LOWER(F3061))),
ISNUMBER(FIND("hidratação",LOWER(F3061))),
ISNUMBER(FIND("spa",LOWER(F3061))),
ISNUMBER(FIND("corte de unhas",LOWER(F3061))),
ISNUMBER(FIND("desembolo",LOWER(F3061))),
ISNUMBER(FIND("clorexidina",LOWER(F3061))),
ISNUMBER(FIND("matizacao",LOWER(F3061))),
ISNUMBER(FIND("matização",LOWER(F3061))),
ISNUMBER(FIND("arredondamento",LOWER(F3061))),
ISNUMBER(FIND("remocao",LOWER(F3061))),
ISNUMBER(FIND("remoção",LOWER(F3061)))
),"Serviços extras",
IF(ISNUMBER(FIND("banho",LOWER(F3061))),"Banho","Loja")))</f>
        <v>Serviços extras</v>
      </c>
      <c r="AZ3061" s="1" t="str">
        <f>IF(ISBLANK(I3061),"", _xlfn.LET(_xlpm.Pedido,TRIM(D3061&amp;""),IF(_xlpm.Pedido&lt;&gt;"",_xlpm.Pedido&amp;" | "&amp;K3061,I3061&amp;" | "&amp;K3061&amp;" | "&amp;TEXT(AU3061,"0"))))</f>
        <v>5510 | Amora</v>
      </c>
      <c r="BA3061" s="1" t="str">
        <f>IF(ISBLANK(I3061),"", _xlfn.LET(_xlpm.TipoServico,LOWER(H3061),IF(ISNUMBER(FIND("banho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61" s="1" t="str">
        <f>IF(ISBLANK(I3061),"", _xlfn.LET(
    _xlpm.Servico,TRIM(F3061&amp;""),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61" s="1">
        <f t="shared" si="2"/>
        <v>12</v>
      </c>
    </row>
    <row r="3062" spans="1:55" x14ac:dyDescent="0.3">
      <c r="A3062" t="s">
        <v>133</v>
      </c>
      <c r="B3062" s="3">
        <v>46149</v>
      </c>
      <c r="C3062" t="s">
        <v>9</v>
      </c>
      <c r="D3062">
        <v>5510</v>
      </c>
      <c r="F3062" t="s">
        <v>275</v>
      </c>
      <c r="H3062" t="s">
        <v>276</v>
      </c>
      <c r="I3062">
        <v>2157</v>
      </c>
      <c r="J3062" t="s">
        <v>416</v>
      </c>
      <c r="K3062" t="s">
        <v>182</v>
      </c>
      <c r="L3062">
        <v>7399220787</v>
      </c>
      <c r="N3062">
        <v>0</v>
      </c>
      <c r="O3062" t="s">
        <v>5</v>
      </c>
      <c r="P3062">
        <v>0</v>
      </c>
      <c r="Q3062">
        <v>35</v>
      </c>
      <c r="R3062">
        <v>35</v>
      </c>
      <c r="S3062">
        <v>1</v>
      </c>
      <c r="T3062">
        <v>35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 t="s">
        <v>6</v>
      </c>
      <c r="AG3062">
        <v>109</v>
      </c>
      <c r="AH3062" t="s">
        <v>229</v>
      </c>
      <c r="AJ3062" t="s">
        <v>192</v>
      </c>
      <c r="AK3062" t="s">
        <v>190</v>
      </c>
      <c r="AL3062" t="s">
        <v>188</v>
      </c>
      <c r="AT3062" s="1"/>
      <c r="AU3062" s="2" t="str">
        <f>IF(ISBLANK(B3062),"", TEXT(B3062,"dddd, d \d\e mmmm \d\e aaaa"))</f>
        <v>quinta-feira, 7 de maio de 2026</v>
      </c>
      <c r="AX3062" s="1" t="str" cm="1">
        <f t="array" ref="AX3062">IFERROR(_xlfn.TEXTJOIN(", ",TRUE,_xlfn._xlws.SORT(_xlfn.UNIQUE(_xlfn._xlws.FILTER($K$2:$K$2889,($I$2:$I$2889=I3062)*($K$2:$K$2889&lt;&gt;""))))),"")</f>
        <v>Amora</v>
      </c>
      <c r="AY3062" s="1" t="str">
        <f>IF(ISBLANK(F3062),"", IF(OR(
ISNUMBER(FIND("escovacao",LOWER(F3062))),
ISNUMBER(FIND("escovação",LOWER(F3062))),
ISNUMBER(FIND("higiene bucal",LOWER(F3062))),
ISNUMBER(FIND("tosa",LOWER(F3062))),
ISNUMBER(FIND("hidratacao",LOWER(F3062))),
ISNUMBER(FIND("hidratação",LOWER(F3062))),
ISNUMBER(FIND("spa",LOWER(F3062))),
ISNUMBER(FIND("corte de unhas",LOWER(F3062))),
ISNUMBER(FIND("desembolo",LOWER(F3062))),
ISNUMBER(FIND("clorexidina",LOWER(F3062))),
ISNUMBER(FIND("matizacao",LOWER(F3062))),
ISNUMBER(FIND("matização",LOWER(F3062))),
ISNUMBER(FIND("arredondamento",LOWER(F3062))),
ISNUMBER(FIND("remocao",LOWER(F3062))),
ISNUMBER(FIND("remoção",LOWER(F3062)))
),"Serviços extras",
IF(ISNUMBER(FIND("banho",LOWER(F3062))),"Banho","Loja")))</f>
        <v>Serviços extras</v>
      </c>
      <c r="AZ3062" s="1" t="str">
        <f>IF(ISBLANK(I3062),"", _xlfn.LET(_xlpm.Pedido,TRIM(D3062&amp;""),IF(_xlpm.Pedido&lt;&gt;"",_xlpm.Pedido&amp;" | "&amp;K3062,I3062&amp;" | "&amp;K3062&amp;" | "&amp;TEXT(AU3062,"0"))))</f>
        <v>5510 | Amora</v>
      </c>
      <c r="BA3062" s="1" t="str">
        <f>IF(ISBLANK(I3062),"", _xlfn.LET(_xlpm.TipoServico,LOWER(H3062),IF(ISNUMBER(FIND("banho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62" s="1" t="str">
        <f>IF(ISBLANK(I3062),"", _xlfn.LET(
    _xlpm.Servico,TRIM(F3062&amp;""),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062" s="1">
        <f t="shared" si="2"/>
        <v>35</v>
      </c>
    </row>
    <row r="3063" spans="1:55" x14ac:dyDescent="0.3">
      <c r="A3063" t="s">
        <v>172</v>
      </c>
      <c r="B3063" s="3">
        <v>46149</v>
      </c>
      <c r="C3063" t="s">
        <v>9</v>
      </c>
      <c r="D3063">
        <v>5511</v>
      </c>
      <c r="F3063" t="s">
        <v>134</v>
      </c>
      <c r="H3063" t="s">
        <v>276</v>
      </c>
      <c r="I3063">
        <v>2345</v>
      </c>
      <c r="J3063" t="s">
        <v>150</v>
      </c>
      <c r="K3063" t="s">
        <v>151</v>
      </c>
      <c r="L3063">
        <v>557399619681</v>
      </c>
      <c r="N3063">
        <v>0</v>
      </c>
      <c r="O3063" t="s">
        <v>5</v>
      </c>
      <c r="P3063">
        <v>0</v>
      </c>
      <c r="Q3063">
        <v>62</v>
      </c>
      <c r="R3063">
        <v>62</v>
      </c>
      <c r="S3063">
        <v>1</v>
      </c>
      <c r="T3063">
        <v>62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 t="s">
        <v>6</v>
      </c>
      <c r="AG3063">
        <v>72</v>
      </c>
      <c r="AT3063" s="1"/>
      <c r="AU3063" s="2" t="str">
        <f>IF(ISBLANK(B3063),"", TEXT(B3063,"dddd, d \d\e mmmm \d\e aaaa"))</f>
        <v>quinta-feira, 7 de maio de 2026</v>
      </c>
      <c r="AX3063" s="1" t="str" cm="1">
        <f t="array" ref="AX3063">IFERROR(_xlfn.TEXTJOIN(", ",TRUE,_xlfn._xlws.SORT(_xlfn.UNIQUE(_xlfn._xlws.FILTER($K$2:$K$2889,($I$2:$I$2889=I3063)*($K$2:$K$2889&lt;&gt;""))))),"")</f>
        <v>Dindi</v>
      </c>
      <c r="AY3063" s="1" t="str">
        <f>IF(ISBLANK(F3063),"", IF(OR(
ISNUMBER(FIND("escovacao",LOWER(F3063))),
ISNUMBER(FIND("escovação",LOWER(F3063))),
ISNUMBER(FIND("higiene bucal",LOWER(F3063))),
ISNUMBER(FIND("tosa",LOWER(F3063))),
ISNUMBER(FIND("hidratacao",LOWER(F3063))),
ISNUMBER(FIND("hidratação",LOWER(F3063))),
ISNUMBER(FIND("spa",LOWER(F3063))),
ISNUMBER(FIND("corte de unhas",LOWER(F3063))),
ISNUMBER(FIND("desembolo",LOWER(F3063))),
ISNUMBER(FIND("clorexidina",LOWER(F3063))),
ISNUMBER(FIND("matizacao",LOWER(F3063))),
ISNUMBER(FIND("matização",LOWER(F3063))),
ISNUMBER(FIND("arredondamento",LOWER(F3063))),
ISNUMBER(FIND("remocao",LOWER(F3063))),
ISNUMBER(FIND("remoção",LOWER(F3063)))
),"Serviços extras",
IF(ISNUMBER(FIND("banho",LOWER(F3063))),"Banho","Loja")))</f>
        <v>Banho</v>
      </c>
      <c r="AZ3063" s="1" t="str">
        <f>IF(ISBLANK(I3063),"", _xlfn.LET(_xlpm.Pedido,TRIM(D3063&amp;""),IF(_xlpm.Pedido&lt;&gt;"",_xlpm.Pedido&amp;" | "&amp;K3063,I3063&amp;" | "&amp;K3063&amp;" | "&amp;TEXT(AU3063,"0"))))</f>
        <v>5511 | Dindi</v>
      </c>
      <c r="BA3063" s="1" t="str">
        <f>IF(ISBLANK(I3063),"", _xlfn.LET(_xlpm.TipoServico,LOWER(H3063),IF(ISNUMBER(FIND("banho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63" s="1" t="str">
        <f>IF(ISBLANK(I3063),"", _xlfn.LET(
    _xlpm.Servico,TRIM(F3063&amp;""),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63" s="1">
        <f t="shared" si="2"/>
        <v>62</v>
      </c>
    </row>
    <row r="3064" spans="1:55" x14ac:dyDescent="0.3">
      <c r="A3064" t="s">
        <v>172</v>
      </c>
      <c r="B3064" s="3">
        <v>46149</v>
      </c>
      <c r="C3064" t="s">
        <v>9</v>
      </c>
      <c r="D3064">
        <v>5511</v>
      </c>
      <c r="F3064" t="s">
        <v>169</v>
      </c>
      <c r="H3064" t="s">
        <v>276</v>
      </c>
      <c r="I3064">
        <v>2345</v>
      </c>
      <c r="J3064" t="s">
        <v>150</v>
      </c>
      <c r="K3064" t="s">
        <v>151</v>
      </c>
      <c r="L3064">
        <v>557399619681</v>
      </c>
      <c r="N3064">
        <v>0</v>
      </c>
      <c r="O3064" t="s">
        <v>5</v>
      </c>
      <c r="P3064">
        <v>0</v>
      </c>
      <c r="Q3064">
        <v>10</v>
      </c>
      <c r="R3064">
        <v>10</v>
      </c>
      <c r="S3064">
        <v>1</v>
      </c>
      <c r="T3064">
        <v>10</v>
      </c>
      <c r="U3064">
        <v>0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 t="s">
        <v>6</v>
      </c>
      <c r="AG3064">
        <v>72</v>
      </c>
      <c r="AT3064" s="1"/>
      <c r="AU3064" s="2" t="str">
        <f>IF(ISBLANK(B3064),"", TEXT(B3064,"dddd, d \d\e mmmm \d\e aaaa"))</f>
        <v>quinta-feira, 7 de maio de 2026</v>
      </c>
      <c r="AX3064" s="1" t="str" cm="1">
        <f t="array" ref="AX3064">IFERROR(_xlfn.TEXTJOIN(", ",TRUE,_xlfn._xlws.SORT(_xlfn.UNIQUE(_xlfn._xlws.FILTER($K$2:$K$2889,($I$2:$I$2889=I3064)*($K$2:$K$2889&lt;&gt;""))))),"")</f>
        <v>Dindi</v>
      </c>
      <c r="AY3064" s="1" t="str">
        <f>IF(ISBLANK(F3064),"", IF(OR(
ISNUMBER(FIND("escovacao",LOWER(F3064))),
ISNUMBER(FIND("escovação",LOWER(F3064))),
ISNUMBER(FIND("higiene bucal",LOWER(F3064))),
ISNUMBER(FIND("tosa",LOWER(F3064))),
ISNUMBER(FIND("hidratacao",LOWER(F3064))),
ISNUMBER(FIND("hidratação",LOWER(F3064))),
ISNUMBER(FIND("spa",LOWER(F3064))),
ISNUMBER(FIND("corte de unhas",LOWER(F3064))),
ISNUMBER(FIND("desembolo",LOWER(F3064))),
ISNUMBER(FIND("clorexidina",LOWER(F3064))),
ISNUMBER(FIND("matizacao",LOWER(F3064))),
ISNUMBER(FIND("matização",LOWER(F3064))),
ISNUMBER(FIND("arredondamento",LOWER(F3064))),
ISNUMBER(FIND("remocao",LOWER(F3064))),
ISNUMBER(FIND("remoção",LOWER(F3064)))
),"Serviços extras",
IF(ISNUMBER(FIND("banho",LOWER(F3064))),"Banho","Loja")))</f>
        <v>Serviços extras</v>
      </c>
      <c r="AZ3064" s="1" t="str">
        <f>IF(ISBLANK(I3064),"", _xlfn.LET(_xlpm.Pedido,TRIM(D3064&amp;""),IF(_xlpm.Pedido&lt;&gt;"",_xlpm.Pedido&amp;" | "&amp;K3064,I3064&amp;" | "&amp;K3064&amp;" | "&amp;TEXT(AU3064,"0"))))</f>
        <v>5511 | Dindi</v>
      </c>
      <c r="BA3064" s="1" t="str">
        <f>IF(ISBLANK(I3064),"", _xlfn.LET(_xlpm.TipoServico,LOWER(H3064),IF(ISNUMBER(FIND("banho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64" s="1" t="str">
        <f>IF(ISBLANK(I3064),"", _xlfn.LET(
    _xlpm.Servico,TRIM(F3064&amp;""),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64" s="1">
        <f t="shared" si="2"/>
        <v>10</v>
      </c>
    </row>
    <row r="3065" spans="1:55" x14ac:dyDescent="0.3">
      <c r="A3065" t="s">
        <v>172</v>
      </c>
      <c r="B3065" s="3">
        <v>46149</v>
      </c>
      <c r="C3065" t="s">
        <v>9</v>
      </c>
      <c r="D3065">
        <v>5517</v>
      </c>
      <c r="F3065" t="s">
        <v>134</v>
      </c>
      <c r="H3065" t="s">
        <v>276</v>
      </c>
      <c r="I3065">
        <v>2278</v>
      </c>
      <c r="J3065" t="s">
        <v>611</v>
      </c>
      <c r="K3065" t="s">
        <v>692</v>
      </c>
      <c r="L3065">
        <v>999999999999</v>
      </c>
      <c r="N3065">
        <v>0</v>
      </c>
      <c r="O3065" t="s">
        <v>5</v>
      </c>
      <c r="P3065">
        <v>0</v>
      </c>
      <c r="Q3065">
        <v>62</v>
      </c>
      <c r="R3065">
        <v>62</v>
      </c>
      <c r="S3065">
        <v>1</v>
      </c>
      <c r="T3065">
        <v>62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 t="s">
        <v>6</v>
      </c>
      <c r="AG3065">
        <v>74</v>
      </c>
      <c r="AT3065" s="1"/>
      <c r="AU3065" s="2" t="str">
        <f>IF(ISBLANK(B3065),"", TEXT(B3065,"dddd, d \d\e mmmm \d\e aaaa"))</f>
        <v>quinta-feira, 7 de maio de 2026</v>
      </c>
      <c r="AX3065" s="1" t="str" cm="1">
        <f t="array" ref="AX3065">IFERROR(_xlfn.TEXTJOIN(", ",TRUE,_xlfn._xlws.SORT(_xlfn.UNIQUE(_xlfn._xlws.FILTER($K$2:$K$2889,($I$2:$I$2889=I3065)*($K$2:$K$2889&lt;&gt;""))))),"")</f>
        <v>Snow</v>
      </c>
      <c r="AY3065" s="1" t="str">
        <f>IF(ISBLANK(F3065),"", IF(OR(
ISNUMBER(FIND("escovacao",LOWER(F3065))),
ISNUMBER(FIND("escovação",LOWER(F3065))),
ISNUMBER(FIND("higiene bucal",LOWER(F3065))),
ISNUMBER(FIND("tosa",LOWER(F3065))),
ISNUMBER(FIND("hidratacao",LOWER(F3065))),
ISNUMBER(FIND("hidratação",LOWER(F3065))),
ISNUMBER(FIND("spa",LOWER(F3065))),
ISNUMBER(FIND("corte de unhas",LOWER(F3065))),
ISNUMBER(FIND("desembolo",LOWER(F3065))),
ISNUMBER(FIND("clorexidina",LOWER(F3065))),
ISNUMBER(FIND("matizacao",LOWER(F3065))),
ISNUMBER(FIND("matização",LOWER(F3065))),
ISNUMBER(FIND("arredondamento",LOWER(F3065))),
ISNUMBER(FIND("remocao",LOWER(F3065))),
ISNUMBER(FIND("remoção",LOWER(F3065)))
),"Serviços extras",
IF(ISNUMBER(FIND("banho",LOWER(F3065))),"Banho","Loja")))</f>
        <v>Banho</v>
      </c>
      <c r="AZ3065" s="1" t="str">
        <f>IF(ISBLANK(I3065),"", _xlfn.LET(_xlpm.Pedido,TRIM(D3065&amp;""),IF(_xlpm.Pedido&lt;&gt;"",_xlpm.Pedido&amp;" | "&amp;K3065,I3065&amp;" | "&amp;K3065&amp;" | "&amp;TEXT(AU3065,"0"))))</f>
        <v>5517 | Snow</v>
      </c>
      <c r="BA3065" s="1" t="str">
        <f>IF(ISBLANK(I3065),"", _xlfn.LET(_xlpm.TipoServico,LOWER(H3065),IF(ISNUMBER(FIND("banho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65" s="1" t="str">
        <f>IF(ISBLANK(I3065),"", _xlfn.LET(
    _xlpm.Servico,TRIM(F3065&amp;""),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65" s="1">
        <f t="shared" si="2"/>
        <v>62</v>
      </c>
    </row>
    <row r="3066" spans="1:55" x14ac:dyDescent="0.3">
      <c r="A3066" t="s">
        <v>172</v>
      </c>
      <c r="B3066" s="3">
        <v>46149</v>
      </c>
      <c r="C3066" t="s">
        <v>9</v>
      </c>
      <c r="D3066">
        <v>5517</v>
      </c>
      <c r="F3066" t="s">
        <v>146</v>
      </c>
      <c r="H3066" t="s">
        <v>276</v>
      </c>
      <c r="I3066">
        <v>2278</v>
      </c>
      <c r="J3066" t="s">
        <v>611</v>
      </c>
      <c r="K3066" t="s">
        <v>692</v>
      </c>
      <c r="L3066">
        <v>999999999999</v>
      </c>
      <c r="N3066">
        <v>0</v>
      </c>
      <c r="O3066" t="s">
        <v>5</v>
      </c>
      <c r="P3066">
        <v>0</v>
      </c>
      <c r="Q3066">
        <v>12</v>
      </c>
      <c r="R3066">
        <v>12</v>
      </c>
      <c r="S3066">
        <v>1</v>
      </c>
      <c r="T3066">
        <v>12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 t="s">
        <v>6</v>
      </c>
      <c r="AG3066">
        <v>74</v>
      </c>
      <c r="AT3066" s="1"/>
      <c r="AU3066" s="2" t="str">
        <f>IF(ISBLANK(B3066),"", TEXT(B3066,"dddd, d \d\e mmmm \d\e aaaa"))</f>
        <v>quinta-feira, 7 de maio de 2026</v>
      </c>
      <c r="AX3066" s="1" t="str" cm="1">
        <f t="array" ref="AX3066">IFERROR(_xlfn.TEXTJOIN(", ",TRUE,_xlfn._xlws.SORT(_xlfn.UNIQUE(_xlfn._xlws.FILTER($K$2:$K$2889,($I$2:$I$2889=I3066)*($K$2:$K$2889&lt;&gt;""))))),"")</f>
        <v>Snow</v>
      </c>
      <c r="AY3066" s="1" t="str">
        <f>IF(ISBLANK(F3066),"", IF(OR(
ISNUMBER(FIND("escovacao",LOWER(F3066))),
ISNUMBER(FIND("escovação",LOWER(F3066))),
ISNUMBER(FIND("higiene bucal",LOWER(F3066))),
ISNUMBER(FIND("tosa",LOWER(F3066))),
ISNUMBER(FIND("hidratacao",LOWER(F3066))),
ISNUMBER(FIND("hidratação",LOWER(F3066))),
ISNUMBER(FIND("spa",LOWER(F3066))),
ISNUMBER(FIND("corte de unhas",LOWER(F3066))),
ISNUMBER(FIND("desembolo",LOWER(F3066))),
ISNUMBER(FIND("clorexidina",LOWER(F3066))),
ISNUMBER(FIND("matizacao",LOWER(F3066))),
ISNUMBER(FIND("matização",LOWER(F3066))),
ISNUMBER(FIND("arredondamento",LOWER(F3066))),
ISNUMBER(FIND("remocao",LOWER(F3066))),
ISNUMBER(FIND("remoção",LOWER(F3066)))
),"Serviços extras",
IF(ISNUMBER(FIND("banho",LOWER(F3066))),"Banho","Loja")))</f>
        <v>Serviços extras</v>
      </c>
      <c r="AZ3066" s="1" t="str">
        <f>IF(ISBLANK(I3066),"", _xlfn.LET(_xlpm.Pedido,TRIM(D3066&amp;""),IF(_xlpm.Pedido&lt;&gt;"",_xlpm.Pedido&amp;" | "&amp;K3066,I3066&amp;" | "&amp;K3066&amp;" | "&amp;TEXT(AU3066,"0"))))</f>
        <v>5517 | Snow</v>
      </c>
      <c r="BA3066" s="1" t="str">
        <f>IF(ISBLANK(I3066),"", _xlfn.LET(_xlpm.TipoServico,LOWER(H3066),IF(ISNUMBER(FIND("banho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66" s="1" t="str">
        <f>IF(ISBLANK(I3066),"", _xlfn.LET(
    _xlpm.Servico,TRIM(F3066&amp;""),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66" s="1">
        <f t="shared" si="2"/>
        <v>12</v>
      </c>
    </row>
    <row r="3067" spans="1:55" x14ac:dyDescent="0.3">
      <c r="A3067" t="s">
        <v>133</v>
      </c>
      <c r="B3067" s="3">
        <v>46149</v>
      </c>
      <c r="C3067" t="s">
        <v>9</v>
      </c>
      <c r="D3067">
        <v>5513</v>
      </c>
      <c r="F3067" t="s">
        <v>134</v>
      </c>
      <c r="H3067" t="s">
        <v>276</v>
      </c>
      <c r="I3067">
        <v>2600</v>
      </c>
      <c r="J3067" t="s">
        <v>62</v>
      </c>
      <c r="K3067" t="s">
        <v>315</v>
      </c>
      <c r="L3067">
        <v>5573981633691</v>
      </c>
      <c r="N3067">
        <v>0</v>
      </c>
      <c r="O3067" t="s">
        <v>5</v>
      </c>
      <c r="P3067">
        <v>0</v>
      </c>
      <c r="Q3067">
        <v>62</v>
      </c>
      <c r="R3067">
        <v>62</v>
      </c>
      <c r="S3067">
        <v>1</v>
      </c>
      <c r="T3067">
        <v>62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 t="s">
        <v>6</v>
      </c>
      <c r="AG3067">
        <v>120</v>
      </c>
      <c r="AH3067" t="s">
        <v>207</v>
      </c>
      <c r="AI3067" t="s">
        <v>209</v>
      </c>
      <c r="AK3067" t="s">
        <v>190</v>
      </c>
      <c r="AL3067" t="s">
        <v>188</v>
      </c>
      <c r="AT3067" s="1"/>
      <c r="AU3067" s="2" t="str">
        <f>IF(ISBLANK(B3067),"", TEXT(B3067,"dddd, d \d\e mmmm \d\e aaaa"))</f>
        <v>quinta-feira, 7 de maio de 2026</v>
      </c>
      <c r="AX3067" s="1" t="str" cm="1">
        <f t="array" ref="AX3067">IFERROR(_xlfn.TEXTJOIN(", ",TRUE,_xlfn._xlws.SORT(_xlfn.UNIQUE(_xlfn._xlws.FILTER($K$2:$K$2889,($I$2:$I$2889=I3067)*($K$2:$K$2889&lt;&gt;""))))),"")</f>
        <v>Bella</v>
      </c>
      <c r="AY3067" s="1" t="str">
        <f>IF(ISBLANK(F3067),"", IF(OR(
ISNUMBER(FIND("escovacao",LOWER(F3067))),
ISNUMBER(FIND("escovação",LOWER(F3067))),
ISNUMBER(FIND("higiene bucal",LOWER(F3067))),
ISNUMBER(FIND("tosa",LOWER(F3067))),
ISNUMBER(FIND("hidratacao",LOWER(F3067))),
ISNUMBER(FIND("hidratação",LOWER(F3067))),
ISNUMBER(FIND("spa",LOWER(F3067))),
ISNUMBER(FIND("corte de unhas",LOWER(F3067))),
ISNUMBER(FIND("desembolo",LOWER(F3067))),
ISNUMBER(FIND("clorexidina",LOWER(F3067))),
ISNUMBER(FIND("matizacao",LOWER(F3067))),
ISNUMBER(FIND("matização",LOWER(F3067))),
ISNUMBER(FIND("arredondamento",LOWER(F3067))),
ISNUMBER(FIND("remocao",LOWER(F3067))),
ISNUMBER(FIND("remoção",LOWER(F3067)))
),"Serviços extras",
IF(ISNUMBER(FIND("banho",LOWER(F3067))),"Banho","Loja")))</f>
        <v>Banho</v>
      </c>
      <c r="AZ3067" s="1" t="str">
        <f>IF(ISBLANK(I3067),"", _xlfn.LET(_xlpm.Pedido,TRIM(D3067&amp;""),IF(_xlpm.Pedido&lt;&gt;"",_xlpm.Pedido&amp;" | "&amp;K3067,I3067&amp;" | "&amp;K3067&amp;" | "&amp;TEXT(AU3067,"0"))))</f>
        <v>5513 | Bella</v>
      </c>
      <c r="BA3067" s="1" t="str">
        <f>IF(ISBLANK(I3067),"", _xlfn.LET(_xlpm.TipoServico,LOWER(H3067),IF(ISNUMBER(FIND("banho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67" s="1" t="str">
        <f>IF(ISBLANK(I3067),"", _xlfn.LET(
    _xlpm.Servico,TRIM(F3067&amp;""),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67" s="1">
        <f t="shared" si="2"/>
        <v>62</v>
      </c>
    </row>
    <row r="3068" spans="1:55" x14ac:dyDescent="0.3">
      <c r="A3068" t="s">
        <v>141</v>
      </c>
      <c r="B3068" s="3">
        <v>46149</v>
      </c>
      <c r="C3068" t="s">
        <v>9</v>
      </c>
      <c r="D3068">
        <v>5514</v>
      </c>
      <c r="F3068" t="s">
        <v>134</v>
      </c>
      <c r="H3068" t="s">
        <v>276</v>
      </c>
      <c r="I3068">
        <v>2374</v>
      </c>
      <c r="J3068" t="s">
        <v>39</v>
      </c>
      <c r="K3068" t="s">
        <v>665</v>
      </c>
      <c r="L3068">
        <v>71984259778</v>
      </c>
      <c r="N3068">
        <v>0</v>
      </c>
      <c r="O3068" t="s">
        <v>5</v>
      </c>
      <c r="P3068">
        <v>0</v>
      </c>
      <c r="Q3068">
        <v>62</v>
      </c>
      <c r="R3068">
        <v>62</v>
      </c>
      <c r="S3068">
        <v>1</v>
      </c>
      <c r="T3068">
        <v>62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0</v>
      </c>
      <c r="AF3068" t="s">
        <v>6</v>
      </c>
      <c r="AG3068">
        <v>62</v>
      </c>
      <c r="AT3068" s="1"/>
      <c r="AU3068" s="2" t="str">
        <f>IF(ISBLANK(B3068),"", TEXT(B3068,"dddd, d \d\e mmmm \d\e aaaa"))</f>
        <v>quinta-feira, 7 de maio de 2026</v>
      </c>
      <c r="AX3068" s="1" t="str" cm="1">
        <f t="array" ref="AX3068">IFERROR(_xlfn.TEXTJOIN(", ",TRUE,_xlfn._xlws.SORT(_xlfn.UNIQUE(_xlfn._xlws.FILTER($K$2:$K$2889,($I$2:$I$2889=I3068)*($K$2:$K$2889&lt;&gt;""))))),"")</f>
        <v>Malu</v>
      </c>
      <c r="AY3068" s="1" t="str">
        <f>IF(ISBLANK(F3068),"", IF(OR(
ISNUMBER(FIND("escovacao",LOWER(F3068))),
ISNUMBER(FIND("escovação",LOWER(F3068))),
ISNUMBER(FIND("higiene bucal",LOWER(F3068))),
ISNUMBER(FIND("tosa",LOWER(F3068))),
ISNUMBER(FIND("hidratacao",LOWER(F3068))),
ISNUMBER(FIND("hidratação",LOWER(F3068))),
ISNUMBER(FIND("spa",LOWER(F3068))),
ISNUMBER(FIND("corte de unhas",LOWER(F3068))),
ISNUMBER(FIND("desembolo",LOWER(F3068))),
ISNUMBER(FIND("clorexidina",LOWER(F3068))),
ISNUMBER(FIND("matizacao",LOWER(F3068))),
ISNUMBER(FIND("matização",LOWER(F3068))),
ISNUMBER(FIND("arredondamento",LOWER(F3068))),
ISNUMBER(FIND("remocao",LOWER(F3068))),
ISNUMBER(FIND("remoção",LOWER(F3068)))
),"Serviços extras",
IF(ISNUMBER(FIND("banho",LOWER(F3068))),"Banho","Loja")))</f>
        <v>Banho</v>
      </c>
      <c r="AZ3068" s="1" t="str">
        <f>IF(ISBLANK(I3068),"", _xlfn.LET(_xlpm.Pedido,TRIM(D3068&amp;""),IF(_xlpm.Pedido&lt;&gt;"",_xlpm.Pedido&amp;" | "&amp;K3068,I3068&amp;" | "&amp;K3068&amp;" | "&amp;TEXT(AU3068,"0"))))</f>
        <v>5514 | Malu</v>
      </c>
      <c r="BA3068" s="1" t="str">
        <f>IF(ISBLANK(I3068),"", _xlfn.LET(_xlpm.TipoServico,LOWER(H3068),IF(ISNUMBER(FIND("banho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68" s="1" t="str">
        <f>IF(ISBLANK(I3068),"", _xlfn.LET(
    _xlpm.Servico,TRIM(F3068&amp;""),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68" s="1">
        <f t="shared" si="2"/>
        <v>62</v>
      </c>
    </row>
    <row r="3069" spans="1:55" x14ac:dyDescent="0.3">
      <c r="A3069" t="s">
        <v>1</v>
      </c>
      <c r="B3069" s="3">
        <v>46149</v>
      </c>
      <c r="C3069" t="s">
        <v>9</v>
      </c>
      <c r="D3069">
        <v>5512</v>
      </c>
      <c r="F3069" t="s">
        <v>811</v>
      </c>
      <c r="H3069" t="s">
        <v>4</v>
      </c>
      <c r="I3069">
        <v>2419</v>
      </c>
      <c r="J3069" t="s">
        <v>75</v>
      </c>
      <c r="L3069">
        <v>77981569988</v>
      </c>
      <c r="N3069">
        <v>0</v>
      </c>
      <c r="O3069" t="s">
        <v>5</v>
      </c>
      <c r="P3069">
        <v>0</v>
      </c>
      <c r="Q3069">
        <v>45</v>
      </c>
      <c r="R3069">
        <v>45</v>
      </c>
      <c r="S3069">
        <v>1</v>
      </c>
      <c r="T3069">
        <v>45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 t="s">
        <v>6</v>
      </c>
      <c r="AG3069">
        <v>85</v>
      </c>
      <c r="AS3069" t="s">
        <v>798</v>
      </c>
      <c r="AT3069" s="1"/>
      <c r="AU3069" s="2" t="str">
        <f>IF(ISBLANK(B3069),"", TEXT(B3069,"dddd, d \d\e mmmm \d\e aaaa"))</f>
        <v>quinta-feira, 7 de maio de 2026</v>
      </c>
      <c r="AX3069" s="1" t="str" cm="1">
        <f t="array" ref="AX3069">IFERROR(_xlfn.TEXTJOIN(", ",TRUE,_xlfn._xlws.SORT(_xlfn.UNIQUE(_xlfn._xlws.FILTER($K$2:$K$2889,($I$2:$I$2889=I3069)*($K$2:$K$2889&lt;&gt;""))))),"")</f>
        <v>Hermes</v>
      </c>
      <c r="AY3069" s="1" t="str">
        <f>IF(ISBLANK(F3069),"", IF(OR(
ISNUMBER(FIND("escovacao",LOWER(F3069))),
ISNUMBER(FIND("escovação",LOWER(F3069))),
ISNUMBER(FIND("higiene bucal",LOWER(F3069))),
ISNUMBER(FIND("tosa",LOWER(F3069))),
ISNUMBER(FIND("hidratacao",LOWER(F3069))),
ISNUMBER(FIND("hidratação",LOWER(F3069))),
ISNUMBER(FIND("spa",LOWER(F3069))),
ISNUMBER(FIND("corte de unhas",LOWER(F3069))),
ISNUMBER(FIND("desembolo",LOWER(F3069))),
ISNUMBER(FIND("clorexidina",LOWER(F3069))),
ISNUMBER(FIND("matizacao",LOWER(F3069))),
ISNUMBER(FIND("matização",LOWER(F3069))),
ISNUMBER(FIND("arredondamento",LOWER(F3069))),
ISNUMBER(FIND("remocao",LOWER(F3069))),
ISNUMBER(FIND("remoção",LOWER(F3069)))
),"Serviços extras",
IF(ISNUMBER(FIND("banho",LOWER(F3069))),"Banho","Loja")))</f>
        <v>Loja</v>
      </c>
      <c r="AZ3069" s="1" t="str">
        <f>IF(ISBLANK(I3069),"", _xlfn.LET(_xlpm.Pedido,TRIM(D3069&amp;""),IF(_xlpm.Pedido&lt;&gt;"",_xlpm.Pedido&amp;" | "&amp;K3069,I3069&amp;" | "&amp;K3069&amp;" | "&amp;TEXT(AU3069,"0"))))</f>
        <v xml:space="preserve">5512 | </v>
      </c>
      <c r="BA3069" s="1" t="str">
        <f>IF(ISBLANK(I3069),"", _xlfn.LET(_xlpm.TipoServico,LOWER(H3069),IF(ISNUMBER(FIND("banho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69" s="1" t="str">
        <f>IF(ISBLANK(I3069),"", _xlfn.LET(
    _xlpm.Servico,TRIM(F3069&amp;""),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69" s="1">
        <f t="shared" si="2"/>
        <v>45</v>
      </c>
    </row>
    <row r="3070" spans="1:55" x14ac:dyDescent="0.3">
      <c r="A3070" t="s">
        <v>1</v>
      </c>
      <c r="B3070" s="3">
        <v>46149</v>
      </c>
      <c r="C3070" t="s">
        <v>9</v>
      </c>
      <c r="D3070">
        <v>5512</v>
      </c>
      <c r="F3070" t="s">
        <v>527</v>
      </c>
      <c r="H3070" t="s">
        <v>4</v>
      </c>
      <c r="I3070">
        <v>2419</v>
      </c>
      <c r="J3070" t="s">
        <v>75</v>
      </c>
      <c r="L3070">
        <v>77981569988</v>
      </c>
      <c r="N3070">
        <v>0</v>
      </c>
      <c r="O3070" t="s">
        <v>5</v>
      </c>
      <c r="P3070">
        <v>0</v>
      </c>
      <c r="Q3070">
        <v>29</v>
      </c>
      <c r="R3070">
        <v>29</v>
      </c>
      <c r="S3070">
        <v>1</v>
      </c>
      <c r="T3070">
        <v>29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 t="s">
        <v>6</v>
      </c>
      <c r="AG3070">
        <v>85</v>
      </c>
      <c r="AS3070" t="s">
        <v>13</v>
      </c>
      <c r="AT3070" s="1"/>
      <c r="AU3070" s="2" t="str">
        <f>IF(ISBLANK(B3070),"", TEXT(B3070,"dddd, d \d\e mmmm \d\e aaaa"))</f>
        <v>quinta-feira, 7 de maio de 2026</v>
      </c>
      <c r="AX3070" s="1" t="str" cm="1">
        <f t="array" ref="AX3070">IFERROR(_xlfn.TEXTJOIN(", ",TRUE,_xlfn._xlws.SORT(_xlfn.UNIQUE(_xlfn._xlws.FILTER($K$2:$K$2889,($I$2:$I$2889=I3070)*($K$2:$K$2889&lt;&gt;""))))),"")</f>
        <v>Hermes</v>
      </c>
      <c r="AY3070" s="1" t="str">
        <f>IF(ISBLANK(F3070),"", IF(OR(
ISNUMBER(FIND("escovacao",LOWER(F3070))),
ISNUMBER(FIND("escovação",LOWER(F3070))),
ISNUMBER(FIND("higiene bucal",LOWER(F3070))),
ISNUMBER(FIND("tosa",LOWER(F3070))),
ISNUMBER(FIND("hidratacao",LOWER(F3070))),
ISNUMBER(FIND("hidratação",LOWER(F3070))),
ISNUMBER(FIND("spa",LOWER(F3070))),
ISNUMBER(FIND("corte de unhas",LOWER(F3070))),
ISNUMBER(FIND("desembolo",LOWER(F3070))),
ISNUMBER(FIND("clorexidina",LOWER(F3070))),
ISNUMBER(FIND("matizacao",LOWER(F3070))),
ISNUMBER(FIND("matização",LOWER(F3070))),
ISNUMBER(FIND("arredondamento",LOWER(F3070))),
ISNUMBER(FIND("remocao",LOWER(F3070))),
ISNUMBER(FIND("remoção",LOWER(F3070)))
),"Serviços extras",
IF(ISNUMBER(FIND("banho",LOWER(F3070))),"Banho","Loja")))</f>
        <v>Loja</v>
      </c>
      <c r="AZ3070" s="1" t="str">
        <f>IF(ISBLANK(I3070),"", _xlfn.LET(_xlpm.Pedido,TRIM(D3070&amp;""),IF(_xlpm.Pedido&lt;&gt;"",_xlpm.Pedido&amp;" | "&amp;K3070,I3070&amp;" | "&amp;K3070&amp;" | "&amp;TEXT(AU3070,"0"))))</f>
        <v xml:space="preserve">5512 | </v>
      </c>
      <c r="BA3070" s="1" t="str">
        <f>IF(ISBLANK(I3070),"", _xlfn.LET(_xlpm.TipoServico,LOWER(H3070),IF(ISNUMBER(FIND("banho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70" s="1" t="str">
        <f>IF(ISBLANK(I3070),"", _xlfn.LET(
    _xlpm.Servico,TRIM(F3070&amp;""),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70" s="1">
        <f t="shared" si="2"/>
        <v>29</v>
      </c>
    </row>
    <row r="3071" spans="1:55" x14ac:dyDescent="0.3">
      <c r="A3071" t="s">
        <v>1</v>
      </c>
      <c r="B3071" s="3">
        <v>46149</v>
      </c>
      <c r="C3071" t="s">
        <v>9</v>
      </c>
      <c r="D3071">
        <v>5512</v>
      </c>
      <c r="E3071">
        <v>0</v>
      </c>
      <c r="F3071" t="s">
        <v>24</v>
      </c>
      <c r="H3071" t="s">
        <v>4</v>
      </c>
      <c r="I3071">
        <v>2419</v>
      </c>
      <c r="J3071" t="s">
        <v>75</v>
      </c>
      <c r="L3071">
        <v>77981569988</v>
      </c>
      <c r="N3071">
        <v>0</v>
      </c>
      <c r="O3071" t="s">
        <v>5</v>
      </c>
      <c r="P3071">
        <v>0</v>
      </c>
      <c r="Q3071">
        <v>11</v>
      </c>
      <c r="R3071">
        <v>11</v>
      </c>
      <c r="S3071">
        <v>2</v>
      </c>
      <c r="T3071">
        <v>11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 t="s">
        <v>6</v>
      </c>
      <c r="AG3071">
        <v>85</v>
      </c>
      <c r="AS3071" t="s">
        <v>25</v>
      </c>
      <c r="AT3071" s="1"/>
      <c r="AU3071" s="2" t="str">
        <f>IF(ISBLANK(B3071),"", TEXT(B3071,"dddd, d \d\e mmmm \d\e aaaa"))</f>
        <v>quinta-feira, 7 de maio de 2026</v>
      </c>
      <c r="AX3071" s="1" t="str" cm="1">
        <f t="array" ref="AX3071">IFERROR(_xlfn.TEXTJOIN(", ",TRUE,_xlfn._xlws.SORT(_xlfn.UNIQUE(_xlfn._xlws.FILTER($K$2:$K$2889,($I$2:$I$2889=I3071)*($K$2:$K$2889&lt;&gt;""))))),"")</f>
        <v>Hermes</v>
      </c>
      <c r="AY3071" s="1" t="str">
        <f>IF(ISBLANK(F3071),"", IF(OR(
ISNUMBER(FIND("escovacao",LOWER(F3071))),
ISNUMBER(FIND("escovação",LOWER(F3071))),
ISNUMBER(FIND("higiene bucal",LOWER(F3071))),
ISNUMBER(FIND("tosa",LOWER(F3071))),
ISNUMBER(FIND("hidratacao",LOWER(F3071))),
ISNUMBER(FIND("hidratação",LOWER(F3071))),
ISNUMBER(FIND("spa",LOWER(F3071))),
ISNUMBER(FIND("corte de unhas",LOWER(F3071))),
ISNUMBER(FIND("desembolo",LOWER(F3071))),
ISNUMBER(FIND("clorexidina",LOWER(F3071))),
ISNUMBER(FIND("matizacao",LOWER(F3071))),
ISNUMBER(FIND("matização",LOWER(F3071))),
ISNUMBER(FIND("arredondamento",LOWER(F3071))),
ISNUMBER(FIND("remocao",LOWER(F3071))),
ISNUMBER(FIND("remoção",LOWER(F3071)))
),"Serviços extras",
IF(ISNUMBER(FIND("banho",LOWER(F3071))),"Banho","Loja")))</f>
        <v>Loja</v>
      </c>
      <c r="AZ3071" s="1" t="str">
        <f>IF(ISBLANK(I3071),"", _xlfn.LET(_xlpm.Pedido,TRIM(D3071&amp;""),IF(_xlpm.Pedido&lt;&gt;"",_xlpm.Pedido&amp;" | "&amp;K3071,I3071&amp;" | "&amp;K3071&amp;" | "&amp;TEXT(AU3071,"0"))))</f>
        <v xml:space="preserve">5512 | </v>
      </c>
      <c r="BA3071" s="1" t="str">
        <f>IF(ISBLANK(I3071),"", _xlfn.LET(_xlpm.TipoServico,LOWER(H3071),IF(ISNUMBER(FIND("banho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71" s="1" t="str">
        <f>IF(ISBLANK(I3071),"", _xlfn.LET(
    _xlpm.Servico,TRIM(F3071&amp;""),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71" s="1">
        <f t="shared" si="2"/>
        <v>22</v>
      </c>
    </row>
    <row r="3072" spans="1:55" x14ac:dyDescent="0.3">
      <c r="A3072" t="s">
        <v>133</v>
      </c>
      <c r="B3072" s="3">
        <v>46149</v>
      </c>
      <c r="C3072" t="s">
        <v>9</v>
      </c>
      <c r="D3072">
        <v>5516</v>
      </c>
      <c r="F3072" t="s">
        <v>134</v>
      </c>
      <c r="H3072" t="s">
        <v>276</v>
      </c>
      <c r="I3072">
        <v>2727</v>
      </c>
      <c r="J3072" t="s">
        <v>812</v>
      </c>
      <c r="K3072" t="s">
        <v>813</v>
      </c>
      <c r="L3072">
        <v>7391097741</v>
      </c>
      <c r="N3072">
        <v>0</v>
      </c>
      <c r="O3072" t="s">
        <v>5</v>
      </c>
      <c r="P3072">
        <v>0</v>
      </c>
      <c r="Q3072">
        <v>62</v>
      </c>
      <c r="R3072">
        <v>62</v>
      </c>
      <c r="S3072">
        <v>1</v>
      </c>
      <c r="T3072">
        <v>62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  <c r="AE3072">
        <v>0</v>
      </c>
      <c r="AF3072" t="s">
        <v>6</v>
      </c>
      <c r="AG3072">
        <v>202.65</v>
      </c>
      <c r="AT3072" s="1"/>
      <c r="AU3072" s="2" t="str">
        <f>IF(ISBLANK(B3072),"", TEXT(B3072,"dddd, d \d\e mmmm \d\e aaaa"))</f>
        <v>quinta-feira, 7 de maio de 2026</v>
      </c>
      <c r="AX3072" s="1" t="str" cm="1">
        <f t="array" ref="AX3072">IFERROR(_xlfn.TEXTJOIN(", ",TRUE,_xlfn._xlws.SORT(_xlfn.UNIQUE(_xlfn._xlws.FILTER($K$2:$K$2889,($I$2:$I$2889=I3072)*($K$2:$K$2889&lt;&gt;""))))),"")</f>
        <v/>
      </c>
      <c r="AY3072" s="1" t="str">
        <f>IF(ISBLANK(F3072),"", IF(OR(
ISNUMBER(FIND("escovacao",LOWER(F3072))),
ISNUMBER(FIND("escovação",LOWER(F3072))),
ISNUMBER(FIND("higiene bucal",LOWER(F3072))),
ISNUMBER(FIND("tosa",LOWER(F3072))),
ISNUMBER(FIND("hidratacao",LOWER(F3072))),
ISNUMBER(FIND("hidratação",LOWER(F3072))),
ISNUMBER(FIND("spa",LOWER(F3072))),
ISNUMBER(FIND("corte de unhas",LOWER(F3072))),
ISNUMBER(FIND("desembolo",LOWER(F3072))),
ISNUMBER(FIND("clorexidina",LOWER(F3072))),
ISNUMBER(FIND("matizacao",LOWER(F3072))),
ISNUMBER(FIND("matização",LOWER(F3072))),
ISNUMBER(FIND("arredondamento",LOWER(F3072))),
ISNUMBER(FIND("remocao",LOWER(F3072))),
ISNUMBER(FIND("remoção",LOWER(F3072)))
),"Serviços extras",
IF(ISNUMBER(FIND("banho",LOWER(F3072))),"Banho","Loja")))</f>
        <v>Banho</v>
      </c>
      <c r="AZ3072" s="1" t="str">
        <f>IF(ISBLANK(I3072),"", _xlfn.LET(_xlpm.Pedido,TRIM(D3072&amp;""),IF(_xlpm.Pedido&lt;&gt;"",_xlpm.Pedido&amp;" | "&amp;K3072,I3072&amp;" | "&amp;K3072&amp;" | "&amp;TEXT(AU3072,"0"))))</f>
        <v>5516 | Badu</v>
      </c>
      <c r="BA3072" s="1" t="str">
        <f>IF(ISBLANK(I3072),"", _xlfn.LET(_xlpm.TipoServico,LOWER(H3072),IF(ISNUMBER(FIND("banho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72" s="1" t="str">
        <f>IF(ISBLANK(I3072),"", _xlfn.LET(
    _xlpm.Servico,TRIM(F3072&amp;""),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72" s="1">
        <f t="shared" si="2"/>
        <v>62</v>
      </c>
    </row>
    <row r="3073" spans="1:55" x14ac:dyDescent="0.3">
      <c r="A3073" t="s">
        <v>1</v>
      </c>
      <c r="B3073" s="3">
        <v>46149</v>
      </c>
      <c r="C3073" t="s">
        <v>9</v>
      </c>
      <c r="D3073">
        <v>5516</v>
      </c>
      <c r="E3073">
        <v>0</v>
      </c>
      <c r="F3073" t="s">
        <v>505</v>
      </c>
      <c r="H3073" t="s">
        <v>4</v>
      </c>
      <c r="I3073">
        <v>2727</v>
      </c>
      <c r="J3073" t="s">
        <v>812</v>
      </c>
      <c r="L3073">
        <v>7391097741</v>
      </c>
      <c r="N3073">
        <v>0</v>
      </c>
      <c r="O3073" t="s">
        <v>5</v>
      </c>
      <c r="P3073">
        <v>0</v>
      </c>
      <c r="Q3073">
        <v>140.65</v>
      </c>
      <c r="R3073">
        <v>140.65</v>
      </c>
      <c r="S3073">
        <v>1</v>
      </c>
      <c r="T3073">
        <v>140.65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 t="s">
        <v>6</v>
      </c>
      <c r="AG3073">
        <v>202.65</v>
      </c>
      <c r="AS3073" t="s">
        <v>492</v>
      </c>
      <c r="AT3073" s="1"/>
      <c r="AU3073" s="2" t="str">
        <f>IF(ISBLANK(B3073),"", TEXT(B3073,"dddd, d \d\e mmmm \d\e aaaa"))</f>
        <v>quinta-feira, 7 de maio de 2026</v>
      </c>
      <c r="AX3073" s="1" t="str" cm="1">
        <f t="array" ref="AX3073">IFERROR(_xlfn.TEXTJOIN(", ",TRUE,_xlfn._xlws.SORT(_xlfn.UNIQUE(_xlfn._xlws.FILTER($K$2:$K$2889,($I$2:$I$2889=I3073)*($K$2:$K$2889&lt;&gt;""))))),"")</f>
        <v/>
      </c>
      <c r="AY3073" s="1" t="str">
        <f>IF(ISBLANK(F3073),"", IF(OR(
ISNUMBER(FIND("escovacao",LOWER(F3073))),
ISNUMBER(FIND("escovação",LOWER(F3073))),
ISNUMBER(FIND("higiene bucal",LOWER(F3073))),
ISNUMBER(FIND("tosa",LOWER(F3073))),
ISNUMBER(FIND("hidratacao",LOWER(F3073))),
ISNUMBER(FIND("hidratação",LOWER(F3073))),
ISNUMBER(FIND("spa",LOWER(F3073))),
ISNUMBER(FIND("corte de unhas",LOWER(F3073))),
ISNUMBER(FIND("desembolo",LOWER(F3073))),
ISNUMBER(FIND("clorexidina",LOWER(F3073))),
ISNUMBER(FIND("matizacao",LOWER(F3073))),
ISNUMBER(FIND("matização",LOWER(F3073))),
ISNUMBER(FIND("arredondamento",LOWER(F3073))),
ISNUMBER(FIND("remocao",LOWER(F3073))),
ISNUMBER(FIND("remoção",LOWER(F3073)))
),"Serviços extras",
IF(ISNUMBER(FIND("banho",LOWER(F3073))),"Banho","Loja")))</f>
        <v>Loja</v>
      </c>
      <c r="AZ3073" s="1" t="str">
        <f>IF(ISBLANK(I3073),"", _xlfn.LET(_xlpm.Pedido,TRIM(D3073&amp;""),IF(_xlpm.Pedido&lt;&gt;"",_xlpm.Pedido&amp;" | "&amp;K3073,I3073&amp;" | "&amp;K3073&amp;" | "&amp;TEXT(AU3073,"0"))))</f>
        <v xml:space="preserve">5516 | </v>
      </c>
      <c r="BA3073" s="1" t="str">
        <f>IF(ISBLANK(I3073),"", _xlfn.LET(_xlpm.TipoServico,LOWER(H3073),IF(ISNUMBER(FIND("banho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73" s="1" t="str">
        <f>IF(ISBLANK(I3073),"", _xlfn.LET(
    _xlpm.Servico,TRIM(F3073&amp;""),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73" s="1">
        <f t="shared" si="2"/>
        <v>140.65</v>
      </c>
    </row>
    <row r="3074" spans="1:55" x14ac:dyDescent="0.3">
      <c r="A3074" t="s">
        <v>133</v>
      </c>
      <c r="B3074" s="3">
        <v>46149</v>
      </c>
      <c r="C3074" t="s">
        <v>9</v>
      </c>
      <c r="D3074">
        <v>5513</v>
      </c>
      <c r="F3074" t="s">
        <v>169</v>
      </c>
      <c r="H3074" t="s">
        <v>276</v>
      </c>
      <c r="I3074">
        <v>2600</v>
      </c>
      <c r="J3074" t="s">
        <v>62</v>
      </c>
      <c r="K3074" t="s">
        <v>315</v>
      </c>
      <c r="L3074">
        <v>5573981633691</v>
      </c>
      <c r="N3074">
        <v>0</v>
      </c>
      <c r="O3074" t="s">
        <v>5</v>
      </c>
      <c r="P3074">
        <v>0</v>
      </c>
      <c r="Q3074">
        <v>10</v>
      </c>
      <c r="R3074">
        <v>10</v>
      </c>
      <c r="S3074">
        <v>1</v>
      </c>
      <c r="T3074">
        <v>10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 t="s">
        <v>6</v>
      </c>
      <c r="AG3074">
        <v>120</v>
      </c>
      <c r="AH3074" t="s">
        <v>207</v>
      </c>
      <c r="AI3074" t="s">
        <v>209</v>
      </c>
      <c r="AK3074" t="s">
        <v>190</v>
      </c>
      <c r="AL3074" t="s">
        <v>188</v>
      </c>
      <c r="AT3074" s="1"/>
      <c r="AU3074" s="2" t="str">
        <f>IF(ISBLANK(B3074),"", TEXT(B3074,"dddd, d \d\e mmmm \d\e aaaa"))</f>
        <v>quinta-feira, 7 de maio de 2026</v>
      </c>
      <c r="AX3074" s="1" t="str" cm="1">
        <f t="array" ref="AX3074">IFERROR(_xlfn.TEXTJOIN(", ",TRUE,_xlfn._xlws.SORT(_xlfn.UNIQUE(_xlfn._xlws.FILTER($K$2:$K$2889,($I$2:$I$2889=I3074)*($K$2:$K$2889&lt;&gt;""))))),"")</f>
        <v>Bella</v>
      </c>
      <c r="AY3074" s="1" t="str">
        <f>IF(ISBLANK(F3074),"", IF(OR(
ISNUMBER(FIND("escovacao",LOWER(F3074))),
ISNUMBER(FIND("escovação",LOWER(F3074))),
ISNUMBER(FIND("higiene bucal",LOWER(F3074))),
ISNUMBER(FIND("tosa",LOWER(F3074))),
ISNUMBER(FIND("hidratacao",LOWER(F3074))),
ISNUMBER(FIND("hidratação",LOWER(F3074))),
ISNUMBER(FIND("spa",LOWER(F3074))),
ISNUMBER(FIND("corte de unhas",LOWER(F3074))),
ISNUMBER(FIND("desembolo",LOWER(F3074))),
ISNUMBER(FIND("clorexidina",LOWER(F3074))),
ISNUMBER(FIND("matizacao",LOWER(F3074))),
ISNUMBER(FIND("matização",LOWER(F3074))),
ISNUMBER(FIND("arredondamento",LOWER(F3074))),
ISNUMBER(FIND("remocao",LOWER(F3074))),
ISNUMBER(FIND("remoção",LOWER(F3074)))
),"Serviços extras",
IF(ISNUMBER(FIND("banho",LOWER(F3074))),"Banho","Loja")))</f>
        <v>Serviços extras</v>
      </c>
      <c r="AZ3074" s="1" t="str">
        <f>IF(ISBLANK(I3074),"", _xlfn.LET(_xlpm.Pedido,TRIM(D3074&amp;""),IF(_xlpm.Pedido&lt;&gt;"",_xlpm.Pedido&amp;" | "&amp;K3074,I3074&amp;" | "&amp;K3074&amp;" | "&amp;TEXT(AU3074,"0"))))</f>
        <v>5513 | Bella</v>
      </c>
      <c r="BA3074" s="1" t="str">
        <f>IF(ISBLANK(I3074),"", _xlfn.LET(_xlpm.TipoServico,LOWER(H3074),IF(ISNUMBER(FIND("banho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74" s="1" t="str">
        <f>IF(ISBLANK(I3074),"", _xlfn.LET(
    _xlpm.Servico,TRIM(F3074&amp;""),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74" s="1">
        <f t="shared" si="2"/>
        <v>10</v>
      </c>
    </row>
    <row r="3075" spans="1:55" x14ac:dyDescent="0.3">
      <c r="A3075" t="s">
        <v>133</v>
      </c>
      <c r="B3075" s="3">
        <v>46149</v>
      </c>
      <c r="C3075" t="s">
        <v>9</v>
      </c>
      <c r="D3075">
        <v>5513</v>
      </c>
      <c r="F3075" t="s">
        <v>275</v>
      </c>
      <c r="H3075" t="s">
        <v>276</v>
      </c>
      <c r="I3075">
        <v>2600</v>
      </c>
      <c r="J3075" t="s">
        <v>62</v>
      </c>
      <c r="K3075" t="s">
        <v>315</v>
      </c>
      <c r="L3075">
        <v>5573981633691</v>
      </c>
      <c r="N3075">
        <v>0</v>
      </c>
      <c r="O3075" t="s">
        <v>5</v>
      </c>
      <c r="P3075">
        <v>0</v>
      </c>
      <c r="Q3075">
        <v>35</v>
      </c>
      <c r="R3075">
        <v>35</v>
      </c>
      <c r="S3075">
        <v>1</v>
      </c>
      <c r="T3075">
        <v>35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 t="s">
        <v>6</v>
      </c>
      <c r="AG3075">
        <v>120</v>
      </c>
      <c r="AH3075" t="s">
        <v>207</v>
      </c>
      <c r="AI3075" t="s">
        <v>209</v>
      </c>
      <c r="AK3075" t="s">
        <v>190</v>
      </c>
      <c r="AL3075" t="s">
        <v>188</v>
      </c>
      <c r="AT3075" s="1"/>
      <c r="AU3075" s="2" t="str">
        <f>IF(ISBLANK(B3075),"", TEXT(B3075,"dddd, d \d\e mmmm \d\e aaaa"))</f>
        <v>quinta-feira, 7 de maio de 2026</v>
      </c>
      <c r="AX3075" s="1" t="str" cm="1">
        <f t="array" ref="AX3075">IFERROR(_xlfn.TEXTJOIN(", ",TRUE,_xlfn._xlws.SORT(_xlfn.UNIQUE(_xlfn._xlws.FILTER($K$2:$K$2889,($I$2:$I$2889=I3075)*($K$2:$K$2889&lt;&gt;""))))),"")</f>
        <v>Bella</v>
      </c>
      <c r="AY3075" s="1" t="str">
        <f>IF(ISBLANK(F3075),"", IF(OR(
ISNUMBER(FIND("escovacao",LOWER(F3075))),
ISNUMBER(FIND("escovação",LOWER(F3075))),
ISNUMBER(FIND("higiene bucal",LOWER(F3075))),
ISNUMBER(FIND("tosa",LOWER(F3075))),
ISNUMBER(FIND("hidratacao",LOWER(F3075))),
ISNUMBER(FIND("hidratação",LOWER(F3075))),
ISNUMBER(FIND("spa",LOWER(F3075))),
ISNUMBER(FIND("corte de unhas",LOWER(F3075))),
ISNUMBER(FIND("desembolo",LOWER(F3075))),
ISNUMBER(FIND("clorexidina",LOWER(F3075))),
ISNUMBER(FIND("matizacao",LOWER(F3075))),
ISNUMBER(FIND("matização",LOWER(F3075))),
ISNUMBER(FIND("arredondamento",LOWER(F3075))),
ISNUMBER(FIND("remocao",LOWER(F3075))),
ISNUMBER(FIND("remoção",LOWER(F3075)))
),"Serviços extras",
IF(ISNUMBER(FIND("banho",LOWER(F3075))),"Banho","Loja")))</f>
        <v>Serviços extras</v>
      </c>
      <c r="AZ3075" s="1" t="str">
        <f>IF(ISBLANK(I3075),"", _xlfn.LET(_xlpm.Pedido,TRIM(D3075&amp;""),IF(_xlpm.Pedido&lt;&gt;"",_xlpm.Pedido&amp;" | "&amp;K3075,I3075&amp;" | "&amp;K3075&amp;" | "&amp;TEXT(AU3075,"0"))))</f>
        <v>5513 | Bella</v>
      </c>
      <c r="BA3075" s="1" t="str">
        <f>IF(ISBLANK(I3075),"", _xlfn.LET(_xlpm.TipoServico,LOWER(H3075),IF(ISNUMBER(FIND("banho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75" s="1" t="str">
        <f>IF(ISBLANK(I3075),"", _xlfn.LET(
    _xlpm.Servico,TRIM(F3075&amp;""),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075" s="1">
        <f t="shared" si="2"/>
        <v>35</v>
      </c>
    </row>
    <row r="3076" spans="1:55" x14ac:dyDescent="0.3">
      <c r="A3076" t="s">
        <v>133</v>
      </c>
      <c r="B3076" s="3">
        <v>46149</v>
      </c>
      <c r="C3076" t="s">
        <v>9</v>
      </c>
      <c r="D3076">
        <v>5513</v>
      </c>
      <c r="F3076" t="s">
        <v>146</v>
      </c>
      <c r="H3076" t="s">
        <v>276</v>
      </c>
      <c r="I3076">
        <v>2600</v>
      </c>
      <c r="J3076" t="s">
        <v>62</v>
      </c>
      <c r="K3076" t="s">
        <v>315</v>
      </c>
      <c r="L3076">
        <v>5573981633691</v>
      </c>
      <c r="N3076">
        <v>0</v>
      </c>
      <c r="O3076" t="s">
        <v>5</v>
      </c>
      <c r="P3076">
        <v>0</v>
      </c>
      <c r="Q3076">
        <v>12</v>
      </c>
      <c r="R3076">
        <v>12</v>
      </c>
      <c r="S3076">
        <v>1</v>
      </c>
      <c r="T3076">
        <v>12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 t="s">
        <v>6</v>
      </c>
      <c r="AG3076">
        <v>120</v>
      </c>
      <c r="AH3076" t="s">
        <v>207</v>
      </c>
      <c r="AI3076" t="s">
        <v>209</v>
      </c>
      <c r="AK3076" t="s">
        <v>190</v>
      </c>
      <c r="AL3076" t="s">
        <v>188</v>
      </c>
      <c r="AT3076" s="1"/>
      <c r="AU3076" s="2" t="str">
        <f>IF(ISBLANK(B3076),"", TEXT(B3076,"dddd, d \d\e mmmm \d\e aaaa"))</f>
        <v>quinta-feira, 7 de maio de 2026</v>
      </c>
      <c r="AX3076" s="1" t="str" cm="1">
        <f t="array" ref="AX3076">IFERROR(_xlfn.TEXTJOIN(", ",TRUE,_xlfn._xlws.SORT(_xlfn.UNIQUE(_xlfn._xlws.FILTER($K$2:$K$2889,($I$2:$I$2889=I3076)*($K$2:$K$2889&lt;&gt;""))))),"")</f>
        <v>Bella</v>
      </c>
      <c r="AY3076" s="1" t="str">
        <f>IF(ISBLANK(F3076),"", IF(OR(
ISNUMBER(FIND("escovacao",LOWER(F3076))),
ISNUMBER(FIND("escovação",LOWER(F3076))),
ISNUMBER(FIND("higiene bucal",LOWER(F3076))),
ISNUMBER(FIND("tosa",LOWER(F3076))),
ISNUMBER(FIND("hidratacao",LOWER(F3076))),
ISNUMBER(FIND("hidratação",LOWER(F3076))),
ISNUMBER(FIND("spa",LOWER(F3076))),
ISNUMBER(FIND("corte de unhas",LOWER(F3076))),
ISNUMBER(FIND("desembolo",LOWER(F3076))),
ISNUMBER(FIND("clorexidina",LOWER(F3076))),
ISNUMBER(FIND("matizacao",LOWER(F3076))),
ISNUMBER(FIND("matização",LOWER(F3076))),
ISNUMBER(FIND("arredondamento",LOWER(F3076))),
ISNUMBER(FIND("remocao",LOWER(F3076))),
ISNUMBER(FIND("remoção",LOWER(F3076)))
),"Serviços extras",
IF(ISNUMBER(FIND("banho",LOWER(F3076))),"Banho","Loja")))</f>
        <v>Serviços extras</v>
      </c>
      <c r="AZ3076" s="1" t="str">
        <f>IF(ISBLANK(I3076),"", _xlfn.LET(_xlpm.Pedido,TRIM(D3076&amp;""),IF(_xlpm.Pedido&lt;&gt;"",_xlpm.Pedido&amp;" | "&amp;K3076,I3076&amp;" | "&amp;K3076&amp;" | "&amp;TEXT(AU3076,"0"))))</f>
        <v>5513 | Bella</v>
      </c>
      <c r="BA3076" s="1" t="str">
        <f>IF(ISBLANK(I3076),"", _xlfn.LET(_xlpm.TipoServico,LOWER(H3076),IF(ISNUMBER(FIND("banho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76" s="1" t="str">
        <f>IF(ISBLANK(I3076),"", _xlfn.LET(
    _xlpm.Servico,TRIM(F3076&amp;""),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76" s="1">
        <f t="shared" si="2"/>
        <v>12</v>
      </c>
    </row>
    <row r="3077" spans="1:55" x14ac:dyDescent="0.3">
      <c r="A3077" t="s">
        <v>172</v>
      </c>
      <c r="B3077" s="3">
        <v>46149</v>
      </c>
      <c r="C3077" t="s">
        <v>9</v>
      </c>
      <c r="D3077">
        <v>5518</v>
      </c>
      <c r="F3077" t="s">
        <v>134</v>
      </c>
      <c r="H3077" t="s">
        <v>276</v>
      </c>
      <c r="I3077">
        <v>2279</v>
      </c>
      <c r="J3077" t="s">
        <v>37</v>
      </c>
      <c r="K3077" t="s">
        <v>421</v>
      </c>
      <c r="L3077">
        <v>71999867411</v>
      </c>
      <c r="N3077">
        <v>0</v>
      </c>
      <c r="O3077" t="s">
        <v>5</v>
      </c>
      <c r="P3077">
        <v>0</v>
      </c>
      <c r="Q3077">
        <v>62</v>
      </c>
      <c r="R3077">
        <v>62</v>
      </c>
      <c r="S3077">
        <v>1</v>
      </c>
      <c r="T3077">
        <v>62</v>
      </c>
      <c r="U3077">
        <v>0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 t="s">
        <v>6</v>
      </c>
      <c r="AG3077">
        <v>62</v>
      </c>
      <c r="AH3077" t="s">
        <v>422</v>
      </c>
      <c r="AI3077" t="s">
        <v>295</v>
      </c>
      <c r="AJ3077" t="s">
        <v>192</v>
      </c>
      <c r="AK3077" t="s">
        <v>187</v>
      </c>
      <c r="AL3077" t="s">
        <v>188</v>
      </c>
      <c r="AT3077" s="1"/>
      <c r="AU3077" s="2" t="str">
        <f>IF(ISBLANK(B3077),"", TEXT(B3077,"dddd, d \d\e mmmm \d\e aaaa"))</f>
        <v>quinta-feira, 7 de maio de 2026</v>
      </c>
      <c r="AX3077" s="1" t="str" cm="1">
        <f t="array" ref="AX3077">IFERROR(_xlfn.TEXTJOIN(", ",TRUE,_xlfn._xlws.SORT(_xlfn.UNIQUE(_xlfn._xlws.FILTER($K$2:$K$2889,($I$2:$I$2889=I3077)*($K$2:$K$2889&lt;&gt;""))))),"")</f>
        <v>Tobias</v>
      </c>
      <c r="AY3077" s="1" t="str">
        <f>IF(ISBLANK(F3077),"", IF(OR(
ISNUMBER(FIND("escovacao",LOWER(F3077))),
ISNUMBER(FIND("escovação",LOWER(F3077))),
ISNUMBER(FIND("higiene bucal",LOWER(F3077))),
ISNUMBER(FIND("tosa",LOWER(F3077))),
ISNUMBER(FIND("hidratacao",LOWER(F3077))),
ISNUMBER(FIND("hidratação",LOWER(F3077))),
ISNUMBER(FIND("spa",LOWER(F3077))),
ISNUMBER(FIND("corte de unhas",LOWER(F3077))),
ISNUMBER(FIND("desembolo",LOWER(F3077))),
ISNUMBER(FIND("clorexidina",LOWER(F3077))),
ISNUMBER(FIND("matizacao",LOWER(F3077))),
ISNUMBER(FIND("matização",LOWER(F3077))),
ISNUMBER(FIND("arredondamento",LOWER(F3077))),
ISNUMBER(FIND("remocao",LOWER(F3077))),
ISNUMBER(FIND("remoção",LOWER(F3077)))
),"Serviços extras",
IF(ISNUMBER(FIND("banho",LOWER(F3077))),"Banho","Loja")))</f>
        <v>Banho</v>
      </c>
      <c r="AZ3077" s="1" t="str">
        <f>IF(ISBLANK(I3077),"", _xlfn.LET(_xlpm.Pedido,TRIM(D3077&amp;""),IF(_xlpm.Pedido&lt;&gt;"",_xlpm.Pedido&amp;" | "&amp;K3077,I3077&amp;" | "&amp;K3077&amp;" | "&amp;TEXT(AU3077,"0"))))</f>
        <v>5518 | Tobias</v>
      </c>
      <c r="BA3077" s="1" t="str">
        <f>IF(ISBLANK(I3077),"", _xlfn.LET(_xlpm.TipoServico,LOWER(H3077),IF(ISNUMBER(FIND("banho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77" s="1" t="str">
        <f>IF(ISBLANK(I3077),"", _xlfn.LET(
    _xlpm.Servico,TRIM(F3077&amp;""),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77" s="1">
        <f t="shared" si="2"/>
        <v>62</v>
      </c>
    </row>
    <row r="3078" spans="1:55" x14ac:dyDescent="0.3">
      <c r="A3078" t="s">
        <v>1</v>
      </c>
      <c r="B3078" s="3">
        <v>46150</v>
      </c>
      <c r="C3078" t="s">
        <v>2</v>
      </c>
      <c r="D3078">
        <v>5519</v>
      </c>
      <c r="E3078">
        <v>0</v>
      </c>
      <c r="F3078" t="s">
        <v>814</v>
      </c>
      <c r="H3078" t="s">
        <v>4</v>
      </c>
      <c r="I3078">
        <v>2575</v>
      </c>
      <c r="J3078" t="s">
        <v>22</v>
      </c>
      <c r="L3078">
        <v>5566974007452</v>
      </c>
      <c r="N3078">
        <v>0</v>
      </c>
      <c r="O3078" t="s">
        <v>5</v>
      </c>
      <c r="P3078">
        <v>0</v>
      </c>
      <c r="Q3078">
        <v>250</v>
      </c>
      <c r="R3078">
        <v>250</v>
      </c>
      <c r="S3078">
        <v>1</v>
      </c>
      <c r="T3078">
        <v>250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  <c r="AE3078">
        <v>0</v>
      </c>
      <c r="AF3078" t="s">
        <v>6</v>
      </c>
      <c r="AG3078">
        <v>279</v>
      </c>
      <c r="AS3078" t="s">
        <v>176</v>
      </c>
      <c r="AT3078" s="1"/>
      <c r="AU3078" s="2" t="str">
        <f>IF(ISBLANK(B3078),"", TEXT(B3078,"dddd, d \d\e mmmm \d\e aaaa"))</f>
        <v>sexta-feira, 8 de maio de 2026</v>
      </c>
      <c r="AX3078" s="1" t="str" cm="1">
        <f t="array" ref="AX3078">IFERROR(_xlfn.TEXTJOIN(", ",TRUE,_xlfn._xlws.SORT(_xlfn.UNIQUE(_xlfn._xlws.FILTER($K$2:$K$2889,($I$2:$I$2889=I3078)*($K$2:$K$2889&lt;&gt;""))))),"")</f>
        <v>Hachiko, Theo, Zoe</v>
      </c>
      <c r="AY3078" s="1" t="str">
        <f>IF(ISBLANK(F3078),"", IF(OR(
ISNUMBER(FIND("escovacao",LOWER(F3078))),
ISNUMBER(FIND("escovação",LOWER(F3078))),
ISNUMBER(FIND("higiene bucal",LOWER(F3078))),
ISNUMBER(FIND("tosa",LOWER(F3078))),
ISNUMBER(FIND("hidratacao",LOWER(F3078))),
ISNUMBER(FIND("hidratação",LOWER(F3078))),
ISNUMBER(FIND("spa",LOWER(F3078))),
ISNUMBER(FIND("corte de unhas",LOWER(F3078))),
ISNUMBER(FIND("desembolo",LOWER(F3078))),
ISNUMBER(FIND("clorexidina",LOWER(F3078))),
ISNUMBER(FIND("matizacao",LOWER(F3078))),
ISNUMBER(FIND("matização",LOWER(F3078))),
ISNUMBER(FIND("arredondamento",LOWER(F3078))),
ISNUMBER(FIND("remocao",LOWER(F3078))),
ISNUMBER(FIND("remoção",LOWER(F3078)))
),"Serviços extras",
IF(ISNUMBER(FIND("banho",LOWER(F3078))),"Banho","Loja")))</f>
        <v>Loja</v>
      </c>
      <c r="AZ3078" s="1" t="str">
        <f>IF(ISBLANK(I3078),"", _xlfn.LET(_xlpm.Pedido,TRIM(D3078&amp;""),IF(_xlpm.Pedido&lt;&gt;"",_xlpm.Pedido&amp;" | "&amp;K3078,I3078&amp;" | "&amp;K3078&amp;" | "&amp;TEXT(AU3078,"0"))))</f>
        <v xml:space="preserve">5519 | </v>
      </c>
      <c r="BA3078" s="1" t="str">
        <f>IF(ISBLANK(I3078),"", _xlfn.LET(_xlpm.TipoServico,LOWER(H3078),IF(ISNUMBER(FIND("banho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78" s="1" t="str">
        <f>IF(ISBLANK(I3078),"", _xlfn.LET(
    _xlpm.Servico,TRIM(F3078&amp;""),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78" s="1">
        <f t="shared" si="2"/>
        <v>250</v>
      </c>
    </row>
    <row r="3079" spans="1:55" x14ac:dyDescent="0.3">
      <c r="A3079" t="s">
        <v>1</v>
      </c>
      <c r="B3079" s="3">
        <v>46150</v>
      </c>
      <c r="C3079" t="s">
        <v>2</v>
      </c>
      <c r="D3079">
        <v>5519</v>
      </c>
      <c r="F3079" t="s">
        <v>527</v>
      </c>
      <c r="H3079" t="s">
        <v>4</v>
      </c>
      <c r="I3079">
        <v>2575</v>
      </c>
      <c r="J3079" t="s">
        <v>22</v>
      </c>
      <c r="L3079">
        <v>5566974007452</v>
      </c>
      <c r="N3079">
        <v>0</v>
      </c>
      <c r="O3079" t="s">
        <v>5</v>
      </c>
      <c r="P3079">
        <v>0</v>
      </c>
      <c r="Q3079">
        <v>29</v>
      </c>
      <c r="R3079">
        <v>29</v>
      </c>
      <c r="S3079">
        <v>1</v>
      </c>
      <c r="T3079">
        <v>29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  <c r="AE3079">
        <v>0</v>
      </c>
      <c r="AF3079" t="s">
        <v>6</v>
      </c>
      <c r="AG3079">
        <v>279</v>
      </c>
      <c r="AS3079" t="s">
        <v>13</v>
      </c>
      <c r="AT3079" s="1"/>
      <c r="AU3079" s="2" t="str">
        <f>IF(ISBLANK(B3079),"", TEXT(B3079,"dddd, d \d\e mmmm \d\e aaaa"))</f>
        <v>sexta-feira, 8 de maio de 2026</v>
      </c>
      <c r="AX3079" s="1" t="str" cm="1">
        <f t="array" ref="AX3079">IFERROR(_xlfn.TEXTJOIN(", ",TRUE,_xlfn._xlws.SORT(_xlfn.UNIQUE(_xlfn._xlws.FILTER($K$2:$K$2889,($I$2:$I$2889=I3079)*($K$2:$K$2889&lt;&gt;""))))),"")</f>
        <v>Hachiko, Theo, Zoe</v>
      </c>
      <c r="AY3079" s="1" t="str">
        <f>IF(ISBLANK(F3079),"", IF(OR(
ISNUMBER(FIND("escovacao",LOWER(F3079))),
ISNUMBER(FIND("escovação",LOWER(F3079))),
ISNUMBER(FIND("higiene bucal",LOWER(F3079))),
ISNUMBER(FIND("tosa",LOWER(F3079))),
ISNUMBER(FIND("hidratacao",LOWER(F3079))),
ISNUMBER(FIND("hidratação",LOWER(F3079))),
ISNUMBER(FIND("spa",LOWER(F3079))),
ISNUMBER(FIND("corte de unhas",LOWER(F3079))),
ISNUMBER(FIND("desembolo",LOWER(F3079))),
ISNUMBER(FIND("clorexidina",LOWER(F3079))),
ISNUMBER(FIND("matizacao",LOWER(F3079))),
ISNUMBER(FIND("matização",LOWER(F3079))),
ISNUMBER(FIND("arredondamento",LOWER(F3079))),
ISNUMBER(FIND("remocao",LOWER(F3079))),
ISNUMBER(FIND("remoção",LOWER(F3079)))
),"Serviços extras",
IF(ISNUMBER(FIND("banho",LOWER(F3079))),"Banho","Loja")))</f>
        <v>Loja</v>
      </c>
      <c r="AZ3079" s="1" t="str">
        <f>IF(ISBLANK(I3079),"", _xlfn.LET(_xlpm.Pedido,TRIM(D3079&amp;""),IF(_xlpm.Pedido&lt;&gt;"",_xlpm.Pedido&amp;" | "&amp;K3079,I3079&amp;" | "&amp;K3079&amp;" | "&amp;TEXT(AU3079,"0"))))</f>
        <v xml:space="preserve">5519 | </v>
      </c>
      <c r="BA3079" s="1" t="str">
        <f>IF(ISBLANK(I3079),"", _xlfn.LET(_xlpm.TipoServico,LOWER(H3079),IF(ISNUMBER(FIND("banho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79" s="1" t="str">
        <f>IF(ISBLANK(I3079),"", _xlfn.LET(
    _xlpm.Servico,TRIM(F3079&amp;""),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79" s="1">
        <f t="shared" si="2"/>
        <v>29</v>
      </c>
    </row>
    <row r="3080" spans="1:55" x14ac:dyDescent="0.3">
      <c r="A3080" t="s">
        <v>141</v>
      </c>
      <c r="B3080" s="3">
        <v>46150</v>
      </c>
      <c r="C3080" t="s">
        <v>2</v>
      </c>
      <c r="D3080">
        <v>5522</v>
      </c>
      <c r="F3080" t="s">
        <v>134</v>
      </c>
      <c r="H3080" t="s">
        <v>276</v>
      </c>
      <c r="I3080">
        <v>2487</v>
      </c>
      <c r="J3080" t="s">
        <v>67</v>
      </c>
      <c r="K3080" t="s">
        <v>438</v>
      </c>
      <c r="L3080">
        <v>73998261985</v>
      </c>
      <c r="N3080">
        <v>0</v>
      </c>
      <c r="O3080" t="s">
        <v>5</v>
      </c>
      <c r="P3080">
        <v>0</v>
      </c>
      <c r="Q3080">
        <v>62</v>
      </c>
      <c r="R3080">
        <v>62</v>
      </c>
      <c r="S3080">
        <v>1</v>
      </c>
      <c r="T3080">
        <v>62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 t="s">
        <v>6</v>
      </c>
      <c r="AG3080">
        <v>135</v>
      </c>
      <c r="AH3080" t="s">
        <v>203</v>
      </c>
      <c r="AI3080" t="s">
        <v>204</v>
      </c>
      <c r="AJ3080" t="s">
        <v>192</v>
      </c>
      <c r="AK3080" t="s">
        <v>187</v>
      </c>
      <c r="AL3080" t="s">
        <v>188</v>
      </c>
      <c r="AT3080" s="1"/>
      <c r="AU3080" s="2" t="str">
        <f>IF(ISBLANK(B3080),"", TEXT(B3080,"dddd, d \d\e mmmm \d\e aaaa"))</f>
        <v>sexta-feira, 8 de maio de 2026</v>
      </c>
      <c r="AX3080" s="1" t="str" cm="1">
        <f t="array" ref="AX3080">IFERROR(_xlfn.TEXTJOIN(", ",TRUE,_xlfn._xlws.SORT(_xlfn.UNIQUE(_xlfn._xlws.FILTER($K$2:$K$2889,($I$2:$I$2889=I3080)*($K$2:$K$2889&lt;&gt;""))))),"")</f>
        <v>Flock</v>
      </c>
      <c r="AY3080" s="1" t="str">
        <f>IF(ISBLANK(F3080),"", IF(OR(
ISNUMBER(FIND("escovacao",LOWER(F3080))),
ISNUMBER(FIND("escovação",LOWER(F3080))),
ISNUMBER(FIND("higiene bucal",LOWER(F3080))),
ISNUMBER(FIND("tosa",LOWER(F3080))),
ISNUMBER(FIND("hidratacao",LOWER(F3080))),
ISNUMBER(FIND("hidratação",LOWER(F3080))),
ISNUMBER(FIND("spa",LOWER(F3080))),
ISNUMBER(FIND("corte de unhas",LOWER(F3080))),
ISNUMBER(FIND("desembolo",LOWER(F3080))),
ISNUMBER(FIND("clorexidina",LOWER(F3080))),
ISNUMBER(FIND("matizacao",LOWER(F3080))),
ISNUMBER(FIND("matização",LOWER(F3080))),
ISNUMBER(FIND("arredondamento",LOWER(F3080))),
ISNUMBER(FIND("remocao",LOWER(F3080))),
ISNUMBER(FIND("remoção",LOWER(F3080)))
),"Serviços extras",
IF(ISNUMBER(FIND("banho",LOWER(F3080))),"Banho","Loja")))</f>
        <v>Banho</v>
      </c>
      <c r="AZ3080" s="1" t="str">
        <f>IF(ISBLANK(I3080),"", _xlfn.LET(_xlpm.Pedido,TRIM(D3080&amp;""),IF(_xlpm.Pedido&lt;&gt;"",_xlpm.Pedido&amp;" | "&amp;K3080,I3080&amp;" | "&amp;K3080&amp;" | "&amp;TEXT(AU3080,"0"))))</f>
        <v>5522 | Flock</v>
      </c>
      <c r="BA3080" s="1" t="str">
        <f>IF(ISBLANK(I3080),"", _xlfn.LET(_xlpm.TipoServico,LOWER(H3080),IF(ISNUMBER(FIND("banho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80" s="1" t="str">
        <f>IF(ISBLANK(I3080),"", _xlfn.LET(
    _xlpm.Servico,TRIM(F3080&amp;""),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80" s="1">
        <f t="shared" si="2"/>
        <v>62</v>
      </c>
    </row>
    <row r="3081" spans="1:55" x14ac:dyDescent="0.3">
      <c r="A3081" t="s">
        <v>141</v>
      </c>
      <c r="B3081" s="3">
        <v>46150</v>
      </c>
      <c r="C3081" t="s">
        <v>2</v>
      </c>
      <c r="D3081">
        <v>5522</v>
      </c>
      <c r="F3081" t="s">
        <v>183</v>
      </c>
      <c r="H3081" t="s">
        <v>276</v>
      </c>
      <c r="I3081">
        <v>2487</v>
      </c>
      <c r="J3081" t="s">
        <v>67</v>
      </c>
      <c r="K3081" t="s">
        <v>438</v>
      </c>
      <c r="L3081">
        <v>73998261985</v>
      </c>
      <c r="N3081">
        <v>0</v>
      </c>
      <c r="O3081" t="s">
        <v>5</v>
      </c>
      <c r="P3081">
        <v>0</v>
      </c>
      <c r="Q3081">
        <v>63</v>
      </c>
      <c r="R3081">
        <v>63</v>
      </c>
      <c r="S3081">
        <v>1</v>
      </c>
      <c r="T3081">
        <v>63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 t="s">
        <v>6</v>
      </c>
      <c r="AG3081">
        <v>135</v>
      </c>
      <c r="AH3081" t="s">
        <v>203</v>
      </c>
      <c r="AI3081" t="s">
        <v>204</v>
      </c>
      <c r="AJ3081" t="s">
        <v>192</v>
      </c>
      <c r="AK3081" t="s">
        <v>187</v>
      </c>
      <c r="AL3081" t="s">
        <v>188</v>
      </c>
      <c r="AT3081" s="1"/>
      <c r="AU3081" s="2" t="str">
        <f>IF(ISBLANK(B3081),"", TEXT(B3081,"dddd, d \d\e mmmm \d\e aaaa"))</f>
        <v>sexta-feira, 8 de maio de 2026</v>
      </c>
      <c r="AX3081" s="1" t="str" cm="1">
        <f t="array" ref="AX3081">IFERROR(_xlfn.TEXTJOIN(", ",TRUE,_xlfn._xlws.SORT(_xlfn.UNIQUE(_xlfn._xlws.FILTER($K$2:$K$2889,($I$2:$I$2889=I3081)*($K$2:$K$2889&lt;&gt;""))))),"")</f>
        <v>Flock</v>
      </c>
      <c r="AY3081" s="1" t="str">
        <f>IF(ISBLANK(F3081),"", IF(OR(
ISNUMBER(FIND("escovacao",LOWER(F3081))),
ISNUMBER(FIND("escovação",LOWER(F3081))),
ISNUMBER(FIND("higiene bucal",LOWER(F3081))),
ISNUMBER(FIND("tosa",LOWER(F3081))),
ISNUMBER(FIND("hidratacao",LOWER(F3081))),
ISNUMBER(FIND("hidratação",LOWER(F3081))),
ISNUMBER(FIND("spa",LOWER(F3081))),
ISNUMBER(FIND("corte de unhas",LOWER(F3081))),
ISNUMBER(FIND("desembolo",LOWER(F3081))),
ISNUMBER(FIND("clorexidina",LOWER(F3081))),
ISNUMBER(FIND("matizacao",LOWER(F3081))),
ISNUMBER(FIND("matização",LOWER(F3081))),
ISNUMBER(FIND("arredondamento",LOWER(F3081))),
ISNUMBER(FIND("remocao",LOWER(F3081))),
ISNUMBER(FIND("remoção",LOWER(F3081)))
),"Serviços extras",
IF(ISNUMBER(FIND("banho",LOWER(F3081))),"Banho","Loja")))</f>
        <v>Serviços extras</v>
      </c>
      <c r="AZ3081" s="1" t="str">
        <f>IF(ISBLANK(I3081),"", _xlfn.LET(_xlpm.Pedido,TRIM(D3081&amp;""),IF(_xlpm.Pedido&lt;&gt;"",_xlpm.Pedido&amp;" | "&amp;K3081,I3081&amp;" | "&amp;K3081&amp;" | "&amp;TEXT(AU3081,"0"))))</f>
        <v>5522 | Flock</v>
      </c>
      <c r="BA3081" s="1" t="str">
        <f>IF(ISBLANK(I3081),"", _xlfn.LET(_xlpm.TipoServico,LOWER(H3081),IF(ISNUMBER(FIND("banho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81" s="1" t="str">
        <f>IF(ISBLANK(I3081),"", _xlfn.LET(
    _xlpm.Servico,TRIM(F3081&amp;""),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81" s="1">
        <f t="shared" si="2"/>
        <v>63</v>
      </c>
    </row>
    <row r="3082" spans="1:55" x14ac:dyDescent="0.3">
      <c r="A3082" t="s">
        <v>141</v>
      </c>
      <c r="B3082" s="3">
        <v>46150</v>
      </c>
      <c r="C3082" t="s">
        <v>2</v>
      </c>
      <c r="D3082">
        <v>5522</v>
      </c>
      <c r="F3082" t="s">
        <v>169</v>
      </c>
      <c r="H3082" t="s">
        <v>276</v>
      </c>
      <c r="I3082">
        <v>2487</v>
      </c>
      <c r="J3082" t="s">
        <v>67</v>
      </c>
      <c r="K3082" t="s">
        <v>438</v>
      </c>
      <c r="L3082">
        <v>73998261985</v>
      </c>
      <c r="N3082">
        <v>0</v>
      </c>
      <c r="O3082" t="s">
        <v>5</v>
      </c>
      <c r="P3082">
        <v>0</v>
      </c>
      <c r="Q3082">
        <v>10</v>
      </c>
      <c r="R3082">
        <v>10</v>
      </c>
      <c r="S3082">
        <v>1</v>
      </c>
      <c r="T3082">
        <v>10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 t="s">
        <v>6</v>
      </c>
      <c r="AG3082">
        <v>135</v>
      </c>
      <c r="AH3082" t="s">
        <v>203</v>
      </c>
      <c r="AI3082" t="s">
        <v>204</v>
      </c>
      <c r="AJ3082" t="s">
        <v>192</v>
      </c>
      <c r="AK3082" t="s">
        <v>187</v>
      </c>
      <c r="AL3082" t="s">
        <v>188</v>
      </c>
      <c r="AT3082" s="1"/>
      <c r="AU3082" s="2" t="str">
        <f>IF(ISBLANK(B3082),"", TEXT(B3082,"dddd, d \d\e mmmm \d\e aaaa"))</f>
        <v>sexta-feira, 8 de maio de 2026</v>
      </c>
      <c r="AX3082" s="1" t="str" cm="1">
        <f t="array" ref="AX3082">IFERROR(_xlfn.TEXTJOIN(", ",TRUE,_xlfn._xlws.SORT(_xlfn.UNIQUE(_xlfn._xlws.FILTER($K$2:$K$2889,($I$2:$I$2889=I3082)*($K$2:$K$2889&lt;&gt;""))))),"")</f>
        <v>Flock</v>
      </c>
      <c r="AY3082" s="1" t="str">
        <f>IF(ISBLANK(F3082),"", IF(OR(
ISNUMBER(FIND("escovacao",LOWER(F3082))),
ISNUMBER(FIND("escovação",LOWER(F3082))),
ISNUMBER(FIND("higiene bucal",LOWER(F3082))),
ISNUMBER(FIND("tosa",LOWER(F3082))),
ISNUMBER(FIND("hidratacao",LOWER(F3082))),
ISNUMBER(FIND("hidratação",LOWER(F3082))),
ISNUMBER(FIND("spa",LOWER(F3082))),
ISNUMBER(FIND("corte de unhas",LOWER(F3082))),
ISNUMBER(FIND("desembolo",LOWER(F3082))),
ISNUMBER(FIND("clorexidina",LOWER(F3082))),
ISNUMBER(FIND("matizacao",LOWER(F3082))),
ISNUMBER(FIND("matização",LOWER(F3082))),
ISNUMBER(FIND("arredondamento",LOWER(F3082))),
ISNUMBER(FIND("remocao",LOWER(F3082))),
ISNUMBER(FIND("remoção",LOWER(F3082)))
),"Serviços extras",
IF(ISNUMBER(FIND("banho",LOWER(F3082))),"Banho","Loja")))</f>
        <v>Serviços extras</v>
      </c>
      <c r="AZ3082" s="1" t="str">
        <f>IF(ISBLANK(I3082),"", _xlfn.LET(_xlpm.Pedido,TRIM(D3082&amp;""),IF(_xlpm.Pedido&lt;&gt;"",_xlpm.Pedido&amp;" | "&amp;K3082,I3082&amp;" | "&amp;K3082&amp;" | "&amp;TEXT(AU3082,"0"))))</f>
        <v>5522 | Flock</v>
      </c>
      <c r="BA3082" s="1" t="str">
        <f>IF(ISBLANK(I3082),"", _xlfn.LET(_xlpm.TipoServico,LOWER(H3082),IF(ISNUMBER(FIND("banho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82" s="1" t="str">
        <f>IF(ISBLANK(I3082),"", _xlfn.LET(
    _xlpm.Servico,TRIM(F3082&amp;""),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82" s="1">
        <f t="shared" si="2"/>
        <v>10</v>
      </c>
    </row>
    <row r="3083" spans="1:55" x14ac:dyDescent="0.3">
      <c r="A3083" t="s">
        <v>172</v>
      </c>
      <c r="B3083" s="3">
        <v>46150</v>
      </c>
      <c r="C3083" t="s">
        <v>2</v>
      </c>
      <c r="D3083">
        <v>5520</v>
      </c>
      <c r="F3083" t="s">
        <v>134</v>
      </c>
      <c r="H3083" t="s">
        <v>276</v>
      </c>
      <c r="I3083">
        <v>2894</v>
      </c>
      <c r="J3083" t="s">
        <v>52</v>
      </c>
      <c r="K3083" t="s">
        <v>160</v>
      </c>
      <c r="L3083">
        <v>557398224476</v>
      </c>
      <c r="N3083">
        <v>0</v>
      </c>
      <c r="O3083" t="s">
        <v>5</v>
      </c>
      <c r="P3083">
        <v>0</v>
      </c>
      <c r="Q3083">
        <v>62</v>
      </c>
      <c r="R3083">
        <v>62</v>
      </c>
      <c r="S3083">
        <v>1</v>
      </c>
      <c r="T3083">
        <v>62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0</v>
      </c>
      <c r="AF3083" t="s">
        <v>6</v>
      </c>
      <c r="AG3083">
        <v>74</v>
      </c>
      <c r="AT3083" s="1"/>
      <c r="AU3083" s="2" t="str">
        <f>IF(ISBLANK(B3083),"", TEXT(B3083,"dddd, d \d\e mmmm \d\e aaaa"))</f>
        <v>sexta-feira, 8 de maio de 2026</v>
      </c>
      <c r="AX3083" s="1" t="str" cm="1">
        <f t="array" ref="AX3083">IFERROR(_xlfn.TEXTJOIN(", ",TRUE,_xlfn._xlws.SORT(_xlfn.UNIQUE(_xlfn._xlws.FILTER($K$2:$K$2889,($I$2:$I$2889=I3083)*($K$2:$K$2889&lt;&gt;""))))),"")</f>
        <v>Fred</v>
      </c>
      <c r="AY3083" s="1" t="str">
        <f>IF(ISBLANK(F3083),"", IF(OR(
ISNUMBER(FIND("escovacao",LOWER(F3083))),
ISNUMBER(FIND("escovação",LOWER(F3083))),
ISNUMBER(FIND("higiene bucal",LOWER(F3083))),
ISNUMBER(FIND("tosa",LOWER(F3083))),
ISNUMBER(FIND("hidratacao",LOWER(F3083))),
ISNUMBER(FIND("hidratação",LOWER(F3083))),
ISNUMBER(FIND("spa",LOWER(F3083))),
ISNUMBER(FIND("corte de unhas",LOWER(F3083))),
ISNUMBER(FIND("desembolo",LOWER(F3083))),
ISNUMBER(FIND("clorexidina",LOWER(F3083))),
ISNUMBER(FIND("matizacao",LOWER(F3083))),
ISNUMBER(FIND("matização",LOWER(F3083))),
ISNUMBER(FIND("arredondamento",LOWER(F3083))),
ISNUMBER(FIND("remocao",LOWER(F3083))),
ISNUMBER(FIND("remoção",LOWER(F3083)))
),"Serviços extras",
IF(ISNUMBER(FIND("banho",LOWER(F3083))),"Banho","Loja")))</f>
        <v>Banho</v>
      </c>
      <c r="AZ3083" s="1" t="str">
        <f>IF(ISBLANK(I3083),"", _xlfn.LET(_xlpm.Pedido,TRIM(D3083&amp;""),IF(_xlpm.Pedido&lt;&gt;"",_xlpm.Pedido&amp;" | "&amp;K3083,I3083&amp;" | "&amp;K3083&amp;" | "&amp;TEXT(AU3083,"0"))))</f>
        <v>5520 | Fred</v>
      </c>
      <c r="BA3083" s="1" t="str">
        <f>IF(ISBLANK(I3083),"", _xlfn.LET(_xlpm.TipoServico,LOWER(H3083),IF(ISNUMBER(FIND("banho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83" s="1" t="str">
        <f>IF(ISBLANK(I3083),"", _xlfn.LET(
    _xlpm.Servico,TRIM(F3083&amp;""),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83" s="1">
        <f t="shared" ref="BC3083:BC3146" si="3">IF(ISBLANK(B3083),"", IF(ISBLANK(R3083),Q3083*S3083,R3083*S3083))</f>
        <v>62</v>
      </c>
    </row>
    <row r="3084" spans="1:55" x14ac:dyDescent="0.3">
      <c r="A3084" t="s">
        <v>172</v>
      </c>
      <c r="B3084" s="3">
        <v>46150</v>
      </c>
      <c r="C3084" t="s">
        <v>2</v>
      </c>
      <c r="D3084">
        <v>5520</v>
      </c>
      <c r="F3084" t="s">
        <v>146</v>
      </c>
      <c r="H3084" t="s">
        <v>276</v>
      </c>
      <c r="I3084">
        <v>2894</v>
      </c>
      <c r="J3084" t="s">
        <v>52</v>
      </c>
      <c r="K3084" t="s">
        <v>160</v>
      </c>
      <c r="L3084">
        <v>557398224476</v>
      </c>
      <c r="N3084">
        <v>0</v>
      </c>
      <c r="O3084" t="s">
        <v>5</v>
      </c>
      <c r="P3084">
        <v>0</v>
      </c>
      <c r="Q3084">
        <v>12</v>
      </c>
      <c r="R3084">
        <v>12</v>
      </c>
      <c r="S3084">
        <v>1</v>
      </c>
      <c r="T3084">
        <v>12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 t="s">
        <v>6</v>
      </c>
      <c r="AG3084">
        <v>74</v>
      </c>
      <c r="AT3084" s="1"/>
      <c r="AU3084" s="2" t="str">
        <f>IF(ISBLANK(B3084),"", TEXT(B3084,"dddd, d \d\e mmmm \d\e aaaa"))</f>
        <v>sexta-feira, 8 de maio de 2026</v>
      </c>
      <c r="AX3084" s="1" t="str" cm="1">
        <f t="array" ref="AX3084">IFERROR(_xlfn.TEXTJOIN(", ",TRUE,_xlfn._xlws.SORT(_xlfn.UNIQUE(_xlfn._xlws.FILTER($K$2:$K$2889,($I$2:$I$2889=I3084)*($K$2:$K$2889&lt;&gt;""))))),"")</f>
        <v>Fred</v>
      </c>
      <c r="AY3084" s="1" t="str">
        <f>IF(ISBLANK(F3084),"", IF(OR(
ISNUMBER(FIND("escovacao",LOWER(F3084))),
ISNUMBER(FIND("escovação",LOWER(F3084))),
ISNUMBER(FIND("higiene bucal",LOWER(F3084))),
ISNUMBER(FIND("tosa",LOWER(F3084))),
ISNUMBER(FIND("hidratacao",LOWER(F3084))),
ISNUMBER(FIND("hidratação",LOWER(F3084))),
ISNUMBER(FIND("spa",LOWER(F3084))),
ISNUMBER(FIND("corte de unhas",LOWER(F3084))),
ISNUMBER(FIND("desembolo",LOWER(F3084))),
ISNUMBER(FIND("clorexidina",LOWER(F3084))),
ISNUMBER(FIND("matizacao",LOWER(F3084))),
ISNUMBER(FIND("matização",LOWER(F3084))),
ISNUMBER(FIND("arredondamento",LOWER(F3084))),
ISNUMBER(FIND("remocao",LOWER(F3084))),
ISNUMBER(FIND("remoção",LOWER(F3084)))
),"Serviços extras",
IF(ISNUMBER(FIND("banho",LOWER(F3084))),"Banho","Loja")))</f>
        <v>Serviços extras</v>
      </c>
      <c r="AZ3084" s="1" t="str">
        <f>IF(ISBLANK(I3084),"", _xlfn.LET(_xlpm.Pedido,TRIM(D3084&amp;""),IF(_xlpm.Pedido&lt;&gt;"",_xlpm.Pedido&amp;" | "&amp;K3084,I3084&amp;" | "&amp;K3084&amp;" | "&amp;TEXT(AU3084,"0"))))</f>
        <v>5520 | Fred</v>
      </c>
      <c r="BA3084" s="1" t="str">
        <f>IF(ISBLANK(I3084),"", _xlfn.LET(_xlpm.TipoServico,LOWER(H3084),IF(ISNUMBER(FIND("banho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84" s="1" t="str">
        <f>IF(ISBLANK(I3084),"", _xlfn.LET(
    _xlpm.Servico,TRIM(F3084&amp;""),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84" s="1">
        <f t="shared" si="3"/>
        <v>12</v>
      </c>
    </row>
    <row r="3085" spans="1:55" x14ac:dyDescent="0.3">
      <c r="A3085" t="s">
        <v>1</v>
      </c>
      <c r="B3085" s="3">
        <v>46150</v>
      </c>
      <c r="C3085" t="s">
        <v>2</v>
      </c>
      <c r="D3085">
        <v>5521</v>
      </c>
      <c r="E3085">
        <v>0</v>
      </c>
      <c r="F3085" t="s">
        <v>815</v>
      </c>
      <c r="H3085" t="s">
        <v>4</v>
      </c>
      <c r="I3085">
        <v>2914</v>
      </c>
      <c r="J3085" t="s">
        <v>816</v>
      </c>
      <c r="L3085">
        <v>73998107490</v>
      </c>
      <c r="N3085">
        <v>0</v>
      </c>
      <c r="O3085" t="s">
        <v>5</v>
      </c>
      <c r="P3085">
        <v>0</v>
      </c>
      <c r="Q3085">
        <v>281.3</v>
      </c>
      <c r="R3085">
        <v>281.3</v>
      </c>
      <c r="S3085">
        <v>1</v>
      </c>
      <c r="T3085">
        <v>281.3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 t="s">
        <v>6</v>
      </c>
      <c r="AG3085">
        <v>281.3</v>
      </c>
      <c r="AS3085" t="s">
        <v>25</v>
      </c>
      <c r="AT3085" s="1"/>
      <c r="AU3085" s="2" t="str">
        <f>IF(ISBLANK(B3085),"", TEXT(B3085,"dddd, d \d\e mmmm \d\e aaaa"))</f>
        <v>sexta-feira, 8 de maio de 2026</v>
      </c>
      <c r="AX3085" s="1" t="str" cm="1">
        <f t="array" ref="AX3085">IFERROR(_xlfn.TEXTJOIN(", ",TRUE,_xlfn._xlws.SORT(_xlfn.UNIQUE(_xlfn._xlws.FILTER($K$2:$K$2889,($I$2:$I$2889=I3085)*($K$2:$K$2889&lt;&gt;""))))),"")</f>
        <v/>
      </c>
      <c r="AY3085" s="1" t="str">
        <f>IF(ISBLANK(F3085),"", IF(OR(
ISNUMBER(FIND("escovacao",LOWER(F3085))),
ISNUMBER(FIND("escovação",LOWER(F3085))),
ISNUMBER(FIND("higiene bucal",LOWER(F3085))),
ISNUMBER(FIND("tosa",LOWER(F3085))),
ISNUMBER(FIND("hidratacao",LOWER(F3085))),
ISNUMBER(FIND("hidratação",LOWER(F3085))),
ISNUMBER(FIND("spa",LOWER(F3085))),
ISNUMBER(FIND("corte de unhas",LOWER(F3085))),
ISNUMBER(FIND("desembolo",LOWER(F3085))),
ISNUMBER(FIND("clorexidina",LOWER(F3085))),
ISNUMBER(FIND("matizacao",LOWER(F3085))),
ISNUMBER(FIND("matização",LOWER(F3085))),
ISNUMBER(FIND("arredondamento",LOWER(F3085))),
ISNUMBER(FIND("remocao",LOWER(F3085))),
ISNUMBER(FIND("remoção",LOWER(F3085)))
),"Serviços extras",
IF(ISNUMBER(FIND("banho",LOWER(F3085))),"Banho","Loja")))</f>
        <v>Loja</v>
      </c>
      <c r="AZ3085" s="1" t="str">
        <f>IF(ISBLANK(I3085),"", _xlfn.LET(_xlpm.Pedido,TRIM(D3085&amp;""),IF(_xlpm.Pedido&lt;&gt;"",_xlpm.Pedido&amp;" | "&amp;K3085,I3085&amp;" | "&amp;K3085&amp;" | "&amp;TEXT(AU3085,"0"))))</f>
        <v xml:space="preserve">5521 | </v>
      </c>
      <c r="BA3085" s="1" t="str">
        <f>IF(ISBLANK(I3085),"", _xlfn.LET(_xlpm.TipoServico,LOWER(H3085),IF(ISNUMBER(FIND("banho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85" s="1" t="str">
        <f>IF(ISBLANK(I3085),"", _xlfn.LET(
    _xlpm.Servico,TRIM(F3085&amp;""),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85" s="1">
        <f t="shared" si="3"/>
        <v>281.3</v>
      </c>
    </row>
    <row r="3086" spans="1:55" x14ac:dyDescent="0.3">
      <c r="A3086" t="s">
        <v>172</v>
      </c>
      <c r="B3086" s="3">
        <v>46150</v>
      </c>
      <c r="C3086" t="s">
        <v>2</v>
      </c>
      <c r="D3086">
        <v>5523</v>
      </c>
      <c r="F3086" t="s">
        <v>217</v>
      </c>
      <c r="H3086" t="s">
        <v>276</v>
      </c>
      <c r="I3086">
        <v>2877</v>
      </c>
      <c r="J3086" t="s">
        <v>445</v>
      </c>
      <c r="K3086" t="s">
        <v>182</v>
      </c>
      <c r="L3086">
        <v>557391717391</v>
      </c>
      <c r="N3086">
        <v>0</v>
      </c>
      <c r="O3086" t="s">
        <v>5</v>
      </c>
      <c r="P3086">
        <v>0</v>
      </c>
      <c r="Q3086">
        <v>59</v>
      </c>
      <c r="R3086">
        <v>59</v>
      </c>
      <c r="S3086">
        <v>1</v>
      </c>
      <c r="T3086">
        <v>59</v>
      </c>
      <c r="U3086">
        <v>0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 t="s">
        <v>6</v>
      </c>
      <c r="AG3086">
        <v>116</v>
      </c>
      <c r="AT3086" s="1"/>
      <c r="AU3086" s="2" t="str">
        <f>IF(ISBLANK(B3086),"", TEXT(B3086,"dddd, d \d\e mmmm \d\e aaaa"))</f>
        <v>sexta-feira, 8 de maio de 2026</v>
      </c>
      <c r="AX3086" s="1" t="str" cm="1">
        <f t="array" ref="AX3086">IFERROR(_xlfn.TEXTJOIN(", ",TRUE,_xlfn._xlws.SORT(_xlfn.UNIQUE(_xlfn._xlws.FILTER($K$2:$K$2889,($I$2:$I$2889=I3086)*($K$2:$K$2889&lt;&gt;""))))),"")</f>
        <v>Amora</v>
      </c>
      <c r="AY3086" s="1" t="str">
        <f>IF(ISBLANK(F3086),"", IF(OR(
ISNUMBER(FIND("escovacao",LOWER(F3086))),
ISNUMBER(FIND("escovação",LOWER(F3086))),
ISNUMBER(FIND("higiene bucal",LOWER(F3086))),
ISNUMBER(FIND("tosa",LOWER(F3086))),
ISNUMBER(FIND("hidratacao",LOWER(F3086))),
ISNUMBER(FIND("hidratação",LOWER(F3086))),
ISNUMBER(FIND("spa",LOWER(F3086))),
ISNUMBER(FIND("corte de unhas",LOWER(F3086))),
ISNUMBER(FIND("desembolo",LOWER(F3086))),
ISNUMBER(FIND("clorexidina",LOWER(F3086))),
ISNUMBER(FIND("matizacao",LOWER(F3086))),
ISNUMBER(FIND("matização",LOWER(F3086))),
ISNUMBER(FIND("arredondamento",LOWER(F3086))),
ISNUMBER(FIND("remocao",LOWER(F3086))),
ISNUMBER(FIND("remoção",LOWER(F3086)))
),"Serviços extras",
IF(ISNUMBER(FIND("banho",LOWER(F3086))),"Banho","Loja")))</f>
        <v>Banho</v>
      </c>
      <c r="AZ3086" s="1" t="str">
        <f>IF(ISBLANK(I3086),"", _xlfn.LET(_xlpm.Pedido,TRIM(D3086&amp;""),IF(_xlpm.Pedido&lt;&gt;"",_xlpm.Pedido&amp;" | "&amp;K3086,I3086&amp;" | "&amp;K3086&amp;" | "&amp;TEXT(AU3086,"0"))))</f>
        <v>5523 | Amora</v>
      </c>
      <c r="BA3086" s="1" t="str">
        <f>IF(ISBLANK(I3086),"", _xlfn.LET(_xlpm.TipoServico,LOWER(H3086),IF(ISNUMBER(FIND("banho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86" s="1" t="str">
        <f>IF(ISBLANK(I3086),"", _xlfn.LET(
    _xlpm.Servico,TRIM(F3086&amp;""),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086" s="1">
        <f t="shared" si="3"/>
        <v>59</v>
      </c>
    </row>
    <row r="3087" spans="1:55" x14ac:dyDescent="0.3">
      <c r="A3087" t="s">
        <v>172</v>
      </c>
      <c r="B3087" s="3">
        <v>46150</v>
      </c>
      <c r="C3087" t="s">
        <v>2</v>
      </c>
      <c r="D3087">
        <v>5523</v>
      </c>
      <c r="F3087" t="s">
        <v>169</v>
      </c>
      <c r="H3087" t="s">
        <v>276</v>
      </c>
      <c r="I3087">
        <v>2877</v>
      </c>
      <c r="J3087" t="s">
        <v>445</v>
      </c>
      <c r="K3087" t="s">
        <v>182</v>
      </c>
      <c r="L3087">
        <v>557391717391</v>
      </c>
      <c r="N3087">
        <v>0</v>
      </c>
      <c r="O3087" t="s">
        <v>5</v>
      </c>
      <c r="P3087">
        <v>0</v>
      </c>
      <c r="Q3087">
        <v>10</v>
      </c>
      <c r="R3087">
        <v>10</v>
      </c>
      <c r="S3087">
        <v>1</v>
      </c>
      <c r="T3087">
        <v>10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 t="s">
        <v>6</v>
      </c>
      <c r="AG3087">
        <v>116</v>
      </c>
      <c r="AT3087" s="1"/>
      <c r="AU3087" s="2" t="str">
        <f>IF(ISBLANK(B3087),"", TEXT(B3087,"dddd, d \d\e mmmm \d\e aaaa"))</f>
        <v>sexta-feira, 8 de maio de 2026</v>
      </c>
      <c r="AX3087" s="1" t="str" cm="1">
        <f t="array" ref="AX3087">IFERROR(_xlfn.TEXTJOIN(", ",TRUE,_xlfn._xlws.SORT(_xlfn.UNIQUE(_xlfn._xlws.FILTER($K$2:$K$2889,($I$2:$I$2889=I3087)*($K$2:$K$2889&lt;&gt;""))))),"")</f>
        <v>Amora</v>
      </c>
      <c r="AY3087" s="1" t="str">
        <f>IF(ISBLANK(F3087),"", IF(OR(
ISNUMBER(FIND("escovacao",LOWER(F3087))),
ISNUMBER(FIND("escovação",LOWER(F3087))),
ISNUMBER(FIND("higiene bucal",LOWER(F3087))),
ISNUMBER(FIND("tosa",LOWER(F3087))),
ISNUMBER(FIND("hidratacao",LOWER(F3087))),
ISNUMBER(FIND("hidratação",LOWER(F3087))),
ISNUMBER(FIND("spa",LOWER(F3087))),
ISNUMBER(FIND("corte de unhas",LOWER(F3087))),
ISNUMBER(FIND("desembolo",LOWER(F3087))),
ISNUMBER(FIND("clorexidina",LOWER(F3087))),
ISNUMBER(FIND("matizacao",LOWER(F3087))),
ISNUMBER(FIND("matização",LOWER(F3087))),
ISNUMBER(FIND("arredondamento",LOWER(F3087))),
ISNUMBER(FIND("remocao",LOWER(F3087))),
ISNUMBER(FIND("remoção",LOWER(F3087)))
),"Serviços extras",
IF(ISNUMBER(FIND("banho",LOWER(F3087))),"Banho","Loja")))</f>
        <v>Serviços extras</v>
      </c>
      <c r="AZ3087" s="1" t="str">
        <f>IF(ISBLANK(I3087),"", _xlfn.LET(_xlpm.Pedido,TRIM(D3087&amp;""),IF(_xlpm.Pedido&lt;&gt;"",_xlpm.Pedido&amp;" | "&amp;K3087,I3087&amp;" | "&amp;K3087&amp;" | "&amp;TEXT(AU3087,"0"))))</f>
        <v>5523 | Amora</v>
      </c>
      <c r="BA3087" s="1" t="str">
        <f>IF(ISBLANK(I3087),"", _xlfn.LET(_xlpm.TipoServico,LOWER(H3087),IF(ISNUMBER(FIND("banho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87" s="1" t="str">
        <f>IF(ISBLANK(I3087),"", _xlfn.LET(
    _xlpm.Servico,TRIM(F3087&amp;""),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87" s="1">
        <f t="shared" si="3"/>
        <v>10</v>
      </c>
    </row>
    <row r="3088" spans="1:55" x14ac:dyDescent="0.3">
      <c r="A3088" t="s">
        <v>172</v>
      </c>
      <c r="B3088" s="3">
        <v>46150</v>
      </c>
      <c r="C3088" t="s">
        <v>2</v>
      </c>
      <c r="D3088">
        <v>5523</v>
      </c>
      <c r="F3088" t="s">
        <v>275</v>
      </c>
      <c r="H3088" t="s">
        <v>276</v>
      </c>
      <c r="I3088">
        <v>2877</v>
      </c>
      <c r="J3088" t="s">
        <v>445</v>
      </c>
      <c r="K3088" t="s">
        <v>182</v>
      </c>
      <c r="L3088">
        <v>557391717391</v>
      </c>
      <c r="N3088">
        <v>0</v>
      </c>
      <c r="O3088" t="s">
        <v>5</v>
      </c>
      <c r="P3088">
        <v>0</v>
      </c>
      <c r="Q3088">
        <v>35</v>
      </c>
      <c r="R3088">
        <v>35</v>
      </c>
      <c r="S3088">
        <v>1</v>
      </c>
      <c r="T3088">
        <v>35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 t="s">
        <v>6</v>
      </c>
      <c r="AG3088">
        <v>116</v>
      </c>
      <c r="AT3088" s="1"/>
      <c r="AU3088" s="2" t="str">
        <f>IF(ISBLANK(B3088),"", TEXT(B3088,"dddd, d \d\e mmmm \d\e aaaa"))</f>
        <v>sexta-feira, 8 de maio de 2026</v>
      </c>
      <c r="AX3088" s="1" t="str" cm="1">
        <f t="array" ref="AX3088">IFERROR(_xlfn.TEXTJOIN(", ",TRUE,_xlfn._xlws.SORT(_xlfn.UNIQUE(_xlfn._xlws.FILTER($K$2:$K$2889,($I$2:$I$2889=I3088)*($K$2:$K$2889&lt;&gt;""))))),"")</f>
        <v>Amora</v>
      </c>
      <c r="AY3088" s="1" t="str">
        <f>IF(ISBLANK(F3088),"", IF(OR(
ISNUMBER(FIND("escovacao",LOWER(F3088))),
ISNUMBER(FIND("escovação",LOWER(F3088))),
ISNUMBER(FIND("higiene bucal",LOWER(F3088))),
ISNUMBER(FIND("tosa",LOWER(F3088))),
ISNUMBER(FIND("hidratacao",LOWER(F3088))),
ISNUMBER(FIND("hidratação",LOWER(F3088))),
ISNUMBER(FIND("spa",LOWER(F3088))),
ISNUMBER(FIND("corte de unhas",LOWER(F3088))),
ISNUMBER(FIND("desembolo",LOWER(F3088))),
ISNUMBER(FIND("clorexidina",LOWER(F3088))),
ISNUMBER(FIND("matizacao",LOWER(F3088))),
ISNUMBER(FIND("matização",LOWER(F3088))),
ISNUMBER(FIND("arredondamento",LOWER(F3088))),
ISNUMBER(FIND("remocao",LOWER(F3088))),
ISNUMBER(FIND("remoção",LOWER(F3088)))
),"Serviços extras",
IF(ISNUMBER(FIND("banho",LOWER(F3088))),"Banho","Loja")))</f>
        <v>Serviços extras</v>
      </c>
      <c r="AZ3088" s="1" t="str">
        <f>IF(ISBLANK(I3088),"", _xlfn.LET(_xlpm.Pedido,TRIM(D3088&amp;""),IF(_xlpm.Pedido&lt;&gt;"",_xlpm.Pedido&amp;" | "&amp;K3088,I3088&amp;" | "&amp;K3088&amp;" | "&amp;TEXT(AU3088,"0"))))</f>
        <v>5523 | Amora</v>
      </c>
      <c r="BA3088" s="1" t="str">
        <f>IF(ISBLANK(I3088),"", _xlfn.LET(_xlpm.TipoServico,LOWER(H3088),IF(ISNUMBER(FIND("banho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88" s="1" t="str">
        <f>IF(ISBLANK(I3088),"", _xlfn.LET(
    _xlpm.Servico,TRIM(F3088&amp;""),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088" s="1">
        <f t="shared" si="3"/>
        <v>35</v>
      </c>
    </row>
    <row r="3089" spans="1:55" x14ac:dyDescent="0.3">
      <c r="A3089" t="s">
        <v>172</v>
      </c>
      <c r="B3089" s="3">
        <v>46150</v>
      </c>
      <c r="C3089" t="s">
        <v>2</v>
      </c>
      <c r="D3089">
        <v>5523</v>
      </c>
      <c r="F3089" t="s">
        <v>146</v>
      </c>
      <c r="H3089" t="s">
        <v>276</v>
      </c>
      <c r="I3089">
        <v>2877</v>
      </c>
      <c r="J3089" t="s">
        <v>445</v>
      </c>
      <c r="K3089" t="s">
        <v>182</v>
      </c>
      <c r="L3089">
        <v>557391717391</v>
      </c>
      <c r="N3089">
        <v>0</v>
      </c>
      <c r="O3089" t="s">
        <v>5</v>
      </c>
      <c r="P3089">
        <v>0</v>
      </c>
      <c r="Q3089">
        <v>12</v>
      </c>
      <c r="R3089">
        <v>12</v>
      </c>
      <c r="S3089">
        <v>1</v>
      </c>
      <c r="T3089">
        <v>12</v>
      </c>
      <c r="U3089">
        <v>0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 t="s">
        <v>6</v>
      </c>
      <c r="AG3089">
        <v>116</v>
      </c>
      <c r="AT3089" s="1"/>
      <c r="AU3089" s="2" t="str">
        <f>IF(ISBLANK(B3089),"", TEXT(B3089,"dddd, d \d\e mmmm \d\e aaaa"))</f>
        <v>sexta-feira, 8 de maio de 2026</v>
      </c>
      <c r="AX3089" s="1" t="str" cm="1">
        <f t="array" ref="AX3089">IFERROR(_xlfn.TEXTJOIN(", ",TRUE,_xlfn._xlws.SORT(_xlfn.UNIQUE(_xlfn._xlws.FILTER($K$2:$K$2889,($I$2:$I$2889=I3089)*($K$2:$K$2889&lt;&gt;""))))),"")</f>
        <v>Amora</v>
      </c>
      <c r="AY3089" s="1" t="str">
        <f>IF(ISBLANK(F3089),"", IF(OR(
ISNUMBER(FIND("escovacao",LOWER(F3089))),
ISNUMBER(FIND("escovação",LOWER(F3089))),
ISNUMBER(FIND("higiene bucal",LOWER(F3089))),
ISNUMBER(FIND("tosa",LOWER(F3089))),
ISNUMBER(FIND("hidratacao",LOWER(F3089))),
ISNUMBER(FIND("hidratação",LOWER(F3089))),
ISNUMBER(FIND("spa",LOWER(F3089))),
ISNUMBER(FIND("corte de unhas",LOWER(F3089))),
ISNUMBER(FIND("desembolo",LOWER(F3089))),
ISNUMBER(FIND("clorexidina",LOWER(F3089))),
ISNUMBER(FIND("matizacao",LOWER(F3089))),
ISNUMBER(FIND("matização",LOWER(F3089))),
ISNUMBER(FIND("arredondamento",LOWER(F3089))),
ISNUMBER(FIND("remocao",LOWER(F3089))),
ISNUMBER(FIND("remoção",LOWER(F3089)))
),"Serviços extras",
IF(ISNUMBER(FIND("banho",LOWER(F3089))),"Banho","Loja")))</f>
        <v>Serviços extras</v>
      </c>
      <c r="AZ3089" s="1" t="str">
        <f>IF(ISBLANK(I3089),"", _xlfn.LET(_xlpm.Pedido,TRIM(D3089&amp;""),IF(_xlpm.Pedido&lt;&gt;"",_xlpm.Pedido&amp;" | "&amp;K3089,I3089&amp;" | "&amp;K3089&amp;" | "&amp;TEXT(AU3089,"0"))))</f>
        <v>5523 | Amora</v>
      </c>
      <c r="BA3089" s="1" t="str">
        <f>IF(ISBLANK(I3089),"", _xlfn.LET(_xlpm.TipoServico,LOWER(H3089),IF(ISNUMBER(FIND("banho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89" s="1" t="str">
        <f>IF(ISBLANK(I3089),"", _xlfn.LET(
    _xlpm.Servico,TRIM(F3089&amp;""),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89" s="1">
        <f t="shared" si="3"/>
        <v>12</v>
      </c>
    </row>
    <row r="3090" spans="1:55" x14ac:dyDescent="0.3">
      <c r="A3090" t="s">
        <v>1</v>
      </c>
      <c r="B3090" s="3">
        <v>46150</v>
      </c>
      <c r="C3090" t="s">
        <v>2</v>
      </c>
      <c r="D3090">
        <v>5524</v>
      </c>
      <c r="F3090" t="s">
        <v>817</v>
      </c>
      <c r="H3090" t="s">
        <v>4</v>
      </c>
      <c r="I3090">
        <v>2652</v>
      </c>
      <c r="J3090" t="s">
        <v>66</v>
      </c>
      <c r="L3090">
        <v>5527998872070</v>
      </c>
      <c r="N3090">
        <v>0</v>
      </c>
      <c r="O3090" t="s">
        <v>5</v>
      </c>
      <c r="P3090">
        <v>0</v>
      </c>
      <c r="Q3090">
        <v>60</v>
      </c>
      <c r="R3090">
        <v>60</v>
      </c>
      <c r="S3090">
        <v>1</v>
      </c>
      <c r="T3090">
        <v>60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 t="s">
        <v>6</v>
      </c>
      <c r="AG3090">
        <v>130</v>
      </c>
      <c r="AS3090" t="s">
        <v>176</v>
      </c>
      <c r="AT3090" s="1"/>
      <c r="AU3090" s="2" t="str">
        <f>IF(ISBLANK(B3090),"", TEXT(B3090,"dddd, d \d\e mmmm \d\e aaaa"))</f>
        <v>sexta-feira, 8 de maio de 2026</v>
      </c>
      <c r="AX3090" s="1" t="str" cm="1">
        <f t="array" ref="AX3090">IFERROR(_xlfn.TEXTJOIN(", ",TRUE,_xlfn._xlws.SORT(_xlfn.UNIQUE(_xlfn._xlws.FILTER($K$2:$K$2889,($I$2:$I$2889=I3090)*($K$2:$K$2889&lt;&gt;""))))),"")</f>
        <v>Mileide</v>
      </c>
      <c r="AY3090" s="1" t="str">
        <f>IF(ISBLANK(F3090),"", IF(OR(
ISNUMBER(FIND("escovacao",LOWER(F3090))),
ISNUMBER(FIND("escovação",LOWER(F3090))),
ISNUMBER(FIND("higiene bucal",LOWER(F3090))),
ISNUMBER(FIND("tosa",LOWER(F3090))),
ISNUMBER(FIND("hidratacao",LOWER(F3090))),
ISNUMBER(FIND("hidratação",LOWER(F3090))),
ISNUMBER(FIND("spa",LOWER(F3090))),
ISNUMBER(FIND("corte de unhas",LOWER(F3090))),
ISNUMBER(FIND("desembolo",LOWER(F3090))),
ISNUMBER(FIND("clorexidina",LOWER(F3090))),
ISNUMBER(FIND("matizacao",LOWER(F3090))),
ISNUMBER(FIND("matização",LOWER(F3090))),
ISNUMBER(FIND("arredondamento",LOWER(F3090))),
ISNUMBER(FIND("remocao",LOWER(F3090))),
ISNUMBER(FIND("remoção",LOWER(F3090)))
),"Serviços extras",
IF(ISNUMBER(FIND("banho",LOWER(F3090))),"Banho","Loja")))</f>
        <v>Loja</v>
      </c>
      <c r="AZ3090" s="1" t="str">
        <f>IF(ISBLANK(I3090),"", _xlfn.LET(_xlpm.Pedido,TRIM(D3090&amp;""),IF(_xlpm.Pedido&lt;&gt;"",_xlpm.Pedido&amp;" | "&amp;K3090,I3090&amp;" | "&amp;K3090&amp;" | "&amp;TEXT(AU3090,"0"))))</f>
        <v xml:space="preserve">5524 | </v>
      </c>
      <c r="BA3090" s="1" t="str">
        <f>IF(ISBLANK(I3090),"", _xlfn.LET(_xlpm.TipoServico,LOWER(H3090),IF(ISNUMBER(FIND("banho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90" s="1" t="str">
        <f>IF(ISBLANK(I3090),"", _xlfn.LET(
    _xlpm.Servico,TRIM(F3090&amp;""),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90" s="1">
        <f t="shared" si="3"/>
        <v>60</v>
      </c>
    </row>
    <row r="3091" spans="1:55" x14ac:dyDescent="0.3">
      <c r="A3091" t="s">
        <v>1</v>
      </c>
      <c r="B3091" s="3">
        <v>46150</v>
      </c>
      <c r="C3091" t="s">
        <v>2</v>
      </c>
      <c r="D3091">
        <v>5524</v>
      </c>
      <c r="E3091">
        <v>0</v>
      </c>
      <c r="F3091" t="s">
        <v>566</v>
      </c>
      <c r="H3091" t="s">
        <v>4</v>
      </c>
      <c r="I3091">
        <v>2652</v>
      </c>
      <c r="J3091" t="s">
        <v>66</v>
      </c>
      <c r="L3091">
        <v>5527998872070</v>
      </c>
      <c r="N3091">
        <v>0</v>
      </c>
      <c r="O3091" t="s">
        <v>5</v>
      </c>
      <c r="P3091">
        <v>0</v>
      </c>
      <c r="Q3091">
        <v>70</v>
      </c>
      <c r="R3091">
        <v>70</v>
      </c>
      <c r="S3091">
        <v>2</v>
      </c>
      <c r="T3091">
        <v>70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 t="s">
        <v>6</v>
      </c>
      <c r="AG3091">
        <v>130</v>
      </c>
      <c r="AS3091" t="s">
        <v>176</v>
      </c>
      <c r="AT3091" s="1"/>
      <c r="AU3091" s="2" t="str">
        <f>IF(ISBLANK(B3091),"", TEXT(B3091,"dddd, d \d\e mmmm \d\e aaaa"))</f>
        <v>sexta-feira, 8 de maio de 2026</v>
      </c>
      <c r="AX3091" s="1" t="str" cm="1">
        <f t="array" ref="AX3091">IFERROR(_xlfn.TEXTJOIN(", ",TRUE,_xlfn._xlws.SORT(_xlfn.UNIQUE(_xlfn._xlws.FILTER($K$2:$K$2889,($I$2:$I$2889=I3091)*($K$2:$K$2889&lt;&gt;""))))),"")</f>
        <v>Mileide</v>
      </c>
      <c r="AY3091" s="1" t="str">
        <f>IF(ISBLANK(F3091),"", IF(OR(
ISNUMBER(FIND("escovacao",LOWER(F3091))),
ISNUMBER(FIND("escovação",LOWER(F3091))),
ISNUMBER(FIND("higiene bucal",LOWER(F3091))),
ISNUMBER(FIND("tosa",LOWER(F3091))),
ISNUMBER(FIND("hidratacao",LOWER(F3091))),
ISNUMBER(FIND("hidratação",LOWER(F3091))),
ISNUMBER(FIND("spa",LOWER(F3091))),
ISNUMBER(FIND("corte de unhas",LOWER(F3091))),
ISNUMBER(FIND("desembolo",LOWER(F3091))),
ISNUMBER(FIND("clorexidina",LOWER(F3091))),
ISNUMBER(FIND("matizacao",LOWER(F3091))),
ISNUMBER(FIND("matização",LOWER(F3091))),
ISNUMBER(FIND("arredondamento",LOWER(F3091))),
ISNUMBER(FIND("remocao",LOWER(F3091))),
ISNUMBER(FIND("remoção",LOWER(F3091)))
),"Serviços extras",
IF(ISNUMBER(FIND("banho",LOWER(F3091))),"Banho","Loja")))</f>
        <v>Loja</v>
      </c>
      <c r="AZ3091" s="1" t="str">
        <f>IF(ISBLANK(I3091),"", _xlfn.LET(_xlpm.Pedido,TRIM(D3091&amp;""),IF(_xlpm.Pedido&lt;&gt;"",_xlpm.Pedido&amp;" | "&amp;K3091,I3091&amp;" | "&amp;K3091&amp;" | "&amp;TEXT(AU3091,"0"))))</f>
        <v xml:space="preserve">5524 | </v>
      </c>
      <c r="BA3091" s="1" t="str">
        <f>IF(ISBLANK(I3091),"", _xlfn.LET(_xlpm.TipoServico,LOWER(H3091),IF(ISNUMBER(FIND("banho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91" s="1" t="str">
        <f>IF(ISBLANK(I3091),"", _xlfn.LET(
    _xlpm.Servico,TRIM(F3091&amp;""),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91" s="1">
        <f t="shared" si="3"/>
        <v>140</v>
      </c>
    </row>
    <row r="3092" spans="1:55" x14ac:dyDescent="0.3">
      <c r="A3092" t="s">
        <v>172</v>
      </c>
      <c r="B3092" s="3">
        <v>46150</v>
      </c>
      <c r="C3092" t="s">
        <v>2</v>
      </c>
      <c r="D3092">
        <v>5531</v>
      </c>
      <c r="F3092" t="s">
        <v>134</v>
      </c>
      <c r="H3092" t="s">
        <v>276</v>
      </c>
      <c r="I3092">
        <v>2799</v>
      </c>
      <c r="J3092" t="s">
        <v>603</v>
      </c>
      <c r="K3092" t="s">
        <v>360</v>
      </c>
      <c r="L3092">
        <v>557382353276</v>
      </c>
      <c r="N3092">
        <v>0</v>
      </c>
      <c r="O3092" t="s">
        <v>5</v>
      </c>
      <c r="P3092">
        <v>0</v>
      </c>
      <c r="Q3092">
        <v>62</v>
      </c>
      <c r="R3092">
        <v>62</v>
      </c>
      <c r="S3092">
        <v>1</v>
      </c>
      <c r="T3092">
        <v>62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 t="s">
        <v>6</v>
      </c>
      <c r="AG3092">
        <v>207</v>
      </c>
      <c r="AT3092" s="1"/>
      <c r="AU3092" s="2" t="str">
        <f>IF(ISBLANK(B3092),"", TEXT(B3092,"dddd, d \d\e mmmm \d\e aaaa"))</f>
        <v>sexta-feira, 8 de maio de 2026</v>
      </c>
      <c r="AX3092" s="1" t="str" cm="1">
        <f t="array" ref="AX3092">IFERROR(_xlfn.TEXTJOIN(", ",TRUE,_xlfn._xlws.SORT(_xlfn.UNIQUE(_xlfn._xlws.FILTER($K$2:$K$2889,($I$2:$I$2889=I3092)*($K$2:$K$2889&lt;&gt;""))))),"")</f>
        <v>Chico</v>
      </c>
      <c r="AY3092" s="1" t="str">
        <f>IF(ISBLANK(F3092),"", IF(OR(
ISNUMBER(FIND("escovacao",LOWER(F3092))),
ISNUMBER(FIND("escovação",LOWER(F3092))),
ISNUMBER(FIND("higiene bucal",LOWER(F3092))),
ISNUMBER(FIND("tosa",LOWER(F3092))),
ISNUMBER(FIND("hidratacao",LOWER(F3092))),
ISNUMBER(FIND("hidratação",LOWER(F3092))),
ISNUMBER(FIND("spa",LOWER(F3092))),
ISNUMBER(FIND("corte de unhas",LOWER(F3092))),
ISNUMBER(FIND("desembolo",LOWER(F3092))),
ISNUMBER(FIND("clorexidina",LOWER(F3092))),
ISNUMBER(FIND("matizacao",LOWER(F3092))),
ISNUMBER(FIND("matização",LOWER(F3092))),
ISNUMBER(FIND("arredondamento",LOWER(F3092))),
ISNUMBER(FIND("remocao",LOWER(F3092))),
ISNUMBER(FIND("remoção",LOWER(F3092)))
),"Serviços extras",
IF(ISNUMBER(FIND("banho",LOWER(F3092))),"Banho","Loja")))</f>
        <v>Banho</v>
      </c>
      <c r="AZ3092" s="1" t="str">
        <f>IF(ISBLANK(I3092),"", _xlfn.LET(_xlpm.Pedido,TRIM(D3092&amp;""),IF(_xlpm.Pedido&lt;&gt;"",_xlpm.Pedido&amp;" | "&amp;K3092,I3092&amp;" | "&amp;K3092&amp;" | "&amp;TEXT(AU3092,"0"))))</f>
        <v>5531 | Chico</v>
      </c>
      <c r="BA3092" s="1" t="str">
        <f>IF(ISBLANK(I3092),"", _xlfn.LET(_xlpm.TipoServico,LOWER(H3092),IF(ISNUMBER(FIND("banho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92" s="1" t="str">
        <f>IF(ISBLANK(I3092),"", _xlfn.LET(
    _xlpm.Servico,TRIM(F3092&amp;""),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92" s="1">
        <f t="shared" si="3"/>
        <v>62</v>
      </c>
    </row>
    <row r="3093" spans="1:55" x14ac:dyDescent="0.3">
      <c r="A3093" t="s">
        <v>172</v>
      </c>
      <c r="B3093" s="3">
        <v>46150</v>
      </c>
      <c r="C3093" t="s">
        <v>2</v>
      </c>
      <c r="D3093">
        <v>5531</v>
      </c>
      <c r="F3093" t="s">
        <v>169</v>
      </c>
      <c r="H3093" t="s">
        <v>276</v>
      </c>
      <c r="I3093">
        <v>2799</v>
      </c>
      <c r="J3093" t="s">
        <v>603</v>
      </c>
      <c r="K3093" t="s">
        <v>360</v>
      </c>
      <c r="L3093">
        <v>557382353276</v>
      </c>
      <c r="N3093">
        <v>0</v>
      </c>
      <c r="O3093" t="s">
        <v>5</v>
      </c>
      <c r="P3093">
        <v>0</v>
      </c>
      <c r="Q3093">
        <v>10</v>
      </c>
      <c r="R3093">
        <v>10</v>
      </c>
      <c r="S3093">
        <v>1</v>
      </c>
      <c r="T3093">
        <v>10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0</v>
      </c>
      <c r="AF3093" t="s">
        <v>6</v>
      </c>
      <c r="AG3093">
        <v>207</v>
      </c>
      <c r="AT3093" s="1"/>
      <c r="AU3093" s="2" t="str">
        <f>IF(ISBLANK(B3093),"", TEXT(B3093,"dddd, d \d\e mmmm \d\e aaaa"))</f>
        <v>sexta-feira, 8 de maio de 2026</v>
      </c>
      <c r="AX3093" s="1" t="str" cm="1">
        <f t="array" ref="AX3093">IFERROR(_xlfn.TEXTJOIN(", ",TRUE,_xlfn._xlws.SORT(_xlfn.UNIQUE(_xlfn._xlws.FILTER($K$2:$K$2889,($I$2:$I$2889=I3093)*($K$2:$K$2889&lt;&gt;""))))),"")</f>
        <v>Chico</v>
      </c>
      <c r="AY3093" s="1" t="str">
        <f>IF(ISBLANK(F3093),"", IF(OR(
ISNUMBER(FIND("escovacao",LOWER(F3093))),
ISNUMBER(FIND("escovação",LOWER(F3093))),
ISNUMBER(FIND("higiene bucal",LOWER(F3093))),
ISNUMBER(FIND("tosa",LOWER(F3093))),
ISNUMBER(FIND("hidratacao",LOWER(F3093))),
ISNUMBER(FIND("hidratação",LOWER(F3093))),
ISNUMBER(FIND("spa",LOWER(F3093))),
ISNUMBER(FIND("corte de unhas",LOWER(F3093))),
ISNUMBER(FIND("desembolo",LOWER(F3093))),
ISNUMBER(FIND("clorexidina",LOWER(F3093))),
ISNUMBER(FIND("matizacao",LOWER(F3093))),
ISNUMBER(FIND("matização",LOWER(F3093))),
ISNUMBER(FIND("arredondamento",LOWER(F3093))),
ISNUMBER(FIND("remocao",LOWER(F3093))),
ISNUMBER(FIND("remoção",LOWER(F3093)))
),"Serviços extras",
IF(ISNUMBER(FIND("banho",LOWER(F3093))),"Banho","Loja")))</f>
        <v>Serviços extras</v>
      </c>
      <c r="AZ3093" s="1" t="str">
        <f>IF(ISBLANK(I3093),"", _xlfn.LET(_xlpm.Pedido,TRIM(D3093&amp;""),IF(_xlpm.Pedido&lt;&gt;"",_xlpm.Pedido&amp;" | "&amp;K3093,I3093&amp;" | "&amp;K3093&amp;" | "&amp;TEXT(AU3093,"0"))))</f>
        <v>5531 | Chico</v>
      </c>
      <c r="BA3093" s="1" t="str">
        <f>IF(ISBLANK(I3093),"", _xlfn.LET(_xlpm.TipoServico,LOWER(H3093),IF(ISNUMBER(FIND("banho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93" s="1" t="str">
        <f>IF(ISBLANK(I3093),"", _xlfn.LET(
    _xlpm.Servico,TRIM(F3093&amp;""),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93" s="1">
        <f t="shared" si="3"/>
        <v>10</v>
      </c>
    </row>
    <row r="3094" spans="1:55" x14ac:dyDescent="0.3">
      <c r="A3094" t="s">
        <v>133</v>
      </c>
      <c r="B3094" s="3">
        <v>46150</v>
      </c>
      <c r="C3094" t="s">
        <v>2</v>
      </c>
      <c r="D3094">
        <v>5525</v>
      </c>
      <c r="F3094" t="s">
        <v>134</v>
      </c>
      <c r="H3094" t="s">
        <v>276</v>
      </c>
      <c r="I3094">
        <v>2786</v>
      </c>
      <c r="J3094" t="s">
        <v>163</v>
      </c>
      <c r="K3094" t="s">
        <v>164</v>
      </c>
      <c r="L3094">
        <v>71996156653</v>
      </c>
      <c r="N3094">
        <v>0</v>
      </c>
      <c r="O3094" t="s">
        <v>5</v>
      </c>
      <c r="P3094">
        <v>0</v>
      </c>
      <c r="Q3094">
        <v>62</v>
      </c>
      <c r="R3094">
        <v>62</v>
      </c>
      <c r="S3094">
        <v>1</v>
      </c>
      <c r="T3094">
        <v>62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 t="s">
        <v>6</v>
      </c>
      <c r="AG3094">
        <v>125.9</v>
      </c>
      <c r="AT3094" s="1"/>
      <c r="AU3094" s="2" t="str">
        <f>IF(ISBLANK(B3094),"", TEXT(B3094,"dddd, d \d\e mmmm \d\e aaaa"))</f>
        <v>sexta-feira, 8 de maio de 2026</v>
      </c>
      <c r="AX3094" s="1" t="str" cm="1">
        <f t="array" ref="AX3094">IFERROR(_xlfn.TEXTJOIN(", ",TRUE,_xlfn._xlws.SORT(_xlfn.UNIQUE(_xlfn._xlws.FILTER($K$2:$K$2889,($I$2:$I$2889=I3094)*($K$2:$K$2889&lt;&gt;""))))),"")</f>
        <v>Kaleb</v>
      </c>
      <c r="AY3094" s="1" t="str">
        <f>IF(ISBLANK(F3094),"", IF(OR(
ISNUMBER(FIND("escovacao",LOWER(F3094))),
ISNUMBER(FIND("escovação",LOWER(F3094))),
ISNUMBER(FIND("higiene bucal",LOWER(F3094))),
ISNUMBER(FIND("tosa",LOWER(F3094))),
ISNUMBER(FIND("hidratacao",LOWER(F3094))),
ISNUMBER(FIND("hidratação",LOWER(F3094))),
ISNUMBER(FIND("spa",LOWER(F3094))),
ISNUMBER(FIND("corte de unhas",LOWER(F3094))),
ISNUMBER(FIND("desembolo",LOWER(F3094))),
ISNUMBER(FIND("clorexidina",LOWER(F3094))),
ISNUMBER(FIND("matizacao",LOWER(F3094))),
ISNUMBER(FIND("matização",LOWER(F3094))),
ISNUMBER(FIND("arredondamento",LOWER(F3094))),
ISNUMBER(FIND("remocao",LOWER(F3094))),
ISNUMBER(FIND("remoção",LOWER(F3094)))
),"Serviços extras",
IF(ISNUMBER(FIND("banho",LOWER(F3094))),"Banho","Loja")))</f>
        <v>Banho</v>
      </c>
      <c r="AZ3094" s="1" t="str">
        <f>IF(ISBLANK(I3094),"", _xlfn.LET(_xlpm.Pedido,TRIM(D3094&amp;""),IF(_xlpm.Pedido&lt;&gt;"",_xlpm.Pedido&amp;" | "&amp;K3094,I3094&amp;" | "&amp;K3094&amp;" | "&amp;TEXT(AU3094,"0"))))</f>
        <v>5525 | Kaleb</v>
      </c>
      <c r="BA3094" s="1" t="str">
        <f>IF(ISBLANK(I3094),"", _xlfn.LET(_xlpm.TipoServico,LOWER(H3094),IF(ISNUMBER(FIND("banho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94" s="1" t="str">
        <f>IF(ISBLANK(I3094),"", _xlfn.LET(
    _xlpm.Servico,TRIM(F3094&amp;""),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94" s="1">
        <f t="shared" si="3"/>
        <v>62</v>
      </c>
    </row>
    <row r="3095" spans="1:55" x14ac:dyDescent="0.3">
      <c r="A3095" t="s">
        <v>1</v>
      </c>
      <c r="B3095" s="3">
        <v>46150</v>
      </c>
      <c r="C3095" t="s">
        <v>2</v>
      </c>
      <c r="D3095">
        <v>5525</v>
      </c>
      <c r="E3095">
        <v>0</v>
      </c>
      <c r="F3095" t="s">
        <v>511</v>
      </c>
      <c r="H3095" t="s">
        <v>4</v>
      </c>
      <c r="I3095">
        <v>2786</v>
      </c>
      <c r="J3095" t="s">
        <v>163</v>
      </c>
      <c r="L3095">
        <v>71996156653</v>
      </c>
      <c r="N3095">
        <v>0</v>
      </c>
      <c r="O3095" t="s">
        <v>5</v>
      </c>
      <c r="P3095">
        <v>0</v>
      </c>
      <c r="Q3095">
        <v>18.899999999999999</v>
      </c>
      <c r="R3095">
        <v>18.899999999999999</v>
      </c>
      <c r="S3095">
        <v>1</v>
      </c>
      <c r="T3095">
        <v>18.899999999999999</v>
      </c>
      <c r="U3095">
        <v>0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 t="s">
        <v>6</v>
      </c>
      <c r="AG3095">
        <v>125.9</v>
      </c>
      <c r="AS3095" t="s">
        <v>13</v>
      </c>
      <c r="AT3095" s="1"/>
      <c r="AU3095" s="2" t="str">
        <f>IF(ISBLANK(B3095),"", TEXT(B3095,"dddd, d \d\e mmmm \d\e aaaa"))</f>
        <v>sexta-feira, 8 de maio de 2026</v>
      </c>
      <c r="AX3095" s="1" t="str" cm="1">
        <f t="array" ref="AX3095">IFERROR(_xlfn.TEXTJOIN(", ",TRUE,_xlfn._xlws.SORT(_xlfn.UNIQUE(_xlfn._xlws.FILTER($K$2:$K$2889,($I$2:$I$2889=I3095)*($K$2:$K$2889&lt;&gt;""))))),"")</f>
        <v>Kaleb</v>
      </c>
      <c r="AY3095" s="1" t="str">
        <f>IF(ISBLANK(F3095),"", IF(OR(
ISNUMBER(FIND("escovacao",LOWER(F3095))),
ISNUMBER(FIND("escovação",LOWER(F3095))),
ISNUMBER(FIND("higiene bucal",LOWER(F3095))),
ISNUMBER(FIND("tosa",LOWER(F3095))),
ISNUMBER(FIND("hidratacao",LOWER(F3095))),
ISNUMBER(FIND("hidratação",LOWER(F3095))),
ISNUMBER(FIND("spa",LOWER(F3095))),
ISNUMBER(FIND("corte de unhas",LOWER(F3095))),
ISNUMBER(FIND("desembolo",LOWER(F3095))),
ISNUMBER(FIND("clorexidina",LOWER(F3095))),
ISNUMBER(FIND("matizacao",LOWER(F3095))),
ISNUMBER(FIND("matização",LOWER(F3095))),
ISNUMBER(FIND("arredondamento",LOWER(F3095))),
ISNUMBER(FIND("remocao",LOWER(F3095))),
ISNUMBER(FIND("remoção",LOWER(F3095)))
),"Serviços extras",
IF(ISNUMBER(FIND("banho",LOWER(F3095))),"Banho","Loja")))</f>
        <v>Loja</v>
      </c>
      <c r="AZ3095" s="1" t="str">
        <f>IF(ISBLANK(I3095),"", _xlfn.LET(_xlpm.Pedido,TRIM(D3095&amp;""),IF(_xlpm.Pedido&lt;&gt;"",_xlpm.Pedido&amp;" | "&amp;K3095,I3095&amp;" | "&amp;K3095&amp;" | "&amp;TEXT(AU3095,"0"))))</f>
        <v xml:space="preserve">5525 | </v>
      </c>
      <c r="BA3095" s="1" t="str">
        <f>IF(ISBLANK(I3095),"", _xlfn.LET(_xlpm.TipoServico,LOWER(H3095),IF(ISNUMBER(FIND("banho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95" s="1" t="str">
        <f>IF(ISBLANK(I3095),"", _xlfn.LET(
    _xlpm.Servico,TRIM(F3095&amp;""),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95" s="1">
        <f t="shared" si="3"/>
        <v>18.899999999999999</v>
      </c>
    </row>
    <row r="3096" spans="1:55" x14ac:dyDescent="0.3">
      <c r="A3096" t="s">
        <v>133</v>
      </c>
      <c r="B3096" s="3">
        <v>46150</v>
      </c>
      <c r="C3096" t="s">
        <v>2</v>
      </c>
      <c r="D3096">
        <v>5525</v>
      </c>
      <c r="F3096" t="s">
        <v>275</v>
      </c>
      <c r="H3096" t="s">
        <v>276</v>
      </c>
      <c r="I3096">
        <v>2786</v>
      </c>
      <c r="J3096" t="s">
        <v>163</v>
      </c>
      <c r="K3096" t="s">
        <v>164</v>
      </c>
      <c r="L3096">
        <v>71996156653</v>
      </c>
      <c r="N3096">
        <v>0</v>
      </c>
      <c r="O3096" t="s">
        <v>5</v>
      </c>
      <c r="P3096">
        <v>0</v>
      </c>
      <c r="Q3096">
        <v>35</v>
      </c>
      <c r="R3096">
        <v>35</v>
      </c>
      <c r="S3096">
        <v>1</v>
      </c>
      <c r="T3096">
        <v>35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 t="s">
        <v>6</v>
      </c>
      <c r="AG3096">
        <v>125.9</v>
      </c>
      <c r="AT3096" s="1"/>
      <c r="AU3096" s="2" t="str">
        <f>IF(ISBLANK(B3096),"", TEXT(B3096,"dddd, d \d\e mmmm \d\e aaaa"))</f>
        <v>sexta-feira, 8 de maio de 2026</v>
      </c>
      <c r="AX3096" s="1" t="str" cm="1">
        <f t="array" ref="AX3096">IFERROR(_xlfn.TEXTJOIN(", ",TRUE,_xlfn._xlws.SORT(_xlfn.UNIQUE(_xlfn._xlws.FILTER($K$2:$K$2889,($I$2:$I$2889=I3096)*($K$2:$K$2889&lt;&gt;""))))),"")</f>
        <v>Kaleb</v>
      </c>
      <c r="AY3096" s="1" t="str">
        <f>IF(ISBLANK(F3096),"", IF(OR(
ISNUMBER(FIND("escovacao",LOWER(F3096))),
ISNUMBER(FIND("escovação",LOWER(F3096))),
ISNUMBER(FIND("higiene bucal",LOWER(F3096))),
ISNUMBER(FIND("tosa",LOWER(F3096))),
ISNUMBER(FIND("hidratacao",LOWER(F3096))),
ISNUMBER(FIND("hidratação",LOWER(F3096))),
ISNUMBER(FIND("spa",LOWER(F3096))),
ISNUMBER(FIND("corte de unhas",LOWER(F3096))),
ISNUMBER(FIND("desembolo",LOWER(F3096))),
ISNUMBER(FIND("clorexidina",LOWER(F3096))),
ISNUMBER(FIND("matizacao",LOWER(F3096))),
ISNUMBER(FIND("matização",LOWER(F3096))),
ISNUMBER(FIND("arredondamento",LOWER(F3096))),
ISNUMBER(FIND("remocao",LOWER(F3096))),
ISNUMBER(FIND("remoção",LOWER(F3096)))
),"Serviços extras",
IF(ISNUMBER(FIND("banho",LOWER(F3096))),"Banho","Loja")))</f>
        <v>Serviços extras</v>
      </c>
      <c r="AZ3096" s="1" t="str">
        <f>IF(ISBLANK(I3096),"", _xlfn.LET(_xlpm.Pedido,TRIM(D3096&amp;""),IF(_xlpm.Pedido&lt;&gt;"",_xlpm.Pedido&amp;" | "&amp;K3096,I3096&amp;" | "&amp;K3096&amp;" | "&amp;TEXT(AU3096,"0"))))</f>
        <v>5525 | Kaleb</v>
      </c>
      <c r="BA3096" s="1" t="str">
        <f>IF(ISBLANK(I3096),"", _xlfn.LET(_xlpm.TipoServico,LOWER(H3096),IF(ISNUMBER(FIND("banho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96" s="1" t="str">
        <f>IF(ISBLANK(I3096),"", _xlfn.LET(
    _xlpm.Servico,TRIM(F3096&amp;""),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096" s="1">
        <f t="shared" si="3"/>
        <v>35</v>
      </c>
    </row>
    <row r="3097" spans="1:55" x14ac:dyDescent="0.3">
      <c r="A3097" t="s">
        <v>141</v>
      </c>
      <c r="B3097" s="3">
        <v>46150</v>
      </c>
      <c r="C3097" t="s">
        <v>2</v>
      </c>
      <c r="D3097">
        <v>5526</v>
      </c>
      <c r="F3097" t="s">
        <v>134</v>
      </c>
      <c r="H3097" t="s">
        <v>276</v>
      </c>
      <c r="I3097">
        <v>2224</v>
      </c>
      <c r="J3097" t="s">
        <v>409</v>
      </c>
      <c r="K3097" t="s">
        <v>238</v>
      </c>
      <c r="L3097">
        <v>7391296456</v>
      </c>
      <c r="N3097">
        <v>0</v>
      </c>
      <c r="O3097" t="s">
        <v>5</v>
      </c>
      <c r="P3097">
        <v>0</v>
      </c>
      <c r="Q3097">
        <v>62</v>
      </c>
      <c r="R3097">
        <v>62</v>
      </c>
      <c r="S3097">
        <v>1</v>
      </c>
      <c r="T3097">
        <v>62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0</v>
      </c>
      <c r="AF3097" t="s">
        <v>6</v>
      </c>
      <c r="AG3097">
        <v>62</v>
      </c>
      <c r="AH3097" t="s">
        <v>207</v>
      </c>
      <c r="AI3097" t="s">
        <v>209</v>
      </c>
      <c r="AJ3097" t="s">
        <v>192</v>
      </c>
      <c r="AK3097" t="s">
        <v>187</v>
      </c>
      <c r="AL3097" t="s">
        <v>188</v>
      </c>
      <c r="AT3097" s="1"/>
      <c r="AU3097" s="2" t="str">
        <f>IF(ISBLANK(B3097),"", TEXT(B3097,"dddd, d \d\e mmmm \d\e aaaa"))</f>
        <v>sexta-feira, 8 de maio de 2026</v>
      </c>
      <c r="AX3097" s="1" t="str" cm="1">
        <f t="array" ref="AX3097">IFERROR(_xlfn.TEXTJOIN(", ",TRUE,_xlfn._xlws.SORT(_xlfn.UNIQUE(_xlfn._xlws.FILTER($K$2:$K$2889,($I$2:$I$2889=I3097)*($K$2:$K$2889&lt;&gt;""))))),"")</f>
        <v>Luke</v>
      </c>
      <c r="AY3097" s="1" t="str">
        <f>IF(ISBLANK(F3097),"", IF(OR(
ISNUMBER(FIND("escovacao",LOWER(F3097))),
ISNUMBER(FIND("escovação",LOWER(F3097))),
ISNUMBER(FIND("higiene bucal",LOWER(F3097))),
ISNUMBER(FIND("tosa",LOWER(F3097))),
ISNUMBER(FIND("hidratacao",LOWER(F3097))),
ISNUMBER(FIND("hidratação",LOWER(F3097))),
ISNUMBER(FIND("spa",LOWER(F3097))),
ISNUMBER(FIND("corte de unhas",LOWER(F3097))),
ISNUMBER(FIND("desembolo",LOWER(F3097))),
ISNUMBER(FIND("clorexidina",LOWER(F3097))),
ISNUMBER(FIND("matizacao",LOWER(F3097))),
ISNUMBER(FIND("matização",LOWER(F3097))),
ISNUMBER(FIND("arredondamento",LOWER(F3097))),
ISNUMBER(FIND("remocao",LOWER(F3097))),
ISNUMBER(FIND("remoção",LOWER(F3097)))
),"Serviços extras",
IF(ISNUMBER(FIND("banho",LOWER(F3097))),"Banho","Loja")))</f>
        <v>Banho</v>
      </c>
      <c r="AZ3097" s="1" t="str">
        <f>IF(ISBLANK(I3097),"", _xlfn.LET(_xlpm.Pedido,TRIM(D3097&amp;""),IF(_xlpm.Pedido&lt;&gt;"",_xlpm.Pedido&amp;" | "&amp;K3097,I3097&amp;" | "&amp;K3097&amp;" | "&amp;TEXT(AU3097,"0"))))</f>
        <v>5526 | Luke</v>
      </c>
      <c r="BA3097" s="1" t="str">
        <f>IF(ISBLANK(I3097),"", _xlfn.LET(_xlpm.TipoServico,LOWER(H3097),IF(ISNUMBER(FIND("banho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97" s="1" t="str">
        <f>IF(ISBLANK(I3097),"", _xlfn.LET(
    _xlpm.Servico,TRIM(F3097&amp;""),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97" s="1">
        <f t="shared" si="3"/>
        <v>62</v>
      </c>
    </row>
    <row r="3098" spans="1:55" x14ac:dyDescent="0.3">
      <c r="A3098" t="s">
        <v>1</v>
      </c>
      <c r="B3098" s="3">
        <v>46150</v>
      </c>
      <c r="C3098" t="s">
        <v>2</v>
      </c>
      <c r="D3098">
        <v>5529</v>
      </c>
      <c r="F3098" t="s">
        <v>811</v>
      </c>
      <c r="H3098" t="s">
        <v>4</v>
      </c>
      <c r="I3098">
        <v>2115</v>
      </c>
      <c r="J3098" t="s">
        <v>81</v>
      </c>
      <c r="L3098">
        <v>7388624371</v>
      </c>
      <c r="N3098">
        <v>0</v>
      </c>
      <c r="O3098" t="s">
        <v>5</v>
      </c>
      <c r="P3098">
        <v>0</v>
      </c>
      <c r="Q3098">
        <v>45</v>
      </c>
      <c r="R3098">
        <v>45</v>
      </c>
      <c r="S3098">
        <v>1</v>
      </c>
      <c r="T3098">
        <v>45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 t="s">
        <v>6</v>
      </c>
      <c r="AG3098">
        <v>88</v>
      </c>
      <c r="AS3098" t="s">
        <v>798</v>
      </c>
      <c r="AT3098" s="1"/>
      <c r="AU3098" s="2" t="str">
        <f>IF(ISBLANK(B3098),"", TEXT(B3098,"dddd, d \d\e mmmm \d\e aaaa"))</f>
        <v>sexta-feira, 8 de maio de 2026</v>
      </c>
      <c r="AX3098" s="1" t="str" cm="1">
        <f t="array" ref="AX3098">IFERROR(_xlfn.TEXTJOIN(", ",TRUE,_xlfn._xlws.SORT(_xlfn.UNIQUE(_xlfn._xlws.FILTER($K$2:$K$2889,($I$2:$I$2889=I3098)*($K$2:$K$2889&lt;&gt;""))))),"")</f>
        <v>Pacoca</v>
      </c>
      <c r="AY3098" s="1" t="str">
        <f>IF(ISBLANK(F3098),"", IF(OR(
ISNUMBER(FIND("escovacao",LOWER(F3098))),
ISNUMBER(FIND("escovação",LOWER(F3098))),
ISNUMBER(FIND("higiene bucal",LOWER(F3098))),
ISNUMBER(FIND("tosa",LOWER(F3098))),
ISNUMBER(FIND("hidratacao",LOWER(F3098))),
ISNUMBER(FIND("hidratação",LOWER(F3098))),
ISNUMBER(FIND("spa",LOWER(F3098))),
ISNUMBER(FIND("corte de unhas",LOWER(F3098))),
ISNUMBER(FIND("desembolo",LOWER(F3098))),
ISNUMBER(FIND("clorexidina",LOWER(F3098))),
ISNUMBER(FIND("matizacao",LOWER(F3098))),
ISNUMBER(FIND("matização",LOWER(F3098))),
ISNUMBER(FIND("arredondamento",LOWER(F3098))),
ISNUMBER(FIND("remocao",LOWER(F3098))),
ISNUMBER(FIND("remoção",LOWER(F3098)))
),"Serviços extras",
IF(ISNUMBER(FIND("banho",LOWER(F3098))),"Banho","Loja")))</f>
        <v>Loja</v>
      </c>
      <c r="AZ3098" s="1" t="str">
        <f>IF(ISBLANK(I3098),"", _xlfn.LET(_xlpm.Pedido,TRIM(D3098&amp;""),IF(_xlpm.Pedido&lt;&gt;"",_xlpm.Pedido&amp;" | "&amp;K3098,I3098&amp;" | "&amp;K3098&amp;" | "&amp;TEXT(AU3098,"0"))))</f>
        <v xml:space="preserve">5529 | </v>
      </c>
      <c r="BA3098" s="1" t="str">
        <f>IF(ISBLANK(I3098),"", _xlfn.LET(_xlpm.TipoServico,LOWER(H3098),IF(ISNUMBER(FIND("banho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098" s="1" t="str">
        <f>IF(ISBLANK(I3098),"", _xlfn.LET(
    _xlpm.Servico,TRIM(F3098&amp;""),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098" s="1">
        <f t="shared" si="3"/>
        <v>45</v>
      </c>
    </row>
    <row r="3099" spans="1:55" x14ac:dyDescent="0.3">
      <c r="A3099" t="s">
        <v>133</v>
      </c>
      <c r="B3099" s="3">
        <v>46150</v>
      </c>
      <c r="C3099" t="s">
        <v>2</v>
      </c>
      <c r="D3099">
        <v>5527</v>
      </c>
      <c r="F3099" t="s">
        <v>134</v>
      </c>
      <c r="H3099" t="s">
        <v>276</v>
      </c>
      <c r="I3099">
        <v>2871</v>
      </c>
      <c r="J3099" t="s">
        <v>577</v>
      </c>
      <c r="K3099" t="s">
        <v>167</v>
      </c>
      <c r="L3099">
        <v>557391452363</v>
      </c>
      <c r="N3099">
        <v>0</v>
      </c>
      <c r="O3099" t="s">
        <v>5</v>
      </c>
      <c r="P3099">
        <v>0</v>
      </c>
      <c r="Q3099">
        <v>62</v>
      </c>
      <c r="R3099">
        <v>62</v>
      </c>
      <c r="S3099">
        <v>1</v>
      </c>
      <c r="T3099">
        <v>62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 t="s">
        <v>6</v>
      </c>
      <c r="AG3099">
        <v>148</v>
      </c>
      <c r="AT3099" s="1"/>
      <c r="AU3099" s="2" t="str">
        <f>IF(ISBLANK(B3099),"", TEXT(B3099,"dddd, d \d\e mmmm \d\e aaaa"))</f>
        <v>sexta-feira, 8 de maio de 2026</v>
      </c>
      <c r="AX3099" s="1" t="str" cm="1">
        <f t="array" ref="AX3099">IFERROR(_xlfn.TEXTJOIN(", ",TRUE,_xlfn._xlws.SORT(_xlfn.UNIQUE(_xlfn._xlws.FILTER($K$2:$K$2889,($I$2:$I$2889=I3099)*($K$2:$K$2889&lt;&gt;""))))),"")</f>
        <v>Ben, Lucky</v>
      </c>
      <c r="AY3099" s="1" t="str">
        <f>IF(ISBLANK(F3099),"", IF(OR(
ISNUMBER(FIND("escovacao",LOWER(F3099))),
ISNUMBER(FIND("escovação",LOWER(F3099))),
ISNUMBER(FIND("higiene bucal",LOWER(F3099))),
ISNUMBER(FIND("tosa",LOWER(F3099))),
ISNUMBER(FIND("hidratacao",LOWER(F3099))),
ISNUMBER(FIND("hidratação",LOWER(F3099))),
ISNUMBER(FIND("spa",LOWER(F3099))),
ISNUMBER(FIND("corte de unhas",LOWER(F3099))),
ISNUMBER(FIND("desembolo",LOWER(F3099))),
ISNUMBER(FIND("clorexidina",LOWER(F3099))),
ISNUMBER(FIND("matizacao",LOWER(F3099))),
ISNUMBER(FIND("matização",LOWER(F3099))),
ISNUMBER(FIND("arredondamento",LOWER(F3099))),
ISNUMBER(FIND("remocao",LOWER(F3099))),
ISNUMBER(FIND("remoção",LOWER(F3099)))
),"Serviços extras",
IF(ISNUMBER(FIND("banho",LOWER(F3099))),"Banho","Loja")))</f>
        <v>Banho</v>
      </c>
      <c r="AZ3099" s="1" t="str">
        <f>IF(ISBLANK(I3099),"", _xlfn.LET(_xlpm.Pedido,TRIM(D3099&amp;""),IF(_xlpm.Pedido&lt;&gt;"",_xlpm.Pedido&amp;" | "&amp;K3099,I3099&amp;" | "&amp;K3099&amp;" | "&amp;TEXT(AU3099,"0"))))</f>
        <v>5527 | Lucky</v>
      </c>
      <c r="BA3099" s="1" t="str">
        <f>IF(ISBLANK(I3099),"", _xlfn.LET(_xlpm.TipoServico,LOWER(H3099),IF(ISNUMBER(FIND("banho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099" s="1" t="str">
        <f>IF(ISBLANK(I3099),"", _xlfn.LET(
    _xlpm.Servico,TRIM(F3099&amp;""),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099" s="1">
        <f t="shared" si="3"/>
        <v>62</v>
      </c>
    </row>
    <row r="3100" spans="1:55" x14ac:dyDescent="0.3">
      <c r="A3100" t="s">
        <v>133</v>
      </c>
      <c r="B3100" s="3">
        <v>46150</v>
      </c>
      <c r="C3100" t="s">
        <v>2</v>
      </c>
      <c r="D3100">
        <v>5527</v>
      </c>
      <c r="F3100" t="s">
        <v>146</v>
      </c>
      <c r="H3100" t="s">
        <v>276</v>
      </c>
      <c r="I3100">
        <v>2871</v>
      </c>
      <c r="J3100" t="s">
        <v>577</v>
      </c>
      <c r="K3100" t="s">
        <v>167</v>
      </c>
      <c r="L3100">
        <v>557391452363</v>
      </c>
      <c r="N3100">
        <v>0</v>
      </c>
      <c r="O3100" t="s">
        <v>5</v>
      </c>
      <c r="P3100">
        <v>0</v>
      </c>
      <c r="Q3100">
        <v>12</v>
      </c>
      <c r="R3100">
        <v>12</v>
      </c>
      <c r="S3100">
        <v>1</v>
      </c>
      <c r="T3100">
        <v>12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 t="s">
        <v>6</v>
      </c>
      <c r="AG3100">
        <v>148</v>
      </c>
      <c r="AT3100" s="1"/>
      <c r="AU3100" s="2" t="str">
        <f>IF(ISBLANK(B3100),"", TEXT(B3100,"dddd, d \d\e mmmm \d\e aaaa"))</f>
        <v>sexta-feira, 8 de maio de 2026</v>
      </c>
      <c r="AX3100" s="1" t="str" cm="1">
        <f t="array" ref="AX3100">IFERROR(_xlfn.TEXTJOIN(", ",TRUE,_xlfn._xlws.SORT(_xlfn.UNIQUE(_xlfn._xlws.FILTER($K$2:$K$2889,($I$2:$I$2889=I3100)*($K$2:$K$2889&lt;&gt;""))))),"")</f>
        <v>Ben, Lucky</v>
      </c>
      <c r="AY3100" s="1" t="str">
        <f>IF(ISBLANK(F3100),"", IF(OR(
ISNUMBER(FIND("escovacao",LOWER(F3100))),
ISNUMBER(FIND("escovação",LOWER(F3100))),
ISNUMBER(FIND("higiene bucal",LOWER(F3100))),
ISNUMBER(FIND("tosa",LOWER(F3100))),
ISNUMBER(FIND("hidratacao",LOWER(F3100))),
ISNUMBER(FIND("hidratação",LOWER(F3100))),
ISNUMBER(FIND("spa",LOWER(F3100))),
ISNUMBER(FIND("corte de unhas",LOWER(F3100))),
ISNUMBER(FIND("desembolo",LOWER(F3100))),
ISNUMBER(FIND("clorexidina",LOWER(F3100))),
ISNUMBER(FIND("matizacao",LOWER(F3100))),
ISNUMBER(FIND("matização",LOWER(F3100))),
ISNUMBER(FIND("arredondamento",LOWER(F3100))),
ISNUMBER(FIND("remocao",LOWER(F3100))),
ISNUMBER(FIND("remoção",LOWER(F3100)))
),"Serviços extras",
IF(ISNUMBER(FIND("banho",LOWER(F3100))),"Banho","Loja")))</f>
        <v>Serviços extras</v>
      </c>
      <c r="AZ3100" s="1" t="str">
        <f>IF(ISBLANK(I3100),"", _xlfn.LET(_xlpm.Pedido,TRIM(D3100&amp;""),IF(_xlpm.Pedido&lt;&gt;"",_xlpm.Pedido&amp;" | "&amp;K3100,I3100&amp;" | "&amp;K3100&amp;" | "&amp;TEXT(AU3100,"0"))))</f>
        <v>5527 | Lucky</v>
      </c>
      <c r="BA3100" s="1" t="str">
        <f>IF(ISBLANK(I3100),"", _xlfn.LET(_xlpm.TipoServico,LOWER(H3100),IF(ISNUMBER(FIND("banho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0" s="1" t="str">
        <f>IF(ISBLANK(I3100),"", _xlfn.LET(
    _xlpm.Servico,TRIM(F3100&amp;""),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00" s="1">
        <f t="shared" si="3"/>
        <v>12</v>
      </c>
    </row>
    <row r="3101" spans="1:55" x14ac:dyDescent="0.3">
      <c r="A3101" t="s">
        <v>172</v>
      </c>
      <c r="B3101" s="3">
        <v>46150</v>
      </c>
      <c r="C3101" t="s">
        <v>2</v>
      </c>
      <c r="D3101">
        <v>5527</v>
      </c>
      <c r="F3101" t="s">
        <v>134</v>
      </c>
      <c r="H3101" t="s">
        <v>276</v>
      </c>
      <c r="I3101">
        <v>2871</v>
      </c>
      <c r="J3101" t="s">
        <v>577</v>
      </c>
      <c r="K3101" t="s">
        <v>637</v>
      </c>
      <c r="L3101">
        <v>557391452363</v>
      </c>
      <c r="N3101">
        <v>0</v>
      </c>
      <c r="O3101" t="s">
        <v>5</v>
      </c>
      <c r="P3101">
        <v>0</v>
      </c>
      <c r="Q3101">
        <v>62</v>
      </c>
      <c r="R3101">
        <v>62</v>
      </c>
      <c r="S3101">
        <v>1</v>
      </c>
      <c r="T3101">
        <v>62</v>
      </c>
      <c r="U3101">
        <v>0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 t="s">
        <v>6</v>
      </c>
      <c r="AG3101">
        <v>148</v>
      </c>
      <c r="AT3101" s="1"/>
      <c r="AU3101" s="2" t="str">
        <f>IF(ISBLANK(B3101),"", TEXT(B3101,"dddd, d \d\e mmmm \d\e aaaa"))</f>
        <v>sexta-feira, 8 de maio de 2026</v>
      </c>
      <c r="AX3101" s="1" t="str" cm="1">
        <f t="array" ref="AX3101">IFERROR(_xlfn.TEXTJOIN(", ",TRUE,_xlfn._xlws.SORT(_xlfn.UNIQUE(_xlfn._xlws.FILTER($K$2:$K$2889,($I$2:$I$2889=I3101)*($K$2:$K$2889&lt;&gt;""))))),"")</f>
        <v>Ben, Lucky</v>
      </c>
      <c r="AY3101" s="1" t="str">
        <f>IF(ISBLANK(F3101),"", IF(OR(
ISNUMBER(FIND("escovacao",LOWER(F3101))),
ISNUMBER(FIND("escovação",LOWER(F3101))),
ISNUMBER(FIND("higiene bucal",LOWER(F3101))),
ISNUMBER(FIND("tosa",LOWER(F3101))),
ISNUMBER(FIND("hidratacao",LOWER(F3101))),
ISNUMBER(FIND("hidratação",LOWER(F3101))),
ISNUMBER(FIND("spa",LOWER(F3101))),
ISNUMBER(FIND("corte de unhas",LOWER(F3101))),
ISNUMBER(FIND("desembolo",LOWER(F3101))),
ISNUMBER(FIND("clorexidina",LOWER(F3101))),
ISNUMBER(FIND("matizacao",LOWER(F3101))),
ISNUMBER(FIND("matização",LOWER(F3101))),
ISNUMBER(FIND("arredondamento",LOWER(F3101))),
ISNUMBER(FIND("remocao",LOWER(F3101))),
ISNUMBER(FIND("remoção",LOWER(F3101)))
),"Serviços extras",
IF(ISNUMBER(FIND("banho",LOWER(F3101))),"Banho","Loja")))</f>
        <v>Banho</v>
      </c>
      <c r="AZ3101" s="1" t="str">
        <f>IF(ISBLANK(I3101),"", _xlfn.LET(_xlpm.Pedido,TRIM(D3101&amp;""),IF(_xlpm.Pedido&lt;&gt;"",_xlpm.Pedido&amp;" | "&amp;K3101,I3101&amp;" | "&amp;K3101&amp;" | "&amp;TEXT(AU3101,"0"))))</f>
        <v>5527 | Ben</v>
      </c>
      <c r="BA3101" s="1" t="str">
        <f>IF(ISBLANK(I3101),"", _xlfn.LET(_xlpm.TipoServico,LOWER(H3101),IF(ISNUMBER(FIND("banho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1" s="1" t="str">
        <f>IF(ISBLANK(I3101),"", _xlfn.LET(
    _xlpm.Servico,TRIM(F3101&amp;""),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01" s="1">
        <f t="shared" si="3"/>
        <v>62</v>
      </c>
    </row>
    <row r="3102" spans="1:55" x14ac:dyDescent="0.3">
      <c r="A3102" t="s">
        <v>172</v>
      </c>
      <c r="B3102" s="3">
        <v>46150</v>
      </c>
      <c r="C3102" t="s">
        <v>2</v>
      </c>
      <c r="D3102">
        <v>5527</v>
      </c>
      <c r="F3102" t="s">
        <v>146</v>
      </c>
      <c r="H3102" t="s">
        <v>276</v>
      </c>
      <c r="I3102">
        <v>2871</v>
      </c>
      <c r="J3102" t="s">
        <v>577</v>
      </c>
      <c r="K3102" t="s">
        <v>637</v>
      </c>
      <c r="L3102">
        <v>557391452363</v>
      </c>
      <c r="N3102">
        <v>0</v>
      </c>
      <c r="O3102" t="s">
        <v>5</v>
      </c>
      <c r="P3102">
        <v>0</v>
      </c>
      <c r="Q3102">
        <v>12</v>
      </c>
      <c r="R3102">
        <v>12</v>
      </c>
      <c r="S3102">
        <v>1</v>
      </c>
      <c r="T3102">
        <v>12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 t="s">
        <v>6</v>
      </c>
      <c r="AG3102">
        <v>148</v>
      </c>
      <c r="AT3102" s="1"/>
      <c r="AU3102" s="2" t="str">
        <f>IF(ISBLANK(B3102),"", TEXT(B3102,"dddd, d \d\e mmmm \d\e aaaa"))</f>
        <v>sexta-feira, 8 de maio de 2026</v>
      </c>
      <c r="AX3102" s="1" t="str" cm="1">
        <f t="array" ref="AX3102">IFERROR(_xlfn.TEXTJOIN(", ",TRUE,_xlfn._xlws.SORT(_xlfn.UNIQUE(_xlfn._xlws.FILTER($K$2:$K$2889,($I$2:$I$2889=I3102)*($K$2:$K$2889&lt;&gt;""))))),"")</f>
        <v>Ben, Lucky</v>
      </c>
      <c r="AY3102" s="1" t="str">
        <f>IF(ISBLANK(F3102),"", IF(OR(
ISNUMBER(FIND("escovacao",LOWER(F3102))),
ISNUMBER(FIND("escovação",LOWER(F3102))),
ISNUMBER(FIND("higiene bucal",LOWER(F3102))),
ISNUMBER(FIND("tosa",LOWER(F3102))),
ISNUMBER(FIND("hidratacao",LOWER(F3102))),
ISNUMBER(FIND("hidratação",LOWER(F3102))),
ISNUMBER(FIND("spa",LOWER(F3102))),
ISNUMBER(FIND("corte de unhas",LOWER(F3102))),
ISNUMBER(FIND("desembolo",LOWER(F3102))),
ISNUMBER(FIND("clorexidina",LOWER(F3102))),
ISNUMBER(FIND("matizacao",LOWER(F3102))),
ISNUMBER(FIND("matização",LOWER(F3102))),
ISNUMBER(FIND("arredondamento",LOWER(F3102))),
ISNUMBER(FIND("remocao",LOWER(F3102))),
ISNUMBER(FIND("remoção",LOWER(F3102)))
),"Serviços extras",
IF(ISNUMBER(FIND("banho",LOWER(F3102))),"Banho","Loja")))</f>
        <v>Serviços extras</v>
      </c>
      <c r="AZ3102" s="1" t="str">
        <f>IF(ISBLANK(I3102),"", _xlfn.LET(_xlpm.Pedido,TRIM(D3102&amp;""),IF(_xlpm.Pedido&lt;&gt;"",_xlpm.Pedido&amp;" | "&amp;K3102,I3102&amp;" | "&amp;K3102&amp;" | "&amp;TEXT(AU3102,"0"))))</f>
        <v>5527 | Ben</v>
      </c>
      <c r="BA3102" s="1" t="str">
        <f>IF(ISBLANK(I3102),"", _xlfn.LET(_xlpm.TipoServico,LOWER(H3102),IF(ISNUMBER(FIND("banho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2" s="1" t="str">
        <f>IF(ISBLANK(I3102),"", _xlfn.LET(
    _xlpm.Servico,TRIM(F3102&amp;""),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02" s="1">
        <f t="shared" si="3"/>
        <v>12</v>
      </c>
    </row>
    <row r="3103" spans="1:55" x14ac:dyDescent="0.3">
      <c r="A3103" t="s">
        <v>141</v>
      </c>
      <c r="B3103" s="3">
        <v>46150</v>
      </c>
      <c r="C3103" t="s">
        <v>2</v>
      </c>
      <c r="D3103">
        <v>5530</v>
      </c>
      <c r="F3103" t="s">
        <v>134</v>
      </c>
      <c r="H3103" t="s">
        <v>276</v>
      </c>
      <c r="I3103">
        <v>2701</v>
      </c>
      <c r="J3103" t="s">
        <v>73</v>
      </c>
      <c r="K3103" t="s">
        <v>155</v>
      </c>
      <c r="L3103">
        <v>73981729966</v>
      </c>
      <c r="N3103">
        <v>0</v>
      </c>
      <c r="O3103" t="s">
        <v>5</v>
      </c>
      <c r="P3103">
        <v>0</v>
      </c>
      <c r="Q3103">
        <v>62</v>
      </c>
      <c r="R3103">
        <v>62</v>
      </c>
      <c r="S3103">
        <v>1</v>
      </c>
      <c r="T3103">
        <v>62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 t="s">
        <v>6</v>
      </c>
      <c r="AG3103">
        <v>97</v>
      </c>
      <c r="AT3103" s="1"/>
      <c r="AU3103" s="2" t="str">
        <f>IF(ISBLANK(B3103),"", TEXT(B3103,"dddd, d \d\e mmmm \d\e aaaa"))</f>
        <v>sexta-feira, 8 de maio de 2026</v>
      </c>
      <c r="AX3103" s="1" t="str" cm="1">
        <f t="array" ref="AX3103">IFERROR(_xlfn.TEXTJOIN(", ",TRUE,_xlfn._xlws.SORT(_xlfn.UNIQUE(_xlfn._xlws.FILTER($K$2:$K$2889,($I$2:$I$2889=I3103)*($K$2:$K$2889&lt;&gt;""))))),"")</f>
        <v>Lis, Mel</v>
      </c>
      <c r="AY3103" s="1" t="str">
        <f>IF(ISBLANK(F3103),"", IF(OR(
ISNUMBER(FIND("escovacao",LOWER(F3103))),
ISNUMBER(FIND("escovação",LOWER(F3103))),
ISNUMBER(FIND("higiene bucal",LOWER(F3103))),
ISNUMBER(FIND("tosa",LOWER(F3103))),
ISNUMBER(FIND("hidratacao",LOWER(F3103))),
ISNUMBER(FIND("hidratação",LOWER(F3103))),
ISNUMBER(FIND("spa",LOWER(F3103))),
ISNUMBER(FIND("corte de unhas",LOWER(F3103))),
ISNUMBER(FIND("desembolo",LOWER(F3103))),
ISNUMBER(FIND("clorexidina",LOWER(F3103))),
ISNUMBER(FIND("matizacao",LOWER(F3103))),
ISNUMBER(FIND("matização",LOWER(F3103))),
ISNUMBER(FIND("arredondamento",LOWER(F3103))),
ISNUMBER(FIND("remocao",LOWER(F3103))),
ISNUMBER(FIND("remoção",LOWER(F3103)))
),"Serviços extras",
IF(ISNUMBER(FIND("banho",LOWER(F3103))),"Banho","Loja")))</f>
        <v>Banho</v>
      </c>
      <c r="AZ3103" s="1" t="str">
        <f>IF(ISBLANK(I3103),"", _xlfn.LET(_xlpm.Pedido,TRIM(D3103&amp;""),IF(_xlpm.Pedido&lt;&gt;"",_xlpm.Pedido&amp;" | "&amp;K3103,I3103&amp;" | "&amp;K3103&amp;" | "&amp;TEXT(AU3103,"0"))))</f>
        <v>5530 | Mel</v>
      </c>
      <c r="BA3103" s="1" t="str">
        <f>IF(ISBLANK(I3103),"", _xlfn.LET(_xlpm.TipoServico,LOWER(H3103),IF(ISNUMBER(FIND("banho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3" s="1" t="str">
        <f>IF(ISBLANK(I3103),"", _xlfn.LET(
    _xlpm.Servico,TRIM(F3103&amp;""),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03" s="1">
        <f t="shared" si="3"/>
        <v>62</v>
      </c>
    </row>
    <row r="3104" spans="1:55" x14ac:dyDescent="0.3">
      <c r="A3104" t="s">
        <v>133</v>
      </c>
      <c r="B3104" s="3">
        <v>46150</v>
      </c>
      <c r="C3104" t="s">
        <v>2</v>
      </c>
      <c r="D3104">
        <v>5525</v>
      </c>
      <c r="F3104" t="s">
        <v>169</v>
      </c>
      <c r="H3104" t="s">
        <v>276</v>
      </c>
      <c r="I3104">
        <v>2786</v>
      </c>
      <c r="J3104" t="s">
        <v>163</v>
      </c>
      <c r="K3104" t="s">
        <v>164</v>
      </c>
      <c r="L3104">
        <v>71996156653</v>
      </c>
      <c r="N3104">
        <v>0</v>
      </c>
      <c r="O3104" t="s">
        <v>5</v>
      </c>
      <c r="P3104">
        <v>0</v>
      </c>
      <c r="Q3104">
        <v>10</v>
      </c>
      <c r="R3104">
        <v>10</v>
      </c>
      <c r="S3104">
        <v>1</v>
      </c>
      <c r="T3104">
        <v>10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 t="s">
        <v>6</v>
      </c>
      <c r="AG3104">
        <v>125.9</v>
      </c>
      <c r="AT3104" s="1"/>
      <c r="AU3104" s="2" t="str">
        <f>IF(ISBLANK(B3104),"", TEXT(B3104,"dddd, d \d\e mmmm \d\e aaaa"))</f>
        <v>sexta-feira, 8 de maio de 2026</v>
      </c>
      <c r="AX3104" s="1" t="str" cm="1">
        <f t="array" ref="AX3104">IFERROR(_xlfn.TEXTJOIN(", ",TRUE,_xlfn._xlws.SORT(_xlfn.UNIQUE(_xlfn._xlws.FILTER($K$2:$K$2889,($I$2:$I$2889=I3104)*($K$2:$K$2889&lt;&gt;""))))),"")</f>
        <v>Kaleb</v>
      </c>
      <c r="AY3104" s="1" t="str">
        <f>IF(ISBLANK(F3104),"", IF(OR(
ISNUMBER(FIND("escovacao",LOWER(F3104))),
ISNUMBER(FIND("escovação",LOWER(F3104))),
ISNUMBER(FIND("higiene bucal",LOWER(F3104))),
ISNUMBER(FIND("tosa",LOWER(F3104))),
ISNUMBER(FIND("hidratacao",LOWER(F3104))),
ISNUMBER(FIND("hidratação",LOWER(F3104))),
ISNUMBER(FIND("spa",LOWER(F3104))),
ISNUMBER(FIND("corte de unhas",LOWER(F3104))),
ISNUMBER(FIND("desembolo",LOWER(F3104))),
ISNUMBER(FIND("clorexidina",LOWER(F3104))),
ISNUMBER(FIND("matizacao",LOWER(F3104))),
ISNUMBER(FIND("matização",LOWER(F3104))),
ISNUMBER(FIND("arredondamento",LOWER(F3104))),
ISNUMBER(FIND("remocao",LOWER(F3104))),
ISNUMBER(FIND("remoção",LOWER(F3104)))
),"Serviços extras",
IF(ISNUMBER(FIND("banho",LOWER(F3104))),"Banho","Loja")))</f>
        <v>Serviços extras</v>
      </c>
      <c r="AZ3104" s="1" t="str">
        <f>IF(ISBLANK(I3104),"", _xlfn.LET(_xlpm.Pedido,TRIM(D3104&amp;""),IF(_xlpm.Pedido&lt;&gt;"",_xlpm.Pedido&amp;" | "&amp;K3104,I3104&amp;" | "&amp;K3104&amp;" | "&amp;TEXT(AU3104,"0"))))</f>
        <v>5525 | Kaleb</v>
      </c>
      <c r="BA3104" s="1" t="str">
        <f>IF(ISBLANK(I3104),"", _xlfn.LET(_xlpm.TipoServico,LOWER(H3104),IF(ISNUMBER(FIND("banho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4" s="1" t="str">
        <f>IF(ISBLANK(I3104),"", _xlfn.LET(
    _xlpm.Servico,TRIM(F3104&amp;""),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04" s="1">
        <f t="shared" si="3"/>
        <v>10</v>
      </c>
    </row>
    <row r="3105" spans="1:55" x14ac:dyDescent="0.3">
      <c r="A3105" t="s">
        <v>141</v>
      </c>
      <c r="B3105" s="3">
        <v>46150</v>
      </c>
      <c r="C3105" t="s">
        <v>2</v>
      </c>
      <c r="D3105">
        <v>5530</v>
      </c>
      <c r="F3105" t="s">
        <v>275</v>
      </c>
      <c r="H3105" t="s">
        <v>276</v>
      </c>
      <c r="I3105">
        <v>2701</v>
      </c>
      <c r="J3105" t="s">
        <v>73</v>
      </c>
      <c r="K3105" t="s">
        <v>155</v>
      </c>
      <c r="L3105">
        <v>73981729966</v>
      </c>
      <c r="N3105">
        <v>0</v>
      </c>
      <c r="O3105" t="s">
        <v>5</v>
      </c>
      <c r="P3105">
        <v>0</v>
      </c>
      <c r="Q3105">
        <v>35</v>
      </c>
      <c r="R3105">
        <v>35</v>
      </c>
      <c r="S3105">
        <v>1</v>
      </c>
      <c r="T3105">
        <v>35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 t="s">
        <v>6</v>
      </c>
      <c r="AG3105">
        <v>97</v>
      </c>
      <c r="AT3105" s="1"/>
      <c r="AU3105" s="2" t="str">
        <f>IF(ISBLANK(B3105),"", TEXT(B3105,"dddd, d \d\e mmmm \d\e aaaa"))</f>
        <v>sexta-feira, 8 de maio de 2026</v>
      </c>
      <c r="AX3105" s="1" t="str" cm="1">
        <f t="array" ref="AX3105">IFERROR(_xlfn.TEXTJOIN(", ",TRUE,_xlfn._xlws.SORT(_xlfn.UNIQUE(_xlfn._xlws.FILTER($K$2:$K$2889,($I$2:$I$2889=I3105)*($K$2:$K$2889&lt;&gt;""))))),"")</f>
        <v>Lis, Mel</v>
      </c>
      <c r="AY3105" s="1" t="str">
        <f>IF(ISBLANK(F3105),"", IF(OR(
ISNUMBER(FIND("escovacao",LOWER(F3105))),
ISNUMBER(FIND("escovação",LOWER(F3105))),
ISNUMBER(FIND("higiene bucal",LOWER(F3105))),
ISNUMBER(FIND("tosa",LOWER(F3105))),
ISNUMBER(FIND("hidratacao",LOWER(F3105))),
ISNUMBER(FIND("hidratação",LOWER(F3105))),
ISNUMBER(FIND("spa",LOWER(F3105))),
ISNUMBER(FIND("corte de unhas",LOWER(F3105))),
ISNUMBER(FIND("desembolo",LOWER(F3105))),
ISNUMBER(FIND("clorexidina",LOWER(F3105))),
ISNUMBER(FIND("matizacao",LOWER(F3105))),
ISNUMBER(FIND("matização",LOWER(F3105))),
ISNUMBER(FIND("arredondamento",LOWER(F3105))),
ISNUMBER(FIND("remocao",LOWER(F3105))),
ISNUMBER(FIND("remoção",LOWER(F3105)))
),"Serviços extras",
IF(ISNUMBER(FIND("banho",LOWER(F3105))),"Banho","Loja")))</f>
        <v>Serviços extras</v>
      </c>
      <c r="AZ3105" s="1" t="str">
        <f>IF(ISBLANK(I3105),"", _xlfn.LET(_xlpm.Pedido,TRIM(D3105&amp;""),IF(_xlpm.Pedido&lt;&gt;"",_xlpm.Pedido&amp;" | "&amp;K3105,I3105&amp;" | "&amp;K3105&amp;" | "&amp;TEXT(AU3105,"0"))))</f>
        <v>5530 | Mel</v>
      </c>
      <c r="BA3105" s="1" t="str">
        <f>IF(ISBLANK(I3105),"", _xlfn.LET(_xlpm.TipoServico,LOWER(H3105),IF(ISNUMBER(FIND("banho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5" s="1" t="str">
        <f>IF(ISBLANK(I3105),"", _xlfn.LET(
    _xlpm.Servico,TRIM(F3105&amp;""),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105" s="1">
        <f t="shared" si="3"/>
        <v>35</v>
      </c>
    </row>
    <row r="3106" spans="1:55" x14ac:dyDescent="0.3">
      <c r="A3106" t="s">
        <v>172</v>
      </c>
      <c r="B3106" s="3">
        <v>46150</v>
      </c>
      <c r="C3106" t="s">
        <v>2</v>
      </c>
      <c r="D3106">
        <v>5532</v>
      </c>
      <c r="F3106" t="s">
        <v>134</v>
      </c>
      <c r="H3106" t="s">
        <v>276</v>
      </c>
      <c r="I3106">
        <v>2913</v>
      </c>
      <c r="J3106" t="s">
        <v>818</v>
      </c>
      <c r="K3106" t="s">
        <v>819</v>
      </c>
      <c r="L3106">
        <v>7381827745</v>
      </c>
      <c r="N3106">
        <v>0</v>
      </c>
      <c r="O3106" t="s">
        <v>5</v>
      </c>
      <c r="P3106">
        <v>0</v>
      </c>
      <c r="Q3106">
        <v>62</v>
      </c>
      <c r="R3106">
        <v>62</v>
      </c>
      <c r="S3106">
        <v>1</v>
      </c>
      <c r="T3106">
        <v>62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 t="s">
        <v>6</v>
      </c>
      <c r="AG3106">
        <v>74</v>
      </c>
      <c r="AT3106" s="1"/>
      <c r="AU3106" s="2" t="str">
        <f>IF(ISBLANK(B3106),"", TEXT(B3106,"dddd, d \d\e mmmm \d\e aaaa"))</f>
        <v>sexta-feira, 8 de maio de 2026</v>
      </c>
      <c r="AX3106" s="1" t="str" cm="1">
        <f t="array" ref="AX3106">IFERROR(_xlfn.TEXTJOIN(", ",TRUE,_xlfn._xlws.SORT(_xlfn.UNIQUE(_xlfn._xlws.FILTER($K$2:$K$2889,($I$2:$I$2889=I3106)*($K$2:$K$2889&lt;&gt;""))))),"")</f>
        <v/>
      </c>
      <c r="AY3106" s="1" t="str">
        <f>IF(ISBLANK(F3106),"", IF(OR(
ISNUMBER(FIND("escovacao",LOWER(F3106))),
ISNUMBER(FIND("escovação",LOWER(F3106))),
ISNUMBER(FIND("higiene bucal",LOWER(F3106))),
ISNUMBER(FIND("tosa",LOWER(F3106))),
ISNUMBER(FIND("hidratacao",LOWER(F3106))),
ISNUMBER(FIND("hidratação",LOWER(F3106))),
ISNUMBER(FIND("spa",LOWER(F3106))),
ISNUMBER(FIND("corte de unhas",LOWER(F3106))),
ISNUMBER(FIND("desembolo",LOWER(F3106))),
ISNUMBER(FIND("clorexidina",LOWER(F3106))),
ISNUMBER(FIND("matizacao",LOWER(F3106))),
ISNUMBER(FIND("matização",LOWER(F3106))),
ISNUMBER(FIND("arredondamento",LOWER(F3106))),
ISNUMBER(FIND("remocao",LOWER(F3106))),
ISNUMBER(FIND("remoção",LOWER(F3106)))
),"Serviços extras",
IF(ISNUMBER(FIND("banho",LOWER(F3106))),"Banho","Loja")))</f>
        <v>Banho</v>
      </c>
      <c r="AZ3106" s="1" t="str">
        <f>IF(ISBLANK(I3106),"", _xlfn.LET(_xlpm.Pedido,TRIM(D3106&amp;""),IF(_xlpm.Pedido&lt;&gt;"",_xlpm.Pedido&amp;" | "&amp;K3106,I3106&amp;" | "&amp;K3106&amp;" | "&amp;TEXT(AU3106,"0"))))</f>
        <v>5532 | Filo</v>
      </c>
      <c r="BA3106" s="1" t="str">
        <f>IF(ISBLANK(I3106),"", _xlfn.LET(_xlpm.TipoServico,LOWER(H3106),IF(ISNUMBER(FIND("banho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6" s="1" t="str">
        <f>IF(ISBLANK(I3106),"", _xlfn.LET(
    _xlpm.Servico,TRIM(F3106&amp;""),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06" s="1">
        <f t="shared" si="3"/>
        <v>62</v>
      </c>
    </row>
    <row r="3107" spans="1:55" x14ac:dyDescent="0.3">
      <c r="A3107" t="s">
        <v>172</v>
      </c>
      <c r="B3107" s="3">
        <v>46150</v>
      </c>
      <c r="C3107" t="s">
        <v>2</v>
      </c>
      <c r="D3107">
        <v>5532</v>
      </c>
      <c r="F3107" t="s">
        <v>146</v>
      </c>
      <c r="H3107" t="s">
        <v>276</v>
      </c>
      <c r="I3107">
        <v>2913</v>
      </c>
      <c r="J3107" t="s">
        <v>818</v>
      </c>
      <c r="K3107" t="s">
        <v>819</v>
      </c>
      <c r="L3107">
        <v>7381827745</v>
      </c>
      <c r="N3107">
        <v>0</v>
      </c>
      <c r="O3107" t="s">
        <v>5</v>
      </c>
      <c r="P3107">
        <v>0</v>
      </c>
      <c r="Q3107">
        <v>12</v>
      </c>
      <c r="R3107">
        <v>12</v>
      </c>
      <c r="S3107">
        <v>1</v>
      </c>
      <c r="T3107">
        <v>12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 t="s">
        <v>6</v>
      </c>
      <c r="AG3107">
        <v>74</v>
      </c>
      <c r="AT3107" s="1"/>
      <c r="AU3107" s="2" t="str">
        <f>IF(ISBLANK(B3107),"", TEXT(B3107,"dddd, d \d\e mmmm \d\e aaaa"))</f>
        <v>sexta-feira, 8 de maio de 2026</v>
      </c>
      <c r="AX3107" s="1" t="str" cm="1">
        <f t="array" ref="AX3107">IFERROR(_xlfn.TEXTJOIN(", ",TRUE,_xlfn._xlws.SORT(_xlfn.UNIQUE(_xlfn._xlws.FILTER($K$2:$K$2889,($I$2:$I$2889=I3107)*($K$2:$K$2889&lt;&gt;""))))),"")</f>
        <v/>
      </c>
      <c r="AY3107" s="1" t="str">
        <f>IF(ISBLANK(F3107),"", IF(OR(
ISNUMBER(FIND("escovacao",LOWER(F3107))),
ISNUMBER(FIND("escovação",LOWER(F3107))),
ISNUMBER(FIND("higiene bucal",LOWER(F3107))),
ISNUMBER(FIND("tosa",LOWER(F3107))),
ISNUMBER(FIND("hidratacao",LOWER(F3107))),
ISNUMBER(FIND("hidratação",LOWER(F3107))),
ISNUMBER(FIND("spa",LOWER(F3107))),
ISNUMBER(FIND("corte de unhas",LOWER(F3107))),
ISNUMBER(FIND("desembolo",LOWER(F3107))),
ISNUMBER(FIND("clorexidina",LOWER(F3107))),
ISNUMBER(FIND("matizacao",LOWER(F3107))),
ISNUMBER(FIND("matização",LOWER(F3107))),
ISNUMBER(FIND("arredondamento",LOWER(F3107))),
ISNUMBER(FIND("remocao",LOWER(F3107))),
ISNUMBER(FIND("remoção",LOWER(F3107)))
),"Serviços extras",
IF(ISNUMBER(FIND("banho",LOWER(F3107))),"Banho","Loja")))</f>
        <v>Serviços extras</v>
      </c>
      <c r="AZ3107" s="1" t="str">
        <f>IF(ISBLANK(I3107),"", _xlfn.LET(_xlpm.Pedido,TRIM(D3107&amp;""),IF(_xlpm.Pedido&lt;&gt;"",_xlpm.Pedido&amp;" | "&amp;K3107,I3107&amp;" | "&amp;K3107&amp;" | "&amp;TEXT(AU3107,"0"))))</f>
        <v>5532 | Filo</v>
      </c>
      <c r="BA3107" s="1" t="str">
        <f>IF(ISBLANK(I3107),"", _xlfn.LET(_xlpm.TipoServico,LOWER(H3107),IF(ISNUMBER(FIND("banho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7" s="1" t="str">
        <f>IF(ISBLANK(I3107),"", _xlfn.LET(
    _xlpm.Servico,TRIM(F3107&amp;""),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07" s="1">
        <f t="shared" si="3"/>
        <v>12</v>
      </c>
    </row>
    <row r="3108" spans="1:55" x14ac:dyDescent="0.3">
      <c r="A3108" t="s">
        <v>141</v>
      </c>
      <c r="B3108" s="3">
        <v>46150</v>
      </c>
      <c r="C3108" t="s">
        <v>2</v>
      </c>
      <c r="D3108">
        <v>5529</v>
      </c>
      <c r="F3108" t="s">
        <v>291</v>
      </c>
      <c r="H3108" t="s">
        <v>276</v>
      </c>
      <c r="I3108">
        <v>2115</v>
      </c>
      <c r="J3108" t="s">
        <v>81</v>
      </c>
      <c r="K3108" t="s">
        <v>244</v>
      </c>
      <c r="L3108">
        <v>7388624371</v>
      </c>
      <c r="N3108">
        <v>0</v>
      </c>
      <c r="O3108" t="s">
        <v>5</v>
      </c>
      <c r="P3108">
        <v>0</v>
      </c>
      <c r="Q3108">
        <v>43</v>
      </c>
      <c r="R3108">
        <v>43</v>
      </c>
      <c r="S3108">
        <v>1</v>
      </c>
      <c r="T3108">
        <v>43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  <c r="AF3108" t="s">
        <v>6</v>
      </c>
      <c r="AG3108">
        <v>88</v>
      </c>
      <c r="AH3108" t="s">
        <v>207</v>
      </c>
      <c r="AI3108" t="s">
        <v>245</v>
      </c>
      <c r="AJ3108" t="s">
        <v>192</v>
      </c>
      <c r="AK3108" t="s">
        <v>190</v>
      </c>
      <c r="AT3108" s="1"/>
      <c r="AU3108" s="2" t="str">
        <f>IF(ISBLANK(B3108),"", TEXT(B3108,"dddd, d \d\e mmmm \d\e aaaa"))</f>
        <v>sexta-feira, 8 de maio de 2026</v>
      </c>
      <c r="AX3108" s="1" t="str" cm="1">
        <f t="array" ref="AX3108">IFERROR(_xlfn.TEXTJOIN(", ",TRUE,_xlfn._xlws.SORT(_xlfn.UNIQUE(_xlfn._xlws.FILTER($K$2:$K$2889,($I$2:$I$2889=I3108)*($K$2:$K$2889&lt;&gt;""))))),"")</f>
        <v>Pacoca</v>
      </c>
      <c r="AY3108" s="1" t="str">
        <f>IF(ISBLANK(F3108),"", IF(OR(
ISNUMBER(FIND("escovacao",LOWER(F3108))),
ISNUMBER(FIND("escovação",LOWER(F3108))),
ISNUMBER(FIND("higiene bucal",LOWER(F3108))),
ISNUMBER(FIND("tosa",LOWER(F3108))),
ISNUMBER(FIND("hidratacao",LOWER(F3108))),
ISNUMBER(FIND("hidratação",LOWER(F3108))),
ISNUMBER(FIND("spa",LOWER(F3108))),
ISNUMBER(FIND("corte de unhas",LOWER(F3108))),
ISNUMBER(FIND("desembolo",LOWER(F3108))),
ISNUMBER(FIND("clorexidina",LOWER(F3108))),
ISNUMBER(FIND("matizacao",LOWER(F3108))),
ISNUMBER(FIND("matização",LOWER(F3108))),
ISNUMBER(FIND("arredondamento",LOWER(F3108))),
ISNUMBER(FIND("remocao",LOWER(F3108))),
ISNUMBER(FIND("remoção",LOWER(F3108)))
),"Serviços extras",
IF(ISNUMBER(FIND("banho",LOWER(F3108))),"Banho","Loja")))</f>
        <v>Serviços extras</v>
      </c>
      <c r="AZ3108" s="1" t="str">
        <f>IF(ISBLANK(I3108),"", _xlfn.LET(_xlpm.Pedido,TRIM(D3108&amp;""),IF(_xlpm.Pedido&lt;&gt;"",_xlpm.Pedido&amp;" | "&amp;K3108,I3108&amp;" | "&amp;K3108&amp;" | "&amp;TEXT(AU3108,"0"))))</f>
        <v>5529 | Pacoca</v>
      </c>
      <c r="BA3108" s="1" t="str">
        <f>IF(ISBLANK(I3108),"", _xlfn.LET(_xlpm.TipoServico,LOWER(H3108),IF(ISNUMBER(FIND("banho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8" s="1" t="str">
        <f>IF(ISBLANK(I3108),"", _xlfn.LET(
    _xlpm.Servico,TRIM(F3108&amp;""),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08" s="1">
        <f t="shared" si="3"/>
        <v>43</v>
      </c>
    </row>
    <row r="3109" spans="1:55" x14ac:dyDescent="0.3">
      <c r="A3109" t="s">
        <v>172</v>
      </c>
      <c r="B3109" s="3">
        <v>46150</v>
      </c>
      <c r="C3109" t="s">
        <v>2</v>
      </c>
      <c r="D3109">
        <v>5531</v>
      </c>
      <c r="F3109" t="s">
        <v>703</v>
      </c>
      <c r="H3109" t="s">
        <v>276</v>
      </c>
      <c r="I3109">
        <v>2799</v>
      </c>
      <c r="J3109" t="s">
        <v>603</v>
      </c>
      <c r="K3109" t="s">
        <v>360</v>
      </c>
      <c r="L3109">
        <v>557382353276</v>
      </c>
      <c r="N3109">
        <v>0</v>
      </c>
      <c r="O3109" t="s">
        <v>5</v>
      </c>
      <c r="P3109">
        <v>0</v>
      </c>
      <c r="Q3109">
        <v>100</v>
      </c>
      <c r="R3109">
        <v>100</v>
      </c>
      <c r="S3109">
        <v>1</v>
      </c>
      <c r="T3109">
        <v>100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0</v>
      </c>
      <c r="AF3109" t="s">
        <v>6</v>
      </c>
      <c r="AG3109">
        <v>207</v>
      </c>
      <c r="AT3109" s="1"/>
      <c r="AU3109" s="2" t="str">
        <f>IF(ISBLANK(B3109),"", TEXT(B3109,"dddd, d \d\e mmmm \d\e aaaa"))</f>
        <v>sexta-feira, 8 de maio de 2026</v>
      </c>
      <c r="AX3109" s="1" t="str" cm="1">
        <f t="array" ref="AX3109">IFERROR(_xlfn.TEXTJOIN(", ",TRUE,_xlfn._xlws.SORT(_xlfn.UNIQUE(_xlfn._xlws.FILTER($K$2:$K$2889,($I$2:$I$2889=I3109)*($K$2:$K$2889&lt;&gt;""))))),"")</f>
        <v>Chico</v>
      </c>
      <c r="AY3109" s="1" t="str">
        <f>IF(ISBLANK(F3109),"", IF(OR(
ISNUMBER(FIND("escovacao",LOWER(F3109))),
ISNUMBER(FIND("escovação",LOWER(F3109))),
ISNUMBER(FIND("higiene bucal",LOWER(F3109))),
ISNUMBER(FIND("tosa",LOWER(F3109))),
ISNUMBER(FIND("hidratacao",LOWER(F3109))),
ISNUMBER(FIND("hidratação",LOWER(F3109))),
ISNUMBER(FIND("spa",LOWER(F3109))),
ISNUMBER(FIND("corte de unhas",LOWER(F3109))),
ISNUMBER(FIND("desembolo",LOWER(F3109))),
ISNUMBER(FIND("clorexidina",LOWER(F3109))),
ISNUMBER(FIND("matizacao",LOWER(F3109))),
ISNUMBER(FIND("matização",LOWER(F3109))),
ISNUMBER(FIND("arredondamento",LOWER(F3109))),
ISNUMBER(FIND("remocao",LOWER(F3109))),
ISNUMBER(FIND("remoção",LOWER(F3109)))
),"Serviços extras",
IF(ISNUMBER(FIND("banho",LOWER(F3109))),"Banho","Loja")))</f>
        <v>Serviços extras</v>
      </c>
      <c r="AZ3109" s="1" t="str">
        <f>IF(ISBLANK(I3109),"", _xlfn.LET(_xlpm.Pedido,TRIM(D3109&amp;""),IF(_xlpm.Pedido&lt;&gt;"",_xlpm.Pedido&amp;" | "&amp;K3109,I3109&amp;" | "&amp;K3109&amp;" | "&amp;TEXT(AU3109,"0"))))</f>
        <v>5531 | Chico</v>
      </c>
      <c r="BA3109" s="1" t="str">
        <f>IF(ISBLANK(I3109),"", _xlfn.LET(_xlpm.TipoServico,LOWER(H3109),IF(ISNUMBER(FIND("banho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09" s="1" t="str">
        <f>IF(ISBLANK(I3109),"", _xlfn.LET(
    _xlpm.Servico,TRIM(F3109&amp;""),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09" s="1">
        <f t="shared" si="3"/>
        <v>100</v>
      </c>
    </row>
    <row r="3110" spans="1:55" x14ac:dyDescent="0.3">
      <c r="A3110" t="s">
        <v>172</v>
      </c>
      <c r="B3110" s="3">
        <v>46150</v>
      </c>
      <c r="C3110" t="s">
        <v>2</v>
      </c>
      <c r="D3110">
        <v>5531</v>
      </c>
      <c r="F3110" t="s">
        <v>275</v>
      </c>
      <c r="H3110" t="s">
        <v>276</v>
      </c>
      <c r="I3110">
        <v>2799</v>
      </c>
      <c r="J3110" t="s">
        <v>603</v>
      </c>
      <c r="K3110" t="s">
        <v>360</v>
      </c>
      <c r="L3110">
        <v>557382353276</v>
      </c>
      <c r="N3110">
        <v>0</v>
      </c>
      <c r="O3110" t="s">
        <v>5</v>
      </c>
      <c r="P3110">
        <v>0</v>
      </c>
      <c r="Q3110">
        <v>35</v>
      </c>
      <c r="R3110">
        <v>35</v>
      </c>
      <c r="S3110">
        <v>1</v>
      </c>
      <c r="T3110">
        <v>35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  <c r="AE3110">
        <v>0</v>
      </c>
      <c r="AF3110" t="s">
        <v>6</v>
      </c>
      <c r="AG3110">
        <v>207</v>
      </c>
      <c r="AT3110" s="1"/>
      <c r="AU3110" s="2" t="str">
        <f>IF(ISBLANK(B3110),"", TEXT(B3110,"dddd, d \d\e mmmm \d\e aaaa"))</f>
        <v>sexta-feira, 8 de maio de 2026</v>
      </c>
      <c r="AX3110" s="1" t="str" cm="1">
        <f t="array" ref="AX3110">IFERROR(_xlfn.TEXTJOIN(", ",TRUE,_xlfn._xlws.SORT(_xlfn.UNIQUE(_xlfn._xlws.FILTER($K$2:$K$2889,($I$2:$I$2889=I3110)*($K$2:$K$2889&lt;&gt;""))))),"")</f>
        <v>Chico</v>
      </c>
      <c r="AY3110" s="1" t="str">
        <f>IF(ISBLANK(F3110),"", IF(OR(
ISNUMBER(FIND("escovacao",LOWER(F3110))),
ISNUMBER(FIND("escovação",LOWER(F3110))),
ISNUMBER(FIND("higiene bucal",LOWER(F3110))),
ISNUMBER(FIND("tosa",LOWER(F3110))),
ISNUMBER(FIND("hidratacao",LOWER(F3110))),
ISNUMBER(FIND("hidratação",LOWER(F3110))),
ISNUMBER(FIND("spa",LOWER(F3110))),
ISNUMBER(FIND("corte de unhas",LOWER(F3110))),
ISNUMBER(FIND("desembolo",LOWER(F3110))),
ISNUMBER(FIND("clorexidina",LOWER(F3110))),
ISNUMBER(FIND("matizacao",LOWER(F3110))),
ISNUMBER(FIND("matização",LOWER(F3110))),
ISNUMBER(FIND("arredondamento",LOWER(F3110))),
ISNUMBER(FIND("remocao",LOWER(F3110))),
ISNUMBER(FIND("remoção",LOWER(F3110)))
),"Serviços extras",
IF(ISNUMBER(FIND("banho",LOWER(F3110))),"Banho","Loja")))</f>
        <v>Serviços extras</v>
      </c>
      <c r="AZ3110" s="1" t="str">
        <f>IF(ISBLANK(I3110),"", _xlfn.LET(_xlpm.Pedido,TRIM(D3110&amp;""),IF(_xlpm.Pedido&lt;&gt;"",_xlpm.Pedido&amp;" | "&amp;K3110,I3110&amp;" | "&amp;K3110&amp;" | "&amp;TEXT(AU3110,"0"))))</f>
        <v>5531 | Chico</v>
      </c>
      <c r="BA3110" s="1" t="str">
        <f>IF(ISBLANK(I3110),"", _xlfn.LET(_xlpm.TipoServico,LOWER(H3110),IF(ISNUMBER(FIND("banho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0" s="1" t="str">
        <f>IF(ISBLANK(I3110),"", _xlfn.LET(
    _xlpm.Servico,TRIM(F3110&amp;""),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110" s="1">
        <f t="shared" si="3"/>
        <v>35</v>
      </c>
    </row>
    <row r="3111" spans="1:55" x14ac:dyDescent="0.3">
      <c r="A3111" t="s">
        <v>172</v>
      </c>
      <c r="B3111" s="3">
        <v>46151</v>
      </c>
      <c r="C3111" t="s">
        <v>27</v>
      </c>
      <c r="D3111">
        <v>5533</v>
      </c>
      <c r="F3111" t="s">
        <v>362</v>
      </c>
      <c r="H3111" t="s">
        <v>276</v>
      </c>
      <c r="I3111">
        <v>2870</v>
      </c>
      <c r="J3111" t="s">
        <v>361</v>
      </c>
      <c r="K3111" t="s">
        <v>238</v>
      </c>
      <c r="L3111">
        <v>73998146420</v>
      </c>
      <c r="N3111">
        <v>0</v>
      </c>
      <c r="O3111" t="s">
        <v>5</v>
      </c>
      <c r="P3111">
        <v>0</v>
      </c>
      <c r="Q3111">
        <v>150</v>
      </c>
      <c r="R3111">
        <v>150</v>
      </c>
      <c r="S3111">
        <v>1</v>
      </c>
      <c r="T3111">
        <v>150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 t="s">
        <v>6</v>
      </c>
      <c r="AG3111">
        <v>150</v>
      </c>
      <c r="AH3111" t="s">
        <v>352</v>
      </c>
      <c r="AT3111" s="1"/>
      <c r="AU3111" s="2" t="str">
        <f>IF(ISBLANK(B3111),"", TEXT(B3111,"dddd, d \d\e mmmm \d\e aaaa"))</f>
        <v>sábado, 9 de maio de 2026</v>
      </c>
      <c r="AX3111" s="1" t="str" cm="1">
        <f t="array" ref="AX3111">IFERROR(_xlfn.TEXTJOIN(", ",TRUE,_xlfn._xlws.SORT(_xlfn.UNIQUE(_xlfn._xlws.FILTER($K$2:$K$2889,($I$2:$I$2889=I3111)*($K$2:$K$2889&lt;&gt;""))))),"")</f>
        <v>Luke</v>
      </c>
      <c r="AY3111" s="1" t="str">
        <f>IF(ISBLANK(F3111),"", IF(OR(
ISNUMBER(FIND("escovacao",LOWER(F3111))),
ISNUMBER(FIND("escovação",LOWER(F3111))),
ISNUMBER(FIND("higiene bucal",LOWER(F3111))),
ISNUMBER(FIND("tosa",LOWER(F3111))),
ISNUMBER(FIND("hidratacao",LOWER(F3111))),
ISNUMBER(FIND("hidratação",LOWER(F3111))),
ISNUMBER(FIND("spa",LOWER(F3111))),
ISNUMBER(FIND("corte de unhas",LOWER(F3111))),
ISNUMBER(FIND("desembolo",LOWER(F3111))),
ISNUMBER(FIND("clorexidina",LOWER(F3111))),
ISNUMBER(FIND("matizacao",LOWER(F3111))),
ISNUMBER(FIND("matização",LOWER(F3111))),
ISNUMBER(FIND("arredondamento",LOWER(F3111))),
ISNUMBER(FIND("remocao",LOWER(F3111))),
ISNUMBER(FIND("remoção",LOWER(F3111)))
),"Serviços extras",
IF(ISNUMBER(FIND("banho",LOWER(F3111))),"Banho","Loja")))</f>
        <v>Banho</v>
      </c>
      <c r="AZ3111" s="1" t="str">
        <f>IF(ISBLANK(I3111),"", _xlfn.LET(_xlpm.Pedido,TRIM(D3111&amp;""),IF(_xlpm.Pedido&lt;&gt;"",_xlpm.Pedido&amp;" | "&amp;K3111,I3111&amp;" | "&amp;K3111&amp;" | "&amp;TEXT(AU3111,"0"))))</f>
        <v>5533 | Luke</v>
      </c>
      <c r="BA3111" s="1" t="str">
        <f>IF(ISBLANK(I3111),"", _xlfn.LET(_xlpm.TipoServico,LOWER(H3111),IF(ISNUMBER(FIND("banho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1" s="1" t="str">
        <f>IF(ISBLANK(I3111),"", _xlfn.LET(
    _xlpm.Servico,TRIM(F3111&amp;""),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3111" s="1">
        <f t="shared" si="3"/>
        <v>150</v>
      </c>
    </row>
    <row r="3112" spans="1:55" x14ac:dyDescent="0.3">
      <c r="A3112" t="s">
        <v>172</v>
      </c>
      <c r="B3112" s="3">
        <v>46151</v>
      </c>
      <c r="C3112" t="s">
        <v>27</v>
      </c>
      <c r="D3112">
        <v>5538</v>
      </c>
      <c r="F3112" t="s">
        <v>134</v>
      </c>
      <c r="H3112" t="s">
        <v>276</v>
      </c>
      <c r="I3112">
        <v>2633</v>
      </c>
      <c r="J3112" t="s">
        <v>18</v>
      </c>
      <c r="K3112" t="s">
        <v>649</v>
      </c>
      <c r="L3112">
        <v>5573991255180</v>
      </c>
      <c r="N3112">
        <v>0</v>
      </c>
      <c r="O3112" t="s">
        <v>5</v>
      </c>
      <c r="P3112">
        <v>0</v>
      </c>
      <c r="Q3112">
        <v>62</v>
      </c>
      <c r="R3112">
        <v>62</v>
      </c>
      <c r="S3112">
        <v>1</v>
      </c>
      <c r="T3112">
        <v>62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0</v>
      </c>
      <c r="AF3112" t="s">
        <v>6</v>
      </c>
      <c r="AG3112">
        <v>124</v>
      </c>
      <c r="AT3112" s="1"/>
      <c r="AU3112" s="2" t="str">
        <f>IF(ISBLANK(B3112),"", TEXT(B3112,"dddd, d \d\e mmmm \d\e aaaa"))</f>
        <v>sábado, 9 de maio de 2026</v>
      </c>
      <c r="AX3112" s="1" t="str" cm="1">
        <f t="array" ref="AX3112">IFERROR(_xlfn.TEXTJOIN(", ",TRUE,_xlfn._xlws.SORT(_xlfn.UNIQUE(_xlfn._xlws.FILTER($K$2:$K$2889,($I$2:$I$2889=I3112)*($K$2:$K$2889&lt;&gt;""))))),"")</f>
        <v>Flora, Loli</v>
      </c>
      <c r="AY3112" s="1" t="str">
        <f>IF(ISBLANK(F3112),"", IF(OR(
ISNUMBER(FIND("escovacao",LOWER(F3112))),
ISNUMBER(FIND("escovação",LOWER(F3112))),
ISNUMBER(FIND("higiene bucal",LOWER(F3112))),
ISNUMBER(FIND("tosa",LOWER(F3112))),
ISNUMBER(FIND("hidratacao",LOWER(F3112))),
ISNUMBER(FIND("hidratação",LOWER(F3112))),
ISNUMBER(FIND("spa",LOWER(F3112))),
ISNUMBER(FIND("corte de unhas",LOWER(F3112))),
ISNUMBER(FIND("desembolo",LOWER(F3112))),
ISNUMBER(FIND("clorexidina",LOWER(F3112))),
ISNUMBER(FIND("matizacao",LOWER(F3112))),
ISNUMBER(FIND("matização",LOWER(F3112))),
ISNUMBER(FIND("arredondamento",LOWER(F3112))),
ISNUMBER(FIND("remocao",LOWER(F3112))),
ISNUMBER(FIND("remoção",LOWER(F3112)))
),"Serviços extras",
IF(ISNUMBER(FIND("banho",LOWER(F3112))),"Banho","Loja")))</f>
        <v>Banho</v>
      </c>
      <c r="AZ3112" s="1" t="str">
        <f>IF(ISBLANK(I3112),"", _xlfn.LET(_xlpm.Pedido,TRIM(D3112&amp;""),IF(_xlpm.Pedido&lt;&gt;"",_xlpm.Pedido&amp;" | "&amp;K3112,I3112&amp;" | "&amp;K3112&amp;" | "&amp;TEXT(AU3112,"0"))))</f>
        <v>5538 | Loli</v>
      </c>
      <c r="BA3112" s="1" t="str">
        <f>IF(ISBLANK(I3112),"", _xlfn.LET(_xlpm.TipoServico,LOWER(H3112),IF(ISNUMBER(FIND("banho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2" s="1" t="str">
        <f>IF(ISBLANK(I3112),"", _xlfn.LET(
    _xlpm.Servico,TRIM(F3112&amp;""),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12" s="1">
        <f t="shared" si="3"/>
        <v>62</v>
      </c>
    </row>
    <row r="3113" spans="1:55" x14ac:dyDescent="0.3">
      <c r="A3113" t="s">
        <v>141</v>
      </c>
      <c r="B3113" s="3">
        <v>46151</v>
      </c>
      <c r="C3113" t="s">
        <v>27</v>
      </c>
      <c r="D3113">
        <v>5538</v>
      </c>
      <c r="F3113" t="s">
        <v>134</v>
      </c>
      <c r="H3113" t="s">
        <v>276</v>
      </c>
      <c r="I3113">
        <v>2633</v>
      </c>
      <c r="J3113" t="s">
        <v>18</v>
      </c>
      <c r="K3113" t="s">
        <v>415</v>
      </c>
      <c r="L3113">
        <v>5573991255180</v>
      </c>
      <c r="N3113">
        <v>0</v>
      </c>
      <c r="O3113" t="s">
        <v>5</v>
      </c>
      <c r="P3113">
        <v>0</v>
      </c>
      <c r="Q3113">
        <v>62</v>
      </c>
      <c r="R3113">
        <v>62</v>
      </c>
      <c r="S3113">
        <v>1</v>
      </c>
      <c r="T3113">
        <v>62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  <c r="AE3113">
        <v>0</v>
      </c>
      <c r="AF3113" t="s">
        <v>6</v>
      </c>
      <c r="AG3113">
        <v>124</v>
      </c>
      <c r="AH3113" t="s">
        <v>207</v>
      </c>
      <c r="AJ3113" t="s">
        <v>192</v>
      </c>
      <c r="AK3113" t="s">
        <v>190</v>
      </c>
      <c r="AL3113" t="s">
        <v>188</v>
      </c>
      <c r="AT3113" s="1"/>
      <c r="AU3113" s="2" t="str">
        <f>IF(ISBLANK(B3113),"", TEXT(B3113,"dddd, d \d\e mmmm \d\e aaaa"))</f>
        <v>sábado, 9 de maio de 2026</v>
      </c>
      <c r="AX3113" s="1" t="str" cm="1">
        <f t="array" ref="AX3113">IFERROR(_xlfn.TEXTJOIN(", ",TRUE,_xlfn._xlws.SORT(_xlfn.UNIQUE(_xlfn._xlws.FILTER($K$2:$K$2889,($I$2:$I$2889=I3113)*($K$2:$K$2889&lt;&gt;""))))),"")</f>
        <v>Flora, Loli</v>
      </c>
      <c r="AY3113" s="1" t="str">
        <f>IF(ISBLANK(F3113),"", IF(OR(
ISNUMBER(FIND("escovacao",LOWER(F3113))),
ISNUMBER(FIND("escovação",LOWER(F3113))),
ISNUMBER(FIND("higiene bucal",LOWER(F3113))),
ISNUMBER(FIND("tosa",LOWER(F3113))),
ISNUMBER(FIND("hidratacao",LOWER(F3113))),
ISNUMBER(FIND("hidratação",LOWER(F3113))),
ISNUMBER(FIND("spa",LOWER(F3113))),
ISNUMBER(FIND("corte de unhas",LOWER(F3113))),
ISNUMBER(FIND("desembolo",LOWER(F3113))),
ISNUMBER(FIND("clorexidina",LOWER(F3113))),
ISNUMBER(FIND("matizacao",LOWER(F3113))),
ISNUMBER(FIND("matização",LOWER(F3113))),
ISNUMBER(FIND("arredondamento",LOWER(F3113))),
ISNUMBER(FIND("remocao",LOWER(F3113))),
ISNUMBER(FIND("remoção",LOWER(F3113)))
),"Serviços extras",
IF(ISNUMBER(FIND("banho",LOWER(F3113))),"Banho","Loja")))</f>
        <v>Banho</v>
      </c>
      <c r="AZ3113" s="1" t="str">
        <f>IF(ISBLANK(I3113),"", _xlfn.LET(_xlpm.Pedido,TRIM(D3113&amp;""),IF(_xlpm.Pedido&lt;&gt;"",_xlpm.Pedido&amp;" | "&amp;K3113,I3113&amp;" | "&amp;K3113&amp;" | "&amp;TEXT(AU3113,"0"))))</f>
        <v>5538 | Flora</v>
      </c>
      <c r="BA3113" s="1" t="str">
        <f>IF(ISBLANK(I3113),"", _xlfn.LET(_xlpm.TipoServico,LOWER(H3113),IF(ISNUMBER(FIND("banho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3" s="1" t="str">
        <f>IF(ISBLANK(I3113),"", _xlfn.LET(
    _xlpm.Servico,TRIM(F3113&amp;""),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13" s="1">
        <f t="shared" si="3"/>
        <v>62</v>
      </c>
    </row>
    <row r="3114" spans="1:55" x14ac:dyDescent="0.3">
      <c r="A3114" t="s">
        <v>133</v>
      </c>
      <c r="B3114" s="3">
        <v>46151</v>
      </c>
      <c r="C3114" t="s">
        <v>27</v>
      </c>
      <c r="D3114">
        <v>5535</v>
      </c>
      <c r="F3114" t="s">
        <v>134</v>
      </c>
      <c r="H3114" t="s">
        <v>276</v>
      </c>
      <c r="I3114">
        <v>2097</v>
      </c>
      <c r="J3114" t="s">
        <v>328</v>
      </c>
      <c r="K3114" t="s">
        <v>426</v>
      </c>
      <c r="L3114">
        <v>5566999210440</v>
      </c>
      <c r="N3114">
        <v>0</v>
      </c>
      <c r="O3114" t="s">
        <v>5</v>
      </c>
      <c r="P3114">
        <v>0</v>
      </c>
      <c r="Q3114">
        <v>62</v>
      </c>
      <c r="R3114">
        <v>62</v>
      </c>
      <c r="S3114">
        <v>1</v>
      </c>
      <c r="T3114">
        <v>62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 t="s">
        <v>6</v>
      </c>
      <c r="AG3114">
        <v>112</v>
      </c>
      <c r="AH3114" t="s">
        <v>330</v>
      </c>
      <c r="AI3114" t="s">
        <v>204</v>
      </c>
      <c r="AJ3114" t="s">
        <v>192</v>
      </c>
      <c r="AK3114" t="s">
        <v>187</v>
      </c>
      <c r="AL3114" t="s">
        <v>188</v>
      </c>
      <c r="AT3114" s="1"/>
      <c r="AU3114" s="2" t="str">
        <f>IF(ISBLANK(B3114),"", TEXT(B3114,"dddd, d \d\e mmmm \d\e aaaa"))</f>
        <v>sábado, 9 de maio de 2026</v>
      </c>
      <c r="AX3114" s="1" t="str" cm="1">
        <f t="array" ref="AX3114">IFERROR(_xlfn.TEXTJOIN(", ",TRUE,_xlfn._xlws.SORT(_xlfn.UNIQUE(_xlfn._xlws.FILTER($K$2:$K$2889,($I$2:$I$2889=I3114)*($K$2:$K$2889&lt;&gt;""))))),"")</f>
        <v>Bento, Maia</v>
      </c>
      <c r="AY3114" s="1" t="str">
        <f>IF(ISBLANK(F3114),"", IF(OR(
ISNUMBER(FIND("escovacao",LOWER(F3114))),
ISNUMBER(FIND("escovação",LOWER(F3114))),
ISNUMBER(FIND("higiene bucal",LOWER(F3114))),
ISNUMBER(FIND("tosa",LOWER(F3114))),
ISNUMBER(FIND("hidratacao",LOWER(F3114))),
ISNUMBER(FIND("hidratação",LOWER(F3114))),
ISNUMBER(FIND("spa",LOWER(F3114))),
ISNUMBER(FIND("corte de unhas",LOWER(F3114))),
ISNUMBER(FIND("desembolo",LOWER(F3114))),
ISNUMBER(FIND("clorexidina",LOWER(F3114))),
ISNUMBER(FIND("matizacao",LOWER(F3114))),
ISNUMBER(FIND("matização",LOWER(F3114))),
ISNUMBER(FIND("arredondamento",LOWER(F3114))),
ISNUMBER(FIND("remocao",LOWER(F3114))),
ISNUMBER(FIND("remoção",LOWER(F3114)))
),"Serviços extras",
IF(ISNUMBER(FIND("banho",LOWER(F3114))),"Banho","Loja")))</f>
        <v>Banho</v>
      </c>
      <c r="AZ3114" s="1" t="str">
        <f>IF(ISBLANK(I3114),"", _xlfn.LET(_xlpm.Pedido,TRIM(D3114&amp;""),IF(_xlpm.Pedido&lt;&gt;"",_xlpm.Pedido&amp;" | "&amp;K3114,I3114&amp;" | "&amp;K3114&amp;" | "&amp;TEXT(AU3114,"0"))))</f>
        <v>5535 | Bento</v>
      </c>
      <c r="BA3114" s="1" t="str">
        <f>IF(ISBLANK(I3114),"", _xlfn.LET(_xlpm.TipoServico,LOWER(H3114),IF(ISNUMBER(FIND("banho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4" s="1" t="str">
        <f>IF(ISBLANK(I3114),"", _xlfn.LET(
    _xlpm.Servico,TRIM(F3114&amp;""),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14" s="1">
        <f t="shared" si="3"/>
        <v>62</v>
      </c>
    </row>
    <row r="3115" spans="1:55" x14ac:dyDescent="0.3">
      <c r="A3115" t="s">
        <v>133</v>
      </c>
      <c r="B3115" s="3">
        <v>46151</v>
      </c>
      <c r="C3115" t="s">
        <v>27</v>
      </c>
      <c r="D3115">
        <v>5535</v>
      </c>
      <c r="F3115" t="s">
        <v>303</v>
      </c>
      <c r="H3115" t="s">
        <v>276</v>
      </c>
      <c r="I3115">
        <v>2097</v>
      </c>
      <c r="J3115" t="s">
        <v>328</v>
      </c>
      <c r="K3115" t="s">
        <v>426</v>
      </c>
      <c r="L3115">
        <v>5566999210440</v>
      </c>
      <c r="N3115">
        <v>0</v>
      </c>
      <c r="O3115" t="s">
        <v>5</v>
      </c>
      <c r="P3115">
        <v>0</v>
      </c>
      <c r="Q3115">
        <v>50</v>
      </c>
      <c r="R3115">
        <v>50</v>
      </c>
      <c r="S3115">
        <v>1</v>
      </c>
      <c r="T3115">
        <v>50</v>
      </c>
      <c r="U3115">
        <v>0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 t="s">
        <v>6</v>
      </c>
      <c r="AG3115">
        <v>112</v>
      </c>
      <c r="AH3115" t="s">
        <v>330</v>
      </c>
      <c r="AI3115" t="s">
        <v>204</v>
      </c>
      <c r="AJ3115" t="s">
        <v>192</v>
      </c>
      <c r="AK3115" t="s">
        <v>187</v>
      </c>
      <c r="AL3115" t="s">
        <v>188</v>
      </c>
      <c r="AT3115" s="1"/>
      <c r="AU3115" s="2" t="str">
        <f>IF(ISBLANK(B3115),"", TEXT(B3115,"dddd, d \d\e mmmm \d\e aaaa"))</f>
        <v>sábado, 9 de maio de 2026</v>
      </c>
      <c r="AX3115" s="1" t="str" cm="1">
        <f t="array" ref="AX3115">IFERROR(_xlfn.TEXTJOIN(", ",TRUE,_xlfn._xlws.SORT(_xlfn.UNIQUE(_xlfn._xlws.FILTER($K$2:$K$2889,($I$2:$I$2889=I3115)*($K$2:$K$2889&lt;&gt;""))))),"")</f>
        <v>Bento, Maia</v>
      </c>
      <c r="AY3115" s="1" t="str">
        <f>IF(ISBLANK(F3115),"", IF(OR(
ISNUMBER(FIND("escovacao",LOWER(F3115))),
ISNUMBER(FIND("escovação",LOWER(F3115))),
ISNUMBER(FIND("higiene bucal",LOWER(F3115))),
ISNUMBER(FIND("tosa",LOWER(F3115))),
ISNUMBER(FIND("hidratacao",LOWER(F3115))),
ISNUMBER(FIND("hidratação",LOWER(F3115))),
ISNUMBER(FIND("spa",LOWER(F3115))),
ISNUMBER(FIND("corte de unhas",LOWER(F3115))),
ISNUMBER(FIND("desembolo",LOWER(F3115))),
ISNUMBER(FIND("clorexidina",LOWER(F3115))),
ISNUMBER(FIND("matizacao",LOWER(F3115))),
ISNUMBER(FIND("matização",LOWER(F3115))),
ISNUMBER(FIND("arredondamento",LOWER(F3115))),
ISNUMBER(FIND("remocao",LOWER(F3115))),
ISNUMBER(FIND("remoção",LOWER(F3115)))
),"Serviços extras",
IF(ISNUMBER(FIND("banho",LOWER(F3115))),"Banho","Loja")))</f>
        <v>Serviços extras</v>
      </c>
      <c r="AZ3115" s="1" t="str">
        <f>IF(ISBLANK(I3115),"", _xlfn.LET(_xlpm.Pedido,TRIM(D3115&amp;""),IF(_xlpm.Pedido&lt;&gt;"",_xlpm.Pedido&amp;" | "&amp;K3115,I3115&amp;" | "&amp;K3115&amp;" | "&amp;TEXT(AU3115,"0"))))</f>
        <v>5535 | Bento</v>
      </c>
      <c r="BA3115" s="1" t="str">
        <f>IF(ISBLANK(I3115),"", _xlfn.LET(_xlpm.TipoServico,LOWER(H3115),IF(ISNUMBER(FIND("banho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5" s="1" t="str">
        <f>IF(ISBLANK(I3115),"", _xlfn.LET(
    _xlpm.Servico,TRIM(F3115&amp;""),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15" s="1">
        <f t="shared" si="3"/>
        <v>50</v>
      </c>
    </row>
    <row r="3116" spans="1:55" x14ac:dyDescent="0.3">
      <c r="A3116" t="s">
        <v>133</v>
      </c>
      <c r="B3116" s="3">
        <v>46151</v>
      </c>
      <c r="C3116" t="s">
        <v>27</v>
      </c>
      <c r="D3116">
        <v>5537</v>
      </c>
      <c r="F3116" t="s">
        <v>134</v>
      </c>
      <c r="H3116" t="s">
        <v>276</v>
      </c>
      <c r="I3116">
        <v>2585</v>
      </c>
      <c r="J3116" t="s">
        <v>83</v>
      </c>
      <c r="K3116" t="s">
        <v>156</v>
      </c>
      <c r="L3116">
        <v>5573981669052</v>
      </c>
      <c r="N3116">
        <v>0</v>
      </c>
      <c r="O3116" t="s">
        <v>5</v>
      </c>
      <c r="P3116">
        <v>0</v>
      </c>
      <c r="Q3116">
        <v>62</v>
      </c>
      <c r="R3116">
        <v>62</v>
      </c>
      <c r="S3116">
        <v>1</v>
      </c>
      <c r="T3116">
        <v>62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 t="s">
        <v>6</v>
      </c>
      <c r="AG3116">
        <v>72</v>
      </c>
      <c r="AT3116" s="1"/>
      <c r="AU3116" s="2" t="str">
        <f>IF(ISBLANK(B3116),"", TEXT(B3116,"dddd, d \d\e mmmm \d\e aaaa"))</f>
        <v>sábado, 9 de maio de 2026</v>
      </c>
      <c r="AX3116" s="1" t="str" cm="1">
        <f t="array" ref="AX3116">IFERROR(_xlfn.TEXTJOIN(", ",TRUE,_xlfn._xlws.SORT(_xlfn.UNIQUE(_xlfn._xlws.FILTER($K$2:$K$2889,($I$2:$I$2889=I3116)*($K$2:$K$2889&lt;&gt;""))))),"")</f>
        <v>Dudu, Tata</v>
      </c>
      <c r="AY3116" s="1" t="str">
        <f>IF(ISBLANK(F3116),"", IF(OR(
ISNUMBER(FIND("escovacao",LOWER(F3116))),
ISNUMBER(FIND("escovação",LOWER(F3116))),
ISNUMBER(FIND("higiene bucal",LOWER(F3116))),
ISNUMBER(FIND("tosa",LOWER(F3116))),
ISNUMBER(FIND("hidratacao",LOWER(F3116))),
ISNUMBER(FIND("hidratação",LOWER(F3116))),
ISNUMBER(FIND("spa",LOWER(F3116))),
ISNUMBER(FIND("corte de unhas",LOWER(F3116))),
ISNUMBER(FIND("desembolo",LOWER(F3116))),
ISNUMBER(FIND("clorexidina",LOWER(F3116))),
ISNUMBER(FIND("matizacao",LOWER(F3116))),
ISNUMBER(FIND("matização",LOWER(F3116))),
ISNUMBER(FIND("arredondamento",LOWER(F3116))),
ISNUMBER(FIND("remocao",LOWER(F3116))),
ISNUMBER(FIND("remoção",LOWER(F3116)))
),"Serviços extras",
IF(ISNUMBER(FIND("banho",LOWER(F3116))),"Banho","Loja")))</f>
        <v>Banho</v>
      </c>
      <c r="AZ3116" s="1" t="str">
        <f>IF(ISBLANK(I3116),"", _xlfn.LET(_xlpm.Pedido,TRIM(D3116&amp;""),IF(_xlpm.Pedido&lt;&gt;"",_xlpm.Pedido&amp;" | "&amp;K3116,I3116&amp;" | "&amp;K3116&amp;" | "&amp;TEXT(AU3116,"0"))))</f>
        <v>5537 | Tata</v>
      </c>
      <c r="BA3116" s="1" t="str">
        <f>IF(ISBLANK(I3116),"", _xlfn.LET(_xlpm.TipoServico,LOWER(H3116),IF(ISNUMBER(FIND("banho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6" s="1" t="str">
        <f>IF(ISBLANK(I3116),"", _xlfn.LET(
    _xlpm.Servico,TRIM(F3116&amp;""),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16" s="1">
        <f t="shared" si="3"/>
        <v>62</v>
      </c>
    </row>
    <row r="3117" spans="1:55" x14ac:dyDescent="0.3">
      <c r="A3117" t="s">
        <v>133</v>
      </c>
      <c r="B3117" s="3">
        <v>46151</v>
      </c>
      <c r="C3117" t="s">
        <v>27</v>
      </c>
      <c r="D3117">
        <v>5537</v>
      </c>
      <c r="F3117" t="s">
        <v>169</v>
      </c>
      <c r="H3117" t="s">
        <v>276</v>
      </c>
      <c r="I3117">
        <v>2585</v>
      </c>
      <c r="J3117" t="s">
        <v>83</v>
      </c>
      <c r="K3117" t="s">
        <v>156</v>
      </c>
      <c r="L3117">
        <v>5573981669052</v>
      </c>
      <c r="N3117">
        <v>0</v>
      </c>
      <c r="O3117" t="s">
        <v>5</v>
      </c>
      <c r="P3117">
        <v>0</v>
      </c>
      <c r="Q3117">
        <v>10</v>
      </c>
      <c r="R3117">
        <v>10</v>
      </c>
      <c r="S3117">
        <v>1</v>
      </c>
      <c r="T3117">
        <v>10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 t="s">
        <v>6</v>
      </c>
      <c r="AG3117">
        <v>72</v>
      </c>
      <c r="AT3117" s="1"/>
      <c r="AU3117" s="2" t="str">
        <f>IF(ISBLANK(B3117),"", TEXT(B3117,"dddd, d \d\e mmmm \d\e aaaa"))</f>
        <v>sábado, 9 de maio de 2026</v>
      </c>
      <c r="AX3117" s="1" t="str" cm="1">
        <f t="array" ref="AX3117">IFERROR(_xlfn.TEXTJOIN(", ",TRUE,_xlfn._xlws.SORT(_xlfn.UNIQUE(_xlfn._xlws.FILTER($K$2:$K$2889,($I$2:$I$2889=I3117)*($K$2:$K$2889&lt;&gt;""))))),"")</f>
        <v>Dudu, Tata</v>
      </c>
      <c r="AY3117" s="1" t="str">
        <f>IF(ISBLANK(F3117),"", IF(OR(
ISNUMBER(FIND("escovacao",LOWER(F3117))),
ISNUMBER(FIND("escovação",LOWER(F3117))),
ISNUMBER(FIND("higiene bucal",LOWER(F3117))),
ISNUMBER(FIND("tosa",LOWER(F3117))),
ISNUMBER(FIND("hidratacao",LOWER(F3117))),
ISNUMBER(FIND("hidratação",LOWER(F3117))),
ISNUMBER(FIND("spa",LOWER(F3117))),
ISNUMBER(FIND("corte de unhas",LOWER(F3117))),
ISNUMBER(FIND("desembolo",LOWER(F3117))),
ISNUMBER(FIND("clorexidina",LOWER(F3117))),
ISNUMBER(FIND("matizacao",LOWER(F3117))),
ISNUMBER(FIND("matização",LOWER(F3117))),
ISNUMBER(FIND("arredondamento",LOWER(F3117))),
ISNUMBER(FIND("remocao",LOWER(F3117))),
ISNUMBER(FIND("remoção",LOWER(F3117)))
),"Serviços extras",
IF(ISNUMBER(FIND("banho",LOWER(F3117))),"Banho","Loja")))</f>
        <v>Serviços extras</v>
      </c>
      <c r="AZ3117" s="1" t="str">
        <f>IF(ISBLANK(I3117),"", _xlfn.LET(_xlpm.Pedido,TRIM(D3117&amp;""),IF(_xlpm.Pedido&lt;&gt;"",_xlpm.Pedido&amp;" | "&amp;K3117,I3117&amp;" | "&amp;K3117&amp;" | "&amp;TEXT(AU3117,"0"))))</f>
        <v>5537 | Tata</v>
      </c>
      <c r="BA3117" s="1" t="str">
        <f>IF(ISBLANK(I3117),"", _xlfn.LET(_xlpm.TipoServico,LOWER(H3117),IF(ISNUMBER(FIND("banho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7" s="1" t="str">
        <f>IF(ISBLANK(I3117),"", _xlfn.LET(
    _xlpm.Servico,TRIM(F3117&amp;""),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17" s="1">
        <f t="shared" si="3"/>
        <v>10</v>
      </c>
    </row>
    <row r="3118" spans="1:55" x14ac:dyDescent="0.3">
      <c r="A3118" t="s">
        <v>141</v>
      </c>
      <c r="B3118" s="3">
        <v>46151</v>
      </c>
      <c r="C3118" t="s">
        <v>27</v>
      </c>
      <c r="D3118">
        <v>5536</v>
      </c>
      <c r="F3118" t="s">
        <v>134</v>
      </c>
      <c r="H3118" t="s">
        <v>276</v>
      </c>
      <c r="I3118">
        <v>2186</v>
      </c>
      <c r="J3118" t="s">
        <v>55</v>
      </c>
      <c r="K3118" t="s">
        <v>259</v>
      </c>
      <c r="L3118">
        <v>5573981236366</v>
      </c>
      <c r="N3118">
        <v>0</v>
      </c>
      <c r="O3118" t="s">
        <v>5</v>
      </c>
      <c r="P3118">
        <v>0</v>
      </c>
      <c r="Q3118">
        <v>62</v>
      </c>
      <c r="R3118">
        <v>62</v>
      </c>
      <c r="S3118">
        <v>1</v>
      </c>
      <c r="T3118">
        <v>62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 t="s">
        <v>6</v>
      </c>
      <c r="AG3118">
        <v>62</v>
      </c>
      <c r="AH3118" t="s">
        <v>207</v>
      </c>
      <c r="AI3118" t="s">
        <v>209</v>
      </c>
      <c r="AJ3118" t="s">
        <v>192</v>
      </c>
      <c r="AK3118" t="s">
        <v>190</v>
      </c>
      <c r="AL3118" t="s">
        <v>188</v>
      </c>
      <c r="AT3118" s="1"/>
      <c r="AU3118" s="2" t="str">
        <f>IF(ISBLANK(B3118),"", TEXT(B3118,"dddd, d \d\e mmmm \d\e aaaa"))</f>
        <v>sábado, 9 de maio de 2026</v>
      </c>
      <c r="AX3118" s="1" t="str" cm="1">
        <f t="array" ref="AX3118">IFERROR(_xlfn.TEXTJOIN(", ",TRUE,_xlfn._xlws.SORT(_xlfn.UNIQUE(_xlfn._xlws.FILTER($K$2:$K$2889,($I$2:$I$2889=I3118)*($K$2:$K$2889&lt;&gt;""))))),"")</f>
        <v>Nina</v>
      </c>
      <c r="AY3118" s="1" t="str">
        <f>IF(ISBLANK(F3118),"", IF(OR(
ISNUMBER(FIND("escovacao",LOWER(F3118))),
ISNUMBER(FIND("escovação",LOWER(F3118))),
ISNUMBER(FIND("higiene bucal",LOWER(F3118))),
ISNUMBER(FIND("tosa",LOWER(F3118))),
ISNUMBER(FIND("hidratacao",LOWER(F3118))),
ISNUMBER(FIND("hidratação",LOWER(F3118))),
ISNUMBER(FIND("spa",LOWER(F3118))),
ISNUMBER(FIND("corte de unhas",LOWER(F3118))),
ISNUMBER(FIND("desembolo",LOWER(F3118))),
ISNUMBER(FIND("clorexidina",LOWER(F3118))),
ISNUMBER(FIND("matizacao",LOWER(F3118))),
ISNUMBER(FIND("matização",LOWER(F3118))),
ISNUMBER(FIND("arredondamento",LOWER(F3118))),
ISNUMBER(FIND("remocao",LOWER(F3118))),
ISNUMBER(FIND("remoção",LOWER(F3118)))
),"Serviços extras",
IF(ISNUMBER(FIND("banho",LOWER(F3118))),"Banho","Loja")))</f>
        <v>Banho</v>
      </c>
      <c r="AZ3118" s="1" t="str">
        <f>IF(ISBLANK(I3118),"", _xlfn.LET(_xlpm.Pedido,TRIM(D3118&amp;""),IF(_xlpm.Pedido&lt;&gt;"",_xlpm.Pedido&amp;" | "&amp;K3118,I3118&amp;" | "&amp;K3118&amp;" | "&amp;TEXT(AU3118,"0"))))</f>
        <v>5536 | Nina</v>
      </c>
      <c r="BA3118" s="1" t="str">
        <f>IF(ISBLANK(I3118),"", _xlfn.LET(_xlpm.TipoServico,LOWER(H3118),IF(ISNUMBER(FIND("banho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8" s="1" t="str">
        <f>IF(ISBLANK(I3118),"", _xlfn.LET(
    _xlpm.Servico,TRIM(F3118&amp;""),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18" s="1">
        <f t="shared" si="3"/>
        <v>62</v>
      </c>
    </row>
    <row r="3119" spans="1:55" x14ac:dyDescent="0.3">
      <c r="A3119" t="s">
        <v>133</v>
      </c>
      <c r="B3119" s="3">
        <v>46151</v>
      </c>
      <c r="C3119" t="s">
        <v>27</v>
      </c>
      <c r="D3119">
        <v>5534</v>
      </c>
      <c r="F3119" t="s">
        <v>134</v>
      </c>
      <c r="H3119" t="s">
        <v>276</v>
      </c>
      <c r="I3119">
        <v>2895</v>
      </c>
      <c r="J3119" t="s">
        <v>618</v>
      </c>
      <c r="K3119" t="s">
        <v>155</v>
      </c>
      <c r="L3119">
        <v>557388583769</v>
      </c>
      <c r="N3119">
        <v>0</v>
      </c>
      <c r="O3119" t="s">
        <v>5</v>
      </c>
      <c r="P3119">
        <v>0</v>
      </c>
      <c r="Q3119">
        <v>62</v>
      </c>
      <c r="R3119">
        <v>62</v>
      </c>
      <c r="S3119">
        <v>1</v>
      </c>
      <c r="T3119">
        <v>62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 t="s">
        <v>6</v>
      </c>
      <c r="AG3119">
        <v>72</v>
      </c>
      <c r="AT3119" s="1"/>
      <c r="AU3119" s="2" t="str">
        <f>IF(ISBLANK(B3119),"", TEXT(B3119,"dddd, d \d\e mmmm \d\e aaaa"))</f>
        <v>sábado, 9 de maio de 2026</v>
      </c>
      <c r="AX3119" s="1" t="str" cm="1">
        <f t="array" ref="AX3119">IFERROR(_xlfn.TEXTJOIN(", ",TRUE,_xlfn._xlws.SORT(_xlfn.UNIQUE(_xlfn._xlws.FILTER($K$2:$K$2889,($I$2:$I$2889=I3119)*($K$2:$K$2889&lt;&gt;""))))),"")</f>
        <v>Mel</v>
      </c>
      <c r="AY3119" s="1" t="str">
        <f>IF(ISBLANK(F3119),"", IF(OR(
ISNUMBER(FIND("escovacao",LOWER(F3119))),
ISNUMBER(FIND("escovação",LOWER(F3119))),
ISNUMBER(FIND("higiene bucal",LOWER(F3119))),
ISNUMBER(FIND("tosa",LOWER(F3119))),
ISNUMBER(FIND("hidratacao",LOWER(F3119))),
ISNUMBER(FIND("hidratação",LOWER(F3119))),
ISNUMBER(FIND("spa",LOWER(F3119))),
ISNUMBER(FIND("corte de unhas",LOWER(F3119))),
ISNUMBER(FIND("desembolo",LOWER(F3119))),
ISNUMBER(FIND("clorexidina",LOWER(F3119))),
ISNUMBER(FIND("matizacao",LOWER(F3119))),
ISNUMBER(FIND("matização",LOWER(F3119))),
ISNUMBER(FIND("arredondamento",LOWER(F3119))),
ISNUMBER(FIND("remocao",LOWER(F3119))),
ISNUMBER(FIND("remoção",LOWER(F3119)))
),"Serviços extras",
IF(ISNUMBER(FIND("banho",LOWER(F3119))),"Banho","Loja")))</f>
        <v>Banho</v>
      </c>
      <c r="AZ3119" s="1" t="str">
        <f>IF(ISBLANK(I3119),"", _xlfn.LET(_xlpm.Pedido,TRIM(D3119&amp;""),IF(_xlpm.Pedido&lt;&gt;"",_xlpm.Pedido&amp;" | "&amp;K3119,I3119&amp;" | "&amp;K3119&amp;" | "&amp;TEXT(AU3119,"0"))))</f>
        <v>5534 | Mel</v>
      </c>
      <c r="BA3119" s="1" t="str">
        <f>IF(ISBLANK(I3119),"", _xlfn.LET(_xlpm.TipoServico,LOWER(H3119),IF(ISNUMBER(FIND("banho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19" s="1" t="str">
        <f>IF(ISBLANK(I3119),"", _xlfn.LET(
    _xlpm.Servico,TRIM(F3119&amp;""),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19" s="1">
        <f t="shared" si="3"/>
        <v>62</v>
      </c>
    </row>
    <row r="3120" spans="1:55" x14ac:dyDescent="0.3">
      <c r="A3120" t="s">
        <v>141</v>
      </c>
      <c r="B3120" s="3">
        <v>46153</v>
      </c>
      <c r="C3120" t="s">
        <v>43</v>
      </c>
      <c r="D3120">
        <v>5549</v>
      </c>
      <c r="F3120" t="s">
        <v>134</v>
      </c>
      <c r="H3120" t="s">
        <v>276</v>
      </c>
      <c r="I3120">
        <v>2090</v>
      </c>
      <c r="J3120" t="s">
        <v>432</v>
      </c>
      <c r="K3120" t="s">
        <v>140</v>
      </c>
      <c r="L3120">
        <v>73981302600</v>
      </c>
      <c r="N3120">
        <v>0</v>
      </c>
      <c r="O3120" t="s">
        <v>5</v>
      </c>
      <c r="P3120">
        <v>0</v>
      </c>
      <c r="Q3120">
        <v>31</v>
      </c>
      <c r="R3120">
        <v>31</v>
      </c>
      <c r="S3120">
        <v>1</v>
      </c>
      <c r="T3120">
        <v>31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 t="s">
        <v>6</v>
      </c>
      <c r="AG3120">
        <v>31</v>
      </c>
      <c r="AH3120" t="s">
        <v>207</v>
      </c>
      <c r="AI3120" t="s">
        <v>196</v>
      </c>
      <c r="AJ3120" t="s">
        <v>192</v>
      </c>
      <c r="AK3120" t="s">
        <v>190</v>
      </c>
      <c r="AL3120" t="s">
        <v>188</v>
      </c>
      <c r="AM3120" t="s">
        <v>820</v>
      </c>
      <c r="AT3120" s="1"/>
      <c r="AU3120" s="2" t="str">
        <f>IF(ISBLANK(B3120),"", TEXT(B3120,"dddd, d \d\e mmmm \d\e aaaa"))</f>
        <v>segunda-feira, 11 de maio de 2026</v>
      </c>
      <c r="AX3120" s="1" t="str" cm="1">
        <f t="array" ref="AX3120">IFERROR(_xlfn.TEXTJOIN(", ",TRUE,_xlfn._xlws.SORT(_xlfn.UNIQUE(_xlfn._xlws.FILTER($K$2:$K$2889,($I$2:$I$2889=I3120)*($K$2:$K$2889&lt;&gt;""))))),"")</f>
        <v>Lulu</v>
      </c>
      <c r="AY3120" s="1" t="str">
        <f>IF(ISBLANK(F3120),"", IF(OR(
ISNUMBER(FIND("escovacao",LOWER(F3120))),
ISNUMBER(FIND("escovação",LOWER(F3120))),
ISNUMBER(FIND("higiene bucal",LOWER(F3120))),
ISNUMBER(FIND("tosa",LOWER(F3120))),
ISNUMBER(FIND("hidratacao",LOWER(F3120))),
ISNUMBER(FIND("hidratação",LOWER(F3120))),
ISNUMBER(FIND("spa",LOWER(F3120))),
ISNUMBER(FIND("corte de unhas",LOWER(F3120))),
ISNUMBER(FIND("desembolo",LOWER(F3120))),
ISNUMBER(FIND("clorexidina",LOWER(F3120))),
ISNUMBER(FIND("matizacao",LOWER(F3120))),
ISNUMBER(FIND("matização",LOWER(F3120))),
ISNUMBER(FIND("arredondamento",LOWER(F3120))),
ISNUMBER(FIND("remocao",LOWER(F3120))),
ISNUMBER(FIND("remoção",LOWER(F3120)))
),"Serviços extras",
IF(ISNUMBER(FIND("banho",LOWER(F3120))),"Banho","Loja")))</f>
        <v>Banho</v>
      </c>
      <c r="AZ3120" s="1" t="str">
        <f>IF(ISBLANK(I3120),"", _xlfn.LET(_xlpm.Pedido,TRIM(D3120&amp;""),IF(_xlpm.Pedido&lt;&gt;"",_xlpm.Pedido&amp;" | "&amp;K3120,I3120&amp;" | "&amp;K3120&amp;" | "&amp;TEXT(AU3120,"0"))))</f>
        <v>5549 | Lulu</v>
      </c>
      <c r="BA3120" s="1" t="str">
        <f>IF(ISBLANK(I3120),"", _xlfn.LET(_xlpm.TipoServico,LOWER(H3120),IF(ISNUMBER(FIND("banho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0" s="1" t="str">
        <f>IF(ISBLANK(I3120),"", _xlfn.LET(
    _xlpm.Servico,TRIM(F3120&amp;""),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20" s="1">
        <f t="shared" si="3"/>
        <v>31</v>
      </c>
    </row>
    <row r="3121" spans="1:55" x14ac:dyDescent="0.3">
      <c r="A3121" t="s">
        <v>172</v>
      </c>
      <c r="B3121" s="3">
        <v>46151</v>
      </c>
      <c r="C3121" t="s">
        <v>27</v>
      </c>
      <c r="D3121">
        <v>5539</v>
      </c>
      <c r="F3121" t="s">
        <v>193</v>
      </c>
      <c r="H3121" t="s">
        <v>276</v>
      </c>
      <c r="I3121">
        <v>2295</v>
      </c>
      <c r="J3121" t="s">
        <v>342</v>
      </c>
      <c r="K3121" t="s">
        <v>343</v>
      </c>
      <c r="L3121">
        <v>557399621106</v>
      </c>
      <c r="N3121">
        <v>0</v>
      </c>
      <c r="O3121" t="s">
        <v>5</v>
      </c>
      <c r="P3121">
        <v>0</v>
      </c>
      <c r="Q3121">
        <v>85</v>
      </c>
      <c r="R3121">
        <v>85</v>
      </c>
      <c r="S3121">
        <v>1</v>
      </c>
      <c r="T3121">
        <v>85</v>
      </c>
      <c r="U3121">
        <v>0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 t="s">
        <v>6</v>
      </c>
      <c r="AG3121">
        <v>110</v>
      </c>
      <c r="AH3121" t="s">
        <v>219</v>
      </c>
      <c r="AI3121" t="s">
        <v>204</v>
      </c>
      <c r="AJ3121" t="s">
        <v>192</v>
      </c>
      <c r="AK3121" t="s">
        <v>187</v>
      </c>
      <c r="AL3121" t="s">
        <v>200</v>
      </c>
      <c r="AT3121" s="1"/>
      <c r="AU3121" s="2" t="str">
        <f>IF(ISBLANK(B3121),"", TEXT(B3121,"dddd, d \d\e mmmm \d\e aaaa"))</f>
        <v>sábado, 9 de maio de 2026</v>
      </c>
      <c r="AX3121" s="1" t="str" cm="1">
        <f t="array" ref="AX3121">IFERROR(_xlfn.TEXTJOIN(", ",TRUE,_xlfn._xlws.SORT(_xlfn.UNIQUE(_xlfn._xlws.FILTER($K$2:$K$2889,($I$2:$I$2889=I3121)*($K$2:$K$2889&lt;&gt;""))))),"")</f>
        <v>Spike</v>
      </c>
      <c r="AY3121" s="1" t="str">
        <f>IF(ISBLANK(F3121),"", IF(OR(
ISNUMBER(FIND("escovacao",LOWER(F3121))),
ISNUMBER(FIND("escovação",LOWER(F3121))),
ISNUMBER(FIND("higiene bucal",LOWER(F3121))),
ISNUMBER(FIND("tosa",LOWER(F3121))),
ISNUMBER(FIND("hidratacao",LOWER(F3121))),
ISNUMBER(FIND("hidratação",LOWER(F3121))),
ISNUMBER(FIND("spa",LOWER(F3121))),
ISNUMBER(FIND("corte de unhas",LOWER(F3121))),
ISNUMBER(FIND("desembolo",LOWER(F3121))),
ISNUMBER(FIND("clorexidina",LOWER(F3121))),
ISNUMBER(FIND("matizacao",LOWER(F3121))),
ISNUMBER(FIND("matização",LOWER(F3121))),
ISNUMBER(FIND("arredondamento",LOWER(F3121))),
ISNUMBER(FIND("remocao",LOWER(F3121))),
ISNUMBER(FIND("remoção",LOWER(F3121)))
),"Serviços extras",
IF(ISNUMBER(FIND("banho",LOWER(F3121))),"Banho","Loja")))</f>
        <v>Banho</v>
      </c>
      <c r="AZ3121" s="1" t="str">
        <f>IF(ISBLANK(I3121),"", _xlfn.LET(_xlpm.Pedido,TRIM(D3121&amp;""),IF(_xlpm.Pedido&lt;&gt;"",_xlpm.Pedido&amp;" | "&amp;K3121,I3121&amp;" | "&amp;K3121&amp;" | "&amp;TEXT(AU3121,"0"))))</f>
        <v>5539 | Spike</v>
      </c>
      <c r="BA3121" s="1" t="str">
        <f>IF(ISBLANK(I3121),"", _xlfn.LET(_xlpm.TipoServico,LOWER(H3121),IF(ISNUMBER(FIND("banho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1" s="1" t="str">
        <f>IF(ISBLANK(I3121),"", _xlfn.LET(
    _xlpm.Servico,TRIM(F3121&amp;""),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3121" s="1">
        <f t="shared" si="3"/>
        <v>85</v>
      </c>
    </row>
    <row r="3122" spans="1:55" x14ac:dyDescent="0.3">
      <c r="A3122" t="s">
        <v>11</v>
      </c>
      <c r="B3122" s="3">
        <v>46151</v>
      </c>
      <c r="C3122" t="s">
        <v>27</v>
      </c>
      <c r="D3122">
        <v>5539</v>
      </c>
      <c r="F3122" t="s">
        <v>344</v>
      </c>
      <c r="H3122" t="s">
        <v>276</v>
      </c>
      <c r="I3122">
        <v>2295</v>
      </c>
      <c r="J3122" t="s">
        <v>342</v>
      </c>
      <c r="K3122" t="s">
        <v>343</v>
      </c>
      <c r="L3122">
        <v>557399621106</v>
      </c>
      <c r="N3122">
        <v>0</v>
      </c>
      <c r="O3122" t="s">
        <v>5</v>
      </c>
      <c r="P3122">
        <v>0</v>
      </c>
      <c r="Q3122">
        <v>15</v>
      </c>
      <c r="R3122">
        <v>15</v>
      </c>
      <c r="S3122">
        <v>1</v>
      </c>
      <c r="T3122">
        <v>15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 t="s">
        <v>6</v>
      </c>
      <c r="AG3122">
        <v>110</v>
      </c>
      <c r="AH3122" t="s">
        <v>219</v>
      </c>
      <c r="AI3122" t="s">
        <v>204</v>
      </c>
      <c r="AJ3122" t="s">
        <v>192</v>
      </c>
      <c r="AK3122" t="s">
        <v>187</v>
      </c>
      <c r="AL3122" t="s">
        <v>200</v>
      </c>
      <c r="AT3122" s="1"/>
      <c r="AU3122" s="2" t="str">
        <f>IF(ISBLANK(B3122),"", TEXT(B3122,"dddd, d \d\e mmmm \d\e aaaa"))</f>
        <v>sábado, 9 de maio de 2026</v>
      </c>
      <c r="AX3122" s="1" t="str" cm="1">
        <f t="array" ref="AX3122">IFERROR(_xlfn.TEXTJOIN(", ",TRUE,_xlfn._xlws.SORT(_xlfn.UNIQUE(_xlfn._xlws.FILTER($K$2:$K$2889,($I$2:$I$2889=I3122)*($K$2:$K$2889&lt;&gt;""))))),"")</f>
        <v>Spike</v>
      </c>
      <c r="AY3122" s="1" t="str">
        <f>IF(ISBLANK(F3122),"", IF(OR(
ISNUMBER(FIND("escovacao",LOWER(F3122))),
ISNUMBER(FIND("escovação",LOWER(F3122))),
ISNUMBER(FIND("higiene bucal",LOWER(F3122))),
ISNUMBER(FIND("tosa",LOWER(F3122))),
ISNUMBER(FIND("hidratacao",LOWER(F3122))),
ISNUMBER(FIND("hidratação",LOWER(F3122))),
ISNUMBER(FIND("spa",LOWER(F3122))),
ISNUMBER(FIND("corte de unhas",LOWER(F3122))),
ISNUMBER(FIND("desembolo",LOWER(F3122))),
ISNUMBER(FIND("clorexidina",LOWER(F3122))),
ISNUMBER(FIND("matizacao",LOWER(F3122))),
ISNUMBER(FIND("matização",LOWER(F3122))),
ISNUMBER(FIND("arredondamento",LOWER(F3122))),
ISNUMBER(FIND("remocao",LOWER(F3122))),
ISNUMBER(FIND("remoção",LOWER(F3122)))
),"Serviços extras",
IF(ISNUMBER(FIND("banho",LOWER(F3122))),"Banho","Loja")))</f>
        <v>Serviços extras</v>
      </c>
      <c r="AZ3122" s="1" t="str">
        <f>IF(ISBLANK(I3122),"", _xlfn.LET(_xlpm.Pedido,TRIM(D3122&amp;""),IF(_xlpm.Pedido&lt;&gt;"",_xlpm.Pedido&amp;" | "&amp;K3122,I3122&amp;" | "&amp;K3122&amp;" | "&amp;TEXT(AU3122,"0"))))</f>
        <v>5539 | Spike</v>
      </c>
      <c r="BA3122" s="1" t="str">
        <f>IF(ISBLANK(I3122),"", _xlfn.LET(_xlpm.TipoServico,LOWER(H3122),IF(ISNUMBER(FIND("banho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2" s="1" t="str">
        <f>IF(ISBLANK(I3122),"", _xlfn.LET(
    _xlpm.Servico,TRIM(F3122&amp;""),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22" s="1">
        <f t="shared" si="3"/>
        <v>15</v>
      </c>
    </row>
    <row r="3123" spans="1:55" x14ac:dyDescent="0.3">
      <c r="A3123" t="s">
        <v>172</v>
      </c>
      <c r="B3123" s="3">
        <v>46151</v>
      </c>
      <c r="C3123" t="s">
        <v>27</v>
      </c>
      <c r="D3123">
        <v>5539</v>
      </c>
      <c r="F3123" t="s">
        <v>169</v>
      </c>
      <c r="H3123" t="s">
        <v>276</v>
      </c>
      <c r="I3123">
        <v>2295</v>
      </c>
      <c r="J3123" t="s">
        <v>342</v>
      </c>
      <c r="K3123" t="s">
        <v>343</v>
      </c>
      <c r="L3123">
        <v>557399621106</v>
      </c>
      <c r="N3123">
        <v>0</v>
      </c>
      <c r="O3123" t="s">
        <v>5</v>
      </c>
      <c r="P3123">
        <v>0</v>
      </c>
      <c r="Q3123">
        <v>10</v>
      </c>
      <c r="R3123">
        <v>10</v>
      </c>
      <c r="S3123">
        <v>1</v>
      </c>
      <c r="T3123">
        <v>10</v>
      </c>
      <c r="U3123">
        <v>0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 t="s">
        <v>6</v>
      </c>
      <c r="AG3123">
        <v>110</v>
      </c>
      <c r="AH3123" t="s">
        <v>219</v>
      </c>
      <c r="AI3123" t="s">
        <v>204</v>
      </c>
      <c r="AJ3123" t="s">
        <v>192</v>
      </c>
      <c r="AK3123" t="s">
        <v>187</v>
      </c>
      <c r="AL3123" t="s">
        <v>200</v>
      </c>
      <c r="AT3123" s="1"/>
      <c r="AU3123" s="2" t="str">
        <f>IF(ISBLANK(B3123),"", TEXT(B3123,"dddd, d \d\e mmmm \d\e aaaa"))</f>
        <v>sábado, 9 de maio de 2026</v>
      </c>
      <c r="AX3123" s="1" t="str" cm="1">
        <f t="array" ref="AX3123">IFERROR(_xlfn.TEXTJOIN(", ",TRUE,_xlfn._xlws.SORT(_xlfn.UNIQUE(_xlfn._xlws.FILTER($K$2:$K$2889,($I$2:$I$2889=I3123)*($K$2:$K$2889&lt;&gt;""))))),"")</f>
        <v>Spike</v>
      </c>
      <c r="AY3123" s="1" t="str">
        <f>IF(ISBLANK(F3123),"", IF(OR(
ISNUMBER(FIND("escovacao",LOWER(F3123))),
ISNUMBER(FIND("escovação",LOWER(F3123))),
ISNUMBER(FIND("higiene bucal",LOWER(F3123))),
ISNUMBER(FIND("tosa",LOWER(F3123))),
ISNUMBER(FIND("hidratacao",LOWER(F3123))),
ISNUMBER(FIND("hidratação",LOWER(F3123))),
ISNUMBER(FIND("spa",LOWER(F3123))),
ISNUMBER(FIND("corte de unhas",LOWER(F3123))),
ISNUMBER(FIND("desembolo",LOWER(F3123))),
ISNUMBER(FIND("clorexidina",LOWER(F3123))),
ISNUMBER(FIND("matizacao",LOWER(F3123))),
ISNUMBER(FIND("matização",LOWER(F3123))),
ISNUMBER(FIND("arredondamento",LOWER(F3123))),
ISNUMBER(FIND("remocao",LOWER(F3123))),
ISNUMBER(FIND("remoção",LOWER(F3123)))
),"Serviços extras",
IF(ISNUMBER(FIND("banho",LOWER(F3123))),"Banho","Loja")))</f>
        <v>Serviços extras</v>
      </c>
      <c r="AZ3123" s="1" t="str">
        <f>IF(ISBLANK(I3123),"", _xlfn.LET(_xlpm.Pedido,TRIM(D3123&amp;""),IF(_xlpm.Pedido&lt;&gt;"",_xlpm.Pedido&amp;" | "&amp;K3123,I3123&amp;" | "&amp;K3123&amp;" | "&amp;TEXT(AU3123,"0"))))</f>
        <v>5539 | Spike</v>
      </c>
      <c r="BA3123" s="1" t="str">
        <f>IF(ISBLANK(I3123),"", _xlfn.LET(_xlpm.TipoServico,LOWER(H3123),IF(ISNUMBER(FIND("banho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3" s="1" t="str">
        <f>IF(ISBLANK(I3123),"", _xlfn.LET(
    _xlpm.Servico,TRIM(F3123&amp;""),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23" s="1">
        <f t="shared" si="3"/>
        <v>10</v>
      </c>
    </row>
    <row r="3124" spans="1:55" x14ac:dyDescent="0.3">
      <c r="A3124" t="s">
        <v>172</v>
      </c>
      <c r="B3124" s="3">
        <v>46151</v>
      </c>
      <c r="C3124" t="s">
        <v>27</v>
      </c>
      <c r="D3124">
        <v>5540</v>
      </c>
      <c r="F3124" t="s">
        <v>193</v>
      </c>
      <c r="H3124" t="s">
        <v>276</v>
      </c>
      <c r="I3124">
        <v>2783</v>
      </c>
      <c r="J3124" t="s">
        <v>38</v>
      </c>
      <c r="K3124" t="s">
        <v>238</v>
      </c>
      <c r="L3124">
        <v>73991597162</v>
      </c>
      <c r="N3124">
        <v>0</v>
      </c>
      <c r="O3124" t="s">
        <v>5</v>
      </c>
      <c r="P3124">
        <v>0</v>
      </c>
      <c r="Q3124">
        <v>85</v>
      </c>
      <c r="R3124">
        <v>85</v>
      </c>
      <c r="S3124">
        <v>1</v>
      </c>
      <c r="T3124">
        <v>85</v>
      </c>
      <c r="U3124">
        <v>0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 t="s">
        <v>6</v>
      </c>
      <c r="AG3124">
        <v>85</v>
      </c>
      <c r="AH3124" t="s">
        <v>201</v>
      </c>
      <c r="AT3124" s="1"/>
      <c r="AU3124" s="2" t="str">
        <f>IF(ISBLANK(B3124),"", TEXT(B3124,"dddd, d \d\e mmmm \d\e aaaa"))</f>
        <v>sábado, 9 de maio de 2026</v>
      </c>
      <c r="AX3124" s="1" t="str" cm="1">
        <f t="array" ref="AX3124">IFERROR(_xlfn.TEXTJOIN(", ",TRUE,_xlfn._xlws.SORT(_xlfn.UNIQUE(_xlfn._xlws.FILTER($K$2:$K$2889,($I$2:$I$2889=I3124)*($K$2:$K$2889&lt;&gt;""))))),"")</f>
        <v>Apolo, Luke, Mike</v>
      </c>
      <c r="AY3124" s="1" t="str">
        <f>IF(ISBLANK(F3124),"", IF(OR(
ISNUMBER(FIND("escovacao",LOWER(F3124))),
ISNUMBER(FIND("escovação",LOWER(F3124))),
ISNUMBER(FIND("higiene bucal",LOWER(F3124))),
ISNUMBER(FIND("tosa",LOWER(F3124))),
ISNUMBER(FIND("hidratacao",LOWER(F3124))),
ISNUMBER(FIND("hidratação",LOWER(F3124))),
ISNUMBER(FIND("spa",LOWER(F3124))),
ISNUMBER(FIND("corte de unhas",LOWER(F3124))),
ISNUMBER(FIND("desembolo",LOWER(F3124))),
ISNUMBER(FIND("clorexidina",LOWER(F3124))),
ISNUMBER(FIND("matizacao",LOWER(F3124))),
ISNUMBER(FIND("matização",LOWER(F3124))),
ISNUMBER(FIND("arredondamento",LOWER(F3124))),
ISNUMBER(FIND("remocao",LOWER(F3124))),
ISNUMBER(FIND("remoção",LOWER(F3124)))
),"Serviços extras",
IF(ISNUMBER(FIND("banho",LOWER(F3124))),"Banho","Loja")))</f>
        <v>Banho</v>
      </c>
      <c r="AZ3124" s="1" t="str">
        <f>IF(ISBLANK(I3124),"", _xlfn.LET(_xlpm.Pedido,TRIM(D3124&amp;""),IF(_xlpm.Pedido&lt;&gt;"",_xlpm.Pedido&amp;" | "&amp;K3124,I3124&amp;" | "&amp;K3124&amp;" | "&amp;TEXT(AU3124,"0"))))</f>
        <v>5540 | Luke</v>
      </c>
      <c r="BA3124" s="1" t="str">
        <f>IF(ISBLANK(I3124),"", _xlfn.LET(_xlpm.TipoServico,LOWER(H3124),IF(ISNUMBER(FIND("banho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4" s="1" t="str">
        <f>IF(ISBLANK(I3124),"", _xlfn.LET(
    _xlpm.Servico,TRIM(F3124&amp;""),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3124" s="1">
        <f t="shared" si="3"/>
        <v>85</v>
      </c>
    </row>
    <row r="3125" spans="1:55" x14ac:dyDescent="0.3">
      <c r="A3125" t="s">
        <v>133</v>
      </c>
      <c r="B3125" s="3">
        <v>46151</v>
      </c>
      <c r="C3125" t="s">
        <v>27</v>
      </c>
      <c r="D3125">
        <v>5541</v>
      </c>
      <c r="F3125" t="s">
        <v>159</v>
      </c>
      <c r="H3125" t="s">
        <v>276</v>
      </c>
      <c r="I3125">
        <v>2229</v>
      </c>
      <c r="J3125" t="s">
        <v>821</v>
      </c>
      <c r="K3125" t="s">
        <v>822</v>
      </c>
      <c r="L3125">
        <v>73999452099</v>
      </c>
      <c r="N3125">
        <v>0</v>
      </c>
      <c r="O3125" t="s">
        <v>5</v>
      </c>
      <c r="P3125">
        <v>0</v>
      </c>
      <c r="Q3125">
        <v>75</v>
      </c>
      <c r="R3125">
        <v>75</v>
      </c>
      <c r="S3125">
        <v>1</v>
      </c>
      <c r="T3125">
        <v>75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  <c r="AE3125">
        <v>0</v>
      </c>
      <c r="AF3125" t="s">
        <v>6</v>
      </c>
      <c r="AG3125">
        <v>75</v>
      </c>
      <c r="AT3125" s="1"/>
      <c r="AU3125" s="2" t="str">
        <f>IF(ISBLANK(B3125),"", TEXT(B3125,"dddd, d \d\e mmmm \d\e aaaa"))</f>
        <v>sábado, 9 de maio de 2026</v>
      </c>
      <c r="AX3125" s="1" t="str" cm="1">
        <f t="array" ref="AX3125">IFERROR(_xlfn.TEXTJOIN(", ",TRUE,_xlfn._xlws.SORT(_xlfn.UNIQUE(_xlfn._xlws.FILTER($K$2:$K$2889,($I$2:$I$2889=I3125)*($K$2:$K$2889&lt;&gt;""))))),"")</f>
        <v/>
      </c>
      <c r="AY3125" s="1" t="str">
        <f>IF(ISBLANK(F3125),"", IF(OR(
ISNUMBER(FIND("escovacao",LOWER(F3125))),
ISNUMBER(FIND("escovação",LOWER(F3125))),
ISNUMBER(FIND("higiene bucal",LOWER(F3125))),
ISNUMBER(FIND("tosa",LOWER(F3125))),
ISNUMBER(FIND("hidratacao",LOWER(F3125))),
ISNUMBER(FIND("hidratação",LOWER(F3125))),
ISNUMBER(FIND("spa",LOWER(F3125))),
ISNUMBER(FIND("corte de unhas",LOWER(F3125))),
ISNUMBER(FIND("desembolo",LOWER(F3125))),
ISNUMBER(FIND("clorexidina",LOWER(F3125))),
ISNUMBER(FIND("matizacao",LOWER(F3125))),
ISNUMBER(FIND("matização",LOWER(F3125))),
ISNUMBER(FIND("arredondamento",LOWER(F3125))),
ISNUMBER(FIND("remocao",LOWER(F3125))),
ISNUMBER(FIND("remoção",LOWER(F3125)))
),"Serviços extras",
IF(ISNUMBER(FIND("banho",LOWER(F3125))),"Banho","Loja")))</f>
        <v>Banho</v>
      </c>
      <c r="AZ3125" s="1" t="str">
        <f>IF(ISBLANK(I3125),"", _xlfn.LET(_xlpm.Pedido,TRIM(D3125&amp;""),IF(_xlpm.Pedido&lt;&gt;"",_xlpm.Pedido&amp;" | "&amp;K3125,I3125&amp;" | "&amp;K3125&amp;" | "&amp;TEXT(AU3125,"0"))))</f>
        <v>5541 | Bingo</v>
      </c>
      <c r="BA3125" s="1" t="str">
        <f>IF(ISBLANK(I3125),"", _xlfn.LET(_xlpm.TipoServico,LOWER(H3125),IF(ISNUMBER(FIND("banho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5" s="1" t="str">
        <f>IF(ISBLANK(I3125),"", _xlfn.LET(
    _xlpm.Servico,TRIM(F3125&amp;""),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125" s="1">
        <f t="shared" si="3"/>
        <v>75</v>
      </c>
    </row>
    <row r="3126" spans="1:55" x14ac:dyDescent="0.3">
      <c r="A3126" t="s">
        <v>133</v>
      </c>
      <c r="B3126" s="3">
        <v>46151</v>
      </c>
      <c r="C3126" t="s">
        <v>27</v>
      </c>
      <c r="D3126">
        <v>5542</v>
      </c>
      <c r="F3126" t="s">
        <v>134</v>
      </c>
      <c r="H3126" t="s">
        <v>276</v>
      </c>
      <c r="I3126">
        <v>2262</v>
      </c>
      <c r="J3126" t="s">
        <v>613</v>
      </c>
      <c r="K3126" t="s">
        <v>356</v>
      </c>
      <c r="L3126">
        <v>557391191687</v>
      </c>
      <c r="N3126">
        <v>0</v>
      </c>
      <c r="O3126" t="s">
        <v>5</v>
      </c>
      <c r="P3126">
        <v>0</v>
      </c>
      <c r="Q3126">
        <v>62</v>
      </c>
      <c r="R3126">
        <v>62</v>
      </c>
      <c r="S3126">
        <v>1</v>
      </c>
      <c r="T3126">
        <v>62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 t="s">
        <v>6</v>
      </c>
      <c r="AG3126">
        <v>124</v>
      </c>
      <c r="AT3126" s="1"/>
      <c r="AU3126" s="2" t="str">
        <f>IF(ISBLANK(B3126),"", TEXT(B3126,"dddd, d \d\e mmmm \d\e aaaa"))</f>
        <v>sábado, 9 de maio de 2026</v>
      </c>
      <c r="AX3126" s="1" t="str" cm="1">
        <f t="array" ref="AX3126">IFERROR(_xlfn.TEXTJOIN(", ",TRUE,_xlfn._xlws.SORT(_xlfn.UNIQUE(_xlfn._xlws.FILTER($K$2:$K$2889,($I$2:$I$2889=I3126)*($K$2:$K$2889&lt;&gt;""))))),"")</f>
        <v>Cacau, Milka</v>
      </c>
      <c r="AY3126" s="1" t="str">
        <f>IF(ISBLANK(F3126),"", IF(OR(
ISNUMBER(FIND("escovacao",LOWER(F3126))),
ISNUMBER(FIND("escovação",LOWER(F3126))),
ISNUMBER(FIND("higiene bucal",LOWER(F3126))),
ISNUMBER(FIND("tosa",LOWER(F3126))),
ISNUMBER(FIND("hidratacao",LOWER(F3126))),
ISNUMBER(FIND("hidratação",LOWER(F3126))),
ISNUMBER(FIND("spa",LOWER(F3126))),
ISNUMBER(FIND("corte de unhas",LOWER(F3126))),
ISNUMBER(FIND("desembolo",LOWER(F3126))),
ISNUMBER(FIND("clorexidina",LOWER(F3126))),
ISNUMBER(FIND("matizacao",LOWER(F3126))),
ISNUMBER(FIND("matização",LOWER(F3126))),
ISNUMBER(FIND("arredondamento",LOWER(F3126))),
ISNUMBER(FIND("remocao",LOWER(F3126))),
ISNUMBER(FIND("remoção",LOWER(F3126)))
),"Serviços extras",
IF(ISNUMBER(FIND("banho",LOWER(F3126))),"Banho","Loja")))</f>
        <v>Banho</v>
      </c>
      <c r="AZ3126" s="1" t="str">
        <f>IF(ISBLANK(I3126),"", _xlfn.LET(_xlpm.Pedido,TRIM(D3126&amp;""),IF(_xlpm.Pedido&lt;&gt;"",_xlpm.Pedido&amp;" | "&amp;K3126,I3126&amp;" | "&amp;K3126&amp;" | "&amp;TEXT(AU3126,"0"))))</f>
        <v>5542 | Cacau</v>
      </c>
      <c r="BA3126" s="1" t="str">
        <f>IF(ISBLANK(I3126),"", _xlfn.LET(_xlpm.TipoServico,LOWER(H3126),IF(ISNUMBER(FIND("banho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6" s="1" t="str">
        <f>IF(ISBLANK(I3126),"", _xlfn.LET(
    _xlpm.Servico,TRIM(F3126&amp;""),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26" s="1">
        <f t="shared" si="3"/>
        <v>62</v>
      </c>
    </row>
    <row r="3127" spans="1:55" x14ac:dyDescent="0.3">
      <c r="A3127" t="s">
        <v>141</v>
      </c>
      <c r="B3127" s="3">
        <v>46151</v>
      </c>
      <c r="C3127" t="s">
        <v>27</v>
      </c>
      <c r="D3127">
        <v>5542</v>
      </c>
      <c r="F3127" t="s">
        <v>134</v>
      </c>
      <c r="H3127" t="s">
        <v>276</v>
      </c>
      <c r="I3127">
        <v>2262</v>
      </c>
      <c r="J3127" t="s">
        <v>613</v>
      </c>
      <c r="K3127" t="s">
        <v>640</v>
      </c>
      <c r="L3127">
        <v>557391191687</v>
      </c>
      <c r="N3127">
        <v>0</v>
      </c>
      <c r="O3127" t="s">
        <v>5</v>
      </c>
      <c r="P3127">
        <v>0</v>
      </c>
      <c r="Q3127">
        <v>62</v>
      </c>
      <c r="R3127">
        <v>62</v>
      </c>
      <c r="S3127">
        <v>1</v>
      </c>
      <c r="T3127">
        <v>62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 t="s">
        <v>6</v>
      </c>
      <c r="AG3127">
        <v>124</v>
      </c>
      <c r="AT3127" s="1"/>
      <c r="AU3127" s="2" t="str">
        <f>IF(ISBLANK(B3127),"", TEXT(B3127,"dddd, d \d\e mmmm \d\e aaaa"))</f>
        <v>sábado, 9 de maio de 2026</v>
      </c>
      <c r="AX3127" s="1" t="str" cm="1">
        <f t="array" ref="AX3127">IFERROR(_xlfn.TEXTJOIN(", ",TRUE,_xlfn._xlws.SORT(_xlfn.UNIQUE(_xlfn._xlws.FILTER($K$2:$K$2889,($I$2:$I$2889=I3127)*($K$2:$K$2889&lt;&gt;""))))),"")</f>
        <v>Cacau, Milka</v>
      </c>
      <c r="AY3127" s="1" t="str">
        <f>IF(ISBLANK(F3127),"", IF(OR(
ISNUMBER(FIND("escovacao",LOWER(F3127))),
ISNUMBER(FIND("escovação",LOWER(F3127))),
ISNUMBER(FIND("higiene bucal",LOWER(F3127))),
ISNUMBER(FIND("tosa",LOWER(F3127))),
ISNUMBER(FIND("hidratacao",LOWER(F3127))),
ISNUMBER(FIND("hidratação",LOWER(F3127))),
ISNUMBER(FIND("spa",LOWER(F3127))),
ISNUMBER(FIND("corte de unhas",LOWER(F3127))),
ISNUMBER(FIND("desembolo",LOWER(F3127))),
ISNUMBER(FIND("clorexidina",LOWER(F3127))),
ISNUMBER(FIND("matizacao",LOWER(F3127))),
ISNUMBER(FIND("matização",LOWER(F3127))),
ISNUMBER(FIND("arredondamento",LOWER(F3127))),
ISNUMBER(FIND("remocao",LOWER(F3127))),
ISNUMBER(FIND("remoção",LOWER(F3127)))
),"Serviços extras",
IF(ISNUMBER(FIND("banho",LOWER(F3127))),"Banho","Loja")))</f>
        <v>Banho</v>
      </c>
      <c r="AZ3127" s="1" t="str">
        <f>IF(ISBLANK(I3127),"", _xlfn.LET(_xlpm.Pedido,TRIM(D3127&amp;""),IF(_xlpm.Pedido&lt;&gt;"",_xlpm.Pedido&amp;" | "&amp;K3127,I3127&amp;" | "&amp;K3127&amp;" | "&amp;TEXT(AU3127,"0"))))</f>
        <v>5542 | Milka</v>
      </c>
      <c r="BA3127" s="1" t="str">
        <f>IF(ISBLANK(I3127),"", _xlfn.LET(_xlpm.TipoServico,LOWER(H3127),IF(ISNUMBER(FIND("banho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7" s="1" t="str">
        <f>IF(ISBLANK(I3127),"", _xlfn.LET(
    _xlpm.Servico,TRIM(F3127&amp;""),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27" s="1">
        <f t="shared" si="3"/>
        <v>62</v>
      </c>
    </row>
    <row r="3128" spans="1:55" x14ac:dyDescent="0.3">
      <c r="A3128" t="s">
        <v>133</v>
      </c>
      <c r="B3128" s="3">
        <v>46151</v>
      </c>
      <c r="C3128" t="s">
        <v>27</v>
      </c>
      <c r="D3128">
        <v>5534</v>
      </c>
      <c r="F3128" t="s">
        <v>169</v>
      </c>
      <c r="H3128" t="s">
        <v>276</v>
      </c>
      <c r="I3128">
        <v>2895</v>
      </c>
      <c r="J3128" t="s">
        <v>618</v>
      </c>
      <c r="K3128" t="s">
        <v>155</v>
      </c>
      <c r="L3128">
        <v>557388583769</v>
      </c>
      <c r="N3128">
        <v>0</v>
      </c>
      <c r="O3128" t="s">
        <v>5</v>
      </c>
      <c r="P3128">
        <v>0</v>
      </c>
      <c r="Q3128">
        <v>10</v>
      </c>
      <c r="R3128">
        <v>10</v>
      </c>
      <c r="S3128">
        <v>1</v>
      </c>
      <c r="T3128">
        <v>10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 t="s">
        <v>6</v>
      </c>
      <c r="AG3128">
        <v>72</v>
      </c>
      <c r="AT3128" s="1"/>
      <c r="AU3128" s="2" t="str">
        <f>IF(ISBLANK(B3128),"", TEXT(B3128,"dddd, d \d\e mmmm \d\e aaaa"))</f>
        <v>sábado, 9 de maio de 2026</v>
      </c>
      <c r="AX3128" s="1" t="str" cm="1">
        <f t="array" ref="AX3128">IFERROR(_xlfn.TEXTJOIN(", ",TRUE,_xlfn._xlws.SORT(_xlfn.UNIQUE(_xlfn._xlws.FILTER($K$2:$K$2889,($I$2:$I$2889=I3128)*($K$2:$K$2889&lt;&gt;""))))),"")</f>
        <v>Mel</v>
      </c>
      <c r="AY3128" s="1" t="str">
        <f>IF(ISBLANK(F3128),"", IF(OR(
ISNUMBER(FIND("escovacao",LOWER(F3128))),
ISNUMBER(FIND("escovação",LOWER(F3128))),
ISNUMBER(FIND("higiene bucal",LOWER(F3128))),
ISNUMBER(FIND("tosa",LOWER(F3128))),
ISNUMBER(FIND("hidratacao",LOWER(F3128))),
ISNUMBER(FIND("hidratação",LOWER(F3128))),
ISNUMBER(FIND("spa",LOWER(F3128))),
ISNUMBER(FIND("corte de unhas",LOWER(F3128))),
ISNUMBER(FIND("desembolo",LOWER(F3128))),
ISNUMBER(FIND("clorexidina",LOWER(F3128))),
ISNUMBER(FIND("matizacao",LOWER(F3128))),
ISNUMBER(FIND("matização",LOWER(F3128))),
ISNUMBER(FIND("arredondamento",LOWER(F3128))),
ISNUMBER(FIND("remocao",LOWER(F3128))),
ISNUMBER(FIND("remoção",LOWER(F3128)))
),"Serviços extras",
IF(ISNUMBER(FIND("banho",LOWER(F3128))),"Banho","Loja")))</f>
        <v>Serviços extras</v>
      </c>
      <c r="AZ3128" s="1" t="str">
        <f>IF(ISBLANK(I3128),"", _xlfn.LET(_xlpm.Pedido,TRIM(D3128&amp;""),IF(_xlpm.Pedido&lt;&gt;"",_xlpm.Pedido&amp;" | "&amp;K3128,I3128&amp;" | "&amp;K3128&amp;" | "&amp;TEXT(AU3128,"0"))))</f>
        <v>5534 | Mel</v>
      </c>
      <c r="BA3128" s="1" t="str">
        <f>IF(ISBLANK(I3128),"", _xlfn.LET(_xlpm.TipoServico,LOWER(H3128),IF(ISNUMBER(FIND("banho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8" s="1" t="str">
        <f>IF(ISBLANK(I3128),"", _xlfn.LET(
    _xlpm.Servico,TRIM(F3128&amp;""),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28" s="1">
        <f t="shared" si="3"/>
        <v>10</v>
      </c>
    </row>
    <row r="3129" spans="1:55" x14ac:dyDescent="0.3">
      <c r="A3129" t="s">
        <v>172</v>
      </c>
      <c r="B3129" s="3">
        <v>46153</v>
      </c>
      <c r="C3129" t="s">
        <v>43</v>
      </c>
      <c r="D3129">
        <v>5546</v>
      </c>
      <c r="F3129" t="s">
        <v>159</v>
      </c>
      <c r="H3129" t="s">
        <v>276</v>
      </c>
      <c r="I3129">
        <v>2873</v>
      </c>
      <c r="J3129" t="s">
        <v>468</v>
      </c>
      <c r="K3129" t="s">
        <v>469</v>
      </c>
      <c r="L3129">
        <v>61981751582</v>
      </c>
      <c r="N3129">
        <v>0</v>
      </c>
      <c r="O3129" t="s">
        <v>5</v>
      </c>
      <c r="P3129">
        <v>0</v>
      </c>
      <c r="Q3129">
        <v>75</v>
      </c>
      <c r="R3129">
        <v>75</v>
      </c>
      <c r="S3129">
        <v>1</v>
      </c>
      <c r="T3129">
        <v>75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 t="s">
        <v>6</v>
      </c>
      <c r="AG3129">
        <v>75</v>
      </c>
      <c r="AK3129" t="s">
        <v>190</v>
      </c>
      <c r="AL3129" t="s">
        <v>200</v>
      </c>
      <c r="AT3129" s="1"/>
      <c r="AU3129" s="2" t="str">
        <f>IF(ISBLANK(B3129),"", TEXT(B3129,"dddd, d \d\e mmmm \d\e aaaa"))</f>
        <v>segunda-feira, 11 de maio de 2026</v>
      </c>
      <c r="AX3129" s="1" t="str" cm="1">
        <f t="array" ref="AX3129">IFERROR(_xlfn.TEXTJOIN(", ",TRUE,_xlfn._xlws.SORT(_xlfn.UNIQUE(_xlfn._xlws.FILTER($K$2:$K$2889,($I$2:$I$2889=I3129)*($K$2:$K$2889&lt;&gt;""))))),"")</f>
        <v>Olivia</v>
      </c>
      <c r="AY3129" s="1" t="str">
        <f>IF(ISBLANK(F3129),"", IF(OR(
ISNUMBER(FIND("escovacao",LOWER(F3129))),
ISNUMBER(FIND("escovação",LOWER(F3129))),
ISNUMBER(FIND("higiene bucal",LOWER(F3129))),
ISNUMBER(FIND("tosa",LOWER(F3129))),
ISNUMBER(FIND("hidratacao",LOWER(F3129))),
ISNUMBER(FIND("hidratação",LOWER(F3129))),
ISNUMBER(FIND("spa",LOWER(F3129))),
ISNUMBER(FIND("corte de unhas",LOWER(F3129))),
ISNUMBER(FIND("desembolo",LOWER(F3129))),
ISNUMBER(FIND("clorexidina",LOWER(F3129))),
ISNUMBER(FIND("matizacao",LOWER(F3129))),
ISNUMBER(FIND("matização",LOWER(F3129))),
ISNUMBER(FIND("arredondamento",LOWER(F3129))),
ISNUMBER(FIND("remocao",LOWER(F3129))),
ISNUMBER(FIND("remoção",LOWER(F3129)))
),"Serviços extras",
IF(ISNUMBER(FIND("banho",LOWER(F3129))),"Banho","Loja")))</f>
        <v>Banho</v>
      </c>
      <c r="AZ3129" s="1" t="str">
        <f>IF(ISBLANK(I3129),"", _xlfn.LET(_xlpm.Pedido,TRIM(D3129&amp;""),IF(_xlpm.Pedido&lt;&gt;"",_xlpm.Pedido&amp;" | "&amp;K3129,I3129&amp;" | "&amp;K3129&amp;" | "&amp;TEXT(AU3129,"0"))))</f>
        <v>5546 | Olivia</v>
      </c>
      <c r="BA3129" s="1" t="str">
        <f>IF(ISBLANK(I3129),"", _xlfn.LET(_xlpm.TipoServico,LOWER(H3129),IF(ISNUMBER(FIND("banho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29" s="1" t="str">
        <f>IF(ISBLANK(I3129),"", _xlfn.LET(
    _xlpm.Servico,TRIM(F3129&amp;""),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129" s="1">
        <f t="shared" si="3"/>
        <v>75</v>
      </c>
    </row>
    <row r="3130" spans="1:55" x14ac:dyDescent="0.3">
      <c r="A3130" t="s">
        <v>141</v>
      </c>
      <c r="B3130" s="3">
        <v>46153</v>
      </c>
      <c r="C3130" t="s">
        <v>43</v>
      </c>
      <c r="D3130">
        <v>5544</v>
      </c>
      <c r="F3130" t="s">
        <v>275</v>
      </c>
      <c r="H3130" t="s">
        <v>276</v>
      </c>
      <c r="I3130">
        <v>2291</v>
      </c>
      <c r="J3130" t="s">
        <v>253</v>
      </c>
      <c r="K3130" t="s">
        <v>254</v>
      </c>
      <c r="L3130">
        <v>557388111378</v>
      </c>
      <c r="N3130">
        <v>0</v>
      </c>
      <c r="O3130" t="s">
        <v>5</v>
      </c>
      <c r="P3130">
        <v>0</v>
      </c>
      <c r="Q3130">
        <v>35</v>
      </c>
      <c r="R3130">
        <v>35</v>
      </c>
      <c r="S3130">
        <v>1</v>
      </c>
      <c r="T3130">
        <v>35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 t="s">
        <v>6</v>
      </c>
      <c r="AG3130">
        <v>35</v>
      </c>
      <c r="AH3130" t="s">
        <v>229</v>
      </c>
      <c r="AI3130" t="s">
        <v>227</v>
      </c>
      <c r="AJ3130" t="s">
        <v>192</v>
      </c>
      <c r="AK3130" t="s">
        <v>190</v>
      </c>
      <c r="AL3130" t="s">
        <v>188</v>
      </c>
      <c r="AM3130" t="s">
        <v>255</v>
      </c>
      <c r="AT3130" s="1"/>
      <c r="AU3130" s="2" t="str">
        <f>IF(ISBLANK(B3130),"", TEXT(B3130,"dddd, d \d\e mmmm \d\e aaaa"))</f>
        <v>segunda-feira, 11 de maio de 2026</v>
      </c>
      <c r="AX3130" s="1" t="str" cm="1">
        <f t="array" ref="AX3130">IFERROR(_xlfn.TEXTJOIN(", ",TRUE,_xlfn._xlws.SORT(_xlfn.UNIQUE(_xlfn._xlws.FILTER($K$2:$K$2889,($I$2:$I$2889=I3130)*($K$2:$K$2889&lt;&gt;""))))),"")</f>
        <v>Margot</v>
      </c>
      <c r="AY3130" s="1" t="str">
        <f>IF(ISBLANK(F3130),"", IF(OR(
ISNUMBER(FIND("escovacao",LOWER(F3130))),
ISNUMBER(FIND("escovação",LOWER(F3130))),
ISNUMBER(FIND("higiene bucal",LOWER(F3130))),
ISNUMBER(FIND("tosa",LOWER(F3130))),
ISNUMBER(FIND("hidratacao",LOWER(F3130))),
ISNUMBER(FIND("hidratação",LOWER(F3130))),
ISNUMBER(FIND("spa",LOWER(F3130))),
ISNUMBER(FIND("corte de unhas",LOWER(F3130))),
ISNUMBER(FIND("desembolo",LOWER(F3130))),
ISNUMBER(FIND("clorexidina",LOWER(F3130))),
ISNUMBER(FIND("matizacao",LOWER(F3130))),
ISNUMBER(FIND("matização",LOWER(F3130))),
ISNUMBER(FIND("arredondamento",LOWER(F3130))),
ISNUMBER(FIND("remocao",LOWER(F3130))),
ISNUMBER(FIND("remoção",LOWER(F3130)))
),"Serviços extras",
IF(ISNUMBER(FIND("banho",LOWER(F3130))),"Banho","Loja")))</f>
        <v>Serviços extras</v>
      </c>
      <c r="AZ3130" s="1" t="str">
        <f>IF(ISBLANK(I3130),"", _xlfn.LET(_xlpm.Pedido,TRIM(D3130&amp;""),IF(_xlpm.Pedido&lt;&gt;"",_xlpm.Pedido&amp;" | "&amp;K3130,I3130&amp;" | "&amp;K3130&amp;" | "&amp;TEXT(AU3130,"0"))))</f>
        <v>5544 | Margot</v>
      </c>
      <c r="BA3130" s="1" t="str">
        <f>IF(ISBLANK(I3130),"", _xlfn.LET(_xlpm.TipoServico,LOWER(H3130),IF(ISNUMBER(FIND("banho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30" s="1" t="str">
        <f>IF(ISBLANK(I3130),"", _xlfn.LET(
    _xlpm.Servico,TRIM(F3130&amp;""),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130" s="1">
        <f t="shared" si="3"/>
        <v>35</v>
      </c>
    </row>
    <row r="3131" spans="1:55" x14ac:dyDescent="0.3">
      <c r="A3131" t="s">
        <v>172</v>
      </c>
      <c r="B3131" s="3">
        <v>46153</v>
      </c>
      <c r="C3131" t="s">
        <v>43</v>
      </c>
      <c r="D3131">
        <v>5545</v>
      </c>
      <c r="F3131" t="s">
        <v>217</v>
      </c>
      <c r="H3131" t="s">
        <v>276</v>
      </c>
      <c r="I3131">
        <v>2745</v>
      </c>
      <c r="J3131" t="s">
        <v>596</v>
      </c>
      <c r="K3131" t="s">
        <v>653</v>
      </c>
      <c r="L3131">
        <v>557391133378</v>
      </c>
      <c r="N3131">
        <v>0</v>
      </c>
      <c r="O3131" t="s">
        <v>5</v>
      </c>
      <c r="P3131">
        <v>0</v>
      </c>
      <c r="Q3131">
        <v>59</v>
      </c>
      <c r="R3131">
        <v>59</v>
      </c>
      <c r="S3131">
        <v>1</v>
      </c>
      <c r="T3131">
        <v>59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 t="s">
        <v>6</v>
      </c>
      <c r="AG3131">
        <v>59</v>
      </c>
      <c r="AT3131" s="1"/>
      <c r="AU3131" s="2" t="str">
        <f>IF(ISBLANK(B3131),"", TEXT(B3131,"dddd, d \d\e mmmm \d\e aaaa"))</f>
        <v>segunda-feira, 11 de maio de 2026</v>
      </c>
      <c r="AX3131" s="1" t="str" cm="1">
        <f t="array" ref="AX3131">IFERROR(_xlfn.TEXTJOIN(", ",TRUE,_xlfn._xlws.SORT(_xlfn.UNIQUE(_xlfn._xlws.FILTER($K$2:$K$2889,($I$2:$I$2889=I3131)*($K$2:$K$2889&lt;&gt;""))))),"")</f>
        <v>Eevee</v>
      </c>
      <c r="AY3131" s="1" t="str">
        <f>IF(ISBLANK(F3131),"", IF(OR(
ISNUMBER(FIND("escovacao",LOWER(F3131))),
ISNUMBER(FIND("escovação",LOWER(F3131))),
ISNUMBER(FIND("higiene bucal",LOWER(F3131))),
ISNUMBER(FIND("tosa",LOWER(F3131))),
ISNUMBER(FIND("hidratacao",LOWER(F3131))),
ISNUMBER(FIND("hidratação",LOWER(F3131))),
ISNUMBER(FIND("spa",LOWER(F3131))),
ISNUMBER(FIND("corte de unhas",LOWER(F3131))),
ISNUMBER(FIND("desembolo",LOWER(F3131))),
ISNUMBER(FIND("clorexidina",LOWER(F3131))),
ISNUMBER(FIND("matizacao",LOWER(F3131))),
ISNUMBER(FIND("matização",LOWER(F3131))),
ISNUMBER(FIND("arredondamento",LOWER(F3131))),
ISNUMBER(FIND("remocao",LOWER(F3131))),
ISNUMBER(FIND("remoção",LOWER(F3131)))
),"Serviços extras",
IF(ISNUMBER(FIND("banho",LOWER(F3131))),"Banho","Loja")))</f>
        <v>Banho</v>
      </c>
      <c r="AZ3131" s="1" t="str">
        <f>IF(ISBLANK(I3131),"", _xlfn.LET(_xlpm.Pedido,TRIM(D3131&amp;""),IF(_xlpm.Pedido&lt;&gt;"",_xlpm.Pedido&amp;" | "&amp;K3131,I3131&amp;" | "&amp;K3131&amp;" | "&amp;TEXT(AU3131,"0"))))</f>
        <v>5545 | Eevee</v>
      </c>
      <c r="BA3131" s="1" t="str">
        <f>IF(ISBLANK(I3131),"", _xlfn.LET(_xlpm.TipoServico,LOWER(H3131),IF(ISNUMBER(FIND("banho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31" s="1" t="str">
        <f>IF(ISBLANK(I3131),"", _xlfn.LET(
    _xlpm.Servico,TRIM(F3131&amp;""),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131" s="1">
        <f t="shared" si="3"/>
        <v>59</v>
      </c>
    </row>
    <row r="3132" spans="1:55" x14ac:dyDescent="0.3">
      <c r="A3132" t="s">
        <v>172</v>
      </c>
      <c r="B3132" s="3">
        <v>46153</v>
      </c>
      <c r="C3132" t="s">
        <v>43</v>
      </c>
      <c r="D3132">
        <v>5543</v>
      </c>
      <c r="F3132" t="s">
        <v>134</v>
      </c>
      <c r="H3132" t="s">
        <v>276</v>
      </c>
      <c r="I3132">
        <v>2130</v>
      </c>
      <c r="J3132" t="s">
        <v>413</v>
      </c>
      <c r="K3132" t="s">
        <v>414</v>
      </c>
      <c r="L3132">
        <v>73999165143</v>
      </c>
      <c r="N3132">
        <v>0</v>
      </c>
      <c r="O3132" t="s">
        <v>5</v>
      </c>
      <c r="P3132">
        <v>0</v>
      </c>
      <c r="Q3132">
        <v>62</v>
      </c>
      <c r="R3132">
        <v>62</v>
      </c>
      <c r="S3132">
        <v>1</v>
      </c>
      <c r="T3132">
        <v>62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 t="s">
        <v>6</v>
      </c>
      <c r="AG3132">
        <v>62</v>
      </c>
      <c r="AH3132" t="s">
        <v>201</v>
      </c>
      <c r="AI3132" t="s">
        <v>295</v>
      </c>
      <c r="AJ3132" t="s">
        <v>192</v>
      </c>
      <c r="AK3132" t="s">
        <v>187</v>
      </c>
      <c r="AL3132" t="s">
        <v>188</v>
      </c>
      <c r="AT3132" s="1"/>
      <c r="AU3132" s="2" t="str">
        <f>IF(ISBLANK(B3132),"", TEXT(B3132,"dddd, d \d\e mmmm \d\e aaaa"))</f>
        <v>segunda-feira, 11 de maio de 2026</v>
      </c>
      <c r="AX3132" s="1" t="str" cm="1">
        <f t="array" ref="AX3132">IFERROR(_xlfn.TEXTJOIN(", ",TRUE,_xlfn._xlws.SORT(_xlfn.UNIQUE(_xlfn._xlws.FILTER($K$2:$K$2889,($I$2:$I$2889=I3132)*($K$2:$K$2889&lt;&gt;""))))),"")</f>
        <v>Floqui</v>
      </c>
      <c r="AY3132" s="1" t="str">
        <f>IF(ISBLANK(F3132),"", IF(OR(
ISNUMBER(FIND("escovacao",LOWER(F3132))),
ISNUMBER(FIND("escovação",LOWER(F3132))),
ISNUMBER(FIND("higiene bucal",LOWER(F3132))),
ISNUMBER(FIND("tosa",LOWER(F3132))),
ISNUMBER(FIND("hidratacao",LOWER(F3132))),
ISNUMBER(FIND("hidratação",LOWER(F3132))),
ISNUMBER(FIND("spa",LOWER(F3132))),
ISNUMBER(FIND("corte de unhas",LOWER(F3132))),
ISNUMBER(FIND("desembolo",LOWER(F3132))),
ISNUMBER(FIND("clorexidina",LOWER(F3132))),
ISNUMBER(FIND("matizacao",LOWER(F3132))),
ISNUMBER(FIND("matização",LOWER(F3132))),
ISNUMBER(FIND("arredondamento",LOWER(F3132))),
ISNUMBER(FIND("remocao",LOWER(F3132))),
ISNUMBER(FIND("remoção",LOWER(F3132)))
),"Serviços extras",
IF(ISNUMBER(FIND("banho",LOWER(F3132))),"Banho","Loja")))</f>
        <v>Banho</v>
      </c>
      <c r="AZ3132" s="1" t="str">
        <f>IF(ISBLANK(I3132),"", _xlfn.LET(_xlpm.Pedido,TRIM(D3132&amp;""),IF(_xlpm.Pedido&lt;&gt;"",_xlpm.Pedido&amp;" | "&amp;K3132,I3132&amp;" | "&amp;K3132&amp;" | "&amp;TEXT(AU3132,"0"))))</f>
        <v>5543 | Floqui</v>
      </c>
      <c r="BA3132" s="1" t="str">
        <f>IF(ISBLANK(I3132),"", _xlfn.LET(_xlpm.TipoServico,LOWER(H3132),IF(ISNUMBER(FIND("banho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32" s="1" t="str">
        <f>IF(ISBLANK(I3132),"", _xlfn.LET(
    _xlpm.Servico,TRIM(F3132&amp;""),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32" s="1">
        <f t="shared" si="3"/>
        <v>62</v>
      </c>
    </row>
    <row r="3133" spans="1:55" x14ac:dyDescent="0.3">
      <c r="A3133" t="s">
        <v>141</v>
      </c>
      <c r="B3133" s="3">
        <v>46153</v>
      </c>
      <c r="C3133" t="s">
        <v>43</v>
      </c>
      <c r="D3133">
        <v>5547</v>
      </c>
      <c r="F3133" t="s">
        <v>193</v>
      </c>
      <c r="H3133" t="s">
        <v>276</v>
      </c>
      <c r="I3133">
        <v>2872</v>
      </c>
      <c r="J3133" t="s">
        <v>23</v>
      </c>
      <c r="K3133" t="s">
        <v>310</v>
      </c>
      <c r="L3133">
        <v>73999906844</v>
      </c>
      <c r="N3133">
        <v>0</v>
      </c>
      <c r="O3133" t="s">
        <v>5</v>
      </c>
      <c r="P3133">
        <v>0</v>
      </c>
      <c r="Q3133">
        <v>62</v>
      </c>
      <c r="R3133">
        <v>62</v>
      </c>
      <c r="S3133">
        <v>1</v>
      </c>
      <c r="T3133">
        <v>62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 t="s">
        <v>6</v>
      </c>
      <c r="AG3133">
        <v>359.9</v>
      </c>
      <c r="AJ3133" t="s">
        <v>192</v>
      </c>
      <c r="AK3133" t="s">
        <v>187</v>
      </c>
      <c r="AL3133" t="s">
        <v>200</v>
      </c>
      <c r="AT3133" s="1"/>
      <c r="AU3133" s="2" t="str">
        <f>IF(ISBLANK(B3133),"", TEXT(B3133,"dddd, d \d\e mmmm \d\e aaaa"))</f>
        <v>segunda-feira, 11 de maio de 2026</v>
      </c>
      <c r="AX3133" s="1" t="str" cm="1">
        <f t="array" ref="AX3133">IFERROR(_xlfn.TEXTJOIN(", ",TRUE,_xlfn._xlws.SORT(_xlfn.UNIQUE(_xlfn._xlws.FILTER($K$2:$K$2889,($I$2:$I$2889=I3133)*($K$2:$K$2889&lt;&gt;""))))),"")</f>
        <v>Dom</v>
      </c>
      <c r="AY3133" s="1" t="str">
        <f>IF(ISBLANK(F3133),"", IF(OR(
ISNUMBER(FIND("escovacao",LOWER(F3133))),
ISNUMBER(FIND("escovação",LOWER(F3133))),
ISNUMBER(FIND("higiene bucal",LOWER(F3133))),
ISNUMBER(FIND("tosa",LOWER(F3133))),
ISNUMBER(FIND("hidratacao",LOWER(F3133))),
ISNUMBER(FIND("hidratação",LOWER(F3133))),
ISNUMBER(FIND("spa",LOWER(F3133))),
ISNUMBER(FIND("corte de unhas",LOWER(F3133))),
ISNUMBER(FIND("desembolo",LOWER(F3133))),
ISNUMBER(FIND("clorexidina",LOWER(F3133))),
ISNUMBER(FIND("matizacao",LOWER(F3133))),
ISNUMBER(FIND("matização",LOWER(F3133))),
ISNUMBER(FIND("arredondamento",LOWER(F3133))),
ISNUMBER(FIND("remocao",LOWER(F3133))),
ISNUMBER(FIND("remoção",LOWER(F3133)))
),"Serviços extras",
IF(ISNUMBER(FIND("banho",LOWER(F3133))),"Banho","Loja")))</f>
        <v>Banho</v>
      </c>
      <c r="AZ3133" s="1" t="str">
        <f>IF(ISBLANK(I3133),"", _xlfn.LET(_xlpm.Pedido,TRIM(D3133&amp;""),IF(_xlpm.Pedido&lt;&gt;"",_xlpm.Pedido&amp;" | "&amp;K3133,I3133&amp;" | "&amp;K3133&amp;" | "&amp;TEXT(AU3133,"0"))))</f>
        <v>5547 | Dom</v>
      </c>
      <c r="BA3133" s="1" t="str">
        <f>IF(ISBLANK(I3133),"", _xlfn.LET(_xlpm.TipoServico,LOWER(H3133),IF(ISNUMBER(FIND("banho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33" s="1" t="str">
        <f>IF(ISBLANK(I3133),"", _xlfn.LET(
    _xlpm.Servico,TRIM(F3133&amp;""),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3133" s="1">
        <f t="shared" si="3"/>
        <v>62</v>
      </c>
    </row>
    <row r="3134" spans="1:55" x14ac:dyDescent="0.3">
      <c r="A3134" t="s">
        <v>141</v>
      </c>
      <c r="B3134" s="3">
        <v>46153</v>
      </c>
      <c r="C3134" t="s">
        <v>43</v>
      </c>
      <c r="D3134">
        <v>5547</v>
      </c>
      <c r="F3134" t="s">
        <v>292</v>
      </c>
      <c r="H3134" t="s">
        <v>276</v>
      </c>
      <c r="I3134">
        <v>2872</v>
      </c>
      <c r="J3134" t="s">
        <v>23</v>
      </c>
      <c r="K3134" t="s">
        <v>310</v>
      </c>
      <c r="L3134">
        <v>73999906844</v>
      </c>
      <c r="N3134">
        <v>0</v>
      </c>
      <c r="O3134" t="s">
        <v>5</v>
      </c>
      <c r="P3134">
        <v>0</v>
      </c>
      <c r="Q3134">
        <v>93</v>
      </c>
      <c r="R3134">
        <v>93</v>
      </c>
      <c r="S3134">
        <v>1</v>
      </c>
      <c r="T3134">
        <v>93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 t="s">
        <v>6</v>
      </c>
      <c r="AG3134">
        <v>359.9</v>
      </c>
      <c r="AJ3134" t="s">
        <v>192</v>
      </c>
      <c r="AK3134" t="s">
        <v>187</v>
      </c>
      <c r="AL3134" t="s">
        <v>200</v>
      </c>
      <c r="AT3134" s="1"/>
      <c r="AU3134" s="2" t="str">
        <f>IF(ISBLANK(B3134),"", TEXT(B3134,"dddd, d \d\e mmmm \d\e aaaa"))</f>
        <v>segunda-feira, 11 de maio de 2026</v>
      </c>
      <c r="AX3134" s="1" t="str" cm="1">
        <f t="array" ref="AX3134">IFERROR(_xlfn.TEXTJOIN(", ",TRUE,_xlfn._xlws.SORT(_xlfn.UNIQUE(_xlfn._xlws.FILTER($K$2:$K$2889,($I$2:$I$2889=I3134)*($K$2:$K$2889&lt;&gt;""))))),"")</f>
        <v>Dom</v>
      </c>
      <c r="AY3134" s="1" t="str">
        <f>IF(ISBLANK(F3134),"", IF(OR(
ISNUMBER(FIND("escovacao",LOWER(F3134))),
ISNUMBER(FIND("escovação",LOWER(F3134))),
ISNUMBER(FIND("higiene bucal",LOWER(F3134))),
ISNUMBER(FIND("tosa",LOWER(F3134))),
ISNUMBER(FIND("hidratacao",LOWER(F3134))),
ISNUMBER(FIND("hidratação",LOWER(F3134))),
ISNUMBER(FIND("spa",LOWER(F3134))),
ISNUMBER(FIND("corte de unhas",LOWER(F3134))),
ISNUMBER(FIND("desembolo",LOWER(F3134))),
ISNUMBER(FIND("clorexidina",LOWER(F3134))),
ISNUMBER(FIND("matizacao",LOWER(F3134))),
ISNUMBER(FIND("matização",LOWER(F3134))),
ISNUMBER(FIND("arredondamento",LOWER(F3134))),
ISNUMBER(FIND("remocao",LOWER(F3134))),
ISNUMBER(FIND("remoção",LOWER(F3134)))
),"Serviços extras",
IF(ISNUMBER(FIND("banho",LOWER(F3134))),"Banho","Loja")))</f>
        <v>Serviços extras</v>
      </c>
      <c r="AZ3134" s="1" t="str">
        <f>IF(ISBLANK(I3134),"", _xlfn.LET(_xlpm.Pedido,TRIM(D3134&amp;""),IF(_xlpm.Pedido&lt;&gt;"",_xlpm.Pedido&amp;" | "&amp;K3134,I3134&amp;" | "&amp;K3134&amp;" | "&amp;TEXT(AU3134,"0"))))</f>
        <v>5547 | Dom</v>
      </c>
      <c r="BA3134" s="1" t="str">
        <f>IF(ISBLANK(I3134),"", _xlfn.LET(_xlpm.TipoServico,LOWER(H3134),IF(ISNUMBER(FIND("banho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34" s="1" t="str">
        <f>IF(ISBLANK(I3134),"", _xlfn.LET(
    _xlpm.Servico,TRIM(F3134&amp;""),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34" s="1">
        <f t="shared" si="3"/>
        <v>93</v>
      </c>
    </row>
    <row r="3135" spans="1:55" x14ac:dyDescent="0.3">
      <c r="A3135" t="s">
        <v>141</v>
      </c>
      <c r="B3135" s="3">
        <v>46153</v>
      </c>
      <c r="C3135" t="s">
        <v>43</v>
      </c>
      <c r="D3135">
        <v>5547</v>
      </c>
      <c r="F3135" t="s">
        <v>169</v>
      </c>
      <c r="H3135" t="s">
        <v>276</v>
      </c>
      <c r="I3135">
        <v>2872</v>
      </c>
      <c r="J3135" t="s">
        <v>23</v>
      </c>
      <c r="K3135" t="s">
        <v>310</v>
      </c>
      <c r="L3135">
        <v>73999906844</v>
      </c>
      <c r="N3135">
        <v>0</v>
      </c>
      <c r="O3135" t="s">
        <v>5</v>
      </c>
      <c r="P3135">
        <v>0</v>
      </c>
      <c r="Q3135">
        <v>10</v>
      </c>
      <c r="R3135">
        <v>10</v>
      </c>
      <c r="S3135">
        <v>1</v>
      </c>
      <c r="T3135">
        <v>10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 t="s">
        <v>6</v>
      </c>
      <c r="AG3135">
        <v>359.9</v>
      </c>
      <c r="AJ3135" t="s">
        <v>192</v>
      </c>
      <c r="AK3135" t="s">
        <v>187</v>
      </c>
      <c r="AL3135" t="s">
        <v>200</v>
      </c>
      <c r="AT3135" s="1"/>
      <c r="AU3135" s="2" t="str">
        <f>IF(ISBLANK(B3135),"", TEXT(B3135,"dddd, d \d\e mmmm \d\e aaaa"))</f>
        <v>segunda-feira, 11 de maio de 2026</v>
      </c>
      <c r="AX3135" s="1" t="str" cm="1">
        <f t="array" ref="AX3135">IFERROR(_xlfn.TEXTJOIN(", ",TRUE,_xlfn._xlws.SORT(_xlfn.UNIQUE(_xlfn._xlws.FILTER($K$2:$K$2889,($I$2:$I$2889=I3135)*($K$2:$K$2889&lt;&gt;""))))),"")</f>
        <v>Dom</v>
      </c>
      <c r="AY3135" s="1" t="str">
        <f>IF(ISBLANK(F3135),"", IF(OR(
ISNUMBER(FIND("escovacao",LOWER(F3135))),
ISNUMBER(FIND("escovação",LOWER(F3135))),
ISNUMBER(FIND("higiene bucal",LOWER(F3135))),
ISNUMBER(FIND("tosa",LOWER(F3135))),
ISNUMBER(FIND("hidratacao",LOWER(F3135))),
ISNUMBER(FIND("hidratação",LOWER(F3135))),
ISNUMBER(FIND("spa",LOWER(F3135))),
ISNUMBER(FIND("corte de unhas",LOWER(F3135))),
ISNUMBER(FIND("desembolo",LOWER(F3135))),
ISNUMBER(FIND("clorexidina",LOWER(F3135))),
ISNUMBER(FIND("matizacao",LOWER(F3135))),
ISNUMBER(FIND("matização",LOWER(F3135))),
ISNUMBER(FIND("arredondamento",LOWER(F3135))),
ISNUMBER(FIND("remocao",LOWER(F3135))),
ISNUMBER(FIND("remoção",LOWER(F3135)))
),"Serviços extras",
IF(ISNUMBER(FIND("banho",LOWER(F3135))),"Banho","Loja")))</f>
        <v>Serviços extras</v>
      </c>
      <c r="AZ3135" s="1" t="str">
        <f>IF(ISBLANK(I3135),"", _xlfn.LET(_xlpm.Pedido,TRIM(D3135&amp;""),IF(_xlpm.Pedido&lt;&gt;"",_xlpm.Pedido&amp;" | "&amp;K3135,I3135&amp;" | "&amp;K3135&amp;" | "&amp;TEXT(AU3135,"0"))))</f>
        <v>5547 | Dom</v>
      </c>
      <c r="BA3135" s="1" t="str">
        <f>IF(ISBLANK(I3135),"", _xlfn.LET(_xlpm.TipoServico,LOWER(H3135),IF(ISNUMBER(FIND("banho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35" s="1" t="str">
        <f>IF(ISBLANK(I3135),"", _xlfn.LET(
    _xlpm.Servico,TRIM(F3135&amp;""),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35" s="1">
        <f t="shared" si="3"/>
        <v>10</v>
      </c>
    </row>
    <row r="3136" spans="1:55" x14ac:dyDescent="0.3">
      <c r="A3136" t="s">
        <v>141</v>
      </c>
      <c r="B3136" s="3">
        <v>46153</v>
      </c>
      <c r="C3136" t="s">
        <v>43</v>
      </c>
      <c r="D3136">
        <v>5547</v>
      </c>
      <c r="F3136" t="s">
        <v>285</v>
      </c>
      <c r="H3136" t="s">
        <v>276</v>
      </c>
      <c r="I3136">
        <v>2872</v>
      </c>
      <c r="J3136" t="s">
        <v>23</v>
      </c>
      <c r="K3136" t="s">
        <v>310</v>
      </c>
      <c r="L3136">
        <v>73999906844</v>
      </c>
      <c r="N3136">
        <v>0</v>
      </c>
      <c r="O3136" t="s">
        <v>5</v>
      </c>
      <c r="P3136">
        <v>0</v>
      </c>
      <c r="Q3136">
        <v>55</v>
      </c>
      <c r="R3136">
        <v>55</v>
      </c>
      <c r="S3136">
        <v>1</v>
      </c>
      <c r="T3136">
        <v>55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 t="s">
        <v>6</v>
      </c>
      <c r="AG3136">
        <v>359.9</v>
      </c>
      <c r="AJ3136" t="s">
        <v>192</v>
      </c>
      <c r="AK3136" t="s">
        <v>187</v>
      </c>
      <c r="AL3136" t="s">
        <v>200</v>
      </c>
      <c r="AT3136" s="1"/>
      <c r="AU3136" s="2" t="str">
        <f>IF(ISBLANK(B3136),"", TEXT(B3136,"dddd, d \d\e mmmm \d\e aaaa"))</f>
        <v>segunda-feira, 11 de maio de 2026</v>
      </c>
      <c r="AX3136" s="1" t="str" cm="1">
        <f t="array" ref="AX3136">IFERROR(_xlfn.TEXTJOIN(", ",TRUE,_xlfn._xlws.SORT(_xlfn.UNIQUE(_xlfn._xlws.FILTER($K$2:$K$2889,($I$2:$I$2889=I3136)*($K$2:$K$2889&lt;&gt;""))))),"")</f>
        <v>Dom</v>
      </c>
      <c r="AY3136" s="1" t="str">
        <f>IF(ISBLANK(F3136),"", IF(OR(
ISNUMBER(FIND("escovacao",LOWER(F3136))),
ISNUMBER(FIND("escovação",LOWER(F3136))),
ISNUMBER(FIND("higiene bucal",LOWER(F3136))),
ISNUMBER(FIND("tosa",LOWER(F3136))),
ISNUMBER(FIND("hidratacao",LOWER(F3136))),
ISNUMBER(FIND("hidratação",LOWER(F3136))),
ISNUMBER(FIND("spa",LOWER(F3136))),
ISNUMBER(FIND("corte de unhas",LOWER(F3136))),
ISNUMBER(FIND("desembolo",LOWER(F3136))),
ISNUMBER(FIND("clorexidina",LOWER(F3136))),
ISNUMBER(FIND("matizacao",LOWER(F3136))),
ISNUMBER(FIND("matização",LOWER(F3136))),
ISNUMBER(FIND("arredondamento",LOWER(F3136))),
ISNUMBER(FIND("remocao",LOWER(F3136))),
ISNUMBER(FIND("remoção",LOWER(F3136)))
),"Serviços extras",
IF(ISNUMBER(FIND("banho",LOWER(F3136))),"Banho","Loja")))</f>
        <v>Serviços extras</v>
      </c>
      <c r="AZ3136" s="1" t="str">
        <f>IF(ISBLANK(I3136),"", _xlfn.LET(_xlpm.Pedido,TRIM(D3136&amp;""),IF(_xlpm.Pedido&lt;&gt;"",_xlpm.Pedido&amp;" | "&amp;K3136,I3136&amp;" | "&amp;K3136&amp;" | "&amp;TEXT(AU3136,"0"))))</f>
        <v>5547 | Dom</v>
      </c>
      <c r="BA3136" s="1" t="str">
        <f>IF(ISBLANK(I3136),"", _xlfn.LET(_xlpm.TipoServico,LOWER(H3136),IF(ISNUMBER(FIND("banho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36" s="1" t="str">
        <f>IF(ISBLANK(I3136),"", _xlfn.LET(
    _xlpm.Servico,TRIM(F3136&amp;""),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3 M longo</v>
      </c>
      <c r="BC3136" s="1">
        <f t="shared" si="3"/>
        <v>55</v>
      </c>
    </row>
    <row r="3137" spans="1:55" x14ac:dyDescent="0.3">
      <c r="A3137" t="s">
        <v>172</v>
      </c>
      <c r="B3137" s="3">
        <v>46153</v>
      </c>
      <c r="C3137" t="s">
        <v>43</v>
      </c>
      <c r="D3137">
        <v>5548</v>
      </c>
      <c r="F3137" t="s">
        <v>134</v>
      </c>
      <c r="H3137" t="s">
        <v>276</v>
      </c>
      <c r="I3137">
        <v>2333</v>
      </c>
      <c r="J3137" t="s">
        <v>66</v>
      </c>
      <c r="K3137" t="s">
        <v>441</v>
      </c>
      <c r="L3137">
        <v>11977413103</v>
      </c>
      <c r="N3137">
        <v>0</v>
      </c>
      <c r="O3137" t="s">
        <v>5</v>
      </c>
      <c r="P3137">
        <v>0</v>
      </c>
      <c r="Q3137">
        <v>62</v>
      </c>
      <c r="R3137">
        <v>62</v>
      </c>
      <c r="S3137">
        <v>1</v>
      </c>
      <c r="T3137">
        <v>62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 t="s">
        <v>6</v>
      </c>
      <c r="AG3137">
        <v>72</v>
      </c>
      <c r="AH3137" t="s">
        <v>203</v>
      </c>
      <c r="AI3137" t="s">
        <v>204</v>
      </c>
      <c r="AJ3137" t="s">
        <v>192</v>
      </c>
      <c r="AK3137" t="s">
        <v>187</v>
      </c>
      <c r="AL3137" t="s">
        <v>188</v>
      </c>
      <c r="AT3137" s="1"/>
      <c r="AU3137" s="2" t="str">
        <f>IF(ISBLANK(B3137),"", TEXT(B3137,"dddd, d \d\e mmmm \d\e aaaa"))</f>
        <v>segunda-feira, 11 de maio de 2026</v>
      </c>
      <c r="AX3137" s="1" t="str" cm="1">
        <f t="array" ref="AX3137">IFERROR(_xlfn.TEXTJOIN(", ",TRUE,_xlfn._xlws.SORT(_xlfn.UNIQUE(_xlfn._xlws.FILTER($K$2:$K$2889,($I$2:$I$2889=I3137)*($K$2:$K$2889&lt;&gt;""))))),"")</f>
        <v>Theo Ferreira</v>
      </c>
      <c r="AY3137" s="1" t="str">
        <f>IF(ISBLANK(F3137),"", IF(OR(
ISNUMBER(FIND("escovacao",LOWER(F3137))),
ISNUMBER(FIND("escovação",LOWER(F3137))),
ISNUMBER(FIND("higiene bucal",LOWER(F3137))),
ISNUMBER(FIND("tosa",LOWER(F3137))),
ISNUMBER(FIND("hidratacao",LOWER(F3137))),
ISNUMBER(FIND("hidratação",LOWER(F3137))),
ISNUMBER(FIND("spa",LOWER(F3137))),
ISNUMBER(FIND("corte de unhas",LOWER(F3137))),
ISNUMBER(FIND("desembolo",LOWER(F3137))),
ISNUMBER(FIND("clorexidina",LOWER(F3137))),
ISNUMBER(FIND("matizacao",LOWER(F3137))),
ISNUMBER(FIND("matização",LOWER(F3137))),
ISNUMBER(FIND("arredondamento",LOWER(F3137))),
ISNUMBER(FIND("remocao",LOWER(F3137))),
ISNUMBER(FIND("remoção",LOWER(F3137)))
),"Serviços extras",
IF(ISNUMBER(FIND("banho",LOWER(F3137))),"Banho","Loja")))</f>
        <v>Banho</v>
      </c>
      <c r="AZ3137" s="1" t="str">
        <f>IF(ISBLANK(I3137),"", _xlfn.LET(_xlpm.Pedido,TRIM(D3137&amp;""),IF(_xlpm.Pedido&lt;&gt;"",_xlpm.Pedido&amp;" | "&amp;K3137,I3137&amp;" | "&amp;K3137&amp;" | "&amp;TEXT(AU3137,"0"))))</f>
        <v>5548 | Theo Ferreira</v>
      </c>
      <c r="BA3137" s="1" t="str">
        <f>IF(ISBLANK(I3137),"", _xlfn.LET(_xlpm.TipoServico,LOWER(H3137),IF(ISNUMBER(FIND("banho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37" s="1" t="str">
        <f>IF(ISBLANK(I3137),"", _xlfn.LET(
    _xlpm.Servico,TRIM(F3137&amp;""),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37" s="1">
        <f t="shared" si="3"/>
        <v>62</v>
      </c>
    </row>
    <row r="3138" spans="1:55" x14ac:dyDescent="0.3">
      <c r="A3138" t="s">
        <v>172</v>
      </c>
      <c r="B3138" s="3">
        <v>46153</v>
      </c>
      <c r="C3138" t="s">
        <v>43</v>
      </c>
      <c r="D3138">
        <v>5548</v>
      </c>
      <c r="F3138" t="s">
        <v>169</v>
      </c>
      <c r="H3138" t="s">
        <v>276</v>
      </c>
      <c r="I3138">
        <v>2333</v>
      </c>
      <c r="J3138" t="s">
        <v>66</v>
      </c>
      <c r="K3138" t="s">
        <v>441</v>
      </c>
      <c r="L3138">
        <v>11977413103</v>
      </c>
      <c r="N3138">
        <v>0</v>
      </c>
      <c r="O3138" t="s">
        <v>5</v>
      </c>
      <c r="P3138">
        <v>0</v>
      </c>
      <c r="Q3138">
        <v>10</v>
      </c>
      <c r="R3138">
        <v>10</v>
      </c>
      <c r="S3138">
        <v>1</v>
      </c>
      <c r="T3138">
        <v>10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 t="s">
        <v>6</v>
      </c>
      <c r="AG3138">
        <v>72</v>
      </c>
      <c r="AH3138" t="s">
        <v>203</v>
      </c>
      <c r="AI3138" t="s">
        <v>204</v>
      </c>
      <c r="AJ3138" t="s">
        <v>192</v>
      </c>
      <c r="AK3138" t="s">
        <v>187</v>
      </c>
      <c r="AL3138" t="s">
        <v>188</v>
      </c>
      <c r="AT3138" s="1"/>
      <c r="AU3138" s="2" t="str">
        <f>IF(ISBLANK(B3138),"", TEXT(B3138,"dddd, d \d\e mmmm \d\e aaaa"))</f>
        <v>segunda-feira, 11 de maio de 2026</v>
      </c>
      <c r="AX3138" s="1" t="str" cm="1">
        <f t="array" ref="AX3138">IFERROR(_xlfn.TEXTJOIN(", ",TRUE,_xlfn._xlws.SORT(_xlfn.UNIQUE(_xlfn._xlws.FILTER($K$2:$K$2889,($I$2:$I$2889=I3138)*($K$2:$K$2889&lt;&gt;""))))),"")</f>
        <v>Theo Ferreira</v>
      </c>
      <c r="AY3138" s="1" t="str">
        <f>IF(ISBLANK(F3138),"", IF(OR(
ISNUMBER(FIND("escovacao",LOWER(F3138))),
ISNUMBER(FIND("escovação",LOWER(F3138))),
ISNUMBER(FIND("higiene bucal",LOWER(F3138))),
ISNUMBER(FIND("tosa",LOWER(F3138))),
ISNUMBER(FIND("hidratacao",LOWER(F3138))),
ISNUMBER(FIND("hidratação",LOWER(F3138))),
ISNUMBER(FIND("spa",LOWER(F3138))),
ISNUMBER(FIND("corte de unhas",LOWER(F3138))),
ISNUMBER(FIND("desembolo",LOWER(F3138))),
ISNUMBER(FIND("clorexidina",LOWER(F3138))),
ISNUMBER(FIND("matizacao",LOWER(F3138))),
ISNUMBER(FIND("matização",LOWER(F3138))),
ISNUMBER(FIND("arredondamento",LOWER(F3138))),
ISNUMBER(FIND("remocao",LOWER(F3138))),
ISNUMBER(FIND("remoção",LOWER(F3138)))
),"Serviços extras",
IF(ISNUMBER(FIND("banho",LOWER(F3138))),"Banho","Loja")))</f>
        <v>Serviços extras</v>
      </c>
      <c r="AZ3138" s="1" t="str">
        <f>IF(ISBLANK(I3138),"", _xlfn.LET(_xlpm.Pedido,TRIM(D3138&amp;""),IF(_xlpm.Pedido&lt;&gt;"",_xlpm.Pedido&amp;" | "&amp;K3138,I3138&amp;" | "&amp;K3138&amp;" | "&amp;TEXT(AU3138,"0"))))</f>
        <v>5548 | Theo Ferreira</v>
      </c>
      <c r="BA3138" s="1" t="str">
        <f>IF(ISBLANK(I3138),"", _xlfn.LET(_xlpm.TipoServico,LOWER(H3138),IF(ISNUMBER(FIND("banho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38" s="1" t="str">
        <f>IF(ISBLANK(I3138),"", _xlfn.LET(
    _xlpm.Servico,TRIM(F3138&amp;""),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38" s="1">
        <f t="shared" si="3"/>
        <v>10</v>
      </c>
    </row>
    <row r="3139" spans="1:55" x14ac:dyDescent="0.3">
      <c r="A3139" t="s">
        <v>11</v>
      </c>
      <c r="B3139" s="3">
        <v>46153</v>
      </c>
      <c r="C3139" t="s">
        <v>43</v>
      </c>
      <c r="D3139">
        <v>5547</v>
      </c>
      <c r="E3139">
        <v>0</v>
      </c>
      <c r="F3139" t="s">
        <v>475</v>
      </c>
      <c r="H3139" t="s">
        <v>4</v>
      </c>
      <c r="I3139">
        <v>2872</v>
      </c>
      <c r="J3139" t="s">
        <v>23</v>
      </c>
      <c r="L3139">
        <v>73999906844</v>
      </c>
      <c r="N3139">
        <v>0</v>
      </c>
      <c r="O3139" t="s">
        <v>5</v>
      </c>
      <c r="P3139">
        <v>0</v>
      </c>
      <c r="Q3139">
        <v>139.9</v>
      </c>
      <c r="R3139">
        <v>139.9</v>
      </c>
      <c r="S3139">
        <v>1</v>
      </c>
      <c r="T3139">
        <v>139.9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 t="s">
        <v>6</v>
      </c>
      <c r="AG3139">
        <v>359.9</v>
      </c>
      <c r="AS3139" t="s">
        <v>176</v>
      </c>
      <c r="AT3139" s="1"/>
      <c r="AU3139" s="2" t="str">
        <f>IF(ISBLANK(B3139),"", TEXT(B3139,"dddd, d \d\e mmmm \d\e aaaa"))</f>
        <v>segunda-feira, 11 de maio de 2026</v>
      </c>
      <c r="AX3139" s="1" t="str" cm="1">
        <f t="array" ref="AX3139">IFERROR(_xlfn.TEXTJOIN(", ",TRUE,_xlfn._xlws.SORT(_xlfn.UNIQUE(_xlfn._xlws.FILTER($K$2:$K$2889,($I$2:$I$2889=I3139)*($K$2:$K$2889&lt;&gt;""))))),"")</f>
        <v>Dom</v>
      </c>
      <c r="AY3139" s="1" t="str">
        <f>IF(ISBLANK(F3139),"", IF(OR(
ISNUMBER(FIND("escovacao",LOWER(F3139))),
ISNUMBER(FIND("escovação",LOWER(F3139))),
ISNUMBER(FIND("higiene bucal",LOWER(F3139))),
ISNUMBER(FIND("tosa",LOWER(F3139))),
ISNUMBER(FIND("hidratacao",LOWER(F3139))),
ISNUMBER(FIND("hidratação",LOWER(F3139))),
ISNUMBER(FIND("spa",LOWER(F3139))),
ISNUMBER(FIND("corte de unhas",LOWER(F3139))),
ISNUMBER(FIND("desembolo",LOWER(F3139))),
ISNUMBER(FIND("clorexidina",LOWER(F3139))),
ISNUMBER(FIND("matizacao",LOWER(F3139))),
ISNUMBER(FIND("matização",LOWER(F3139))),
ISNUMBER(FIND("arredondamento",LOWER(F3139))),
ISNUMBER(FIND("remocao",LOWER(F3139))),
ISNUMBER(FIND("remoção",LOWER(F3139)))
),"Serviços extras",
IF(ISNUMBER(FIND("banho",LOWER(F3139))),"Banho","Loja")))</f>
        <v>Loja</v>
      </c>
      <c r="AZ3139" s="1" t="str">
        <f>IF(ISBLANK(I3139),"", _xlfn.LET(_xlpm.Pedido,TRIM(D3139&amp;""),IF(_xlpm.Pedido&lt;&gt;"",_xlpm.Pedido&amp;" | "&amp;K3139,I3139&amp;" | "&amp;K3139&amp;" | "&amp;TEXT(AU3139,"0"))))</f>
        <v xml:space="preserve">5547 | </v>
      </c>
      <c r="BA3139" s="1" t="str">
        <f>IF(ISBLANK(I3139),"", _xlfn.LET(_xlpm.TipoServico,LOWER(H3139),IF(ISNUMBER(FIND("banho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39" s="1" t="str">
        <f>IF(ISBLANK(I3139),"", _xlfn.LET(
    _xlpm.Servico,TRIM(F3139&amp;""),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39" s="1">
        <f t="shared" si="3"/>
        <v>139.9</v>
      </c>
    </row>
    <row r="3140" spans="1:55" x14ac:dyDescent="0.3">
      <c r="A3140" t="s">
        <v>11</v>
      </c>
      <c r="B3140" s="3">
        <v>46153</v>
      </c>
      <c r="C3140" t="s">
        <v>43</v>
      </c>
      <c r="D3140">
        <v>5550</v>
      </c>
      <c r="E3140">
        <v>0</v>
      </c>
      <c r="F3140" t="s">
        <v>511</v>
      </c>
      <c r="H3140" t="s">
        <v>4</v>
      </c>
      <c r="I3140">
        <v>2157</v>
      </c>
      <c r="J3140" t="s">
        <v>416</v>
      </c>
      <c r="L3140">
        <v>7399220787</v>
      </c>
      <c r="N3140">
        <v>0</v>
      </c>
      <c r="O3140" t="s">
        <v>5</v>
      </c>
      <c r="P3140">
        <v>0</v>
      </c>
      <c r="Q3140">
        <v>18.899999999999999</v>
      </c>
      <c r="R3140">
        <v>18.899999999999999</v>
      </c>
      <c r="S3140">
        <v>1</v>
      </c>
      <c r="T3140">
        <v>18.899999999999999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 t="s">
        <v>6</v>
      </c>
      <c r="AG3140">
        <v>18.899999999999999</v>
      </c>
      <c r="AS3140" t="s">
        <v>13</v>
      </c>
      <c r="AT3140" s="1"/>
      <c r="AU3140" s="2" t="str">
        <f>IF(ISBLANK(B3140),"", TEXT(B3140,"dddd, d \d\e mmmm \d\e aaaa"))</f>
        <v>segunda-feira, 11 de maio de 2026</v>
      </c>
      <c r="AX3140" s="1" t="str" cm="1">
        <f t="array" ref="AX3140">IFERROR(_xlfn.TEXTJOIN(", ",TRUE,_xlfn._xlws.SORT(_xlfn.UNIQUE(_xlfn._xlws.FILTER($K$2:$K$2889,($I$2:$I$2889=I3140)*($K$2:$K$2889&lt;&gt;""))))),"")</f>
        <v>Amora</v>
      </c>
      <c r="AY3140" s="1" t="str">
        <f>IF(ISBLANK(F3140),"", IF(OR(
ISNUMBER(FIND("escovacao",LOWER(F3140))),
ISNUMBER(FIND("escovação",LOWER(F3140))),
ISNUMBER(FIND("higiene bucal",LOWER(F3140))),
ISNUMBER(FIND("tosa",LOWER(F3140))),
ISNUMBER(FIND("hidratacao",LOWER(F3140))),
ISNUMBER(FIND("hidratação",LOWER(F3140))),
ISNUMBER(FIND("spa",LOWER(F3140))),
ISNUMBER(FIND("corte de unhas",LOWER(F3140))),
ISNUMBER(FIND("desembolo",LOWER(F3140))),
ISNUMBER(FIND("clorexidina",LOWER(F3140))),
ISNUMBER(FIND("matizacao",LOWER(F3140))),
ISNUMBER(FIND("matização",LOWER(F3140))),
ISNUMBER(FIND("arredondamento",LOWER(F3140))),
ISNUMBER(FIND("remocao",LOWER(F3140))),
ISNUMBER(FIND("remoção",LOWER(F3140)))
),"Serviços extras",
IF(ISNUMBER(FIND("banho",LOWER(F3140))),"Banho","Loja")))</f>
        <v>Loja</v>
      </c>
      <c r="AZ3140" s="1" t="str">
        <f>IF(ISBLANK(I3140),"", _xlfn.LET(_xlpm.Pedido,TRIM(D3140&amp;""),IF(_xlpm.Pedido&lt;&gt;"",_xlpm.Pedido&amp;" | "&amp;K3140,I3140&amp;" | "&amp;K3140&amp;" | "&amp;TEXT(AU3140,"0"))))</f>
        <v xml:space="preserve">5550 | </v>
      </c>
      <c r="BA3140" s="1" t="str">
        <f>IF(ISBLANK(I3140),"", _xlfn.LET(_xlpm.TipoServico,LOWER(H3140),IF(ISNUMBER(FIND("banho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40" s="1" t="str">
        <f>IF(ISBLANK(I3140),"", _xlfn.LET(
    _xlpm.Servico,TRIM(F3140&amp;""),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40" s="1">
        <f t="shared" si="3"/>
        <v>18.899999999999999</v>
      </c>
    </row>
    <row r="3141" spans="1:55" x14ac:dyDescent="0.3">
      <c r="A3141" t="s">
        <v>141</v>
      </c>
      <c r="B3141" s="3">
        <v>46154</v>
      </c>
      <c r="C3141" t="s">
        <v>46</v>
      </c>
      <c r="D3141">
        <v>5552</v>
      </c>
      <c r="F3141" t="s">
        <v>282</v>
      </c>
      <c r="H3141" t="s">
        <v>276</v>
      </c>
      <c r="I3141">
        <v>2218</v>
      </c>
      <c r="J3141" t="s">
        <v>205</v>
      </c>
      <c r="K3141" t="s">
        <v>206</v>
      </c>
      <c r="L3141">
        <v>73991335992</v>
      </c>
      <c r="N3141">
        <v>0</v>
      </c>
      <c r="O3141" t="s">
        <v>5</v>
      </c>
      <c r="P3141">
        <v>0</v>
      </c>
      <c r="Q3141">
        <v>35</v>
      </c>
      <c r="R3141">
        <v>35</v>
      </c>
      <c r="S3141">
        <v>1</v>
      </c>
      <c r="T3141">
        <v>35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 t="s">
        <v>6</v>
      </c>
      <c r="AG3141">
        <v>35</v>
      </c>
      <c r="AH3141" t="s">
        <v>207</v>
      </c>
      <c r="AI3141" t="s">
        <v>196</v>
      </c>
      <c r="AJ3141" t="s">
        <v>192</v>
      </c>
      <c r="AK3141" t="s">
        <v>190</v>
      </c>
      <c r="AL3141" t="s">
        <v>188</v>
      </c>
      <c r="AT3141" s="1"/>
      <c r="AU3141" s="2" t="str">
        <f>IF(ISBLANK(B3141),"", TEXT(B3141,"dddd, d \d\e mmmm \d\e aaaa"))</f>
        <v>terça-feira, 12 de maio de 2026</v>
      </c>
      <c r="AX3141" s="1" t="str" cm="1">
        <f t="array" ref="AX3141">IFERROR(_xlfn.TEXTJOIN(", ",TRUE,_xlfn._xlws.SORT(_xlfn.UNIQUE(_xlfn._xlws.FILTER($K$2:$K$2889,($I$2:$I$2889=I3141)*($K$2:$K$2889&lt;&gt;""))))),"")</f>
        <v>Moana</v>
      </c>
      <c r="AY3141" s="1" t="str">
        <f>IF(ISBLANK(F3141),"", IF(OR(
ISNUMBER(FIND("escovacao",LOWER(F3141))),
ISNUMBER(FIND("escovação",LOWER(F3141))),
ISNUMBER(FIND("higiene bucal",LOWER(F3141))),
ISNUMBER(FIND("tosa",LOWER(F3141))),
ISNUMBER(FIND("hidratacao",LOWER(F3141))),
ISNUMBER(FIND("hidratação",LOWER(F3141))),
ISNUMBER(FIND("spa",LOWER(F3141))),
ISNUMBER(FIND("corte de unhas",LOWER(F3141))),
ISNUMBER(FIND("desembolo",LOWER(F3141))),
ISNUMBER(FIND("clorexidina",LOWER(F3141))),
ISNUMBER(FIND("matizacao",LOWER(F3141))),
ISNUMBER(FIND("matização",LOWER(F3141))),
ISNUMBER(FIND("arredondamento",LOWER(F3141))),
ISNUMBER(FIND("remocao",LOWER(F3141))),
ISNUMBER(FIND("remoção",LOWER(F3141)))
),"Serviços extras",
IF(ISNUMBER(FIND("banho",LOWER(F3141))),"Banho","Loja")))</f>
        <v>Serviços extras</v>
      </c>
      <c r="AZ3141" s="1" t="str">
        <f>IF(ISBLANK(I3141),"", _xlfn.LET(_xlpm.Pedido,TRIM(D3141&amp;""),IF(_xlpm.Pedido&lt;&gt;"",_xlpm.Pedido&amp;" | "&amp;K3141,I3141&amp;" | "&amp;K3141&amp;" | "&amp;TEXT(AU3141,"0"))))</f>
        <v>5552 | Moana</v>
      </c>
      <c r="BA3141" s="1" t="str">
        <f>IF(ISBLANK(I3141),"", _xlfn.LET(_xlpm.TipoServico,LOWER(H3141),IF(ISNUMBER(FIND("banho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41" s="1" t="str">
        <f>IF(ISBLANK(I3141),"", _xlfn.LET(
    _xlpm.Servico,TRIM(F3141&amp;""),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3141" s="1">
        <f t="shared" si="3"/>
        <v>35</v>
      </c>
    </row>
    <row r="3142" spans="1:55" x14ac:dyDescent="0.3">
      <c r="A3142" t="s">
        <v>172</v>
      </c>
      <c r="B3142" s="3">
        <v>46154</v>
      </c>
      <c r="C3142" t="s">
        <v>46</v>
      </c>
      <c r="D3142">
        <v>5553</v>
      </c>
      <c r="F3142" t="s">
        <v>134</v>
      </c>
      <c r="H3142" t="s">
        <v>276</v>
      </c>
      <c r="I3142">
        <v>2108</v>
      </c>
      <c r="J3142" t="s">
        <v>437</v>
      </c>
      <c r="K3142" t="s">
        <v>182</v>
      </c>
      <c r="L3142">
        <v>73991061033</v>
      </c>
      <c r="N3142">
        <v>0</v>
      </c>
      <c r="O3142" t="s">
        <v>5</v>
      </c>
      <c r="P3142">
        <v>0</v>
      </c>
      <c r="Q3142">
        <v>62</v>
      </c>
      <c r="R3142">
        <v>62</v>
      </c>
      <c r="S3142">
        <v>1</v>
      </c>
      <c r="T3142">
        <v>62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 t="s">
        <v>6</v>
      </c>
      <c r="AG3142">
        <v>158</v>
      </c>
      <c r="AH3142" t="s">
        <v>207</v>
      </c>
      <c r="AI3142" t="s">
        <v>196</v>
      </c>
      <c r="AJ3142" t="s">
        <v>192</v>
      </c>
      <c r="AK3142" t="s">
        <v>190</v>
      </c>
      <c r="AL3142" t="s">
        <v>188</v>
      </c>
      <c r="AT3142" s="1"/>
      <c r="AU3142" s="2" t="str">
        <f>IF(ISBLANK(B3142),"", TEXT(B3142,"dddd, d \d\e mmmm \d\e aaaa"))</f>
        <v>terça-feira, 12 de maio de 2026</v>
      </c>
      <c r="AX3142" s="1" t="str" cm="1">
        <f t="array" ref="AX3142">IFERROR(_xlfn.TEXTJOIN(", ",TRUE,_xlfn._xlws.SORT(_xlfn.UNIQUE(_xlfn._xlws.FILTER($K$2:$K$2889,($I$2:$I$2889=I3142)*($K$2:$K$2889&lt;&gt;""))))),"")</f>
        <v>Amora, Maya</v>
      </c>
      <c r="AY3142" s="1" t="str">
        <f>IF(ISBLANK(F3142),"", IF(OR(
ISNUMBER(FIND("escovacao",LOWER(F3142))),
ISNUMBER(FIND("escovação",LOWER(F3142))),
ISNUMBER(FIND("higiene bucal",LOWER(F3142))),
ISNUMBER(FIND("tosa",LOWER(F3142))),
ISNUMBER(FIND("hidratacao",LOWER(F3142))),
ISNUMBER(FIND("hidratação",LOWER(F3142))),
ISNUMBER(FIND("spa",LOWER(F3142))),
ISNUMBER(FIND("corte de unhas",LOWER(F3142))),
ISNUMBER(FIND("desembolo",LOWER(F3142))),
ISNUMBER(FIND("clorexidina",LOWER(F3142))),
ISNUMBER(FIND("matizacao",LOWER(F3142))),
ISNUMBER(FIND("matização",LOWER(F3142))),
ISNUMBER(FIND("arredondamento",LOWER(F3142))),
ISNUMBER(FIND("remocao",LOWER(F3142))),
ISNUMBER(FIND("remoção",LOWER(F3142)))
),"Serviços extras",
IF(ISNUMBER(FIND("banho",LOWER(F3142))),"Banho","Loja")))</f>
        <v>Banho</v>
      </c>
      <c r="AZ3142" s="1" t="str">
        <f>IF(ISBLANK(I3142),"", _xlfn.LET(_xlpm.Pedido,TRIM(D3142&amp;""),IF(_xlpm.Pedido&lt;&gt;"",_xlpm.Pedido&amp;" | "&amp;K3142,I3142&amp;" | "&amp;K3142&amp;" | "&amp;TEXT(AU3142,"0"))))</f>
        <v>5553 | Amora</v>
      </c>
      <c r="BA3142" s="1" t="str">
        <f>IF(ISBLANK(I3142),"", _xlfn.LET(_xlpm.TipoServico,LOWER(H3142),IF(ISNUMBER(FIND("banho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42" s="1" t="str">
        <f>IF(ISBLANK(I3142),"", _xlfn.LET(
    _xlpm.Servico,TRIM(F3142&amp;""),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42" s="1">
        <f t="shared" si="3"/>
        <v>62</v>
      </c>
    </row>
    <row r="3143" spans="1:55" x14ac:dyDescent="0.3">
      <c r="A3143" t="s">
        <v>172</v>
      </c>
      <c r="B3143" s="3">
        <v>46154</v>
      </c>
      <c r="C3143" t="s">
        <v>46</v>
      </c>
      <c r="D3143">
        <v>5553</v>
      </c>
      <c r="F3143" t="s">
        <v>146</v>
      </c>
      <c r="H3143" t="s">
        <v>276</v>
      </c>
      <c r="I3143">
        <v>2108</v>
      </c>
      <c r="J3143" t="s">
        <v>437</v>
      </c>
      <c r="K3143" t="s">
        <v>182</v>
      </c>
      <c r="L3143">
        <v>73991061033</v>
      </c>
      <c r="N3143">
        <v>0</v>
      </c>
      <c r="O3143" t="s">
        <v>5</v>
      </c>
      <c r="P3143">
        <v>0</v>
      </c>
      <c r="Q3143">
        <v>12</v>
      </c>
      <c r="R3143">
        <v>12</v>
      </c>
      <c r="S3143">
        <v>1</v>
      </c>
      <c r="T3143">
        <v>12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 t="s">
        <v>6</v>
      </c>
      <c r="AG3143">
        <v>158</v>
      </c>
      <c r="AH3143" t="s">
        <v>207</v>
      </c>
      <c r="AI3143" t="s">
        <v>196</v>
      </c>
      <c r="AJ3143" t="s">
        <v>192</v>
      </c>
      <c r="AK3143" t="s">
        <v>190</v>
      </c>
      <c r="AL3143" t="s">
        <v>188</v>
      </c>
      <c r="AT3143" s="1"/>
      <c r="AU3143" s="2" t="str">
        <f>IF(ISBLANK(B3143),"", TEXT(B3143,"dddd, d \d\e mmmm \d\e aaaa"))</f>
        <v>terça-feira, 12 de maio de 2026</v>
      </c>
      <c r="AX3143" s="1" t="str" cm="1">
        <f t="array" ref="AX3143">IFERROR(_xlfn.TEXTJOIN(", ",TRUE,_xlfn._xlws.SORT(_xlfn.UNIQUE(_xlfn._xlws.FILTER($K$2:$K$2889,($I$2:$I$2889=I3143)*($K$2:$K$2889&lt;&gt;""))))),"")</f>
        <v>Amora, Maya</v>
      </c>
      <c r="AY3143" s="1" t="str">
        <f>IF(ISBLANK(F3143),"", IF(OR(
ISNUMBER(FIND("escovacao",LOWER(F3143))),
ISNUMBER(FIND("escovação",LOWER(F3143))),
ISNUMBER(FIND("higiene bucal",LOWER(F3143))),
ISNUMBER(FIND("tosa",LOWER(F3143))),
ISNUMBER(FIND("hidratacao",LOWER(F3143))),
ISNUMBER(FIND("hidratação",LOWER(F3143))),
ISNUMBER(FIND("spa",LOWER(F3143))),
ISNUMBER(FIND("corte de unhas",LOWER(F3143))),
ISNUMBER(FIND("desembolo",LOWER(F3143))),
ISNUMBER(FIND("clorexidina",LOWER(F3143))),
ISNUMBER(FIND("matizacao",LOWER(F3143))),
ISNUMBER(FIND("matização",LOWER(F3143))),
ISNUMBER(FIND("arredondamento",LOWER(F3143))),
ISNUMBER(FIND("remocao",LOWER(F3143))),
ISNUMBER(FIND("remoção",LOWER(F3143)))
),"Serviços extras",
IF(ISNUMBER(FIND("banho",LOWER(F3143))),"Banho","Loja")))</f>
        <v>Serviços extras</v>
      </c>
      <c r="AZ3143" s="1" t="str">
        <f>IF(ISBLANK(I3143),"", _xlfn.LET(_xlpm.Pedido,TRIM(D3143&amp;""),IF(_xlpm.Pedido&lt;&gt;"",_xlpm.Pedido&amp;" | "&amp;K3143,I3143&amp;" | "&amp;K3143&amp;" | "&amp;TEXT(AU3143,"0"))))</f>
        <v>5553 | Amora</v>
      </c>
      <c r="BA3143" s="1" t="str">
        <f>IF(ISBLANK(I3143),"", _xlfn.LET(_xlpm.TipoServico,LOWER(H3143),IF(ISNUMBER(FIND("banho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43" s="1" t="str">
        <f>IF(ISBLANK(I3143),"", _xlfn.LET(
    _xlpm.Servico,TRIM(F3143&amp;""),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43" s="1">
        <f t="shared" si="3"/>
        <v>12</v>
      </c>
    </row>
    <row r="3144" spans="1:55" x14ac:dyDescent="0.3">
      <c r="A3144" t="s">
        <v>172</v>
      </c>
      <c r="B3144" s="3">
        <v>46154</v>
      </c>
      <c r="C3144" t="s">
        <v>46</v>
      </c>
      <c r="D3144">
        <v>5553</v>
      </c>
      <c r="F3144" t="s">
        <v>303</v>
      </c>
      <c r="H3144" t="s">
        <v>276</v>
      </c>
      <c r="I3144">
        <v>2108</v>
      </c>
      <c r="J3144" t="s">
        <v>437</v>
      </c>
      <c r="K3144" t="s">
        <v>182</v>
      </c>
      <c r="L3144">
        <v>73991061033</v>
      </c>
      <c r="N3144">
        <v>0</v>
      </c>
      <c r="O3144" t="s">
        <v>5</v>
      </c>
      <c r="P3144">
        <v>0</v>
      </c>
      <c r="Q3144">
        <v>50</v>
      </c>
      <c r="R3144">
        <v>50</v>
      </c>
      <c r="S3144">
        <v>1</v>
      </c>
      <c r="T3144">
        <v>50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 t="s">
        <v>6</v>
      </c>
      <c r="AG3144">
        <v>158</v>
      </c>
      <c r="AH3144" t="s">
        <v>207</v>
      </c>
      <c r="AI3144" t="s">
        <v>196</v>
      </c>
      <c r="AJ3144" t="s">
        <v>192</v>
      </c>
      <c r="AK3144" t="s">
        <v>190</v>
      </c>
      <c r="AL3144" t="s">
        <v>188</v>
      </c>
      <c r="AT3144" s="1"/>
      <c r="AU3144" s="2" t="str">
        <f>IF(ISBLANK(B3144),"", TEXT(B3144,"dddd, d \d\e mmmm \d\e aaaa"))</f>
        <v>terça-feira, 12 de maio de 2026</v>
      </c>
      <c r="AX3144" s="1" t="str" cm="1">
        <f t="array" ref="AX3144">IFERROR(_xlfn.TEXTJOIN(", ",TRUE,_xlfn._xlws.SORT(_xlfn.UNIQUE(_xlfn._xlws.FILTER($K$2:$K$2889,($I$2:$I$2889=I3144)*($K$2:$K$2889&lt;&gt;""))))),"")</f>
        <v>Amora, Maya</v>
      </c>
      <c r="AY3144" s="1" t="str">
        <f>IF(ISBLANK(F3144),"", IF(OR(
ISNUMBER(FIND("escovacao",LOWER(F3144))),
ISNUMBER(FIND("escovação",LOWER(F3144))),
ISNUMBER(FIND("higiene bucal",LOWER(F3144))),
ISNUMBER(FIND("tosa",LOWER(F3144))),
ISNUMBER(FIND("hidratacao",LOWER(F3144))),
ISNUMBER(FIND("hidratação",LOWER(F3144))),
ISNUMBER(FIND("spa",LOWER(F3144))),
ISNUMBER(FIND("corte de unhas",LOWER(F3144))),
ISNUMBER(FIND("desembolo",LOWER(F3144))),
ISNUMBER(FIND("clorexidina",LOWER(F3144))),
ISNUMBER(FIND("matizacao",LOWER(F3144))),
ISNUMBER(FIND("matização",LOWER(F3144))),
ISNUMBER(FIND("arredondamento",LOWER(F3144))),
ISNUMBER(FIND("remocao",LOWER(F3144))),
ISNUMBER(FIND("remoção",LOWER(F3144)))
),"Serviços extras",
IF(ISNUMBER(FIND("banho",LOWER(F3144))),"Banho","Loja")))</f>
        <v>Serviços extras</v>
      </c>
      <c r="AZ3144" s="1" t="str">
        <f>IF(ISBLANK(I3144),"", _xlfn.LET(_xlpm.Pedido,TRIM(D3144&amp;""),IF(_xlpm.Pedido&lt;&gt;"",_xlpm.Pedido&amp;" | "&amp;K3144,I3144&amp;" | "&amp;K3144&amp;" | "&amp;TEXT(AU3144,"0"))))</f>
        <v>5553 | Amora</v>
      </c>
      <c r="BA3144" s="1" t="str">
        <f>IF(ISBLANK(I3144),"", _xlfn.LET(_xlpm.TipoServico,LOWER(H3144),IF(ISNUMBER(FIND("banho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44" s="1" t="str">
        <f>IF(ISBLANK(I3144),"", _xlfn.LET(
    _xlpm.Servico,TRIM(F3144&amp;""),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44" s="1">
        <f t="shared" si="3"/>
        <v>50</v>
      </c>
    </row>
    <row r="3145" spans="1:55" x14ac:dyDescent="0.3">
      <c r="A3145" t="s">
        <v>172</v>
      </c>
      <c r="B3145" s="3">
        <v>46154</v>
      </c>
      <c r="C3145" t="s">
        <v>46</v>
      </c>
      <c r="D3145">
        <v>5553</v>
      </c>
      <c r="F3145" t="s">
        <v>275</v>
      </c>
      <c r="H3145" t="s">
        <v>276</v>
      </c>
      <c r="I3145">
        <v>2108</v>
      </c>
      <c r="J3145" t="s">
        <v>437</v>
      </c>
      <c r="K3145" t="s">
        <v>182</v>
      </c>
      <c r="L3145">
        <v>73991061033</v>
      </c>
      <c r="N3145">
        <v>0</v>
      </c>
      <c r="O3145" t="s">
        <v>5</v>
      </c>
      <c r="P3145">
        <v>0</v>
      </c>
      <c r="Q3145">
        <v>35</v>
      </c>
      <c r="R3145">
        <v>35</v>
      </c>
      <c r="S3145">
        <v>1</v>
      </c>
      <c r="T3145">
        <v>35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 t="s">
        <v>6</v>
      </c>
      <c r="AG3145">
        <v>158</v>
      </c>
      <c r="AH3145" t="s">
        <v>207</v>
      </c>
      <c r="AI3145" t="s">
        <v>196</v>
      </c>
      <c r="AJ3145" t="s">
        <v>192</v>
      </c>
      <c r="AK3145" t="s">
        <v>190</v>
      </c>
      <c r="AL3145" t="s">
        <v>188</v>
      </c>
      <c r="AT3145" s="1"/>
      <c r="AU3145" s="2" t="str">
        <f>IF(ISBLANK(B3145),"", TEXT(B3145,"dddd, d \d\e mmmm \d\e aaaa"))</f>
        <v>terça-feira, 12 de maio de 2026</v>
      </c>
      <c r="AX3145" s="1" t="str" cm="1">
        <f t="array" ref="AX3145">IFERROR(_xlfn.TEXTJOIN(", ",TRUE,_xlfn._xlws.SORT(_xlfn.UNIQUE(_xlfn._xlws.FILTER($K$2:$K$2889,($I$2:$I$2889=I3145)*($K$2:$K$2889&lt;&gt;""))))),"")</f>
        <v>Amora, Maya</v>
      </c>
      <c r="AY3145" s="1" t="str">
        <f>IF(ISBLANK(F3145),"", IF(OR(
ISNUMBER(FIND("escovacao",LOWER(F3145))),
ISNUMBER(FIND("escovação",LOWER(F3145))),
ISNUMBER(FIND("higiene bucal",LOWER(F3145))),
ISNUMBER(FIND("tosa",LOWER(F3145))),
ISNUMBER(FIND("hidratacao",LOWER(F3145))),
ISNUMBER(FIND("hidratação",LOWER(F3145))),
ISNUMBER(FIND("spa",LOWER(F3145))),
ISNUMBER(FIND("corte de unhas",LOWER(F3145))),
ISNUMBER(FIND("desembolo",LOWER(F3145))),
ISNUMBER(FIND("clorexidina",LOWER(F3145))),
ISNUMBER(FIND("matizacao",LOWER(F3145))),
ISNUMBER(FIND("matização",LOWER(F3145))),
ISNUMBER(FIND("arredondamento",LOWER(F3145))),
ISNUMBER(FIND("remocao",LOWER(F3145))),
ISNUMBER(FIND("remoção",LOWER(F3145)))
),"Serviços extras",
IF(ISNUMBER(FIND("banho",LOWER(F3145))),"Banho","Loja")))</f>
        <v>Serviços extras</v>
      </c>
      <c r="AZ3145" s="1" t="str">
        <f>IF(ISBLANK(I3145),"", _xlfn.LET(_xlpm.Pedido,TRIM(D3145&amp;""),IF(_xlpm.Pedido&lt;&gt;"",_xlpm.Pedido&amp;" | "&amp;K3145,I3145&amp;" | "&amp;K3145&amp;" | "&amp;TEXT(AU3145,"0"))))</f>
        <v>5553 | Amora</v>
      </c>
      <c r="BA3145" s="1" t="str">
        <f>IF(ISBLANK(I3145),"", _xlfn.LET(_xlpm.TipoServico,LOWER(H3145),IF(ISNUMBER(FIND("banho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45" s="1" t="str">
        <f>IF(ISBLANK(I3145),"", _xlfn.LET(
    _xlpm.Servico,TRIM(F3145&amp;""),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145" s="1">
        <f t="shared" si="3"/>
        <v>35</v>
      </c>
    </row>
    <row r="3146" spans="1:55" x14ac:dyDescent="0.3">
      <c r="A3146" t="s">
        <v>141</v>
      </c>
      <c r="B3146" s="3">
        <v>46154</v>
      </c>
      <c r="C3146" t="s">
        <v>46</v>
      </c>
      <c r="D3146">
        <v>5551</v>
      </c>
      <c r="F3146" t="s">
        <v>134</v>
      </c>
      <c r="H3146" t="s">
        <v>276</v>
      </c>
      <c r="I3146">
        <v>2504</v>
      </c>
      <c r="J3146" t="s">
        <v>494</v>
      </c>
      <c r="K3146" t="s">
        <v>823</v>
      </c>
      <c r="L3146">
        <v>557998548989</v>
      </c>
      <c r="N3146">
        <v>0</v>
      </c>
      <c r="O3146" t="s">
        <v>5</v>
      </c>
      <c r="P3146">
        <v>0</v>
      </c>
      <c r="Q3146">
        <v>62</v>
      </c>
      <c r="R3146">
        <v>62</v>
      </c>
      <c r="S3146">
        <v>1</v>
      </c>
      <c r="T3146">
        <v>62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 t="s">
        <v>6</v>
      </c>
      <c r="AG3146">
        <v>74</v>
      </c>
      <c r="AH3146" t="s">
        <v>229</v>
      </c>
      <c r="AI3146" t="s">
        <v>227</v>
      </c>
      <c r="AJ3146" t="s">
        <v>192</v>
      </c>
      <c r="AK3146" t="s">
        <v>187</v>
      </c>
      <c r="AL3146" t="s">
        <v>188</v>
      </c>
      <c r="AT3146" s="1"/>
      <c r="AU3146" s="2" t="str">
        <f>IF(ISBLANK(B3146),"", TEXT(B3146,"dddd, d \d\e mmmm \d\e aaaa"))</f>
        <v>terça-feira, 12 de maio de 2026</v>
      </c>
      <c r="AX3146" s="1" t="str" cm="1">
        <f t="array" ref="AX3146">IFERROR(_xlfn.TEXTJOIN(", ",TRUE,_xlfn._xlws.SORT(_xlfn.UNIQUE(_xlfn._xlws.FILTER($K$2:$K$2889,($I$2:$I$2889=I3146)*($K$2:$K$2889&lt;&gt;""))))),"")</f>
        <v/>
      </c>
      <c r="AY3146" s="1" t="str">
        <f>IF(ISBLANK(F3146),"", IF(OR(
ISNUMBER(FIND("escovacao",LOWER(F3146))),
ISNUMBER(FIND("escovação",LOWER(F3146))),
ISNUMBER(FIND("higiene bucal",LOWER(F3146))),
ISNUMBER(FIND("tosa",LOWER(F3146))),
ISNUMBER(FIND("hidratacao",LOWER(F3146))),
ISNUMBER(FIND("hidratação",LOWER(F3146))),
ISNUMBER(FIND("spa",LOWER(F3146))),
ISNUMBER(FIND("corte de unhas",LOWER(F3146))),
ISNUMBER(FIND("desembolo",LOWER(F3146))),
ISNUMBER(FIND("clorexidina",LOWER(F3146))),
ISNUMBER(FIND("matizacao",LOWER(F3146))),
ISNUMBER(FIND("matização",LOWER(F3146))),
ISNUMBER(FIND("arredondamento",LOWER(F3146))),
ISNUMBER(FIND("remocao",LOWER(F3146))),
ISNUMBER(FIND("remoção",LOWER(F3146)))
),"Serviços extras",
IF(ISNUMBER(FIND("banho",LOWER(F3146))),"Banho","Loja")))</f>
        <v>Banho</v>
      </c>
      <c r="AZ3146" s="1" t="str">
        <f>IF(ISBLANK(I3146),"", _xlfn.LET(_xlpm.Pedido,TRIM(D3146&amp;""),IF(_xlpm.Pedido&lt;&gt;"",_xlpm.Pedido&amp;" | "&amp;K3146,I3146&amp;" | "&amp;K3146&amp;" | "&amp;TEXT(AU3146,"0"))))</f>
        <v>5551 | Mib</v>
      </c>
      <c r="BA3146" s="1" t="str">
        <f>IF(ISBLANK(I3146),"", _xlfn.LET(_xlpm.TipoServico,LOWER(H3146),IF(ISNUMBER(FIND("banho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46" s="1" t="str">
        <f>IF(ISBLANK(I3146),"", _xlfn.LET(
    _xlpm.Servico,TRIM(F3146&amp;""),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46" s="1">
        <f t="shared" si="3"/>
        <v>62</v>
      </c>
    </row>
    <row r="3147" spans="1:55" x14ac:dyDescent="0.3">
      <c r="A3147" t="s">
        <v>133</v>
      </c>
      <c r="B3147" s="3">
        <v>46154</v>
      </c>
      <c r="C3147" t="s">
        <v>46</v>
      </c>
      <c r="D3147">
        <v>5551</v>
      </c>
      <c r="F3147" t="s">
        <v>146</v>
      </c>
      <c r="H3147" t="s">
        <v>276</v>
      </c>
      <c r="I3147">
        <v>2504</v>
      </c>
      <c r="J3147" t="s">
        <v>494</v>
      </c>
      <c r="K3147" t="s">
        <v>823</v>
      </c>
      <c r="L3147">
        <v>557998548989</v>
      </c>
      <c r="N3147">
        <v>0</v>
      </c>
      <c r="O3147" t="s">
        <v>5</v>
      </c>
      <c r="P3147">
        <v>0</v>
      </c>
      <c r="Q3147">
        <v>12</v>
      </c>
      <c r="R3147">
        <v>12</v>
      </c>
      <c r="S3147">
        <v>1</v>
      </c>
      <c r="T3147">
        <v>12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 t="s">
        <v>6</v>
      </c>
      <c r="AG3147">
        <v>74</v>
      </c>
      <c r="AH3147" t="s">
        <v>229</v>
      </c>
      <c r="AI3147" t="s">
        <v>227</v>
      </c>
      <c r="AJ3147" t="s">
        <v>192</v>
      </c>
      <c r="AK3147" t="s">
        <v>187</v>
      </c>
      <c r="AL3147" t="s">
        <v>188</v>
      </c>
      <c r="AT3147" s="1"/>
      <c r="AU3147" s="2" t="str">
        <f>IF(ISBLANK(B3147),"", TEXT(B3147,"dddd, d \d\e mmmm \d\e aaaa"))</f>
        <v>terça-feira, 12 de maio de 2026</v>
      </c>
      <c r="AX3147" s="1" t="str" cm="1">
        <f t="array" ref="AX3147">IFERROR(_xlfn.TEXTJOIN(", ",TRUE,_xlfn._xlws.SORT(_xlfn.UNIQUE(_xlfn._xlws.FILTER($K$2:$K$2889,($I$2:$I$2889=I3147)*($K$2:$K$2889&lt;&gt;""))))),"")</f>
        <v/>
      </c>
      <c r="AY3147" s="1" t="str">
        <f>IF(ISBLANK(F3147),"", IF(OR(
ISNUMBER(FIND("escovacao",LOWER(F3147))),
ISNUMBER(FIND("escovação",LOWER(F3147))),
ISNUMBER(FIND("higiene bucal",LOWER(F3147))),
ISNUMBER(FIND("tosa",LOWER(F3147))),
ISNUMBER(FIND("hidratacao",LOWER(F3147))),
ISNUMBER(FIND("hidratação",LOWER(F3147))),
ISNUMBER(FIND("spa",LOWER(F3147))),
ISNUMBER(FIND("corte de unhas",LOWER(F3147))),
ISNUMBER(FIND("desembolo",LOWER(F3147))),
ISNUMBER(FIND("clorexidina",LOWER(F3147))),
ISNUMBER(FIND("matizacao",LOWER(F3147))),
ISNUMBER(FIND("matização",LOWER(F3147))),
ISNUMBER(FIND("arredondamento",LOWER(F3147))),
ISNUMBER(FIND("remocao",LOWER(F3147))),
ISNUMBER(FIND("remoção",LOWER(F3147)))
),"Serviços extras",
IF(ISNUMBER(FIND("banho",LOWER(F3147))),"Banho","Loja")))</f>
        <v>Serviços extras</v>
      </c>
      <c r="AZ3147" s="1" t="str">
        <f>IF(ISBLANK(I3147),"", _xlfn.LET(_xlpm.Pedido,TRIM(D3147&amp;""),IF(_xlpm.Pedido&lt;&gt;"",_xlpm.Pedido&amp;" | "&amp;K3147,I3147&amp;" | "&amp;K3147&amp;" | "&amp;TEXT(AU3147,"0"))))</f>
        <v>5551 | Mib</v>
      </c>
      <c r="BA3147" s="1" t="str">
        <f>IF(ISBLANK(I3147),"", _xlfn.LET(_xlpm.TipoServico,LOWER(H3147),IF(ISNUMBER(FIND("banho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47" s="1" t="str">
        <f>IF(ISBLANK(I3147),"", _xlfn.LET(
    _xlpm.Servico,TRIM(F3147&amp;""),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47" s="1">
        <f t="shared" ref="BC3147:BC3210" si="4">IF(ISBLANK(B3147),"", IF(ISBLANK(R3147),Q3147*S3147,R3147*S3147))</f>
        <v>12</v>
      </c>
    </row>
    <row r="3148" spans="1:55" x14ac:dyDescent="0.3">
      <c r="A3148" t="s">
        <v>1</v>
      </c>
      <c r="B3148" s="3">
        <v>46154</v>
      </c>
      <c r="C3148" t="s">
        <v>46</v>
      </c>
      <c r="D3148">
        <v>5554</v>
      </c>
      <c r="F3148" t="s">
        <v>312</v>
      </c>
      <c r="H3148" t="s">
        <v>289</v>
      </c>
      <c r="I3148">
        <v>2099</v>
      </c>
      <c r="J3148" t="s">
        <v>69</v>
      </c>
      <c r="K3148" t="s">
        <v>208</v>
      </c>
      <c r="L3148">
        <v>73988040014</v>
      </c>
      <c r="N3148">
        <v>0</v>
      </c>
      <c r="O3148" t="s">
        <v>5</v>
      </c>
      <c r="P3148">
        <v>0</v>
      </c>
      <c r="Q3148">
        <v>236</v>
      </c>
      <c r="R3148">
        <v>236</v>
      </c>
      <c r="S3148">
        <v>1</v>
      </c>
      <c r="T3148">
        <v>236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 t="s">
        <v>6</v>
      </c>
      <c r="AG3148">
        <v>301</v>
      </c>
      <c r="AH3148" t="s">
        <v>207</v>
      </c>
      <c r="AI3148" t="s">
        <v>209</v>
      </c>
      <c r="AJ3148" t="s">
        <v>192</v>
      </c>
      <c r="AK3148" t="s">
        <v>190</v>
      </c>
      <c r="AL3148" t="s">
        <v>188</v>
      </c>
      <c r="AT3148" s="1"/>
      <c r="AU3148" s="2" t="str">
        <f>IF(ISBLANK(B3148),"", TEXT(B3148,"dddd, d \d\e mmmm \d\e aaaa"))</f>
        <v>terça-feira, 12 de maio de 2026</v>
      </c>
      <c r="AX3148" s="1" t="str" cm="1">
        <f t="array" ref="AX3148">IFERROR(_xlfn.TEXTJOIN(", ",TRUE,_xlfn._xlws.SORT(_xlfn.UNIQUE(_xlfn._xlws.FILTER($K$2:$K$2889,($I$2:$I$2889=I3148)*($K$2:$K$2889&lt;&gt;""))))),"")</f>
        <v>Meg</v>
      </c>
      <c r="AY3148" s="1" t="str">
        <f>IF(ISBLANK(F3148),"", IF(OR(
ISNUMBER(FIND("escovacao",LOWER(F3148))),
ISNUMBER(FIND("escovação",LOWER(F3148))),
ISNUMBER(FIND("higiene bucal",LOWER(F3148))),
ISNUMBER(FIND("tosa",LOWER(F3148))),
ISNUMBER(FIND("hidratacao",LOWER(F3148))),
ISNUMBER(FIND("hidratação",LOWER(F3148))),
ISNUMBER(FIND("spa",LOWER(F3148))),
ISNUMBER(FIND("corte de unhas",LOWER(F3148))),
ISNUMBER(FIND("desembolo",LOWER(F3148))),
ISNUMBER(FIND("clorexidina",LOWER(F3148))),
ISNUMBER(FIND("matizacao",LOWER(F3148))),
ISNUMBER(FIND("matização",LOWER(F3148))),
ISNUMBER(FIND("arredondamento",LOWER(F3148))),
ISNUMBER(FIND("remocao",LOWER(F3148))),
ISNUMBER(FIND("remoção",LOWER(F3148)))
),"Serviços extras",
IF(ISNUMBER(FIND("banho",LOWER(F3148))),"Banho","Loja")))</f>
        <v>Banho</v>
      </c>
      <c r="AZ3148" s="1" t="str">
        <f>IF(ISBLANK(I3148),"", _xlfn.LET(_xlpm.Pedido,TRIM(D3148&amp;""),IF(_xlpm.Pedido&lt;&gt;"",_xlpm.Pedido&amp;" | "&amp;K3148,I3148&amp;" | "&amp;K3148&amp;" | "&amp;TEXT(AU3148,"0"))))</f>
        <v>5554 | Meg</v>
      </c>
      <c r="BA3148" s="1" t="str">
        <f>IF(ISBLANK(I3148),"", _xlfn.LET(_xlpm.TipoServico,LOWER(H3148),IF(ISNUMBER(FIND("banho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48" s="1" t="str">
        <f>IF(ISBLANK(I3148),"", _xlfn.LET(
    _xlpm.Servico,TRIM(F3148&amp;""),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48" s="1">
        <f t="shared" si="4"/>
        <v>236</v>
      </c>
    </row>
    <row r="3149" spans="1:55" x14ac:dyDescent="0.3">
      <c r="A3149" t="s">
        <v>1</v>
      </c>
      <c r="B3149" s="3">
        <v>46154</v>
      </c>
      <c r="C3149" t="s">
        <v>46</v>
      </c>
      <c r="D3149">
        <v>5554</v>
      </c>
      <c r="F3149" t="s">
        <v>313</v>
      </c>
      <c r="H3149" t="s">
        <v>289</v>
      </c>
      <c r="I3149">
        <v>2099</v>
      </c>
      <c r="J3149" t="s">
        <v>69</v>
      </c>
      <c r="K3149" t="s">
        <v>208</v>
      </c>
      <c r="L3149">
        <v>73988040014</v>
      </c>
      <c r="N3149">
        <v>0</v>
      </c>
      <c r="O3149" t="s">
        <v>5</v>
      </c>
      <c r="P3149">
        <v>0</v>
      </c>
      <c r="Q3149">
        <v>20</v>
      </c>
      <c r="R3149">
        <v>20</v>
      </c>
      <c r="S3149">
        <v>1</v>
      </c>
      <c r="T3149">
        <v>20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 t="s">
        <v>6</v>
      </c>
      <c r="AG3149">
        <v>301</v>
      </c>
      <c r="AH3149" t="s">
        <v>207</v>
      </c>
      <c r="AI3149" t="s">
        <v>209</v>
      </c>
      <c r="AJ3149" t="s">
        <v>192</v>
      </c>
      <c r="AK3149" t="s">
        <v>190</v>
      </c>
      <c r="AL3149" t="s">
        <v>188</v>
      </c>
      <c r="AT3149" s="1"/>
      <c r="AU3149" s="2" t="str">
        <f>IF(ISBLANK(B3149),"", TEXT(B3149,"dddd, d \d\e mmmm \d\e aaaa"))</f>
        <v>terça-feira, 12 de maio de 2026</v>
      </c>
      <c r="AX3149" s="1" t="str" cm="1">
        <f t="array" ref="AX3149">IFERROR(_xlfn.TEXTJOIN(", ",TRUE,_xlfn._xlws.SORT(_xlfn.UNIQUE(_xlfn._xlws.FILTER($K$2:$K$2889,($I$2:$I$2889=I3149)*($K$2:$K$2889&lt;&gt;""))))),"")</f>
        <v>Meg</v>
      </c>
      <c r="AY3149" s="1" t="str">
        <f>IF(ISBLANK(F3149),"", IF(OR(
ISNUMBER(FIND("escovacao",LOWER(F3149))),
ISNUMBER(FIND("escovação",LOWER(F3149))),
ISNUMBER(FIND("higiene bucal",LOWER(F3149))),
ISNUMBER(FIND("tosa",LOWER(F3149))),
ISNUMBER(FIND("hidratacao",LOWER(F3149))),
ISNUMBER(FIND("hidratação",LOWER(F3149))),
ISNUMBER(FIND("spa",LOWER(F3149))),
ISNUMBER(FIND("corte de unhas",LOWER(F3149))),
ISNUMBER(FIND("desembolo",LOWER(F3149))),
ISNUMBER(FIND("clorexidina",LOWER(F3149))),
ISNUMBER(FIND("matizacao",LOWER(F3149))),
ISNUMBER(FIND("matização",LOWER(F3149))),
ISNUMBER(FIND("arredondamento",LOWER(F3149))),
ISNUMBER(FIND("remocao",LOWER(F3149))),
ISNUMBER(FIND("remoção",LOWER(F3149)))
),"Serviços extras",
IF(ISNUMBER(FIND("banho",LOWER(F3149))),"Banho","Loja")))</f>
        <v>Serviços extras</v>
      </c>
      <c r="AZ3149" s="1" t="str">
        <f>IF(ISBLANK(I3149),"", _xlfn.LET(_xlpm.Pedido,TRIM(D3149&amp;""),IF(_xlpm.Pedido&lt;&gt;"",_xlpm.Pedido&amp;" | "&amp;K3149,I3149&amp;" | "&amp;K3149&amp;" | "&amp;TEXT(AU3149,"0"))))</f>
        <v>5554 | Meg</v>
      </c>
      <c r="BA3149" s="1" t="str">
        <f>IF(ISBLANK(I3149),"", _xlfn.LET(_xlpm.TipoServico,LOWER(H3149),IF(ISNUMBER(FIND("banho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49" s="1" t="str">
        <f>IF(ISBLANK(I3149),"", _xlfn.LET(
    _xlpm.Servico,TRIM(F3149&amp;""),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49" s="1">
        <f t="shared" si="4"/>
        <v>20</v>
      </c>
    </row>
    <row r="3150" spans="1:55" x14ac:dyDescent="0.3">
      <c r="A3150" t="s">
        <v>141</v>
      </c>
      <c r="B3150" s="3">
        <v>46154</v>
      </c>
      <c r="C3150" t="s">
        <v>46</v>
      </c>
      <c r="D3150">
        <v>5555</v>
      </c>
      <c r="F3150" t="s">
        <v>134</v>
      </c>
      <c r="H3150" t="s">
        <v>276</v>
      </c>
      <c r="I3150">
        <v>2684</v>
      </c>
      <c r="J3150" t="s">
        <v>34</v>
      </c>
      <c r="K3150" t="s">
        <v>300</v>
      </c>
      <c r="L3150">
        <v>5573988133478</v>
      </c>
      <c r="N3150">
        <v>0</v>
      </c>
      <c r="O3150" t="s">
        <v>5</v>
      </c>
      <c r="P3150">
        <v>0</v>
      </c>
      <c r="Q3150">
        <v>62</v>
      </c>
      <c r="R3150">
        <v>62</v>
      </c>
      <c r="S3150">
        <v>1</v>
      </c>
      <c r="T3150">
        <v>62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 t="s">
        <v>6</v>
      </c>
      <c r="AG3150">
        <v>115</v>
      </c>
      <c r="AM3150" t="s">
        <v>824</v>
      </c>
      <c r="AT3150" s="1"/>
      <c r="AU3150" s="2" t="str">
        <f>IF(ISBLANK(B3150),"", TEXT(B3150,"dddd, d \d\e mmmm \d\e aaaa"))</f>
        <v>terça-feira, 12 de maio de 2026</v>
      </c>
      <c r="AX3150" s="1" t="str" cm="1">
        <f t="array" ref="AX3150">IFERROR(_xlfn.TEXTJOIN(", ",TRUE,_xlfn._xlws.SORT(_xlfn.UNIQUE(_xlfn._xlws.FILTER($K$2:$K$2889,($I$2:$I$2889=I3150)*($K$2:$K$2889&lt;&gt;""))))),"")</f>
        <v>Nick</v>
      </c>
      <c r="AY3150" s="1" t="str">
        <f>IF(ISBLANK(F3150),"", IF(OR(
ISNUMBER(FIND("escovacao",LOWER(F3150))),
ISNUMBER(FIND("escovação",LOWER(F3150))),
ISNUMBER(FIND("higiene bucal",LOWER(F3150))),
ISNUMBER(FIND("tosa",LOWER(F3150))),
ISNUMBER(FIND("hidratacao",LOWER(F3150))),
ISNUMBER(FIND("hidratação",LOWER(F3150))),
ISNUMBER(FIND("spa",LOWER(F3150))),
ISNUMBER(FIND("corte de unhas",LOWER(F3150))),
ISNUMBER(FIND("desembolo",LOWER(F3150))),
ISNUMBER(FIND("clorexidina",LOWER(F3150))),
ISNUMBER(FIND("matizacao",LOWER(F3150))),
ISNUMBER(FIND("matização",LOWER(F3150))),
ISNUMBER(FIND("arredondamento",LOWER(F3150))),
ISNUMBER(FIND("remocao",LOWER(F3150))),
ISNUMBER(FIND("remoção",LOWER(F3150)))
),"Serviços extras",
IF(ISNUMBER(FIND("banho",LOWER(F3150))),"Banho","Loja")))</f>
        <v>Banho</v>
      </c>
      <c r="AZ3150" s="1" t="str">
        <f>IF(ISBLANK(I3150),"", _xlfn.LET(_xlpm.Pedido,TRIM(D3150&amp;""),IF(_xlpm.Pedido&lt;&gt;"",_xlpm.Pedido&amp;" | "&amp;K3150,I3150&amp;" | "&amp;K3150&amp;" | "&amp;TEXT(AU3150,"0"))))</f>
        <v>5555 | Nick</v>
      </c>
      <c r="BA3150" s="1" t="str">
        <f>IF(ISBLANK(I3150),"", _xlfn.LET(_xlpm.TipoServico,LOWER(H3150),IF(ISNUMBER(FIND("banho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50" s="1" t="str">
        <f>IF(ISBLANK(I3150),"", _xlfn.LET(
    _xlpm.Servico,TRIM(F3150&amp;""),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50" s="1">
        <f t="shared" si="4"/>
        <v>62</v>
      </c>
    </row>
    <row r="3151" spans="1:55" x14ac:dyDescent="0.3">
      <c r="A3151" t="s">
        <v>141</v>
      </c>
      <c r="B3151" s="3">
        <v>46154</v>
      </c>
      <c r="C3151" t="s">
        <v>46</v>
      </c>
      <c r="D3151">
        <v>5555</v>
      </c>
      <c r="F3151" t="s">
        <v>291</v>
      </c>
      <c r="H3151" t="s">
        <v>276</v>
      </c>
      <c r="I3151">
        <v>2684</v>
      </c>
      <c r="J3151" t="s">
        <v>34</v>
      </c>
      <c r="K3151" t="s">
        <v>300</v>
      </c>
      <c r="L3151">
        <v>5573988133478</v>
      </c>
      <c r="N3151">
        <v>0</v>
      </c>
      <c r="O3151" t="s">
        <v>5</v>
      </c>
      <c r="P3151">
        <v>0</v>
      </c>
      <c r="Q3151">
        <v>43</v>
      </c>
      <c r="R3151">
        <v>43</v>
      </c>
      <c r="S3151">
        <v>1</v>
      </c>
      <c r="T3151">
        <v>43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 t="s">
        <v>6</v>
      </c>
      <c r="AG3151">
        <v>115</v>
      </c>
      <c r="AM3151" t="s">
        <v>824</v>
      </c>
      <c r="AT3151" s="1"/>
      <c r="AU3151" s="2" t="str">
        <f>IF(ISBLANK(B3151),"", TEXT(B3151,"dddd, d \d\e mmmm \d\e aaaa"))</f>
        <v>terça-feira, 12 de maio de 2026</v>
      </c>
      <c r="AX3151" s="1" t="str" cm="1">
        <f t="array" ref="AX3151">IFERROR(_xlfn.TEXTJOIN(", ",TRUE,_xlfn._xlws.SORT(_xlfn.UNIQUE(_xlfn._xlws.FILTER($K$2:$K$2889,($I$2:$I$2889=I3151)*($K$2:$K$2889&lt;&gt;""))))),"")</f>
        <v>Nick</v>
      </c>
      <c r="AY3151" s="1" t="str">
        <f>IF(ISBLANK(F3151),"", IF(OR(
ISNUMBER(FIND("escovacao",LOWER(F3151))),
ISNUMBER(FIND("escovação",LOWER(F3151))),
ISNUMBER(FIND("higiene bucal",LOWER(F3151))),
ISNUMBER(FIND("tosa",LOWER(F3151))),
ISNUMBER(FIND("hidratacao",LOWER(F3151))),
ISNUMBER(FIND("hidratação",LOWER(F3151))),
ISNUMBER(FIND("spa",LOWER(F3151))),
ISNUMBER(FIND("corte de unhas",LOWER(F3151))),
ISNUMBER(FIND("desembolo",LOWER(F3151))),
ISNUMBER(FIND("clorexidina",LOWER(F3151))),
ISNUMBER(FIND("matizacao",LOWER(F3151))),
ISNUMBER(FIND("matização",LOWER(F3151))),
ISNUMBER(FIND("arredondamento",LOWER(F3151))),
ISNUMBER(FIND("remocao",LOWER(F3151))),
ISNUMBER(FIND("remoção",LOWER(F3151)))
),"Serviços extras",
IF(ISNUMBER(FIND("banho",LOWER(F3151))),"Banho","Loja")))</f>
        <v>Serviços extras</v>
      </c>
      <c r="AZ3151" s="1" t="str">
        <f>IF(ISBLANK(I3151),"", _xlfn.LET(_xlpm.Pedido,TRIM(D3151&amp;""),IF(_xlpm.Pedido&lt;&gt;"",_xlpm.Pedido&amp;" | "&amp;K3151,I3151&amp;" | "&amp;K3151&amp;" | "&amp;TEXT(AU3151,"0"))))</f>
        <v>5555 | Nick</v>
      </c>
      <c r="BA3151" s="1" t="str">
        <f>IF(ISBLANK(I3151),"", _xlfn.LET(_xlpm.TipoServico,LOWER(H3151),IF(ISNUMBER(FIND("banho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51" s="1" t="str">
        <f>IF(ISBLANK(I3151),"", _xlfn.LET(
    _xlpm.Servico,TRIM(F3151&amp;""),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51" s="1">
        <f t="shared" si="4"/>
        <v>43</v>
      </c>
    </row>
    <row r="3152" spans="1:55" x14ac:dyDescent="0.3">
      <c r="A3152" t="s">
        <v>141</v>
      </c>
      <c r="B3152" s="3">
        <v>46154</v>
      </c>
      <c r="C3152" t="s">
        <v>46</v>
      </c>
      <c r="D3152">
        <v>5555</v>
      </c>
      <c r="F3152" t="s">
        <v>169</v>
      </c>
      <c r="H3152" t="s">
        <v>276</v>
      </c>
      <c r="I3152">
        <v>2684</v>
      </c>
      <c r="J3152" t="s">
        <v>34</v>
      </c>
      <c r="K3152" t="s">
        <v>300</v>
      </c>
      <c r="L3152">
        <v>5573988133478</v>
      </c>
      <c r="N3152">
        <v>0</v>
      </c>
      <c r="O3152" t="s">
        <v>5</v>
      </c>
      <c r="P3152">
        <v>0</v>
      </c>
      <c r="Q3152">
        <v>10</v>
      </c>
      <c r="R3152">
        <v>10</v>
      </c>
      <c r="S3152">
        <v>1</v>
      </c>
      <c r="T3152">
        <v>10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 t="s">
        <v>6</v>
      </c>
      <c r="AG3152">
        <v>115</v>
      </c>
      <c r="AM3152" t="s">
        <v>824</v>
      </c>
      <c r="AT3152" s="1"/>
      <c r="AU3152" s="2" t="str">
        <f>IF(ISBLANK(B3152),"", TEXT(B3152,"dddd, d \d\e mmmm \d\e aaaa"))</f>
        <v>terça-feira, 12 de maio de 2026</v>
      </c>
      <c r="AX3152" s="1" t="str" cm="1">
        <f t="array" ref="AX3152">IFERROR(_xlfn.TEXTJOIN(", ",TRUE,_xlfn._xlws.SORT(_xlfn.UNIQUE(_xlfn._xlws.FILTER($K$2:$K$2889,($I$2:$I$2889=I3152)*($K$2:$K$2889&lt;&gt;""))))),"")</f>
        <v>Nick</v>
      </c>
      <c r="AY3152" s="1" t="str">
        <f>IF(ISBLANK(F3152),"", IF(OR(
ISNUMBER(FIND("escovacao",LOWER(F3152))),
ISNUMBER(FIND("escovação",LOWER(F3152))),
ISNUMBER(FIND("higiene bucal",LOWER(F3152))),
ISNUMBER(FIND("tosa",LOWER(F3152))),
ISNUMBER(FIND("hidratacao",LOWER(F3152))),
ISNUMBER(FIND("hidratação",LOWER(F3152))),
ISNUMBER(FIND("spa",LOWER(F3152))),
ISNUMBER(FIND("corte de unhas",LOWER(F3152))),
ISNUMBER(FIND("desembolo",LOWER(F3152))),
ISNUMBER(FIND("clorexidina",LOWER(F3152))),
ISNUMBER(FIND("matizacao",LOWER(F3152))),
ISNUMBER(FIND("matização",LOWER(F3152))),
ISNUMBER(FIND("arredondamento",LOWER(F3152))),
ISNUMBER(FIND("remocao",LOWER(F3152))),
ISNUMBER(FIND("remoção",LOWER(F3152)))
),"Serviços extras",
IF(ISNUMBER(FIND("banho",LOWER(F3152))),"Banho","Loja")))</f>
        <v>Serviços extras</v>
      </c>
      <c r="AZ3152" s="1" t="str">
        <f>IF(ISBLANK(I3152),"", _xlfn.LET(_xlpm.Pedido,TRIM(D3152&amp;""),IF(_xlpm.Pedido&lt;&gt;"",_xlpm.Pedido&amp;" | "&amp;K3152,I3152&amp;" | "&amp;K3152&amp;" | "&amp;TEXT(AU3152,"0"))))</f>
        <v>5555 | Nick</v>
      </c>
      <c r="BA3152" s="1" t="str">
        <f>IF(ISBLANK(I3152),"", _xlfn.LET(_xlpm.TipoServico,LOWER(H3152),IF(ISNUMBER(FIND("banho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52" s="1" t="str">
        <f>IF(ISBLANK(I3152),"", _xlfn.LET(
    _xlpm.Servico,TRIM(F3152&amp;""),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52" s="1">
        <f t="shared" si="4"/>
        <v>10</v>
      </c>
    </row>
    <row r="3153" spans="1:55" x14ac:dyDescent="0.3">
      <c r="A3153" t="s">
        <v>1</v>
      </c>
      <c r="B3153" s="3">
        <v>46154</v>
      </c>
      <c r="C3153" t="s">
        <v>46</v>
      </c>
      <c r="D3153">
        <v>5554</v>
      </c>
      <c r="F3153" t="s">
        <v>825</v>
      </c>
      <c r="H3153" t="s">
        <v>4</v>
      </c>
      <c r="I3153">
        <v>2099</v>
      </c>
      <c r="J3153" t="s">
        <v>69</v>
      </c>
      <c r="L3153">
        <v>73988040014</v>
      </c>
      <c r="N3153">
        <v>0</v>
      </c>
      <c r="O3153" t="s">
        <v>5</v>
      </c>
      <c r="P3153">
        <v>0</v>
      </c>
      <c r="Q3153">
        <v>45</v>
      </c>
      <c r="R3153">
        <v>45</v>
      </c>
      <c r="S3153">
        <v>1</v>
      </c>
      <c r="T3153">
        <v>45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 t="s">
        <v>6</v>
      </c>
      <c r="AG3153">
        <v>301</v>
      </c>
      <c r="AS3153" t="s">
        <v>798</v>
      </c>
      <c r="AT3153" s="1"/>
      <c r="AU3153" s="2" t="str">
        <f>IF(ISBLANK(B3153),"", TEXT(B3153,"dddd, d \d\e mmmm \d\e aaaa"))</f>
        <v>terça-feira, 12 de maio de 2026</v>
      </c>
      <c r="AX3153" s="1" t="str" cm="1">
        <f t="array" ref="AX3153">IFERROR(_xlfn.TEXTJOIN(", ",TRUE,_xlfn._xlws.SORT(_xlfn.UNIQUE(_xlfn._xlws.FILTER($K$2:$K$2889,($I$2:$I$2889=I3153)*($K$2:$K$2889&lt;&gt;""))))),"")</f>
        <v>Meg</v>
      </c>
      <c r="AY3153" s="1" t="str">
        <f>IF(ISBLANK(F3153),"", IF(OR(
ISNUMBER(FIND("escovacao",LOWER(F3153))),
ISNUMBER(FIND("escovação",LOWER(F3153))),
ISNUMBER(FIND("higiene bucal",LOWER(F3153))),
ISNUMBER(FIND("tosa",LOWER(F3153))),
ISNUMBER(FIND("hidratacao",LOWER(F3153))),
ISNUMBER(FIND("hidratação",LOWER(F3153))),
ISNUMBER(FIND("spa",LOWER(F3153))),
ISNUMBER(FIND("corte de unhas",LOWER(F3153))),
ISNUMBER(FIND("desembolo",LOWER(F3153))),
ISNUMBER(FIND("clorexidina",LOWER(F3153))),
ISNUMBER(FIND("matizacao",LOWER(F3153))),
ISNUMBER(FIND("matização",LOWER(F3153))),
ISNUMBER(FIND("arredondamento",LOWER(F3153))),
ISNUMBER(FIND("remocao",LOWER(F3153))),
ISNUMBER(FIND("remoção",LOWER(F3153)))
),"Serviços extras",
IF(ISNUMBER(FIND("banho",LOWER(F3153))),"Banho","Loja")))</f>
        <v>Loja</v>
      </c>
      <c r="AZ3153" s="1" t="str">
        <f>IF(ISBLANK(I3153),"", _xlfn.LET(_xlpm.Pedido,TRIM(D3153&amp;""),IF(_xlpm.Pedido&lt;&gt;"",_xlpm.Pedido&amp;" | "&amp;K3153,I3153&amp;" | "&amp;K3153&amp;" | "&amp;TEXT(AU3153,"0"))))</f>
        <v xml:space="preserve">5554 | </v>
      </c>
      <c r="BA3153" s="1" t="str">
        <f>IF(ISBLANK(I3153),"", _xlfn.LET(_xlpm.TipoServico,LOWER(H3153),IF(ISNUMBER(FIND("banho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53" s="1" t="str">
        <f>IF(ISBLANK(I3153),"", _xlfn.LET(
    _xlpm.Servico,TRIM(F3153&amp;""),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53" s="1">
        <f t="shared" si="4"/>
        <v>45</v>
      </c>
    </row>
    <row r="3154" spans="1:55" x14ac:dyDescent="0.3">
      <c r="A3154" t="s">
        <v>141</v>
      </c>
      <c r="B3154" s="3">
        <v>46154</v>
      </c>
      <c r="C3154" t="s">
        <v>46</v>
      </c>
      <c r="D3154">
        <v>5557</v>
      </c>
      <c r="F3154" t="s">
        <v>134</v>
      </c>
      <c r="H3154" t="s">
        <v>276</v>
      </c>
      <c r="I3154">
        <v>2816</v>
      </c>
      <c r="J3154" t="s">
        <v>72</v>
      </c>
      <c r="K3154" t="s">
        <v>155</v>
      </c>
      <c r="L3154">
        <v>557391664128</v>
      </c>
      <c r="N3154">
        <v>0</v>
      </c>
      <c r="O3154" t="s">
        <v>5</v>
      </c>
      <c r="P3154">
        <v>0</v>
      </c>
      <c r="Q3154">
        <v>62</v>
      </c>
      <c r="R3154">
        <v>62</v>
      </c>
      <c r="S3154">
        <v>1</v>
      </c>
      <c r="T3154">
        <v>62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 t="s">
        <v>6</v>
      </c>
      <c r="AG3154">
        <v>270</v>
      </c>
      <c r="AH3154" t="s">
        <v>207</v>
      </c>
      <c r="AJ3154" t="s">
        <v>192</v>
      </c>
      <c r="AK3154" t="s">
        <v>190</v>
      </c>
      <c r="AL3154" t="s">
        <v>188</v>
      </c>
      <c r="AT3154" s="1"/>
      <c r="AU3154" s="2" t="str">
        <f>IF(ISBLANK(B3154),"", TEXT(B3154,"dddd, d \d\e mmmm \d\e aaaa"))</f>
        <v>terça-feira, 12 de maio de 2026</v>
      </c>
      <c r="AX3154" s="1" t="str" cm="1">
        <f t="array" ref="AX3154">IFERROR(_xlfn.TEXTJOIN(", ",TRUE,_xlfn._xlws.SORT(_xlfn.UNIQUE(_xlfn._xlws.FILTER($K$2:$K$2889,($I$2:$I$2889=I3154)*($K$2:$K$2889&lt;&gt;""))))),"")</f>
        <v>Mel, Precioso</v>
      </c>
      <c r="AY3154" s="1" t="str">
        <f>IF(ISBLANK(F3154),"", IF(OR(
ISNUMBER(FIND("escovacao",LOWER(F3154))),
ISNUMBER(FIND("escovação",LOWER(F3154))),
ISNUMBER(FIND("higiene bucal",LOWER(F3154))),
ISNUMBER(FIND("tosa",LOWER(F3154))),
ISNUMBER(FIND("hidratacao",LOWER(F3154))),
ISNUMBER(FIND("hidratação",LOWER(F3154))),
ISNUMBER(FIND("spa",LOWER(F3154))),
ISNUMBER(FIND("corte de unhas",LOWER(F3154))),
ISNUMBER(FIND("desembolo",LOWER(F3154))),
ISNUMBER(FIND("clorexidina",LOWER(F3154))),
ISNUMBER(FIND("matizacao",LOWER(F3154))),
ISNUMBER(FIND("matização",LOWER(F3154))),
ISNUMBER(FIND("arredondamento",LOWER(F3154))),
ISNUMBER(FIND("remocao",LOWER(F3154))),
ISNUMBER(FIND("remoção",LOWER(F3154)))
),"Serviços extras",
IF(ISNUMBER(FIND("banho",LOWER(F3154))),"Banho","Loja")))</f>
        <v>Banho</v>
      </c>
      <c r="AZ3154" s="1" t="str">
        <f>IF(ISBLANK(I3154),"", _xlfn.LET(_xlpm.Pedido,TRIM(D3154&amp;""),IF(_xlpm.Pedido&lt;&gt;"",_xlpm.Pedido&amp;" | "&amp;K3154,I3154&amp;" | "&amp;K3154&amp;" | "&amp;TEXT(AU3154,"0"))))</f>
        <v>5557 | Mel</v>
      </c>
      <c r="BA3154" s="1" t="str">
        <f>IF(ISBLANK(I3154),"", _xlfn.LET(_xlpm.TipoServico,LOWER(H3154),IF(ISNUMBER(FIND("banho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54" s="1" t="str">
        <f>IF(ISBLANK(I3154),"", _xlfn.LET(
    _xlpm.Servico,TRIM(F3154&amp;""),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54" s="1">
        <f t="shared" si="4"/>
        <v>62</v>
      </c>
    </row>
    <row r="3155" spans="1:55" x14ac:dyDescent="0.3">
      <c r="A3155" t="s">
        <v>141</v>
      </c>
      <c r="B3155" s="3">
        <v>46154</v>
      </c>
      <c r="C3155" t="s">
        <v>46</v>
      </c>
      <c r="D3155">
        <v>5557</v>
      </c>
      <c r="F3155" t="s">
        <v>183</v>
      </c>
      <c r="H3155" t="s">
        <v>276</v>
      </c>
      <c r="I3155">
        <v>2816</v>
      </c>
      <c r="J3155" t="s">
        <v>72</v>
      </c>
      <c r="K3155" t="s">
        <v>155</v>
      </c>
      <c r="L3155">
        <v>557391664128</v>
      </c>
      <c r="N3155">
        <v>0</v>
      </c>
      <c r="O3155" t="s">
        <v>5</v>
      </c>
      <c r="P3155">
        <v>0</v>
      </c>
      <c r="Q3155">
        <v>63</v>
      </c>
      <c r="R3155">
        <v>63</v>
      </c>
      <c r="S3155">
        <v>1</v>
      </c>
      <c r="T3155">
        <v>63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 t="s">
        <v>6</v>
      </c>
      <c r="AG3155">
        <v>270</v>
      </c>
      <c r="AH3155" t="s">
        <v>207</v>
      </c>
      <c r="AJ3155" t="s">
        <v>192</v>
      </c>
      <c r="AK3155" t="s">
        <v>190</v>
      </c>
      <c r="AL3155" t="s">
        <v>188</v>
      </c>
      <c r="AT3155" s="1"/>
      <c r="AU3155" s="2" t="str">
        <f>IF(ISBLANK(B3155),"", TEXT(B3155,"dddd, d \d\e mmmm \d\e aaaa"))</f>
        <v>terça-feira, 12 de maio de 2026</v>
      </c>
      <c r="AX3155" s="1" t="str" cm="1">
        <f t="array" ref="AX3155">IFERROR(_xlfn.TEXTJOIN(", ",TRUE,_xlfn._xlws.SORT(_xlfn.UNIQUE(_xlfn._xlws.FILTER($K$2:$K$2889,($I$2:$I$2889=I3155)*($K$2:$K$2889&lt;&gt;""))))),"")</f>
        <v>Mel, Precioso</v>
      </c>
      <c r="AY3155" s="1" t="str">
        <f>IF(ISBLANK(F3155),"", IF(OR(
ISNUMBER(FIND("escovacao",LOWER(F3155))),
ISNUMBER(FIND("escovação",LOWER(F3155))),
ISNUMBER(FIND("higiene bucal",LOWER(F3155))),
ISNUMBER(FIND("tosa",LOWER(F3155))),
ISNUMBER(FIND("hidratacao",LOWER(F3155))),
ISNUMBER(FIND("hidratação",LOWER(F3155))),
ISNUMBER(FIND("spa",LOWER(F3155))),
ISNUMBER(FIND("corte de unhas",LOWER(F3155))),
ISNUMBER(FIND("desembolo",LOWER(F3155))),
ISNUMBER(FIND("clorexidina",LOWER(F3155))),
ISNUMBER(FIND("matizacao",LOWER(F3155))),
ISNUMBER(FIND("matização",LOWER(F3155))),
ISNUMBER(FIND("arredondamento",LOWER(F3155))),
ISNUMBER(FIND("remocao",LOWER(F3155))),
ISNUMBER(FIND("remoção",LOWER(F3155)))
),"Serviços extras",
IF(ISNUMBER(FIND("banho",LOWER(F3155))),"Banho","Loja")))</f>
        <v>Serviços extras</v>
      </c>
      <c r="AZ3155" s="1" t="str">
        <f>IF(ISBLANK(I3155),"", _xlfn.LET(_xlpm.Pedido,TRIM(D3155&amp;""),IF(_xlpm.Pedido&lt;&gt;"",_xlpm.Pedido&amp;" | "&amp;K3155,I3155&amp;" | "&amp;K3155&amp;" | "&amp;TEXT(AU3155,"0"))))</f>
        <v>5557 | Mel</v>
      </c>
      <c r="BA3155" s="1" t="str">
        <f>IF(ISBLANK(I3155),"", _xlfn.LET(_xlpm.TipoServico,LOWER(H3155),IF(ISNUMBER(FIND("banho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55" s="1" t="str">
        <f>IF(ISBLANK(I3155),"", _xlfn.LET(
    _xlpm.Servico,TRIM(F3155&amp;""),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55" s="1">
        <f t="shared" si="4"/>
        <v>63</v>
      </c>
    </row>
    <row r="3156" spans="1:55" x14ac:dyDescent="0.3">
      <c r="A3156" t="s">
        <v>133</v>
      </c>
      <c r="B3156" s="3">
        <v>46154</v>
      </c>
      <c r="C3156" t="s">
        <v>46</v>
      </c>
      <c r="D3156">
        <v>5557</v>
      </c>
      <c r="F3156" t="s">
        <v>134</v>
      </c>
      <c r="H3156" t="s">
        <v>276</v>
      </c>
      <c r="I3156">
        <v>2816</v>
      </c>
      <c r="J3156" t="s">
        <v>72</v>
      </c>
      <c r="K3156" t="s">
        <v>436</v>
      </c>
      <c r="L3156">
        <v>557391664128</v>
      </c>
      <c r="N3156">
        <v>0</v>
      </c>
      <c r="O3156" t="s">
        <v>5</v>
      </c>
      <c r="P3156">
        <v>0</v>
      </c>
      <c r="Q3156">
        <v>62</v>
      </c>
      <c r="R3156">
        <v>62</v>
      </c>
      <c r="S3156">
        <v>1</v>
      </c>
      <c r="T3156">
        <v>62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 t="s">
        <v>6</v>
      </c>
      <c r="AG3156">
        <v>270</v>
      </c>
      <c r="AH3156" t="s">
        <v>207</v>
      </c>
      <c r="AJ3156" t="s">
        <v>192</v>
      </c>
      <c r="AK3156" t="s">
        <v>187</v>
      </c>
      <c r="AL3156" t="s">
        <v>188</v>
      </c>
      <c r="AT3156" s="1"/>
      <c r="AU3156" s="2" t="str">
        <f>IF(ISBLANK(B3156),"", TEXT(B3156,"dddd, d \d\e mmmm \d\e aaaa"))</f>
        <v>terça-feira, 12 de maio de 2026</v>
      </c>
      <c r="AX3156" s="1" t="str" cm="1">
        <f t="array" ref="AX3156">IFERROR(_xlfn.TEXTJOIN(", ",TRUE,_xlfn._xlws.SORT(_xlfn.UNIQUE(_xlfn._xlws.FILTER($K$2:$K$2889,($I$2:$I$2889=I3156)*($K$2:$K$2889&lt;&gt;""))))),"")</f>
        <v>Mel, Precioso</v>
      </c>
      <c r="AY3156" s="1" t="str">
        <f>IF(ISBLANK(F3156),"", IF(OR(
ISNUMBER(FIND("escovacao",LOWER(F3156))),
ISNUMBER(FIND("escovação",LOWER(F3156))),
ISNUMBER(FIND("higiene bucal",LOWER(F3156))),
ISNUMBER(FIND("tosa",LOWER(F3156))),
ISNUMBER(FIND("hidratacao",LOWER(F3156))),
ISNUMBER(FIND("hidratação",LOWER(F3156))),
ISNUMBER(FIND("spa",LOWER(F3156))),
ISNUMBER(FIND("corte de unhas",LOWER(F3156))),
ISNUMBER(FIND("desembolo",LOWER(F3156))),
ISNUMBER(FIND("clorexidina",LOWER(F3156))),
ISNUMBER(FIND("matizacao",LOWER(F3156))),
ISNUMBER(FIND("matização",LOWER(F3156))),
ISNUMBER(FIND("arredondamento",LOWER(F3156))),
ISNUMBER(FIND("remocao",LOWER(F3156))),
ISNUMBER(FIND("remoção",LOWER(F3156)))
),"Serviços extras",
IF(ISNUMBER(FIND("banho",LOWER(F3156))),"Banho","Loja")))</f>
        <v>Banho</v>
      </c>
      <c r="AZ3156" s="1" t="str">
        <f>IF(ISBLANK(I3156),"", _xlfn.LET(_xlpm.Pedido,TRIM(D3156&amp;""),IF(_xlpm.Pedido&lt;&gt;"",_xlpm.Pedido&amp;" | "&amp;K3156,I3156&amp;" | "&amp;K3156&amp;" | "&amp;TEXT(AU3156,"0"))))</f>
        <v>5557 | Precioso</v>
      </c>
      <c r="BA3156" s="1" t="str">
        <f>IF(ISBLANK(I3156),"", _xlfn.LET(_xlpm.TipoServico,LOWER(H3156),IF(ISNUMBER(FIND("banho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56" s="1" t="str">
        <f>IF(ISBLANK(I3156),"", _xlfn.LET(
    _xlpm.Servico,TRIM(F3156&amp;""),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56" s="1">
        <f t="shared" si="4"/>
        <v>62</v>
      </c>
    </row>
    <row r="3157" spans="1:55" x14ac:dyDescent="0.3">
      <c r="A3157" t="s">
        <v>141</v>
      </c>
      <c r="B3157" s="3">
        <v>46154</v>
      </c>
      <c r="C3157" t="s">
        <v>46</v>
      </c>
      <c r="D3157">
        <v>5557</v>
      </c>
      <c r="F3157" t="s">
        <v>183</v>
      </c>
      <c r="H3157" t="s">
        <v>276</v>
      </c>
      <c r="I3157">
        <v>2816</v>
      </c>
      <c r="J3157" t="s">
        <v>72</v>
      </c>
      <c r="K3157" t="s">
        <v>436</v>
      </c>
      <c r="L3157">
        <v>557391664128</v>
      </c>
      <c r="N3157">
        <v>0</v>
      </c>
      <c r="O3157" t="s">
        <v>5</v>
      </c>
      <c r="P3157">
        <v>0</v>
      </c>
      <c r="Q3157">
        <v>63</v>
      </c>
      <c r="R3157">
        <v>63</v>
      </c>
      <c r="S3157">
        <v>1</v>
      </c>
      <c r="T3157">
        <v>63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 t="s">
        <v>6</v>
      </c>
      <c r="AG3157">
        <v>270</v>
      </c>
      <c r="AH3157" t="s">
        <v>207</v>
      </c>
      <c r="AJ3157" t="s">
        <v>192</v>
      </c>
      <c r="AK3157" t="s">
        <v>187</v>
      </c>
      <c r="AL3157" t="s">
        <v>188</v>
      </c>
      <c r="AT3157" s="1"/>
      <c r="AU3157" s="2" t="str">
        <f>IF(ISBLANK(B3157),"", TEXT(B3157,"dddd, d \d\e mmmm \d\e aaaa"))</f>
        <v>terça-feira, 12 de maio de 2026</v>
      </c>
      <c r="AX3157" s="1" t="str" cm="1">
        <f t="array" ref="AX3157">IFERROR(_xlfn.TEXTJOIN(", ",TRUE,_xlfn._xlws.SORT(_xlfn.UNIQUE(_xlfn._xlws.FILTER($K$2:$K$2889,($I$2:$I$2889=I3157)*($K$2:$K$2889&lt;&gt;""))))),"")</f>
        <v>Mel, Precioso</v>
      </c>
      <c r="AY3157" s="1" t="str">
        <f>IF(ISBLANK(F3157),"", IF(OR(
ISNUMBER(FIND("escovacao",LOWER(F3157))),
ISNUMBER(FIND("escovação",LOWER(F3157))),
ISNUMBER(FIND("higiene bucal",LOWER(F3157))),
ISNUMBER(FIND("tosa",LOWER(F3157))),
ISNUMBER(FIND("hidratacao",LOWER(F3157))),
ISNUMBER(FIND("hidratação",LOWER(F3157))),
ISNUMBER(FIND("spa",LOWER(F3157))),
ISNUMBER(FIND("corte de unhas",LOWER(F3157))),
ISNUMBER(FIND("desembolo",LOWER(F3157))),
ISNUMBER(FIND("clorexidina",LOWER(F3157))),
ISNUMBER(FIND("matizacao",LOWER(F3157))),
ISNUMBER(FIND("matização",LOWER(F3157))),
ISNUMBER(FIND("arredondamento",LOWER(F3157))),
ISNUMBER(FIND("remocao",LOWER(F3157))),
ISNUMBER(FIND("remoção",LOWER(F3157)))
),"Serviços extras",
IF(ISNUMBER(FIND("banho",LOWER(F3157))),"Banho","Loja")))</f>
        <v>Serviços extras</v>
      </c>
      <c r="AZ3157" s="1" t="str">
        <f>IF(ISBLANK(I3157),"", _xlfn.LET(_xlpm.Pedido,TRIM(D3157&amp;""),IF(_xlpm.Pedido&lt;&gt;"",_xlpm.Pedido&amp;" | "&amp;K3157,I3157&amp;" | "&amp;K3157&amp;" | "&amp;TEXT(AU3157,"0"))))</f>
        <v>5557 | Precioso</v>
      </c>
      <c r="BA3157" s="1" t="str">
        <f>IF(ISBLANK(I3157),"", _xlfn.LET(_xlpm.TipoServico,LOWER(H3157),IF(ISNUMBER(FIND("banho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57" s="1" t="str">
        <f>IF(ISBLANK(I3157),"", _xlfn.LET(
    _xlpm.Servico,TRIM(F3157&amp;""),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57" s="1">
        <f t="shared" si="4"/>
        <v>63</v>
      </c>
    </row>
    <row r="3158" spans="1:55" x14ac:dyDescent="0.3">
      <c r="A3158" t="s">
        <v>141</v>
      </c>
      <c r="B3158" s="3">
        <v>46154</v>
      </c>
      <c r="C3158" t="s">
        <v>46</v>
      </c>
      <c r="D3158">
        <v>5557</v>
      </c>
      <c r="F3158" t="s">
        <v>169</v>
      </c>
      <c r="H3158" t="s">
        <v>276</v>
      </c>
      <c r="I3158">
        <v>2816</v>
      </c>
      <c r="J3158" t="s">
        <v>72</v>
      </c>
      <c r="K3158" t="s">
        <v>155</v>
      </c>
      <c r="L3158">
        <v>557391664128</v>
      </c>
      <c r="N3158">
        <v>0</v>
      </c>
      <c r="O3158" t="s">
        <v>5</v>
      </c>
      <c r="P3158">
        <v>0</v>
      </c>
      <c r="Q3158">
        <v>10</v>
      </c>
      <c r="R3158">
        <v>10</v>
      </c>
      <c r="S3158">
        <v>1</v>
      </c>
      <c r="T3158">
        <v>10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0</v>
      </c>
      <c r="AF3158" t="s">
        <v>6</v>
      </c>
      <c r="AG3158">
        <v>270</v>
      </c>
      <c r="AH3158" t="s">
        <v>207</v>
      </c>
      <c r="AJ3158" t="s">
        <v>192</v>
      </c>
      <c r="AK3158" t="s">
        <v>190</v>
      </c>
      <c r="AL3158" t="s">
        <v>188</v>
      </c>
      <c r="AT3158" s="1"/>
      <c r="AU3158" s="2" t="str">
        <f>IF(ISBLANK(B3158),"", TEXT(B3158,"dddd, d \d\e mmmm \d\e aaaa"))</f>
        <v>terça-feira, 12 de maio de 2026</v>
      </c>
      <c r="AX3158" s="1" t="str" cm="1">
        <f t="array" ref="AX3158">IFERROR(_xlfn.TEXTJOIN(", ",TRUE,_xlfn._xlws.SORT(_xlfn.UNIQUE(_xlfn._xlws.FILTER($K$2:$K$2889,($I$2:$I$2889=I3158)*($K$2:$K$2889&lt;&gt;""))))),"")</f>
        <v>Mel, Precioso</v>
      </c>
      <c r="AY3158" s="1" t="str">
        <f>IF(ISBLANK(F3158),"", IF(OR(
ISNUMBER(FIND("escovacao",LOWER(F3158))),
ISNUMBER(FIND("escovação",LOWER(F3158))),
ISNUMBER(FIND("higiene bucal",LOWER(F3158))),
ISNUMBER(FIND("tosa",LOWER(F3158))),
ISNUMBER(FIND("hidratacao",LOWER(F3158))),
ISNUMBER(FIND("hidratação",LOWER(F3158))),
ISNUMBER(FIND("spa",LOWER(F3158))),
ISNUMBER(FIND("corte de unhas",LOWER(F3158))),
ISNUMBER(FIND("desembolo",LOWER(F3158))),
ISNUMBER(FIND("clorexidina",LOWER(F3158))),
ISNUMBER(FIND("matizacao",LOWER(F3158))),
ISNUMBER(FIND("matização",LOWER(F3158))),
ISNUMBER(FIND("arredondamento",LOWER(F3158))),
ISNUMBER(FIND("remocao",LOWER(F3158))),
ISNUMBER(FIND("remoção",LOWER(F3158)))
),"Serviços extras",
IF(ISNUMBER(FIND("banho",LOWER(F3158))),"Banho","Loja")))</f>
        <v>Serviços extras</v>
      </c>
      <c r="AZ3158" s="1" t="str">
        <f>IF(ISBLANK(I3158),"", _xlfn.LET(_xlpm.Pedido,TRIM(D3158&amp;""),IF(_xlpm.Pedido&lt;&gt;"",_xlpm.Pedido&amp;" | "&amp;K3158,I3158&amp;" | "&amp;K3158&amp;" | "&amp;TEXT(AU3158,"0"))))</f>
        <v>5557 | Mel</v>
      </c>
      <c r="BA3158" s="1" t="str">
        <f>IF(ISBLANK(I3158),"", _xlfn.LET(_xlpm.TipoServico,LOWER(H3158),IF(ISNUMBER(FIND("banho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58" s="1" t="str">
        <f>IF(ISBLANK(I3158),"", _xlfn.LET(
    _xlpm.Servico,TRIM(F3158&amp;""),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58" s="1">
        <f t="shared" si="4"/>
        <v>10</v>
      </c>
    </row>
    <row r="3159" spans="1:55" x14ac:dyDescent="0.3">
      <c r="A3159" t="s">
        <v>133</v>
      </c>
      <c r="B3159" s="3">
        <v>46154</v>
      </c>
      <c r="C3159" t="s">
        <v>46</v>
      </c>
      <c r="D3159">
        <v>5557</v>
      </c>
      <c r="F3159" t="s">
        <v>169</v>
      </c>
      <c r="H3159" t="s">
        <v>276</v>
      </c>
      <c r="I3159">
        <v>2816</v>
      </c>
      <c r="J3159" t="s">
        <v>72</v>
      </c>
      <c r="K3159" t="s">
        <v>436</v>
      </c>
      <c r="L3159">
        <v>557391664128</v>
      </c>
      <c r="N3159">
        <v>0</v>
      </c>
      <c r="O3159" t="s">
        <v>5</v>
      </c>
      <c r="P3159">
        <v>0</v>
      </c>
      <c r="Q3159">
        <v>10</v>
      </c>
      <c r="R3159">
        <v>10</v>
      </c>
      <c r="S3159">
        <v>1</v>
      </c>
      <c r="T3159">
        <v>10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 t="s">
        <v>6</v>
      </c>
      <c r="AG3159">
        <v>270</v>
      </c>
      <c r="AH3159" t="s">
        <v>207</v>
      </c>
      <c r="AJ3159" t="s">
        <v>192</v>
      </c>
      <c r="AK3159" t="s">
        <v>187</v>
      </c>
      <c r="AL3159" t="s">
        <v>188</v>
      </c>
      <c r="AT3159" s="1"/>
      <c r="AU3159" s="2" t="str">
        <f>IF(ISBLANK(B3159),"", TEXT(B3159,"dddd, d \d\e mmmm \d\e aaaa"))</f>
        <v>terça-feira, 12 de maio de 2026</v>
      </c>
      <c r="AX3159" s="1" t="str" cm="1">
        <f t="array" ref="AX3159">IFERROR(_xlfn.TEXTJOIN(", ",TRUE,_xlfn._xlws.SORT(_xlfn.UNIQUE(_xlfn._xlws.FILTER($K$2:$K$2889,($I$2:$I$2889=I3159)*($K$2:$K$2889&lt;&gt;""))))),"")</f>
        <v>Mel, Precioso</v>
      </c>
      <c r="AY3159" s="1" t="str">
        <f>IF(ISBLANK(F3159),"", IF(OR(
ISNUMBER(FIND("escovacao",LOWER(F3159))),
ISNUMBER(FIND("escovação",LOWER(F3159))),
ISNUMBER(FIND("higiene bucal",LOWER(F3159))),
ISNUMBER(FIND("tosa",LOWER(F3159))),
ISNUMBER(FIND("hidratacao",LOWER(F3159))),
ISNUMBER(FIND("hidratação",LOWER(F3159))),
ISNUMBER(FIND("spa",LOWER(F3159))),
ISNUMBER(FIND("corte de unhas",LOWER(F3159))),
ISNUMBER(FIND("desembolo",LOWER(F3159))),
ISNUMBER(FIND("clorexidina",LOWER(F3159))),
ISNUMBER(FIND("matizacao",LOWER(F3159))),
ISNUMBER(FIND("matização",LOWER(F3159))),
ISNUMBER(FIND("arredondamento",LOWER(F3159))),
ISNUMBER(FIND("remocao",LOWER(F3159))),
ISNUMBER(FIND("remoção",LOWER(F3159)))
),"Serviços extras",
IF(ISNUMBER(FIND("banho",LOWER(F3159))),"Banho","Loja")))</f>
        <v>Serviços extras</v>
      </c>
      <c r="AZ3159" s="1" t="str">
        <f>IF(ISBLANK(I3159),"", _xlfn.LET(_xlpm.Pedido,TRIM(D3159&amp;""),IF(_xlpm.Pedido&lt;&gt;"",_xlpm.Pedido&amp;" | "&amp;K3159,I3159&amp;" | "&amp;K3159&amp;" | "&amp;TEXT(AU3159,"0"))))</f>
        <v>5557 | Precioso</v>
      </c>
      <c r="BA3159" s="1" t="str">
        <f>IF(ISBLANK(I3159),"", _xlfn.LET(_xlpm.TipoServico,LOWER(H3159),IF(ISNUMBER(FIND("banho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59" s="1" t="str">
        <f>IF(ISBLANK(I3159),"", _xlfn.LET(
    _xlpm.Servico,TRIM(F3159&amp;""),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59" s="1">
        <f t="shared" si="4"/>
        <v>10</v>
      </c>
    </row>
    <row r="3160" spans="1:55" x14ac:dyDescent="0.3">
      <c r="A3160" t="s">
        <v>172</v>
      </c>
      <c r="B3160" s="3">
        <v>46154</v>
      </c>
      <c r="C3160" t="s">
        <v>46</v>
      </c>
      <c r="D3160">
        <v>5556</v>
      </c>
      <c r="F3160" t="s">
        <v>134</v>
      </c>
      <c r="H3160" t="s">
        <v>276</v>
      </c>
      <c r="I3160">
        <v>2899</v>
      </c>
      <c r="J3160" t="s">
        <v>826</v>
      </c>
      <c r="K3160" t="s">
        <v>407</v>
      </c>
      <c r="L3160">
        <v>557398321427</v>
      </c>
      <c r="N3160">
        <v>0</v>
      </c>
      <c r="O3160" t="s">
        <v>5</v>
      </c>
      <c r="P3160">
        <v>0</v>
      </c>
      <c r="Q3160">
        <v>62</v>
      </c>
      <c r="R3160">
        <v>62</v>
      </c>
      <c r="S3160">
        <v>1</v>
      </c>
      <c r="T3160">
        <v>62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 t="s">
        <v>6</v>
      </c>
      <c r="AG3160">
        <v>94</v>
      </c>
      <c r="AT3160" s="1"/>
      <c r="AU3160" s="2" t="str">
        <f>IF(ISBLANK(B3160),"", TEXT(B3160,"dddd, d \d\e mmmm \d\e aaaa"))</f>
        <v>terça-feira, 12 de maio de 2026</v>
      </c>
      <c r="AX3160" s="1" t="str" cm="1">
        <f t="array" ref="AX3160">IFERROR(_xlfn.TEXTJOIN(", ",TRUE,_xlfn._xlws.SORT(_xlfn.UNIQUE(_xlfn._xlws.FILTER($K$2:$K$2889,($I$2:$I$2889=I3160)*($K$2:$K$2889&lt;&gt;""))))),"")</f>
        <v/>
      </c>
      <c r="AY3160" s="1" t="str">
        <f>IF(ISBLANK(F3160),"", IF(OR(
ISNUMBER(FIND("escovacao",LOWER(F3160))),
ISNUMBER(FIND("escovação",LOWER(F3160))),
ISNUMBER(FIND("higiene bucal",LOWER(F3160))),
ISNUMBER(FIND("tosa",LOWER(F3160))),
ISNUMBER(FIND("hidratacao",LOWER(F3160))),
ISNUMBER(FIND("hidratação",LOWER(F3160))),
ISNUMBER(FIND("spa",LOWER(F3160))),
ISNUMBER(FIND("corte de unhas",LOWER(F3160))),
ISNUMBER(FIND("desembolo",LOWER(F3160))),
ISNUMBER(FIND("clorexidina",LOWER(F3160))),
ISNUMBER(FIND("matizacao",LOWER(F3160))),
ISNUMBER(FIND("matização",LOWER(F3160))),
ISNUMBER(FIND("arredondamento",LOWER(F3160))),
ISNUMBER(FIND("remocao",LOWER(F3160))),
ISNUMBER(FIND("remoção",LOWER(F3160)))
),"Serviços extras",
IF(ISNUMBER(FIND("banho",LOWER(F3160))),"Banho","Loja")))</f>
        <v>Banho</v>
      </c>
      <c r="AZ3160" s="1" t="str">
        <f>IF(ISBLANK(I3160),"", _xlfn.LET(_xlpm.Pedido,TRIM(D3160&amp;""),IF(_xlpm.Pedido&lt;&gt;"",_xlpm.Pedido&amp;" | "&amp;K3160,I3160&amp;" | "&amp;K3160&amp;" | "&amp;TEXT(AU3160,"0"))))</f>
        <v>5556 | Scooby</v>
      </c>
      <c r="BA3160" s="1" t="str">
        <f>IF(ISBLANK(I3160),"", _xlfn.LET(_xlpm.TipoServico,LOWER(H3160),IF(ISNUMBER(FIND("banho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0" s="1" t="str">
        <f>IF(ISBLANK(I3160),"", _xlfn.LET(
    _xlpm.Servico,TRIM(F3160&amp;""),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60" s="1">
        <f t="shared" si="4"/>
        <v>62</v>
      </c>
    </row>
    <row r="3161" spans="1:55" x14ac:dyDescent="0.3">
      <c r="A3161" t="s">
        <v>172</v>
      </c>
      <c r="B3161" s="3">
        <v>46154</v>
      </c>
      <c r="C3161" t="s">
        <v>46</v>
      </c>
      <c r="D3161">
        <v>5556</v>
      </c>
      <c r="F3161" t="s">
        <v>146</v>
      </c>
      <c r="H3161" t="s">
        <v>276</v>
      </c>
      <c r="I3161">
        <v>2899</v>
      </c>
      <c r="J3161" t="s">
        <v>826</v>
      </c>
      <c r="K3161" t="s">
        <v>407</v>
      </c>
      <c r="L3161">
        <v>557398321427</v>
      </c>
      <c r="N3161">
        <v>0</v>
      </c>
      <c r="O3161" t="s">
        <v>5</v>
      </c>
      <c r="P3161">
        <v>0</v>
      </c>
      <c r="Q3161">
        <v>12</v>
      </c>
      <c r="R3161">
        <v>12</v>
      </c>
      <c r="S3161">
        <v>1</v>
      </c>
      <c r="T3161">
        <v>12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 t="s">
        <v>6</v>
      </c>
      <c r="AG3161">
        <v>94</v>
      </c>
      <c r="AT3161" s="1"/>
      <c r="AU3161" s="2" t="str">
        <f>IF(ISBLANK(B3161),"", TEXT(B3161,"dddd, d \d\e mmmm \d\e aaaa"))</f>
        <v>terça-feira, 12 de maio de 2026</v>
      </c>
      <c r="AX3161" s="1" t="str" cm="1">
        <f t="array" ref="AX3161">IFERROR(_xlfn.TEXTJOIN(", ",TRUE,_xlfn._xlws.SORT(_xlfn.UNIQUE(_xlfn._xlws.FILTER($K$2:$K$2889,($I$2:$I$2889=I3161)*($K$2:$K$2889&lt;&gt;""))))),"")</f>
        <v/>
      </c>
      <c r="AY3161" s="1" t="str">
        <f>IF(ISBLANK(F3161),"", IF(OR(
ISNUMBER(FIND("escovacao",LOWER(F3161))),
ISNUMBER(FIND("escovação",LOWER(F3161))),
ISNUMBER(FIND("higiene bucal",LOWER(F3161))),
ISNUMBER(FIND("tosa",LOWER(F3161))),
ISNUMBER(FIND("hidratacao",LOWER(F3161))),
ISNUMBER(FIND("hidratação",LOWER(F3161))),
ISNUMBER(FIND("spa",LOWER(F3161))),
ISNUMBER(FIND("corte de unhas",LOWER(F3161))),
ISNUMBER(FIND("desembolo",LOWER(F3161))),
ISNUMBER(FIND("clorexidina",LOWER(F3161))),
ISNUMBER(FIND("matizacao",LOWER(F3161))),
ISNUMBER(FIND("matização",LOWER(F3161))),
ISNUMBER(FIND("arredondamento",LOWER(F3161))),
ISNUMBER(FIND("remocao",LOWER(F3161))),
ISNUMBER(FIND("remoção",LOWER(F3161)))
),"Serviços extras",
IF(ISNUMBER(FIND("banho",LOWER(F3161))),"Banho","Loja")))</f>
        <v>Serviços extras</v>
      </c>
      <c r="AZ3161" s="1" t="str">
        <f>IF(ISBLANK(I3161),"", _xlfn.LET(_xlpm.Pedido,TRIM(D3161&amp;""),IF(_xlpm.Pedido&lt;&gt;"",_xlpm.Pedido&amp;" | "&amp;K3161,I3161&amp;" | "&amp;K3161&amp;" | "&amp;TEXT(AU3161,"0"))))</f>
        <v>5556 | Scooby</v>
      </c>
      <c r="BA3161" s="1" t="str">
        <f>IF(ISBLANK(I3161),"", _xlfn.LET(_xlpm.TipoServico,LOWER(H3161),IF(ISNUMBER(FIND("banho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1" s="1" t="str">
        <f>IF(ISBLANK(I3161),"", _xlfn.LET(
    _xlpm.Servico,TRIM(F3161&amp;""),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61" s="1">
        <f t="shared" si="4"/>
        <v>12</v>
      </c>
    </row>
    <row r="3162" spans="1:55" x14ac:dyDescent="0.3">
      <c r="A3162" t="s">
        <v>172</v>
      </c>
      <c r="B3162" s="3">
        <v>46154</v>
      </c>
      <c r="C3162" t="s">
        <v>46</v>
      </c>
      <c r="D3162">
        <v>5556</v>
      </c>
      <c r="F3162" t="s">
        <v>372</v>
      </c>
      <c r="H3162" t="s">
        <v>276</v>
      </c>
      <c r="I3162">
        <v>2899</v>
      </c>
      <c r="J3162" t="s">
        <v>826</v>
      </c>
      <c r="K3162" t="s">
        <v>407</v>
      </c>
      <c r="L3162">
        <v>557398321427</v>
      </c>
      <c r="N3162">
        <v>0</v>
      </c>
      <c r="O3162" t="s">
        <v>5</v>
      </c>
      <c r="P3162">
        <v>0</v>
      </c>
      <c r="Q3162">
        <v>20</v>
      </c>
      <c r="R3162">
        <v>20</v>
      </c>
      <c r="S3162">
        <v>1</v>
      </c>
      <c r="T3162">
        <v>20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 t="s">
        <v>6</v>
      </c>
      <c r="AG3162">
        <v>94</v>
      </c>
      <c r="AT3162" s="1"/>
      <c r="AU3162" s="2" t="str">
        <f>IF(ISBLANK(B3162),"", TEXT(B3162,"dddd, d \d\e mmmm \d\e aaaa"))</f>
        <v>terça-feira, 12 de maio de 2026</v>
      </c>
      <c r="AX3162" s="1" t="str" cm="1">
        <f t="array" ref="AX3162">IFERROR(_xlfn.TEXTJOIN(", ",TRUE,_xlfn._xlws.SORT(_xlfn.UNIQUE(_xlfn._xlws.FILTER($K$2:$K$2889,($I$2:$I$2889=I3162)*($K$2:$K$2889&lt;&gt;""))))),"")</f>
        <v/>
      </c>
      <c r="AY3162" s="1" t="str">
        <f>IF(ISBLANK(F3162),"", IF(OR(
ISNUMBER(FIND("escovacao",LOWER(F3162))),
ISNUMBER(FIND("escovação",LOWER(F3162))),
ISNUMBER(FIND("higiene bucal",LOWER(F3162))),
ISNUMBER(FIND("tosa",LOWER(F3162))),
ISNUMBER(FIND("hidratacao",LOWER(F3162))),
ISNUMBER(FIND("hidratação",LOWER(F3162))),
ISNUMBER(FIND("spa",LOWER(F3162))),
ISNUMBER(FIND("corte de unhas",LOWER(F3162))),
ISNUMBER(FIND("desembolo",LOWER(F3162))),
ISNUMBER(FIND("clorexidina",LOWER(F3162))),
ISNUMBER(FIND("matizacao",LOWER(F3162))),
ISNUMBER(FIND("matização",LOWER(F3162))),
ISNUMBER(FIND("arredondamento",LOWER(F3162))),
ISNUMBER(FIND("remocao",LOWER(F3162))),
ISNUMBER(FIND("remoção",LOWER(F3162)))
),"Serviços extras",
IF(ISNUMBER(FIND("banho",LOWER(F3162))),"Banho","Loja")))</f>
        <v>Serviços extras</v>
      </c>
      <c r="AZ3162" s="1" t="str">
        <f>IF(ISBLANK(I3162),"", _xlfn.LET(_xlpm.Pedido,TRIM(D3162&amp;""),IF(_xlpm.Pedido&lt;&gt;"",_xlpm.Pedido&amp;" | "&amp;K3162,I3162&amp;" | "&amp;K3162&amp;" | "&amp;TEXT(AU3162,"0"))))</f>
        <v>5556 | Scooby</v>
      </c>
      <c r="BA3162" s="1" t="str">
        <f>IF(ISBLANK(I3162),"", _xlfn.LET(_xlpm.TipoServico,LOWER(H3162),IF(ISNUMBER(FIND("banho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2" s="1" t="str">
        <f>IF(ISBLANK(I3162),"", _xlfn.LET(
    _xlpm.Servico,TRIM(F3162&amp;""),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62" s="1">
        <f t="shared" si="4"/>
        <v>20</v>
      </c>
    </row>
    <row r="3163" spans="1:55" x14ac:dyDescent="0.3">
      <c r="A3163" t="s">
        <v>141</v>
      </c>
      <c r="B3163" s="3">
        <v>46155</v>
      </c>
      <c r="C3163" t="s">
        <v>53</v>
      </c>
      <c r="D3163">
        <v>5558</v>
      </c>
      <c r="F3163" t="s">
        <v>291</v>
      </c>
      <c r="H3163" t="s">
        <v>276</v>
      </c>
      <c r="I3163">
        <v>2821</v>
      </c>
      <c r="J3163" t="s">
        <v>77</v>
      </c>
      <c r="K3163" t="s">
        <v>248</v>
      </c>
      <c r="L3163">
        <v>557388372017</v>
      </c>
      <c r="N3163">
        <v>0</v>
      </c>
      <c r="O3163" t="s">
        <v>5</v>
      </c>
      <c r="P3163">
        <v>0</v>
      </c>
      <c r="Q3163">
        <v>43</v>
      </c>
      <c r="R3163">
        <v>43</v>
      </c>
      <c r="S3163">
        <v>1</v>
      </c>
      <c r="T3163">
        <v>43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 t="s">
        <v>6</v>
      </c>
      <c r="AG3163">
        <v>759</v>
      </c>
      <c r="AH3163" t="s">
        <v>207</v>
      </c>
      <c r="AM3163" t="s">
        <v>827</v>
      </c>
      <c r="AT3163" s="1"/>
      <c r="AU3163" s="2" t="str">
        <f>IF(ISBLANK(B3163),"", TEXT(B3163,"dddd, d \d\e mmmm \d\e aaaa"))</f>
        <v>quarta-feira, 13 de maio de 2026</v>
      </c>
      <c r="AX3163" s="1" t="str" cm="1">
        <f t="array" ref="AX3163">IFERROR(_xlfn.TEXTJOIN(", ",TRUE,_xlfn._xlws.SORT(_xlfn.UNIQUE(_xlfn._xlws.FILTER($K$2:$K$2889,($I$2:$I$2889=I3163)*($K$2:$K$2889&lt;&gt;""))))),"")</f>
        <v>Crystal, Filomena, Tamiko</v>
      </c>
      <c r="AY3163" s="1" t="str">
        <f>IF(ISBLANK(F3163),"", IF(OR(
ISNUMBER(FIND("escovacao",LOWER(F3163))),
ISNUMBER(FIND("escovação",LOWER(F3163))),
ISNUMBER(FIND("higiene bucal",LOWER(F3163))),
ISNUMBER(FIND("tosa",LOWER(F3163))),
ISNUMBER(FIND("hidratacao",LOWER(F3163))),
ISNUMBER(FIND("hidratação",LOWER(F3163))),
ISNUMBER(FIND("spa",LOWER(F3163))),
ISNUMBER(FIND("corte de unhas",LOWER(F3163))),
ISNUMBER(FIND("desembolo",LOWER(F3163))),
ISNUMBER(FIND("clorexidina",LOWER(F3163))),
ISNUMBER(FIND("matizacao",LOWER(F3163))),
ISNUMBER(FIND("matização",LOWER(F3163))),
ISNUMBER(FIND("arredondamento",LOWER(F3163))),
ISNUMBER(FIND("remocao",LOWER(F3163))),
ISNUMBER(FIND("remoção",LOWER(F3163)))
),"Serviços extras",
IF(ISNUMBER(FIND("banho",LOWER(F3163))),"Banho","Loja")))</f>
        <v>Serviços extras</v>
      </c>
      <c r="AZ3163" s="1" t="str">
        <f>IF(ISBLANK(I3163),"", _xlfn.LET(_xlpm.Pedido,TRIM(D3163&amp;""),IF(_xlpm.Pedido&lt;&gt;"",_xlpm.Pedido&amp;" | "&amp;K3163,I3163&amp;" | "&amp;K3163&amp;" | "&amp;TEXT(AU3163,"0"))))</f>
        <v>5558 | Crystal</v>
      </c>
      <c r="BA3163" s="1" t="str">
        <f>IF(ISBLANK(I3163),"", _xlfn.LET(_xlpm.TipoServico,LOWER(H3163),IF(ISNUMBER(FIND("banho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3" s="1" t="str">
        <f>IF(ISBLANK(I3163),"", _xlfn.LET(
    _xlpm.Servico,TRIM(F3163&amp;""),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63" s="1">
        <f t="shared" si="4"/>
        <v>43</v>
      </c>
    </row>
    <row r="3164" spans="1:55" x14ac:dyDescent="0.3">
      <c r="A3164" t="s">
        <v>141</v>
      </c>
      <c r="B3164" s="3">
        <v>46155</v>
      </c>
      <c r="C3164" t="s">
        <v>53</v>
      </c>
      <c r="D3164">
        <v>5558</v>
      </c>
      <c r="F3164" t="s">
        <v>183</v>
      </c>
      <c r="H3164" t="s">
        <v>276</v>
      </c>
      <c r="I3164">
        <v>2821</v>
      </c>
      <c r="J3164" t="s">
        <v>77</v>
      </c>
      <c r="K3164" t="s">
        <v>370</v>
      </c>
      <c r="L3164">
        <v>557388372017</v>
      </c>
      <c r="N3164">
        <v>0</v>
      </c>
      <c r="O3164" t="s">
        <v>5</v>
      </c>
      <c r="P3164">
        <v>0</v>
      </c>
      <c r="Q3164">
        <v>63</v>
      </c>
      <c r="R3164">
        <v>63</v>
      </c>
      <c r="S3164">
        <v>1</v>
      </c>
      <c r="T3164">
        <v>63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 t="s">
        <v>6</v>
      </c>
      <c r="AG3164">
        <v>759</v>
      </c>
      <c r="AH3164" t="s">
        <v>207</v>
      </c>
      <c r="AT3164" s="1"/>
      <c r="AU3164" s="2" t="str">
        <f>IF(ISBLANK(B3164),"", TEXT(B3164,"dddd, d \d\e mmmm \d\e aaaa"))</f>
        <v>quarta-feira, 13 de maio de 2026</v>
      </c>
      <c r="AX3164" s="1" t="str" cm="1">
        <f t="array" ref="AX3164">IFERROR(_xlfn.TEXTJOIN(", ",TRUE,_xlfn._xlws.SORT(_xlfn.UNIQUE(_xlfn._xlws.FILTER($K$2:$K$2889,($I$2:$I$2889=I3164)*($K$2:$K$2889&lt;&gt;""))))),"")</f>
        <v>Crystal, Filomena, Tamiko</v>
      </c>
      <c r="AY3164" s="1" t="str">
        <f>IF(ISBLANK(F3164),"", IF(OR(
ISNUMBER(FIND("escovacao",LOWER(F3164))),
ISNUMBER(FIND("escovação",LOWER(F3164))),
ISNUMBER(FIND("higiene bucal",LOWER(F3164))),
ISNUMBER(FIND("tosa",LOWER(F3164))),
ISNUMBER(FIND("hidratacao",LOWER(F3164))),
ISNUMBER(FIND("hidratação",LOWER(F3164))),
ISNUMBER(FIND("spa",LOWER(F3164))),
ISNUMBER(FIND("corte de unhas",LOWER(F3164))),
ISNUMBER(FIND("desembolo",LOWER(F3164))),
ISNUMBER(FIND("clorexidina",LOWER(F3164))),
ISNUMBER(FIND("matizacao",LOWER(F3164))),
ISNUMBER(FIND("matização",LOWER(F3164))),
ISNUMBER(FIND("arredondamento",LOWER(F3164))),
ISNUMBER(FIND("remocao",LOWER(F3164))),
ISNUMBER(FIND("remoção",LOWER(F3164)))
),"Serviços extras",
IF(ISNUMBER(FIND("banho",LOWER(F3164))),"Banho","Loja")))</f>
        <v>Serviços extras</v>
      </c>
      <c r="AZ3164" s="1" t="str">
        <f>IF(ISBLANK(I3164),"", _xlfn.LET(_xlpm.Pedido,TRIM(D3164&amp;""),IF(_xlpm.Pedido&lt;&gt;"",_xlpm.Pedido&amp;" | "&amp;K3164,I3164&amp;" | "&amp;K3164&amp;" | "&amp;TEXT(AU3164,"0"))))</f>
        <v>5558 | Tamiko</v>
      </c>
      <c r="BA3164" s="1" t="str">
        <f>IF(ISBLANK(I3164),"", _xlfn.LET(_xlpm.TipoServico,LOWER(H3164),IF(ISNUMBER(FIND("banho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4" s="1" t="str">
        <f>IF(ISBLANK(I3164),"", _xlfn.LET(
    _xlpm.Servico,TRIM(F3164&amp;""),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64" s="1">
        <f t="shared" si="4"/>
        <v>63</v>
      </c>
    </row>
    <row r="3165" spans="1:55" x14ac:dyDescent="0.3">
      <c r="A3165" t="s">
        <v>141</v>
      </c>
      <c r="B3165" s="3">
        <v>46155</v>
      </c>
      <c r="C3165" t="s">
        <v>53</v>
      </c>
      <c r="D3165">
        <v>5558</v>
      </c>
      <c r="F3165" t="s">
        <v>291</v>
      </c>
      <c r="H3165" t="s">
        <v>276</v>
      </c>
      <c r="I3165">
        <v>2821</v>
      </c>
      <c r="J3165" t="s">
        <v>77</v>
      </c>
      <c r="K3165" t="s">
        <v>371</v>
      </c>
      <c r="L3165">
        <v>557388372017</v>
      </c>
      <c r="N3165">
        <v>0</v>
      </c>
      <c r="O3165" t="s">
        <v>5</v>
      </c>
      <c r="P3165">
        <v>0</v>
      </c>
      <c r="Q3165">
        <v>43</v>
      </c>
      <c r="R3165">
        <v>43</v>
      </c>
      <c r="S3165">
        <v>1</v>
      </c>
      <c r="T3165">
        <v>43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 t="s">
        <v>6</v>
      </c>
      <c r="AG3165">
        <v>759</v>
      </c>
      <c r="AH3165" t="s">
        <v>219</v>
      </c>
      <c r="AT3165" s="1"/>
      <c r="AU3165" s="2" t="str">
        <f>IF(ISBLANK(B3165),"", TEXT(B3165,"dddd, d \d\e mmmm \d\e aaaa"))</f>
        <v>quarta-feira, 13 de maio de 2026</v>
      </c>
      <c r="AX3165" s="1" t="str" cm="1">
        <f t="array" ref="AX3165">IFERROR(_xlfn.TEXTJOIN(", ",TRUE,_xlfn._xlws.SORT(_xlfn.UNIQUE(_xlfn._xlws.FILTER($K$2:$K$2889,($I$2:$I$2889=I3165)*($K$2:$K$2889&lt;&gt;""))))),"")</f>
        <v>Crystal, Filomena, Tamiko</v>
      </c>
      <c r="AY3165" s="1" t="str">
        <f>IF(ISBLANK(F3165),"", IF(OR(
ISNUMBER(FIND("escovacao",LOWER(F3165))),
ISNUMBER(FIND("escovação",LOWER(F3165))),
ISNUMBER(FIND("higiene bucal",LOWER(F3165))),
ISNUMBER(FIND("tosa",LOWER(F3165))),
ISNUMBER(FIND("hidratacao",LOWER(F3165))),
ISNUMBER(FIND("hidratação",LOWER(F3165))),
ISNUMBER(FIND("spa",LOWER(F3165))),
ISNUMBER(FIND("corte de unhas",LOWER(F3165))),
ISNUMBER(FIND("desembolo",LOWER(F3165))),
ISNUMBER(FIND("clorexidina",LOWER(F3165))),
ISNUMBER(FIND("matizacao",LOWER(F3165))),
ISNUMBER(FIND("matização",LOWER(F3165))),
ISNUMBER(FIND("arredondamento",LOWER(F3165))),
ISNUMBER(FIND("remocao",LOWER(F3165))),
ISNUMBER(FIND("remoção",LOWER(F3165)))
),"Serviços extras",
IF(ISNUMBER(FIND("banho",LOWER(F3165))),"Banho","Loja")))</f>
        <v>Serviços extras</v>
      </c>
      <c r="AZ3165" s="1" t="str">
        <f>IF(ISBLANK(I3165),"", _xlfn.LET(_xlpm.Pedido,TRIM(D3165&amp;""),IF(_xlpm.Pedido&lt;&gt;"",_xlpm.Pedido&amp;" | "&amp;K3165,I3165&amp;" | "&amp;K3165&amp;" | "&amp;TEXT(AU3165,"0"))))</f>
        <v>5558 | Filomena</v>
      </c>
      <c r="BA3165" s="1" t="str">
        <f>IF(ISBLANK(I3165),"", _xlfn.LET(_xlpm.TipoServico,LOWER(H3165),IF(ISNUMBER(FIND("banho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5" s="1" t="str">
        <f>IF(ISBLANK(I3165),"", _xlfn.LET(
    _xlpm.Servico,TRIM(F3165&amp;""),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65" s="1">
        <f t="shared" si="4"/>
        <v>43</v>
      </c>
    </row>
    <row r="3166" spans="1:55" x14ac:dyDescent="0.3">
      <c r="A3166" t="s">
        <v>133</v>
      </c>
      <c r="B3166" s="3">
        <v>46155</v>
      </c>
      <c r="C3166" t="s">
        <v>53</v>
      </c>
      <c r="D3166">
        <v>5560</v>
      </c>
      <c r="F3166" t="s">
        <v>134</v>
      </c>
      <c r="H3166" t="s">
        <v>276</v>
      </c>
      <c r="I3166">
        <v>2915</v>
      </c>
      <c r="J3166" t="s">
        <v>602</v>
      </c>
      <c r="K3166" t="s">
        <v>155</v>
      </c>
      <c r="L3166">
        <v>557391515975</v>
      </c>
      <c r="N3166">
        <v>0</v>
      </c>
      <c r="O3166" t="s">
        <v>5</v>
      </c>
      <c r="P3166">
        <v>0</v>
      </c>
      <c r="Q3166">
        <v>62</v>
      </c>
      <c r="R3166">
        <v>62</v>
      </c>
      <c r="S3166">
        <v>1</v>
      </c>
      <c r="T3166">
        <v>62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 t="s">
        <v>6</v>
      </c>
      <c r="AG3166">
        <v>570</v>
      </c>
      <c r="AT3166" s="1"/>
      <c r="AU3166" s="2" t="str">
        <f>IF(ISBLANK(B3166),"", TEXT(B3166,"dddd, d \d\e mmmm \d\e aaaa"))</f>
        <v>quarta-feira, 13 de maio de 2026</v>
      </c>
      <c r="AX3166" s="1" t="str" cm="1">
        <f t="array" ref="AX3166">IFERROR(_xlfn.TEXTJOIN(", ",TRUE,_xlfn._xlws.SORT(_xlfn.UNIQUE(_xlfn._xlws.FILTER($K$2:$K$2889,($I$2:$I$2889=I3166)*($K$2:$K$2889&lt;&gt;""))))),"")</f>
        <v/>
      </c>
      <c r="AY3166" s="1" t="str">
        <f>IF(ISBLANK(F3166),"", IF(OR(
ISNUMBER(FIND("escovacao",LOWER(F3166))),
ISNUMBER(FIND("escovação",LOWER(F3166))),
ISNUMBER(FIND("higiene bucal",LOWER(F3166))),
ISNUMBER(FIND("tosa",LOWER(F3166))),
ISNUMBER(FIND("hidratacao",LOWER(F3166))),
ISNUMBER(FIND("hidratação",LOWER(F3166))),
ISNUMBER(FIND("spa",LOWER(F3166))),
ISNUMBER(FIND("corte de unhas",LOWER(F3166))),
ISNUMBER(FIND("desembolo",LOWER(F3166))),
ISNUMBER(FIND("clorexidina",LOWER(F3166))),
ISNUMBER(FIND("matizacao",LOWER(F3166))),
ISNUMBER(FIND("matização",LOWER(F3166))),
ISNUMBER(FIND("arredondamento",LOWER(F3166))),
ISNUMBER(FIND("remocao",LOWER(F3166))),
ISNUMBER(FIND("remoção",LOWER(F3166)))
),"Serviços extras",
IF(ISNUMBER(FIND("banho",LOWER(F3166))),"Banho","Loja")))</f>
        <v>Banho</v>
      </c>
      <c r="AZ3166" s="1" t="str">
        <f>IF(ISBLANK(I3166),"", _xlfn.LET(_xlpm.Pedido,TRIM(D3166&amp;""),IF(_xlpm.Pedido&lt;&gt;"",_xlpm.Pedido&amp;" | "&amp;K3166,I3166&amp;" | "&amp;K3166&amp;" | "&amp;TEXT(AU3166,"0"))))</f>
        <v>5560 | Mel</v>
      </c>
      <c r="BA3166" s="1" t="str">
        <f>IF(ISBLANK(I3166),"", _xlfn.LET(_xlpm.TipoServico,LOWER(H3166),IF(ISNUMBER(FIND("banho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6" s="1" t="str">
        <f>IF(ISBLANK(I3166),"", _xlfn.LET(
    _xlpm.Servico,TRIM(F3166&amp;""),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66" s="1">
        <f t="shared" si="4"/>
        <v>62</v>
      </c>
    </row>
    <row r="3167" spans="1:55" x14ac:dyDescent="0.3">
      <c r="A3167" t="s">
        <v>141</v>
      </c>
      <c r="B3167" s="3">
        <v>46155</v>
      </c>
      <c r="C3167" t="s">
        <v>53</v>
      </c>
      <c r="D3167">
        <v>5560</v>
      </c>
      <c r="F3167" t="s">
        <v>291</v>
      </c>
      <c r="H3167" t="s">
        <v>276</v>
      </c>
      <c r="I3167">
        <v>2915</v>
      </c>
      <c r="J3167" t="s">
        <v>602</v>
      </c>
      <c r="K3167" t="s">
        <v>155</v>
      </c>
      <c r="L3167">
        <v>557391515975</v>
      </c>
      <c r="N3167">
        <v>0</v>
      </c>
      <c r="O3167" t="s">
        <v>5</v>
      </c>
      <c r="P3167">
        <v>0</v>
      </c>
      <c r="Q3167">
        <v>43</v>
      </c>
      <c r="R3167">
        <v>43</v>
      </c>
      <c r="S3167">
        <v>1</v>
      </c>
      <c r="T3167">
        <v>43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 t="s">
        <v>6</v>
      </c>
      <c r="AG3167">
        <v>570</v>
      </c>
      <c r="AT3167" s="1"/>
      <c r="AU3167" s="2" t="str">
        <f>IF(ISBLANK(B3167),"", TEXT(B3167,"dddd, d \d\e mmmm \d\e aaaa"))</f>
        <v>quarta-feira, 13 de maio de 2026</v>
      </c>
      <c r="AX3167" s="1" t="str" cm="1">
        <f t="array" ref="AX3167">IFERROR(_xlfn.TEXTJOIN(", ",TRUE,_xlfn._xlws.SORT(_xlfn.UNIQUE(_xlfn._xlws.FILTER($K$2:$K$2889,($I$2:$I$2889=I3167)*($K$2:$K$2889&lt;&gt;""))))),"")</f>
        <v/>
      </c>
      <c r="AY3167" s="1" t="str">
        <f>IF(ISBLANK(F3167),"", IF(OR(
ISNUMBER(FIND("escovacao",LOWER(F3167))),
ISNUMBER(FIND("escovação",LOWER(F3167))),
ISNUMBER(FIND("higiene bucal",LOWER(F3167))),
ISNUMBER(FIND("tosa",LOWER(F3167))),
ISNUMBER(FIND("hidratacao",LOWER(F3167))),
ISNUMBER(FIND("hidratação",LOWER(F3167))),
ISNUMBER(FIND("spa",LOWER(F3167))),
ISNUMBER(FIND("corte de unhas",LOWER(F3167))),
ISNUMBER(FIND("desembolo",LOWER(F3167))),
ISNUMBER(FIND("clorexidina",LOWER(F3167))),
ISNUMBER(FIND("matizacao",LOWER(F3167))),
ISNUMBER(FIND("matização",LOWER(F3167))),
ISNUMBER(FIND("arredondamento",LOWER(F3167))),
ISNUMBER(FIND("remocao",LOWER(F3167))),
ISNUMBER(FIND("remoção",LOWER(F3167)))
),"Serviços extras",
IF(ISNUMBER(FIND("banho",LOWER(F3167))),"Banho","Loja")))</f>
        <v>Serviços extras</v>
      </c>
      <c r="AZ3167" s="1" t="str">
        <f>IF(ISBLANK(I3167),"", _xlfn.LET(_xlpm.Pedido,TRIM(D3167&amp;""),IF(_xlpm.Pedido&lt;&gt;"",_xlpm.Pedido&amp;" | "&amp;K3167,I3167&amp;" | "&amp;K3167&amp;" | "&amp;TEXT(AU3167,"0"))))</f>
        <v>5560 | Mel</v>
      </c>
      <c r="BA3167" s="1" t="str">
        <f>IF(ISBLANK(I3167),"", _xlfn.LET(_xlpm.TipoServico,LOWER(H3167),IF(ISNUMBER(FIND("banho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7" s="1" t="str">
        <f>IF(ISBLANK(I3167),"", _xlfn.LET(
    _xlpm.Servico,TRIM(F3167&amp;""),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67" s="1">
        <f t="shared" si="4"/>
        <v>43</v>
      </c>
    </row>
    <row r="3168" spans="1:55" x14ac:dyDescent="0.3">
      <c r="A3168" t="s">
        <v>133</v>
      </c>
      <c r="B3168" s="3">
        <v>46155</v>
      </c>
      <c r="C3168" t="s">
        <v>53</v>
      </c>
      <c r="D3168">
        <v>5560</v>
      </c>
      <c r="F3168" t="s">
        <v>275</v>
      </c>
      <c r="H3168" t="s">
        <v>276</v>
      </c>
      <c r="I3168">
        <v>2915</v>
      </c>
      <c r="J3168" t="s">
        <v>602</v>
      </c>
      <c r="K3168" t="s">
        <v>155</v>
      </c>
      <c r="L3168">
        <v>557391515975</v>
      </c>
      <c r="N3168">
        <v>0</v>
      </c>
      <c r="O3168" t="s">
        <v>5</v>
      </c>
      <c r="P3168">
        <v>0</v>
      </c>
      <c r="Q3168">
        <v>35</v>
      </c>
      <c r="R3168">
        <v>35</v>
      </c>
      <c r="S3168">
        <v>1</v>
      </c>
      <c r="T3168">
        <v>35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 t="s">
        <v>6</v>
      </c>
      <c r="AG3168">
        <v>570</v>
      </c>
      <c r="AT3168" s="1"/>
      <c r="AU3168" s="2" t="str">
        <f>IF(ISBLANK(B3168),"", TEXT(B3168,"dddd, d \d\e mmmm \d\e aaaa"))</f>
        <v>quarta-feira, 13 de maio de 2026</v>
      </c>
      <c r="AX3168" s="1" t="str" cm="1">
        <f t="array" ref="AX3168">IFERROR(_xlfn.TEXTJOIN(", ",TRUE,_xlfn._xlws.SORT(_xlfn.UNIQUE(_xlfn._xlws.FILTER($K$2:$K$2889,($I$2:$I$2889=I3168)*($K$2:$K$2889&lt;&gt;""))))),"")</f>
        <v/>
      </c>
      <c r="AY3168" s="1" t="str">
        <f>IF(ISBLANK(F3168),"", IF(OR(
ISNUMBER(FIND("escovacao",LOWER(F3168))),
ISNUMBER(FIND("escovação",LOWER(F3168))),
ISNUMBER(FIND("higiene bucal",LOWER(F3168))),
ISNUMBER(FIND("tosa",LOWER(F3168))),
ISNUMBER(FIND("hidratacao",LOWER(F3168))),
ISNUMBER(FIND("hidratação",LOWER(F3168))),
ISNUMBER(FIND("spa",LOWER(F3168))),
ISNUMBER(FIND("corte de unhas",LOWER(F3168))),
ISNUMBER(FIND("desembolo",LOWER(F3168))),
ISNUMBER(FIND("clorexidina",LOWER(F3168))),
ISNUMBER(FIND("matizacao",LOWER(F3168))),
ISNUMBER(FIND("matização",LOWER(F3168))),
ISNUMBER(FIND("arredondamento",LOWER(F3168))),
ISNUMBER(FIND("remocao",LOWER(F3168))),
ISNUMBER(FIND("remoção",LOWER(F3168)))
),"Serviços extras",
IF(ISNUMBER(FIND("banho",LOWER(F3168))),"Banho","Loja")))</f>
        <v>Serviços extras</v>
      </c>
      <c r="AZ3168" s="1" t="str">
        <f>IF(ISBLANK(I3168),"", _xlfn.LET(_xlpm.Pedido,TRIM(D3168&amp;""),IF(_xlpm.Pedido&lt;&gt;"",_xlpm.Pedido&amp;" | "&amp;K3168,I3168&amp;" | "&amp;K3168&amp;" | "&amp;TEXT(AU3168,"0"))))</f>
        <v>5560 | Mel</v>
      </c>
      <c r="BA3168" s="1" t="str">
        <f>IF(ISBLANK(I3168),"", _xlfn.LET(_xlpm.TipoServico,LOWER(H3168),IF(ISNUMBER(FIND("banho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8" s="1" t="str">
        <f>IF(ISBLANK(I3168),"", _xlfn.LET(
    _xlpm.Servico,TRIM(F3168&amp;""),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168" s="1">
        <f t="shared" si="4"/>
        <v>35</v>
      </c>
    </row>
    <row r="3169" spans="1:55" x14ac:dyDescent="0.3">
      <c r="A3169" t="s">
        <v>133</v>
      </c>
      <c r="B3169" s="3">
        <v>46155</v>
      </c>
      <c r="C3169" t="s">
        <v>53</v>
      </c>
      <c r="D3169">
        <v>5560</v>
      </c>
      <c r="F3169" t="s">
        <v>169</v>
      </c>
      <c r="H3169" t="s">
        <v>276</v>
      </c>
      <c r="I3169">
        <v>2915</v>
      </c>
      <c r="J3169" t="s">
        <v>602</v>
      </c>
      <c r="K3169" t="s">
        <v>155</v>
      </c>
      <c r="L3169">
        <v>557391515975</v>
      </c>
      <c r="N3169">
        <v>0</v>
      </c>
      <c r="O3169" t="s">
        <v>5</v>
      </c>
      <c r="P3169">
        <v>0</v>
      </c>
      <c r="Q3169">
        <v>10</v>
      </c>
      <c r="R3169">
        <v>10</v>
      </c>
      <c r="S3169">
        <v>1</v>
      </c>
      <c r="T3169">
        <v>10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 t="s">
        <v>6</v>
      </c>
      <c r="AG3169">
        <v>570</v>
      </c>
      <c r="AT3169" s="1"/>
      <c r="AU3169" s="2" t="str">
        <f>IF(ISBLANK(B3169),"", TEXT(B3169,"dddd, d \d\e mmmm \d\e aaaa"))</f>
        <v>quarta-feira, 13 de maio de 2026</v>
      </c>
      <c r="AX3169" s="1" t="str" cm="1">
        <f t="array" ref="AX3169">IFERROR(_xlfn.TEXTJOIN(", ",TRUE,_xlfn._xlws.SORT(_xlfn.UNIQUE(_xlfn._xlws.FILTER($K$2:$K$2889,($I$2:$I$2889=I3169)*($K$2:$K$2889&lt;&gt;""))))),"")</f>
        <v/>
      </c>
      <c r="AY3169" s="1" t="str">
        <f>IF(ISBLANK(F3169),"", IF(OR(
ISNUMBER(FIND("escovacao",LOWER(F3169))),
ISNUMBER(FIND("escovação",LOWER(F3169))),
ISNUMBER(FIND("higiene bucal",LOWER(F3169))),
ISNUMBER(FIND("tosa",LOWER(F3169))),
ISNUMBER(FIND("hidratacao",LOWER(F3169))),
ISNUMBER(FIND("hidratação",LOWER(F3169))),
ISNUMBER(FIND("spa",LOWER(F3169))),
ISNUMBER(FIND("corte de unhas",LOWER(F3169))),
ISNUMBER(FIND("desembolo",LOWER(F3169))),
ISNUMBER(FIND("clorexidina",LOWER(F3169))),
ISNUMBER(FIND("matizacao",LOWER(F3169))),
ISNUMBER(FIND("matização",LOWER(F3169))),
ISNUMBER(FIND("arredondamento",LOWER(F3169))),
ISNUMBER(FIND("remocao",LOWER(F3169))),
ISNUMBER(FIND("remoção",LOWER(F3169)))
),"Serviços extras",
IF(ISNUMBER(FIND("banho",LOWER(F3169))),"Banho","Loja")))</f>
        <v>Serviços extras</v>
      </c>
      <c r="AZ3169" s="1" t="str">
        <f>IF(ISBLANK(I3169),"", _xlfn.LET(_xlpm.Pedido,TRIM(D3169&amp;""),IF(_xlpm.Pedido&lt;&gt;"",_xlpm.Pedido&amp;" | "&amp;K3169,I3169&amp;" | "&amp;K3169&amp;" | "&amp;TEXT(AU3169,"0"))))</f>
        <v>5560 | Mel</v>
      </c>
      <c r="BA3169" s="1" t="str">
        <f>IF(ISBLANK(I3169),"", _xlfn.LET(_xlpm.TipoServico,LOWER(H3169),IF(ISNUMBER(FIND("banho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69" s="1" t="str">
        <f>IF(ISBLANK(I3169),"", _xlfn.LET(
    _xlpm.Servico,TRIM(F3169&amp;""),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69" s="1">
        <f t="shared" si="4"/>
        <v>10</v>
      </c>
    </row>
    <row r="3170" spans="1:55" x14ac:dyDescent="0.3">
      <c r="A3170" t="s">
        <v>172</v>
      </c>
      <c r="B3170" s="3">
        <v>46155</v>
      </c>
      <c r="C3170" t="s">
        <v>53</v>
      </c>
      <c r="D3170">
        <v>5558</v>
      </c>
      <c r="F3170" t="s">
        <v>298</v>
      </c>
      <c r="H3170" t="s">
        <v>276</v>
      </c>
      <c r="I3170">
        <v>2821</v>
      </c>
      <c r="J3170" t="s">
        <v>77</v>
      </c>
      <c r="K3170" t="s">
        <v>371</v>
      </c>
      <c r="L3170">
        <v>557388372017</v>
      </c>
      <c r="N3170">
        <v>0</v>
      </c>
      <c r="O3170" t="s">
        <v>5</v>
      </c>
      <c r="P3170">
        <v>0</v>
      </c>
      <c r="Q3170">
        <v>40</v>
      </c>
      <c r="R3170">
        <v>40</v>
      </c>
      <c r="S3170">
        <v>1</v>
      </c>
      <c r="T3170">
        <v>40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 t="s">
        <v>6</v>
      </c>
      <c r="AG3170">
        <v>759</v>
      </c>
      <c r="AH3170" t="s">
        <v>219</v>
      </c>
      <c r="AT3170" s="1"/>
      <c r="AU3170" s="2" t="str">
        <f>IF(ISBLANK(B3170),"", TEXT(B3170,"dddd, d \d\e mmmm \d\e aaaa"))</f>
        <v>quarta-feira, 13 de maio de 2026</v>
      </c>
      <c r="AX3170" s="1" t="str" cm="1">
        <f t="array" ref="AX3170">IFERROR(_xlfn.TEXTJOIN(", ",TRUE,_xlfn._xlws.SORT(_xlfn.UNIQUE(_xlfn._xlws.FILTER($K$2:$K$2889,($I$2:$I$2889=I3170)*($K$2:$K$2889&lt;&gt;""))))),"")</f>
        <v>Crystal, Filomena, Tamiko</v>
      </c>
      <c r="AY3170" s="1" t="str">
        <f>IF(ISBLANK(F3170),"", IF(OR(
ISNUMBER(FIND("escovacao",LOWER(F3170))),
ISNUMBER(FIND("escovação",LOWER(F3170))),
ISNUMBER(FIND("higiene bucal",LOWER(F3170))),
ISNUMBER(FIND("tosa",LOWER(F3170))),
ISNUMBER(FIND("hidratacao",LOWER(F3170))),
ISNUMBER(FIND("hidratação",LOWER(F3170))),
ISNUMBER(FIND("spa",LOWER(F3170))),
ISNUMBER(FIND("corte de unhas",LOWER(F3170))),
ISNUMBER(FIND("desembolo",LOWER(F3170))),
ISNUMBER(FIND("clorexidina",LOWER(F3170))),
ISNUMBER(FIND("matizacao",LOWER(F3170))),
ISNUMBER(FIND("matização",LOWER(F3170))),
ISNUMBER(FIND("arredondamento",LOWER(F3170))),
ISNUMBER(FIND("remocao",LOWER(F3170))),
ISNUMBER(FIND("remoção",LOWER(F3170)))
),"Serviços extras",
IF(ISNUMBER(FIND("banho",LOWER(F3170))),"Banho","Loja")))</f>
        <v>Serviços extras</v>
      </c>
      <c r="AZ3170" s="1" t="str">
        <f>IF(ISBLANK(I3170),"", _xlfn.LET(_xlpm.Pedido,TRIM(D3170&amp;""),IF(_xlpm.Pedido&lt;&gt;"",_xlpm.Pedido&amp;" | "&amp;K3170,I3170&amp;" | "&amp;K3170&amp;" | "&amp;TEXT(AU3170,"0"))))</f>
        <v>5558 | Filomena</v>
      </c>
      <c r="BA3170" s="1" t="str">
        <f>IF(ISBLANK(I3170),"", _xlfn.LET(_xlpm.TipoServico,LOWER(H3170),IF(ISNUMBER(FIND("banho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70" s="1" t="str">
        <f>IF(ISBLANK(I3170),"", _xlfn.LET(
    _xlpm.Servico,TRIM(F3170&amp;""),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0" s="1">
        <f t="shared" si="4"/>
        <v>40</v>
      </c>
    </row>
    <row r="3171" spans="1:55" x14ac:dyDescent="0.3">
      <c r="A3171" t="s">
        <v>787</v>
      </c>
      <c r="B3171" s="3">
        <v>46155</v>
      </c>
      <c r="C3171" t="s">
        <v>53</v>
      </c>
      <c r="D3171">
        <v>5558</v>
      </c>
      <c r="F3171" t="s">
        <v>316</v>
      </c>
      <c r="H3171" t="s">
        <v>267</v>
      </c>
      <c r="I3171">
        <v>2821</v>
      </c>
      <c r="J3171" t="s">
        <v>77</v>
      </c>
      <c r="K3171" t="s">
        <v>248</v>
      </c>
      <c r="L3171">
        <v>557388372017</v>
      </c>
      <c r="N3171">
        <v>20</v>
      </c>
      <c r="O3171" t="s">
        <v>271</v>
      </c>
      <c r="P3171">
        <v>40</v>
      </c>
      <c r="Q3171">
        <v>200</v>
      </c>
      <c r="R3171">
        <v>200</v>
      </c>
      <c r="S3171">
        <v>1</v>
      </c>
      <c r="T3171">
        <v>200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 t="s">
        <v>6</v>
      </c>
      <c r="AG3171">
        <v>759</v>
      </c>
      <c r="AH3171" t="s">
        <v>207</v>
      </c>
      <c r="AM3171" t="s">
        <v>827</v>
      </c>
      <c r="AT3171" s="1" t="s">
        <v>272</v>
      </c>
      <c r="AU3171" s="2" t="str">
        <f>IF(ISBLANK(B3171),"", TEXT(B3171,"dddd, d \d\e mmmm \d\e aaaa"))</f>
        <v>quarta-feira, 13 de maio de 2026</v>
      </c>
      <c r="AX3171" s="1" t="str" cm="1">
        <f t="array" ref="AX3171">IFERROR(_xlfn.TEXTJOIN(", ",TRUE,_xlfn._xlws.SORT(_xlfn.UNIQUE(_xlfn._xlws.FILTER($K$2:$K$2889,($I$2:$I$2889=I3171)*($K$2:$K$2889&lt;&gt;""))))),"")</f>
        <v>Crystal, Filomena, Tamiko</v>
      </c>
      <c r="AY3171" s="1" t="str">
        <f>IF(ISBLANK(F3171),"", IF(OR(
ISNUMBER(FIND("escovacao",LOWER(F3171))),
ISNUMBER(FIND("escovação",LOWER(F3171))),
ISNUMBER(FIND("higiene bucal",LOWER(F3171))),
ISNUMBER(FIND("tosa",LOWER(F3171))),
ISNUMBER(FIND("hidratacao",LOWER(F3171))),
ISNUMBER(FIND("hidratação",LOWER(F3171))),
ISNUMBER(FIND("spa",LOWER(F3171))),
ISNUMBER(FIND("corte de unhas",LOWER(F3171))),
ISNUMBER(FIND("desembolo",LOWER(F3171))),
ISNUMBER(FIND("clorexidina",LOWER(F3171))),
ISNUMBER(FIND("matizacao",LOWER(F3171))),
ISNUMBER(FIND("matização",LOWER(F3171))),
ISNUMBER(FIND("arredondamento",LOWER(F3171))),
ISNUMBER(FIND("remocao",LOWER(F3171))),
ISNUMBER(FIND("remoção",LOWER(F3171)))
),"Serviços extras",
IF(ISNUMBER(FIND("banho",LOWER(F3171))),"Banho","Loja")))</f>
        <v>Loja</v>
      </c>
      <c r="AZ3171" s="1" t="str">
        <f>IF(ISBLANK(I3171),"", _xlfn.LET(_xlpm.Pedido,TRIM(D3171&amp;""),IF(_xlpm.Pedido&lt;&gt;"",_xlpm.Pedido&amp;" | "&amp;K3171,I3171&amp;" | "&amp;K3171&amp;" | "&amp;TEXT(AU3171,"0"))))</f>
        <v>5558 | Crystal</v>
      </c>
      <c r="BA3171" s="1" t="str">
        <f>IF(ISBLANK(I3171),"", _xlfn.LET(_xlpm.TipoServico,LOWER(H3171),IF(ISNUMBER(FIND("banho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71" s="1" t="str">
        <f>IF(ISBLANK(I3171),"", _xlfn.LET(
    _xlpm.Servico,TRIM(F3171&amp;""),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1" s="1">
        <f t="shared" si="4"/>
        <v>200</v>
      </c>
    </row>
    <row r="3172" spans="1:55" x14ac:dyDescent="0.3">
      <c r="A3172" t="s">
        <v>787</v>
      </c>
      <c r="B3172" s="3">
        <v>46155</v>
      </c>
      <c r="C3172" t="s">
        <v>53</v>
      </c>
      <c r="D3172">
        <v>5558</v>
      </c>
      <c r="F3172" t="s">
        <v>266</v>
      </c>
      <c r="H3172" t="s">
        <v>267</v>
      </c>
      <c r="I3172">
        <v>2821</v>
      </c>
      <c r="J3172" t="s">
        <v>77</v>
      </c>
      <c r="K3172" t="s">
        <v>248</v>
      </c>
      <c r="L3172">
        <v>557388372017</v>
      </c>
      <c r="N3172">
        <v>50</v>
      </c>
      <c r="O3172" t="s">
        <v>268</v>
      </c>
      <c r="P3172">
        <v>125</v>
      </c>
      <c r="Q3172">
        <v>250</v>
      </c>
      <c r="R3172">
        <v>250</v>
      </c>
      <c r="S3172">
        <v>1</v>
      </c>
      <c r="T3172">
        <v>250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 t="s">
        <v>6</v>
      </c>
      <c r="AG3172">
        <v>759</v>
      </c>
      <c r="AH3172" t="s">
        <v>207</v>
      </c>
      <c r="AM3172" t="s">
        <v>827</v>
      </c>
      <c r="AT3172" s="1" t="s">
        <v>269</v>
      </c>
      <c r="AU3172" s="2" t="str">
        <f>IF(ISBLANK(B3172),"", TEXT(B3172,"dddd, d \d\e mmmm \d\e aaaa"))</f>
        <v>quarta-feira, 13 de maio de 2026</v>
      </c>
      <c r="AX3172" s="1" t="str" cm="1">
        <f t="array" ref="AX3172">IFERROR(_xlfn.TEXTJOIN(", ",TRUE,_xlfn._xlws.SORT(_xlfn.UNIQUE(_xlfn._xlws.FILTER($K$2:$K$2889,($I$2:$I$2889=I3172)*($K$2:$K$2889&lt;&gt;""))))),"")</f>
        <v>Crystal, Filomena, Tamiko</v>
      </c>
      <c r="AY3172" s="1" t="str">
        <f>IF(ISBLANK(F3172),"", IF(OR(
ISNUMBER(FIND("escovacao",LOWER(F3172))),
ISNUMBER(FIND("escovação",LOWER(F3172))),
ISNUMBER(FIND("higiene bucal",LOWER(F3172))),
ISNUMBER(FIND("tosa",LOWER(F3172))),
ISNUMBER(FIND("hidratacao",LOWER(F3172))),
ISNUMBER(FIND("hidratação",LOWER(F3172))),
ISNUMBER(FIND("spa",LOWER(F3172))),
ISNUMBER(FIND("corte de unhas",LOWER(F3172))),
ISNUMBER(FIND("desembolo",LOWER(F3172))),
ISNUMBER(FIND("clorexidina",LOWER(F3172))),
ISNUMBER(FIND("matizacao",LOWER(F3172))),
ISNUMBER(FIND("matização",LOWER(F3172))),
ISNUMBER(FIND("arredondamento",LOWER(F3172))),
ISNUMBER(FIND("remocao",LOWER(F3172))),
ISNUMBER(FIND("remoção",LOWER(F3172)))
),"Serviços extras",
IF(ISNUMBER(FIND("banho",LOWER(F3172))),"Banho","Loja")))</f>
        <v>Loja</v>
      </c>
      <c r="AZ3172" s="1" t="str">
        <f>IF(ISBLANK(I3172),"", _xlfn.LET(_xlpm.Pedido,TRIM(D3172&amp;""),IF(_xlpm.Pedido&lt;&gt;"",_xlpm.Pedido&amp;" | "&amp;K3172,I3172&amp;" | "&amp;K3172&amp;" | "&amp;TEXT(AU3172,"0"))))</f>
        <v>5558 | Crystal</v>
      </c>
      <c r="BA3172" s="1" t="str">
        <f>IF(ISBLANK(I3172),"", _xlfn.LET(_xlpm.TipoServico,LOWER(H3172),IF(ISNUMBER(FIND("banho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72" s="1" t="str">
        <f>IF(ISBLANK(I3172),"", _xlfn.LET(
    _xlpm.Servico,TRIM(F3172&amp;""),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2" s="1">
        <f t="shared" si="4"/>
        <v>250</v>
      </c>
    </row>
    <row r="3173" spans="1:55" x14ac:dyDescent="0.3">
      <c r="A3173" t="s">
        <v>787</v>
      </c>
      <c r="B3173" s="3">
        <v>46155</v>
      </c>
      <c r="C3173" t="s">
        <v>53</v>
      </c>
      <c r="D3173">
        <v>5558</v>
      </c>
      <c r="E3173">
        <v>0</v>
      </c>
      <c r="F3173" t="s">
        <v>828</v>
      </c>
      <c r="H3173" t="s">
        <v>4</v>
      </c>
      <c r="I3173">
        <v>2821</v>
      </c>
      <c r="J3173" t="s">
        <v>77</v>
      </c>
      <c r="L3173">
        <v>557388372017</v>
      </c>
      <c r="N3173">
        <v>10</v>
      </c>
      <c r="O3173" t="s">
        <v>829</v>
      </c>
      <c r="P3173">
        <v>12</v>
      </c>
      <c r="Q3173">
        <v>120</v>
      </c>
      <c r="R3173">
        <v>120</v>
      </c>
      <c r="S3173">
        <v>1</v>
      </c>
      <c r="T3173">
        <v>120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 t="s">
        <v>6</v>
      </c>
      <c r="AG3173">
        <v>759</v>
      </c>
      <c r="AS3173" t="s">
        <v>176</v>
      </c>
      <c r="AT3173" s="1"/>
      <c r="AU3173" s="2" t="str">
        <f>IF(ISBLANK(B3173),"", TEXT(B3173,"dddd, d \d\e mmmm \d\e aaaa"))</f>
        <v>quarta-feira, 13 de maio de 2026</v>
      </c>
      <c r="AX3173" s="1" t="str" cm="1">
        <f t="array" ref="AX3173">IFERROR(_xlfn.TEXTJOIN(", ",TRUE,_xlfn._xlws.SORT(_xlfn.UNIQUE(_xlfn._xlws.FILTER($K$2:$K$2889,($I$2:$I$2889=I3173)*($K$2:$K$2889&lt;&gt;""))))),"")</f>
        <v>Crystal, Filomena, Tamiko</v>
      </c>
      <c r="AY3173" s="1" t="str">
        <f>IF(ISBLANK(F3173),"", IF(OR(
ISNUMBER(FIND("escovacao",LOWER(F3173))),
ISNUMBER(FIND("escovação",LOWER(F3173))),
ISNUMBER(FIND("higiene bucal",LOWER(F3173))),
ISNUMBER(FIND("tosa",LOWER(F3173))),
ISNUMBER(FIND("hidratacao",LOWER(F3173))),
ISNUMBER(FIND("hidratação",LOWER(F3173))),
ISNUMBER(FIND("spa",LOWER(F3173))),
ISNUMBER(FIND("corte de unhas",LOWER(F3173))),
ISNUMBER(FIND("desembolo",LOWER(F3173))),
ISNUMBER(FIND("clorexidina",LOWER(F3173))),
ISNUMBER(FIND("matizacao",LOWER(F3173))),
ISNUMBER(FIND("matização",LOWER(F3173))),
ISNUMBER(FIND("arredondamento",LOWER(F3173))),
ISNUMBER(FIND("remocao",LOWER(F3173))),
ISNUMBER(FIND("remoção",LOWER(F3173)))
),"Serviços extras",
IF(ISNUMBER(FIND("banho",LOWER(F3173))),"Banho","Loja")))</f>
        <v>Loja</v>
      </c>
      <c r="AZ3173" s="1" t="str">
        <f>IF(ISBLANK(I3173),"", _xlfn.LET(_xlpm.Pedido,TRIM(D3173&amp;""),IF(_xlpm.Pedido&lt;&gt;"",_xlpm.Pedido&amp;" | "&amp;K3173,I3173&amp;" | "&amp;K3173&amp;" | "&amp;TEXT(AU3173,"0"))))</f>
        <v xml:space="preserve">5558 | </v>
      </c>
      <c r="BA3173" s="1" t="str">
        <f>IF(ISBLANK(I3173),"", _xlfn.LET(_xlpm.TipoServico,LOWER(H3173),IF(ISNUMBER(FIND("banho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73" s="1" t="str">
        <f>IF(ISBLANK(I3173),"", _xlfn.LET(
    _xlpm.Servico,TRIM(F3173&amp;""),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3" s="1">
        <f t="shared" si="4"/>
        <v>120</v>
      </c>
    </row>
    <row r="3174" spans="1:55" x14ac:dyDescent="0.3">
      <c r="A3174" t="s">
        <v>133</v>
      </c>
      <c r="B3174" s="3">
        <v>46155</v>
      </c>
      <c r="C3174" t="s">
        <v>53</v>
      </c>
      <c r="D3174">
        <v>5559</v>
      </c>
      <c r="F3174" t="s">
        <v>169</v>
      </c>
      <c r="H3174" t="s">
        <v>276</v>
      </c>
      <c r="I3174">
        <v>2900</v>
      </c>
      <c r="J3174" t="s">
        <v>23</v>
      </c>
      <c r="K3174" t="s">
        <v>766</v>
      </c>
      <c r="L3174">
        <v>73991517178</v>
      </c>
      <c r="N3174">
        <v>0</v>
      </c>
      <c r="O3174" t="s">
        <v>5</v>
      </c>
      <c r="P3174">
        <v>0</v>
      </c>
      <c r="Q3174">
        <v>10</v>
      </c>
      <c r="R3174">
        <v>10</v>
      </c>
      <c r="S3174">
        <v>1</v>
      </c>
      <c r="T3174">
        <v>10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  <c r="AE3174">
        <v>0</v>
      </c>
      <c r="AF3174" t="s">
        <v>6</v>
      </c>
      <c r="AG3174">
        <v>72</v>
      </c>
      <c r="AT3174" s="1"/>
      <c r="AU3174" s="2" t="str">
        <f>IF(ISBLANK(B3174),"", TEXT(B3174,"dddd, d \d\e mmmm \d\e aaaa"))</f>
        <v>quarta-feira, 13 de maio de 2026</v>
      </c>
      <c r="AX3174" s="1" t="str" cm="1">
        <f t="array" ref="AX3174">IFERROR(_xlfn.TEXTJOIN(", ",TRUE,_xlfn._xlws.SORT(_xlfn.UNIQUE(_xlfn._xlws.FILTER($K$2:$K$2889,($I$2:$I$2889=I3174)*($K$2:$K$2889&lt;&gt;""))))),"")</f>
        <v>Bono</v>
      </c>
      <c r="AY3174" s="1" t="str">
        <f>IF(ISBLANK(F3174),"", IF(OR(
ISNUMBER(FIND("escovacao",LOWER(F3174))),
ISNUMBER(FIND("escovação",LOWER(F3174))),
ISNUMBER(FIND("higiene bucal",LOWER(F3174))),
ISNUMBER(FIND("tosa",LOWER(F3174))),
ISNUMBER(FIND("hidratacao",LOWER(F3174))),
ISNUMBER(FIND("hidratação",LOWER(F3174))),
ISNUMBER(FIND("spa",LOWER(F3174))),
ISNUMBER(FIND("corte de unhas",LOWER(F3174))),
ISNUMBER(FIND("desembolo",LOWER(F3174))),
ISNUMBER(FIND("clorexidina",LOWER(F3174))),
ISNUMBER(FIND("matizacao",LOWER(F3174))),
ISNUMBER(FIND("matização",LOWER(F3174))),
ISNUMBER(FIND("arredondamento",LOWER(F3174))),
ISNUMBER(FIND("remocao",LOWER(F3174))),
ISNUMBER(FIND("remoção",LOWER(F3174)))
),"Serviços extras",
IF(ISNUMBER(FIND("banho",LOWER(F3174))),"Banho","Loja")))</f>
        <v>Serviços extras</v>
      </c>
      <c r="AZ3174" s="1" t="str">
        <f>IF(ISBLANK(I3174),"", _xlfn.LET(_xlpm.Pedido,TRIM(D3174&amp;""),IF(_xlpm.Pedido&lt;&gt;"",_xlpm.Pedido&amp;" | "&amp;K3174,I3174&amp;" | "&amp;K3174&amp;" | "&amp;TEXT(AU3174,"0"))))</f>
        <v>5559 | Bono</v>
      </c>
      <c r="BA3174" s="1" t="str">
        <f>IF(ISBLANK(I3174),"", _xlfn.LET(_xlpm.TipoServico,LOWER(H3174),IF(ISNUMBER(FIND("banho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74" s="1" t="str">
        <f>IF(ISBLANK(I3174),"", _xlfn.LET(
    _xlpm.Servico,TRIM(F3174&amp;""),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4" s="1">
        <f t="shared" si="4"/>
        <v>10</v>
      </c>
    </row>
    <row r="3175" spans="1:55" x14ac:dyDescent="0.3">
      <c r="A3175" t="s">
        <v>787</v>
      </c>
      <c r="B3175" s="3">
        <v>46155</v>
      </c>
      <c r="C3175" t="s">
        <v>53</v>
      </c>
      <c r="D3175">
        <v>5560</v>
      </c>
      <c r="F3175" t="s">
        <v>308</v>
      </c>
      <c r="H3175" t="s">
        <v>176</v>
      </c>
      <c r="I3175">
        <v>2915</v>
      </c>
      <c r="J3175" t="s">
        <v>602</v>
      </c>
      <c r="K3175" t="s">
        <v>155</v>
      </c>
      <c r="L3175">
        <v>557391515975</v>
      </c>
      <c r="N3175">
        <v>0</v>
      </c>
      <c r="O3175" t="s">
        <v>830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 t="s">
        <v>6</v>
      </c>
      <c r="AG3175">
        <v>570</v>
      </c>
      <c r="AT3175" s="1"/>
      <c r="AU3175" s="2" t="str">
        <f>IF(ISBLANK(B3175),"", TEXT(B3175,"dddd, d \d\e mmmm \d\e aaaa"))</f>
        <v>quarta-feira, 13 de maio de 2026</v>
      </c>
      <c r="AX3175" s="1" t="str" cm="1">
        <f t="array" ref="AX3175">IFERROR(_xlfn.TEXTJOIN(", ",TRUE,_xlfn._xlws.SORT(_xlfn.UNIQUE(_xlfn._xlws.FILTER($K$2:$K$2889,($I$2:$I$2889=I3175)*($K$2:$K$2889&lt;&gt;""))))),"")</f>
        <v/>
      </c>
      <c r="AY3175" s="1" t="str">
        <f>IF(ISBLANK(F3175),"", IF(OR(
ISNUMBER(FIND("escovacao",LOWER(F3175))),
ISNUMBER(FIND("escovação",LOWER(F3175))),
ISNUMBER(FIND("higiene bucal",LOWER(F3175))),
ISNUMBER(FIND("tosa",LOWER(F3175))),
ISNUMBER(FIND("hidratacao",LOWER(F3175))),
ISNUMBER(FIND("hidratação",LOWER(F3175))),
ISNUMBER(FIND("spa",LOWER(F3175))),
ISNUMBER(FIND("corte de unhas",LOWER(F3175))),
ISNUMBER(FIND("desembolo",LOWER(F3175))),
ISNUMBER(FIND("clorexidina",LOWER(F3175))),
ISNUMBER(FIND("matizacao",LOWER(F3175))),
ISNUMBER(FIND("matização",LOWER(F3175))),
ISNUMBER(FIND("arredondamento",LOWER(F3175))),
ISNUMBER(FIND("remocao",LOWER(F3175))),
ISNUMBER(FIND("remoção",LOWER(F3175)))
),"Serviços extras",
IF(ISNUMBER(FIND("banho",LOWER(F3175))),"Banho","Loja")))</f>
        <v>Loja</v>
      </c>
      <c r="AZ3175" s="1" t="str">
        <f>IF(ISBLANK(I3175),"", _xlfn.LET(_xlpm.Pedido,TRIM(D3175&amp;""),IF(_xlpm.Pedido&lt;&gt;"",_xlpm.Pedido&amp;" | "&amp;K3175,I3175&amp;" | "&amp;K3175&amp;" | "&amp;TEXT(AU3175,"0"))))</f>
        <v>5560 | Mel</v>
      </c>
      <c r="BA3175" s="1" t="str">
        <f>IF(ISBLANK(I3175),"", _xlfn.LET(_xlpm.TipoServico,LOWER(H3175),IF(ISNUMBER(FIND("banho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75" s="1" t="str">
        <f>IF(ISBLANK(I3175),"", _xlfn.LET(
    _xlpm.Servico,TRIM(F3175&amp;""),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5" s="1">
        <f t="shared" si="4"/>
        <v>0</v>
      </c>
    </row>
    <row r="3176" spans="1:55" x14ac:dyDescent="0.3">
      <c r="A3176" t="s">
        <v>787</v>
      </c>
      <c r="B3176" s="3">
        <v>46155</v>
      </c>
      <c r="C3176" t="s">
        <v>53</v>
      </c>
      <c r="D3176">
        <v>5560</v>
      </c>
      <c r="E3176">
        <v>0</v>
      </c>
      <c r="F3176" t="s">
        <v>308</v>
      </c>
      <c r="H3176" t="s">
        <v>4</v>
      </c>
      <c r="I3176">
        <v>2915</v>
      </c>
      <c r="J3176" t="s">
        <v>602</v>
      </c>
      <c r="K3176" t="s">
        <v>155</v>
      </c>
      <c r="L3176">
        <v>557391515975</v>
      </c>
      <c r="N3176">
        <v>5</v>
      </c>
      <c r="O3176" t="s">
        <v>318</v>
      </c>
      <c r="P3176">
        <v>6.25</v>
      </c>
      <c r="Q3176">
        <v>125</v>
      </c>
      <c r="R3176">
        <v>125</v>
      </c>
      <c r="S3176">
        <v>1</v>
      </c>
      <c r="T3176">
        <v>125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 t="s">
        <v>6</v>
      </c>
      <c r="AG3176">
        <v>570</v>
      </c>
      <c r="AS3176" t="s">
        <v>176</v>
      </c>
      <c r="AT3176" s="1"/>
      <c r="AU3176" s="2" t="str">
        <f>IF(ISBLANK(B3176),"", TEXT(B3176,"dddd, d \d\e mmmm \d\e aaaa"))</f>
        <v>quarta-feira, 13 de maio de 2026</v>
      </c>
      <c r="AX3176" s="1" t="str" cm="1">
        <f t="array" ref="AX3176">IFERROR(_xlfn.TEXTJOIN(", ",TRUE,_xlfn._xlws.SORT(_xlfn.UNIQUE(_xlfn._xlws.FILTER($K$2:$K$2889,($I$2:$I$2889=I3176)*($K$2:$K$2889&lt;&gt;""))))),"")</f>
        <v/>
      </c>
      <c r="AY3176" s="1" t="str">
        <f>IF(ISBLANK(F3176),"", IF(OR(
ISNUMBER(FIND("escovacao",LOWER(F3176))),
ISNUMBER(FIND("escovação",LOWER(F3176))),
ISNUMBER(FIND("higiene bucal",LOWER(F3176))),
ISNUMBER(FIND("tosa",LOWER(F3176))),
ISNUMBER(FIND("hidratacao",LOWER(F3176))),
ISNUMBER(FIND("hidratação",LOWER(F3176))),
ISNUMBER(FIND("spa",LOWER(F3176))),
ISNUMBER(FIND("corte de unhas",LOWER(F3176))),
ISNUMBER(FIND("desembolo",LOWER(F3176))),
ISNUMBER(FIND("clorexidina",LOWER(F3176))),
ISNUMBER(FIND("matizacao",LOWER(F3176))),
ISNUMBER(FIND("matização",LOWER(F3176))),
ISNUMBER(FIND("arredondamento",LOWER(F3176))),
ISNUMBER(FIND("remocao",LOWER(F3176))),
ISNUMBER(FIND("remoção",LOWER(F3176)))
),"Serviços extras",
IF(ISNUMBER(FIND("banho",LOWER(F3176))),"Banho","Loja")))</f>
        <v>Loja</v>
      </c>
      <c r="AZ3176" s="1" t="str">
        <f>IF(ISBLANK(I3176),"", _xlfn.LET(_xlpm.Pedido,TRIM(D3176&amp;""),IF(_xlpm.Pedido&lt;&gt;"",_xlpm.Pedido&amp;" | "&amp;K3176,I3176&amp;" | "&amp;K3176&amp;" | "&amp;TEXT(AU3176,"0"))))</f>
        <v>5560 | Mel</v>
      </c>
      <c r="BA3176" s="1" t="str">
        <f>IF(ISBLANK(I3176),"", _xlfn.LET(_xlpm.TipoServico,LOWER(H3176),IF(ISNUMBER(FIND("banho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76" s="1" t="str">
        <f>IF(ISBLANK(I3176),"", _xlfn.LET(
    _xlpm.Servico,TRIM(F3176&amp;""),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6" s="1">
        <f t="shared" si="4"/>
        <v>125</v>
      </c>
    </row>
    <row r="3177" spans="1:55" x14ac:dyDescent="0.3">
      <c r="A3177" t="s">
        <v>787</v>
      </c>
      <c r="B3177" s="3">
        <v>46155</v>
      </c>
      <c r="C3177" t="s">
        <v>53</v>
      </c>
      <c r="D3177">
        <v>5560</v>
      </c>
      <c r="F3177" t="s">
        <v>266</v>
      </c>
      <c r="H3177" t="s">
        <v>267</v>
      </c>
      <c r="I3177">
        <v>2915</v>
      </c>
      <c r="J3177" t="s">
        <v>602</v>
      </c>
      <c r="K3177" t="s">
        <v>155</v>
      </c>
      <c r="L3177">
        <v>557391515975</v>
      </c>
      <c r="N3177">
        <v>50</v>
      </c>
      <c r="O3177" t="s">
        <v>268</v>
      </c>
      <c r="P3177">
        <v>125</v>
      </c>
      <c r="Q3177">
        <v>250</v>
      </c>
      <c r="R3177">
        <v>250</v>
      </c>
      <c r="S3177">
        <v>1</v>
      </c>
      <c r="T3177">
        <v>250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 t="s">
        <v>6</v>
      </c>
      <c r="AG3177">
        <v>570</v>
      </c>
      <c r="AT3177" s="1" t="s">
        <v>269</v>
      </c>
      <c r="AU3177" s="2" t="str">
        <f>IF(ISBLANK(B3177),"", TEXT(B3177,"dddd, d \d\e mmmm \d\e aaaa"))</f>
        <v>quarta-feira, 13 de maio de 2026</v>
      </c>
      <c r="AX3177" s="1" t="str" cm="1">
        <f t="array" ref="AX3177">IFERROR(_xlfn.TEXTJOIN(", ",TRUE,_xlfn._xlws.SORT(_xlfn.UNIQUE(_xlfn._xlws.FILTER($K$2:$K$2889,($I$2:$I$2889=I3177)*($K$2:$K$2889&lt;&gt;""))))),"")</f>
        <v/>
      </c>
      <c r="AY3177" s="1" t="str">
        <f>IF(ISBLANK(F3177),"", IF(OR(
ISNUMBER(FIND("escovacao",LOWER(F3177))),
ISNUMBER(FIND("escovação",LOWER(F3177))),
ISNUMBER(FIND("higiene bucal",LOWER(F3177))),
ISNUMBER(FIND("tosa",LOWER(F3177))),
ISNUMBER(FIND("hidratacao",LOWER(F3177))),
ISNUMBER(FIND("hidratação",LOWER(F3177))),
ISNUMBER(FIND("spa",LOWER(F3177))),
ISNUMBER(FIND("corte de unhas",LOWER(F3177))),
ISNUMBER(FIND("desembolo",LOWER(F3177))),
ISNUMBER(FIND("clorexidina",LOWER(F3177))),
ISNUMBER(FIND("matizacao",LOWER(F3177))),
ISNUMBER(FIND("matização",LOWER(F3177))),
ISNUMBER(FIND("arredondamento",LOWER(F3177))),
ISNUMBER(FIND("remocao",LOWER(F3177))),
ISNUMBER(FIND("remoção",LOWER(F3177)))
),"Serviços extras",
IF(ISNUMBER(FIND("banho",LOWER(F3177))),"Banho","Loja")))</f>
        <v>Loja</v>
      </c>
      <c r="AZ3177" s="1" t="str">
        <f>IF(ISBLANK(I3177),"", _xlfn.LET(_xlpm.Pedido,TRIM(D3177&amp;""),IF(_xlpm.Pedido&lt;&gt;"",_xlpm.Pedido&amp;" | "&amp;K3177,I3177&amp;" | "&amp;K3177&amp;" | "&amp;TEXT(AU3177,"0"))))</f>
        <v>5560 | Mel</v>
      </c>
      <c r="BA3177" s="1" t="str">
        <f>IF(ISBLANK(I3177),"", _xlfn.LET(_xlpm.TipoServico,LOWER(H3177),IF(ISNUMBER(FIND("banho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77" s="1" t="str">
        <f>IF(ISBLANK(I3177),"", _xlfn.LET(
    _xlpm.Servico,TRIM(F3177&amp;""),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7" s="1">
        <f t="shared" si="4"/>
        <v>250</v>
      </c>
    </row>
    <row r="3178" spans="1:55" x14ac:dyDescent="0.3">
      <c r="A3178" t="s">
        <v>133</v>
      </c>
      <c r="B3178" s="3">
        <v>46155</v>
      </c>
      <c r="C3178" t="s">
        <v>53</v>
      </c>
      <c r="D3178">
        <v>5559</v>
      </c>
      <c r="F3178" t="s">
        <v>134</v>
      </c>
      <c r="H3178" t="s">
        <v>276</v>
      </c>
      <c r="I3178">
        <v>2900</v>
      </c>
      <c r="J3178" t="s">
        <v>23</v>
      </c>
      <c r="K3178" t="s">
        <v>766</v>
      </c>
      <c r="L3178">
        <v>73991517178</v>
      </c>
      <c r="N3178">
        <v>0</v>
      </c>
      <c r="O3178" t="s">
        <v>5</v>
      </c>
      <c r="P3178">
        <v>0</v>
      </c>
      <c r="Q3178">
        <v>62</v>
      </c>
      <c r="R3178">
        <v>62</v>
      </c>
      <c r="S3178">
        <v>1</v>
      </c>
      <c r="T3178">
        <v>62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 t="s">
        <v>6</v>
      </c>
      <c r="AG3178">
        <v>72</v>
      </c>
      <c r="AT3178" s="1"/>
      <c r="AU3178" s="2" t="str">
        <f>IF(ISBLANK(B3178),"", TEXT(B3178,"dddd, d \d\e mmmm \d\e aaaa"))</f>
        <v>quarta-feira, 13 de maio de 2026</v>
      </c>
      <c r="AX3178" s="1" t="str" cm="1">
        <f t="array" ref="AX3178">IFERROR(_xlfn.TEXTJOIN(", ",TRUE,_xlfn._xlws.SORT(_xlfn.UNIQUE(_xlfn._xlws.FILTER($K$2:$K$2889,($I$2:$I$2889=I3178)*($K$2:$K$2889&lt;&gt;""))))),"")</f>
        <v>Bono</v>
      </c>
      <c r="AY3178" s="1" t="str">
        <f>IF(ISBLANK(F3178),"", IF(OR(
ISNUMBER(FIND("escovacao",LOWER(F3178))),
ISNUMBER(FIND("escovação",LOWER(F3178))),
ISNUMBER(FIND("higiene bucal",LOWER(F3178))),
ISNUMBER(FIND("tosa",LOWER(F3178))),
ISNUMBER(FIND("hidratacao",LOWER(F3178))),
ISNUMBER(FIND("hidratação",LOWER(F3178))),
ISNUMBER(FIND("spa",LOWER(F3178))),
ISNUMBER(FIND("corte de unhas",LOWER(F3178))),
ISNUMBER(FIND("desembolo",LOWER(F3178))),
ISNUMBER(FIND("clorexidina",LOWER(F3178))),
ISNUMBER(FIND("matizacao",LOWER(F3178))),
ISNUMBER(FIND("matização",LOWER(F3178))),
ISNUMBER(FIND("arredondamento",LOWER(F3178))),
ISNUMBER(FIND("remocao",LOWER(F3178))),
ISNUMBER(FIND("remoção",LOWER(F3178)))
),"Serviços extras",
IF(ISNUMBER(FIND("banho",LOWER(F3178))),"Banho","Loja")))</f>
        <v>Banho</v>
      </c>
      <c r="AZ3178" s="1" t="str">
        <f>IF(ISBLANK(I3178),"", _xlfn.LET(_xlpm.Pedido,TRIM(D3178&amp;""),IF(_xlpm.Pedido&lt;&gt;"",_xlpm.Pedido&amp;" | "&amp;K3178,I3178&amp;" | "&amp;K3178&amp;" | "&amp;TEXT(AU3178,"0"))))</f>
        <v>5559 | Bono</v>
      </c>
      <c r="BA3178" s="1" t="str">
        <f>IF(ISBLANK(I3178),"", _xlfn.LET(_xlpm.TipoServico,LOWER(H3178),IF(ISNUMBER(FIND("banho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78" s="1" t="str">
        <f>IF(ISBLANK(I3178),"", _xlfn.LET(
    _xlpm.Servico,TRIM(F3178&amp;""),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78" s="1">
        <f t="shared" si="4"/>
        <v>62</v>
      </c>
    </row>
    <row r="3179" spans="1:55" x14ac:dyDescent="0.3">
      <c r="A3179" t="s">
        <v>1</v>
      </c>
      <c r="B3179" s="3">
        <v>46155</v>
      </c>
      <c r="C3179" t="s">
        <v>53</v>
      </c>
      <c r="D3179">
        <v>5560</v>
      </c>
      <c r="F3179" t="s">
        <v>808</v>
      </c>
      <c r="H3179" t="s">
        <v>4</v>
      </c>
      <c r="I3179">
        <v>2915</v>
      </c>
      <c r="J3179" t="s">
        <v>602</v>
      </c>
      <c r="L3179">
        <v>557391515975</v>
      </c>
      <c r="N3179">
        <v>0</v>
      </c>
      <c r="O3179" t="s">
        <v>5</v>
      </c>
      <c r="P3179">
        <v>0</v>
      </c>
      <c r="Q3179">
        <v>45</v>
      </c>
      <c r="R3179">
        <v>45</v>
      </c>
      <c r="S3179">
        <v>1</v>
      </c>
      <c r="T3179">
        <v>45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 t="s">
        <v>6</v>
      </c>
      <c r="AG3179">
        <v>570</v>
      </c>
      <c r="AS3179" t="s">
        <v>798</v>
      </c>
      <c r="AT3179" s="1"/>
      <c r="AU3179" s="2" t="str">
        <f>IF(ISBLANK(B3179),"", TEXT(B3179,"dddd, d \d\e mmmm \d\e aaaa"))</f>
        <v>quarta-feira, 13 de maio de 2026</v>
      </c>
      <c r="AX3179" s="1" t="str" cm="1">
        <f t="array" ref="AX3179">IFERROR(_xlfn.TEXTJOIN(", ",TRUE,_xlfn._xlws.SORT(_xlfn.UNIQUE(_xlfn._xlws.FILTER($K$2:$K$2889,($I$2:$I$2889=I3179)*($K$2:$K$2889&lt;&gt;""))))),"")</f>
        <v/>
      </c>
      <c r="AY3179" s="1" t="str">
        <f>IF(ISBLANK(F3179),"", IF(OR(
ISNUMBER(FIND("escovacao",LOWER(F3179))),
ISNUMBER(FIND("escovação",LOWER(F3179))),
ISNUMBER(FIND("higiene bucal",LOWER(F3179))),
ISNUMBER(FIND("tosa",LOWER(F3179))),
ISNUMBER(FIND("hidratacao",LOWER(F3179))),
ISNUMBER(FIND("hidratação",LOWER(F3179))),
ISNUMBER(FIND("spa",LOWER(F3179))),
ISNUMBER(FIND("corte de unhas",LOWER(F3179))),
ISNUMBER(FIND("desembolo",LOWER(F3179))),
ISNUMBER(FIND("clorexidina",LOWER(F3179))),
ISNUMBER(FIND("matizacao",LOWER(F3179))),
ISNUMBER(FIND("matização",LOWER(F3179))),
ISNUMBER(FIND("arredondamento",LOWER(F3179))),
ISNUMBER(FIND("remocao",LOWER(F3179))),
ISNUMBER(FIND("remoção",LOWER(F3179)))
),"Serviços extras",
IF(ISNUMBER(FIND("banho",LOWER(F3179))),"Banho","Loja")))</f>
        <v>Loja</v>
      </c>
      <c r="AZ3179" s="1" t="str">
        <f>IF(ISBLANK(I3179),"", _xlfn.LET(_xlpm.Pedido,TRIM(D3179&amp;""),IF(_xlpm.Pedido&lt;&gt;"",_xlpm.Pedido&amp;" | "&amp;K3179,I3179&amp;" | "&amp;K3179&amp;" | "&amp;TEXT(AU3179,"0"))))</f>
        <v xml:space="preserve">5560 | </v>
      </c>
      <c r="BA3179" s="1" t="str">
        <f>IF(ISBLANK(I3179),"", _xlfn.LET(_xlpm.TipoServico,LOWER(H3179),IF(ISNUMBER(FIND("banho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79" s="1" t="str">
        <f>IF(ISBLANK(I3179),"", _xlfn.LET(
    _xlpm.Servico,TRIM(F3179&amp;""),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79" s="1">
        <f t="shared" si="4"/>
        <v>45</v>
      </c>
    </row>
    <row r="3180" spans="1:55" x14ac:dyDescent="0.3">
      <c r="A3180" t="s">
        <v>172</v>
      </c>
      <c r="B3180" s="3">
        <v>46155</v>
      </c>
      <c r="C3180" t="s">
        <v>53</v>
      </c>
      <c r="D3180">
        <v>5562</v>
      </c>
      <c r="F3180" t="s">
        <v>159</v>
      </c>
      <c r="H3180" t="s">
        <v>276</v>
      </c>
      <c r="I3180">
        <v>2123</v>
      </c>
      <c r="J3180" t="s">
        <v>23</v>
      </c>
      <c r="K3180" t="s">
        <v>167</v>
      </c>
      <c r="L3180">
        <v>73991374455</v>
      </c>
      <c r="N3180">
        <v>0</v>
      </c>
      <c r="O3180" t="s">
        <v>5</v>
      </c>
      <c r="P3180">
        <v>0</v>
      </c>
      <c r="Q3180">
        <v>75</v>
      </c>
      <c r="R3180">
        <v>75</v>
      </c>
      <c r="S3180">
        <v>1</v>
      </c>
      <c r="T3180">
        <v>75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 t="s">
        <v>6</v>
      </c>
      <c r="AG3180">
        <v>75</v>
      </c>
      <c r="AH3180" t="s">
        <v>345</v>
      </c>
      <c r="AI3180" t="s">
        <v>295</v>
      </c>
      <c r="AJ3180" t="s">
        <v>214</v>
      </c>
      <c r="AK3180" t="s">
        <v>187</v>
      </c>
      <c r="AL3180" t="s">
        <v>200</v>
      </c>
      <c r="AT3180" s="1"/>
      <c r="AU3180" s="2" t="str">
        <f>IF(ISBLANK(B3180),"", TEXT(B3180,"dddd, d \d\e mmmm \d\e aaaa"))</f>
        <v>quarta-feira, 13 de maio de 2026</v>
      </c>
      <c r="AX3180" s="1" t="str" cm="1">
        <f t="array" ref="AX3180">IFERROR(_xlfn.TEXTJOIN(", ",TRUE,_xlfn._xlws.SORT(_xlfn.UNIQUE(_xlfn._xlws.FILTER($K$2:$K$2889,($I$2:$I$2889=I3180)*($K$2:$K$2889&lt;&gt;""))))),"")</f>
        <v>Lucky</v>
      </c>
      <c r="AY3180" s="1" t="str">
        <f>IF(ISBLANK(F3180),"", IF(OR(
ISNUMBER(FIND("escovacao",LOWER(F3180))),
ISNUMBER(FIND("escovação",LOWER(F3180))),
ISNUMBER(FIND("higiene bucal",LOWER(F3180))),
ISNUMBER(FIND("tosa",LOWER(F3180))),
ISNUMBER(FIND("hidratacao",LOWER(F3180))),
ISNUMBER(FIND("hidratação",LOWER(F3180))),
ISNUMBER(FIND("spa",LOWER(F3180))),
ISNUMBER(FIND("corte de unhas",LOWER(F3180))),
ISNUMBER(FIND("desembolo",LOWER(F3180))),
ISNUMBER(FIND("clorexidina",LOWER(F3180))),
ISNUMBER(FIND("matizacao",LOWER(F3180))),
ISNUMBER(FIND("matização",LOWER(F3180))),
ISNUMBER(FIND("arredondamento",LOWER(F3180))),
ISNUMBER(FIND("remocao",LOWER(F3180))),
ISNUMBER(FIND("remoção",LOWER(F3180)))
),"Serviços extras",
IF(ISNUMBER(FIND("banho",LOWER(F3180))),"Banho","Loja")))</f>
        <v>Banho</v>
      </c>
      <c r="AZ3180" s="1" t="str">
        <f>IF(ISBLANK(I3180),"", _xlfn.LET(_xlpm.Pedido,TRIM(D3180&amp;""),IF(_xlpm.Pedido&lt;&gt;"",_xlpm.Pedido&amp;" | "&amp;K3180,I3180&amp;" | "&amp;K3180&amp;" | "&amp;TEXT(AU3180,"0"))))</f>
        <v>5562 | Lucky</v>
      </c>
      <c r="BA3180" s="1" t="str">
        <f>IF(ISBLANK(I3180),"", _xlfn.LET(_xlpm.TipoServico,LOWER(H3180),IF(ISNUMBER(FIND("banho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80" s="1" t="str">
        <f>IF(ISBLANK(I3180),"", _xlfn.LET(
    _xlpm.Servico,TRIM(F3180&amp;""),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180" s="1">
        <f t="shared" si="4"/>
        <v>75</v>
      </c>
    </row>
    <row r="3181" spans="1:55" x14ac:dyDescent="0.3">
      <c r="A3181" t="s">
        <v>141</v>
      </c>
      <c r="B3181" s="3">
        <v>46155</v>
      </c>
      <c r="C3181" t="s">
        <v>53</v>
      </c>
      <c r="D3181">
        <v>5564</v>
      </c>
      <c r="F3181" t="s">
        <v>134</v>
      </c>
      <c r="H3181" t="s">
        <v>276</v>
      </c>
      <c r="I3181">
        <v>2323</v>
      </c>
      <c r="J3181" t="s">
        <v>33</v>
      </c>
      <c r="K3181" t="s">
        <v>235</v>
      </c>
      <c r="L3181">
        <v>557391151318</v>
      </c>
      <c r="N3181">
        <v>0</v>
      </c>
      <c r="O3181" t="s">
        <v>5</v>
      </c>
      <c r="P3181">
        <v>0</v>
      </c>
      <c r="Q3181">
        <v>62</v>
      </c>
      <c r="R3181">
        <v>62</v>
      </c>
      <c r="S3181">
        <v>1</v>
      </c>
      <c r="T3181">
        <v>62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 t="s">
        <v>6</v>
      </c>
      <c r="AG3181">
        <v>62</v>
      </c>
      <c r="AH3181" t="s">
        <v>219</v>
      </c>
      <c r="AI3181" t="s">
        <v>199</v>
      </c>
      <c r="AJ3181" t="s">
        <v>192</v>
      </c>
      <c r="AK3181" t="s">
        <v>187</v>
      </c>
      <c r="AL3181" t="s">
        <v>188</v>
      </c>
      <c r="AT3181" s="1"/>
      <c r="AU3181" s="2" t="str">
        <f>IF(ISBLANK(B3181),"", TEXT(B3181,"dddd, d \d\e mmmm \d\e aaaa"))</f>
        <v>quarta-feira, 13 de maio de 2026</v>
      </c>
      <c r="AX3181" s="1" t="str" cm="1">
        <f t="array" ref="AX3181">IFERROR(_xlfn.TEXTJOIN(", ",TRUE,_xlfn._xlws.SORT(_xlfn.UNIQUE(_xlfn._xlws.FILTER($K$2:$K$2889,($I$2:$I$2889=I3181)*($K$2:$K$2889&lt;&gt;""))))),"")</f>
        <v>Duke</v>
      </c>
      <c r="AY3181" s="1" t="str">
        <f>IF(ISBLANK(F3181),"", IF(OR(
ISNUMBER(FIND("escovacao",LOWER(F3181))),
ISNUMBER(FIND("escovação",LOWER(F3181))),
ISNUMBER(FIND("higiene bucal",LOWER(F3181))),
ISNUMBER(FIND("tosa",LOWER(F3181))),
ISNUMBER(FIND("hidratacao",LOWER(F3181))),
ISNUMBER(FIND("hidratação",LOWER(F3181))),
ISNUMBER(FIND("spa",LOWER(F3181))),
ISNUMBER(FIND("corte de unhas",LOWER(F3181))),
ISNUMBER(FIND("desembolo",LOWER(F3181))),
ISNUMBER(FIND("clorexidina",LOWER(F3181))),
ISNUMBER(FIND("matizacao",LOWER(F3181))),
ISNUMBER(FIND("matização",LOWER(F3181))),
ISNUMBER(FIND("arredondamento",LOWER(F3181))),
ISNUMBER(FIND("remocao",LOWER(F3181))),
ISNUMBER(FIND("remoção",LOWER(F3181)))
),"Serviços extras",
IF(ISNUMBER(FIND("banho",LOWER(F3181))),"Banho","Loja")))</f>
        <v>Banho</v>
      </c>
      <c r="AZ3181" s="1" t="str">
        <f>IF(ISBLANK(I3181),"", _xlfn.LET(_xlpm.Pedido,TRIM(D3181&amp;""),IF(_xlpm.Pedido&lt;&gt;"",_xlpm.Pedido&amp;" | "&amp;K3181,I3181&amp;" | "&amp;K3181&amp;" | "&amp;TEXT(AU3181,"0"))))</f>
        <v>5564 | Duke</v>
      </c>
      <c r="BA3181" s="1" t="str">
        <f>IF(ISBLANK(I3181),"", _xlfn.LET(_xlpm.TipoServico,LOWER(H3181),IF(ISNUMBER(FIND("banho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81" s="1" t="str">
        <f>IF(ISBLANK(I3181),"", _xlfn.LET(
    _xlpm.Servico,TRIM(F3181&amp;""),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81" s="1">
        <f t="shared" si="4"/>
        <v>62</v>
      </c>
    </row>
    <row r="3182" spans="1:55" x14ac:dyDescent="0.3">
      <c r="A3182" t="s">
        <v>172</v>
      </c>
      <c r="B3182" s="3">
        <v>46155</v>
      </c>
      <c r="C3182" t="s">
        <v>53</v>
      </c>
      <c r="D3182">
        <v>5566</v>
      </c>
      <c r="F3182" t="s">
        <v>134</v>
      </c>
      <c r="H3182" t="s">
        <v>276</v>
      </c>
      <c r="I3182">
        <v>2626</v>
      </c>
      <c r="J3182" t="s">
        <v>470</v>
      </c>
      <c r="K3182" t="s">
        <v>471</v>
      </c>
      <c r="L3182">
        <v>5573991799280</v>
      </c>
      <c r="N3182">
        <v>0</v>
      </c>
      <c r="O3182" t="s">
        <v>5</v>
      </c>
      <c r="P3182">
        <v>0</v>
      </c>
      <c r="Q3182">
        <v>62</v>
      </c>
      <c r="R3182">
        <v>62</v>
      </c>
      <c r="S3182">
        <v>1</v>
      </c>
      <c r="T3182">
        <v>62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 t="s">
        <v>6</v>
      </c>
      <c r="AG3182">
        <v>119</v>
      </c>
      <c r="AK3182" t="s">
        <v>187</v>
      </c>
      <c r="AL3182" t="s">
        <v>188</v>
      </c>
      <c r="AT3182" s="1"/>
      <c r="AU3182" s="2" t="str">
        <f>IF(ISBLANK(B3182),"", TEXT(B3182,"dddd, d \d\e mmmm \d\e aaaa"))</f>
        <v>quarta-feira, 13 de maio de 2026</v>
      </c>
      <c r="AX3182" s="1" t="str" cm="1">
        <f t="array" ref="AX3182">IFERROR(_xlfn.TEXTJOIN(", ",TRUE,_xlfn._xlws.SORT(_xlfn.UNIQUE(_xlfn._xlws.FILTER($K$2:$K$2889,($I$2:$I$2889=I3182)*($K$2:$K$2889&lt;&gt;""))))),"")</f>
        <v>Thor</v>
      </c>
      <c r="AY3182" s="1" t="str">
        <f>IF(ISBLANK(F3182),"", IF(OR(
ISNUMBER(FIND("escovacao",LOWER(F3182))),
ISNUMBER(FIND("escovação",LOWER(F3182))),
ISNUMBER(FIND("higiene bucal",LOWER(F3182))),
ISNUMBER(FIND("tosa",LOWER(F3182))),
ISNUMBER(FIND("hidratacao",LOWER(F3182))),
ISNUMBER(FIND("hidratação",LOWER(F3182))),
ISNUMBER(FIND("spa",LOWER(F3182))),
ISNUMBER(FIND("corte de unhas",LOWER(F3182))),
ISNUMBER(FIND("desembolo",LOWER(F3182))),
ISNUMBER(FIND("clorexidina",LOWER(F3182))),
ISNUMBER(FIND("matizacao",LOWER(F3182))),
ISNUMBER(FIND("matização",LOWER(F3182))),
ISNUMBER(FIND("arredondamento",LOWER(F3182))),
ISNUMBER(FIND("remocao",LOWER(F3182))),
ISNUMBER(FIND("remoção",LOWER(F3182)))
),"Serviços extras",
IF(ISNUMBER(FIND("banho",LOWER(F3182))),"Banho","Loja")))</f>
        <v>Banho</v>
      </c>
      <c r="AZ3182" s="1" t="str">
        <f>IF(ISBLANK(I3182),"", _xlfn.LET(_xlpm.Pedido,TRIM(D3182&amp;""),IF(_xlpm.Pedido&lt;&gt;"",_xlpm.Pedido&amp;" | "&amp;K3182,I3182&amp;" | "&amp;K3182&amp;" | "&amp;TEXT(AU3182,"0"))))</f>
        <v>5566 | Thor</v>
      </c>
      <c r="BA3182" s="1" t="str">
        <f>IF(ISBLANK(I3182),"", _xlfn.LET(_xlpm.TipoServico,LOWER(H3182),IF(ISNUMBER(FIND("banho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82" s="1" t="str">
        <f>IF(ISBLANK(I3182),"", _xlfn.LET(
    _xlpm.Servico,TRIM(F3182&amp;""),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82" s="1">
        <f t="shared" si="4"/>
        <v>62</v>
      </c>
    </row>
    <row r="3183" spans="1:55" x14ac:dyDescent="0.3">
      <c r="A3183" t="s">
        <v>141</v>
      </c>
      <c r="B3183" s="3">
        <v>46155</v>
      </c>
      <c r="C3183" t="s">
        <v>53</v>
      </c>
      <c r="D3183">
        <v>5565</v>
      </c>
      <c r="F3183" t="s">
        <v>217</v>
      </c>
      <c r="H3183" t="s">
        <v>276</v>
      </c>
      <c r="I3183">
        <v>2758</v>
      </c>
      <c r="J3183" t="s">
        <v>536</v>
      </c>
      <c r="K3183" t="s">
        <v>669</v>
      </c>
      <c r="L3183">
        <v>557381835005</v>
      </c>
      <c r="N3183">
        <v>0</v>
      </c>
      <c r="O3183" t="s">
        <v>5</v>
      </c>
      <c r="P3183">
        <v>0</v>
      </c>
      <c r="Q3183">
        <v>59</v>
      </c>
      <c r="R3183">
        <v>59</v>
      </c>
      <c r="S3183">
        <v>1</v>
      </c>
      <c r="T3183">
        <v>59</v>
      </c>
      <c r="U3183">
        <v>0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 t="s">
        <v>6</v>
      </c>
      <c r="AG3183">
        <v>59</v>
      </c>
      <c r="AT3183" s="1"/>
      <c r="AU3183" s="2" t="str">
        <f>IF(ISBLANK(B3183),"", TEXT(B3183,"dddd, d \d\e mmmm \d\e aaaa"))</f>
        <v>quarta-feira, 13 de maio de 2026</v>
      </c>
      <c r="AX3183" s="1" t="str" cm="1">
        <f t="array" ref="AX3183">IFERROR(_xlfn.TEXTJOIN(", ",TRUE,_xlfn._xlws.SORT(_xlfn.UNIQUE(_xlfn._xlws.FILTER($K$2:$K$2889,($I$2:$I$2889=I3183)*($K$2:$K$2889&lt;&gt;""))))),"")</f>
        <v>Nega</v>
      </c>
      <c r="AY3183" s="1" t="str">
        <f>IF(ISBLANK(F3183),"", IF(OR(
ISNUMBER(FIND("escovacao",LOWER(F3183))),
ISNUMBER(FIND("escovação",LOWER(F3183))),
ISNUMBER(FIND("higiene bucal",LOWER(F3183))),
ISNUMBER(FIND("tosa",LOWER(F3183))),
ISNUMBER(FIND("hidratacao",LOWER(F3183))),
ISNUMBER(FIND("hidratação",LOWER(F3183))),
ISNUMBER(FIND("spa",LOWER(F3183))),
ISNUMBER(FIND("corte de unhas",LOWER(F3183))),
ISNUMBER(FIND("desembolo",LOWER(F3183))),
ISNUMBER(FIND("clorexidina",LOWER(F3183))),
ISNUMBER(FIND("matizacao",LOWER(F3183))),
ISNUMBER(FIND("matização",LOWER(F3183))),
ISNUMBER(FIND("arredondamento",LOWER(F3183))),
ISNUMBER(FIND("remocao",LOWER(F3183))),
ISNUMBER(FIND("remoção",LOWER(F3183)))
),"Serviços extras",
IF(ISNUMBER(FIND("banho",LOWER(F3183))),"Banho","Loja")))</f>
        <v>Banho</v>
      </c>
      <c r="AZ3183" s="1" t="str">
        <f>IF(ISBLANK(I3183),"", _xlfn.LET(_xlpm.Pedido,TRIM(D3183&amp;""),IF(_xlpm.Pedido&lt;&gt;"",_xlpm.Pedido&amp;" | "&amp;K3183,I3183&amp;" | "&amp;K3183&amp;" | "&amp;TEXT(AU3183,"0"))))</f>
        <v>5565 | Nega</v>
      </c>
      <c r="BA3183" s="1" t="str">
        <f>IF(ISBLANK(I3183),"", _xlfn.LET(_xlpm.TipoServico,LOWER(H3183),IF(ISNUMBER(FIND("banho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83" s="1" t="str">
        <f>IF(ISBLANK(I3183),"", _xlfn.LET(
    _xlpm.Servico,TRIM(F3183&amp;""),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183" s="1">
        <f t="shared" si="4"/>
        <v>59</v>
      </c>
    </row>
    <row r="3184" spans="1:55" x14ac:dyDescent="0.3">
      <c r="A3184" t="s">
        <v>1</v>
      </c>
      <c r="B3184" s="3">
        <v>46155</v>
      </c>
      <c r="C3184" t="s">
        <v>53</v>
      </c>
      <c r="D3184">
        <v>5561</v>
      </c>
      <c r="E3184">
        <v>0</v>
      </c>
      <c r="F3184" t="s">
        <v>831</v>
      </c>
      <c r="H3184" t="s">
        <v>4</v>
      </c>
      <c r="I3184">
        <v>2467</v>
      </c>
      <c r="J3184" t="s">
        <v>265</v>
      </c>
      <c r="L3184">
        <v>73999126942</v>
      </c>
      <c r="N3184">
        <v>0</v>
      </c>
      <c r="O3184" t="s">
        <v>5</v>
      </c>
      <c r="P3184">
        <v>0</v>
      </c>
      <c r="Q3184">
        <v>30</v>
      </c>
      <c r="R3184">
        <v>30</v>
      </c>
      <c r="S3184">
        <v>1</v>
      </c>
      <c r="T3184">
        <v>30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 t="s">
        <v>6</v>
      </c>
      <c r="AG3184">
        <v>30</v>
      </c>
      <c r="AS3184" t="s">
        <v>176</v>
      </c>
      <c r="AT3184" s="1"/>
      <c r="AU3184" s="2" t="str">
        <f>IF(ISBLANK(B3184),"", TEXT(B3184,"dddd, d \d\e mmmm \d\e aaaa"))</f>
        <v>quarta-feira, 13 de maio de 2026</v>
      </c>
      <c r="AX3184" s="1" t="str" cm="1">
        <f t="array" ref="AX3184">IFERROR(_xlfn.TEXTJOIN(", ",TRUE,_xlfn._xlws.SORT(_xlfn.UNIQUE(_xlfn._xlws.FILTER($K$2:$K$2889,($I$2:$I$2889=I3184)*($K$2:$K$2889&lt;&gt;""))))),"")</f>
        <v/>
      </c>
      <c r="AY3184" s="1" t="str">
        <f>IF(ISBLANK(F3184),"", IF(OR(
ISNUMBER(FIND("escovacao",LOWER(F3184))),
ISNUMBER(FIND("escovação",LOWER(F3184))),
ISNUMBER(FIND("higiene bucal",LOWER(F3184))),
ISNUMBER(FIND("tosa",LOWER(F3184))),
ISNUMBER(FIND("hidratacao",LOWER(F3184))),
ISNUMBER(FIND("hidratação",LOWER(F3184))),
ISNUMBER(FIND("spa",LOWER(F3184))),
ISNUMBER(FIND("corte de unhas",LOWER(F3184))),
ISNUMBER(FIND("desembolo",LOWER(F3184))),
ISNUMBER(FIND("clorexidina",LOWER(F3184))),
ISNUMBER(FIND("matizacao",LOWER(F3184))),
ISNUMBER(FIND("matização",LOWER(F3184))),
ISNUMBER(FIND("arredondamento",LOWER(F3184))),
ISNUMBER(FIND("remocao",LOWER(F3184))),
ISNUMBER(FIND("remoção",LOWER(F3184)))
),"Serviços extras",
IF(ISNUMBER(FIND("banho",LOWER(F3184))),"Banho","Loja")))</f>
        <v>Loja</v>
      </c>
      <c r="AZ3184" s="1" t="str">
        <f>IF(ISBLANK(I3184),"", _xlfn.LET(_xlpm.Pedido,TRIM(D3184&amp;""),IF(_xlpm.Pedido&lt;&gt;"",_xlpm.Pedido&amp;" | "&amp;K3184,I3184&amp;" | "&amp;K3184&amp;" | "&amp;TEXT(AU3184,"0"))))</f>
        <v xml:space="preserve">5561 | </v>
      </c>
      <c r="BA3184" s="1" t="str">
        <f>IF(ISBLANK(I3184),"", _xlfn.LET(_xlpm.TipoServico,LOWER(H3184),IF(ISNUMBER(FIND("banho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84" s="1" t="str">
        <f>IF(ISBLANK(I3184),"", _xlfn.LET(
    _xlpm.Servico,TRIM(F3184&amp;""),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84" s="1">
        <f t="shared" si="4"/>
        <v>30</v>
      </c>
    </row>
    <row r="3185" spans="1:55" x14ac:dyDescent="0.3">
      <c r="A3185" t="s">
        <v>141</v>
      </c>
      <c r="B3185" s="3">
        <v>46155</v>
      </c>
      <c r="C3185" t="s">
        <v>53</v>
      </c>
      <c r="D3185">
        <v>5568</v>
      </c>
      <c r="F3185" t="s">
        <v>291</v>
      </c>
      <c r="H3185" t="s">
        <v>276</v>
      </c>
      <c r="I3185">
        <v>2703</v>
      </c>
      <c r="J3185" t="s">
        <v>50</v>
      </c>
      <c r="K3185" t="s">
        <v>167</v>
      </c>
      <c r="L3185">
        <v>5573982528737</v>
      </c>
      <c r="N3185">
        <v>0</v>
      </c>
      <c r="O3185" t="s">
        <v>5</v>
      </c>
      <c r="P3185">
        <v>0</v>
      </c>
      <c r="Q3185">
        <v>43</v>
      </c>
      <c r="R3185">
        <v>43</v>
      </c>
      <c r="S3185">
        <v>1</v>
      </c>
      <c r="T3185">
        <v>43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 t="s">
        <v>6</v>
      </c>
      <c r="AG3185">
        <v>43</v>
      </c>
      <c r="AT3185" s="1"/>
      <c r="AU3185" s="2" t="str">
        <f>IF(ISBLANK(B3185),"", TEXT(B3185,"dddd, d \d\e mmmm \d\e aaaa"))</f>
        <v>quarta-feira, 13 de maio de 2026</v>
      </c>
      <c r="AX3185" s="1" t="str" cm="1">
        <f t="array" ref="AX3185">IFERROR(_xlfn.TEXTJOIN(", ",TRUE,_xlfn._xlws.SORT(_xlfn.UNIQUE(_xlfn._xlws.FILTER($K$2:$K$2889,($I$2:$I$2889=I3185)*($K$2:$K$2889&lt;&gt;""))))),"")</f>
        <v>Lucky</v>
      </c>
      <c r="AY3185" s="1" t="str">
        <f>IF(ISBLANK(F3185),"", IF(OR(
ISNUMBER(FIND("escovacao",LOWER(F3185))),
ISNUMBER(FIND("escovação",LOWER(F3185))),
ISNUMBER(FIND("higiene bucal",LOWER(F3185))),
ISNUMBER(FIND("tosa",LOWER(F3185))),
ISNUMBER(FIND("hidratacao",LOWER(F3185))),
ISNUMBER(FIND("hidratação",LOWER(F3185))),
ISNUMBER(FIND("spa",LOWER(F3185))),
ISNUMBER(FIND("corte de unhas",LOWER(F3185))),
ISNUMBER(FIND("desembolo",LOWER(F3185))),
ISNUMBER(FIND("clorexidina",LOWER(F3185))),
ISNUMBER(FIND("matizacao",LOWER(F3185))),
ISNUMBER(FIND("matização",LOWER(F3185))),
ISNUMBER(FIND("arredondamento",LOWER(F3185))),
ISNUMBER(FIND("remocao",LOWER(F3185))),
ISNUMBER(FIND("remoção",LOWER(F3185)))
),"Serviços extras",
IF(ISNUMBER(FIND("banho",LOWER(F3185))),"Banho","Loja")))</f>
        <v>Serviços extras</v>
      </c>
      <c r="AZ3185" s="1" t="str">
        <f>IF(ISBLANK(I3185),"", _xlfn.LET(_xlpm.Pedido,TRIM(D3185&amp;""),IF(_xlpm.Pedido&lt;&gt;"",_xlpm.Pedido&amp;" | "&amp;K3185,I3185&amp;" | "&amp;K3185&amp;" | "&amp;TEXT(AU3185,"0"))))</f>
        <v>5568 | Lucky</v>
      </c>
      <c r="BA3185" s="1" t="str">
        <f>IF(ISBLANK(I3185),"", _xlfn.LET(_xlpm.TipoServico,LOWER(H3185),IF(ISNUMBER(FIND("banho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85" s="1" t="str">
        <f>IF(ISBLANK(I3185),"", _xlfn.LET(
    _xlpm.Servico,TRIM(F3185&amp;""),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85" s="1">
        <f t="shared" si="4"/>
        <v>43</v>
      </c>
    </row>
    <row r="3186" spans="1:55" x14ac:dyDescent="0.3">
      <c r="A3186" t="s">
        <v>172</v>
      </c>
      <c r="B3186" s="3">
        <v>46155</v>
      </c>
      <c r="C3186" t="s">
        <v>53</v>
      </c>
      <c r="D3186">
        <v>5566</v>
      </c>
      <c r="F3186" t="s">
        <v>169</v>
      </c>
      <c r="H3186" t="s">
        <v>276</v>
      </c>
      <c r="I3186">
        <v>2626</v>
      </c>
      <c r="J3186" t="s">
        <v>470</v>
      </c>
      <c r="K3186" t="s">
        <v>471</v>
      </c>
      <c r="L3186">
        <v>5573991799280</v>
      </c>
      <c r="N3186">
        <v>0</v>
      </c>
      <c r="O3186" t="s">
        <v>5</v>
      </c>
      <c r="P3186">
        <v>0</v>
      </c>
      <c r="Q3186">
        <v>10</v>
      </c>
      <c r="R3186">
        <v>10</v>
      </c>
      <c r="S3186">
        <v>1</v>
      </c>
      <c r="T3186">
        <v>10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 t="s">
        <v>6</v>
      </c>
      <c r="AG3186">
        <v>119</v>
      </c>
      <c r="AK3186" t="s">
        <v>187</v>
      </c>
      <c r="AL3186" t="s">
        <v>188</v>
      </c>
      <c r="AT3186" s="1"/>
      <c r="AU3186" s="2" t="str">
        <f>IF(ISBLANK(B3186),"", TEXT(B3186,"dddd, d \d\e mmmm \d\e aaaa"))</f>
        <v>quarta-feira, 13 de maio de 2026</v>
      </c>
      <c r="AX3186" s="1" t="str" cm="1">
        <f t="array" ref="AX3186">IFERROR(_xlfn.TEXTJOIN(", ",TRUE,_xlfn._xlws.SORT(_xlfn.UNIQUE(_xlfn._xlws.FILTER($K$2:$K$2889,($I$2:$I$2889=I3186)*($K$2:$K$2889&lt;&gt;""))))),"")</f>
        <v>Thor</v>
      </c>
      <c r="AY3186" s="1" t="str">
        <f>IF(ISBLANK(F3186),"", IF(OR(
ISNUMBER(FIND("escovacao",LOWER(F3186))),
ISNUMBER(FIND("escovação",LOWER(F3186))),
ISNUMBER(FIND("higiene bucal",LOWER(F3186))),
ISNUMBER(FIND("tosa",LOWER(F3186))),
ISNUMBER(FIND("hidratacao",LOWER(F3186))),
ISNUMBER(FIND("hidratação",LOWER(F3186))),
ISNUMBER(FIND("spa",LOWER(F3186))),
ISNUMBER(FIND("corte de unhas",LOWER(F3186))),
ISNUMBER(FIND("desembolo",LOWER(F3186))),
ISNUMBER(FIND("clorexidina",LOWER(F3186))),
ISNUMBER(FIND("matizacao",LOWER(F3186))),
ISNUMBER(FIND("matização",LOWER(F3186))),
ISNUMBER(FIND("arredondamento",LOWER(F3186))),
ISNUMBER(FIND("remocao",LOWER(F3186))),
ISNUMBER(FIND("remoção",LOWER(F3186)))
),"Serviços extras",
IF(ISNUMBER(FIND("banho",LOWER(F3186))),"Banho","Loja")))</f>
        <v>Serviços extras</v>
      </c>
      <c r="AZ3186" s="1" t="str">
        <f>IF(ISBLANK(I3186),"", _xlfn.LET(_xlpm.Pedido,TRIM(D3186&amp;""),IF(_xlpm.Pedido&lt;&gt;"",_xlpm.Pedido&amp;" | "&amp;K3186,I3186&amp;" | "&amp;K3186&amp;" | "&amp;TEXT(AU3186,"0"))))</f>
        <v>5566 | Thor</v>
      </c>
      <c r="BA3186" s="1" t="str">
        <f>IF(ISBLANK(I3186),"", _xlfn.LET(_xlpm.TipoServico,LOWER(H3186),IF(ISNUMBER(FIND("banho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86" s="1" t="str">
        <f>IF(ISBLANK(I3186),"", _xlfn.LET(
    _xlpm.Servico,TRIM(F3186&amp;""),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86" s="1">
        <f t="shared" si="4"/>
        <v>10</v>
      </c>
    </row>
    <row r="3187" spans="1:55" x14ac:dyDescent="0.3">
      <c r="A3187" t="s">
        <v>172</v>
      </c>
      <c r="B3187" s="3">
        <v>46155</v>
      </c>
      <c r="C3187" t="s">
        <v>53</v>
      </c>
      <c r="D3187">
        <v>5566</v>
      </c>
      <c r="F3187" t="s">
        <v>275</v>
      </c>
      <c r="H3187" t="s">
        <v>276</v>
      </c>
      <c r="I3187">
        <v>2626</v>
      </c>
      <c r="J3187" t="s">
        <v>470</v>
      </c>
      <c r="K3187" t="s">
        <v>471</v>
      </c>
      <c r="L3187">
        <v>5573991799280</v>
      </c>
      <c r="N3187">
        <v>0</v>
      </c>
      <c r="O3187" t="s">
        <v>5</v>
      </c>
      <c r="P3187">
        <v>0</v>
      </c>
      <c r="Q3187">
        <v>35</v>
      </c>
      <c r="R3187">
        <v>35</v>
      </c>
      <c r="S3187">
        <v>1</v>
      </c>
      <c r="T3187">
        <v>35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 t="s">
        <v>6</v>
      </c>
      <c r="AG3187">
        <v>119</v>
      </c>
      <c r="AK3187" t="s">
        <v>187</v>
      </c>
      <c r="AL3187" t="s">
        <v>188</v>
      </c>
      <c r="AT3187" s="1"/>
      <c r="AU3187" s="2" t="str">
        <f>IF(ISBLANK(B3187),"", TEXT(B3187,"dddd, d \d\e mmmm \d\e aaaa"))</f>
        <v>quarta-feira, 13 de maio de 2026</v>
      </c>
      <c r="AX3187" s="1" t="str" cm="1">
        <f t="array" ref="AX3187">IFERROR(_xlfn.TEXTJOIN(", ",TRUE,_xlfn._xlws.SORT(_xlfn.UNIQUE(_xlfn._xlws.FILTER($K$2:$K$2889,($I$2:$I$2889=I3187)*($K$2:$K$2889&lt;&gt;""))))),"")</f>
        <v>Thor</v>
      </c>
      <c r="AY3187" s="1" t="str">
        <f>IF(ISBLANK(F3187),"", IF(OR(
ISNUMBER(FIND("escovacao",LOWER(F3187))),
ISNUMBER(FIND("escovação",LOWER(F3187))),
ISNUMBER(FIND("higiene bucal",LOWER(F3187))),
ISNUMBER(FIND("tosa",LOWER(F3187))),
ISNUMBER(FIND("hidratacao",LOWER(F3187))),
ISNUMBER(FIND("hidratação",LOWER(F3187))),
ISNUMBER(FIND("spa",LOWER(F3187))),
ISNUMBER(FIND("corte de unhas",LOWER(F3187))),
ISNUMBER(FIND("desembolo",LOWER(F3187))),
ISNUMBER(FIND("clorexidina",LOWER(F3187))),
ISNUMBER(FIND("matizacao",LOWER(F3187))),
ISNUMBER(FIND("matização",LOWER(F3187))),
ISNUMBER(FIND("arredondamento",LOWER(F3187))),
ISNUMBER(FIND("remocao",LOWER(F3187))),
ISNUMBER(FIND("remoção",LOWER(F3187)))
),"Serviços extras",
IF(ISNUMBER(FIND("banho",LOWER(F3187))),"Banho","Loja")))</f>
        <v>Serviços extras</v>
      </c>
      <c r="AZ3187" s="1" t="str">
        <f>IF(ISBLANK(I3187),"", _xlfn.LET(_xlpm.Pedido,TRIM(D3187&amp;""),IF(_xlpm.Pedido&lt;&gt;"",_xlpm.Pedido&amp;" | "&amp;K3187,I3187&amp;" | "&amp;K3187&amp;" | "&amp;TEXT(AU3187,"0"))))</f>
        <v>5566 | Thor</v>
      </c>
      <c r="BA3187" s="1" t="str">
        <f>IF(ISBLANK(I3187),"", _xlfn.LET(_xlpm.TipoServico,LOWER(H3187),IF(ISNUMBER(FIND("banho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87" s="1" t="str">
        <f>IF(ISBLANK(I3187),"", _xlfn.LET(
    _xlpm.Servico,TRIM(F3187&amp;""),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187" s="1">
        <f t="shared" si="4"/>
        <v>35</v>
      </c>
    </row>
    <row r="3188" spans="1:55" x14ac:dyDescent="0.3">
      <c r="A3188" t="s">
        <v>172</v>
      </c>
      <c r="B3188" s="3">
        <v>46155</v>
      </c>
      <c r="C3188" t="s">
        <v>53</v>
      </c>
      <c r="D3188">
        <v>5566</v>
      </c>
      <c r="F3188" t="s">
        <v>146</v>
      </c>
      <c r="H3188" t="s">
        <v>276</v>
      </c>
      <c r="I3188">
        <v>2626</v>
      </c>
      <c r="J3188" t="s">
        <v>470</v>
      </c>
      <c r="K3188" t="s">
        <v>471</v>
      </c>
      <c r="L3188">
        <v>5573991799280</v>
      </c>
      <c r="N3188">
        <v>0</v>
      </c>
      <c r="O3188" t="s">
        <v>5</v>
      </c>
      <c r="P3188">
        <v>0</v>
      </c>
      <c r="Q3188">
        <v>12</v>
      </c>
      <c r="R3188">
        <v>12</v>
      </c>
      <c r="S3188">
        <v>1</v>
      </c>
      <c r="T3188">
        <v>12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 t="s">
        <v>6</v>
      </c>
      <c r="AG3188">
        <v>119</v>
      </c>
      <c r="AK3188" t="s">
        <v>187</v>
      </c>
      <c r="AL3188" t="s">
        <v>188</v>
      </c>
      <c r="AT3188" s="1"/>
      <c r="AU3188" s="2" t="str">
        <f>IF(ISBLANK(B3188),"", TEXT(B3188,"dddd, d \d\e mmmm \d\e aaaa"))</f>
        <v>quarta-feira, 13 de maio de 2026</v>
      </c>
      <c r="AX3188" s="1" t="str" cm="1">
        <f t="array" ref="AX3188">IFERROR(_xlfn.TEXTJOIN(", ",TRUE,_xlfn._xlws.SORT(_xlfn.UNIQUE(_xlfn._xlws.FILTER($K$2:$K$2889,($I$2:$I$2889=I3188)*($K$2:$K$2889&lt;&gt;""))))),"")</f>
        <v>Thor</v>
      </c>
      <c r="AY3188" s="1" t="str">
        <f>IF(ISBLANK(F3188),"", IF(OR(
ISNUMBER(FIND("escovacao",LOWER(F3188))),
ISNUMBER(FIND("escovação",LOWER(F3188))),
ISNUMBER(FIND("higiene bucal",LOWER(F3188))),
ISNUMBER(FIND("tosa",LOWER(F3188))),
ISNUMBER(FIND("hidratacao",LOWER(F3188))),
ISNUMBER(FIND("hidratação",LOWER(F3188))),
ISNUMBER(FIND("spa",LOWER(F3188))),
ISNUMBER(FIND("corte de unhas",LOWER(F3188))),
ISNUMBER(FIND("desembolo",LOWER(F3188))),
ISNUMBER(FIND("clorexidina",LOWER(F3188))),
ISNUMBER(FIND("matizacao",LOWER(F3188))),
ISNUMBER(FIND("matização",LOWER(F3188))),
ISNUMBER(FIND("arredondamento",LOWER(F3188))),
ISNUMBER(FIND("remocao",LOWER(F3188))),
ISNUMBER(FIND("remoção",LOWER(F3188)))
),"Serviços extras",
IF(ISNUMBER(FIND("banho",LOWER(F3188))),"Banho","Loja")))</f>
        <v>Serviços extras</v>
      </c>
      <c r="AZ3188" s="1" t="str">
        <f>IF(ISBLANK(I3188),"", _xlfn.LET(_xlpm.Pedido,TRIM(D3188&amp;""),IF(_xlpm.Pedido&lt;&gt;"",_xlpm.Pedido&amp;" | "&amp;K3188,I3188&amp;" | "&amp;K3188&amp;" | "&amp;TEXT(AU3188,"0"))))</f>
        <v>5566 | Thor</v>
      </c>
      <c r="BA3188" s="1" t="str">
        <f>IF(ISBLANK(I3188),"", _xlfn.LET(_xlpm.TipoServico,LOWER(H3188),IF(ISNUMBER(FIND("banho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88" s="1" t="str">
        <f>IF(ISBLANK(I3188),"", _xlfn.LET(
    _xlpm.Servico,TRIM(F3188&amp;""),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88" s="1">
        <f t="shared" si="4"/>
        <v>12</v>
      </c>
    </row>
    <row r="3189" spans="1:55" x14ac:dyDescent="0.3">
      <c r="A3189" t="s">
        <v>172</v>
      </c>
      <c r="B3189" s="3">
        <v>46155</v>
      </c>
      <c r="C3189" t="s">
        <v>53</v>
      </c>
      <c r="D3189">
        <v>5567</v>
      </c>
      <c r="F3189" t="s">
        <v>217</v>
      </c>
      <c r="H3189" t="s">
        <v>276</v>
      </c>
      <c r="I3189">
        <v>2650</v>
      </c>
      <c r="J3189" t="s">
        <v>29</v>
      </c>
      <c r="K3189" t="s">
        <v>398</v>
      </c>
      <c r="L3189">
        <v>5562984662998</v>
      </c>
      <c r="N3189">
        <v>0</v>
      </c>
      <c r="O3189" t="s">
        <v>5</v>
      </c>
      <c r="P3189">
        <v>0</v>
      </c>
      <c r="Q3189">
        <v>59</v>
      </c>
      <c r="R3189">
        <v>59</v>
      </c>
      <c r="S3189">
        <v>1</v>
      </c>
      <c r="T3189">
        <v>59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 t="s">
        <v>6</v>
      </c>
      <c r="AG3189">
        <v>143.5</v>
      </c>
      <c r="AH3189" t="s">
        <v>397</v>
      </c>
      <c r="AI3189" t="s">
        <v>295</v>
      </c>
      <c r="AJ3189" t="s">
        <v>214</v>
      </c>
      <c r="AK3189" t="s">
        <v>190</v>
      </c>
      <c r="AL3189" t="s">
        <v>188</v>
      </c>
      <c r="AT3189" s="1"/>
      <c r="AU3189" s="2" t="str">
        <f>IF(ISBLANK(B3189),"", TEXT(B3189,"dddd, d \d\e mmmm \d\e aaaa"))</f>
        <v>quarta-feira, 13 de maio de 2026</v>
      </c>
      <c r="AX3189" s="1" t="str" cm="1">
        <f t="array" ref="AX3189">IFERROR(_xlfn.TEXTJOIN(", ",TRUE,_xlfn._xlws.SORT(_xlfn.UNIQUE(_xlfn._xlws.FILTER($K$2:$K$2889,($I$2:$I$2889=I3189)*($K$2:$K$2889&lt;&gt;""))))),"")</f>
        <v>Nala, Simba</v>
      </c>
      <c r="AY3189" s="1" t="str">
        <f>IF(ISBLANK(F3189),"", IF(OR(
ISNUMBER(FIND("escovacao",LOWER(F3189))),
ISNUMBER(FIND("escovação",LOWER(F3189))),
ISNUMBER(FIND("higiene bucal",LOWER(F3189))),
ISNUMBER(FIND("tosa",LOWER(F3189))),
ISNUMBER(FIND("hidratacao",LOWER(F3189))),
ISNUMBER(FIND("hidratação",LOWER(F3189))),
ISNUMBER(FIND("spa",LOWER(F3189))),
ISNUMBER(FIND("corte de unhas",LOWER(F3189))),
ISNUMBER(FIND("desembolo",LOWER(F3189))),
ISNUMBER(FIND("clorexidina",LOWER(F3189))),
ISNUMBER(FIND("matizacao",LOWER(F3189))),
ISNUMBER(FIND("matização",LOWER(F3189))),
ISNUMBER(FIND("arredondamento",LOWER(F3189))),
ISNUMBER(FIND("remocao",LOWER(F3189))),
ISNUMBER(FIND("remoção",LOWER(F3189)))
),"Serviços extras",
IF(ISNUMBER(FIND("banho",LOWER(F3189))),"Banho","Loja")))</f>
        <v>Banho</v>
      </c>
      <c r="AZ3189" s="1" t="str">
        <f>IF(ISBLANK(I3189),"", _xlfn.LET(_xlpm.Pedido,TRIM(D3189&amp;""),IF(_xlpm.Pedido&lt;&gt;"",_xlpm.Pedido&amp;" | "&amp;K3189,I3189&amp;" | "&amp;K3189&amp;" | "&amp;TEXT(AU3189,"0"))))</f>
        <v>5567 | Nala</v>
      </c>
      <c r="BA3189" s="1" t="str">
        <f>IF(ISBLANK(I3189),"", _xlfn.LET(_xlpm.TipoServico,LOWER(H3189),IF(ISNUMBER(FIND("banho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89" s="1" t="str">
        <f>IF(ISBLANK(I3189),"", _xlfn.LET(
    _xlpm.Servico,TRIM(F3189&amp;""),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189" s="1">
        <f t="shared" si="4"/>
        <v>59</v>
      </c>
    </row>
    <row r="3190" spans="1:55" x14ac:dyDescent="0.3">
      <c r="A3190" t="s">
        <v>172</v>
      </c>
      <c r="B3190" s="3">
        <v>46155</v>
      </c>
      <c r="C3190" t="s">
        <v>53</v>
      </c>
      <c r="D3190">
        <v>5567</v>
      </c>
      <c r="F3190" t="s">
        <v>217</v>
      </c>
      <c r="H3190" t="s">
        <v>276</v>
      </c>
      <c r="I3190">
        <v>2650</v>
      </c>
      <c r="J3190" t="s">
        <v>29</v>
      </c>
      <c r="K3190" t="s">
        <v>396</v>
      </c>
      <c r="L3190">
        <v>5562984662998</v>
      </c>
      <c r="N3190">
        <v>0</v>
      </c>
      <c r="O3190" t="s">
        <v>5</v>
      </c>
      <c r="P3190">
        <v>0</v>
      </c>
      <c r="Q3190">
        <v>59</v>
      </c>
      <c r="R3190">
        <v>59</v>
      </c>
      <c r="S3190">
        <v>1</v>
      </c>
      <c r="T3190">
        <v>59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 t="s">
        <v>6</v>
      </c>
      <c r="AG3190">
        <v>143.5</v>
      </c>
      <c r="AH3190" t="s">
        <v>397</v>
      </c>
      <c r="AI3190" t="s">
        <v>245</v>
      </c>
      <c r="AJ3190" t="s">
        <v>214</v>
      </c>
      <c r="AK3190" t="s">
        <v>187</v>
      </c>
      <c r="AL3190" t="s">
        <v>188</v>
      </c>
      <c r="AT3190" s="1"/>
      <c r="AU3190" s="2" t="str">
        <f>IF(ISBLANK(B3190),"", TEXT(B3190,"dddd, d \d\e mmmm \d\e aaaa"))</f>
        <v>quarta-feira, 13 de maio de 2026</v>
      </c>
      <c r="AX3190" s="1" t="str" cm="1">
        <f t="array" ref="AX3190">IFERROR(_xlfn.TEXTJOIN(", ",TRUE,_xlfn._xlws.SORT(_xlfn.UNIQUE(_xlfn._xlws.FILTER($K$2:$K$2889,($I$2:$I$2889=I3190)*($K$2:$K$2889&lt;&gt;""))))),"")</f>
        <v>Nala, Simba</v>
      </c>
      <c r="AY3190" s="1" t="str">
        <f>IF(ISBLANK(F3190),"", IF(OR(
ISNUMBER(FIND("escovacao",LOWER(F3190))),
ISNUMBER(FIND("escovação",LOWER(F3190))),
ISNUMBER(FIND("higiene bucal",LOWER(F3190))),
ISNUMBER(FIND("tosa",LOWER(F3190))),
ISNUMBER(FIND("hidratacao",LOWER(F3190))),
ISNUMBER(FIND("hidratação",LOWER(F3190))),
ISNUMBER(FIND("spa",LOWER(F3190))),
ISNUMBER(FIND("corte de unhas",LOWER(F3190))),
ISNUMBER(FIND("desembolo",LOWER(F3190))),
ISNUMBER(FIND("clorexidina",LOWER(F3190))),
ISNUMBER(FIND("matizacao",LOWER(F3190))),
ISNUMBER(FIND("matização",LOWER(F3190))),
ISNUMBER(FIND("arredondamento",LOWER(F3190))),
ISNUMBER(FIND("remocao",LOWER(F3190))),
ISNUMBER(FIND("remoção",LOWER(F3190)))
),"Serviços extras",
IF(ISNUMBER(FIND("banho",LOWER(F3190))),"Banho","Loja")))</f>
        <v>Banho</v>
      </c>
      <c r="AZ3190" s="1" t="str">
        <f>IF(ISBLANK(I3190),"", _xlfn.LET(_xlpm.Pedido,TRIM(D3190&amp;""),IF(_xlpm.Pedido&lt;&gt;"",_xlpm.Pedido&amp;" | "&amp;K3190,I3190&amp;" | "&amp;K3190&amp;" | "&amp;TEXT(AU3190,"0"))))</f>
        <v>5567 | Simba</v>
      </c>
      <c r="BA3190" s="1" t="str">
        <f>IF(ISBLANK(I3190),"", _xlfn.LET(_xlpm.TipoServico,LOWER(H3190),IF(ISNUMBER(FIND("banho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90" s="1" t="str">
        <f>IF(ISBLANK(I3190),"", _xlfn.LET(
    _xlpm.Servico,TRIM(F3190&amp;""),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190" s="1">
        <f t="shared" si="4"/>
        <v>59</v>
      </c>
    </row>
    <row r="3191" spans="1:55" x14ac:dyDescent="0.3">
      <c r="A3191" t="s">
        <v>172</v>
      </c>
      <c r="B3191" s="3">
        <v>46155</v>
      </c>
      <c r="C3191" t="s">
        <v>53</v>
      </c>
      <c r="D3191">
        <v>5567</v>
      </c>
      <c r="F3191" t="s">
        <v>169</v>
      </c>
      <c r="H3191" t="s">
        <v>276</v>
      </c>
      <c r="I3191">
        <v>2650</v>
      </c>
      <c r="J3191" t="s">
        <v>29</v>
      </c>
      <c r="K3191" t="s">
        <v>396</v>
      </c>
      <c r="L3191">
        <v>5562984662998</v>
      </c>
      <c r="N3191">
        <v>0</v>
      </c>
      <c r="O3191" t="s">
        <v>5</v>
      </c>
      <c r="P3191">
        <v>0</v>
      </c>
      <c r="Q3191">
        <v>10</v>
      </c>
      <c r="R3191">
        <v>10</v>
      </c>
      <c r="S3191">
        <v>1</v>
      </c>
      <c r="T3191">
        <v>10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 t="s">
        <v>6</v>
      </c>
      <c r="AG3191">
        <v>143.5</v>
      </c>
      <c r="AH3191" t="s">
        <v>397</v>
      </c>
      <c r="AI3191" t="s">
        <v>245</v>
      </c>
      <c r="AJ3191" t="s">
        <v>214</v>
      </c>
      <c r="AK3191" t="s">
        <v>187</v>
      </c>
      <c r="AL3191" t="s">
        <v>188</v>
      </c>
      <c r="AT3191" s="1"/>
      <c r="AU3191" s="2" t="str">
        <f>IF(ISBLANK(B3191),"", TEXT(B3191,"dddd, d \d\e mmmm \d\e aaaa"))</f>
        <v>quarta-feira, 13 de maio de 2026</v>
      </c>
      <c r="AX3191" s="1" t="str" cm="1">
        <f t="array" ref="AX3191">IFERROR(_xlfn.TEXTJOIN(", ",TRUE,_xlfn._xlws.SORT(_xlfn.UNIQUE(_xlfn._xlws.FILTER($K$2:$K$2889,($I$2:$I$2889=I3191)*($K$2:$K$2889&lt;&gt;""))))),"")</f>
        <v>Nala, Simba</v>
      </c>
      <c r="AY3191" s="1" t="str">
        <f>IF(ISBLANK(F3191),"", IF(OR(
ISNUMBER(FIND("escovacao",LOWER(F3191))),
ISNUMBER(FIND("escovação",LOWER(F3191))),
ISNUMBER(FIND("higiene bucal",LOWER(F3191))),
ISNUMBER(FIND("tosa",LOWER(F3191))),
ISNUMBER(FIND("hidratacao",LOWER(F3191))),
ISNUMBER(FIND("hidratação",LOWER(F3191))),
ISNUMBER(FIND("spa",LOWER(F3191))),
ISNUMBER(FIND("corte de unhas",LOWER(F3191))),
ISNUMBER(FIND("desembolo",LOWER(F3191))),
ISNUMBER(FIND("clorexidina",LOWER(F3191))),
ISNUMBER(FIND("matizacao",LOWER(F3191))),
ISNUMBER(FIND("matização",LOWER(F3191))),
ISNUMBER(FIND("arredondamento",LOWER(F3191))),
ISNUMBER(FIND("remocao",LOWER(F3191))),
ISNUMBER(FIND("remoção",LOWER(F3191)))
),"Serviços extras",
IF(ISNUMBER(FIND("banho",LOWER(F3191))),"Banho","Loja")))</f>
        <v>Serviços extras</v>
      </c>
      <c r="AZ3191" s="1" t="str">
        <f>IF(ISBLANK(I3191),"", _xlfn.LET(_xlpm.Pedido,TRIM(D3191&amp;""),IF(_xlpm.Pedido&lt;&gt;"",_xlpm.Pedido&amp;" | "&amp;K3191,I3191&amp;" | "&amp;K3191&amp;" | "&amp;TEXT(AU3191,"0"))))</f>
        <v>5567 | Simba</v>
      </c>
      <c r="BA3191" s="1" t="str">
        <f>IF(ISBLANK(I3191),"", _xlfn.LET(_xlpm.TipoServico,LOWER(H3191),IF(ISNUMBER(FIND("banho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91" s="1" t="str">
        <f>IF(ISBLANK(I3191),"", _xlfn.LET(
    _xlpm.Servico,TRIM(F3191&amp;""),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91" s="1">
        <f t="shared" si="4"/>
        <v>10</v>
      </c>
    </row>
    <row r="3192" spans="1:55" x14ac:dyDescent="0.3">
      <c r="A3192" t="s">
        <v>172</v>
      </c>
      <c r="B3192" s="3">
        <v>46155</v>
      </c>
      <c r="C3192" t="s">
        <v>53</v>
      </c>
      <c r="D3192">
        <v>5567</v>
      </c>
      <c r="F3192" t="s">
        <v>169</v>
      </c>
      <c r="H3192" t="s">
        <v>276</v>
      </c>
      <c r="I3192">
        <v>2650</v>
      </c>
      <c r="J3192" t="s">
        <v>29</v>
      </c>
      <c r="K3192" t="s">
        <v>398</v>
      </c>
      <c r="L3192">
        <v>5562984662998</v>
      </c>
      <c r="N3192">
        <v>0</v>
      </c>
      <c r="O3192" t="s">
        <v>5</v>
      </c>
      <c r="P3192">
        <v>0</v>
      </c>
      <c r="Q3192">
        <v>10</v>
      </c>
      <c r="R3192">
        <v>10</v>
      </c>
      <c r="S3192">
        <v>1</v>
      </c>
      <c r="T3192">
        <v>10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 t="s">
        <v>6</v>
      </c>
      <c r="AG3192">
        <v>143.5</v>
      </c>
      <c r="AH3192" t="s">
        <v>397</v>
      </c>
      <c r="AI3192" t="s">
        <v>295</v>
      </c>
      <c r="AJ3192" t="s">
        <v>214</v>
      </c>
      <c r="AK3192" t="s">
        <v>190</v>
      </c>
      <c r="AL3192" t="s">
        <v>188</v>
      </c>
      <c r="AT3192" s="1"/>
      <c r="AU3192" s="2" t="str">
        <f>IF(ISBLANK(B3192),"", TEXT(B3192,"dddd, d \d\e mmmm \d\e aaaa"))</f>
        <v>quarta-feira, 13 de maio de 2026</v>
      </c>
      <c r="AX3192" s="1" t="str" cm="1">
        <f t="array" ref="AX3192">IFERROR(_xlfn.TEXTJOIN(", ",TRUE,_xlfn._xlws.SORT(_xlfn.UNIQUE(_xlfn._xlws.FILTER($K$2:$K$2889,($I$2:$I$2889=I3192)*($K$2:$K$2889&lt;&gt;""))))),"")</f>
        <v>Nala, Simba</v>
      </c>
      <c r="AY3192" s="1" t="str">
        <f>IF(ISBLANK(F3192),"", IF(OR(
ISNUMBER(FIND("escovacao",LOWER(F3192))),
ISNUMBER(FIND("escovação",LOWER(F3192))),
ISNUMBER(FIND("higiene bucal",LOWER(F3192))),
ISNUMBER(FIND("tosa",LOWER(F3192))),
ISNUMBER(FIND("hidratacao",LOWER(F3192))),
ISNUMBER(FIND("hidratação",LOWER(F3192))),
ISNUMBER(FIND("spa",LOWER(F3192))),
ISNUMBER(FIND("corte de unhas",LOWER(F3192))),
ISNUMBER(FIND("desembolo",LOWER(F3192))),
ISNUMBER(FIND("clorexidina",LOWER(F3192))),
ISNUMBER(FIND("matizacao",LOWER(F3192))),
ISNUMBER(FIND("matização",LOWER(F3192))),
ISNUMBER(FIND("arredondamento",LOWER(F3192))),
ISNUMBER(FIND("remocao",LOWER(F3192))),
ISNUMBER(FIND("remoção",LOWER(F3192)))
),"Serviços extras",
IF(ISNUMBER(FIND("banho",LOWER(F3192))),"Banho","Loja")))</f>
        <v>Serviços extras</v>
      </c>
      <c r="AZ3192" s="1" t="str">
        <f>IF(ISBLANK(I3192),"", _xlfn.LET(_xlpm.Pedido,TRIM(D3192&amp;""),IF(_xlpm.Pedido&lt;&gt;"",_xlpm.Pedido&amp;" | "&amp;K3192,I3192&amp;" | "&amp;K3192&amp;" | "&amp;TEXT(AU3192,"0"))))</f>
        <v>5567 | Nala</v>
      </c>
      <c r="BA3192" s="1" t="str">
        <f>IF(ISBLANK(I3192),"", _xlfn.LET(_xlpm.TipoServico,LOWER(H3192),IF(ISNUMBER(FIND("banho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92" s="1" t="str">
        <f>IF(ISBLANK(I3192),"", _xlfn.LET(
    _xlpm.Servico,TRIM(F3192&amp;""),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92" s="1">
        <f t="shared" si="4"/>
        <v>10</v>
      </c>
    </row>
    <row r="3193" spans="1:55" x14ac:dyDescent="0.3">
      <c r="A3193" t="s">
        <v>11</v>
      </c>
      <c r="B3193" s="3">
        <v>46155</v>
      </c>
      <c r="C3193" t="s">
        <v>53</v>
      </c>
      <c r="D3193">
        <v>5567</v>
      </c>
      <c r="E3193">
        <v>0</v>
      </c>
      <c r="F3193" t="s">
        <v>24</v>
      </c>
      <c r="H3193" t="s">
        <v>4</v>
      </c>
      <c r="I3193">
        <v>2650</v>
      </c>
      <c r="J3193" t="s">
        <v>29</v>
      </c>
      <c r="L3193">
        <v>5562984662998</v>
      </c>
      <c r="N3193">
        <v>0</v>
      </c>
      <c r="O3193" t="s">
        <v>5</v>
      </c>
      <c r="P3193">
        <v>0</v>
      </c>
      <c r="Q3193">
        <v>5.5</v>
      </c>
      <c r="R3193">
        <v>5.5</v>
      </c>
      <c r="S3193">
        <v>1</v>
      </c>
      <c r="T3193">
        <v>5.5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 t="s">
        <v>6</v>
      </c>
      <c r="AG3193">
        <v>143.5</v>
      </c>
      <c r="AS3193" t="s">
        <v>25</v>
      </c>
      <c r="AT3193" s="1"/>
      <c r="AU3193" s="2" t="str">
        <f>IF(ISBLANK(B3193),"", TEXT(B3193,"dddd, d \d\e mmmm \d\e aaaa"))</f>
        <v>quarta-feira, 13 de maio de 2026</v>
      </c>
      <c r="AX3193" s="1" t="str" cm="1">
        <f t="array" ref="AX3193">IFERROR(_xlfn.TEXTJOIN(", ",TRUE,_xlfn._xlws.SORT(_xlfn.UNIQUE(_xlfn._xlws.FILTER($K$2:$K$2889,($I$2:$I$2889=I3193)*($K$2:$K$2889&lt;&gt;""))))),"")</f>
        <v>Nala, Simba</v>
      </c>
      <c r="AY3193" s="1" t="str">
        <f>IF(ISBLANK(F3193),"", IF(OR(
ISNUMBER(FIND("escovacao",LOWER(F3193))),
ISNUMBER(FIND("escovação",LOWER(F3193))),
ISNUMBER(FIND("higiene bucal",LOWER(F3193))),
ISNUMBER(FIND("tosa",LOWER(F3193))),
ISNUMBER(FIND("hidratacao",LOWER(F3193))),
ISNUMBER(FIND("hidratação",LOWER(F3193))),
ISNUMBER(FIND("spa",LOWER(F3193))),
ISNUMBER(FIND("corte de unhas",LOWER(F3193))),
ISNUMBER(FIND("desembolo",LOWER(F3193))),
ISNUMBER(FIND("clorexidina",LOWER(F3193))),
ISNUMBER(FIND("matizacao",LOWER(F3193))),
ISNUMBER(FIND("matização",LOWER(F3193))),
ISNUMBER(FIND("arredondamento",LOWER(F3193))),
ISNUMBER(FIND("remocao",LOWER(F3193))),
ISNUMBER(FIND("remoção",LOWER(F3193)))
),"Serviços extras",
IF(ISNUMBER(FIND("banho",LOWER(F3193))),"Banho","Loja")))</f>
        <v>Loja</v>
      </c>
      <c r="AZ3193" s="1" t="str">
        <f>IF(ISBLANK(I3193),"", _xlfn.LET(_xlpm.Pedido,TRIM(D3193&amp;""),IF(_xlpm.Pedido&lt;&gt;"",_xlpm.Pedido&amp;" | "&amp;K3193,I3193&amp;" | "&amp;K3193&amp;" | "&amp;TEXT(AU3193,"0"))))</f>
        <v xml:space="preserve">5567 | </v>
      </c>
      <c r="BA3193" s="1" t="str">
        <f>IF(ISBLANK(I3193),"", _xlfn.LET(_xlpm.TipoServico,LOWER(H3193),IF(ISNUMBER(FIND("banho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93" s="1" t="str">
        <f>IF(ISBLANK(I3193),"", _xlfn.LET(
    _xlpm.Servico,TRIM(F3193&amp;""),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93" s="1">
        <f t="shared" si="4"/>
        <v>5.5</v>
      </c>
    </row>
    <row r="3194" spans="1:55" x14ac:dyDescent="0.3">
      <c r="A3194" t="s">
        <v>11</v>
      </c>
      <c r="B3194" s="3">
        <v>46155</v>
      </c>
      <c r="C3194" t="s">
        <v>53</v>
      </c>
      <c r="D3194">
        <v>5569</v>
      </c>
      <c r="F3194" t="s">
        <v>832</v>
      </c>
      <c r="H3194" t="s">
        <v>4</v>
      </c>
      <c r="I3194">
        <v>2650</v>
      </c>
      <c r="J3194" t="s">
        <v>29</v>
      </c>
      <c r="L3194">
        <v>5562984662998</v>
      </c>
      <c r="N3194">
        <v>0</v>
      </c>
      <c r="O3194" t="s">
        <v>5</v>
      </c>
      <c r="P3194">
        <v>0</v>
      </c>
      <c r="Q3194">
        <v>15.9</v>
      </c>
      <c r="R3194">
        <v>15.9</v>
      </c>
      <c r="S3194">
        <v>1</v>
      </c>
      <c r="T3194">
        <v>15.9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 t="s">
        <v>6</v>
      </c>
      <c r="AG3194">
        <v>15.9</v>
      </c>
      <c r="AS3194" t="s">
        <v>25</v>
      </c>
      <c r="AT3194" s="1"/>
      <c r="AU3194" s="2" t="str">
        <f>IF(ISBLANK(B3194),"", TEXT(B3194,"dddd, d \d\e mmmm \d\e aaaa"))</f>
        <v>quarta-feira, 13 de maio de 2026</v>
      </c>
      <c r="AX3194" s="1" t="str" cm="1">
        <f t="array" ref="AX3194">IFERROR(_xlfn.TEXTJOIN(", ",TRUE,_xlfn._xlws.SORT(_xlfn.UNIQUE(_xlfn._xlws.FILTER($K$2:$K$2889,($I$2:$I$2889=I3194)*($K$2:$K$2889&lt;&gt;""))))),"")</f>
        <v>Nala, Simba</v>
      </c>
      <c r="AY3194" s="1" t="str">
        <f>IF(ISBLANK(F3194),"", IF(OR(
ISNUMBER(FIND("escovacao",LOWER(F3194))),
ISNUMBER(FIND("escovação",LOWER(F3194))),
ISNUMBER(FIND("higiene bucal",LOWER(F3194))),
ISNUMBER(FIND("tosa",LOWER(F3194))),
ISNUMBER(FIND("hidratacao",LOWER(F3194))),
ISNUMBER(FIND("hidratação",LOWER(F3194))),
ISNUMBER(FIND("spa",LOWER(F3194))),
ISNUMBER(FIND("corte de unhas",LOWER(F3194))),
ISNUMBER(FIND("desembolo",LOWER(F3194))),
ISNUMBER(FIND("clorexidina",LOWER(F3194))),
ISNUMBER(FIND("matizacao",LOWER(F3194))),
ISNUMBER(FIND("matização",LOWER(F3194))),
ISNUMBER(FIND("arredondamento",LOWER(F3194))),
ISNUMBER(FIND("remocao",LOWER(F3194))),
ISNUMBER(FIND("remoção",LOWER(F3194)))
),"Serviços extras",
IF(ISNUMBER(FIND("banho",LOWER(F3194))),"Banho","Loja")))</f>
        <v>Loja</v>
      </c>
      <c r="AZ3194" s="1" t="str">
        <f>IF(ISBLANK(I3194),"", _xlfn.LET(_xlpm.Pedido,TRIM(D3194&amp;""),IF(_xlpm.Pedido&lt;&gt;"",_xlpm.Pedido&amp;" | "&amp;K3194,I3194&amp;" | "&amp;K3194&amp;" | "&amp;TEXT(AU3194,"0"))))</f>
        <v xml:space="preserve">5569 | </v>
      </c>
      <c r="BA3194" s="1" t="str">
        <f>IF(ISBLANK(I3194),"", _xlfn.LET(_xlpm.TipoServico,LOWER(H3194),IF(ISNUMBER(FIND("banho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194" s="1" t="str">
        <f>IF(ISBLANK(I3194),"", _xlfn.LET(
    _xlpm.Servico,TRIM(F3194&amp;""),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94" s="1">
        <f t="shared" si="4"/>
        <v>15.9</v>
      </c>
    </row>
    <row r="3195" spans="1:55" x14ac:dyDescent="0.3">
      <c r="A3195" t="s">
        <v>172</v>
      </c>
      <c r="B3195" s="3">
        <v>46156</v>
      </c>
      <c r="C3195" t="s">
        <v>9</v>
      </c>
      <c r="D3195">
        <v>5572</v>
      </c>
      <c r="F3195" t="s">
        <v>134</v>
      </c>
      <c r="H3195" t="s">
        <v>276</v>
      </c>
      <c r="I3195">
        <v>2855</v>
      </c>
      <c r="J3195" t="s">
        <v>606</v>
      </c>
      <c r="K3195" t="s">
        <v>689</v>
      </c>
      <c r="L3195">
        <v>557191571124</v>
      </c>
      <c r="N3195">
        <v>0</v>
      </c>
      <c r="O3195" t="s">
        <v>5</v>
      </c>
      <c r="P3195">
        <v>0</v>
      </c>
      <c r="Q3195">
        <v>62</v>
      </c>
      <c r="R3195">
        <v>62</v>
      </c>
      <c r="S3195">
        <v>1</v>
      </c>
      <c r="T3195">
        <v>62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 t="s">
        <v>6</v>
      </c>
      <c r="AG3195">
        <v>190</v>
      </c>
      <c r="AT3195" s="1"/>
      <c r="AU3195" s="2" t="str">
        <f>IF(ISBLANK(B3195),"", TEXT(B3195,"dddd, d \d\e mmmm \d\e aaaa"))</f>
        <v>quinta-feira, 14 de maio de 2026</v>
      </c>
      <c r="AX3195" s="1" t="str" cm="1">
        <f t="array" ref="AX3195">IFERROR(_xlfn.TEXTJOIN(", ",TRUE,_xlfn._xlws.SORT(_xlfn.UNIQUE(_xlfn._xlws.FILTER($K$2:$K$2889,($I$2:$I$2889=I3195)*($K$2:$K$2889&lt;&gt;""))))),"")</f>
        <v>Frederico</v>
      </c>
      <c r="AY3195" s="1" t="str">
        <f>IF(ISBLANK(F3195),"", IF(OR(
ISNUMBER(FIND("escovacao",LOWER(F3195))),
ISNUMBER(FIND("escovação",LOWER(F3195))),
ISNUMBER(FIND("higiene bucal",LOWER(F3195))),
ISNUMBER(FIND("tosa",LOWER(F3195))),
ISNUMBER(FIND("hidratacao",LOWER(F3195))),
ISNUMBER(FIND("hidratação",LOWER(F3195))),
ISNUMBER(FIND("spa",LOWER(F3195))),
ISNUMBER(FIND("corte de unhas",LOWER(F3195))),
ISNUMBER(FIND("desembolo",LOWER(F3195))),
ISNUMBER(FIND("clorexidina",LOWER(F3195))),
ISNUMBER(FIND("matizacao",LOWER(F3195))),
ISNUMBER(FIND("matização",LOWER(F3195))),
ISNUMBER(FIND("arredondamento",LOWER(F3195))),
ISNUMBER(FIND("remocao",LOWER(F3195))),
ISNUMBER(FIND("remoção",LOWER(F3195)))
),"Serviços extras",
IF(ISNUMBER(FIND("banho",LOWER(F3195))),"Banho","Loja")))</f>
        <v>Banho</v>
      </c>
      <c r="AZ3195" s="1" t="str">
        <f>IF(ISBLANK(I3195),"", _xlfn.LET(_xlpm.Pedido,TRIM(D3195&amp;""),IF(_xlpm.Pedido&lt;&gt;"",_xlpm.Pedido&amp;" | "&amp;K3195,I3195&amp;" | "&amp;K3195&amp;" | "&amp;TEXT(AU3195,"0"))))</f>
        <v>5572 | Frederico</v>
      </c>
      <c r="BA3195" s="1" t="str">
        <f>IF(ISBLANK(I3195),"", _xlfn.LET(_xlpm.TipoServico,LOWER(H3195),IF(ISNUMBER(FIND("banho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95" s="1" t="str">
        <f>IF(ISBLANK(I3195),"", _xlfn.LET(
    _xlpm.Servico,TRIM(F3195&amp;""),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95" s="1">
        <f t="shared" si="4"/>
        <v>62</v>
      </c>
    </row>
    <row r="3196" spans="1:55" x14ac:dyDescent="0.3">
      <c r="A3196" t="s">
        <v>141</v>
      </c>
      <c r="B3196" s="3">
        <v>46156</v>
      </c>
      <c r="C3196" t="s">
        <v>9</v>
      </c>
      <c r="D3196">
        <v>5572</v>
      </c>
      <c r="F3196" t="s">
        <v>292</v>
      </c>
      <c r="H3196" t="s">
        <v>276</v>
      </c>
      <c r="I3196">
        <v>2855</v>
      </c>
      <c r="J3196" t="s">
        <v>606</v>
      </c>
      <c r="K3196" t="s">
        <v>689</v>
      </c>
      <c r="L3196">
        <v>557191571124</v>
      </c>
      <c r="N3196">
        <v>0</v>
      </c>
      <c r="O3196" t="s">
        <v>5</v>
      </c>
      <c r="P3196">
        <v>0</v>
      </c>
      <c r="Q3196">
        <v>93</v>
      </c>
      <c r="R3196">
        <v>93</v>
      </c>
      <c r="S3196">
        <v>1</v>
      </c>
      <c r="T3196">
        <v>93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 t="s">
        <v>6</v>
      </c>
      <c r="AG3196">
        <v>190</v>
      </c>
      <c r="AT3196" s="1"/>
      <c r="AU3196" s="2" t="str">
        <f>IF(ISBLANK(B3196),"", TEXT(B3196,"dddd, d \d\e mmmm \d\e aaaa"))</f>
        <v>quinta-feira, 14 de maio de 2026</v>
      </c>
      <c r="AX3196" s="1" t="str" cm="1">
        <f t="array" ref="AX3196">IFERROR(_xlfn.TEXTJOIN(", ",TRUE,_xlfn._xlws.SORT(_xlfn.UNIQUE(_xlfn._xlws.FILTER($K$2:$K$2889,($I$2:$I$2889=I3196)*($K$2:$K$2889&lt;&gt;""))))),"")</f>
        <v>Frederico</v>
      </c>
      <c r="AY3196" s="1" t="str">
        <f>IF(ISBLANK(F3196),"", IF(OR(
ISNUMBER(FIND("escovacao",LOWER(F3196))),
ISNUMBER(FIND("escovação",LOWER(F3196))),
ISNUMBER(FIND("higiene bucal",LOWER(F3196))),
ISNUMBER(FIND("tosa",LOWER(F3196))),
ISNUMBER(FIND("hidratacao",LOWER(F3196))),
ISNUMBER(FIND("hidratação",LOWER(F3196))),
ISNUMBER(FIND("spa",LOWER(F3196))),
ISNUMBER(FIND("corte de unhas",LOWER(F3196))),
ISNUMBER(FIND("desembolo",LOWER(F3196))),
ISNUMBER(FIND("clorexidina",LOWER(F3196))),
ISNUMBER(FIND("matizacao",LOWER(F3196))),
ISNUMBER(FIND("matização",LOWER(F3196))),
ISNUMBER(FIND("arredondamento",LOWER(F3196))),
ISNUMBER(FIND("remocao",LOWER(F3196))),
ISNUMBER(FIND("remoção",LOWER(F3196)))
),"Serviços extras",
IF(ISNUMBER(FIND("banho",LOWER(F3196))),"Banho","Loja")))</f>
        <v>Serviços extras</v>
      </c>
      <c r="AZ3196" s="1" t="str">
        <f>IF(ISBLANK(I3196),"", _xlfn.LET(_xlpm.Pedido,TRIM(D3196&amp;""),IF(_xlpm.Pedido&lt;&gt;"",_xlpm.Pedido&amp;" | "&amp;K3196,I3196&amp;" | "&amp;K3196&amp;" | "&amp;TEXT(AU3196,"0"))))</f>
        <v>5572 | Frederico</v>
      </c>
      <c r="BA3196" s="1" t="str">
        <f>IF(ISBLANK(I3196),"", _xlfn.LET(_xlpm.TipoServico,LOWER(H3196),IF(ISNUMBER(FIND("banho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96" s="1" t="str">
        <f>IF(ISBLANK(I3196),"", _xlfn.LET(
    _xlpm.Servico,TRIM(F3196&amp;""),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96" s="1">
        <f t="shared" si="4"/>
        <v>93</v>
      </c>
    </row>
    <row r="3197" spans="1:55" x14ac:dyDescent="0.3">
      <c r="A3197" t="s">
        <v>172</v>
      </c>
      <c r="B3197" s="3">
        <v>46156</v>
      </c>
      <c r="C3197" t="s">
        <v>9</v>
      </c>
      <c r="D3197">
        <v>5572</v>
      </c>
      <c r="F3197" t="s">
        <v>275</v>
      </c>
      <c r="H3197" t="s">
        <v>276</v>
      </c>
      <c r="I3197">
        <v>2855</v>
      </c>
      <c r="J3197" t="s">
        <v>606</v>
      </c>
      <c r="K3197" t="s">
        <v>689</v>
      </c>
      <c r="L3197">
        <v>557191571124</v>
      </c>
      <c r="N3197">
        <v>0</v>
      </c>
      <c r="O3197" t="s">
        <v>5</v>
      </c>
      <c r="P3197">
        <v>0</v>
      </c>
      <c r="Q3197">
        <v>35</v>
      </c>
      <c r="R3197">
        <v>35</v>
      </c>
      <c r="S3197">
        <v>1</v>
      </c>
      <c r="T3197">
        <v>35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 t="s">
        <v>6</v>
      </c>
      <c r="AG3197">
        <v>190</v>
      </c>
      <c r="AT3197" s="1"/>
      <c r="AU3197" s="2" t="str">
        <f>IF(ISBLANK(B3197),"", TEXT(B3197,"dddd, d \d\e mmmm \d\e aaaa"))</f>
        <v>quinta-feira, 14 de maio de 2026</v>
      </c>
      <c r="AX3197" s="1" t="str" cm="1">
        <f t="array" ref="AX3197">IFERROR(_xlfn.TEXTJOIN(", ",TRUE,_xlfn._xlws.SORT(_xlfn.UNIQUE(_xlfn._xlws.FILTER($K$2:$K$2889,($I$2:$I$2889=I3197)*($K$2:$K$2889&lt;&gt;""))))),"")</f>
        <v>Frederico</v>
      </c>
      <c r="AY3197" s="1" t="str">
        <f>IF(ISBLANK(F3197),"", IF(OR(
ISNUMBER(FIND("escovacao",LOWER(F3197))),
ISNUMBER(FIND("escovação",LOWER(F3197))),
ISNUMBER(FIND("higiene bucal",LOWER(F3197))),
ISNUMBER(FIND("tosa",LOWER(F3197))),
ISNUMBER(FIND("hidratacao",LOWER(F3197))),
ISNUMBER(FIND("hidratação",LOWER(F3197))),
ISNUMBER(FIND("spa",LOWER(F3197))),
ISNUMBER(FIND("corte de unhas",LOWER(F3197))),
ISNUMBER(FIND("desembolo",LOWER(F3197))),
ISNUMBER(FIND("clorexidina",LOWER(F3197))),
ISNUMBER(FIND("matizacao",LOWER(F3197))),
ISNUMBER(FIND("matização",LOWER(F3197))),
ISNUMBER(FIND("arredondamento",LOWER(F3197))),
ISNUMBER(FIND("remocao",LOWER(F3197))),
ISNUMBER(FIND("remoção",LOWER(F3197)))
),"Serviços extras",
IF(ISNUMBER(FIND("banho",LOWER(F3197))),"Banho","Loja")))</f>
        <v>Serviços extras</v>
      </c>
      <c r="AZ3197" s="1" t="str">
        <f>IF(ISBLANK(I3197),"", _xlfn.LET(_xlpm.Pedido,TRIM(D3197&amp;""),IF(_xlpm.Pedido&lt;&gt;"",_xlpm.Pedido&amp;" | "&amp;K3197,I3197&amp;" | "&amp;K3197&amp;" | "&amp;TEXT(AU3197,"0"))))</f>
        <v>5572 | Frederico</v>
      </c>
      <c r="BA3197" s="1" t="str">
        <f>IF(ISBLANK(I3197),"", _xlfn.LET(_xlpm.TipoServico,LOWER(H3197),IF(ISNUMBER(FIND("banho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97" s="1" t="str">
        <f>IF(ISBLANK(I3197),"", _xlfn.LET(
    _xlpm.Servico,TRIM(F3197&amp;""),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197" s="1">
        <f t="shared" si="4"/>
        <v>35</v>
      </c>
    </row>
    <row r="3198" spans="1:55" x14ac:dyDescent="0.3">
      <c r="A3198" t="s">
        <v>133</v>
      </c>
      <c r="B3198" s="3">
        <v>46156</v>
      </c>
      <c r="C3198" t="s">
        <v>9</v>
      </c>
      <c r="D3198">
        <v>5571</v>
      </c>
      <c r="F3198" t="s">
        <v>134</v>
      </c>
      <c r="H3198" t="s">
        <v>276</v>
      </c>
      <c r="I3198">
        <v>2886</v>
      </c>
      <c r="J3198" t="s">
        <v>326</v>
      </c>
      <c r="K3198" t="s">
        <v>327</v>
      </c>
      <c r="L3198">
        <v>553184878833</v>
      </c>
      <c r="N3198">
        <v>0</v>
      </c>
      <c r="O3198" t="s">
        <v>5</v>
      </c>
      <c r="P3198">
        <v>0</v>
      </c>
      <c r="Q3198">
        <v>62</v>
      </c>
      <c r="R3198">
        <v>62</v>
      </c>
      <c r="S3198">
        <v>1</v>
      </c>
      <c r="T3198">
        <v>62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  <c r="AF3198" t="s">
        <v>6</v>
      </c>
      <c r="AG3198">
        <v>84</v>
      </c>
      <c r="AT3198" s="1"/>
      <c r="AU3198" s="2" t="str">
        <f>IF(ISBLANK(B3198),"", TEXT(B3198,"dddd, d \d\e mmmm \d\e aaaa"))</f>
        <v>quinta-feira, 14 de maio de 2026</v>
      </c>
      <c r="AX3198" s="1" t="str" cm="1">
        <f t="array" ref="AX3198">IFERROR(_xlfn.TEXTJOIN(", ",TRUE,_xlfn._xlws.SORT(_xlfn.UNIQUE(_xlfn._xlws.FILTER($K$2:$K$2889,($I$2:$I$2889=I3198)*($K$2:$K$2889&lt;&gt;""))))),"")</f>
        <v>Lily</v>
      </c>
      <c r="AY3198" s="1" t="str">
        <f>IF(ISBLANK(F3198),"", IF(OR(
ISNUMBER(FIND("escovacao",LOWER(F3198))),
ISNUMBER(FIND("escovação",LOWER(F3198))),
ISNUMBER(FIND("higiene bucal",LOWER(F3198))),
ISNUMBER(FIND("tosa",LOWER(F3198))),
ISNUMBER(FIND("hidratacao",LOWER(F3198))),
ISNUMBER(FIND("hidratação",LOWER(F3198))),
ISNUMBER(FIND("spa",LOWER(F3198))),
ISNUMBER(FIND("corte de unhas",LOWER(F3198))),
ISNUMBER(FIND("desembolo",LOWER(F3198))),
ISNUMBER(FIND("clorexidina",LOWER(F3198))),
ISNUMBER(FIND("matizacao",LOWER(F3198))),
ISNUMBER(FIND("matização",LOWER(F3198))),
ISNUMBER(FIND("arredondamento",LOWER(F3198))),
ISNUMBER(FIND("remocao",LOWER(F3198))),
ISNUMBER(FIND("remoção",LOWER(F3198)))
),"Serviços extras",
IF(ISNUMBER(FIND("banho",LOWER(F3198))),"Banho","Loja")))</f>
        <v>Banho</v>
      </c>
      <c r="AZ3198" s="1" t="str">
        <f>IF(ISBLANK(I3198),"", _xlfn.LET(_xlpm.Pedido,TRIM(D3198&amp;""),IF(_xlpm.Pedido&lt;&gt;"",_xlpm.Pedido&amp;" | "&amp;K3198,I3198&amp;" | "&amp;K3198&amp;" | "&amp;TEXT(AU3198,"0"))))</f>
        <v>5571 | Lily</v>
      </c>
      <c r="BA3198" s="1" t="str">
        <f>IF(ISBLANK(I3198),"", _xlfn.LET(_xlpm.TipoServico,LOWER(H3198),IF(ISNUMBER(FIND("banho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98" s="1" t="str">
        <f>IF(ISBLANK(I3198),"", _xlfn.LET(
    _xlpm.Servico,TRIM(F3198&amp;""),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198" s="1">
        <f t="shared" si="4"/>
        <v>62</v>
      </c>
    </row>
    <row r="3199" spans="1:55" x14ac:dyDescent="0.3">
      <c r="A3199" t="s">
        <v>133</v>
      </c>
      <c r="B3199" s="3">
        <v>46156</v>
      </c>
      <c r="C3199" t="s">
        <v>9</v>
      </c>
      <c r="D3199">
        <v>5571</v>
      </c>
      <c r="F3199" t="s">
        <v>169</v>
      </c>
      <c r="H3199" t="s">
        <v>276</v>
      </c>
      <c r="I3199">
        <v>2886</v>
      </c>
      <c r="J3199" t="s">
        <v>326</v>
      </c>
      <c r="K3199" t="s">
        <v>327</v>
      </c>
      <c r="L3199">
        <v>553184878833</v>
      </c>
      <c r="N3199">
        <v>0</v>
      </c>
      <c r="O3199" t="s">
        <v>5</v>
      </c>
      <c r="P3199">
        <v>0</v>
      </c>
      <c r="Q3199">
        <v>10</v>
      </c>
      <c r="R3199">
        <v>10</v>
      </c>
      <c r="S3199">
        <v>1</v>
      </c>
      <c r="T3199">
        <v>10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 t="s">
        <v>6</v>
      </c>
      <c r="AG3199">
        <v>84</v>
      </c>
      <c r="AT3199" s="1"/>
      <c r="AU3199" s="2" t="str">
        <f>IF(ISBLANK(B3199),"", TEXT(B3199,"dddd, d \d\e mmmm \d\e aaaa"))</f>
        <v>quinta-feira, 14 de maio de 2026</v>
      </c>
      <c r="AX3199" s="1" t="str" cm="1">
        <f t="array" ref="AX3199">IFERROR(_xlfn.TEXTJOIN(", ",TRUE,_xlfn._xlws.SORT(_xlfn.UNIQUE(_xlfn._xlws.FILTER($K$2:$K$2889,($I$2:$I$2889=I3199)*($K$2:$K$2889&lt;&gt;""))))),"")</f>
        <v>Lily</v>
      </c>
      <c r="AY3199" s="1" t="str">
        <f>IF(ISBLANK(F3199),"", IF(OR(
ISNUMBER(FIND("escovacao",LOWER(F3199))),
ISNUMBER(FIND("escovação",LOWER(F3199))),
ISNUMBER(FIND("higiene bucal",LOWER(F3199))),
ISNUMBER(FIND("tosa",LOWER(F3199))),
ISNUMBER(FIND("hidratacao",LOWER(F3199))),
ISNUMBER(FIND("hidratação",LOWER(F3199))),
ISNUMBER(FIND("spa",LOWER(F3199))),
ISNUMBER(FIND("corte de unhas",LOWER(F3199))),
ISNUMBER(FIND("desembolo",LOWER(F3199))),
ISNUMBER(FIND("clorexidina",LOWER(F3199))),
ISNUMBER(FIND("matizacao",LOWER(F3199))),
ISNUMBER(FIND("matização",LOWER(F3199))),
ISNUMBER(FIND("arredondamento",LOWER(F3199))),
ISNUMBER(FIND("remocao",LOWER(F3199))),
ISNUMBER(FIND("remoção",LOWER(F3199)))
),"Serviços extras",
IF(ISNUMBER(FIND("banho",LOWER(F3199))),"Banho","Loja")))</f>
        <v>Serviços extras</v>
      </c>
      <c r="AZ3199" s="1" t="str">
        <f>IF(ISBLANK(I3199),"", _xlfn.LET(_xlpm.Pedido,TRIM(D3199&amp;""),IF(_xlpm.Pedido&lt;&gt;"",_xlpm.Pedido&amp;" | "&amp;K3199,I3199&amp;" | "&amp;K3199&amp;" | "&amp;TEXT(AU3199,"0"))))</f>
        <v>5571 | Lily</v>
      </c>
      <c r="BA3199" s="1" t="str">
        <f>IF(ISBLANK(I3199),"", _xlfn.LET(_xlpm.TipoServico,LOWER(H3199),IF(ISNUMBER(FIND("banho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199" s="1" t="str">
        <f>IF(ISBLANK(I3199),"", _xlfn.LET(
    _xlpm.Servico,TRIM(F3199&amp;""),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199" s="1">
        <f t="shared" si="4"/>
        <v>10</v>
      </c>
    </row>
    <row r="3200" spans="1:55" x14ac:dyDescent="0.3">
      <c r="A3200" t="s">
        <v>133</v>
      </c>
      <c r="B3200" s="3">
        <v>46156</v>
      </c>
      <c r="C3200" t="s">
        <v>9</v>
      </c>
      <c r="D3200">
        <v>5571</v>
      </c>
      <c r="F3200" t="s">
        <v>146</v>
      </c>
      <c r="H3200" t="s">
        <v>276</v>
      </c>
      <c r="I3200">
        <v>2886</v>
      </c>
      <c r="J3200" t="s">
        <v>326</v>
      </c>
      <c r="K3200" t="s">
        <v>327</v>
      </c>
      <c r="L3200">
        <v>553184878833</v>
      </c>
      <c r="N3200">
        <v>0</v>
      </c>
      <c r="O3200" t="s">
        <v>5</v>
      </c>
      <c r="P3200">
        <v>0</v>
      </c>
      <c r="Q3200">
        <v>12</v>
      </c>
      <c r="R3200">
        <v>12</v>
      </c>
      <c r="S3200">
        <v>1</v>
      </c>
      <c r="T3200">
        <v>12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  <c r="AE3200">
        <v>0</v>
      </c>
      <c r="AF3200" t="s">
        <v>6</v>
      </c>
      <c r="AG3200">
        <v>84</v>
      </c>
      <c r="AT3200" s="1"/>
      <c r="AU3200" s="2" t="str">
        <f>IF(ISBLANK(B3200),"", TEXT(B3200,"dddd, d \d\e mmmm \d\e aaaa"))</f>
        <v>quinta-feira, 14 de maio de 2026</v>
      </c>
      <c r="AX3200" s="1" t="str" cm="1">
        <f t="array" ref="AX3200">IFERROR(_xlfn.TEXTJOIN(", ",TRUE,_xlfn._xlws.SORT(_xlfn.UNIQUE(_xlfn._xlws.FILTER($K$2:$K$2889,($I$2:$I$2889=I3200)*($K$2:$K$2889&lt;&gt;""))))),"")</f>
        <v>Lily</v>
      </c>
      <c r="AY3200" s="1" t="str">
        <f>IF(ISBLANK(F3200),"", IF(OR(
ISNUMBER(FIND("escovacao",LOWER(F3200))),
ISNUMBER(FIND("escovação",LOWER(F3200))),
ISNUMBER(FIND("higiene bucal",LOWER(F3200))),
ISNUMBER(FIND("tosa",LOWER(F3200))),
ISNUMBER(FIND("hidratacao",LOWER(F3200))),
ISNUMBER(FIND("hidratação",LOWER(F3200))),
ISNUMBER(FIND("spa",LOWER(F3200))),
ISNUMBER(FIND("corte de unhas",LOWER(F3200))),
ISNUMBER(FIND("desembolo",LOWER(F3200))),
ISNUMBER(FIND("clorexidina",LOWER(F3200))),
ISNUMBER(FIND("matizacao",LOWER(F3200))),
ISNUMBER(FIND("matização",LOWER(F3200))),
ISNUMBER(FIND("arredondamento",LOWER(F3200))),
ISNUMBER(FIND("remocao",LOWER(F3200))),
ISNUMBER(FIND("remoção",LOWER(F3200)))
),"Serviços extras",
IF(ISNUMBER(FIND("banho",LOWER(F3200))),"Banho","Loja")))</f>
        <v>Serviços extras</v>
      </c>
      <c r="AZ3200" s="1" t="str">
        <f>IF(ISBLANK(I3200),"", _xlfn.LET(_xlpm.Pedido,TRIM(D3200&amp;""),IF(_xlpm.Pedido&lt;&gt;"",_xlpm.Pedido&amp;" | "&amp;K3200,I3200&amp;" | "&amp;K3200&amp;" | "&amp;TEXT(AU3200,"0"))))</f>
        <v>5571 | Lily</v>
      </c>
      <c r="BA3200" s="1" t="str">
        <f>IF(ISBLANK(I3200),"", _xlfn.LET(_xlpm.TipoServico,LOWER(H3200),IF(ISNUMBER(FIND("banho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0" s="1" t="str">
        <f>IF(ISBLANK(I3200),"", _xlfn.LET(
    _xlpm.Servico,TRIM(F3200&amp;""),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00" s="1">
        <f t="shared" si="4"/>
        <v>12</v>
      </c>
    </row>
    <row r="3201" spans="1:55" x14ac:dyDescent="0.3">
      <c r="A3201" t="s">
        <v>172</v>
      </c>
      <c r="B3201" s="3">
        <v>46156</v>
      </c>
      <c r="C3201" t="s">
        <v>9</v>
      </c>
      <c r="D3201">
        <v>5573</v>
      </c>
      <c r="F3201" t="s">
        <v>134</v>
      </c>
      <c r="H3201" t="s">
        <v>276</v>
      </c>
      <c r="I3201">
        <v>2093</v>
      </c>
      <c r="J3201" t="s">
        <v>530</v>
      </c>
      <c r="K3201" t="s">
        <v>711</v>
      </c>
      <c r="L3201">
        <v>73998456432</v>
      </c>
      <c r="N3201">
        <v>0</v>
      </c>
      <c r="O3201" t="s">
        <v>5</v>
      </c>
      <c r="P3201">
        <v>0</v>
      </c>
      <c r="Q3201">
        <v>62</v>
      </c>
      <c r="R3201">
        <v>62</v>
      </c>
      <c r="S3201">
        <v>1</v>
      </c>
      <c r="T3201">
        <v>62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 t="s">
        <v>6</v>
      </c>
      <c r="AG3201">
        <v>72</v>
      </c>
      <c r="AH3201" t="s">
        <v>366</v>
      </c>
      <c r="AI3201" t="s">
        <v>230</v>
      </c>
      <c r="AJ3201" t="s">
        <v>192</v>
      </c>
      <c r="AK3201" t="s">
        <v>190</v>
      </c>
      <c r="AL3201" t="s">
        <v>188</v>
      </c>
      <c r="AT3201" s="1"/>
      <c r="AU3201" s="2" t="str">
        <f>IF(ISBLANK(B3201),"", TEXT(B3201,"dddd, d \d\e mmmm \d\e aaaa"))</f>
        <v>quinta-feira, 14 de maio de 2026</v>
      </c>
      <c r="AX3201" s="1" t="str" cm="1">
        <f t="array" ref="AX3201">IFERROR(_xlfn.TEXTJOIN(", ",TRUE,_xlfn._xlws.SORT(_xlfn.UNIQUE(_xlfn._xlws.FILTER($K$2:$K$2889,($I$2:$I$2889=I3201)*($K$2:$K$2889&lt;&gt;""))))),"")</f>
        <v/>
      </c>
      <c r="AY3201" s="1" t="str">
        <f>IF(ISBLANK(F3201),"", IF(OR(
ISNUMBER(FIND("escovacao",LOWER(F3201))),
ISNUMBER(FIND("escovação",LOWER(F3201))),
ISNUMBER(FIND("higiene bucal",LOWER(F3201))),
ISNUMBER(FIND("tosa",LOWER(F3201))),
ISNUMBER(FIND("hidratacao",LOWER(F3201))),
ISNUMBER(FIND("hidratação",LOWER(F3201))),
ISNUMBER(FIND("spa",LOWER(F3201))),
ISNUMBER(FIND("corte de unhas",LOWER(F3201))),
ISNUMBER(FIND("desembolo",LOWER(F3201))),
ISNUMBER(FIND("clorexidina",LOWER(F3201))),
ISNUMBER(FIND("matizacao",LOWER(F3201))),
ISNUMBER(FIND("matização",LOWER(F3201))),
ISNUMBER(FIND("arredondamento",LOWER(F3201))),
ISNUMBER(FIND("remocao",LOWER(F3201))),
ISNUMBER(FIND("remoção",LOWER(F3201)))
),"Serviços extras",
IF(ISNUMBER(FIND("banho",LOWER(F3201))),"Banho","Loja")))</f>
        <v>Banho</v>
      </c>
      <c r="AZ3201" s="1" t="str">
        <f>IF(ISBLANK(I3201),"", _xlfn.LET(_xlpm.Pedido,TRIM(D3201&amp;""),IF(_xlpm.Pedido&lt;&gt;"",_xlpm.Pedido&amp;" | "&amp;K3201,I3201&amp;" | "&amp;K3201&amp;" | "&amp;TEXT(AU3201,"0"))))</f>
        <v>5573 | Lady</v>
      </c>
      <c r="BA3201" s="1" t="str">
        <f>IF(ISBLANK(I3201),"", _xlfn.LET(_xlpm.TipoServico,LOWER(H3201),IF(ISNUMBER(FIND("banho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1" s="1" t="str">
        <f>IF(ISBLANK(I3201),"", _xlfn.LET(
    _xlpm.Servico,TRIM(F3201&amp;""),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01" s="1">
        <f t="shared" si="4"/>
        <v>62</v>
      </c>
    </row>
    <row r="3202" spans="1:55" x14ac:dyDescent="0.3">
      <c r="A3202" t="s">
        <v>172</v>
      </c>
      <c r="B3202" s="3">
        <v>46156</v>
      </c>
      <c r="C3202" t="s">
        <v>9</v>
      </c>
      <c r="D3202">
        <v>5573</v>
      </c>
      <c r="F3202" t="s">
        <v>169</v>
      </c>
      <c r="H3202" t="s">
        <v>276</v>
      </c>
      <c r="I3202">
        <v>2093</v>
      </c>
      <c r="J3202" t="s">
        <v>530</v>
      </c>
      <c r="K3202" t="s">
        <v>711</v>
      </c>
      <c r="L3202">
        <v>73998456432</v>
      </c>
      <c r="N3202">
        <v>0</v>
      </c>
      <c r="O3202" t="s">
        <v>5</v>
      </c>
      <c r="P3202">
        <v>0</v>
      </c>
      <c r="Q3202">
        <v>10</v>
      </c>
      <c r="R3202">
        <v>10</v>
      </c>
      <c r="S3202">
        <v>1</v>
      </c>
      <c r="T3202">
        <v>10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 t="s">
        <v>6</v>
      </c>
      <c r="AG3202">
        <v>72</v>
      </c>
      <c r="AH3202" t="s">
        <v>366</v>
      </c>
      <c r="AI3202" t="s">
        <v>230</v>
      </c>
      <c r="AJ3202" t="s">
        <v>192</v>
      </c>
      <c r="AK3202" t="s">
        <v>190</v>
      </c>
      <c r="AL3202" t="s">
        <v>188</v>
      </c>
      <c r="AT3202" s="1"/>
      <c r="AU3202" s="2" t="str">
        <f>IF(ISBLANK(B3202),"", TEXT(B3202,"dddd, d \d\e mmmm \d\e aaaa"))</f>
        <v>quinta-feira, 14 de maio de 2026</v>
      </c>
      <c r="AX3202" s="1" t="str" cm="1">
        <f t="array" ref="AX3202">IFERROR(_xlfn.TEXTJOIN(", ",TRUE,_xlfn._xlws.SORT(_xlfn.UNIQUE(_xlfn._xlws.FILTER($K$2:$K$2889,($I$2:$I$2889=I3202)*($K$2:$K$2889&lt;&gt;""))))),"")</f>
        <v/>
      </c>
      <c r="AY3202" s="1" t="str">
        <f>IF(ISBLANK(F3202),"", IF(OR(
ISNUMBER(FIND("escovacao",LOWER(F3202))),
ISNUMBER(FIND("escovação",LOWER(F3202))),
ISNUMBER(FIND("higiene bucal",LOWER(F3202))),
ISNUMBER(FIND("tosa",LOWER(F3202))),
ISNUMBER(FIND("hidratacao",LOWER(F3202))),
ISNUMBER(FIND("hidratação",LOWER(F3202))),
ISNUMBER(FIND("spa",LOWER(F3202))),
ISNUMBER(FIND("corte de unhas",LOWER(F3202))),
ISNUMBER(FIND("desembolo",LOWER(F3202))),
ISNUMBER(FIND("clorexidina",LOWER(F3202))),
ISNUMBER(FIND("matizacao",LOWER(F3202))),
ISNUMBER(FIND("matização",LOWER(F3202))),
ISNUMBER(FIND("arredondamento",LOWER(F3202))),
ISNUMBER(FIND("remocao",LOWER(F3202))),
ISNUMBER(FIND("remoção",LOWER(F3202)))
),"Serviços extras",
IF(ISNUMBER(FIND("banho",LOWER(F3202))),"Banho","Loja")))</f>
        <v>Serviços extras</v>
      </c>
      <c r="AZ3202" s="1" t="str">
        <f>IF(ISBLANK(I3202),"", _xlfn.LET(_xlpm.Pedido,TRIM(D3202&amp;""),IF(_xlpm.Pedido&lt;&gt;"",_xlpm.Pedido&amp;" | "&amp;K3202,I3202&amp;" | "&amp;K3202&amp;" | "&amp;TEXT(AU3202,"0"))))</f>
        <v>5573 | Lady</v>
      </c>
      <c r="BA3202" s="1" t="str">
        <f>IF(ISBLANK(I3202),"", _xlfn.LET(_xlpm.TipoServico,LOWER(H3202),IF(ISNUMBER(FIND("banho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2" s="1" t="str">
        <f>IF(ISBLANK(I3202),"", _xlfn.LET(
    _xlpm.Servico,TRIM(F3202&amp;""),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02" s="1">
        <f t="shared" si="4"/>
        <v>10</v>
      </c>
    </row>
    <row r="3203" spans="1:55" x14ac:dyDescent="0.3">
      <c r="A3203" t="s">
        <v>172</v>
      </c>
      <c r="B3203" s="3">
        <v>46156</v>
      </c>
      <c r="C3203" t="s">
        <v>9</v>
      </c>
      <c r="D3203">
        <v>5574</v>
      </c>
      <c r="F3203" t="s">
        <v>134</v>
      </c>
      <c r="H3203" t="s">
        <v>276</v>
      </c>
      <c r="I3203">
        <v>2527</v>
      </c>
      <c r="J3203" t="s">
        <v>833</v>
      </c>
      <c r="K3203" t="s">
        <v>171</v>
      </c>
      <c r="L3203">
        <v>73991584014</v>
      </c>
      <c r="N3203">
        <v>0</v>
      </c>
      <c r="O3203" t="s">
        <v>5</v>
      </c>
      <c r="P3203">
        <v>0</v>
      </c>
      <c r="Q3203">
        <v>62</v>
      </c>
      <c r="R3203">
        <v>62</v>
      </c>
      <c r="S3203">
        <v>1</v>
      </c>
      <c r="T3203">
        <v>62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0</v>
      </c>
      <c r="AF3203" t="s">
        <v>6</v>
      </c>
      <c r="AG3203">
        <v>74</v>
      </c>
      <c r="AT3203" s="1"/>
      <c r="AU3203" s="2" t="str">
        <f>IF(ISBLANK(B3203),"", TEXT(B3203,"dddd, d \d\e mmmm \d\e aaaa"))</f>
        <v>quinta-feira, 14 de maio de 2026</v>
      </c>
      <c r="AX3203" s="1" t="str" cm="1">
        <f t="array" ref="AX3203">IFERROR(_xlfn.TEXTJOIN(", ",TRUE,_xlfn._xlws.SORT(_xlfn.UNIQUE(_xlfn._xlws.FILTER($K$2:$K$2889,($I$2:$I$2889=I3203)*($K$2:$K$2889&lt;&gt;""))))),"")</f>
        <v/>
      </c>
      <c r="AY3203" s="1" t="str">
        <f>IF(ISBLANK(F3203),"", IF(OR(
ISNUMBER(FIND("escovacao",LOWER(F3203))),
ISNUMBER(FIND("escovação",LOWER(F3203))),
ISNUMBER(FIND("higiene bucal",LOWER(F3203))),
ISNUMBER(FIND("tosa",LOWER(F3203))),
ISNUMBER(FIND("hidratacao",LOWER(F3203))),
ISNUMBER(FIND("hidratação",LOWER(F3203))),
ISNUMBER(FIND("spa",LOWER(F3203))),
ISNUMBER(FIND("corte de unhas",LOWER(F3203))),
ISNUMBER(FIND("desembolo",LOWER(F3203))),
ISNUMBER(FIND("clorexidina",LOWER(F3203))),
ISNUMBER(FIND("matizacao",LOWER(F3203))),
ISNUMBER(FIND("matização",LOWER(F3203))),
ISNUMBER(FIND("arredondamento",LOWER(F3203))),
ISNUMBER(FIND("remocao",LOWER(F3203))),
ISNUMBER(FIND("remoção",LOWER(F3203)))
),"Serviços extras",
IF(ISNUMBER(FIND("banho",LOWER(F3203))),"Banho","Loja")))</f>
        <v>Banho</v>
      </c>
      <c r="AZ3203" s="1" t="str">
        <f>IF(ISBLANK(I3203),"", _xlfn.LET(_xlpm.Pedido,TRIM(D3203&amp;""),IF(_xlpm.Pedido&lt;&gt;"",_xlpm.Pedido&amp;" | "&amp;K3203,I3203&amp;" | "&amp;K3203&amp;" | "&amp;TEXT(AU3203,"0"))))</f>
        <v>5574 | Lua</v>
      </c>
      <c r="BA3203" s="1" t="str">
        <f>IF(ISBLANK(I3203),"", _xlfn.LET(_xlpm.TipoServico,LOWER(H3203),IF(ISNUMBER(FIND("banho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3" s="1" t="str">
        <f>IF(ISBLANK(I3203),"", _xlfn.LET(
    _xlpm.Servico,TRIM(F3203&amp;""),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03" s="1">
        <f t="shared" si="4"/>
        <v>62</v>
      </c>
    </row>
    <row r="3204" spans="1:55" x14ac:dyDescent="0.3">
      <c r="A3204" t="s">
        <v>172</v>
      </c>
      <c r="B3204" s="3">
        <v>46156</v>
      </c>
      <c r="C3204" t="s">
        <v>9</v>
      </c>
      <c r="D3204">
        <v>5574</v>
      </c>
      <c r="F3204" t="s">
        <v>146</v>
      </c>
      <c r="H3204" t="s">
        <v>276</v>
      </c>
      <c r="I3204">
        <v>2527</v>
      </c>
      <c r="J3204" t="s">
        <v>833</v>
      </c>
      <c r="K3204" t="s">
        <v>171</v>
      </c>
      <c r="L3204">
        <v>73991584014</v>
      </c>
      <c r="N3204">
        <v>0</v>
      </c>
      <c r="O3204" t="s">
        <v>5</v>
      </c>
      <c r="P3204">
        <v>0</v>
      </c>
      <c r="Q3204">
        <v>12</v>
      </c>
      <c r="R3204">
        <v>12</v>
      </c>
      <c r="S3204">
        <v>1</v>
      </c>
      <c r="T3204">
        <v>12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 t="s">
        <v>6</v>
      </c>
      <c r="AG3204">
        <v>74</v>
      </c>
      <c r="AT3204" s="1"/>
      <c r="AU3204" s="2" t="str">
        <f>IF(ISBLANK(B3204),"", TEXT(B3204,"dddd, d \d\e mmmm \d\e aaaa"))</f>
        <v>quinta-feira, 14 de maio de 2026</v>
      </c>
      <c r="AX3204" s="1" t="str" cm="1">
        <f t="array" ref="AX3204">IFERROR(_xlfn.TEXTJOIN(", ",TRUE,_xlfn._xlws.SORT(_xlfn.UNIQUE(_xlfn._xlws.FILTER($K$2:$K$2889,($I$2:$I$2889=I3204)*($K$2:$K$2889&lt;&gt;""))))),"")</f>
        <v/>
      </c>
      <c r="AY3204" s="1" t="str">
        <f>IF(ISBLANK(F3204),"", IF(OR(
ISNUMBER(FIND("escovacao",LOWER(F3204))),
ISNUMBER(FIND("escovação",LOWER(F3204))),
ISNUMBER(FIND("higiene bucal",LOWER(F3204))),
ISNUMBER(FIND("tosa",LOWER(F3204))),
ISNUMBER(FIND("hidratacao",LOWER(F3204))),
ISNUMBER(FIND("hidratação",LOWER(F3204))),
ISNUMBER(FIND("spa",LOWER(F3204))),
ISNUMBER(FIND("corte de unhas",LOWER(F3204))),
ISNUMBER(FIND("desembolo",LOWER(F3204))),
ISNUMBER(FIND("clorexidina",LOWER(F3204))),
ISNUMBER(FIND("matizacao",LOWER(F3204))),
ISNUMBER(FIND("matização",LOWER(F3204))),
ISNUMBER(FIND("arredondamento",LOWER(F3204))),
ISNUMBER(FIND("remocao",LOWER(F3204))),
ISNUMBER(FIND("remoção",LOWER(F3204)))
),"Serviços extras",
IF(ISNUMBER(FIND("banho",LOWER(F3204))),"Banho","Loja")))</f>
        <v>Serviços extras</v>
      </c>
      <c r="AZ3204" s="1" t="str">
        <f>IF(ISBLANK(I3204),"", _xlfn.LET(_xlpm.Pedido,TRIM(D3204&amp;""),IF(_xlpm.Pedido&lt;&gt;"",_xlpm.Pedido&amp;" | "&amp;K3204,I3204&amp;" | "&amp;K3204&amp;" | "&amp;TEXT(AU3204,"0"))))</f>
        <v>5574 | Lua</v>
      </c>
      <c r="BA3204" s="1" t="str">
        <f>IF(ISBLANK(I3204),"", _xlfn.LET(_xlpm.TipoServico,LOWER(H3204),IF(ISNUMBER(FIND("banho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4" s="1" t="str">
        <f>IF(ISBLANK(I3204),"", _xlfn.LET(
    _xlpm.Servico,TRIM(F3204&amp;""),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04" s="1">
        <f t="shared" si="4"/>
        <v>12</v>
      </c>
    </row>
    <row r="3205" spans="1:55" x14ac:dyDescent="0.3">
      <c r="A3205" t="s">
        <v>133</v>
      </c>
      <c r="B3205" s="3">
        <v>46156</v>
      </c>
      <c r="C3205" t="s">
        <v>9</v>
      </c>
      <c r="D3205">
        <v>5575</v>
      </c>
      <c r="F3205" t="s">
        <v>134</v>
      </c>
      <c r="H3205" t="s">
        <v>276</v>
      </c>
      <c r="I3205">
        <v>2389</v>
      </c>
      <c r="J3205" t="s">
        <v>52</v>
      </c>
      <c r="K3205" t="s">
        <v>662</v>
      </c>
      <c r="L3205">
        <v>5573998418685</v>
      </c>
      <c r="N3205">
        <v>0</v>
      </c>
      <c r="O3205" t="s">
        <v>5</v>
      </c>
      <c r="P3205">
        <v>0</v>
      </c>
      <c r="Q3205">
        <v>62</v>
      </c>
      <c r="R3205">
        <v>62</v>
      </c>
      <c r="S3205">
        <v>1</v>
      </c>
      <c r="T3205">
        <v>62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 t="s">
        <v>6</v>
      </c>
      <c r="AG3205">
        <v>105</v>
      </c>
      <c r="AT3205" s="1"/>
      <c r="AU3205" s="2" t="str">
        <f>IF(ISBLANK(B3205),"", TEXT(B3205,"dddd, d \d\e mmmm \d\e aaaa"))</f>
        <v>quinta-feira, 14 de maio de 2026</v>
      </c>
      <c r="AX3205" s="1" t="str" cm="1">
        <f t="array" ref="AX3205">IFERROR(_xlfn.TEXTJOIN(", ",TRUE,_xlfn._xlws.SORT(_xlfn.UNIQUE(_xlfn._xlws.FILTER($K$2:$K$2889,($I$2:$I$2889=I3205)*($K$2:$K$2889&lt;&gt;""))))),"")</f>
        <v>Nicolas</v>
      </c>
      <c r="AY3205" s="1" t="str">
        <f>IF(ISBLANK(F3205),"", IF(OR(
ISNUMBER(FIND("escovacao",LOWER(F3205))),
ISNUMBER(FIND("escovação",LOWER(F3205))),
ISNUMBER(FIND("higiene bucal",LOWER(F3205))),
ISNUMBER(FIND("tosa",LOWER(F3205))),
ISNUMBER(FIND("hidratacao",LOWER(F3205))),
ISNUMBER(FIND("hidratação",LOWER(F3205))),
ISNUMBER(FIND("spa",LOWER(F3205))),
ISNUMBER(FIND("corte de unhas",LOWER(F3205))),
ISNUMBER(FIND("desembolo",LOWER(F3205))),
ISNUMBER(FIND("clorexidina",LOWER(F3205))),
ISNUMBER(FIND("matizacao",LOWER(F3205))),
ISNUMBER(FIND("matização",LOWER(F3205))),
ISNUMBER(FIND("arredondamento",LOWER(F3205))),
ISNUMBER(FIND("remocao",LOWER(F3205))),
ISNUMBER(FIND("remoção",LOWER(F3205)))
),"Serviços extras",
IF(ISNUMBER(FIND("banho",LOWER(F3205))),"Banho","Loja")))</f>
        <v>Banho</v>
      </c>
      <c r="AZ3205" s="1" t="str">
        <f>IF(ISBLANK(I3205),"", _xlfn.LET(_xlpm.Pedido,TRIM(D3205&amp;""),IF(_xlpm.Pedido&lt;&gt;"",_xlpm.Pedido&amp;" | "&amp;K3205,I3205&amp;" | "&amp;K3205&amp;" | "&amp;TEXT(AU3205,"0"))))</f>
        <v>5575 | Nicolas</v>
      </c>
      <c r="BA3205" s="1" t="str">
        <f>IF(ISBLANK(I3205),"", _xlfn.LET(_xlpm.TipoServico,LOWER(H3205),IF(ISNUMBER(FIND("banho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5" s="1" t="str">
        <f>IF(ISBLANK(I3205),"", _xlfn.LET(
    _xlpm.Servico,TRIM(F3205&amp;""),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05" s="1">
        <f t="shared" si="4"/>
        <v>62</v>
      </c>
    </row>
    <row r="3206" spans="1:55" x14ac:dyDescent="0.3">
      <c r="A3206" t="s">
        <v>133</v>
      </c>
      <c r="B3206" s="3">
        <v>46156</v>
      </c>
      <c r="C3206" t="s">
        <v>9</v>
      </c>
      <c r="D3206">
        <v>5575</v>
      </c>
      <c r="F3206" t="s">
        <v>291</v>
      </c>
      <c r="H3206" t="s">
        <v>276</v>
      </c>
      <c r="I3206">
        <v>2389</v>
      </c>
      <c r="J3206" t="s">
        <v>52</v>
      </c>
      <c r="K3206" t="s">
        <v>662</v>
      </c>
      <c r="L3206">
        <v>5573998418685</v>
      </c>
      <c r="N3206">
        <v>0</v>
      </c>
      <c r="O3206" t="s">
        <v>5</v>
      </c>
      <c r="P3206">
        <v>0</v>
      </c>
      <c r="Q3206">
        <v>43</v>
      </c>
      <c r="R3206">
        <v>43</v>
      </c>
      <c r="S3206">
        <v>1</v>
      </c>
      <c r="T3206">
        <v>43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 t="s">
        <v>6</v>
      </c>
      <c r="AG3206">
        <v>105</v>
      </c>
      <c r="AT3206" s="1"/>
      <c r="AU3206" s="2" t="str">
        <f>IF(ISBLANK(B3206),"", TEXT(B3206,"dddd, d \d\e mmmm \d\e aaaa"))</f>
        <v>quinta-feira, 14 de maio de 2026</v>
      </c>
      <c r="AX3206" s="1" t="str" cm="1">
        <f t="array" ref="AX3206">IFERROR(_xlfn.TEXTJOIN(", ",TRUE,_xlfn._xlws.SORT(_xlfn.UNIQUE(_xlfn._xlws.FILTER($K$2:$K$2889,($I$2:$I$2889=I3206)*($K$2:$K$2889&lt;&gt;""))))),"")</f>
        <v>Nicolas</v>
      </c>
      <c r="AY3206" s="1" t="str">
        <f>IF(ISBLANK(F3206),"", IF(OR(
ISNUMBER(FIND("escovacao",LOWER(F3206))),
ISNUMBER(FIND("escovação",LOWER(F3206))),
ISNUMBER(FIND("higiene bucal",LOWER(F3206))),
ISNUMBER(FIND("tosa",LOWER(F3206))),
ISNUMBER(FIND("hidratacao",LOWER(F3206))),
ISNUMBER(FIND("hidratação",LOWER(F3206))),
ISNUMBER(FIND("spa",LOWER(F3206))),
ISNUMBER(FIND("corte de unhas",LOWER(F3206))),
ISNUMBER(FIND("desembolo",LOWER(F3206))),
ISNUMBER(FIND("clorexidina",LOWER(F3206))),
ISNUMBER(FIND("matizacao",LOWER(F3206))),
ISNUMBER(FIND("matização",LOWER(F3206))),
ISNUMBER(FIND("arredondamento",LOWER(F3206))),
ISNUMBER(FIND("remocao",LOWER(F3206))),
ISNUMBER(FIND("remoção",LOWER(F3206)))
),"Serviços extras",
IF(ISNUMBER(FIND("banho",LOWER(F3206))),"Banho","Loja")))</f>
        <v>Serviços extras</v>
      </c>
      <c r="AZ3206" s="1" t="str">
        <f>IF(ISBLANK(I3206),"", _xlfn.LET(_xlpm.Pedido,TRIM(D3206&amp;""),IF(_xlpm.Pedido&lt;&gt;"",_xlpm.Pedido&amp;" | "&amp;K3206,I3206&amp;" | "&amp;K3206&amp;" | "&amp;TEXT(AU3206,"0"))))</f>
        <v>5575 | Nicolas</v>
      </c>
      <c r="BA3206" s="1" t="str">
        <f>IF(ISBLANK(I3206),"", _xlfn.LET(_xlpm.TipoServico,LOWER(H3206),IF(ISNUMBER(FIND("banho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6" s="1" t="str">
        <f>IF(ISBLANK(I3206),"", _xlfn.LET(
    _xlpm.Servico,TRIM(F3206&amp;""),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06" s="1">
        <f t="shared" si="4"/>
        <v>43</v>
      </c>
    </row>
    <row r="3207" spans="1:55" x14ac:dyDescent="0.3">
      <c r="A3207" t="s">
        <v>141</v>
      </c>
      <c r="B3207" s="3">
        <v>46156</v>
      </c>
      <c r="C3207" t="s">
        <v>9</v>
      </c>
      <c r="D3207">
        <v>5576</v>
      </c>
      <c r="F3207" t="s">
        <v>134</v>
      </c>
      <c r="H3207" t="s">
        <v>276</v>
      </c>
      <c r="I3207">
        <v>2513</v>
      </c>
      <c r="J3207" t="s">
        <v>48</v>
      </c>
      <c r="K3207" t="s">
        <v>140</v>
      </c>
      <c r="L3207">
        <v>5573999917447</v>
      </c>
      <c r="N3207">
        <v>0</v>
      </c>
      <c r="O3207" t="s">
        <v>5</v>
      </c>
      <c r="P3207">
        <v>0</v>
      </c>
      <c r="Q3207">
        <v>62</v>
      </c>
      <c r="R3207">
        <v>62</v>
      </c>
      <c r="S3207">
        <v>1</v>
      </c>
      <c r="T3207">
        <v>62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 t="s">
        <v>6</v>
      </c>
      <c r="AG3207">
        <v>168</v>
      </c>
      <c r="AT3207" s="1"/>
      <c r="AU3207" s="2" t="str">
        <f>IF(ISBLANK(B3207),"", TEXT(B3207,"dddd, d \d\e mmmm \d\e aaaa"))</f>
        <v>quinta-feira, 14 de maio de 2026</v>
      </c>
      <c r="AX3207" s="1" t="str" cm="1">
        <f t="array" ref="AX3207">IFERROR(_xlfn.TEXTJOIN(", ",TRUE,_xlfn._xlws.SORT(_xlfn.UNIQUE(_xlfn._xlws.FILTER($K$2:$K$2889,($I$2:$I$2889=I3207)*($K$2:$K$2889&lt;&gt;""))))),"")</f>
        <v>Amora, Lulu</v>
      </c>
      <c r="AY3207" s="1" t="str">
        <f>IF(ISBLANK(F3207),"", IF(OR(
ISNUMBER(FIND("escovacao",LOWER(F3207))),
ISNUMBER(FIND("escovação",LOWER(F3207))),
ISNUMBER(FIND("higiene bucal",LOWER(F3207))),
ISNUMBER(FIND("tosa",LOWER(F3207))),
ISNUMBER(FIND("hidratacao",LOWER(F3207))),
ISNUMBER(FIND("hidratação",LOWER(F3207))),
ISNUMBER(FIND("spa",LOWER(F3207))),
ISNUMBER(FIND("corte de unhas",LOWER(F3207))),
ISNUMBER(FIND("desembolo",LOWER(F3207))),
ISNUMBER(FIND("clorexidina",LOWER(F3207))),
ISNUMBER(FIND("matizacao",LOWER(F3207))),
ISNUMBER(FIND("matização",LOWER(F3207))),
ISNUMBER(FIND("arredondamento",LOWER(F3207))),
ISNUMBER(FIND("remocao",LOWER(F3207))),
ISNUMBER(FIND("remoção",LOWER(F3207)))
),"Serviços extras",
IF(ISNUMBER(FIND("banho",LOWER(F3207))),"Banho","Loja")))</f>
        <v>Banho</v>
      </c>
      <c r="AZ3207" s="1" t="str">
        <f>IF(ISBLANK(I3207),"", _xlfn.LET(_xlpm.Pedido,TRIM(D3207&amp;""),IF(_xlpm.Pedido&lt;&gt;"",_xlpm.Pedido&amp;" | "&amp;K3207,I3207&amp;" | "&amp;K3207&amp;" | "&amp;TEXT(AU3207,"0"))))</f>
        <v>5576 | Lulu</v>
      </c>
      <c r="BA3207" s="1" t="str">
        <f>IF(ISBLANK(I3207),"", _xlfn.LET(_xlpm.TipoServico,LOWER(H3207),IF(ISNUMBER(FIND("banho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7" s="1" t="str">
        <f>IF(ISBLANK(I3207),"", _xlfn.LET(
    _xlpm.Servico,TRIM(F3207&amp;""),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07" s="1">
        <f t="shared" si="4"/>
        <v>62</v>
      </c>
    </row>
    <row r="3208" spans="1:55" x14ac:dyDescent="0.3">
      <c r="A3208" t="s">
        <v>133</v>
      </c>
      <c r="B3208" s="3">
        <v>46156</v>
      </c>
      <c r="C3208" t="s">
        <v>9</v>
      </c>
      <c r="D3208">
        <v>5576</v>
      </c>
      <c r="F3208" t="s">
        <v>134</v>
      </c>
      <c r="H3208" t="s">
        <v>276</v>
      </c>
      <c r="I3208">
        <v>2513</v>
      </c>
      <c r="J3208" t="s">
        <v>48</v>
      </c>
      <c r="K3208" t="s">
        <v>182</v>
      </c>
      <c r="L3208">
        <v>5573999917447</v>
      </c>
      <c r="N3208">
        <v>0</v>
      </c>
      <c r="O3208" t="s">
        <v>5</v>
      </c>
      <c r="P3208">
        <v>0</v>
      </c>
      <c r="Q3208">
        <v>62</v>
      </c>
      <c r="R3208">
        <v>62</v>
      </c>
      <c r="S3208">
        <v>1</v>
      </c>
      <c r="T3208">
        <v>62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 t="s">
        <v>6</v>
      </c>
      <c r="AG3208">
        <v>168</v>
      </c>
      <c r="AH3208" t="s">
        <v>201</v>
      </c>
      <c r="AK3208" t="s">
        <v>190</v>
      </c>
      <c r="AL3208" t="s">
        <v>188</v>
      </c>
      <c r="AT3208" s="1"/>
      <c r="AU3208" s="2" t="str">
        <f>IF(ISBLANK(B3208),"", TEXT(B3208,"dddd, d \d\e mmmm \d\e aaaa"))</f>
        <v>quinta-feira, 14 de maio de 2026</v>
      </c>
      <c r="AX3208" s="1" t="str" cm="1">
        <f t="array" ref="AX3208">IFERROR(_xlfn.TEXTJOIN(", ",TRUE,_xlfn._xlws.SORT(_xlfn.UNIQUE(_xlfn._xlws.FILTER($K$2:$K$2889,($I$2:$I$2889=I3208)*($K$2:$K$2889&lt;&gt;""))))),"")</f>
        <v>Amora, Lulu</v>
      </c>
      <c r="AY3208" s="1" t="str">
        <f>IF(ISBLANK(F3208),"", IF(OR(
ISNUMBER(FIND("escovacao",LOWER(F3208))),
ISNUMBER(FIND("escovação",LOWER(F3208))),
ISNUMBER(FIND("higiene bucal",LOWER(F3208))),
ISNUMBER(FIND("tosa",LOWER(F3208))),
ISNUMBER(FIND("hidratacao",LOWER(F3208))),
ISNUMBER(FIND("hidratação",LOWER(F3208))),
ISNUMBER(FIND("spa",LOWER(F3208))),
ISNUMBER(FIND("corte de unhas",LOWER(F3208))),
ISNUMBER(FIND("desembolo",LOWER(F3208))),
ISNUMBER(FIND("clorexidina",LOWER(F3208))),
ISNUMBER(FIND("matizacao",LOWER(F3208))),
ISNUMBER(FIND("matização",LOWER(F3208))),
ISNUMBER(FIND("arredondamento",LOWER(F3208))),
ISNUMBER(FIND("remocao",LOWER(F3208))),
ISNUMBER(FIND("remoção",LOWER(F3208)))
),"Serviços extras",
IF(ISNUMBER(FIND("banho",LOWER(F3208))),"Banho","Loja")))</f>
        <v>Banho</v>
      </c>
      <c r="AZ3208" s="1" t="str">
        <f>IF(ISBLANK(I3208),"", _xlfn.LET(_xlpm.Pedido,TRIM(D3208&amp;""),IF(_xlpm.Pedido&lt;&gt;"",_xlpm.Pedido&amp;" | "&amp;K3208,I3208&amp;" | "&amp;K3208&amp;" | "&amp;TEXT(AU3208,"0"))))</f>
        <v>5576 | Amora</v>
      </c>
      <c r="BA3208" s="1" t="str">
        <f>IF(ISBLANK(I3208),"", _xlfn.LET(_xlpm.TipoServico,LOWER(H3208),IF(ISNUMBER(FIND("banho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8" s="1" t="str">
        <f>IF(ISBLANK(I3208),"", _xlfn.LET(
    _xlpm.Servico,TRIM(F3208&amp;""),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08" s="1">
        <f t="shared" si="4"/>
        <v>62</v>
      </c>
    </row>
    <row r="3209" spans="1:55" x14ac:dyDescent="0.3">
      <c r="A3209" t="s">
        <v>141</v>
      </c>
      <c r="B3209" s="3">
        <v>46156</v>
      </c>
      <c r="C3209" t="s">
        <v>9</v>
      </c>
      <c r="D3209">
        <v>5576</v>
      </c>
      <c r="F3209" t="s">
        <v>169</v>
      </c>
      <c r="H3209" t="s">
        <v>276</v>
      </c>
      <c r="I3209">
        <v>2513</v>
      </c>
      <c r="J3209" t="s">
        <v>48</v>
      </c>
      <c r="K3209" t="s">
        <v>140</v>
      </c>
      <c r="L3209">
        <v>5573999917447</v>
      </c>
      <c r="N3209">
        <v>0</v>
      </c>
      <c r="O3209" t="s">
        <v>5</v>
      </c>
      <c r="P3209">
        <v>0</v>
      </c>
      <c r="Q3209">
        <v>10</v>
      </c>
      <c r="R3209">
        <v>10</v>
      </c>
      <c r="S3209">
        <v>1</v>
      </c>
      <c r="T3209">
        <v>10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  <c r="AE3209">
        <v>0</v>
      </c>
      <c r="AF3209" t="s">
        <v>6</v>
      </c>
      <c r="AG3209">
        <v>168</v>
      </c>
      <c r="AT3209" s="1"/>
      <c r="AU3209" s="2" t="str">
        <f>IF(ISBLANK(B3209),"", TEXT(B3209,"dddd, d \d\e mmmm \d\e aaaa"))</f>
        <v>quinta-feira, 14 de maio de 2026</v>
      </c>
      <c r="AX3209" s="1" t="str" cm="1">
        <f t="array" ref="AX3209">IFERROR(_xlfn.TEXTJOIN(", ",TRUE,_xlfn._xlws.SORT(_xlfn.UNIQUE(_xlfn._xlws.FILTER($K$2:$K$2889,($I$2:$I$2889=I3209)*($K$2:$K$2889&lt;&gt;""))))),"")</f>
        <v>Amora, Lulu</v>
      </c>
      <c r="AY3209" s="1" t="str">
        <f>IF(ISBLANK(F3209),"", IF(OR(
ISNUMBER(FIND("escovacao",LOWER(F3209))),
ISNUMBER(FIND("escovação",LOWER(F3209))),
ISNUMBER(FIND("higiene bucal",LOWER(F3209))),
ISNUMBER(FIND("tosa",LOWER(F3209))),
ISNUMBER(FIND("hidratacao",LOWER(F3209))),
ISNUMBER(FIND("hidratação",LOWER(F3209))),
ISNUMBER(FIND("spa",LOWER(F3209))),
ISNUMBER(FIND("corte de unhas",LOWER(F3209))),
ISNUMBER(FIND("desembolo",LOWER(F3209))),
ISNUMBER(FIND("clorexidina",LOWER(F3209))),
ISNUMBER(FIND("matizacao",LOWER(F3209))),
ISNUMBER(FIND("matização",LOWER(F3209))),
ISNUMBER(FIND("arredondamento",LOWER(F3209))),
ISNUMBER(FIND("remocao",LOWER(F3209))),
ISNUMBER(FIND("remoção",LOWER(F3209)))
),"Serviços extras",
IF(ISNUMBER(FIND("banho",LOWER(F3209))),"Banho","Loja")))</f>
        <v>Serviços extras</v>
      </c>
      <c r="AZ3209" s="1" t="str">
        <f>IF(ISBLANK(I3209),"", _xlfn.LET(_xlpm.Pedido,TRIM(D3209&amp;""),IF(_xlpm.Pedido&lt;&gt;"",_xlpm.Pedido&amp;" | "&amp;K3209,I3209&amp;" | "&amp;K3209&amp;" | "&amp;TEXT(AU3209,"0"))))</f>
        <v>5576 | Lulu</v>
      </c>
      <c r="BA3209" s="1" t="str">
        <f>IF(ISBLANK(I3209),"", _xlfn.LET(_xlpm.TipoServico,LOWER(H3209),IF(ISNUMBER(FIND("banho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09" s="1" t="str">
        <f>IF(ISBLANK(I3209),"", _xlfn.LET(
    _xlpm.Servico,TRIM(F3209&amp;""),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09" s="1">
        <f t="shared" si="4"/>
        <v>10</v>
      </c>
    </row>
    <row r="3210" spans="1:55" x14ac:dyDescent="0.3">
      <c r="A3210" t="s">
        <v>133</v>
      </c>
      <c r="B3210" s="3">
        <v>46156</v>
      </c>
      <c r="C3210" t="s">
        <v>9</v>
      </c>
      <c r="D3210">
        <v>5576</v>
      </c>
      <c r="F3210" t="s">
        <v>146</v>
      </c>
      <c r="H3210" t="s">
        <v>276</v>
      </c>
      <c r="I3210">
        <v>2513</v>
      </c>
      <c r="J3210" t="s">
        <v>48</v>
      </c>
      <c r="K3210" t="s">
        <v>140</v>
      </c>
      <c r="L3210">
        <v>5573999917447</v>
      </c>
      <c r="N3210">
        <v>0</v>
      </c>
      <c r="O3210" t="s">
        <v>5</v>
      </c>
      <c r="P3210">
        <v>0</v>
      </c>
      <c r="Q3210">
        <v>12</v>
      </c>
      <c r="R3210">
        <v>12</v>
      </c>
      <c r="S3210">
        <v>1</v>
      </c>
      <c r="T3210">
        <v>12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 t="s">
        <v>6</v>
      </c>
      <c r="AG3210">
        <v>168</v>
      </c>
      <c r="AT3210" s="1"/>
      <c r="AU3210" s="2" t="str">
        <f>IF(ISBLANK(B3210),"", TEXT(B3210,"dddd, d \d\e mmmm \d\e aaaa"))</f>
        <v>quinta-feira, 14 de maio de 2026</v>
      </c>
      <c r="AX3210" s="1" t="str" cm="1">
        <f t="array" ref="AX3210">IFERROR(_xlfn.TEXTJOIN(", ",TRUE,_xlfn._xlws.SORT(_xlfn.UNIQUE(_xlfn._xlws.FILTER($K$2:$K$2889,($I$2:$I$2889=I3210)*($K$2:$K$2889&lt;&gt;""))))),"")</f>
        <v>Amora, Lulu</v>
      </c>
      <c r="AY3210" s="1" t="str">
        <f>IF(ISBLANK(F3210),"", IF(OR(
ISNUMBER(FIND("escovacao",LOWER(F3210))),
ISNUMBER(FIND("escovação",LOWER(F3210))),
ISNUMBER(FIND("higiene bucal",LOWER(F3210))),
ISNUMBER(FIND("tosa",LOWER(F3210))),
ISNUMBER(FIND("hidratacao",LOWER(F3210))),
ISNUMBER(FIND("hidratação",LOWER(F3210))),
ISNUMBER(FIND("spa",LOWER(F3210))),
ISNUMBER(FIND("corte de unhas",LOWER(F3210))),
ISNUMBER(FIND("desembolo",LOWER(F3210))),
ISNUMBER(FIND("clorexidina",LOWER(F3210))),
ISNUMBER(FIND("matizacao",LOWER(F3210))),
ISNUMBER(FIND("matização",LOWER(F3210))),
ISNUMBER(FIND("arredondamento",LOWER(F3210))),
ISNUMBER(FIND("remocao",LOWER(F3210))),
ISNUMBER(FIND("remoção",LOWER(F3210)))
),"Serviços extras",
IF(ISNUMBER(FIND("banho",LOWER(F3210))),"Banho","Loja")))</f>
        <v>Serviços extras</v>
      </c>
      <c r="AZ3210" s="1" t="str">
        <f>IF(ISBLANK(I3210),"", _xlfn.LET(_xlpm.Pedido,TRIM(D3210&amp;""),IF(_xlpm.Pedido&lt;&gt;"",_xlpm.Pedido&amp;" | "&amp;K3210,I3210&amp;" | "&amp;K3210&amp;" | "&amp;TEXT(AU3210,"0"))))</f>
        <v>5576 | Lulu</v>
      </c>
      <c r="BA3210" s="1" t="str">
        <f>IF(ISBLANK(I3210),"", _xlfn.LET(_xlpm.TipoServico,LOWER(H3210),IF(ISNUMBER(FIND("banho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0" s="1" t="str">
        <f>IF(ISBLANK(I3210),"", _xlfn.LET(
    _xlpm.Servico,TRIM(F3210&amp;""),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10" s="1">
        <f t="shared" si="4"/>
        <v>12</v>
      </c>
    </row>
    <row r="3211" spans="1:55" x14ac:dyDescent="0.3">
      <c r="A3211" t="s">
        <v>133</v>
      </c>
      <c r="B3211" s="3">
        <v>46156</v>
      </c>
      <c r="C3211" t="s">
        <v>9</v>
      </c>
      <c r="D3211">
        <v>5576</v>
      </c>
      <c r="F3211" t="s">
        <v>169</v>
      </c>
      <c r="H3211" t="s">
        <v>276</v>
      </c>
      <c r="I3211">
        <v>2513</v>
      </c>
      <c r="J3211" t="s">
        <v>48</v>
      </c>
      <c r="K3211" t="s">
        <v>182</v>
      </c>
      <c r="L3211">
        <v>5573999917447</v>
      </c>
      <c r="N3211">
        <v>0</v>
      </c>
      <c r="O3211" t="s">
        <v>5</v>
      </c>
      <c r="P3211">
        <v>0</v>
      </c>
      <c r="Q3211">
        <v>10</v>
      </c>
      <c r="R3211">
        <v>10</v>
      </c>
      <c r="S3211">
        <v>1</v>
      </c>
      <c r="T3211">
        <v>10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 t="s">
        <v>6</v>
      </c>
      <c r="AG3211">
        <v>168</v>
      </c>
      <c r="AH3211" t="s">
        <v>201</v>
      </c>
      <c r="AK3211" t="s">
        <v>190</v>
      </c>
      <c r="AL3211" t="s">
        <v>188</v>
      </c>
      <c r="AT3211" s="1"/>
      <c r="AU3211" s="2" t="str">
        <f>IF(ISBLANK(B3211),"", TEXT(B3211,"dddd, d \d\e mmmm \d\e aaaa"))</f>
        <v>quinta-feira, 14 de maio de 2026</v>
      </c>
      <c r="AX3211" s="1" t="str" cm="1">
        <f t="array" ref="AX3211">IFERROR(_xlfn.TEXTJOIN(", ",TRUE,_xlfn._xlws.SORT(_xlfn.UNIQUE(_xlfn._xlws.FILTER($K$2:$K$2889,($I$2:$I$2889=I3211)*($K$2:$K$2889&lt;&gt;""))))),"")</f>
        <v>Amora, Lulu</v>
      </c>
      <c r="AY3211" s="1" t="str">
        <f>IF(ISBLANK(F3211),"", IF(OR(
ISNUMBER(FIND("escovacao",LOWER(F3211))),
ISNUMBER(FIND("escovação",LOWER(F3211))),
ISNUMBER(FIND("higiene bucal",LOWER(F3211))),
ISNUMBER(FIND("tosa",LOWER(F3211))),
ISNUMBER(FIND("hidratacao",LOWER(F3211))),
ISNUMBER(FIND("hidratação",LOWER(F3211))),
ISNUMBER(FIND("spa",LOWER(F3211))),
ISNUMBER(FIND("corte de unhas",LOWER(F3211))),
ISNUMBER(FIND("desembolo",LOWER(F3211))),
ISNUMBER(FIND("clorexidina",LOWER(F3211))),
ISNUMBER(FIND("matizacao",LOWER(F3211))),
ISNUMBER(FIND("matização",LOWER(F3211))),
ISNUMBER(FIND("arredondamento",LOWER(F3211))),
ISNUMBER(FIND("remocao",LOWER(F3211))),
ISNUMBER(FIND("remoção",LOWER(F3211)))
),"Serviços extras",
IF(ISNUMBER(FIND("banho",LOWER(F3211))),"Banho","Loja")))</f>
        <v>Serviços extras</v>
      </c>
      <c r="AZ3211" s="1" t="str">
        <f>IF(ISBLANK(I3211),"", _xlfn.LET(_xlpm.Pedido,TRIM(D3211&amp;""),IF(_xlpm.Pedido&lt;&gt;"",_xlpm.Pedido&amp;" | "&amp;K3211,I3211&amp;" | "&amp;K3211&amp;" | "&amp;TEXT(AU3211,"0"))))</f>
        <v>5576 | Amora</v>
      </c>
      <c r="BA3211" s="1" t="str">
        <f>IF(ISBLANK(I3211),"", _xlfn.LET(_xlpm.TipoServico,LOWER(H3211),IF(ISNUMBER(FIND("banho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1" s="1" t="str">
        <f>IF(ISBLANK(I3211),"", _xlfn.LET(
    _xlpm.Servico,TRIM(F3211&amp;""),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11" s="1">
        <f t="shared" ref="BC3211:BC3274" si="5">IF(ISBLANK(B3211),"", IF(ISBLANK(R3211),Q3211*S3211,R3211*S3211))</f>
        <v>10</v>
      </c>
    </row>
    <row r="3212" spans="1:55" x14ac:dyDescent="0.3">
      <c r="A3212" t="s">
        <v>133</v>
      </c>
      <c r="B3212" s="3">
        <v>46156</v>
      </c>
      <c r="C3212" t="s">
        <v>9</v>
      </c>
      <c r="D3212">
        <v>5576</v>
      </c>
      <c r="F3212" t="s">
        <v>146</v>
      </c>
      <c r="H3212" t="s">
        <v>276</v>
      </c>
      <c r="I3212">
        <v>2513</v>
      </c>
      <c r="J3212" t="s">
        <v>48</v>
      </c>
      <c r="K3212" t="s">
        <v>182</v>
      </c>
      <c r="L3212">
        <v>5573999917447</v>
      </c>
      <c r="N3212">
        <v>0</v>
      </c>
      <c r="O3212" t="s">
        <v>5</v>
      </c>
      <c r="P3212">
        <v>0</v>
      </c>
      <c r="Q3212">
        <v>12</v>
      </c>
      <c r="R3212">
        <v>12</v>
      </c>
      <c r="S3212">
        <v>1</v>
      </c>
      <c r="T3212">
        <v>12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 t="s">
        <v>6</v>
      </c>
      <c r="AG3212">
        <v>168</v>
      </c>
      <c r="AH3212" t="s">
        <v>201</v>
      </c>
      <c r="AK3212" t="s">
        <v>190</v>
      </c>
      <c r="AL3212" t="s">
        <v>188</v>
      </c>
      <c r="AT3212" s="1"/>
      <c r="AU3212" s="2" t="str">
        <f>IF(ISBLANK(B3212),"", TEXT(B3212,"dddd, d \d\e mmmm \d\e aaaa"))</f>
        <v>quinta-feira, 14 de maio de 2026</v>
      </c>
      <c r="AX3212" s="1" t="str" cm="1">
        <f t="array" ref="AX3212">IFERROR(_xlfn.TEXTJOIN(", ",TRUE,_xlfn._xlws.SORT(_xlfn.UNIQUE(_xlfn._xlws.FILTER($K$2:$K$2889,($I$2:$I$2889=I3212)*($K$2:$K$2889&lt;&gt;""))))),"")</f>
        <v>Amora, Lulu</v>
      </c>
      <c r="AY3212" s="1" t="str">
        <f>IF(ISBLANK(F3212),"", IF(OR(
ISNUMBER(FIND("escovacao",LOWER(F3212))),
ISNUMBER(FIND("escovação",LOWER(F3212))),
ISNUMBER(FIND("higiene bucal",LOWER(F3212))),
ISNUMBER(FIND("tosa",LOWER(F3212))),
ISNUMBER(FIND("hidratacao",LOWER(F3212))),
ISNUMBER(FIND("hidratação",LOWER(F3212))),
ISNUMBER(FIND("spa",LOWER(F3212))),
ISNUMBER(FIND("corte de unhas",LOWER(F3212))),
ISNUMBER(FIND("desembolo",LOWER(F3212))),
ISNUMBER(FIND("clorexidina",LOWER(F3212))),
ISNUMBER(FIND("matizacao",LOWER(F3212))),
ISNUMBER(FIND("matização",LOWER(F3212))),
ISNUMBER(FIND("arredondamento",LOWER(F3212))),
ISNUMBER(FIND("remocao",LOWER(F3212))),
ISNUMBER(FIND("remoção",LOWER(F3212)))
),"Serviços extras",
IF(ISNUMBER(FIND("banho",LOWER(F3212))),"Banho","Loja")))</f>
        <v>Serviços extras</v>
      </c>
      <c r="AZ3212" s="1" t="str">
        <f>IF(ISBLANK(I3212),"", _xlfn.LET(_xlpm.Pedido,TRIM(D3212&amp;""),IF(_xlpm.Pedido&lt;&gt;"",_xlpm.Pedido&amp;" | "&amp;K3212,I3212&amp;" | "&amp;K3212&amp;" | "&amp;TEXT(AU3212,"0"))))</f>
        <v>5576 | Amora</v>
      </c>
      <c r="BA3212" s="1" t="str">
        <f>IF(ISBLANK(I3212),"", _xlfn.LET(_xlpm.TipoServico,LOWER(H3212),IF(ISNUMBER(FIND("banho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2" s="1" t="str">
        <f>IF(ISBLANK(I3212),"", _xlfn.LET(
    _xlpm.Servico,TRIM(F3212&amp;""),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12" s="1">
        <f t="shared" si="5"/>
        <v>12</v>
      </c>
    </row>
    <row r="3213" spans="1:55" x14ac:dyDescent="0.3">
      <c r="A3213" t="s">
        <v>172</v>
      </c>
      <c r="B3213" s="3">
        <v>46156</v>
      </c>
      <c r="C3213" t="s">
        <v>9</v>
      </c>
      <c r="D3213">
        <v>5577</v>
      </c>
      <c r="F3213" t="s">
        <v>134</v>
      </c>
      <c r="H3213" t="s">
        <v>276</v>
      </c>
      <c r="I3213">
        <v>2820</v>
      </c>
      <c r="J3213" t="s">
        <v>619</v>
      </c>
      <c r="K3213" t="s">
        <v>155</v>
      </c>
      <c r="L3213">
        <v>7194004444</v>
      </c>
      <c r="N3213">
        <v>0</v>
      </c>
      <c r="O3213" t="s">
        <v>5</v>
      </c>
      <c r="P3213">
        <v>0</v>
      </c>
      <c r="Q3213">
        <v>62</v>
      </c>
      <c r="R3213">
        <v>62</v>
      </c>
      <c r="S3213">
        <v>1</v>
      </c>
      <c r="T3213">
        <v>62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0</v>
      </c>
      <c r="AF3213" t="s">
        <v>6</v>
      </c>
      <c r="AG3213">
        <v>119</v>
      </c>
      <c r="AT3213" s="1"/>
      <c r="AU3213" s="2" t="str">
        <f>IF(ISBLANK(B3213),"", TEXT(B3213,"dddd, d \d\e mmmm \d\e aaaa"))</f>
        <v>quinta-feira, 14 de maio de 2026</v>
      </c>
      <c r="AX3213" s="1" t="str" cm="1">
        <f t="array" ref="AX3213">IFERROR(_xlfn.TEXTJOIN(", ",TRUE,_xlfn._xlws.SORT(_xlfn.UNIQUE(_xlfn._xlws.FILTER($K$2:$K$2889,($I$2:$I$2889=I3213)*($K$2:$K$2889&lt;&gt;""))))),"")</f>
        <v>Mel</v>
      </c>
      <c r="AY3213" s="1" t="str">
        <f>IF(ISBLANK(F3213),"", IF(OR(
ISNUMBER(FIND("escovacao",LOWER(F3213))),
ISNUMBER(FIND("escovação",LOWER(F3213))),
ISNUMBER(FIND("higiene bucal",LOWER(F3213))),
ISNUMBER(FIND("tosa",LOWER(F3213))),
ISNUMBER(FIND("hidratacao",LOWER(F3213))),
ISNUMBER(FIND("hidratação",LOWER(F3213))),
ISNUMBER(FIND("spa",LOWER(F3213))),
ISNUMBER(FIND("corte de unhas",LOWER(F3213))),
ISNUMBER(FIND("desembolo",LOWER(F3213))),
ISNUMBER(FIND("clorexidina",LOWER(F3213))),
ISNUMBER(FIND("matizacao",LOWER(F3213))),
ISNUMBER(FIND("matização",LOWER(F3213))),
ISNUMBER(FIND("arredondamento",LOWER(F3213))),
ISNUMBER(FIND("remocao",LOWER(F3213))),
ISNUMBER(FIND("remoção",LOWER(F3213)))
),"Serviços extras",
IF(ISNUMBER(FIND("banho",LOWER(F3213))),"Banho","Loja")))</f>
        <v>Banho</v>
      </c>
      <c r="AZ3213" s="1" t="str">
        <f>IF(ISBLANK(I3213),"", _xlfn.LET(_xlpm.Pedido,TRIM(D3213&amp;""),IF(_xlpm.Pedido&lt;&gt;"",_xlpm.Pedido&amp;" | "&amp;K3213,I3213&amp;" | "&amp;K3213&amp;" | "&amp;TEXT(AU3213,"0"))))</f>
        <v>5577 | Mel</v>
      </c>
      <c r="BA3213" s="1" t="str">
        <f>IF(ISBLANK(I3213),"", _xlfn.LET(_xlpm.TipoServico,LOWER(H3213),IF(ISNUMBER(FIND("banho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3" s="1" t="str">
        <f>IF(ISBLANK(I3213),"", _xlfn.LET(
    _xlpm.Servico,TRIM(F3213&amp;""),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13" s="1">
        <f t="shared" si="5"/>
        <v>62</v>
      </c>
    </row>
    <row r="3214" spans="1:55" x14ac:dyDescent="0.3">
      <c r="A3214" t="s">
        <v>172</v>
      </c>
      <c r="B3214" s="3">
        <v>46156</v>
      </c>
      <c r="C3214" t="s">
        <v>9</v>
      </c>
      <c r="D3214">
        <v>5577</v>
      </c>
      <c r="F3214" t="s">
        <v>169</v>
      </c>
      <c r="H3214" t="s">
        <v>276</v>
      </c>
      <c r="I3214">
        <v>2820</v>
      </c>
      <c r="J3214" t="s">
        <v>619</v>
      </c>
      <c r="K3214" t="s">
        <v>155</v>
      </c>
      <c r="L3214">
        <v>7194004444</v>
      </c>
      <c r="N3214">
        <v>0</v>
      </c>
      <c r="O3214" t="s">
        <v>5</v>
      </c>
      <c r="P3214">
        <v>0</v>
      </c>
      <c r="Q3214">
        <v>10</v>
      </c>
      <c r="R3214">
        <v>10</v>
      </c>
      <c r="S3214">
        <v>1</v>
      </c>
      <c r="T3214">
        <v>10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 t="s">
        <v>6</v>
      </c>
      <c r="AG3214">
        <v>119</v>
      </c>
      <c r="AT3214" s="1"/>
      <c r="AU3214" s="2" t="str">
        <f>IF(ISBLANK(B3214),"", TEXT(B3214,"dddd, d \d\e mmmm \d\e aaaa"))</f>
        <v>quinta-feira, 14 de maio de 2026</v>
      </c>
      <c r="AX3214" s="1" t="str" cm="1">
        <f t="array" ref="AX3214">IFERROR(_xlfn.TEXTJOIN(", ",TRUE,_xlfn._xlws.SORT(_xlfn.UNIQUE(_xlfn._xlws.FILTER($K$2:$K$2889,($I$2:$I$2889=I3214)*($K$2:$K$2889&lt;&gt;""))))),"")</f>
        <v>Mel</v>
      </c>
      <c r="AY3214" s="1" t="str">
        <f>IF(ISBLANK(F3214),"", IF(OR(
ISNUMBER(FIND("escovacao",LOWER(F3214))),
ISNUMBER(FIND("escovação",LOWER(F3214))),
ISNUMBER(FIND("higiene bucal",LOWER(F3214))),
ISNUMBER(FIND("tosa",LOWER(F3214))),
ISNUMBER(FIND("hidratacao",LOWER(F3214))),
ISNUMBER(FIND("hidratação",LOWER(F3214))),
ISNUMBER(FIND("spa",LOWER(F3214))),
ISNUMBER(FIND("corte de unhas",LOWER(F3214))),
ISNUMBER(FIND("desembolo",LOWER(F3214))),
ISNUMBER(FIND("clorexidina",LOWER(F3214))),
ISNUMBER(FIND("matizacao",LOWER(F3214))),
ISNUMBER(FIND("matização",LOWER(F3214))),
ISNUMBER(FIND("arredondamento",LOWER(F3214))),
ISNUMBER(FIND("remocao",LOWER(F3214))),
ISNUMBER(FIND("remoção",LOWER(F3214)))
),"Serviços extras",
IF(ISNUMBER(FIND("banho",LOWER(F3214))),"Banho","Loja")))</f>
        <v>Serviços extras</v>
      </c>
      <c r="AZ3214" s="1" t="str">
        <f>IF(ISBLANK(I3214),"", _xlfn.LET(_xlpm.Pedido,TRIM(D3214&amp;""),IF(_xlpm.Pedido&lt;&gt;"",_xlpm.Pedido&amp;" | "&amp;K3214,I3214&amp;" | "&amp;K3214&amp;" | "&amp;TEXT(AU3214,"0"))))</f>
        <v>5577 | Mel</v>
      </c>
      <c r="BA3214" s="1" t="str">
        <f>IF(ISBLANK(I3214),"", _xlfn.LET(_xlpm.TipoServico,LOWER(H3214),IF(ISNUMBER(FIND("banho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4" s="1" t="str">
        <f>IF(ISBLANK(I3214),"", _xlfn.LET(
    _xlpm.Servico,TRIM(F3214&amp;""),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14" s="1">
        <f t="shared" si="5"/>
        <v>10</v>
      </c>
    </row>
    <row r="3215" spans="1:55" x14ac:dyDescent="0.3">
      <c r="A3215" t="s">
        <v>172</v>
      </c>
      <c r="B3215" s="3">
        <v>46156</v>
      </c>
      <c r="C3215" t="s">
        <v>9</v>
      </c>
      <c r="D3215">
        <v>5577</v>
      </c>
      <c r="F3215" t="s">
        <v>275</v>
      </c>
      <c r="H3215" t="s">
        <v>276</v>
      </c>
      <c r="I3215">
        <v>2820</v>
      </c>
      <c r="J3215" t="s">
        <v>619</v>
      </c>
      <c r="K3215" t="s">
        <v>155</v>
      </c>
      <c r="L3215">
        <v>7194004444</v>
      </c>
      <c r="N3215">
        <v>0</v>
      </c>
      <c r="O3215" t="s">
        <v>5</v>
      </c>
      <c r="P3215">
        <v>0</v>
      </c>
      <c r="Q3215">
        <v>35</v>
      </c>
      <c r="R3215">
        <v>35</v>
      </c>
      <c r="S3215">
        <v>1</v>
      </c>
      <c r="T3215">
        <v>35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 t="s">
        <v>6</v>
      </c>
      <c r="AG3215">
        <v>119</v>
      </c>
      <c r="AT3215" s="1"/>
      <c r="AU3215" s="2" t="str">
        <f>IF(ISBLANK(B3215),"", TEXT(B3215,"dddd, d \d\e mmmm \d\e aaaa"))</f>
        <v>quinta-feira, 14 de maio de 2026</v>
      </c>
      <c r="AX3215" s="1" t="str" cm="1">
        <f t="array" ref="AX3215">IFERROR(_xlfn.TEXTJOIN(", ",TRUE,_xlfn._xlws.SORT(_xlfn.UNIQUE(_xlfn._xlws.FILTER($K$2:$K$2889,($I$2:$I$2889=I3215)*($K$2:$K$2889&lt;&gt;""))))),"")</f>
        <v>Mel</v>
      </c>
      <c r="AY3215" s="1" t="str">
        <f>IF(ISBLANK(F3215),"", IF(OR(
ISNUMBER(FIND("escovacao",LOWER(F3215))),
ISNUMBER(FIND("escovação",LOWER(F3215))),
ISNUMBER(FIND("higiene bucal",LOWER(F3215))),
ISNUMBER(FIND("tosa",LOWER(F3215))),
ISNUMBER(FIND("hidratacao",LOWER(F3215))),
ISNUMBER(FIND("hidratação",LOWER(F3215))),
ISNUMBER(FIND("spa",LOWER(F3215))),
ISNUMBER(FIND("corte de unhas",LOWER(F3215))),
ISNUMBER(FIND("desembolo",LOWER(F3215))),
ISNUMBER(FIND("clorexidina",LOWER(F3215))),
ISNUMBER(FIND("matizacao",LOWER(F3215))),
ISNUMBER(FIND("matização",LOWER(F3215))),
ISNUMBER(FIND("arredondamento",LOWER(F3215))),
ISNUMBER(FIND("remocao",LOWER(F3215))),
ISNUMBER(FIND("remoção",LOWER(F3215)))
),"Serviços extras",
IF(ISNUMBER(FIND("banho",LOWER(F3215))),"Banho","Loja")))</f>
        <v>Serviços extras</v>
      </c>
      <c r="AZ3215" s="1" t="str">
        <f>IF(ISBLANK(I3215),"", _xlfn.LET(_xlpm.Pedido,TRIM(D3215&amp;""),IF(_xlpm.Pedido&lt;&gt;"",_xlpm.Pedido&amp;" | "&amp;K3215,I3215&amp;" | "&amp;K3215&amp;" | "&amp;TEXT(AU3215,"0"))))</f>
        <v>5577 | Mel</v>
      </c>
      <c r="BA3215" s="1" t="str">
        <f>IF(ISBLANK(I3215),"", _xlfn.LET(_xlpm.TipoServico,LOWER(H3215),IF(ISNUMBER(FIND("banho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5" s="1" t="str">
        <f>IF(ISBLANK(I3215),"", _xlfn.LET(
    _xlpm.Servico,TRIM(F3215&amp;""),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215" s="1">
        <f t="shared" si="5"/>
        <v>35</v>
      </c>
    </row>
    <row r="3216" spans="1:55" x14ac:dyDescent="0.3">
      <c r="A3216" t="s">
        <v>172</v>
      </c>
      <c r="B3216" s="3">
        <v>46156</v>
      </c>
      <c r="C3216" t="s">
        <v>9</v>
      </c>
      <c r="D3216">
        <v>5577</v>
      </c>
      <c r="F3216" t="s">
        <v>146</v>
      </c>
      <c r="H3216" t="s">
        <v>276</v>
      </c>
      <c r="I3216">
        <v>2820</v>
      </c>
      <c r="J3216" t="s">
        <v>619</v>
      </c>
      <c r="K3216" t="s">
        <v>155</v>
      </c>
      <c r="L3216">
        <v>7194004444</v>
      </c>
      <c r="N3216">
        <v>0</v>
      </c>
      <c r="O3216" t="s">
        <v>5</v>
      </c>
      <c r="P3216">
        <v>0</v>
      </c>
      <c r="Q3216">
        <v>12</v>
      </c>
      <c r="R3216">
        <v>12</v>
      </c>
      <c r="S3216">
        <v>1</v>
      </c>
      <c r="T3216">
        <v>12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0</v>
      </c>
      <c r="AF3216" t="s">
        <v>6</v>
      </c>
      <c r="AG3216">
        <v>119</v>
      </c>
      <c r="AT3216" s="1"/>
      <c r="AU3216" s="2" t="str">
        <f>IF(ISBLANK(B3216),"", TEXT(B3216,"dddd, d \d\e mmmm \d\e aaaa"))</f>
        <v>quinta-feira, 14 de maio de 2026</v>
      </c>
      <c r="AX3216" s="1" t="str" cm="1">
        <f t="array" ref="AX3216">IFERROR(_xlfn.TEXTJOIN(", ",TRUE,_xlfn._xlws.SORT(_xlfn.UNIQUE(_xlfn._xlws.FILTER($K$2:$K$2889,($I$2:$I$2889=I3216)*($K$2:$K$2889&lt;&gt;""))))),"")</f>
        <v>Mel</v>
      </c>
      <c r="AY3216" s="1" t="str">
        <f>IF(ISBLANK(F3216),"", IF(OR(
ISNUMBER(FIND("escovacao",LOWER(F3216))),
ISNUMBER(FIND("escovação",LOWER(F3216))),
ISNUMBER(FIND("higiene bucal",LOWER(F3216))),
ISNUMBER(FIND("tosa",LOWER(F3216))),
ISNUMBER(FIND("hidratacao",LOWER(F3216))),
ISNUMBER(FIND("hidratação",LOWER(F3216))),
ISNUMBER(FIND("spa",LOWER(F3216))),
ISNUMBER(FIND("corte de unhas",LOWER(F3216))),
ISNUMBER(FIND("desembolo",LOWER(F3216))),
ISNUMBER(FIND("clorexidina",LOWER(F3216))),
ISNUMBER(FIND("matizacao",LOWER(F3216))),
ISNUMBER(FIND("matização",LOWER(F3216))),
ISNUMBER(FIND("arredondamento",LOWER(F3216))),
ISNUMBER(FIND("remocao",LOWER(F3216))),
ISNUMBER(FIND("remoção",LOWER(F3216)))
),"Serviços extras",
IF(ISNUMBER(FIND("banho",LOWER(F3216))),"Banho","Loja")))</f>
        <v>Serviços extras</v>
      </c>
      <c r="AZ3216" s="1" t="str">
        <f>IF(ISBLANK(I3216),"", _xlfn.LET(_xlpm.Pedido,TRIM(D3216&amp;""),IF(_xlpm.Pedido&lt;&gt;"",_xlpm.Pedido&amp;" | "&amp;K3216,I3216&amp;" | "&amp;K3216&amp;" | "&amp;TEXT(AU3216,"0"))))</f>
        <v>5577 | Mel</v>
      </c>
      <c r="BA3216" s="1" t="str">
        <f>IF(ISBLANK(I3216),"", _xlfn.LET(_xlpm.TipoServico,LOWER(H3216),IF(ISNUMBER(FIND("banho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6" s="1" t="str">
        <f>IF(ISBLANK(I3216),"", _xlfn.LET(
    _xlpm.Servico,TRIM(F3216&amp;""),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16" s="1">
        <f t="shared" si="5"/>
        <v>12</v>
      </c>
    </row>
    <row r="3217" spans="1:55" x14ac:dyDescent="0.3">
      <c r="A3217" t="s">
        <v>172</v>
      </c>
      <c r="B3217" s="3">
        <v>46156</v>
      </c>
      <c r="C3217" t="s">
        <v>9</v>
      </c>
      <c r="D3217">
        <v>5578</v>
      </c>
      <c r="F3217" t="s">
        <v>134</v>
      </c>
      <c r="H3217" t="s">
        <v>276</v>
      </c>
      <c r="I3217">
        <v>2528</v>
      </c>
      <c r="J3217" t="s">
        <v>71</v>
      </c>
      <c r="K3217" t="s">
        <v>471</v>
      </c>
      <c r="L3217">
        <v>73991182199</v>
      </c>
      <c r="N3217">
        <v>0</v>
      </c>
      <c r="O3217" t="s">
        <v>5</v>
      </c>
      <c r="P3217">
        <v>0</v>
      </c>
      <c r="Q3217">
        <v>62</v>
      </c>
      <c r="R3217">
        <v>62</v>
      </c>
      <c r="S3217">
        <v>1</v>
      </c>
      <c r="T3217">
        <v>62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 t="s">
        <v>6</v>
      </c>
      <c r="AG3217">
        <v>168</v>
      </c>
      <c r="AT3217" s="1"/>
      <c r="AU3217" s="2" t="str">
        <f>IF(ISBLANK(B3217),"", TEXT(B3217,"dddd, d \d\e mmmm \d\e aaaa"))</f>
        <v>quinta-feira, 14 de maio de 2026</v>
      </c>
      <c r="AX3217" s="1" t="str" cm="1">
        <f t="array" ref="AX3217">IFERROR(_xlfn.TEXTJOIN(", ",TRUE,_xlfn._xlws.SORT(_xlfn.UNIQUE(_xlfn._xlws.FILTER($K$2:$K$2889,($I$2:$I$2889=I3217)*($K$2:$K$2889&lt;&gt;""))))),"")</f>
        <v>Thor, Zara</v>
      </c>
      <c r="AY3217" s="1" t="str">
        <f>IF(ISBLANK(F3217),"", IF(OR(
ISNUMBER(FIND("escovacao",LOWER(F3217))),
ISNUMBER(FIND("escovação",LOWER(F3217))),
ISNUMBER(FIND("higiene bucal",LOWER(F3217))),
ISNUMBER(FIND("tosa",LOWER(F3217))),
ISNUMBER(FIND("hidratacao",LOWER(F3217))),
ISNUMBER(FIND("hidratação",LOWER(F3217))),
ISNUMBER(FIND("spa",LOWER(F3217))),
ISNUMBER(FIND("corte de unhas",LOWER(F3217))),
ISNUMBER(FIND("desembolo",LOWER(F3217))),
ISNUMBER(FIND("clorexidina",LOWER(F3217))),
ISNUMBER(FIND("matizacao",LOWER(F3217))),
ISNUMBER(FIND("matização",LOWER(F3217))),
ISNUMBER(FIND("arredondamento",LOWER(F3217))),
ISNUMBER(FIND("remocao",LOWER(F3217))),
ISNUMBER(FIND("remoção",LOWER(F3217)))
),"Serviços extras",
IF(ISNUMBER(FIND("banho",LOWER(F3217))),"Banho","Loja")))</f>
        <v>Banho</v>
      </c>
      <c r="AZ3217" s="1" t="str">
        <f>IF(ISBLANK(I3217),"", _xlfn.LET(_xlpm.Pedido,TRIM(D3217&amp;""),IF(_xlpm.Pedido&lt;&gt;"",_xlpm.Pedido&amp;" | "&amp;K3217,I3217&amp;" | "&amp;K3217&amp;" | "&amp;TEXT(AU3217,"0"))))</f>
        <v>5578 | Thor</v>
      </c>
      <c r="BA3217" s="1" t="str">
        <f>IF(ISBLANK(I3217),"", _xlfn.LET(_xlpm.TipoServico,LOWER(H3217),IF(ISNUMBER(FIND("banho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7" s="1" t="str">
        <f>IF(ISBLANK(I3217),"", _xlfn.LET(
    _xlpm.Servico,TRIM(F3217&amp;""),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17" s="1">
        <f t="shared" si="5"/>
        <v>62</v>
      </c>
    </row>
    <row r="3218" spans="1:55" x14ac:dyDescent="0.3">
      <c r="A3218" t="s">
        <v>133</v>
      </c>
      <c r="B3218" s="3">
        <v>46156</v>
      </c>
      <c r="C3218" t="s">
        <v>9</v>
      </c>
      <c r="D3218">
        <v>5578</v>
      </c>
      <c r="F3218" t="s">
        <v>134</v>
      </c>
      <c r="H3218" t="s">
        <v>276</v>
      </c>
      <c r="I3218">
        <v>2528</v>
      </c>
      <c r="J3218" t="s">
        <v>71</v>
      </c>
      <c r="K3218" t="s">
        <v>221</v>
      </c>
      <c r="L3218">
        <v>73991182199</v>
      </c>
      <c r="N3218">
        <v>0</v>
      </c>
      <c r="O3218" t="s">
        <v>5</v>
      </c>
      <c r="P3218">
        <v>0</v>
      </c>
      <c r="Q3218">
        <v>62</v>
      </c>
      <c r="R3218">
        <v>62</v>
      </c>
      <c r="S3218">
        <v>1</v>
      </c>
      <c r="T3218">
        <v>62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 t="s">
        <v>6</v>
      </c>
      <c r="AG3218">
        <v>168</v>
      </c>
      <c r="AT3218" s="1"/>
      <c r="AU3218" s="2" t="str">
        <f>IF(ISBLANK(B3218),"", TEXT(B3218,"dddd, d \d\e mmmm \d\e aaaa"))</f>
        <v>quinta-feira, 14 de maio de 2026</v>
      </c>
      <c r="AX3218" s="1" t="str" cm="1">
        <f t="array" ref="AX3218">IFERROR(_xlfn.TEXTJOIN(", ",TRUE,_xlfn._xlws.SORT(_xlfn.UNIQUE(_xlfn._xlws.FILTER($K$2:$K$2889,($I$2:$I$2889=I3218)*($K$2:$K$2889&lt;&gt;""))))),"")</f>
        <v>Thor, Zara</v>
      </c>
      <c r="AY3218" s="1" t="str">
        <f>IF(ISBLANK(F3218),"", IF(OR(
ISNUMBER(FIND("escovacao",LOWER(F3218))),
ISNUMBER(FIND("escovação",LOWER(F3218))),
ISNUMBER(FIND("higiene bucal",LOWER(F3218))),
ISNUMBER(FIND("tosa",LOWER(F3218))),
ISNUMBER(FIND("hidratacao",LOWER(F3218))),
ISNUMBER(FIND("hidratação",LOWER(F3218))),
ISNUMBER(FIND("spa",LOWER(F3218))),
ISNUMBER(FIND("corte de unhas",LOWER(F3218))),
ISNUMBER(FIND("desembolo",LOWER(F3218))),
ISNUMBER(FIND("clorexidina",LOWER(F3218))),
ISNUMBER(FIND("matizacao",LOWER(F3218))),
ISNUMBER(FIND("matização",LOWER(F3218))),
ISNUMBER(FIND("arredondamento",LOWER(F3218))),
ISNUMBER(FIND("remocao",LOWER(F3218))),
ISNUMBER(FIND("remoção",LOWER(F3218)))
),"Serviços extras",
IF(ISNUMBER(FIND("banho",LOWER(F3218))),"Banho","Loja")))</f>
        <v>Banho</v>
      </c>
      <c r="AZ3218" s="1" t="str">
        <f>IF(ISBLANK(I3218),"", _xlfn.LET(_xlpm.Pedido,TRIM(D3218&amp;""),IF(_xlpm.Pedido&lt;&gt;"",_xlpm.Pedido&amp;" | "&amp;K3218,I3218&amp;" | "&amp;K3218&amp;" | "&amp;TEXT(AU3218,"0"))))</f>
        <v>5578 | Zara</v>
      </c>
      <c r="BA3218" s="1" t="str">
        <f>IF(ISBLANK(I3218),"", _xlfn.LET(_xlpm.TipoServico,LOWER(H3218),IF(ISNUMBER(FIND("banho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8" s="1" t="str">
        <f>IF(ISBLANK(I3218),"", _xlfn.LET(
    _xlpm.Servico,TRIM(F3218&amp;""),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18" s="1">
        <f t="shared" si="5"/>
        <v>62</v>
      </c>
    </row>
    <row r="3219" spans="1:55" x14ac:dyDescent="0.3">
      <c r="A3219" t="s">
        <v>172</v>
      </c>
      <c r="B3219" s="3">
        <v>46156</v>
      </c>
      <c r="C3219" t="s">
        <v>9</v>
      </c>
      <c r="D3219">
        <v>5578</v>
      </c>
      <c r="F3219" t="s">
        <v>169</v>
      </c>
      <c r="H3219" t="s">
        <v>276</v>
      </c>
      <c r="I3219">
        <v>2528</v>
      </c>
      <c r="J3219" t="s">
        <v>71</v>
      </c>
      <c r="K3219" t="s">
        <v>471</v>
      </c>
      <c r="L3219">
        <v>73991182199</v>
      </c>
      <c r="N3219">
        <v>0</v>
      </c>
      <c r="O3219" t="s">
        <v>5</v>
      </c>
      <c r="P3219">
        <v>0</v>
      </c>
      <c r="Q3219">
        <v>10</v>
      </c>
      <c r="R3219">
        <v>10</v>
      </c>
      <c r="S3219">
        <v>1</v>
      </c>
      <c r="T3219">
        <v>10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  <c r="AE3219">
        <v>0</v>
      </c>
      <c r="AF3219" t="s">
        <v>6</v>
      </c>
      <c r="AG3219">
        <v>168</v>
      </c>
      <c r="AT3219" s="1"/>
      <c r="AU3219" s="2" t="str">
        <f>IF(ISBLANK(B3219),"", TEXT(B3219,"dddd, d \d\e mmmm \d\e aaaa"))</f>
        <v>quinta-feira, 14 de maio de 2026</v>
      </c>
      <c r="AX3219" s="1" t="str" cm="1">
        <f t="array" ref="AX3219">IFERROR(_xlfn.TEXTJOIN(", ",TRUE,_xlfn._xlws.SORT(_xlfn.UNIQUE(_xlfn._xlws.FILTER($K$2:$K$2889,($I$2:$I$2889=I3219)*($K$2:$K$2889&lt;&gt;""))))),"")</f>
        <v>Thor, Zara</v>
      </c>
      <c r="AY3219" s="1" t="str">
        <f>IF(ISBLANK(F3219),"", IF(OR(
ISNUMBER(FIND("escovacao",LOWER(F3219))),
ISNUMBER(FIND("escovação",LOWER(F3219))),
ISNUMBER(FIND("higiene bucal",LOWER(F3219))),
ISNUMBER(FIND("tosa",LOWER(F3219))),
ISNUMBER(FIND("hidratacao",LOWER(F3219))),
ISNUMBER(FIND("hidratação",LOWER(F3219))),
ISNUMBER(FIND("spa",LOWER(F3219))),
ISNUMBER(FIND("corte de unhas",LOWER(F3219))),
ISNUMBER(FIND("desembolo",LOWER(F3219))),
ISNUMBER(FIND("clorexidina",LOWER(F3219))),
ISNUMBER(FIND("matizacao",LOWER(F3219))),
ISNUMBER(FIND("matização",LOWER(F3219))),
ISNUMBER(FIND("arredondamento",LOWER(F3219))),
ISNUMBER(FIND("remocao",LOWER(F3219))),
ISNUMBER(FIND("remoção",LOWER(F3219)))
),"Serviços extras",
IF(ISNUMBER(FIND("banho",LOWER(F3219))),"Banho","Loja")))</f>
        <v>Serviços extras</v>
      </c>
      <c r="AZ3219" s="1" t="str">
        <f>IF(ISBLANK(I3219),"", _xlfn.LET(_xlpm.Pedido,TRIM(D3219&amp;""),IF(_xlpm.Pedido&lt;&gt;"",_xlpm.Pedido&amp;" | "&amp;K3219,I3219&amp;" | "&amp;K3219&amp;" | "&amp;TEXT(AU3219,"0"))))</f>
        <v>5578 | Thor</v>
      </c>
      <c r="BA3219" s="1" t="str">
        <f>IF(ISBLANK(I3219),"", _xlfn.LET(_xlpm.TipoServico,LOWER(H3219),IF(ISNUMBER(FIND("banho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19" s="1" t="str">
        <f>IF(ISBLANK(I3219),"", _xlfn.LET(
    _xlpm.Servico,TRIM(F3219&amp;""),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19" s="1">
        <f t="shared" si="5"/>
        <v>10</v>
      </c>
    </row>
    <row r="3220" spans="1:55" x14ac:dyDescent="0.3">
      <c r="A3220" t="s">
        <v>172</v>
      </c>
      <c r="B3220" s="3">
        <v>46156</v>
      </c>
      <c r="C3220" t="s">
        <v>9</v>
      </c>
      <c r="D3220">
        <v>5578</v>
      </c>
      <c r="F3220" t="s">
        <v>146</v>
      </c>
      <c r="H3220" t="s">
        <v>276</v>
      </c>
      <c r="I3220">
        <v>2528</v>
      </c>
      <c r="J3220" t="s">
        <v>71</v>
      </c>
      <c r="K3220" t="s">
        <v>471</v>
      </c>
      <c r="L3220">
        <v>73991182199</v>
      </c>
      <c r="N3220">
        <v>0</v>
      </c>
      <c r="O3220" t="s">
        <v>5</v>
      </c>
      <c r="P3220">
        <v>0</v>
      </c>
      <c r="Q3220">
        <v>12</v>
      </c>
      <c r="R3220">
        <v>12</v>
      </c>
      <c r="S3220">
        <v>1</v>
      </c>
      <c r="T3220">
        <v>12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 t="s">
        <v>6</v>
      </c>
      <c r="AG3220">
        <v>168</v>
      </c>
      <c r="AT3220" s="1"/>
      <c r="AU3220" s="2" t="str">
        <f>IF(ISBLANK(B3220),"", TEXT(B3220,"dddd, d \d\e mmmm \d\e aaaa"))</f>
        <v>quinta-feira, 14 de maio de 2026</v>
      </c>
      <c r="AX3220" s="1" t="str" cm="1">
        <f t="array" ref="AX3220">IFERROR(_xlfn.TEXTJOIN(", ",TRUE,_xlfn._xlws.SORT(_xlfn.UNIQUE(_xlfn._xlws.FILTER($K$2:$K$2889,($I$2:$I$2889=I3220)*($K$2:$K$2889&lt;&gt;""))))),"")</f>
        <v>Thor, Zara</v>
      </c>
      <c r="AY3220" s="1" t="str">
        <f>IF(ISBLANK(F3220),"", IF(OR(
ISNUMBER(FIND("escovacao",LOWER(F3220))),
ISNUMBER(FIND("escovação",LOWER(F3220))),
ISNUMBER(FIND("higiene bucal",LOWER(F3220))),
ISNUMBER(FIND("tosa",LOWER(F3220))),
ISNUMBER(FIND("hidratacao",LOWER(F3220))),
ISNUMBER(FIND("hidratação",LOWER(F3220))),
ISNUMBER(FIND("spa",LOWER(F3220))),
ISNUMBER(FIND("corte de unhas",LOWER(F3220))),
ISNUMBER(FIND("desembolo",LOWER(F3220))),
ISNUMBER(FIND("clorexidina",LOWER(F3220))),
ISNUMBER(FIND("matizacao",LOWER(F3220))),
ISNUMBER(FIND("matização",LOWER(F3220))),
ISNUMBER(FIND("arredondamento",LOWER(F3220))),
ISNUMBER(FIND("remocao",LOWER(F3220))),
ISNUMBER(FIND("remoção",LOWER(F3220)))
),"Serviços extras",
IF(ISNUMBER(FIND("banho",LOWER(F3220))),"Banho","Loja")))</f>
        <v>Serviços extras</v>
      </c>
      <c r="AZ3220" s="1" t="str">
        <f>IF(ISBLANK(I3220),"", _xlfn.LET(_xlpm.Pedido,TRIM(D3220&amp;""),IF(_xlpm.Pedido&lt;&gt;"",_xlpm.Pedido&amp;" | "&amp;K3220,I3220&amp;" | "&amp;K3220&amp;" | "&amp;TEXT(AU3220,"0"))))</f>
        <v>5578 | Thor</v>
      </c>
      <c r="BA3220" s="1" t="str">
        <f>IF(ISBLANK(I3220),"", _xlfn.LET(_xlpm.TipoServico,LOWER(H3220),IF(ISNUMBER(FIND("banho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0" s="1" t="str">
        <f>IF(ISBLANK(I3220),"", _xlfn.LET(
    _xlpm.Servico,TRIM(F3220&amp;""),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20" s="1">
        <f t="shared" si="5"/>
        <v>12</v>
      </c>
    </row>
    <row r="3221" spans="1:55" x14ac:dyDescent="0.3">
      <c r="A3221" t="s">
        <v>133</v>
      </c>
      <c r="B3221" s="3">
        <v>46156</v>
      </c>
      <c r="C3221" t="s">
        <v>9</v>
      </c>
      <c r="D3221">
        <v>5578</v>
      </c>
      <c r="F3221" t="s">
        <v>169</v>
      </c>
      <c r="H3221" t="s">
        <v>276</v>
      </c>
      <c r="I3221">
        <v>2528</v>
      </c>
      <c r="J3221" t="s">
        <v>71</v>
      </c>
      <c r="K3221" t="s">
        <v>221</v>
      </c>
      <c r="L3221">
        <v>73991182199</v>
      </c>
      <c r="N3221">
        <v>0</v>
      </c>
      <c r="O3221" t="s">
        <v>5</v>
      </c>
      <c r="P3221">
        <v>0</v>
      </c>
      <c r="Q3221">
        <v>10</v>
      </c>
      <c r="R3221">
        <v>10</v>
      </c>
      <c r="S3221">
        <v>1</v>
      </c>
      <c r="T3221">
        <v>10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 t="s">
        <v>6</v>
      </c>
      <c r="AG3221">
        <v>168</v>
      </c>
      <c r="AT3221" s="1"/>
      <c r="AU3221" s="2" t="str">
        <f>IF(ISBLANK(B3221),"", TEXT(B3221,"dddd, d \d\e mmmm \d\e aaaa"))</f>
        <v>quinta-feira, 14 de maio de 2026</v>
      </c>
      <c r="AX3221" s="1" t="str" cm="1">
        <f t="array" ref="AX3221">IFERROR(_xlfn.TEXTJOIN(", ",TRUE,_xlfn._xlws.SORT(_xlfn.UNIQUE(_xlfn._xlws.FILTER($K$2:$K$2889,($I$2:$I$2889=I3221)*($K$2:$K$2889&lt;&gt;""))))),"")</f>
        <v>Thor, Zara</v>
      </c>
      <c r="AY3221" s="1" t="str">
        <f>IF(ISBLANK(F3221),"", IF(OR(
ISNUMBER(FIND("escovacao",LOWER(F3221))),
ISNUMBER(FIND("escovação",LOWER(F3221))),
ISNUMBER(FIND("higiene bucal",LOWER(F3221))),
ISNUMBER(FIND("tosa",LOWER(F3221))),
ISNUMBER(FIND("hidratacao",LOWER(F3221))),
ISNUMBER(FIND("hidratação",LOWER(F3221))),
ISNUMBER(FIND("spa",LOWER(F3221))),
ISNUMBER(FIND("corte de unhas",LOWER(F3221))),
ISNUMBER(FIND("desembolo",LOWER(F3221))),
ISNUMBER(FIND("clorexidina",LOWER(F3221))),
ISNUMBER(FIND("matizacao",LOWER(F3221))),
ISNUMBER(FIND("matização",LOWER(F3221))),
ISNUMBER(FIND("arredondamento",LOWER(F3221))),
ISNUMBER(FIND("remocao",LOWER(F3221))),
ISNUMBER(FIND("remoção",LOWER(F3221)))
),"Serviços extras",
IF(ISNUMBER(FIND("banho",LOWER(F3221))),"Banho","Loja")))</f>
        <v>Serviços extras</v>
      </c>
      <c r="AZ3221" s="1" t="str">
        <f>IF(ISBLANK(I3221),"", _xlfn.LET(_xlpm.Pedido,TRIM(D3221&amp;""),IF(_xlpm.Pedido&lt;&gt;"",_xlpm.Pedido&amp;" | "&amp;K3221,I3221&amp;" | "&amp;K3221&amp;" | "&amp;TEXT(AU3221,"0"))))</f>
        <v>5578 | Zara</v>
      </c>
      <c r="BA3221" s="1" t="str">
        <f>IF(ISBLANK(I3221),"", _xlfn.LET(_xlpm.TipoServico,LOWER(H3221),IF(ISNUMBER(FIND("banho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1" s="1" t="str">
        <f>IF(ISBLANK(I3221),"", _xlfn.LET(
    _xlpm.Servico,TRIM(F3221&amp;""),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21" s="1">
        <f t="shared" si="5"/>
        <v>10</v>
      </c>
    </row>
    <row r="3222" spans="1:55" x14ac:dyDescent="0.3">
      <c r="A3222" t="s">
        <v>133</v>
      </c>
      <c r="B3222" s="3">
        <v>46156</v>
      </c>
      <c r="C3222" t="s">
        <v>9</v>
      </c>
      <c r="D3222">
        <v>5578</v>
      </c>
      <c r="F3222" t="s">
        <v>146</v>
      </c>
      <c r="H3222" t="s">
        <v>276</v>
      </c>
      <c r="I3222">
        <v>2528</v>
      </c>
      <c r="J3222" t="s">
        <v>71</v>
      </c>
      <c r="K3222" t="s">
        <v>221</v>
      </c>
      <c r="L3222">
        <v>73991182199</v>
      </c>
      <c r="N3222">
        <v>0</v>
      </c>
      <c r="O3222" t="s">
        <v>5</v>
      </c>
      <c r="P3222">
        <v>0</v>
      </c>
      <c r="Q3222">
        <v>12</v>
      </c>
      <c r="R3222">
        <v>12</v>
      </c>
      <c r="S3222">
        <v>1</v>
      </c>
      <c r="T3222">
        <v>12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 t="s">
        <v>6</v>
      </c>
      <c r="AG3222">
        <v>168</v>
      </c>
      <c r="AT3222" s="1"/>
      <c r="AU3222" s="2" t="str">
        <f>IF(ISBLANK(B3222),"", TEXT(B3222,"dddd, d \d\e mmmm \d\e aaaa"))</f>
        <v>quinta-feira, 14 de maio de 2026</v>
      </c>
      <c r="AX3222" s="1" t="str" cm="1">
        <f t="array" ref="AX3222">IFERROR(_xlfn.TEXTJOIN(", ",TRUE,_xlfn._xlws.SORT(_xlfn.UNIQUE(_xlfn._xlws.FILTER($K$2:$K$2889,($I$2:$I$2889=I3222)*($K$2:$K$2889&lt;&gt;""))))),"")</f>
        <v>Thor, Zara</v>
      </c>
      <c r="AY3222" s="1" t="str">
        <f>IF(ISBLANK(F3222),"", IF(OR(
ISNUMBER(FIND("escovacao",LOWER(F3222))),
ISNUMBER(FIND("escovação",LOWER(F3222))),
ISNUMBER(FIND("higiene bucal",LOWER(F3222))),
ISNUMBER(FIND("tosa",LOWER(F3222))),
ISNUMBER(FIND("hidratacao",LOWER(F3222))),
ISNUMBER(FIND("hidratação",LOWER(F3222))),
ISNUMBER(FIND("spa",LOWER(F3222))),
ISNUMBER(FIND("corte de unhas",LOWER(F3222))),
ISNUMBER(FIND("desembolo",LOWER(F3222))),
ISNUMBER(FIND("clorexidina",LOWER(F3222))),
ISNUMBER(FIND("matizacao",LOWER(F3222))),
ISNUMBER(FIND("matização",LOWER(F3222))),
ISNUMBER(FIND("arredondamento",LOWER(F3222))),
ISNUMBER(FIND("remocao",LOWER(F3222))),
ISNUMBER(FIND("remoção",LOWER(F3222)))
),"Serviços extras",
IF(ISNUMBER(FIND("banho",LOWER(F3222))),"Banho","Loja")))</f>
        <v>Serviços extras</v>
      </c>
      <c r="AZ3222" s="1" t="str">
        <f>IF(ISBLANK(I3222),"", _xlfn.LET(_xlpm.Pedido,TRIM(D3222&amp;""),IF(_xlpm.Pedido&lt;&gt;"",_xlpm.Pedido&amp;" | "&amp;K3222,I3222&amp;" | "&amp;K3222&amp;" | "&amp;TEXT(AU3222,"0"))))</f>
        <v>5578 | Zara</v>
      </c>
      <c r="BA3222" s="1" t="str">
        <f>IF(ISBLANK(I3222),"", _xlfn.LET(_xlpm.TipoServico,LOWER(H3222),IF(ISNUMBER(FIND("banho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2" s="1" t="str">
        <f>IF(ISBLANK(I3222),"", _xlfn.LET(
    _xlpm.Servico,TRIM(F3222&amp;""),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22" s="1">
        <f t="shared" si="5"/>
        <v>12</v>
      </c>
    </row>
    <row r="3223" spans="1:55" x14ac:dyDescent="0.3">
      <c r="A3223" t="s">
        <v>141</v>
      </c>
      <c r="B3223" s="3">
        <v>46156</v>
      </c>
      <c r="C3223" t="s">
        <v>9</v>
      </c>
      <c r="D3223">
        <v>5579</v>
      </c>
      <c r="F3223" t="s">
        <v>159</v>
      </c>
      <c r="H3223" t="s">
        <v>276</v>
      </c>
      <c r="I3223">
        <v>2846</v>
      </c>
      <c r="J3223" t="s">
        <v>735</v>
      </c>
      <c r="K3223" t="s">
        <v>736</v>
      </c>
      <c r="L3223">
        <v>73999540267</v>
      </c>
      <c r="N3223">
        <v>0</v>
      </c>
      <c r="O3223" t="s">
        <v>5</v>
      </c>
      <c r="P3223">
        <v>0</v>
      </c>
      <c r="Q3223">
        <v>75</v>
      </c>
      <c r="R3223">
        <v>75</v>
      </c>
      <c r="S3223">
        <v>1</v>
      </c>
      <c r="T3223">
        <v>75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  <c r="AE3223">
        <v>0</v>
      </c>
      <c r="AF3223" t="s">
        <v>6</v>
      </c>
      <c r="AG3223">
        <v>85</v>
      </c>
      <c r="AT3223" s="1"/>
      <c r="AU3223" s="2" t="str">
        <f>IF(ISBLANK(B3223),"", TEXT(B3223,"dddd, d \d\e mmmm \d\e aaaa"))</f>
        <v>quinta-feira, 14 de maio de 2026</v>
      </c>
      <c r="AX3223" s="1" t="str" cm="1">
        <f t="array" ref="AX3223">IFERROR(_xlfn.TEXTJOIN(", ",TRUE,_xlfn._xlws.SORT(_xlfn.UNIQUE(_xlfn._xlws.FILTER($K$2:$K$2889,($I$2:$I$2889=I3223)*($K$2:$K$2889&lt;&gt;""))))),"")</f>
        <v>Ravena</v>
      </c>
      <c r="AY3223" s="1" t="str">
        <f>IF(ISBLANK(F3223),"", IF(OR(
ISNUMBER(FIND("escovacao",LOWER(F3223))),
ISNUMBER(FIND("escovação",LOWER(F3223))),
ISNUMBER(FIND("higiene bucal",LOWER(F3223))),
ISNUMBER(FIND("tosa",LOWER(F3223))),
ISNUMBER(FIND("hidratacao",LOWER(F3223))),
ISNUMBER(FIND("hidratação",LOWER(F3223))),
ISNUMBER(FIND("spa",LOWER(F3223))),
ISNUMBER(FIND("corte de unhas",LOWER(F3223))),
ISNUMBER(FIND("desembolo",LOWER(F3223))),
ISNUMBER(FIND("clorexidina",LOWER(F3223))),
ISNUMBER(FIND("matizacao",LOWER(F3223))),
ISNUMBER(FIND("matização",LOWER(F3223))),
ISNUMBER(FIND("arredondamento",LOWER(F3223))),
ISNUMBER(FIND("remocao",LOWER(F3223))),
ISNUMBER(FIND("remoção",LOWER(F3223)))
),"Serviços extras",
IF(ISNUMBER(FIND("banho",LOWER(F3223))),"Banho","Loja")))</f>
        <v>Banho</v>
      </c>
      <c r="AZ3223" s="1" t="str">
        <f>IF(ISBLANK(I3223),"", _xlfn.LET(_xlpm.Pedido,TRIM(D3223&amp;""),IF(_xlpm.Pedido&lt;&gt;"",_xlpm.Pedido&amp;" | "&amp;K3223,I3223&amp;" | "&amp;K3223&amp;" | "&amp;TEXT(AU3223,"0"))))</f>
        <v>5579 | Ravena</v>
      </c>
      <c r="BA3223" s="1" t="str">
        <f>IF(ISBLANK(I3223),"", _xlfn.LET(_xlpm.TipoServico,LOWER(H3223),IF(ISNUMBER(FIND("banho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3" s="1" t="str">
        <f>IF(ISBLANK(I3223),"", _xlfn.LET(
    _xlpm.Servico,TRIM(F3223&amp;""),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223" s="1">
        <f t="shared" si="5"/>
        <v>75</v>
      </c>
    </row>
    <row r="3224" spans="1:55" x14ac:dyDescent="0.3">
      <c r="A3224" t="s">
        <v>141</v>
      </c>
      <c r="B3224" s="3">
        <v>46156</v>
      </c>
      <c r="C3224" t="s">
        <v>9</v>
      </c>
      <c r="D3224">
        <v>5579</v>
      </c>
      <c r="F3224" t="s">
        <v>169</v>
      </c>
      <c r="H3224" t="s">
        <v>276</v>
      </c>
      <c r="I3224">
        <v>2846</v>
      </c>
      <c r="J3224" t="s">
        <v>735</v>
      </c>
      <c r="K3224" t="s">
        <v>736</v>
      </c>
      <c r="L3224">
        <v>73999540267</v>
      </c>
      <c r="N3224">
        <v>0</v>
      </c>
      <c r="O3224" t="s">
        <v>5</v>
      </c>
      <c r="P3224">
        <v>0</v>
      </c>
      <c r="Q3224">
        <v>10</v>
      </c>
      <c r="R3224">
        <v>10</v>
      </c>
      <c r="S3224">
        <v>1</v>
      </c>
      <c r="T3224">
        <v>10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 t="s">
        <v>6</v>
      </c>
      <c r="AG3224">
        <v>85</v>
      </c>
      <c r="AT3224" s="1"/>
      <c r="AU3224" s="2" t="str">
        <f>IF(ISBLANK(B3224),"", TEXT(B3224,"dddd, d \d\e mmmm \d\e aaaa"))</f>
        <v>quinta-feira, 14 de maio de 2026</v>
      </c>
      <c r="AX3224" s="1" t="str" cm="1">
        <f t="array" ref="AX3224">IFERROR(_xlfn.TEXTJOIN(", ",TRUE,_xlfn._xlws.SORT(_xlfn.UNIQUE(_xlfn._xlws.FILTER($K$2:$K$2889,($I$2:$I$2889=I3224)*($K$2:$K$2889&lt;&gt;""))))),"")</f>
        <v>Ravena</v>
      </c>
      <c r="AY3224" s="1" t="str">
        <f>IF(ISBLANK(F3224),"", IF(OR(
ISNUMBER(FIND("escovacao",LOWER(F3224))),
ISNUMBER(FIND("escovação",LOWER(F3224))),
ISNUMBER(FIND("higiene bucal",LOWER(F3224))),
ISNUMBER(FIND("tosa",LOWER(F3224))),
ISNUMBER(FIND("hidratacao",LOWER(F3224))),
ISNUMBER(FIND("hidratação",LOWER(F3224))),
ISNUMBER(FIND("spa",LOWER(F3224))),
ISNUMBER(FIND("corte de unhas",LOWER(F3224))),
ISNUMBER(FIND("desembolo",LOWER(F3224))),
ISNUMBER(FIND("clorexidina",LOWER(F3224))),
ISNUMBER(FIND("matizacao",LOWER(F3224))),
ISNUMBER(FIND("matização",LOWER(F3224))),
ISNUMBER(FIND("arredondamento",LOWER(F3224))),
ISNUMBER(FIND("remocao",LOWER(F3224))),
ISNUMBER(FIND("remoção",LOWER(F3224)))
),"Serviços extras",
IF(ISNUMBER(FIND("banho",LOWER(F3224))),"Banho","Loja")))</f>
        <v>Serviços extras</v>
      </c>
      <c r="AZ3224" s="1" t="str">
        <f>IF(ISBLANK(I3224),"", _xlfn.LET(_xlpm.Pedido,TRIM(D3224&amp;""),IF(_xlpm.Pedido&lt;&gt;"",_xlpm.Pedido&amp;" | "&amp;K3224,I3224&amp;" | "&amp;K3224&amp;" | "&amp;TEXT(AU3224,"0"))))</f>
        <v>5579 | Ravena</v>
      </c>
      <c r="BA3224" s="1" t="str">
        <f>IF(ISBLANK(I3224),"", _xlfn.LET(_xlpm.TipoServico,LOWER(H3224),IF(ISNUMBER(FIND("banho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4" s="1" t="str">
        <f>IF(ISBLANK(I3224),"", _xlfn.LET(
    _xlpm.Servico,TRIM(F3224&amp;""),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24" s="1">
        <f t="shared" si="5"/>
        <v>10</v>
      </c>
    </row>
    <row r="3225" spans="1:55" x14ac:dyDescent="0.3">
      <c r="A3225" t="s">
        <v>141</v>
      </c>
      <c r="B3225" s="3">
        <v>46156</v>
      </c>
      <c r="C3225" t="s">
        <v>9</v>
      </c>
      <c r="D3225">
        <v>5581</v>
      </c>
      <c r="F3225" t="s">
        <v>134</v>
      </c>
      <c r="H3225" t="s">
        <v>276</v>
      </c>
      <c r="I3225">
        <v>2779</v>
      </c>
      <c r="J3225" t="s">
        <v>70</v>
      </c>
      <c r="K3225" t="s">
        <v>155</v>
      </c>
      <c r="L3225">
        <v>557388388068</v>
      </c>
      <c r="N3225">
        <v>0</v>
      </c>
      <c r="O3225" t="s">
        <v>5</v>
      </c>
      <c r="P3225">
        <v>0</v>
      </c>
      <c r="Q3225">
        <v>62</v>
      </c>
      <c r="R3225">
        <v>62</v>
      </c>
      <c r="S3225">
        <v>1</v>
      </c>
      <c r="T3225">
        <v>62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 t="s">
        <v>6</v>
      </c>
      <c r="AG3225">
        <v>0</v>
      </c>
      <c r="AT3225" s="1"/>
      <c r="AU3225" s="2" t="str">
        <f>IF(ISBLANK(B3225),"", TEXT(B3225,"dddd, d \d\e mmmm \d\e aaaa"))</f>
        <v>quinta-feira, 14 de maio de 2026</v>
      </c>
      <c r="AX3225" s="1" t="str" cm="1">
        <f t="array" ref="AX3225">IFERROR(_xlfn.TEXTJOIN(", ",TRUE,_xlfn._xlws.SORT(_xlfn.UNIQUE(_xlfn._xlws.FILTER($K$2:$K$2889,($I$2:$I$2889=I3225)*($K$2:$K$2889&lt;&gt;""))))),"")</f>
        <v>Mel</v>
      </c>
      <c r="AY3225" s="1" t="str">
        <f>IF(ISBLANK(F3225),"", IF(OR(
ISNUMBER(FIND("escovacao",LOWER(F3225))),
ISNUMBER(FIND("escovação",LOWER(F3225))),
ISNUMBER(FIND("higiene bucal",LOWER(F3225))),
ISNUMBER(FIND("tosa",LOWER(F3225))),
ISNUMBER(FIND("hidratacao",LOWER(F3225))),
ISNUMBER(FIND("hidratação",LOWER(F3225))),
ISNUMBER(FIND("spa",LOWER(F3225))),
ISNUMBER(FIND("corte de unhas",LOWER(F3225))),
ISNUMBER(FIND("desembolo",LOWER(F3225))),
ISNUMBER(FIND("clorexidina",LOWER(F3225))),
ISNUMBER(FIND("matizacao",LOWER(F3225))),
ISNUMBER(FIND("matização",LOWER(F3225))),
ISNUMBER(FIND("arredondamento",LOWER(F3225))),
ISNUMBER(FIND("remocao",LOWER(F3225))),
ISNUMBER(FIND("remoção",LOWER(F3225)))
),"Serviços extras",
IF(ISNUMBER(FIND("banho",LOWER(F3225))),"Banho","Loja")))</f>
        <v>Banho</v>
      </c>
      <c r="AZ3225" s="1" t="str">
        <f>IF(ISBLANK(I3225),"", _xlfn.LET(_xlpm.Pedido,TRIM(D3225&amp;""),IF(_xlpm.Pedido&lt;&gt;"",_xlpm.Pedido&amp;" | "&amp;K3225,I3225&amp;" | "&amp;K3225&amp;" | "&amp;TEXT(AU3225,"0"))))</f>
        <v>5581 | Mel</v>
      </c>
      <c r="BA3225" s="1" t="str">
        <f>IF(ISBLANK(I3225),"", _xlfn.LET(_xlpm.TipoServico,LOWER(H3225),IF(ISNUMBER(FIND("banho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5" s="1" t="str">
        <f>IF(ISBLANK(I3225),"", _xlfn.LET(
    _xlpm.Servico,TRIM(F3225&amp;""),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25" s="1">
        <f t="shared" si="5"/>
        <v>62</v>
      </c>
    </row>
    <row r="3226" spans="1:55" x14ac:dyDescent="0.3">
      <c r="A3226" t="s">
        <v>172</v>
      </c>
      <c r="B3226" s="3">
        <v>46157</v>
      </c>
      <c r="C3226" t="s">
        <v>2</v>
      </c>
      <c r="D3226">
        <v>5584</v>
      </c>
      <c r="F3226" t="s">
        <v>134</v>
      </c>
      <c r="H3226" t="s">
        <v>276</v>
      </c>
      <c r="I3226">
        <v>2664</v>
      </c>
      <c r="J3226" t="s">
        <v>66</v>
      </c>
      <c r="K3226" t="s">
        <v>251</v>
      </c>
      <c r="L3226">
        <v>5573999220082</v>
      </c>
      <c r="N3226">
        <v>0</v>
      </c>
      <c r="O3226" t="s">
        <v>5</v>
      </c>
      <c r="P3226">
        <v>0</v>
      </c>
      <c r="Q3226">
        <v>62</v>
      </c>
      <c r="R3226">
        <v>62</v>
      </c>
      <c r="S3226">
        <v>1</v>
      </c>
      <c r="T3226">
        <v>62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 t="s">
        <v>6</v>
      </c>
      <c r="AG3226">
        <v>189</v>
      </c>
      <c r="AH3226" t="s">
        <v>201</v>
      </c>
      <c r="AI3226" t="s">
        <v>220</v>
      </c>
      <c r="AK3226" t="s">
        <v>190</v>
      </c>
      <c r="AL3226" t="s">
        <v>188</v>
      </c>
      <c r="AM3226" t="s">
        <v>834</v>
      </c>
      <c r="AT3226" s="1"/>
      <c r="AU3226" s="2" t="str">
        <f>IF(ISBLANK(B3226),"", TEXT(B3226,"dddd, d \d\e mmmm \d\e aaaa"))</f>
        <v>sexta-feira, 15 de maio de 2026</v>
      </c>
      <c r="AX3226" s="1" t="str" cm="1">
        <f t="array" ref="AX3226">IFERROR(_xlfn.TEXTJOIN(", ",TRUE,_xlfn._xlws.SORT(_xlfn.UNIQUE(_xlfn._xlws.FILTER($K$2:$K$2889,($I$2:$I$2889=I3226)*($K$2:$K$2889&lt;&gt;""))))),"")</f>
        <v>Cecci</v>
      </c>
      <c r="AY3226" s="1" t="str">
        <f>IF(ISBLANK(F3226),"", IF(OR(
ISNUMBER(FIND("escovacao",LOWER(F3226))),
ISNUMBER(FIND("escovação",LOWER(F3226))),
ISNUMBER(FIND("higiene bucal",LOWER(F3226))),
ISNUMBER(FIND("tosa",LOWER(F3226))),
ISNUMBER(FIND("hidratacao",LOWER(F3226))),
ISNUMBER(FIND("hidratação",LOWER(F3226))),
ISNUMBER(FIND("spa",LOWER(F3226))),
ISNUMBER(FIND("corte de unhas",LOWER(F3226))),
ISNUMBER(FIND("desembolo",LOWER(F3226))),
ISNUMBER(FIND("clorexidina",LOWER(F3226))),
ISNUMBER(FIND("matizacao",LOWER(F3226))),
ISNUMBER(FIND("matização",LOWER(F3226))),
ISNUMBER(FIND("arredondamento",LOWER(F3226))),
ISNUMBER(FIND("remocao",LOWER(F3226))),
ISNUMBER(FIND("remoção",LOWER(F3226)))
),"Serviços extras",
IF(ISNUMBER(FIND("banho",LOWER(F3226))),"Banho","Loja")))</f>
        <v>Banho</v>
      </c>
      <c r="AZ3226" s="1" t="str">
        <f>IF(ISBLANK(I3226),"", _xlfn.LET(_xlpm.Pedido,TRIM(D3226&amp;""),IF(_xlpm.Pedido&lt;&gt;"",_xlpm.Pedido&amp;" | "&amp;K3226,I3226&amp;" | "&amp;K3226&amp;" | "&amp;TEXT(AU3226,"0"))))</f>
        <v>5584 | Cecci</v>
      </c>
      <c r="BA3226" s="1" t="str">
        <f>IF(ISBLANK(I3226),"", _xlfn.LET(_xlpm.TipoServico,LOWER(H3226),IF(ISNUMBER(FIND("banho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6" s="1" t="str">
        <f>IF(ISBLANK(I3226),"", _xlfn.LET(
    _xlpm.Servico,TRIM(F3226&amp;""),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26" s="1">
        <f t="shared" si="5"/>
        <v>62</v>
      </c>
    </row>
    <row r="3227" spans="1:55" x14ac:dyDescent="0.3">
      <c r="A3227" t="s">
        <v>172</v>
      </c>
      <c r="B3227" s="3">
        <v>46157</v>
      </c>
      <c r="C3227" t="s">
        <v>2</v>
      </c>
      <c r="D3227">
        <v>5584</v>
      </c>
      <c r="F3227" t="s">
        <v>169</v>
      </c>
      <c r="H3227" t="s">
        <v>276</v>
      </c>
      <c r="I3227">
        <v>2664</v>
      </c>
      <c r="J3227" t="s">
        <v>66</v>
      </c>
      <c r="K3227" t="s">
        <v>251</v>
      </c>
      <c r="L3227">
        <v>5573999220082</v>
      </c>
      <c r="N3227">
        <v>0</v>
      </c>
      <c r="O3227" t="s">
        <v>5</v>
      </c>
      <c r="P3227">
        <v>0</v>
      </c>
      <c r="Q3227">
        <v>10</v>
      </c>
      <c r="R3227">
        <v>10</v>
      </c>
      <c r="S3227">
        <v>1</v>
      </c>
      <c r="T3227">
        <v>10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 t="s">
        <v>6</v>
      </c>
      <c r="AG3227">
        <v>189</v>
      </c>
      <c r="AH3227" t="s">
        <v>201</v>
      </c>
      <c r="AI3227" t="s">
        <v>220</v>
      </c>
      <c r="AK3227" t="s">
        <v>190</v>
      </c>
      <c r="AL3227" t="s">
        <v>188</v>
      </c>
      <c r="AM3227" t="s">
        <v>834</v>
      </c>
      <c r="AT3227" s="1"/>
      <c r="AU3227" s="2" t="str">
        <f>IF(ISBLANK(B3227),"", TEXT(B3227,"dddd, d \d\e mmmm \d\e aaaa"))</f>
        <v>sexta-feira, 15 de maio de 2026</v>
      </c>
      <c r="AX3227" s="1" t="str" cm="1">
        <f t="array" ref="AX3227">IFERROR(_xlfn.TEXTJOIN(", ",TRUE,_xlfn._xlws.SORT(_xlfn.UNIQUE(_xlfn._xlws.FILTER($K$2:$K$2889,($I$2:$I$2889=I3227)*($K$2:$K$2889&lt;&gt;""))))),"")</f>
        <v>Cecci</v>
      </c>
      <c r="AY3227" s="1" t="str">
        <f>IF(ISBLANK(F3227),"", IF(OR(
ISNUMBER(FIND("escovacao",LOWER(F3227))),
ISNUMBER(FIND("escovação",LOWER(F3227))),
ISNUMBER(FIND("higiene bucal",LOWER(F3227))),
ISNUMBER(FIND("tosa",LOWER(F3227))),
ISNUMBER(FIND("hidratacao",LOWER(F3227))),
ISNUMBER(FIND("hidratação",LOWER(F3227))),
ISNUMBER(FIND("spa",LOWER(F3227))),
ISNUMBER(FIND("corte de unhas",LOWER(F3227))),
ISNUMBER(FIND("desembolo",LOWER(F3227))),
ISNUMBER(FIND("clorexidina",LOWER(F3227))),
ISNUMBER(FIND("matizacao",LOWER(F3227))),
ISNUMBER(FIND("matização",LOWER(F3227))),
ISNUMBER(FIND("arredondamento",LOWER(F3227))),
ISNUMBER(FIND("remocao",LOWER(F3227))),
ISNUMBER(FIND("remoção",LOWER(F3227)))
),"Serviços extras",
IF(ISNUMBER(FIND("banho",LOWER(F3227))),"Banho","Loja")))</f>
        <v>Serviços extras</v>
      </c>
      <c r="AZ3227" s="1" t="str">
        <f>IF(ISBLANK(I3227),"", _xlfn.LET(_xlpm.Pedido,TRIM(D3227&amp;""),IF(_xlpm.Pedido&lt;&gt;"",_xlpm.Pedido&amp;" | "&amp;K3227,I3227&amp;" | "&amp;K3227&amp;" | "&amp;TEXT(AU3227,"0"))))</f>
        <v>5584 | Cecci</v>
      </c>
      <c r="BA3227" s="1" t="str">
        <f>IF(ISBLANK(I3227),"", _xlfn.LET(_xlpm.TipoServico,LOWER(H3227),IF(ISNUMBER(FIND("banho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7" s="1" t="str">
        <f>IF(ISBLANK(I3227),"", _xlfn.LET(
    _xlpm.Servico,TRIM(F3227&amp;""),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27" s="1">
        <f t="shared" si="5"/>
        <v>10</v>
      </c>
    </row>
    <row r="3228" spans="1:55" x14ac:dyDescent="0.3">
      <c r="A3228" t="s">
        <v>133</v>
      </c>
      <c r="B3228" s="3">
        <v>46157</v>
      </c>
      <c r="C3228" t="s">
        <v>2</v>
      </c>
      <c r="D3228">
        <v>5583</v>
      </c>
      <c r="F3228" t="s">
        <v>134</v>
      </c>
      <c r="H3228" t="s">
        <v>276</v>
      </c>
      <c r="I3228">
        <v>2714</v>
      </c>
      <c r="J3228" t="s">
        <v>394</v>
      </c>
      <c r="K3228" t="s">
        <v>315</v>
      </c>
      <c r="L3228">
        <v>73981699300</v>
      </c>
      <c r="N3228">
        <v>0</v>
      </c>
      <c r="O3228" t="s">
        <v>5</v>
      </c>
      <c r="P3228">
        <v>0</v>
      </c>
      <c r="Q3228">
        <v>62</v>
      </c>
      <c r="R3228">
        <v>62</v>
      </c>
      <c r="S3228">
        <v>1</v>
      </c>
      <c r="T3228">
        <v>62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 t="s">
        <v>6</v>
      </c>
      <c r="AG3228">
        <v>109</v>
      </c>
      <c r="AH3228" t="s">
        <v>207</v>
      </c>
      <c r="AI3228" t="s">
        <v>196</v>
      </c>
      <c r="AK3228" t="s">
        <v>190</v>
      </c>
      <c r="AL3228" t="s">
        <v>188</v>
      </c>
      <c r="AT3228" s="1"/>
      <c r="AU3228" s="2" t="str">
        <f>IF(ISBLANK(B3228),"", TEXT(B3228,"dddd, d \d\e mmmm \d\e aaaa"))</f>
        <v>sexta-feira, 15 de maio de 2026</v>
      </c>
      <c r="AX3228" s="1" t="str" cm="1">
        <f t="array" ref="AX3228">IFERROR(_xlfn.TEXTJOIN(", ",TRUE,_xlfn._xlws.SORT(_xlfn.UNIQUE(_xlfn._xlws.FILTER($K$2:$K$2889,($I$2:$I$2889=I3228)*($K$2:$K$2889&lt;&gt;""))))),"")</f>
        <v>Bella</v>
      </c>
      <c r="AY3228" s="1" t="str">
        <f>IF(ISBLANK(F3228),"", IF(OR(
ISNUMBER(FIND("escovacao",LOWER(F3228))),
ISNUMBER(FIND("escovação",LOWER(F3228))),
ISNUMBER(FIND("higiene bucal",LOWER(F3228))),
ISNUMBER(FIND("tosa",LOWER(F3228))),
ISNUMBER(FIND("hidratacao",LOWER(F3228))),
ISNUMBER(FIND("hidratação",LOWER(F3228))),
ISNUMBER(FIND("spa",LOWER(F3228))),
ISNUMBER(FIND("corte de unhas",LOWER(F3228))),
ISNUMBER(FIND("desembolo",LOWER(F3228))),
ISNUMBER(FIND("clorexidina",LOWER(F3228))),
ISNUMBER(FIND("matizacao",LOWER(F3228))),
ISNUMBER(FIND("matização",LOWER(F3228))),
ISNUMBER(FIND("arredondamento",LOWER(F3228))),
ISNUMBER(FIND("remocao",LOWER(F3228))),
ISNUMBER(FIND("remoção",LOWER(F3228)))
),"Serviços extras",
IF(ISNUMBER(FIND("banho",LOWER(F3228))),"Banho","Loja")))</f>
        <v>Banho</v>
      </c>
      <c r="AZ3228" s="1" t="str">
        <f>IF(ISBLANK(I3228),"", _xlfn.LET(_xlpm.Pedido,TRIM(D3228&amp;""),IF(_xlpm.Pedido&lt;&gt;"",_xlpm.Pedido&amp;" | "&amp;K3228,I3228&amp;" | "&amp;K3228&amp;" | "&amp;TEXT(AU3228,"0"))))</f>
        <v>5583 | Bella</v>
      </c>
      <c r="BA3228" s="1" t="str">
        <f>IF(ISBLANK(I3228),"", _xlfn.LET(_xlpm.TipoServico,LOWER(H3228),IF(ISNUMBER(FIND("banho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8" s="1" t="str">
        <f>IF(ISBLANK(I3228),"", _xlfn.LET(
    _xlpm.Servico,TRIM(F3228&amp;""),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28" s="1">
        <f t="shared" si="5"/>
        <v>62</v>
      </c>
    </row>
    <row r="3229" spans="1:55" x14ac:dyDescent="0.3">
      <c r="A3229" t="s">
        <v>133</v>
      </c>
      <c r="B3229" s="3">
        <v>46157</v>
      </c>
      <c r="C3229" t="s">
        <v>2</v>
      </c>
      <c r="D3229">
        <v>5583</v>
      </c>
      <c r="F3229" t="s">
        <v>275</v>
      </c>
      <c r="H3229" t="s">
        <v>276</v>
      </c>
      <c r="I3229">
        <v>2714</v>
      </c>
      <c r="J3229" t="s">
        <v>394</v>
      </c>
      <c r="K3229" t="s">
        <v>315</v>
      </c>
      <c r="L3229">
        <v>73981699300</v>
      </c>
      <c r="N3229">
        <v>0</v>
      </c>
      <c r="O3229" t="s">
        <v>5</v>
      </c>
      <c r="P3229">
        <v>0</v>
      </c>
      <c r="Q3229">
        <v>35</v>
      </c>
      <c r="R3229">
        <v>35</v>
      </c>
      <c r="S3229">
        <v>1</v>
      </c>
      <c r="T3229">
        <v>35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 t="s">
        <v>6</v>
      </c>
      <c r="AG3229">
        <v>109</v>
      </c>
      <c r="AH3229" t="s">
        <v>207</v>
      </c>
      <c r="AI3229" t="s">
        <v>196</v>
      </c>
      <c r="AK3229" t="s">
        <v>190</v>
      </c>
      <c r="AL3229" t="s">
        <v>188</v>
      </c>
      <c r="AT3229" s="1"/>
      <c r="AU3229" s="2" t="str">
        <f>IF(ISBLANK(B3229),"", TEXT(B3229,"dddd, d \d\e mmmm \d\e aaaa"))</f>
        <v>sexta-feira, 15 de maio de 2026</v>
      </c>
      <c r="AX3229" s="1" t="str" cm="1">
        <f t="array" ref="AX3229">IFERROR(_xlfn.TEXTJOIN(", ",TRUE,_xlfn._xlws.SORT(_xlfn.UNIQUE(_xlfn._xlws.FILTER($K$2:$K$2889,($I$2:$I$2889=I3229)*($K$2:$K$2889&lt;&gt;""))))),"")</f>
        <v>Bella</v>
      </c>
      <c r="AY3229" s="1" t="str">
        <f>IF(ISBLANK(F3229),"", IF(OR(
ISNUMBER(FIND("escovacao",LOWER(F3229))),
ISNUMBER(FIND("escovação",LOWER(F3229))),
ISNUMBER(FIND("higiene bucal",LOWER(F3229))),
ISNUMBER(FIND("tosa",LOWER(F3229))),
ISNUMBER(FIND("hidratacao",LOWER(F3229))),
ISNUMBER(FIND("hidratação",LOWER(F3229))),
ISNUMBER(FIND("spa",LOWER(F3229))),
ISNUMBER(FIND("corte de unhas",LOWER(F3229))),
ISNUMBER(FIND("desembolo",LOWER(F3229))),
ISNUMBER(FIND("clorexidina",LOWER(F3229))),
ISNUMBER(FIND("matizacao",LOWER(F3229))),
ISNUMBER(FIND("matização",LOWER(F3229))),
ISNUMBER(FIND("arredondamento",LOWER(F3229))),
ISNUMBER(FIND("remocao",LOWER(F3229))),
ISNUMBER(FIND("remoção",LOWER(F3229)))
),"Serviços extras",
IF(ISNUMBER(FIND("banho",LOWER(F3229))),"Banho","Loja")))</f>
        <v>Serviços extras</v>
      </c>
      <c r="AZ3229" s="1" t="str">
        <f>IF(ISBLANK(I3229),"", _xlfn.LET(_xlpm.Pedido,TRIM(D3229&amp;""),IF(_xlpm.Pedido&lt;&gt;"",_xlpm.Pedido&amp;" | "&amp;K3229,I3229&amp;" | "&amp;K3229&amp;" | "&amp;TEXT(AU3229,"0"))))</f>
        <v>5583 | Bella</v>
      </c>
      <c r="BA3229" s="1" t="str">
        <f>IF(ISBLANK(I3229),"", _xlfn.LET(_xlpm.TipoServico,LOWER(H3229),IF(ISNUMBER(FIND("banho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29" s="1" t="str">
        <f>IF(ISBLANK(I3229),"", _xlfn.LET(
    _xlpm.Servico,TRIM(F3229&amp;""),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229" s="1">
        <f t="shared" si="5"/>
        <v>35</v>
      </c>
    </row>
    <row r="3230" spans="1:55" x14ac:dyDescent="0.3">
      <c r="A3230" t="s">
        <v>133</v>
      </c>
      <c r="B3230" s="3">
        <v>46157</v>
      </c>
      <c r="C3230" t="s">
        <v>2</v>
      </c>
      <c r="D3230">
        <v>5583</v>
      </c>
      <c r="F3230" t="s">
        <v>146</v>
      </c>
      <c r="H3230" t="s">
        <v>276</v>
      </c>
      <c r="I3230">
        <v>2714</v>
      </c>
      <c r="J3230" t="s">
        <v>394</v>
      </c>
      <c r="K3230" t="s">
        <v>315</v>
      </c>
      <c r="L3230">
        <v>73981699300</v>
      </c>
      <c r="N3230">
        <v>0</v>
      </c>
      <c r="O3230" t="s">
        <v>5</v>
      </c>
      <c r="P3230">
        <v>0</v>
      </c>
      <c r="Q3230">
        <v>12</v>
      </c>
      <c r="R3230">
        <v>12</v>
      </c>
      <c r="S3230">
        <v>1</v>
      </c>
      <c r="T3230">
        <v>12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 t="s">
        <v>6</v>
      </c>
      <c r="AG3230">
        <v>109</v>
      </c>
      <c r="AH3230" t="s">
        <v>207</v>
      </c>
      <c r="AI3230" t="s">
        <v>196</v>
      </c>
      <c r="AK3230" t="s">
        <v>190</v>
      </c>
      <c r="AL3230" t="s">
        <v>188</v>
      </c>
      <c r="AT3230" s="1"/>
      <c r="AU3230" s="2" t="str">
        <f>IF(ISBLANK(B3230),"", TEXT(B3230,"dddd, d \d\e mmmm \d\e aaaa"))</f>
        <v>sexta-feira, 15 de maio de 2026</v>
      </c>
      <c r="AX3230" s="1" t="str" cm="1">
        <f t="array" ref="AX3230">IFERROR(_xlfn.TEXTJOIN(", ",TRUE,_xlfn._xlws.SORT(_xlfn.UNIQUE(_xlfn._xlws.FILTER($K$2:$K$2889,($I$2:$I$2889=I3230)*($K$2:$K$2889&lt;&gt;""))))),"")</f>
        <v>Bella</v>
      </c>
      <c r="AY3230" s="1" t="str">
        <f>IF(ISBLANK(F3230),"", IF(OR(
ISNUMBER(FIND("escovacao",LOWER(F3230))),
ISNUMBER(FIND("escovação",LOWER(F3230))),
ISNUMBER(FIND("higiene bucal",LOWER(F3230))),
ISNUMBER(FIND("tosa",LOWER(F3230))),
ISNUMBER(FIND("hidratacao",LOWER(F3230))),
ISNUMBER(FIND("hidratação",LOWER(F3230))),
ISNUMBER(FIND("spa",LOWER(F3230))),
ISNUMBER(FIND("corte de unhas",LOWER(F3230))),
ISNUMBER(FIND("desembolo",LOWER(F3230))),
ISNUMBER(FIND("clorexidina",LOWER(F3230))),
ISNUMBER(FIND("matizacao",LOWER(F3230))),
ISNUMBER(FIND("matização",LOWER(F3230))),
ISNUMBER(FIND("arredondamento",LOWER(F3230))),
ISNUMBER(FIND("remocao",LOWER(F3230))),
ISNUMBER(FIND("remoção",LOWER(F3230)))
),"Serviços extras",
IF(ISNUMBER(FIND("banho",LOWER(F3230))),"Banho","Loja")))</f>
        <v>Serviços extras</v>
      </c>
      <c r="AZ3230" s="1" t="str">
        <f>IF(ISBLANK(I3230),"", _xlfn.LET(_xlpm.Pedido,TRIM(D3230&amp;""),IF(_xlpm.Pedido&lt;&gt;"",_xlpm.Pedido&amp;" | "&amp;K3230,I3230&amp;" | "&amp;K3230&amp;" | "&amp;TEXT(AU3230,"0"))))</f>
        <v>5583 | Bella</v>
      </c>
      <c r="BA3230" s="1" t="str">
        <f>IF(ISBLANK(I3230),"", _xlfn.LET(_xlpm.TipoServico,LOWER(H3230),IF(ISNUMBER(FIND("banho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0" s="1" t="str">
        <f>IF(ISBLANK(I3230),"", _xlfn.LET(
    _xlpm.Servico,TRIM(F3230&amp;""),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30" s="1">
        <f t="shared" si="5"/>
        <v>12</v>
      </c>
    </row>
    <row r="3231" spans="1:55" x14ac:dyDescent="0.3">
      <c r="A3231" t="s">
        <v>141</v>
      </c>
      <c r="B3231" s="3">
        <v>46157</v>
      </c>
      <c r="C3231" t="s">
        <v>2</v>
      </c>
      <c r="D3231">
        <v>5582</v>
      </c>
      <c r="F3231" t="s">
        <v>134</v>
      </c>
      <c r="H3231" t="s">
        <v>276</v>
      </c>
      <c r="I3231">
        <v>2792</v>
      </c>
      <c r="J3231" t="s">
        <v>613</v>
      </c>
      <c r="K3231" t="s">
        <v>835</v>
      </c>
      <c r="L3231">
        <v>557399844940</v>
      </c>
      <c r="N3231">
        <v>0</v>
      </c>
      <c r="O3231" t="s">
        <v>5</v>
      </c>
      <c r="P3231">
        <v>0</v>
      </c>
      <c r="Q3231">
        <v>62</v>
      </c>
      <c r="R3231">
        <v>62</v>
      </c>
      <c r="S3231">
        <v>1</v>
      </c>
      <c r="T3231">
        <v>62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 t="s">
        <v>6</v>
      </c>
      <c r="AG3231">
        <v>85</v>
      </c>
      <c r="AT3231" s="1"/>
      <c r="AU3231" s="2" t="str">
        <f>IF(ISBLANK(B3231),"", TEXT(B3231,"dddd, d \d\e mmmm \d\e aaaa"))</f>
        <v>sexta-feira, 15 de maio de 2026</v>
      </c>
      <c r="AX3231" s="1" t="str" cm="1">
        <f t="array" ref="AX3231">IFERROR(_xlfn.TEXTJOIN(", ",TRUE,_xlfn._xlws.SORT(_xlfn.UNIQUE(_xlfn._xlws.FILTER($K$2:$K$2889,($I$2:$I$2889=I3231)*($K$2:$K$2889&lt;&gt;""))))),"")</f>
        <v/>
      </c>
      <c r="AY3231" s="1" t="str">
        <f>IF(ISBLANK(F3231),"", IF(OR(
ISNUMBER(FIND("escovacao",LOWER(F3231))),
ISNUMBER(FIND("escovação",LOWER(F3231))),
ISNUMBER(FIND("higiene bucal",LOWER(F3231))),
ISNUMBER(FIND("tosa",LOWER(F3231))),
ISNUMBER(FIND("hidratacao",LOWER(F3231))),
ISNUMBER(FIND("hidratação",LOWER(F3231))),
ISNUMBER(FIND("spa",LOWER(F3231))),
ISNUMBER(FIND("corte de unhas",LOWER(F3231))),
ISNUMBER(FIND("desembolo",LOWER(F3231))),
ISNUMBER(FIND("clorexidina",LOWER(F3231))),
ISNUMBER(FIND("matizacao",LOWER(F3231))),
ISNUMBER(FIND("matização",LOWER(F3231))),
ISNUMBER(FIND("arredondamento",LOWER(F3231))),
ISNUMBER(FIND("remocao",LOWER(F3231))),
ISNUMBER(FIND("remoção",LOWER(F3231)))
),"Serviços extras",
IF(ISNUMBER(FIND("banho",LOWER(F3231))),"Banho","Loja")))</f>
        <v>Banho</v>
      </c>
      <c r="AZ3231" s="1" t="str">
        <f>IF(ISBLANK(I3231),"", _xlfn.LET(_xlpm.Pedido,TRIM(D3231&amp;""),IF(_xlpm.Pedido&lt;&gt;"",_xlpm.Pedido&amp;" | "&amp;K3231,I3231&amp;" | "&amp;K3231&amp;" | "&amp;TEXT(AU3231,"0"))))</f>
        <v>5582 | Xico</v>
      </c>
      <c r="BA3231" s="1" t="str">
        <f>IF(ISBLANK(I3231),"", _xlfn.LET(_xlpm.TipoServico,LOWER(H3231),IF(ISNUMBER(FIND("banho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1" s="1" t="str">
        <f>IF(ISBLANK(I3231),"", _xlfn.LET(
    _xlpm.Servico,TRIM(F3231&amp;""),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31" s="1">
        <f t="shared" si="5"/>
        <v>62</v>
      </c>
    </row>
    <row r="3232" spans="1:55" x14ac:dyDescent="0.3">
      <c r="A3232" t="s">
        <v>141</v>
      </c>
      <c r="B3232" s="3">
        <v>46157</v>
      </c>
      <c r="C3232" t="s">
        <v>2</v>
      </c>
      <c r="D3232">
        <v>5582</v>
      </c>
      <c r="F3232" t="s">
        <v>169</v>
      </c>
      <c r="H3232" t="s">
        <v>276</v>
      </c>
      <c r="I3232">
        <v>2792</v>
      </c>
      <c r="J3232" t="s">
        <v>613</v>
      </c>
      <c r="K3232" t="s">
        <v>835</v>
      </c>
      <c r="L3232">
        <v>557399844940</v>
      </c>
      <c r="N3232">
        <v>0</v>
      </c>
      <c r="O3232" t="s">
        <v>5</v>
      </c>
      <c r="P3232">
        <v>0</v>
      </c>
      <c r="Q3232">
        <v>10</v>
      </c>
      <c r="R3232">
        <v>10</v>
      </c>
      <c r="S3232">
        <v>1</v>
      </c>
      <c r="T3232">
        <v>10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 t="s">
        <v>6</v>
      </c>
      <c r="AG3232">
        <v>85</v>
      </c>
      <c r="AT3232" s="1"/>
      <c r="AU3232" s="2" t="str">
        <f>IF(ISBLANK(B3232),"", TEXT(B3232,"dddd, d \d\e mmmm \d\e aaaa"))</f>
        <v>sexta-feira, 15 de maio de 2026</v>
      </c>
      <c r="AX3232" s="1" t="str" cm="1">
        <f t="array" ref="AX3232">IFERROR(_xlfn.TEXTJOIN(", ",TRUE,_xlfn._xlws.SORT(_xlfn.UNIQUE(_xlfn._xlws.FILTER($K$2:$K$2889,($I$2:$I$2889=I3232)*($K$2:$K$2889&lt;&gt;""))))),"")</f>
        <v/>
      </c>
      <c r="AY3232" s="1" t="str">
        <f>IF(ISBLANK(F3232),"", IF(OR(
ISNUMBER(FIND("escovacao",LOWER(F3232))),
ISNUMBER(FIND("escovação",LOWER(F3232))),
ISNUMBER(FIND("higiene bucal",LOWER(F3232))),
ISNUMBER(FIND("tosa",LOWER(F3232))),
ISNUMBER(FIND("hidratacao",LOWER(F3232))),
ISNUMBER(FIND("hidratação",LOWER(F3232))),
ISNUMBER(FIND("spa",LOWER(F3232))),
ISNUMBER(FIND("corte de unhas",LOWER(F3232))),
ISNUMBER(FIND("desembolo",LOWER(F3232))),
ISNUMBER(FIND("clorexidina",LOWER(F3232))),
ISNUMBER(FIND("matizacao",LOWER(F3232))),
ISNUMBER(FIND("matização",LOWER(F3232))),
ISNUMBER(FIND("arredondamento",LOWER(F3232))),
ISNUMBER(FIND("remocao",LOWER(F3232))),
ISNUMBER(FIND("remoção",LOWER(F3232)))
),"Serviços extras",
IF(ISNUMBER(FIND("banho",LOWER(F3232))),"Banho","Loja")))</f>
        <v>Serviços extras</v>
      </c>
      <c r="AZ3232" s="1" t="str">
        <f>IF(ISBLANK(I3232),"", _xlfn.LET(_xlpm.Pedido,TRIM(D3232&amp;""),IF(_xlpm.Pedido&lt;&gt;"",_xlpm.Pedido&amp;" | "&amp;K3232,I3232&amp;" | "&amp;K3232&amp;" | "&amp;TEXT(AU3232,"0"))))</f>
        <v>5582 | Xico</v>
      </c>
      <c r="BA3232" s="1" t="str">
        <f>IF(ISBLANK(I3232),"", _xlfn.LET(_xlpm.TipoServico,LOWER(H3232),IF(ISNUMBER(FIND("banho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2" s="1" t="str">
        <f>IF(ISBLANK(I3232),"", _xlfn.LET(
    _xlpm.Servico,TRIM(F3232&amp;""),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32" s="1">
        <f t="shared" si="5"/>
        <v>10</v>
      </c>
    </row>
    <row r="3233" spans="1:55" x14ac:dyDescent="0.3">
      <c r="A3233" t="s">
        <v>141</v>
      </c>
      <c r="B3233" s="3">
        <v>46157</v>
      </c>
      <c r="C3233" t="s">
        <v>2</v>
      </c>
      <c r="D3233">
        <v>5582</v>
      </c>
      <c r="F3233" t="s">
        <v>146</v>
      </c>
      <c r="H3233" t="s">
        <v>276</v>
      </c>
      <c r="I3233">
        <v>2792</v>
      </c>
      <c r="J3233" t="s">
        <v>613</v>
      </c>
      <c r="K3233" t="s">
        <v>835</v>
      </c>
      <c r="L3233">
        <v>557399844940</v>
      </c>
      <c r="N3233">
        <v>0</v>
      </c>
      <c r="O3233" t="s">
        <v>5</v>
      </c>
      <c r="P3233">
        <v>0</v>
      </c>
      <c r="Q3233">
        <v>12</v>
      </c>
      <c r="R3233">
        <v>12</v>
      </c>
      <c r="S3233">
        <v>1</v>
      </c>
      <c r="T3233">
        <v>12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 t="s">
        <v>6</v>
      </c>
      <c r="AG3233">
        <v>85</v>
      </c>
      <c r="AT3233" s="1"/>
      <c r="AU3233" s="2" t="str">
        <f>IF(ISBLANK(B3233),"", TEXT(B3233,"dddd, d \d\e mmmm \d\e aaaa"))</f>
        <v>sexta-feira, 15 de maio de 2026</v>
      </c>
      <c r="AX3233" s="1" t="str" cm="1">
        <f t="array" ref="AX3233">IFERROR(_xlfn.TEXTJOIN(", ",TRUE,_xlfn._xlws.SORT(_xlfn.UNIQUE(_xlfn._xlws.FILTER($K$2:$K$2889,($I$2:$I$2889=I3233)*($K$2:$K$2889&lt;&gt;""))))),"")</f>
        <v/>
      </c>
      <c r="AY3233" s="1" t="str">
        <f>IF(ISBLANK(F3233),"", IF(OR(
ISNUMBER(FIND("escovacao",LOWER(F3233))),
ISNUMBER(FIND("escovação",LOWER(F3233))),
ISNUMBER(FIND("higiene bucal",LOWER(F3233))),
ISNUMBER(FIND("tosa",LOWER(F3233))),
ISNUMBER(FIND("hidratacao",LOWER(F3233))),
ISNUMBER(FIND("hidratação",LOWER(F3233))),
ISNUMBER(FIND("spa",LOWER(F3233))),
ISNUMBER(FIND("corte de unhas",LOWER(F3233))),
ISNUMBER(FIND("desembolo",LOWER(F3233))),
ISNUMBER(FIND("clorexidina",LOWER(F3233))),
ISNUMBER(FIND("matizacao",LOWER(F3233))),
ISNUMBER(FIND("matização",LOWER(F3233))),
ISNUMBER(FIND("arredondamento",LOWER(F3233))),
ISNUMBER(FIND("remocao",LOWER(F3233))),
ISNUMBER(FIND("remoção",LOWER(F3233)))
),"Serviços extras",
IF(ISNUMBER(FIND("banho",LOWER(F3233))),"Banho","Loja")))</f>
        <v>Serviços extras</v>
      </c>
      <c r="AZ3233" s="1" t="str">
        <f>IF(ISBLANK(I3233),"", _xlfn.LET(_xlpm.Pedido,TRIM(D3233&amp;""),IF(_xlpm.Pedido&lt;&gt;"",_xlpm.Pedido&amp;" | "&amp;K3233,I3233&amp;" | "&amp;K3233&amp;" | "&amp;TEXT(AU3233,"0"))))</f>
        <v>5582 | Xico</v>
      </c>
      <c r="BA3233" s="1" t="str">
        <f>IF(ISBLANK(I3233),"", _xlfn.LET(_xlpm.TipoServico,LOWER(H3233),IF(ISNUMBER(FIND("banho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3" s="1" t="str">
        <f>IF(ISBLANK(I3233),"", _xlfn.LET(
    _xlpm.Servico,TRIM(F3233&amp;""),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33" s="1">
        <f t="shared" si="5"/>
        <v>12</v>
      </c>
    </row>
    <row r="3234" spans="1:55" x14ac:dyDescent="0.3">
      <c r="A3234" t="s">
        <v>141</v>
      </c>
      <c r="B3234" s="3">
        <v>46157</v>
      </c>
      <c r="C3234" t="s">
        <v>2</v>
      </c>
      <c r="D3234">
        <v>5586</v>
      </c>
      <c r="F3234" t="s">
        <v>134</v>
      </c>
      <c r="H3234" t="s">
        <v>276</v>
      </c>
      <c r="I3234">
        <v>2406</v>
      </c>
      <c r="J3234" t="s">
        <v>79</v>
      </c>
      <c r="K3234" t="s">
        <v>693</v>
      </c>
      <c r="L3234">
        <v>5573999152326</v>
      </c>
      <c r="N3234">
        <v>0</v>
      </c>
      <c r="O3234" t="s">
        <v>5</v>
      </c>
      <c r="P3234">
        <v>0</v>
      </c>
      <c r="Q3234">
        <v>62</v>
      </c>
      <c r="R3234">
        <v>62</v>
      </c>
      <c r="S3234">
        <v>1</v>
      </c>
      <c r="T3234">
        <v>62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 t="s">
        <v>6</v>
      </c>
      <c r="AG3234">
        <v>67</v>
      </c>
      <c r="AT3234" s="1"/>
      <c r="AU3234" s="2" t="str">
        <f>IF(ISBLANK(B3234),"", TEXT(B3234,"dddd, d \d\e mmmm \d\e aaaa"))</f>
        <v>sexta-feira, 15 de maio de 2026</v>
      </c>
      <c r="AX3234" s="1" t="str" cm="1">
        <f t="array" ref="AX3234">IFERROR(_xlfn.TEXTJOIN(", ",TRUE,_xlfn._xlws.SORT(_xlfn.UNIQUE(_xlfn._xlws.FILTER($K$2:$K$2889,($I$2:$I$2889=I3234)*($K$2:$K$2889&lt;&gt;""))))),"")</f>
        <v>Sandy</v>
      </c>
      <c r="AY3234" s="1" t="str">
        <f>IF(ISBLANK(F3234),"", IF(OR(
ISNUMBER(FIND("escovacao",LOWER(F3234))),
ISNUMBER(FIND("escovação",LOWER(F3234))),
ISNUMBER(FIND("higiene bucal",LOWER(F3234))),
ISNUMBER(FIND("tosa",LOWER(F3234))),
ISNUMBER(FIND("hidratacao",LOWER(F3234))),
ISNUMBER(FIND("hidratação",LOWER(F3234))),
ISNUMBER(FIND("spa",LOWER(F3234))),
ISNUMBER(FIND("corte de unhas",LOWER(F3234))),
ISNUMBER(FIND("desembolo",LOWER(F3234))),
ISNUMBER(FIND("clorexidina",LOWER(F3234))),
ISNUMBER(FIND("matizacao",LOWER(F3234))),
ISNUMBER(FIND("matização",LOWER(F3234))),
ISNUMBER(FIND("arredondamento",LOWER(F3234))),
ISNUMBER(FIND("remocao",LOWER(F3234))),
ISNUMBER(FIND("remoção",LOWER(F3234)))
),"Serviços extras",
IF(ISNUMBER(FIND("banho",LOWER(F3234))),"Banho","Loja")))</f>
        <v>Banho</v>
      </c>
      <c r="AZ3234" s="1" t="str">
        <f>IF(ISBLANK(I3234),"", _xlfn.LET(_xlpm.Pedido,TRIM(D3234&amp;""),IF(_xlpm.Pedido&lt;&gt;"",_xlpm.Pedido&amp;" | "&amp;K3234,I3234&amp;" | "&amp;K3234&amp;" | "&amp;TEXT(AU3234,"0"))))</f>
        <v>5586 | Sandy</v>
      </c>
      <c r="BA3234" s="1" t="str">
        <f>IF(ISBLANK(I3234),"", _xlfn.LET(_xlpm.TipoServico,LOWER(H3234),IF(ISNUMBER(FIND("banho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4" s="1" t="str">
        <f>IF(ISBLANK(I3234),"", _xlfn.LET(
    _xlpm.Servico,TRIM(F3234&amp;""),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34" s="1">
        <f t="shared" si="5"/>
        <v>62</v>
      </c>
    </row>
    <row r="3235" spans="1:55" x14ac:dyDescent="0.3">
      <c r="A3235" t="s">
        <v>141</v>
      </c>
      <c r="B3235" s="3">
        <v>46157</v>
      </c>
      <c r="C3235" t="s">
        <v>2</v>
      </c>
      <c r="D3235">
        <v>5586</v>
      </c>
      <c r="F3235" t="s">
        <v>137</v>
      </c>
      <c r="H3235" t="s">
        <v>276</v>
      </c>
      <c r="I3235">
        <v>2406</v>
      </c>
      <c r="J3235" t="s">
        <v>79</v>
      </c>
      <c r="K3235" t="s">
        <v>693</v>
      </c>
      <c r="L3235">
        <v>5573999152326</v>
      </c>
      <c r="N3235">
        <v>0</v>
      </c>
      <c r="O3235" t="s">
        <v>5</v>
      </c>
      <c r="P3235">
        <v>0</v>
      </c>
      <c r="Q3235">
        <v>5</v>
      </c>
      <c r="R3235">
        <v>5</v>
      </c>
      <c r="S3235">
        <v>1</v>
      </c>
      <c r="T3235">
        <v>5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 t="s">
        <v>6</v>
      </c>
      <c r="AG3235">
        <v>67</v>
      </c>
      <c r="AT3235" s="1"/>
      <c r="AU3235" s="2" t="str">
        <f>IF(ISBLANK(B3235),"", TEXT(B3235,"dddd, d \d\e mmmm \d\e aaaa"))</f>
        <v>sexta-feira, 15 de maio de 2026</v>
      </c>
      <c r="AX3235" s="1" t="str" cm="1">
        <f t="array" ref="AX3235">IFERROR(_xlfn.TEXTJOIN(", ",TRUE,_xlfn._xlws.SORT(_xlfn.UNIQUE(_xlfn._xlws.FILTER($K$2:$K$2889,($I$2:$I$2889=I3235)*($K$2:$K$2889&lt;&gt;""))))),"")</f>
        <v>Sandy</v>
      </c>
      <c r="AY3235" s="1" t="str">
        <f>IF(ISBLANK(F3235),"", IF(OR(
ISNUMBER(FIND("escovacao",LOWER(F3235))),
ISNUMBER(FIND("escovação",LOWER(F3235))),
ISNUMBER(FIND("higiene bucal",LOWER(F3235))),
ISNUMBER(FIND("tosa",LOWER(F3235))),
ISNUMBER(FIND("hidratacao",LOWER(F3235))),
ISNUMBER(FIND("hidratação",LOWER(F3235))),
ISNUMBER(FIND("spa",LOWER(F3235))),
ISNUMBER(FIND("corte de unhas",LOWER(F3235))),
ISNUMBER(FIND("desembolo",LOWER(F3235))),
ISNUMBER(FIND("clorexidina",LOWER(F3235))),
ISNUMBER(FIND("matizacao",LOWER(F3235))),
ISNUMBER(FIND("matização",LOWER(F3235))),
ISNUMBER(FIND("arredondamento",LOWER(F3235))),
ISNUMBER(FIND("remocao",LOWER(F3235))),
ISNUMBER(FIND("remoção",LOWER(F3235)))
),"Serviços extras",
IF(ISNUMBER(FIND("banho",LOWER(F3235))),"Banho","Loja")))</f>
        <v>Serviços extras</v>
      </c>
      <c r="AZ3235" s="1" t="str">
        <f>IF(ISBLANK(I3235),"", _xlfn.LET(_xlpm.Pedido,TRIM(D3235&amp;""),IF(_xlpm.Pedido&lt;&gt;"",_xlpm.Pedido&amp;" | "&amp;K3235,I3235&amp;" | "&amp;K3235&amp;" | "&amp;TEXT(AU3235,"0"))))</f>
        <v>5586 | Sandy</v>
      </c>
      <c r="BA3235" s="1" t="str">
        <f>IF(ISBLANK(I3235),"", _xlfn.LET(_xlpm.TipoServico,LOWER(H3235),IF(ISNUMBER(FIND("banho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5" s="1" t="str">
        <f>IF(ISBLANK(I3235),"", _xlfn.LET(
    _xlpm.Servico,TRIM(F3235&amp;""),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35" s="1">
        <f t="shared" si="5"/>
        <v>5</v>
      </c>
    </row>
    <row r="3236" spans="1:55" x14ac:dyDescent="0.3">
      <c r="A3236" t="s">
        <v>133</v>
      </c>
      <c r="B3236" s="3">
        <v>46157</v>
      </c>
      <c r="C3236" t="s">
        <v>2</v>
      </c>
      <c r="D3236">
        <v>5587</v>
      </c>
      <c r="F3236" t="s">
        <v>134</v>
      </c>
      <c r="H3236" t="s">
        <v>276</v>
      </c>
      <c r="I3236">
        <v>2651</v>
      </c>
      <c r="J3236" t="s">
        <v>624</v>
      </c>
      <c r="K3236" t="s">
        <v>154</v>
      </c>
      <c r="L3236">
        <v>7391417637</v>
      </c>
      <c r="N3236">
        <v>0</v>
      </c>
      <c r="O3236" t="s">
        <v>5</v>
      </c>
      <c r="P3236">
        <v>0</v>
      </c>
      <c r="Q3236">
        <v>62</v>
      </c>
      <c r="R3236">
        <v>62</v>
      </c>
      <c r="S3236">
        <v>1</v>
      </c>
      <c r="T3236">
        <v>62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 t="s">
        <v>6</v>
      </c>
      <c r="AG3236">
        <v>72</v>
      </c>
      <c r="AT3236" s="1"/>
      <c r="AU3236" s="2" t="str">
        <f>IF(ISBLANK(B3236),"", TEXT(B3236,"dddd, d \d\e mmmm \d\e aaaa"))</f>
        <v>sexta-feira, 15 de maio de 2026</v>
      </c>
      <c r="AX3236" s="1" t="str" cm="1">
        <f t="array" ref="AX3236">IFERROR(_xlfn.TEXTJOIN(", ",TRUE,_xlfn._xlws.SORT(_xlfn.UNIQUE(_xlfn._xlws.FILTER($K$2:$K$2889,($I$2:$I$2889=I3236)*($K$2:$K$2889&lt;&gt;""))))),"")</f>
        <v>Zoe</v>
      </c>
      <c r="AY3236" s="1" t="str">
        <f>IF(ISBLANK(F3236),"", IF(OR(
ISNUMBER(FIND("escovacao",LOWER(F3236))),
ISNUMBER(FIND("escovação",LOWER(F3236))),
ISNUMBER(FIND("higiene bucal",LOWER(F3236))),
ISNUMBER(FIND("tosa",LOWER(F3236))),
ISNUMBER(FIND("hidratacao",LOWER(F3236))),
ISNUMBER(FIND("hidratação",LOWER(F3236))),
ISNUMBER(FIND("spa",LOWER(F3236))),
ISNUMBER(FIND("corte de unhas",LOWER(F3236))),
ISNUMBER(FIND("desembolo",LOWER(F3236))),
ISNUMBER(FIND("clorexidina",LOWER(F3236))),
ISNUMBER(FIND("matizacao",LOWER(F3236))),
ISNUMBER(FIND("matização",LOWER(F3236))),
ISNUMBER(FIND("arredondamento",LOWER(F3236))),
ISNUMBER(FIND("remocao",LOWER(F3236))),
ISNUMBER(FIND("remoção",LOWER(F3236)))
),"Serviços extras",
IF(ISNUMBER(FIND("banho",LOWER(F3236))),"Banho","Loja")))</f>
        <v>Banho</v>
      </c>
      <c r="AZ3236" s="1" t="str">
        <f>IF(ISBLANK(I3236),"", _xlfn.LET(_xlpm.Pedido,TRIM(D3236&amp;""),IF(_xlpm.Pedido&lt;&gt;"",_xlpm.Pedido&amp;" | "&amp;K3236,I3236&amp;" | "&amp;K3236&amp;" | "&amp;TEXT(AU3236,"0"))))</f>
        <v>5587 | Zoe</v>
      </c>
      <c r="BA3236" s="1" t="str">
        <f>IF(ISBLANK(I3236),"", _xlfn.LET(_xlpm.TipoServico,LOWER(H3236),IF(ISNUMBER(FIND("banho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6" s="1" t="str">
        <f>IF(ISBLANK(I3236),"", _xlfn.LET(
    _xlpm.Servico,TRIM(F3236&amp;""),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36" s="1">
        <f t="shared" si="5"/>
        <v>62</v>
      </c>
    </row>
    <row r="3237" spans="1:55" x14ac:dyDescent="0.3">
      <c r="A3237" t="s">
        <v>133</v>
      </c>
      <c r="B3237" s="3">
        <v>46157</v>
      </c>
      <c r="C3237" t="s">
        <v>2</v>
      </c>
      <c r="D3237">
        <v>5587</v>
      </c>
      <c r="F3237" t="s">
        <v>169</v>
      </c>
      <c r="H3237" t="s">
        <v>276</v>
      </c>
      <c r="I3237">
        <v>2651</v>
      </c>
      <c r="J3237" t="s">
        <v>624</v>
      </c>
      <c r="K3237" t="s">
        <v>154</v>
      </c>
      <c r="L3237">
        <v>7391417637</v>
      </c>
      <c r="N3237">
        <v>0</v>
      </c>
      <c r="O3237" t="s">
        <v>5</v>
      </c>
      <c r="P3237">
        <v>0</v>
      </c>
      <c r="Q3237">
        <v>10</v>
      </c>
      <c r="R3237">
        <v>10</v>
      </c>
      <c r="S3237">
        <v>1</v>
      </c>
      <c r="T3237">
        <v>10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 t="s">
        <v>6</v>
      </c>
      <c r="AG3237">
        <v>72</v>
      </c>
      <c r="AT3237" s="1"/>
      <c r="AU3237" s="2" t="str">
        <f>IF(ISBLANK(B3237),"", TEXT(B3237,"dddd, d \d\e mmmm \d\e aaaa"))</f>
        <v>sexta-feira, 15 de maio de 2026</v>
      </c>
      <c r="AX3237" s="1" t="str" cm="1">
        <f t="array" ref="AX3237">IFERROR(_xlfn.TEXTJOIN(", ",TRUE,_xlfn._xlws.SORT(_xlfn.UNIQUE(_xlfn._xlws.FILTER($K$2:$K$2889,($I$2:$I$2889=I3237)*($K$2:$K$2889&lt;&gt;""))))),"")</f>
        <v>Zoe</v>
      </c>
      <c r="AY3237" s="1" t="str">
        <f>IF(ISBLANK(F3237),"", IF(OR(
ISNUMBER(FIND("escovacao",LOWER(F3237))),
ISNUMBER(FIND("escovação",LOWER(F3237))),
ISNUMBER(FIND("higiene bucal",LOWER(F3237))),
ISNUMBER(FIND("tosa",LOWER(F3237))),
ISNUMBER(FIND("hidratacao",LOWER(F3237))),
ISNUMBER(FIND("hidratação",LOWER(F3237))),
ISNUMBER(FIND("spa",LOWER(F3237))),
ISNUMBER(FIND("corte de unhas",LOWER(F3237))),
ISNUMBER(FIND("desembolo",LOWER(F3237))),
ISNUMBER(FIND("clorexidina",LOWER(F3237))),
ISNUMBER(FIND("matizacao",LOWER(F3237))),
ISNUMBER(FIND("matização",LOWER(F3237))),
ISNUMBER(FIND("arredondamento",LOWER(F3237))),
ISNUMBER(FIND("remocao",LOWER(F3237))),
ISNUMBER(FIND("remoção",LOWER(F3237)))
),"Serviços extras",
IF(ISNUMBER(FIND("banho",LOWER(F3237))),"Banho","Loja")))</f>
        <v>Serviços extras</v>
      </c>
      <c r="AZ3237" s="1" t="str">
        <f>IF(ISBLANK(I3237),"", _xlfn.LET(_xlpm.Pedido,TRIM(D3237&amp;""),IF(_xlpm.Pedido&lt;&gt;"",_xlpm.Pedido&amp;" | "&amp;K3237,I3237&amp;" | "&amp;K3237&amp;" | "&amp;TEXT(AU3237,"0"))))</f>
        <v>5587 | Zoe</v>
      </c>
      <c r="BA3237" s="1" t="str">
        <f>IF(ISBLANK(I3237),"", _xlfn.LET(_xlpm.TipoServico,LOWER(H3237),IF(ISNUMBER(FIND("banho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7" s="1" t="str">
        <f>IF(ISBLANK(I3237),"", _xlfn.LET(
    _xlpm.Servico,TRIM(F3237&amp;""),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37" s="1">
        <f t="shared" si="5"/>
        <v>10</v>
      </c>
    </row>
    <row r="3238" spans="1:55" x14ac:dyDescent="0.3">
      <c r="A3238" t="s">
        <v>141</v>
      </c>
      <c r="B3238" s="3">
        <v>46157</v>
      </c>
      <c r="C3238" t="s">
        <v>2</v>
      </c>
      <c r="D3238">
        <v>5585</v>
      </c>
      <c r="F3238" t="s">
        <v>134</v>
      </c>
      <c r="H3238" t="s">
        <v>276</v>
      </c>
      <c r="I3238">
        <v>2917</v>
      </c>
      <c r="J3238" t="s">
        <v>231</v>
      </c>
      <c r="K3238" t="s">
        <v>836</v>
      </c>
      <c r="L3238">
        <v>5517996539296</v>
      </c>
      <c r="N3238">
        <v>0</v>
      </c>
      <c r="O3238" t="s">
        <v>5</v>
      </c>
      <c r="P3238">
        <v>0</v>
      </c>
      <c r="Q3238">
        <v>62</v>
      </c>
      <c r="R3238">
        <v>62</v>
      </c>
      <c r="S3238">
        <v>1</v>
      </c>
      <c r="T3238">
        <v>62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 t="s">
        <v>6</v>
      </c>
      <c r="AG3238">
        <v>109</v>
      </c>
      <c r="AT3238" s="1"/>
      <c r="AU3238" s="2" t="str">
        <f>IF(ISBLANK(B3238),"", TEXT(B3238,"dddd, d \d\e mmmm \d\e aaaa"))</f>
        <v>sexta-feira, 15 de maio de 2026</v>
      </c>
      <c r="AX3238" s="1" t="str" cm="1">
        <f t="array" ref="AX3238">IFERROR(_xlfn.TEXTJOIN(", ",TRUE,_xlfn._xlws.SORT(_xlfn.UNIQUE(_xlfn._xlws.FILTER($K$2:$K$2889,($I$2:$I$2889=I3238)*($K$2:$K$2889&lt;&gt;""))))),"")</f>
        <v/>
      </c>
      <c r="AY3238" s="1" t="str">
        <f>IF(ISBLANK(F3238),"", IF(OR(
ISNUMBER(FIND("escovacao",LOWER(F3238))),
ISNUMBER(FIND("escovação",LOWER(F3238))),
ISNUMBER(FIND("higiene bucal",LOWER(F3238))),
ISNUMBER(FIND("tosa",LOWER(F3238))),
ISNUMBER(FIND("hidratacao",LOWER(F3238))),
ISNUMBER(FIND("hidratação",LOWER(F3238))),
ISNUMBER(FIND("spa",LOWER(F3238))),
ISNUMBER(FIND("corte de unhas",LOWER(F3238))),
ISNUMBER(FIND("desembolo",LOWER(F3238))),
ISNUMBER(FIND("clorexidina",LOWER(F3238))),
ISNUMBER(FIND("matizacao",LOWER(F3238))),
ISNUMBER(FIND("matização",LOWER(F3238))),
ISNUMBER(FIND("arredondamento",LOWER(F3238))),
ISNUMBER(FIND("remocao",LOWER(F3238))),
ISNUMBER(FIND("remoção",LOWER(F3238)))
),"Serviços extras",
IF(ISNUMBER(FIND("banho",LOWER(F3238))),"Banho","Loja")))</f>
        <v>Banho</v>
      </c>
      <c r="AZ3238" s="1" t="str">
        <f>IF(ISBLANK(I3238),"", _xlfn.LET(_xlpm.Pedido,TRIM(D3238&amp;""),IF(_xlpm.Pedido&lt;&gt;"",_xlpm.Pedido&amp;" | "&amp;K3238,I3238&amp;" | "&amp;K3238&amp;" | "&amp;TEXT(AU3238,"0"))))</f>
        <v>5585 | Shelby</v>
      </c>
      <c r="BA3238" s="1" t="str">
        <f>IF(ISBLANK(I3238),"", _xlfn.LET(_xlpm.TipoServico,LOWER(H3238),IF(ISNUMBER(FIND("banho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8" s="1" t="str">
        <f>IF(ISBLANK(I3238),"", _xlfn.LET(
    _xlpm.Servico,TRIM(F3238&amp;""),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38" s="1">
        <f t="shared" si="5"/>
        <v>62</v>
      </c>
    </row>
    <row r="3239" spans="1:55" x14ac:dyDescent="0.3">
      <c r="A3239" t="s">
        <v>172</v>
      </c>
      <c r="B3239" s="3">
        <v>46157</v>
      </c>
      <c r="C3239" t="s">
        <v>2</v>
      </c>
      <c r="D3239">
        <v>5585</v>
      </c>
      <c r="F3239" t="s">
        <v>146</v>
      </c>
      <c r="H3239" t="s">
        <v>276</v>
      </c>
      <c r="I3239">
        <v>2917</v>
      </c>
      <c r="J3239" t="s">
        <v>231</v>
      </c>
      <c r="K3239" t="s">
        <v>836</v>
      </c>
      <c r="L3239">
        <v>5517996539296</v>
      </c>
      <c r="N3239">
        <v>0</v>
      </c>
      <c r="O3239" t="s">
        <v>5</v>
      </c>
      <c r="P3239">
        <v>0</v>
      </c>
      <c r="Q3239">
        <v>12</v>
      </c>
      <c r="R3239">
        <v>12</v>
      </c>
      <c r="S3239">
        <v>1</v>
      </c>
      <c r="T3239">
        <v>12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 t="s">
        <v>6</v>
      </c>
      <c r="AG3239">
        <v>109</v>
      </c>
      <c r="AT3239" s="1"/>
      <c r="AU3239" s="2" t="str">
        <f>IF(ISBLANK(B3239),"", TEXT(B3239,"dddd, d \d\e mmmm \d\e aaaa"))</f>
        <v>sexta-feira, 15 de maio de 2026</v>
      </c>
      <c r="AX3239" s="1" t="str" cm="1">
        <f t="array" ref="AX3239">IFERROR(_xlfn.TEXTJOIN(", ",TRUE,_xlfn._xlws.SORT(_xlfn.UNIQUE(_xlfn._xlws.FILTER($K$2:$K$2889,($I$2:$I$2889=I3239)*($K$2:$K$2889&lt;&gt;""))))),"")</f>
        <v/>
      </c>
      <c r="AY3239" s="1" t="str">
        <f>IF(ISBLANK(F3239),"", IF(OR(
ISNUMBER(FIND("escovacao",LOWER(F3239))),
ISNUMBER(FIND("escovação",LOWER(F3239))),
ISNUMBER(FIND("higiene bucal",LOWER(F3239))),
ISNUMBER(FIND("tosa",LOWER(F3239))),
ISNUMBER(FIND("hidratacao",LOWER(F3239))),
ISNUMBER(FIND("hidratação",LOWER(F3239))),
ISNUMBER(FIND("spa",LOWER(F3239))),
ISNUMBER(FIND("corte de unhas",LOWER(F3239))),
ISNUMBER(FIND("desembolo",LOWER(F3239))),
ISNUMBER(FIND("clorexidina",LOWER(F3239))),
ISNUMBER(FIND("matizacao",LOWER(F3239))),
ISNUMBER(FIND("matização",LOWER(F3239))),
ISNUMBER(FIND("arredondamento",LOWER(F3239))),
ISNUMBER(FIND("remocao",LOWER(F3239))),
ISNUMBER(FIND("remoção",LOWER(F3239)))
),"Serviços extras",
IF(ISNUMBER(FIND("banho",LOWER(F3239))),"Banho","Loja")))</f>
        <v>Serviços extras</v>
      </c>
      <c r="AZ3239" s="1" t="str">
        <f>IF(ISBLANK(I3239),"", _xlfn.LET(_xlpm.Pedido,TRIM(D3239&amp;""),IF(_xlpm.Pedido&lt;&gt;"",_xlpm.Pedido&amp;" | "&amp;K3239,I3239&amp;" | "&amp;K3239&amp;" | "&amp;TEXT(AU3239,"0"))))</f>
        <v>5585 | Shelby</v>
      </c>
      <c r="BA3239" s="1" t="str">
        <f>IF(ISBLANK(I3239),"", _xlfn.LET(_xlpm.TipoServico,LOWER(H3239),IF(ISNUMBER(FIND("banho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39" s="1" t="str">
        <f>IF(ISBLANK(I3239),"", _xlfn.LET(
    _xlpm.Servico,TRIM(F3239&amp;""),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39" s="1">
        <f t="shared" si="5"/>
        <v>12</v>
      </c>
    </row>
    <row r="3240" spans="1:55" x14ac:dyDescent="0.3">
      <c r="A3240" t="s">
        <v>141</v>
      </c>
      <c r="B3240" s="3">
        <v>46157</v>
      </c>
      <c r="C3240" t="s">
        <v>2</v>
      </c>
      <c r="D3240">
        <v>5590</v>
      </c>
      <c r="F3240" t="s">
        <v>134</v>
      </c>
      <c r="H3240" t="s">
        <v>276</v>
      </c>
      <c r="I3240">
        <v>2859</v>
      </c>
      <c r="J3240" t="s">
        <v>0</v>
      </c>
      <c r="K3240" t="s">
        <v>467</v>
      </c>
      <c r="L3240">
        <v>557381152738</v>
      </c>
      <c r="N3240">
        <v>0</v>
      </c>
      <c r="O3240" t="s">
        <v>5</v>
      </c>
      <c r="P3240">
        <v>0</v>
      </c>
      <c r="Q3240">
        <v>62</v>
      </c>
      <c r="R3240">
        <v>62</v>
      </c>
      <c r="S3240">
        <v>1</v>
      </c>
      <c r="T3240">
        <v>62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 t="s">
        <v>6</v>
      </c>
      <c r="AG3240">
        <v>74</v>
      </c>
      <c r="AK3240" t="s">
        <v>187</v>
      </c>
      <c r="AL3240" t="s">
        <v>188</v>
      </c>
      <c r="AT3240" s="1"/>
      <c r="AU3240" s="2" t="str">
        <f>IF(ISBLANK(B3240),"", TEXT(B3240,"dddd, d \d\e mmmm \d\e aaaa"))</f>
        <v>sexta-feira, 15 de maio de 2026</v>
      </c>
      <c r="AX3240" s="1" t="str" cm="1">
        <f t="array" ref="AX3240">IFERROR(_xlfn.TEXTJOIN(", ",TRUE,_xlfn._xlws.SORT(_xlfn.UNIQUE(_xlfn._xlws.FILTER($K$2:$K$2889,($I$2:$I$2889=I3240)*($K$2:$K$2889&lt;&gt;""))))),"")</f>
        <v>Alvin</v>
      </c>
      <c r="AY3240" s="1" t="str">
        <f>IF(ISBLANK(F3240),"", IF(OR(
ISNUMBER(FIND("escovacao",LOWER(F3240))),
ISNUMBER(FIND("escovação",LOWER(F3240))),
ISNUMBER(FIND("higiene bucal",LOWER(F3240))),
ISNUMBER(FIND("tosa",LOWER(F3240))),
ISNUMBER(FIND("hidratacao",LOWER(F3240))),
ISNUMBER(FIND("hidratação",LOWER(F3240))),
ISNUMBER(FIND("spa",LOWER(F3240))),
ISNUMBER(FIND("corte de unhas",LOWER(F3240))),
ISNUMBER(FIND("desembolo",LOWER(F3240))),
ISNUMBER(FIND("clorexidina",LOWER(F3240))),
ISNUMBER(FIND("matizacao",LOWER(F3240))),
ISNUMBER(FIND("matização",LOWER(F3240))),
ISNUMBER(FIND("arredondamento",LOWER(F3240))),
ISNUMBER(FIND("remocao",LOWER(F3240))),
ISNUMBER(FIND("remoção",LOWER(F3240)))
),"Serviços extras",
IF(ISNUMBER(FIND("banho",LOWER(F3240))),"Banho","Loja")))</f>
        <v>Banho</v>
      </c>
      <c r="AZ3240" s="1" t="str">
        <f>IF(ISBLANK(I3240),"", _xlfn.LET(_xlpm.Pedido,TRIM(D3240&amp;""),IF(_xlpm.Pedido&lt;&gt;"",_xlpm.Pedido&amp;" | "&amp;K3240,I3240&amp;" | "&amp;K3240&amp;" | "&amp;TEXT(AU3240,"0"))))</f>
        <v>5590 | Alvin</v>
      </c>
      <c r="BA3240" s="1" t="str">
        <f>IF(ISBLANK(I3240),"", _xlfn.LET(_xlpm.TipoServico,LOWER(H3240),IF(ISNUMBER(FIND("banho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40" s="1" t="str">
        <f>IF(ISBLANK(I3240),"", _xlfn.LET(
    _xlpm.Servico,TRIM(F3240&amp;""),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40" s="1">
        <f t="shared" si="5"/>
        <v>62</v>
      </c>
    </row>
    <row r="3241" spans="1:55" x14ac:dyDescent="0.3">
      <c r="A3241" t="s">
        <v>172</v>
      </c>
      <c r="B3241" s="3">
        <v>46157</v>
      </c>
      <c r="C3241" t="s">
        <v>2</v>
      </c>
      <c r="D3241">
        <v>5585</v>
      </c>
      <c r="F3241" t="s">
        <v>275</v>
      </c>
      <c r="H3241" t="s">
        <v>276</v>
      </c>
      <c r="I3241">
        <v>2917</v>
      </c>
      <c r="J3241" t="s">
        <v>231</v>
      </c>
      <c r="K3241" t="s">
        <v>836</v>
      </c>
      <c r="L3241">
        <v>5517996539296</v>
      </c>
      <c r="N3241">
        <v>0</v>
      </c>
      <c r="O3241" t="s">
        <v>5</v>
      </c>
      <c r="P3241">
        <v>0</v>
      </c>
      <c r="Q3241">
        <v>35</v>
      </c>
      <c r="R3241">
        <v>35</v>
      </c>
      <c r="S3241">
        <v>1</v>
      </c>
      <c r="T3241">
        <v>35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 t="s">
        <v>6</v>
      </c>
      <c r="AG3241">
        <v>109</v>
      </c>
      <c r="AT3241" s="1"/>
      <c r="AU3241" s="2" t="str">
        <f>IF(ISBLANK(B3241),"", TEXT(B3241,"dddd, d \d\e mmmm \d\e aaaa"))</f>
        <v>sexta-feira, 15 de maio de 2026</v>
      </c>
      <c r="AX3241" s="1" t="str" cm="1">
        <f t="array" ref="AX3241">IFERROR(_xlfn.TEXTJOIN(", ",TRUE,_xlfn._xlws.SORT(_xlfn.UNIQUE(_xlfn._xlws.FILTER($K$2:$K$2889,($I$2:$I$2889=I3241)*($K$2:$K$2889&lt;&gt;""))))),"")</f>
        <v/>
      </c>
      <c r="AY3241" s="1" t="str">
        <f>IF(ISBLANK(F3241),"", IF(OR(
ISNUMBER(FIND("escovacao",LOWER(F3241))),
ISNUMBER(FIND("escovação",LOWER(F3241))),
ISNUMBER(FIND("higiene bucal",LOWER(F3241))),
ISNUMBER(FIND("tosa",LOWER(F3241))),
ISNUMBER(FIND("hidratacao",LOWER(F3241))),
ISNUMBER(FIND("hidratação",LOWER(F3241))),
ISNUMBER(FIND("spa",LOWER(F3241))),
ISNUMBER(FIND("corte de unhas",LOWER(F3241))),
ISNUMBER(FIND("desembolo",LOWER(F3241))),
ISNUMBER(FIND("clorexidina",LOWER(F3241))),
ISNUMBER(FIND("matizacao",LOWER(F3241))),
ISNUMBER(FIND("matização",LOWER(F3241))),
ISNUMBER(FIND("arredondamento",LOWER(F3241))),
ISNUMBER(FIND("remocao",LOWER(F3241))),
ISNUMBER(FIND("remoção",LOWER(F3241)))
),"Serviços extras",
IF(ISNUMBER(FIND("banho",LOWER(F3241))),"Banho","Loja")))</f>
        <v>Serviços extras</v>
      </c>
      <c r="AZ3241" s="1" t="str">
        <f>IF(ISBLANK(I3241),"", _xlfn.LET(_xlpm.Pedido,TRIM(D3241&amp;""),IF(_xlpm.Pedido&lt;&gt;"",_xlpm.Pedido&amp;" | "&amp;K3241,I3241&amp;" | "&amp;K3241&amp;" | "&amp;TEXT(AU3241,"0"))))</f>
        <v>5585 | Shelby</v>
      </c>
      <c r="BA3241" s="1" t="str">
        <f>IF(ISBLANK(I3241),"", _xlfn.LET(_xlpm.TipoServico,LOWER(H3241),IF(ISNUMBER(FIND("banho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41" s="1" t="str">
        <f>IF(ISBLANK(I3241),"", _xlfn.LET(
    _xlpm.Servico,TRIM(F3241&amp;""),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241" s="1">
        <f t="shared" si="5"/>
        <v>35</v>
      </c>
    </row>
    <row r="3242" spans="1:55" x14ac:dyDescent="0.3">
      <c r="A3242" t="s">
        <v>1</v>
      </c>
      <c r="B3242" s="3">
        <v>46157</v>
      </c>
      <c r="C3242" t="s">
        <v>2</v>
      </c>
      <c r="D3242">
        <v>5584</v>
      </c>
      <c r="F3242" t="s">
        <v>520</v>
      </c>
      <c r="H3242" t="s">
        <v>4</v>
      </c>
      <c r="I3242">
        <v>2664</v>
      </c>
      <c r="J3242" t="s">
        <v>66</v>
      </c>
      <c r="L3242">
        <v>5573999220082</v>
      </c>
      <c r="N3242">
        <v>0</v>
      </c>
      <c r="O3242" t="s">
        <v>5</v>
      </c>
      <c r="P3242">
        <v>0</v>
      </c>
      <c r="Q3242">
        <v>22</v>
      </c>
      <c r="R3242">
        <v>22</v>
      </c>
      <c r="S3242">
        <v>1</v>
      </c>
      <c r="T3242">
        <v>22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 t="s">
        <v>6</v>
      </c>
      <c r="AG3242">
        <v>189</v>
      </c>
      <c r="AS3242" t="s">
        <v>13</v>
      </c>
      <c r="AT3242" s="1"/>
      <c r="AU3242" s="2" t="str">
        <f>IF(ISBLANK(B3242),"", TEXT(B3242,"dddd, d \d\e mmmm \d\e aaaa"))</f>
        <v>sexta-feira, 15 de maio de 2026</v>
      </c>
      <c r="AX3242" s="1" t="str" cm="1">
        <f t="array" ref="AX3242">IFERROR(_xlfn.TEXTJOIN(", ",TRUE,_xlfn._xlws.SORT(_xlfn.UNIQUE(_xlfn._xlws.FILTER($K$2:$K$2889,($I$2:$I$2889=I3242)*($K$2:$K$2889&lt;&gt;""))))),"")</f>
        <v>Cecci</v>
      </c>
      <c r="AY3242" s="1" t="str">
        <f>IF(ISBLANK(F3242),"", IF(OR(
ISNUMBER(FIND("escovacao",LOWER(F3242))),
ISNUMBER(FIND("escovação",LOWER(F3242))),
ISNUMBER(FIND("higiene bucal",LOWER(F3242))),
ISNUMBER(FIND("tosa",LOWER(F3242))),
ISNUMBER(FIND("hidratacao",LOWER(F3242))),
ISNUMBER(FIND("hidratação",LOWER(F3242))),
ISNUMBER(FIND("spa",LOWER(F3242))),
ISNUMBER(FIND("corte de unhas",LOWER(F3242))),
ISNUMBER(FIND("desembolo",LOWER(F3242))),
ISNUMBER(FIND("clorexidina",LOWER(F3242))),
ISNUMBER(FIND("matizacao",LOWER(F3242))),
ISNUMBER(FIND("matização",LOWER(F3242))),
ISNUMBER(FIND("arredondamento",LOWER(F3242))),
ISNUMBER(FIND("remocao",LOWER(F3242))),
ISNUMBER(FIND("remoção",LOWER(F3242)))
),"Serviços extras",
IF(ISNUMBER(FIND("banho",LOWER(F3242))),"Banho","Loja")))</f>
        <v>Loja</v>
      </c>
      <c r="AZ3242" s="1" t="str">
        <f>IF(ISBLANK(I3242),"", _xlfn.LET(_xlpm.Pedido,TRIM(D3242&amp;""),IF(_xlpm.Pedido&lt;&gt;"",_xlpm.Pedido&amp;" | "&amp;K3242,I3242&amp;" | "&amp;K3242&amp;" | "&amp;TEXT(AU3242,"0"))))</f>
        <v xml:space="preserve">5584 | </v>
      </c>
      <c r="BA3242" s="1" t="str">
        <f>IF(ISBLANK(I3242),"", _xlfn.LET(_xlpm.TipoServico,LOWER(H3242),IF(ISNUMBER(FIND("banho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42" s="1" t="str">
        <f>IF(ISBLANK(I3242),"", _xlfn.LET(
    _xlpm.Servico,TRIM(F3242&amp;""),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42" s="1">
        <f t="shared" si="5"/>
        <v>22</v>
      </c>
    </row>
    <row r="3243" spans="1:55" x14ac:dyDescent="0.3">
      <c r="A3243" t="s">
        <v>133</v>
      </c>
      <c r="B3243" s="3">
        <v>46157</v>
      </c>
      <c r="C3243" t="s">
        <v>2</v>
      </c>
      <c r="D3243">
        <v>5589</v>
      </c>
      <c r="F3243" t="s">
        <v>134</v>
      </c>
      <c r="H3243" t="s">
        <v>276</v>
      </c>
      <c r="I3243">
        <v>2897</v>
      </c>
      <c r="J3243" t="s">
        <v>52</v>
      </c>
      <c r="K3243" t="s">
        <v>144</v>
      </c>
      <c r="L3243">
        <v>73991150505</v>
      </c>
      <c r="N3243">
        <v>0</v>
      </c>
      <c r="O3243" t="s">
        <v>5</v>
      </c>
      <c r="P3243">
        <v>0</v>
      </c>
      <c r="Q3243">
        <v>62</v>
      </c>
      <c r="R3243">
        <v>62</v>
      </c>
      <c r="S3243">
        <v>1</v>
      </c>
      <c r="T3243">
        <v>62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  <c r="AE3243">
        <v>0</v>
      </c>
      <c r="AF3243" t="s">
        <v>6</v>
      </c>
      <c r="AG3243">
        <v>62</v>
      </c>
      <c r="AT3243" s="1"/>
      <c r="AU3243" s="2" t="str">
        <f>IF(ISBLANK(B3243),"", TEXT(B3243,"dddd, d \d\e mmmm \d\e aaaa"))</f>
        <v>sexta-feira, 15 de maio de 2026</v>
      </c>
      <c r="AX3243" s="1" t="str" cm="1">
        <f t="array" ref="AX3243">IFERROR(_xlfn.TEXTJOIN(", ",TRUE,_xlfn._xlws.SORT(_xlfn.UNIQUE(_xlfn._xlws.FILTER($K$2:$K$2889,($I$2:$I$2889=I3243)*($K$2:$K$2889&lt;&gt;""))))),"")</f>
        <v>Luna</v>
      </c>
      <c r="AY3243" s="1" t="str">
        <f>IF(ISBLANK(F3243),"", IF(OR(
ISNUMBER(FIND("escovacao",LOWER(F3243))),
ISNUMBER(FIND("escovação",LOWER(F3243))),
ISNUMBER(FIND("higiene bucal",LOWER(F3243))),
ISNUMBER(FIND("tosa",LOWER(F3243))),
ISNUMBER(FIND("hidratacao",LOWER(F3243))),
ISNUMBER(FIND("hidratação",LOWER(F3243))),
ISNUMBER(FIND("spa",LOWER(F3243))),
ISNUMBER(FIND("corte de unhas",LOWER(F3243))),
ISNUMBER(FIND("desembolo",LOWER(F3243))),
ISNUMBER(FIND("clorexidina",LOWER(F3243))),
ISNUMBER(FIND("matizacao",LOWER(F3243))),
ISNUMBER(FIND("matização",LOWER(F3243))),
ISNUMBER(FIND("arredondamento",LOWER(F3243))),
ISNUMBER(FIND("remocao",LOWER(F3243))),
ISNUMBER(FIND("remoção",LOWER(F3243)))
),"Serviços extras",
IF(ISNUMBER(FIND("banho",LOWER(F3243))),"Banho","Loja")))</f>
        <v>Banho</v>
      </c>
      <c r="AZ3243" s="1" t="str">
        <f>IF(ISBLANK(I3243),"", _xlfn.LET(_xlpm.Pedido,TRIM(D3243&amp;""),IF(_xlpm.Pedido&lt;&gt;"",_xlpm.Pedido&amp;" | "&amp;K3243,I3243&amp;" | "&amp;K3243&amp;" | "&amp;TEXT(AU3243,"0"))))</f>
        <v>5589 | Luna</v>
      </c>
      <c r="BA3243" s="1" t="str">
        <f>IF(ISBLANK(I3243),"", _xlfn.LET(_xlpm.TipoServico,LOWER(H3243),IF(ISNUMBER(FIND("banho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43" s="1" t="str">
        <f>IF(ISBLANK(I3243),"", _xlfn.LET(
    _xlpm.Servico,TRIM(F3243&amp;""),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43" s="1">
        <f t="shared" si="5"/>
        <v>62</v>
      </c>
    </row>
    <row r="3244" spans="1:55" x14ac:dyDescent="0.3">
      <c r="A3244" t="s">
        <v>1</v>
      </c>
      <c r="B3244" s="3">
        <v>46157</v>
      </c>
      <c r="C3244" t="s">
        <v>2</v>
      </c>
      <c r="D3244">
        <v>5584</v>
      </c>
      <c r="F3244" t="s">
        <v>519</v>
      </c>
      <c r="H3244" t="s">
        <v>4</v>
      </c>
      <c r="I3244">
        <v>2664</v>
      </c>
      <c r="J3244" t="s">
        <v>66</v>
      </c>
      <c r="L3244">
        <v>5573999220082</v>
      </c>
      <c r="N3244">
        <v>0</v>
      </c>
      <c r="O3244" t="s">
        <v>5</v>
      </c>
      <c r="P3244">
        <v>0</v>
      </c>
      <c r="Q3244">
        <v>95</v>
      </c>
      <c r="R3244">
        <v>95</v>
      </c>
      <c r="S3244">
        <v>1</v>
      </c>
      <c r="T3244">
        <v>95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 t="s">
        <v>6</v>
      </c>
      <c r="AG3244">
        <v>189</v>
      </c>
      <c r="AS3244" t="s">
        <v>482</v>
      </c>
      <c r="AT3244" s="1"/>
      <c r="AU3244" s="2" t="str">
        <f>IF(ISBLANK(B3244),"", TEXT(B3244,"dddd, d \d\e mmmm \d\e aaaa"))</f>
        <v>sexta-feira, 15 de maio de 2026</v>
      </c>
      <c r="AX3244" s="1" t="str" cm="1">
        <f t="array" ref="AX3244">IFERROR(_xlfn.TEXTJOIN(", ",TRUE,_xlfn._xlws.SORT(_xlfn.UNIQUE(_xlfn._xlws.FILTER($K$2:$K$2889,($I$2:$I$2889=I3244)*($K$2:$K$2889&lt;&gt;""))))),"")</f>
        <v>Cecci</v>
      </c>
      <c r="AY3244" s="1" t="str">
        <f>IF(ISBLANK(F3244),"", IF(OR(
ISNUMBER(FIND("escovacao",LOWER(F3244))),
ISNUMBER(FIND("escovação",LOWER(F3244))),
ISNUMBER(FIND("higiene bucal",LOWER(F3244))),
ISNUMBER(FIND("tosa",LOWER(F3244))),
ISNUMBER(FIND("hidratacao",LOWER(F3244))),
ISNUMBER(FIND("hidratação",LOWER(F3244))),
ISNUMBER(FIND("spa",LOWER(F3244))),
ISNUMBER(FIND("corte de unhas",LOWER(F3244))),
ISNUMBER(FIND("desembolo",LOWER(F3244))),
ISNUMBER(FIND("clorexidina",LOWER(F3244))),
ISNUMBER(FIND("matizacao",LOWER(F3244))),
ISNUMBER(FIND("matização",LOWER(F3244))),
ISNUMBER(FIND("arredondamento",LOWER(F3244))),
ISNUMBER(FIND("remocao",LOWER(F3244))),
ISNUMBER(FIND("remoção",LOWER(F3244)))
),"Serviços extras",
IF(ISNUMBER(FIND("banho",LOWER(F3244))),"Banho","Loja")))</f>
        <v>Loja</v>
      </c>
      <c r="AZ3244" s="1" t="str">
        <f>IF(ISBLANK(I3244),"", _xlfn.LET(_xlpm.Pedido,TRIM(D3244&amp;""),IF(_xlpm.Pedido&lt;&gt;"",_xlpm.Pedido&amp;" | "&amp;K3244,I3244&amp;" | "&amp;K3244&amp;" | "&amp;TEXT(AU3244,"0"))))</f>
        <v xml:space="preserve">5584 | </v>
      </c>
      <c r="BA3244" s="1" t="str">
        <f>IF(ISBLANK(I3244),"", _xlfn.LET(_xlpm.TipoServico,LOWER(H3244),IF(ISNUMBER(FIND("banho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44" s="1" t="str">
        <f>IF(ISBLANK(I3244),"", _xlfn.LET(
    _xlpm.Servico,TRIM(F3244&amp;""),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44" s="1">
        <f t="shared" si="5"/>
        <v>95</v>
      </c>
    </row>
    <row r="3245" spans="1:55" x14ac:dyDescent="0.3">
      <c r="A3245" t="s">
        <v>141</v>
      </c>
      <c r="B3245" s="3">
        <v>46157</v>
      </c>
      <c r="C3245" t="s">
        <v>2</v>
      </c>
      <c r="D3245">
        <v>5590</v>
      </c>
      <c r="F3245" t="s">
        <v>146</v>
      </c>
      <c r="H3245" t="s">
        <v>276</v>
      </c>
      <c r="I3245">
        <v>2859</v>
      </c>
      <c r="J3245" t="s">
        <v>0</v>
      </c>
      <c r="K3245" t="s">
        <v>467</v>
      </c>
      <c r="L3245">
        <v>557381152738</v>
      </c>
      <c r="N3245">
        <v>0</v>
      </c>
      <c r="O3245" t="s">
        <v>5</v>
      </c>
      <c r="P3245">
        <v>0</v>
      </c>
      <c r="Q3245">
        <v>12</v>
      </c>
      <c r="R3245">
        <v>12</v>
      </c>
      <c r="S3245">
        <v>1</v>
      </c>
      <c r="T3245">
        <v>12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 t="s">
        <v>6</v>
      </c>
      <c r="AG3245">
        <v>74</v>
      </c>
      <c r="AK3245" t="s">
        <v>187</v>
      </c>
      <c r="AL3245" t="s">
        <v>188</v>
      </c>
      <c r="AT3245" s="1"/>
      <c r="AU3245" s="2" t="str">
        <f>IF(ISBLANK(B3245),"", TEXT(B3245,"dddd, d \d\e mmmm \d\e aaaa"))</f>
        <v>sexta-feira, 15 de maio de 2026</v>
      </c>
      <c r="AX3245" s="1" t="str" cm="1">
        <f t="array" ref="AX3245">IFERROR(_xlfn.TEXTJOIN(", ",TRUE,_xlfn._xlws.SORT(_xlfn.UNIQUE(_xlfn._xlws.FILTER($K$2:$K$2889,($I$2:$I$2889=I3245)*($K$2:$K$2889&lt;&gt;""))))),"")</f>
        <v>Alvin</v>
      </c>
      <c r="AY3245" s="1" t="str">
        <f>IF(ISBLANK(F3245),"", IF(OR(
ISNUMBER(FIND("escovacao",LOWER(F3245))),
ISNUMBER(FIND("escovação",LOWER(F3245))),
ISNUMBER(FIND("higiene bucal",LOWER(F3245))),
ISNUMBER(FIND("tosa",LOWER(F3245))),
ISNUMBER(FIND("hidratacao",LOWER(F3245))),
ISNUMBER(FIND("hidratação",LOWER(F3245))),
ISNUMBER(FIND("spa",LOWER(F3245))),
ISNUMBER(FIND("corte de unhas",LOWER(F3245))),
ISNUMBER(FIND("desembolo",LOWER(F3245))),
ISNUMBER(FIND("clorexidina",LOWER(F3245))),
ISNUMBER(FIND("matizacao",LOWER(F3245))),
ISNUMBER(FIND("matização",LOWER(F3245))),
ISNUMBER(FIND("arredondamento",LOWER(F3245))),
ISNUMBER(FIND("remocao",LOWER(F3245))),
ISNUMBER(FIND("remoção",LOWER(F3245)))
),"Serviços extras",
IF(ISNUMBER(FIND("banho",LOWER(F3245))),"Banho","Loja")))</f>
        <v>Serviços extras</v>
      </c>
      <c r="AZ3245" s="1" t="str">
        <f>IF(ISBLANK(I3245),"", _xlfn.LET(_xlpm.Pedido,TRIM(D3245&amp;""),IF(_xlpm.Pedido&lt;&gt;"",_xlpm.Pedido&amp;" | "&amp;K3245,I3245&amp;" | "&amp;K3245&amp;" | "&amp;TEXT(AU3245,"0"))))</f>
        <v>5590 | Alvin</v>
      </c>
      <c r="BA3245" s="1" t="str">
        <f>IF(ISBLANK(I3245),"", _xlfn.LET(_xlpm.TipoServico,LOWER(H3245),IF(ISNUMBER(FIND("banho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45" s="1" t="str">
        <f>IF(ISBLANK(I3245),"", _xlfn.LET(
    _xlpm.Servico,TRIM(F3245&amp;""),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45" s="1">
        <f t="shared" si="5"/>
        <v>12</v>
      </c>
    </row>
    <row r="3246" spans="1:55" x14ac:dyDescent="0.3">
      <c r="A3246" t="s">
        <v>141</v>
      </c>
      <c r="B3246" s="3">
        <v>46157</v>
      </c>
      <c r="C3246" t="s">
        <v>2</v>
      </c>
      <c r="D3246">
        <v>5588</v>
      </c>
      <c r="F3246" t="s">
        <v>134</v>
      </c>
      <c r="H3246" t="s">
        <v>276</v>
      </c>
      <c r="I3246">
        <v>2503</v>
      </c>
      <c r="J3246" t="s">
        <v>423</v>
      </c>
      <c r="K3246" t="s">
        <v>424</v>
      </c>
      <c r="L3246">
        <v>5573999060086</v>
      </c>
      <c r="N3246">
        <v>0</v>
      </c>
      <c r="O3246" t="s">
        <v>5</v>
      </c>
      <c r="P3246">
        <v>0</v>
      </c>
      <c r="Q3246">
        <v>62</v>
      </c>
      <c r="R3246">
        <v>62</v>
      </c>
      <c r="S3246">
        <v>1</v>
      </c>
      <c r="T3246">
        <v>62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  <c r="AE3246">
        <v>0</v>
      </c>
      <c r="AF3246" t="s">
        <v>6</v>
      </c>
      <c r="AG3246">
        <v>62</v>
      </c>
      <c r="AH3246" t="s">
        <v>207</v>
      </c>
      <c r="AI3246" t="s">
        <v>209</v>
      </c>
      <c r="AJ3246" t="s">
        <v>192</v>
      </c>
      <c r="AK3246" t="s">
        <v>187</v>
      </c>
      <c r="AL3246" t="s">
        <v>188</v>
      </c>
      <c r="AT3246" s="1"/>
      <c r="AU3246" s="2" t="str">
        <f>IF(ISBLANK(B3246),"", TEXT(B3246,"dddd, d \d\e mmmm \d\e aaaa"))</f>
        <v>sexta-feira, 15 de maio de 2026</v>
      </c>
      <c r="AX3246" s="1" t="str" cm="1">
        <f t="array" ref="AX3246">IFERROR(_xlfn.TEXTJOIN(", ",TRUE,_xlfn._xlws.SORT(_xlfn.UNIQUE(_xlfn._xlws.FILTER($K$2:$K$2889,($I$2:$I$2889=I3246)*($K$2:$K$2889&lt;&gt;""))))),"")</f>
        <v>Frank</v>
      </c>
      <c r="AY3246" s="1" t="str">
        <f>IF(ISBLANK(F3246),"", IF(OR(
ISNUMBER(FIND("escovacao",LOWER(F3246))),
ISNUMBER(FIND("escovação",LOWER(F3246))),
ISNUMBER(FIND("higiene bucal",LOWER(F3246))),
ISNUMBER(FIND("tosa",LOWER(F3246))),
ISNUMBER(FIND("hidratacao",LOWER(F3246))),
ISNUMBER(FIND("hidratação",LOWER(F3246))),
ISNUMBER(FIND("spa",LOWER(F3246))),
ISNUMBER(FIND("corte de unhas",LOWER(F3246))),
ISNUMBER(FIND("desembolo",LOWER(F3246))),
ISNUMBER(FIND("clorexidina",LOWER(F3246))),
ISNUMBER(FIND("matizacao",LOWER(F3246))),
ISNUMBER(FIND("matização",LOWER(F3246))),
ISNUMBER(FIND("arredondamento",LOWER(F3246))),
ISNUMBER(FIND("remocao",LOWER(F3246))),
ISNUMBER(FIND("remoção",LOWER(F3246)))
),"Serviços extras",
IF(ISNUMBER(FIND("banho",LOWER(F3246))),"Banho","Loja")))</f>
        <v>Banho</v>
      </c>
      <c r="AZ3246" s="1" t="str">
        <f>IF(ISBLANK(I3246),"", _xlfn.LET(_xlpm.Pedido,TRIM(D3246&amp;""),IF(_xlpm.Pedido&lt;&gt;"",_xlpm.Pedido&amp;" | "&amp;K3246,I3246&amp;" | "&amp;K3246&amp;" | "&amp;TEXT(AU3246,"0"))))</f>
        <v>5588 | Frank</v>
      </c>
      <c r="BA3246" s="1" t="str">
        <f>IF(ISBLANK(I3246),"", _xlfn.LET(_xlpm.TipoServico,LOWER(H3246),IF(ISNUMBER(FIND("banho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46" s="1" t="str">
        <f>IF(ISBLANK(I3246),"", _xlfn.LET(
    _xlpm.Servico,TRIM(F3246&amp;""),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46" s="1">
        <f t="shared" si="5"/>
        <v>62</v>
      </c>
    </row>
    <row r="3247" spans="1:55" x14ac:dyDescent="0.3">
      <c r="A3247" t="s">
        <v>1</v>
      </c>
      <c r="B3247" s="3">
        <v>46157</v>
      </c>
      <c r="C3247" t="s">
        <v>2</v>
      </c>
      <c r="D3247">
        <v>5591</v>
      </c>
      <c r="E3247">
        <v>0</v>
      </c>
      <c r="F3247" t="s">
        <v>505</v>
      </c>
      <c r="H3247" t="s">
        <v>4</v>
      </c>
      <c r="I3247">
        <v>2244</v>
      </c>
      <c r="J3247" t="s">
        <v>61</v>
      </c>
      <c r="L3247">
        <v>73998193692</v>
      </c>
      <c r="N3247">
        <v>0</v>
      </c>
      <c r="O3247" t="s">
        <v>5</v>
      </c>
      <c r="P3247">
        <v>0</v>
      </c>
      <c r="Q3247">
        <v>145</v>
      </c>
      <c r="R3247">
        <v>145</v>
      </c>
      <c r="S3247">
        <v>1</v>
      </c>
      <c r="T3247">
        <v>145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 t="s">
        <v>6</v>
      </c>
      <c r="AG3247">
        <v>145</v>
      </c>
      <c r="AS3247" t="s">
        <v>492</v>
      </c>
      <c r="AT3247" s="1"/>
      <c r="AU3247" s="2" t="str">
        <f>IF(ISBLANK(B3247),"", TEXT(B3247,"dddd, d \d\e mmmm \d\e aaaa"))</f>
        <v>sexta-feira, 15 de maio de 2026</v>
      </c>
      <c r="AX3247" s="1" t="str" cm="1">
        <f t="array" ref="AX3247">IFERROR(_xlfn.TEXTJOIN(", ",TRUE,_xlfn._xlws.SORT(_xlfn.UNIQUE(_xlfn._xlws.FILTER($K$2:$K$2889,($I$2:$I$2889=I3247)*($K$2:$K$2889&lt;&gt;""))))),"")</f>
        <v>Ronnie</v>
      </c>
      <c r="AY3247" s="1" t="str">
        <f>IF(ISBLANK(F3247),"", IF(OR(
ISNUMBER(FIND("escovacao",LOWER(F3247))),
ISNUMBER(FIND("escovação",LOWER(F3247))),
ISNUMBER(FIND("higiene bucal",LOWER(F3247))),
ISNUMBER(FIND("tosa",LOWER(F3247))),
ISNUMBER(FIND("hidratacao",LOWER(F3247))),
ISNUMBER(FIND("hidratação",LOWER(F3247))),
ISNUMBER(FIND("spa",LOWER(F3247))),
ISNUMBER(FIND("corte de unhas",LOWER(F3247))),
ISNUMBER(FIND("desembolo",LOWER(F3247))),
ISNUMBER(FIND("clorexidina",LOWER(F3247))),
ISNUMBER(FIND("matizacao",LOWER(F3247))),
ISNUMBER(FIND("matização",LOWER(F3247))),
ISNUMBER(FIND("arredondamento",LOWER(F3247))),
ISNUMBER(FIND("remocao",LOWER(F3247))),
ISNUMBER(FIND("remoção",LOWER(F3247)))
),"Serviços extras",
IF(ISNUMBER(FIND("banho",LOWER(F3247))),"Banho","Loja")))</f>
        <v>Loja</v>
      </c>
      <c r="AZ3247" s="1" t="str">
        <f>IF(ISBLANK(I3247),"", _xlfn.LET(_xlpm.Pedido,TRIM(D3247&amp;""),IF(_xlpm.Pedido&lt;&gt;"",_xlpm.Pedido&amp;" | "&amp;K3247,I3247&amp;" | "&amp;K3247&amp;" | "&amp;TEXT(AU3247,"0"))))</f>
        <v xml:space="preserve">5591 | </v>
      </c>
      <c r="BA3247" s="1" t="str">
        <f>IF(ISBLANK(I3247),"", _xlfn.LET(_xlpm.TipoServico,LOWER(H3247),IF(ISNUMBER(FIND("banho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47" s="1" t="str">
        <f>IF(ISBLANK(I3247),"", _xlfn.LET(
    _xlpm.Servico,TRIM(F3247&amp;""),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47" s="1">
        <f t="shared" si="5"/>
        <v>145</v>
      </c>
    </row>
    <row r="3248" spans="1:55" x14ac:dyDescent="0.3">
      <c r="A3248" t="s">
        <v>141</v>
      </c>
      <c r="B3248" s="3">
        <v>46157</v>
      </c>
      <c r="C3248" t="s">
        <v>2</v>
      </c>
      <c r="D3248">
        <v>5593</v>
      </c>
      <c r="F3248" t="s">
        <v>134</v>
      </c>
      <c r="H3248" t="s">
        <v>276</v>
      </c>
      <c r="I3248">
        <v>2616</v>
      </c>
      <c r="J3248" t="s">
        <v>14</v>
      </c>
      <c r="K3248" t="s">
        <v>179</v>
      </c>
      <c r="L3248">
        <v>5573988996862</v>
      </c>
      <c r="N3248">
        <v>0</v>
      </c>
      <c r="O3248" t="s">
        <v>5</v>
      </c>
      <c r="P3248">
        <v>0</v>
      </c>
      <c r="Q3248">
        <v>62</v>
      </c>
      <c r="R3248">
        <v>62</v>
      </c>
      <c r="S3248">
        <v>1</v>
      </c>
      <c r="T3248">
        <v>62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  <c r="AE3248">
        <v>0</v>
      </c>
      <c r="AF3248" t="s">
        <v>6</v>
      </c>
      <c r="AG3248">
        <v>310</v>
      </c>
      <c r="AT3248" s="1"/>
      <c r="AU3248" s="2" t="str">
        <f>IF(ISBLANK(B3248),"", TEXT(B3248,"dddd, d \d\e mmmm \d\e aaaa"))</f>
        <v>sexta-feira, 15 de maio de 2026</v>
      </c>
      <c r="AX3248" s="1" t="str" cm="1">
        <f t="array" ref="AX3248">IFERROR(_xlfn.TEXTJOIN(", ",TRUE,_xlfn._xlws.SORT(_xlfn.UNIQUE(_xlfn._xlws.FILTER($K$2:$K$2889,($I$2:$I$2889=I3248)*($K$2:$K$2889&lt;&gt;""))))),"")</f>
        <v>Amora, Aquiles, Enzo, Jade, Jorge</v>
      </c>
      <c r="AY3248" s="1" t="str">
        <f>IF(ISBLANK(F3248),"", IF(OR(
ISNUMBER(FIND("escovacao",LOWER(F3248))),
ISNUMBER(FIND("escovação",LOWER(F3248))),
ISNUMBER(FIND("higiene bucal",LOWER(F3248))),
ISNUMBER(FIND("tosa",LOWER(F3248))),
ISNUMBER(FIND("hidratacao",LOWER(F3248))),
ISNUMBER(FIND("hidratação",LOWER(F3248))),
ISNUMBER(FIND("spa",LOWER(F3248))),
ISNUMBER(FIND("corte de unhas",LOWER(F3248))),
ISNUMBER(FIND("desembolo",LOWER(F3248))),
ISNUMBER(FIND("clorexidina",LOWER(F3248))),
ISNUMBER(FIND("matizacao",LOWER(F3248))),
ISNUMBER(FIND("matização",LOWER(F3248))),
ISNUMBER(FIND("arredondamento",LOWER(F3248))),
ISNUMBER(FIND("remocao",LOWER(F3248))),
ISNUMBER(FIND("remoção",LOWER(F3248)))
),"Serviços extras",
IF(ISNUMBER(FIND("banho",LOWER(F3248))),"Banho","Loja")))</f>
        <v>Banho</v>
      </c>
      <c r="AZ3248" s="1" t="str">
        <f>IF(ISBLANK(I3248),"", _xlfn.LET(_xlpm.Pedido,TRIM(D3248&amp;""),IF(_xlpm.Pedido&lt;&gt;"",_xlpm.Pedido&amp;" | "&amp;K3248,I3248&amp;" | "&amp;K3248&amp;" | "&amp;TEXT(AU3248,"0"))))</f>
        <v>5593 | Enzo</v>
      </c>
      <c r="BA3248" s="1" t="str">
        <f>IF(ISBLANK(I3248),"", _xlfn.LET(_xlpm.TipoServico,LOWER(H3248),IF(ISNUMBER(FIND("banho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48" s="1" t="str">
        <f>IF(ISBLANK(I3248),"", _xlfn.LET(
    _xlpm.Servico,TRIM(F3248&amp;""),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48" s="1">
        <f t="shared" si="5"/>
        <v>62</v>
      </c>
    </row>
    <row r="3249" spans="1:55" x14ac:dyDescent="0.3">
      <c r="A3249" t="s">
        <v>172</v>
      </c>
      <c r="B3249" s="3">
        <v>46157</v>
      </c>
      <c r="C3249" t="s">
        <v>2</v>
      </c>
      <c r="D3249">
        <v>5593</v>
      </c>
      <c r="F3249" t="s">
        <v>134</v>
      </c>
      <c r="H3249" t="s">
        <v>276</v>
      </c>
      <c r="I3249">
        <v>2616</v>
      </c>
      <c r="J3249" t="s">
        <v>14</v>
      </c>
      <c r="K3249" t="s">
        <v>182</v>
      </c>
      <c r="L3249">
        <v>5573988996862</v>
      </c>
      <c r="N3249">
        <v>0</v>
      </c>
      <c r="O3249" t="s">
        <v>5</v>
      </c>
      <c r="P3249">
        <v>0</v>
      </c>
      <c r="Q3249">
        <v>62</v>
      </c>
      <c r="R3249">
        <v>62</v>
      </c>
      <c r="S3249">
        <v>1</v>
      </c>
      <c r="T3249">
        <v>62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  <c r="AE3249">
        <v>0</v>
      </c>
      <c r="AF3249" t="s">
        <v>6</v>
      </c>
      <c r="AG3249">
        <v>310</v>
      </c>
      <c r="AT3249" s="1"/>
      <c r="AU3249" s="2" t="str">
        <f>IF(ISBLANK(B3249),"", TEXT(B3249,"dddd, d \d\e mmmm \d\e aaaa"))</f>
        <v>sexta-feira, 15 de maio de 2026</v>
      </c>
      <c r="AX3249" s="1" t="str" cm="1">
        <f t="array" ref="AX3249">IFERROR(_xlfn.TEXTJOIN(", ",TRUE,_xlfn._xlws.SORT(_xlfn.UNIQUE(_xlfn._xlws.FILTER($K$2:$K$2889,($I$2:$I$2889=I3249)*($K$2:$K$2889&lt;&gt;""))))),"")</f>
        <v>Amora, Aquiles, Enzo, Jade, Jorge</v>
      </c>
      <c r="AY3249" s="1" t="str">
        <f>IF(ISBLANK(F3249),"", IF(OR(
ISNUMBER(FIND("escovacao",LOWER(F3249))),
ISNUMBER(FIND("escovação",LOWER(F3249))),
ISNUMBER(FIND("higiene bucal",LOWER(F3249))),
ISNUMBER(FIND("tosa",LOWER(F3249))),
ISNUMBER(FIND("hidratacao",LOWER(F3249))),
ISNUMBER(FIND("hidratação",LOWER(F3249))),
ISNUMBER(FIND("spa",LOWER(F3249))),
ISNUMBER(FIND("corte de unhas",LOWER(F3249))),
ISNUMBER(FIND("desembolo",LOWER(F3249))),
ISNUMBER(FIND("clorexidina",LOWER(F3249))),
ISNUMBER(FIND("matizacao",LOWER(F3249))),
ISNUMBER(FIND("matização",LOWER(F3249))),
ISNUMBER(FIND("arredondamento",LOWER(F3249))),
ISNUMBER(FIND("remocao",LOWER(F3249))),
ISNUMBER(FIND("remoção",LOWER(F3249)))
),"Serviços extras",
IF(ISNUMBER(FIND("banho",LOWER(F3249))),"Banho","Loja")))</f>
        <v>Banho</v>
      </c>
      <c r="AZ3249" s="1" t="str">
        <f>IF(ISBLANK(I3249),"", _xlfn.LET(_xlpm.Pedido,TRIM(D3249&amp;""),IF(_xlpm.Pedido&lt;&gt;"",_xlpm.Pedido&amp;" | "&amp;K3249,I3249&amp;" | "&amp;K3249&amp;" | "&amp;TEXT(AU3249,"0"))))</f>
        <v>5593 | Amora</v>
      </c>
      <c r="BA3249" s="1" t="str">
        <f>IF(ISBLANK(I3249),"", _xlfn.LET(_xlpm.TipoServico,LOWER(H3249),IF(ISNUMBER(FIND("banho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49" s="1" t="str">
        <f>IF(ISBLANK(I3249),"", _xlfn.LET(
    _xlpm.Servico,TRIM(F3249&amp;""),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49" s="1">
        <f t="shared" si="5"/>
        <v>62</v>
      </c>
    </row>
    <row r="3250" spans="1:55" x14ac:dyDescent="0.3">
      <c r="A3250" t="s">
        <v>141</v>
      </c>
      <c r="B3250" s="3">
        <v>46157</v>
      </c>
      <c r="C3250" t="s">
        <v>2</v>
      </c>
      <c r="D3250">
        <v>5593</v>
      </c>
      <c r="F3250" t="s">
        <v>134</v>
      </c>
      <c r="H3250" t="s">
        <v>276</v>
      </c>
      <c r="I3250">
        <v>2616</v>
      </c>
      <c r="J3250" t="s">
        <v>14</v>
      </c>
      <c r="K3250" t="s">
        <v>646</v>
      </c>
      <c r="L3250">
        <v>5573988996862</v>
      </c>
      <c r="N3250">
        <v>0</v>
      </c>
      <c r="O3250" t="s">
        <v>5</v>
      </c>
      <c r="P3250">
        <v>0</v>
      </c>
      <c r="Q3250">
        <v>62</v>
      </c>
      <c r="R3250">
        <v>62</v>
      </c>
      <c r="S3250">
        <v>1</v>
      </c>
      <c r="T3250">
        <v>62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 t="s">
        <v>6</v>
      </c>
      <c r="AG3250">
        <v>310</v>
      </c>
      <c r="AT3250" s="1"/>
      <c r="AU3250" s="2" t="str">
        <f>IF(ISBLANK(B3250),"", TEXT(B3250,"dddd, d \d\e mmmm \d\e aaaa"))</f>
        <v>sexta-feira, 15 de maio de 2026</v>
      </c>
      <c r="AX3250" s="1" t="str" cm="1">
        <f t="array" ref="AX3250">IFERROR(_xlfn.TEXTJOIN(", ",TRUE,_xlfn._xlws.SORT(_xlfn.UNIQUE(_xlfn._xlws.FILTER($K$2:$K$2889,($I$2:$I$2889=I3250)*($K$2:$K$2889&lt;&gt;""))))),"")</f>
        <v>Amora, Aquiles, Enzo, Jade, Jorge</v>
      </c>
      <c r="AY3250" s="1" t="str">
        <f>IF(ISBLANK(F3250),"", IF(OR(
ISNUMBER(FIND("escovacao",LOWER(F3250))),
ISNUMBER(FIND("escovação",LOWER(F3250))),
ISNUMBER(FIND("higiene bucal",LOWER(F3250))),
ISNUMBER(FIND("tosa",LOWER(F3250))),
ISNUMBER(FIND("hidratacao",LOWER(F3250))),
ISNUMBER(FIND("hidratação",LOWER(F3250))),
ISNUMBER(FIND("spa",LOWER(F3250))),
ISNUMBER(FIND("corte de unhas",LOWER(F3250))),
ISNUMBER(FIND("desembolo",LOWER(F3250))),
ISNUMBER(FIND("clorexidina",LOWER(F3250))),
ISNUMBER(FIND("matizacao",LOWER(F3250))),
ISNUMBER(FIND("matização",LOWER(F3250))),
ISNUMBER(FIND("arredondamento",LOWER(F3250))),
ISNUMBER(FIND("remocao",LOWER(F3250))),
ISNUMBER(FIND("remoção",LOWER(F3250)))
),"Serviços extras",
IF(ISNUMBER(FIND("banho",LOWER(F3250))),"Banho","Loja")))</f>
        <v>Banho</v>
      </c>
      <c r="AZ3250" s="1" t="str">
        <f>IF(ISBLANK(I3250),"", _xlfn.LET(_xlpm.Pedido,TRIM(D3250&amp;""),IF(_xlpm.Pedido&lt;&gt;"",_xlpm.Pedido&amp;" | "&amp;K3250,I3250&amp;" | "&amp;K3250&amp;" | "&amp;TEXT(AU3250,"0"))))</f>
        <v>5593 | Aquiles</v>
      </c>
      <c r="BA3250" s="1" t="str">
        <f>IF(ISBLANK(I3250),"", _xlfn.LET(_xlpm.TipoServico,LOWER(H3250),IF(ISNUMBER(FIND("banho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50" s="1" t="str">
        <f>IF(ISBLANK(I3250),"", _xlfn.LET(
    _xlpm.Servico,TRIM(F3250&amp;""),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50" s="1">
        <f t="shared" si="5"/>
        <v>62</v>
      </c>
    </row>
    <row r="3251" spans="1:55" x14ac:dyDescent="0.3">
      <c r="A3251" t="s">
        <v>172</v>
      </c>
      <c r="B3251" s="3">
        <v>46157</v>
      </c>
      <c r="C3251" t="s">
        <v>2</v>
      </c>
      <c r="D3251">
        <v>5593</v>
      </c>
      <c r="F3251" t="s">
        <v>134</v>
      </c>
      <c r="H3251" t="s">
        <v>276</v>
      </c>
      <c r="I3251">
        <v>2616</v>
      </c>
      <c r="J3251" t="s">
        <v>14</v>
      </c>
      <c r="K3251" t="s">
        <v>645</v>
      </c>
      <c r="L3251">
        <v>5573988996862</v>
      </c>
      <c r="N3251">
        <v>0</v>
      </c>
      <c r="O3251" t="s">
        <v>5</v>
      </c>
      <c r="P3251">
        <v>0</v>
      </c>
      <c r="Q3251">
        <v>62</v>
      </c>
      <c r="R3251">
        <v>62</v>
      </c>
      <c r="S3251">
        <v>1</v>
      </c>
      <c r="T3251">
        <v>62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 t="s">
        <v>6</v>
      </c>
      <c r="AG3251">
        <v>310</v>
      </c>
      <c r="AT3251" s="1"/>
      <c r="AU3251" s="2" t="str">
        <f>IF(ISBLANK(B3251),"", TEXT(B3251,"dddd, d \d\e mmmm \d\e aaaa"))</f>
        <v>sexta-feira, 15 de maio de 2026</v>
      </c>
      <c r="AX3251" s="1" t="str" cm="1">
        <f t="array" ref="AX3251">IFERROR(_xlfn.TEXTJOIN(", ",TRUE,_xlfn._xlws.SORT(_xlfn.UNIQUE(_xlfn._xlws.FILTER($K$2:$K$2889,($I$2:$I$2889=I3251)*($K$2:$K$2889&lt;&gt;""))))),"")</f>
        <v>Amora, Aquiles, Enzo, Jade, Jorge</v>
      </c>
      <c r="AY3251" s="1" t="str">
        <f>IF(ISBLANK(F3251),"", IF(OR(
ISNUMBER(FIND("escovacao",LOWER(F3251))),
ISNUMBER(FIND("escovação",LOWER(F3251))),
ISNUMBER(FIND("higiene bucal",LOWER(F3251))),
ISNUMBER(FIND("tosa",LOWER(F3251))),
ISNUMBER(FIND("hidratacao",LOWER(F3251))),
ISNUMBER(FIND("hidratação",LOWER(F3251))),
ISNUMBER(FIND("spa",LOWER(F3251))),
ISNUMBER(FIND("corte de unhas",LOWER(F3251))),
ISNUMBER(FIND("desembolo",LOWER(F3251))),
ISNUMBER(FIND("clorexidina",LOWER(F3251))),
ISNUMBER(FIND("matizacao",LOWER(F3251))),
ISNUMBER(FIND("matização",LOWER(F3251))),
ISNUMBER(FIND("arredondamento",LOWER(F3251))),
ISNUMBER(FIND("remocao",LOWER(F3251))),
ISNUMBER(FIND("remoção",LOWER(F3251)))
),"Serviços extras",
IF(ISNUMBER(FIND("banho",LOWER(F3251))),"Banho","Loja")))</f>
        <v>Banho</v>
      </c>
      <c r="AZ3251" s="1" t="str">
        <f>IF(ISBLANK(I3251),"", _xlfn.LET(_xlpm.Pedido,TRIM(D3251&amp;""),IF(_xlpm.Pedido&lt;&gt;"",_xlpm.Pedido&amp;" | "&amp;K3251,I3251&amp;" | "&amp;K3251&amp;" | "&amp;TEXT(AU3251,"0"))))</f>
        <v>5593 | Jorge</v>
      </c>
      <c r="BA3251" s="1" t="str">
        <f>IF(ISBLANK(I3251),"", _xlfn.LET(_xlpm.TipoServico,LOWER(H3251),IF(ISNUMBER(FIND("banho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51" s="1" t="str">
        <f>IF(ISBLANK(I3251),"", _xlfn.LET(
    _xlpm.Servico,TRIM(F3251&amp;""),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51" s="1">
        <f t="shared" si="5"/>
        <v>62</v>
      </c>
    </row>
    <row r="3252" spans="1:55" x14ac:dyDescent="0.3">
      <c r="A3252" t="s">
        <v>141</v>
      </c>
      <c r="B3252" s="3">
        <v>46157</v>
      </c>
      <c r="C3252" t="s">
        <v>2</v>
      </c>
      <c r="D3252">
        <v>5593</v>
      </c>
      <c r="F3252" t="s">
        <v>134</v>
      </c>
      <c r="H3252" t="s">
        <v>276</v>
      </c>
      <c r="I3252">
        <v>2616</v>
      </c>
      <c r="J3252" t="s">
        <v>14</v>
      </c>
      <c r="K3252" t="s">
        <v>647</v>
      </c>
      <c r="L3252">
        <v>5573988996862</v>
      </c>
      <c r="N3252">
        <v>0</v>
      </c>
      <c r="O3252" t="s">
        <v>5</v>
      </c>
      <c r="P3252">
        <v>0</v>
      </c>
      <c r="Q3252">
        <v>62</v>
      </c>
      <c r="R3252">
        <v>62</v>
      </c>
      <c r="S3252">
        <v>1</v>
      </c>
      <c r="T3252">
        <v>62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 t="s">
        <v>6</v>
      </c>
      <c r="AG3252">
        <v>310</v>
      </c>
      <c r="AT3252" s="1"/>
      <c r="AU3252" s="2" t="str">
        <f>IF(ISBLANK(B3252),"", TEXT(B3252,"dddd, d \d\e mmmm \d\e aaaa"))</f>
        <v>sexta-feira, 15 de maio de 2026</v>
      </c>
      <c r="AX3252" s="1" t="str" cm="1">
        <f t="array" ref="AX3252">IFERROR(_xlfn.TEXTJOIN(", ",TRUE,_xlfn._xlws.SORT(_xlfn.UNIQUE(_xlfn._xlws.FILTER($K$2:$K$2889,($I$2:$I$2889=I3252)*($K$2:$K$2889&lt;&gt;""))))),"")</f>
        <v>Amora, Aquiles, Enzo, Jade, Jorge</v>
      </c>
      <c r="AY3252" s="1" t="str">
        <f>IF(ISBLANK(F3252),"", IF(OR(
ISNUMBER(FIND("escovacao",LOWER(F3252))),
ISNUMBER(FIND("escovação",LOWER(F3252))),
ISNUMBER(FIND("higiene bucal",LOWER(F3252))),
ISNUMBER(FIND("tosa",LOWER(F3252))),
ISNUMBER(FIND("hidratacao",LOWER(F3252))),
ISNUMBER(FIND("hidratação",LOWER(F3252))),
ISNUMBER(FIND("spa",LOWER(F3252))),
ISNUMBER(FIND("corte de unhas",LOWER(F3252))),
ISNUMBER(FIND("desembolo",LOWER(F3252))),
ISNUMBER(FIND("clorexidina",LOWER(F3252))),
ISNUMBER(FIND("matizacao",LOWER(F3252))),
ISNUMBER(FIND("matização",LOWER(F3252))),
ISNUMBER(FIND("arredondamento",LOWER(F3252))),
ISNUMBER(FIND("remocao",LOWER(F3252))),
ISNUMBER(FIND("remoção",LOWER(F3252)))
),"Serviços extras",
IF(ISNUMBER(FIND("banho",LOWER(F3252))),"Banho","Loja")))</f>
        <v>Banho</v>
      </c>
      <c r="AZ3252" s="1" t="str">
        <f>IF(ISBLANK(I3252),"", _xlfn.LET(_xlpm.Pedido,TRIM(D3252&amp;""),IF(_xlpm.Pedido&lt;&gt;"",_xlpm.Pedido&amp;" | "&amp;K3252,I3252&amp;" | "&amp;K3252&amp;" | "&amp;TEXT(AU3252,"0"))))</f>
        <v>5593 | Jade</v>
      </c>
      <c r="BA3252" s="1" t="str">
        <f>IF(ISBLANK(I3252),"", _xlfn.LET(_xlpm.TipoServico,LOWER(H3252),IF(ISNUMBER(FIND("banho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52" s="1" t="str">
        <f>IF(ISBLANK(I3252),"", _xlfn.LET(
    _xlpm.Servico,TRIM(F3252&amp;""),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52" s="1">
        <f t="shared" si="5"/>
        <v>62</v>
      </c>
    </row>
    <row r="3253" spans="1:55" x14ac:dyDescent="0.3">
      <c r="A3253" t="s">
        <v>172</v>
      </c>
      <c r="B3253" s="3">
        <v>46157</v>
      </c>
      <c r="C3253" t="s">
        <v>2</v>
      </c>
      <c r="D3253">
        <v>5592</v>
      </c>
      <c r="F3253" t="s">
        <v>134</v>
      </c>
      <c r="H3253" t="s">
        <v>276</v>
      </c>
      <c r="I3253">
        <v>2818</v>
      </c>
      <c r="J3253" t="s">
        <v>68</v>
      </c>
      <c r="K3253" t="s">
        <v>680</v>
      </c>
      <c r="L3253">
        <v>73988047914</v>
      </c>
      <c r="N3253">
        <v>0</v>
      </c>
      <c r="O3253" t="s">
        <v>5</v>
      </c>
      <c r="P3253">
        <v>0</v>
      </c>
      <c r="Q3253">
        <v>62</v>
      </c>
      <c r="R3253">
        <v>62</v>
      </c>
      <c r="S3253">
        <v>1</v>
      </c>
      <c r="T3253">
        <v>62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 t="s">
        <v>6</v>
      </c>
      <c r="AG3253">
        <v>205.8</v>
      </c>
      <c r="AT3253" s="1"/>
      <c r="AU3253" s="2" t="str">
        <f>IF(ISBLANK(B3253),"", TEXT(B3253,"dddd, d \d\e mmmm \d\e aaaa"))</f>
        <v>sexta-feira, 15 de maio de 2026</v>
      </c>
      <c r="AX3253" s="1" t="str" cm="1">
        <f t="array" ref="AX3253">IFERROR(_xlfn.TEXTJOIN(", ",TRUE,_xlfn._xlws.SORT(_xlfn.UNIQUE(_xlfn._xlws.FILTER($K$2:$K$2889,($I$2:$I$2889=I3253)*($K$2:$K$2889&lt;&gt;""))))),"")</f>
        <v>Mila</v>
      </c>
      <c r="AY3253" s="1" t="str">
        <f>IF(ISBLANK(F3253),"", IF(OR(
ISNUMBER(FIND("escovacao",LOWER(F3253))),
ISNUMBER(FIND("escovação",LOWER(F3253))),
ISNUMBER(FIND("higiene bucal",LOWER(F3253))),
ISNUMBER(FIND("tosa",LOWER(F3253))),
ISNUMBER(FIND("hidratacao",LOWER(F3253))),
ISNUMBER(FIND("hidratação",LOWER(F3253))),
ISNUMBER(FIND("spa",LOWER(F3253))),
ISNUMBER(FIND("corte de unhas",LOWER(F3253))),
ISNUMBER(FIND("desembolo",LOWER(F3253))),
ISNUMBER(FIND("clorexidina",LOWER(F3253))),
ISNUMBER(FIND("matizacao",LOWER(F3253))),
ISNUMBER(FIND("matização",LOWER(F3253))),
ISNUMBER(FIND("arredondamento",LOWER(F3253))),
ISNUMBER(FIND("remocao",LOWER(F3253))),
ISNUMBER(FIND("remoção",LOWER(F3253)))
),"Serviços extras",
IF(ISNUMBER(FIND("banho",LOWER(F3253))),"Banho","Loja")))</f>
        <v>Banho</v>
      </c>
      <c r="AZ3253" s="1" t="str">
        <f>IF(ISBLANK(I3253),"", _xlfn.LET(_xlpm.Pedido,TRIM(D3253&amp;""),IF(_xlpm.Pedido&lt;&gt;"",_xlpm.Pedido&amp;" | "&amp;K3253,I3253&amp;" | "&amp;K3253&amp;" | "&amp;TEXT(AU3253,"0"))))</f>
        <v>5592 | Mila</v>
      </c>
      <c r="BA3253" s="1" t="str">
        <f>IF(ISBLANK(I3253),"", _xlfn.LET(_xlpm.TipoServico,LOWER(H3253),IF(ISNUMBER(FIND("banho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53" s="1" t="str">
        <f>IF(ISBLANK(I3253),"", _xlfn.LET(
    _xlpm.Servico,TRIM(F3253&amp;""),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53" s="1">
        <f t="shared" si="5"/>
        <v>62</v>
      </c>
    </row>
    <row r="3254" spans="1:55" x14ac:dyDescent="0.3">
      <c r="A3254" t="s">
        <v>172</v>
      </c>
      <c r="B3254" s="3">
        <v>46157</v>
      </c>
      <c r="C3254" t="s">
        <v>2</v>
      </c>
      <c r="D3254">
        <v>5592</v>
      </c>
      <c r="F3254" t="s">
        <v>146</v>
      </c>
      <c r="H3254" t="s">
        <v>276</v>
      </c>
      <c r="I3254">
        <v>2818</v>
      </c>
      <c r="J3254" t="s">
        <v>68</v>
      </c>
      <c r="K3254" t="s">
        <v>680</v>
      </c>
      <c r="L3254">
        <v>73988047914</v>
      </c>
      <c r="N3254">
        <v>0</v>
      </c>
      <c r="O3254" t="s">
        <v>5</v>
      </c>
      <c r="P3254">
        <v>0</v>
      </c>
      <c r="Q3254">
        <v>12</v>
      </c>
      <c r="R3254">
        <v>12</v>
      </c>
      <c r="S3254">
        <v>1</v>
      </c>
      <c r="T3254">
        <v>12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 t="s">
        <v>6</v>
      </c>
      <c r="AG3254">
        <v>205.8</v>
      </c>
      <c r="AT3254" s="1"/>
      <c r="AU3254" s="2" t="str">
        <f>IF(ISBLANK(B3254),"", TEXT(B3254,"dddd, d \d\e mmmm \d\e aaaa"))</f>
        <v>sexta-feira, 15 de maio de 2026</v>
      </c>
      <c r="AX3254" s="1" t="str" cm="1">
        <f t="array" ref="AX3254">IFERROR(_xlfn.TEXTJOIN(", ",TRUE,_xlfn._xlws.SORT(_xlfn.UNIQUE(_xlfn._xlws.FILTER($K$2:$K$2889,($I$2:$I$2889=I3254)*($K$2:$K$2889&lt;&gt;""))))),"")</f>
        <v>Mila</v>
      </c>
      <c r="AY3254" s="1" t="str">
        <f>IF(ISBLANK(F3254),"", IF(OR(
ISNUMBER(FIND("escovacao",LOWER(F3254))),
ISNUMBER(FIND("escovação",LOWER(F3254))),
ISNUMBER(FIND("higiene bucal",LOWER(F3254))),
ISNUMBER(FIND("tosa",LOWER(F3254))),
ISNUMBER(FIND("hidratacao",LOWER(F3254))),
ISNUMBER(FIND("hidratação",LOWER(F3254))),
ISNUMBER(FIND("spa",LOWER(F3254))),
ISNUMBER(FIND("corte de unhas",LOWER(F3254))),
ISNUMBER(FIND("desembolo",LOWER(F3254))),
ISNUMBER(FIND("clorexidina",LOWER(F3254))),
ISNUMBER(FIND("matizacao",LOWER(F3254))),
ISNUMBER(FIND("matização",LOWER(F3254))),
ISNUMBER(FIND("arredondamento",LOWER(F3254))),
ISNUMBER(FIND("remocao",LOWER(F3254))),
ISNUMBER(FIND("remoção",LOWER(F3254)))
),"Serviços extras",
IF(ISNUMBER(FIND("banho",LOWER(F3254))),"Banho","Loja")))</f>
        <v>Serviços extras</v>
      </c>
      <c r="AZ3254" s="1" t="str">
        <f>IF(ISBLANK(I3254),"", _xlfn.LET(_xlpm.Pedido,TRIM(D3254&amp;""),IF(_xlpm.Pedido&lt;&gt;"",_xlpm.Pedido&amp;" | "&amp;K3254,I3254&amp;" | "&amp;K3254&amp;" | "&amp;TEXT(AU3254,"0"))))</f>
        <v>5592 | Mila</v>
      </c>
      <c r="BA3254" s="1" t="str">
        <f>IF(ISBLANK(I3254),"", _xlfn.LET(_xlpm.TipoServico,LOWER(H3254),IF(ISNUMBER(FIND("banho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54" s="1" t="str">
        <f>IF(ISBLANK(I3254),"", _xlfn.LET(
    _xlpm.Servico,TRIM(F3254&amp;""),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54" s="1">
        <f t="shared" si="5"/>
        <v>12</v>
      </c>
    </row>
    <row r="3255" spans="1:55" x14ac:dyDescent="0.3">
      <c r="A3255" t="s">
        <v>1</v>
      </c>
      <c r="B3255" s="3">
        <v>46157</v>
      </c>
      <c r="C3255" t="s">
        <v>2</v>
      </c>
      <c r="D3255">
        <v>5592</v>
      </c>
      <c r="F3255" t="s">
        <v>837</v>
      </c>
      <c r="H3255" t="s">
        <v>4</v>
      </c>
      <c r="I3255">
        <v>2818</v>
      </c>
      <c r="J3255" t="s">
        <v>68</v>
      </c>
      <c r="L3255">
        <v>73988047914</v>
      </c>
      <c r="N3255">
        <v>0</v>
      </c>
      <c r="O3255" t="s">
        <v>5</v>
      </c>
      <c r="P3255">
        <v>0</v>
      </c>
      <c r="Q3255">
        <v>89.9</v>
      </c>
      <c r="R3255">
        <v>89.9</v>
      </c>
      <c r="S3255">
        <v>1</v>
      </c>
      <c r="T3255">
        <v>89.9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 t="s">
        <v>6</v>
      </c>
      <c r="AG3255">
        <v>205.8</v>
      </c>
      <c r="AS3255" t="s">
        <v>504</v>
      </c>
      <c r="AT3255" s="1"/>
      <c r="AU3255" s="2" t="str">
        <f>IF(ISBLANK(B3255),"", TEXT(B3255,"dddd, d \d\e mmmm \d\e aaaa"))</f>
        <v>sexta-feira, 15 de maio de 2026</v>
      </c>
      <c r="AX3255" s="1" t="str" cm="1">
        <f t="array" ref="AX3255">IFERROR(_xlfn.TEXTJOIN(", ",TRUE,_xlfn._xlws.SORT(_xlfn.UNIQUE(_xlfn._xlws.FILTER($K$2:$K$2889,($I$2:$I$2889=I3255)*($K$2:$K$2889&lt;&gt;""))))),"")</f>
        <v>Mila</v>
      </c>
      <c r="AY3255" s="1" t="str">
        <f>IF(ISBLANK(F3255),"", IF(OR(
ISNUMBER(FIND("escovacao",LOWER(F3255))),
ISNUMBER(FIND("escovação",LOWER(F3255))),
ISNUMBER(FIND("higiene bucal",LOWER(F3255))),
ISNUMBER(FIND("tosa",LOWER(F3255))),
ISNUMBER(FIND("hidratacao",LOWER(F3255))),
ISNUMBER(FIND("hidratação",LOWER(F3255))),
ISNUMBER(FIND("spa",LOWER(F3255))),
ISNUMBER(FIND("corte de unhas",LOWER(F3255))),
ISNUMBER(FIND("desembolo",LOWER(F3255))),
ISNUMBER(FIND("clorexidina",LOWER(F3255))),
ISNUMBER(FIND("matizacao",LOWER(F3255))),
ISNUMBER(FIND("matização",LOWER(F3255))),
ISNUMBER(FIND("arredondamento",LOWER(F3255))),
ISNUMBER(FIND("remocao",LOWER(F3255))),
ISNUMBER(FIND("remoção",LOWER(F3255)))
),"Serviços extras",
IF(ISNUMBER(FIND("banho",LOWER(F3255))),"Banho","Loja")))</f>
        <v>Loja</v>
      </c>
      <c r="AZ3255" s="1" t="str">
        <f>IF(ISBLANK(I3255),"", _xlfn.LET(_xlpm.Pedido,TRIM(D3255&amp;""),IF(_xlpm.Pedido&lt;&gt;"",_xlpm.Pedido&amp;" | "&amp;K3255,I3255&amp;" | "&amp;K3255&amp;" | "&amp;TEXT(AU3255,"0"))))</f>
        <v xml:space="preserve">5592 | </v>
      </c>
      <c r="BA3255" s="1" t="str">
        <f>IF(ISBLANK(I3255),"", _xlfn.LET(_xlpm.TipoServico,LOWER(H3255),IF(ISNUMBER(FIND("banho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55" s="1" t="str">
        <f>IF(ISBLANK(I3255),"", _xlfn.LET(
    _xlpm.Servico,TRIM(F3255&amp;""),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55" s="1">
        <f t="shared" si="5"/>
        <v>89.9</v>
      </c>
    </row>
    <row r="3256" spans="1:55" x14ac:dyDescent="0.3">
      <c r="A3256" t="s">
        <v>1</v>
      </c>
      <c r="B3256" s="3">
        <v>46157</v>
      </c>
      <c r="C3256" t="s">
        <v>2</v>
      </c>
      <c r="D3256">
        <v>5592</v>
      </c>
      <c r="F3256" t="s">
        <v>838</v>
      </c>
      <c r="H3256" t="s">
        <v>4</v>
      </c>
      <c r="I3256">
        <v>2818</v>
      </c>
      <c r="J3256" t="s">
        <v>68</v>
      </c>
      <c r="L3256">
        <v>73988047914</v>
      </c>
      <c r="N3256">
        <v>0</v>
      </c>
      <c r="O3256" t="s">
        <v>5</v>
      </c>
      <c r="P3256">
        <v>0</v>
      </c>
      <c r="Q3256">
        <v>41.9</v>
      </c>
      <c r="R3256">
        <v>41.9</v>
      </c>
      <c r="S3256">
        <v>1</v>
      </c>
      <c r="T3256">
        <v>41.9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 t="s">
        <v>6</v>
      </c>
      <c r="AG3256">
        <v>205.8</v>
      </c>
      <c r="AS3256" t="s">
        <v>798</v>
      </c>
      <c r="AT3256" s="1"/>
      <c r="AU3256" s="2" t="str">
        <f>IF(ISBLANK(B3256),"", TEXT(B3256,"dddd, d \d\e mmmm \d\e aaaa"))</f>
        <v>sexta-feira, 15 de maio de 2026</v>
      </c>
      <c r="AX3256" s="1" t="str" cm="1">
        <f t="array" ref="AX3256">IFERROR(_xlfn.TEXTJOIN(", ",TRUE,_xlfn._xlws.SORT(_xlfn.UNIQUE(_xlfn._xlws.FILTER($K$2:$K$2889,($I$2:$I$2889=I3256)*($K$2:$K$2889&lt;&gt;""))))),"")</f>
        <v>Mila</v>
      </c>
      <c r="AY3256" s="1" t="str">
        <f>IF(ISBLANK(F3256),"", IF(OR(
ISNUMBER(FIND("escovacao",LOWER(F3256))),
ISNUMBER(FIND("escovação",LOWER(F3256))),
ISNUMBER(FIND("higiene bucal",LOWER(F3256))),
ISNUMBER(FIND("tosa",LOWER(F3256))),
ISNUMBER(FIND("hidratacao",LOWER(F3256))),
ISNUMBER(FIND("hidratação",LOWER(F3256))),
ISNUMBER(FIND("spa",LOWER(F3256))),
ISNUMBER(FIND("corte de unhas",LOWER(F3256))),
ISNUMBER(FIND("desembolo",LOWER(F3256))),
ISNUMBER(FIND("clorexidina",LOWER(F3256))),
ISNUMBER(FIND("matizacao",LOWER(F3256))),
ISNUMBER(FIND("matização",LOWER(F3256))),
ISNUMBER(FIND("arredondamento",LOWER(F3256))),
ISNUMBER(FIND("remocao",LOWER(F3256))),
ISNUMBER(FIND("remoção",LOWER(F3256)))
),"Serviços extras",
IF(ISNUMBER(FIND("banho",LOWER(F3256))),"Banho","Loja")))</f>
        <v>Loja</v>
      </c>
      <c r="AZ3256" s="1" t="str">
        <f>IF(ISBLANK(I3256),"", _xlfn.LET(_xlpm.Pedido,TRIM(D3256&amp;""),IF(_xlpm.Pedido&lt;&gt;"",_xlpm.Pedido&amp;" | "&amp;K3256,I3256&amp;" | "&amp;K3256&amp;" | "&amp;TEXT(AU3256,"0"))))</f>
        <v xml:space="preserve">5592 | </v>
      </c>
      <c r="BA3256" s="1" t="str">
        <f>IF(ISBLANK(I3256),"", _xlfn.LET(_xlpm.TipoServico,LOWER(H3256),IF(ISNUMBER(FIND("banho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56" s="1" t="str">
        <f>IF(ISBLANK(I3256),"", _xlfn.LET(
    _xlpm.Servico,TRIM(F3256&amp;""),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56" s="1">
        <f t="shared" si="5"/>
        <v>41.9</v>
      </c>
    </row>
    <row r="3257" spans="1:55" x14ac:dyDescent="0.3">
      <c r="A3257" t="s">
        <v>141</v>
      </c>
      <c r="B3257" s="3">
        <v>46158</v>
      </c>
      <c r="C3257" t="s">
        <v>27</v>
      </c>
      <c r="D3257">
        <v>5595</v>
      </c>
      <c r="F3257" t="s">
        <v>134</v>
      </c>
      <c r="H3257" t="s">
        <v>276</v>
      </c>
      <c r="I3257">
        <v>2808</v>
      </c>
      <c r="J3257" t="s">
        <v>528</v>
      </c>
      <c r="K3257" t="s">
        <v>665</v>
      </c>
      <c r="L3257">
        <v>7391226639</v>
      </c>
      <c r="N3257">
        <v>0</v>
      </c>
      <c r="O3257" t="s">
        <v>5</v>
      </c>
      <c r="P3257">
        <v>0</v>
      </c>
      <c r="Q3257">
        <v>62</v>
      </c>
      <c r="R3257">
        <v>62</v>
      </c>
      <c r="S3257">
        <v>1</v>
      </c>
      <c r="T3257">
        <v>62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 t="s">
        <v>6</v>
      </c>
      <c r="AG3257">
        <v>119</v>
      </c>
      <c r="AT3257" s="1"/>
      <c r="AU3257" s="2" t="str">
        <f>IF(ISBLANK(B3257),"", TEXT(B3257,"dddd, d \d\e mmmm \d\e aaaa"))</f>
        <v>sábado, 16 de maio de 2026</v>
      </c>
      <c r="AX3257" s="1" t="str" cm="1">
        <f t="array" ref="AX3257">IFERROR(_xlfn.TEXTJOIN(", ",TRUE,_xlfn._xlws.SORT(_xlfn.UNIQUE(_xlfn._xlws.FILTER($K$2:$K$2889,($I$2:$I$2889=I3257)*($K$2:$K$2889&lt;&gt;""))))),"")</f>
        <v>Malu</v>
      </c>
      <c r="AY3257" s="1" t="str">
        <f>IF(ISBLANK(F3257),"", IF(OR(
ISNUMBER(FIND("escovacao",LOWER(F3257))),
ISNUMBER(FIND("escovação",LOWER(F3257))),
ISNUMBER(FIND("higiene bucal",LOWER(F3257))),
ISNUMBER(FIND("tosa",LOWER(F3257))),
ISNUMBER(FIND("hidratacao",LOWER(F3257))),
ISNUMBER(FIND("hidratação",LOWER(F3257))),
ISNUMBER(FIND("spa",LOWER(F3257))),
ISNUMBER(FIND("corte de unhas",LOWER(F3257))),
ISNUMBER(FIND("desembolo",LOWER(F3257))),
ISNUMBER(FIND("clorexidina",LOWER(F3257))),
ISNUMBER(FIND("matizacao",LOWER(F3257))),
ISNUMBER(FIND("matização",LOWER(F3257))),
ISNUMBER(FIND("arredondamento",LOWER(F3257))),
ISNUMBER(FIND("remocao",LOWER(F3257))),
ISNUMBER(FIND("remoção",LOWER(F3257)))
),"Serviços extras",
IF(ISNUMBER(FIND("banho",LOWER(F3257))),"Banho","Loja")))</f>
        <v>Banho</v>
      </c>
      <c r="AZ3257" s="1" t="str">
        <f>IF(ISBLANK(I3257),"", _xlfn.LET(_xlpm.Pedido,TRIM(D3257&amp;""),IF(_xlpm.Pedido&lt;&gt;"",_xlpm.Pedido&amp;" | "&amp;K3257,I3257&amp;" | "&amp;K3257&amp;" | "&amp;TEXT(AU3257,"0"))))</f>
        <v>5595 | Malu</v>
      </c>
      <c r="BA3257" s="1" t="str">
        <f>IF(ISBLANK(I3257),"", _xlfn.LET(_xlpm.TipoServico,LOWER(H3257),IF(ISNUMBER(FIND("banho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57" s="1" t="str">
        <f>IF(ISBLANK(I3257),"", _xlfn.LET(
    _xlpm.Servico,TRIM(F3257&amp;""),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57" s="1">
        <f t="shared" si="5"/>
        <v>62</v>
      </c>
    </row>
    <row r="3258" spans="1:55" x14ac:dyDescent="0.3">
      <c r="A3258" t="s">
        <v>141</v>
      </c>
      <c r="B3258" s="3">
        <v>46158</v>
      </c>
      <c r="C3258" t="s">
        <v>27</v>
      </c>
      <c r="D3258">
        <v>5595</v>
      </c>
      <c r="F3258" t="s">
        <v>146</v>
      </c>
      <c r="H3258" t="s">
        <v>276</v>
      </c>
      <c r="I3258">
        <v>2808</v>
      </c>
      <c r="J3258" t="s">
        <v>528</v>
      </c>
      <c r="K3258" t="s">
        <v>665</v>
      </c>
      <c r="L3258">
        <v>7391226639</v>
      </c>
      <c r="N3258">
        <v>0</v>
      </c>
      <c r="O3258" t="s">
        <v>5</v>
      </c>
      <c r="P3258">
        <v>0</v>
      </c>
      <c r="Q3258">
        <v>12</v>
      </c>
      <c r="R3258">
        <v>12</v>
      </c>
      <c r="S3258">
        <v>1</v>
      </c>
      <c r="T3258">
        <v>12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 t="s">
        <v>6</v>
      </c>
      <c r="AG3258">
        <v>119</v>
      </c>
      <c r="AT3258" s="1"/>
      <c r="AU3258" s="2" t="str">
        <f>IF(ISBLANK(B3258),"", TEXT(B3258,"dddd, d \d\e mmmm \d\e aaaa"))</f>
        <v>sábado, 16 de maio de 2026</v>
      </c>
      <c r="AX3258" s="1" t="str" cm="1">
        <f t="array" ref="AX3258">IFERROR(_xlfn.TEXTJOIN(", ",TRUE,_xlfn._xlws.SORT(_xlfn.UNIQUE(_xlfn._xlws.FILTER($K$2:$K$2889,($I$2:$I$2889=I3258)*($K$2:$K$2889&lt;&gt;""))))),"")</f>
        <v>Malu</v>
      </c>
      <c r="AY3258" s="1" t="str">
        <f>IF(ISBLANK(F3258),"", IF(OR(
ISNUMBER(FIND("escovacao",LOWER(F3258))),
ISNUMBER(FIND("escovação",LOWER(F3258))),
ISNUMBER(FIND("higiene bucal",LOWER(F3258))),
ISNUMBER(FIND("tosa",LOWER(F3258))),
ISNUMBER(FIND("hidratacao",LOWER(F3258))),
ISNUMBER(FIND("hidratação",LOWER(F3258))),
ISNUMBER(FIND("spa",LOWER(F3258))),
ISNUMBER(FIND("corte de unhas",LOWER(F3258))),
ISNUMBER(FIND("desembolo",LOWER(F3258))),
ISNUMBER(FIND("clorexidina",LOWER(F3258))),
ISNUMBER(FIND("matizacao",LOWER(F3258))),
ISNUMBER(FIND("matização",LOWER(F3258))),
ISNUMBER(FIND("arredondamento",LOWER(F3258))),
ISNUMBER(FIND("remocao",LOWER(F3258))),
ISNUMBER(FIND("remoção",LOWER(F3258)))
),"Serviços extras",
IF(ISNUMBER(FIND("banho",LOWER(F3258))),"Banho","Loja")))</f>
        <v>Serviços extras</v>
      </c>
      <c r="AZ3258" s="1" t="str">
        <f>IF(ISBLANK(I3258),"", _xlfn.LET(_xlpm.Pedido,TRIM(D3258&amp;""),IF(_xlpm.Pedido&lt;&gt;"",_xlpm.Pedido&amp;" | "&amp;K3258,I3258&amp;" | "&amp;K3258&amp;" | "&amp;TEXT(AU3258,"0"))))</f>
        <v>5595 | Malu</v>
      </c>
      <c r="BA3258" s="1" t="str">
        <f>IF(ISBLANK(I3258),"", _xlfn.LET(_xlpm.TipoServico,LOWER(H3258),IF(ISNUMBER(FIND("banho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58" s="1" t="str">
        <f>IF(ISBLANK(I3258),"", _xlfn.LET(
    _xlpm.Servico,TRIM(F3258&amp;""),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58" s="1">
        <f t="shared" si="5"/>
        <v>12</v>
      </c>
    </row>
    <row r="3259" spans="1:55" x14ac:dyDescent="0.3">
      <c r="A3259" t="s">
        <v>141</v>
      </c>
      <c r="B3259" s="3">
        <v>46158</v>
      </c>
      <c r="C3259" t="s">
        <v>27</v>
      </c>
      <c r="D3259">
        <v>5595</v>
      </c>
      <c r="F3259" t="s">
        <v>169</v>
      </c>
      <c r="H3259" t="s">
        <v>276</v>
      </c>
      <c r="I3259">
        <v>2808</v>
      </c>
      <c r="J3259" t="s">
        <v>528</v>
      </c>
      <c r="K3259" t="s">
        <v>665</v>
      </c>
      <c r="L3259">
        <v>7391226639</v>
      </c>
      <c r="N3259">
        <v>0</v>
      </c>
      <c r="O3259" t="s">
        <v>5</v>
      </c>
      <c r="P3259">
        <v>0</v>
      </c>
      <c r="Q3259">
        <v>10</v>
      </c>
      <c r="R3259">
        <v>10</v>
      </c>
      <c r="S3259">
        <v>1</v>
      </c>
      <c r="T3259">
        <v>10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 t="s">
        <v>6</v>
      </c>
      <c r="AG3259">
        <v>119</v>
      </c>
      <c r="AT3259" s="1"/>
      <c r="AU3259" s="2" t="str">
        <f>IF(ISBLANK(B3259),"", TEXT(B3259,"dddd, d \d\e mmmm \d\e aaaa"))</f>
        <v>sábado, 16 de maio de 2026</v>
      </c>
      <c r="AX3259" s="1" t="str" cm="1">
        <f t="array" ref="AX3259">IFERROR(_xlfn.TEXTJOIN(", ",TRUE,_xlfn._xlws.SORT(_xlfn.UNIQUE(_xlfn._xlws.FILTER($K$2:$K$2889,($I$2:$I$2889=I3259)*($K$2:$K$2889&lt;&gt;""))))),"")</f>
        <v>Malu</v>
      </c>
      <c r="AY3259" s="1" t="str">
        <f>IF(ISBLANK(F3259),"", IF(OR(
ISNUMBER(FIND("escovacao",LOWER(F3259))),
ISNUMBER(FIND("escovação",LOWER(F3259))),
ISNUMBER(FIND("higiene bucal",LOWER(F3259))),
ISNUMBER(FIND("tosa",LOWER(F3259))),
ISNUMBER(FIND("hidratacao",LOWER(F3259))),
ISNUMBER(FIND("hidratação",LOWER(F3259))),
ISNUMBER(FIND("spa",LOWER(F3259))),
ISNUMBER(FIND("corte de unhas",LOWER(F3259))),
ISNUMBER(FIND("desembolo",LOWER(F3259))),
ISNUMBER(FIND("clorexidina",LOWER(F3259))),
ISNUMBER(FIND("matizacao",LOWER(F3259))),
ISNUMBER(FIND("matização",LOWER(F3259))),
ISNUMBER(FIND("arredondamento",LOWER(F3259))),
ISNUMBER(FIND("remocao",LOWER(F3259))),
ISNUMBER(FIND("remoção",LOWER(F3259)))
),"Serviços extras",
IF(ISNUMBER(FIND("banho",LOWER(F3259))),"Banho","Loja")))</f>
        <v>Serviços extras</v>
      </c>
      <c r="AZ3259" s="1" t="str">
        <f>IF(ISBLANK(I3259),"", _xlfn.LET(_xlpm.Pedido,TRIM(D3259&amp;""),IF(_xlpm.Pedido&lt;&gt;"",_xlpm.Pedido&amp;" | "&amp;K3259,I3259&amp;" | "&amp;K3259&amp;" | "&amp;TEXT(AU3259,"0"))))</f>
        <v>5595 | Malu</v>
      </c>
      <c r="BA3259" s="1" t="str">
        <f>IF(ISBLANK(I3259),"", _xlfn.LET(_xlpm.TipoServico,LOWER(H3259),IF(ISNUMBER(FIND("banho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59" s="1" t="str">
        <f>IF(ISBLANK(I3259),"", _xlfn.LET(
    _xlpm.Servico,TRIM(F3259&amp;""),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59" s="1">
        <f t="shared" si="5"/>
        <v>10</v>
      </c>
    </row>
    <row r="3260" spans="1:55" x14ac:dyDescent="0.3">
      <c r="A3260" t="s">
        <v>141</v>
      </c>
      <c r="B3260" s="3">
        <v>46158</v>
      </c>
      <c r="C3260" t="s">
        <v>27</v>
      </c>
      <c r="D3260">
        <v>5595</v>
      </c>
      <c r="F3260" t="s">
        <v>275</v>
      </c>
      <c r="H3260" t="s">
        <v>276</v>
      </c>
      <c r="I3260">
        <v>2808</v>
      </c>
      <c r="J3260" t="s">
        <v>528</v>
      </c>
      <c r="K3260" t="s">
        <v>665</v>
      </c>
      <c r="L3260">
        <v>7391226639</v>
      </c>
      <c r="N3260">
        <v>0</v>
      </c>
      <c r="O3260" t="s">
        <v>5</v>
      </c>
      <c r="P3260">
        <v>0</v>
      </c>
      <c r="Q3260">
        <v>35</v>
      </c>
      <c r="R3260">
        <v>35</v>
      </c>
      <c r="S3260">
        <v>1</v>
      </c>
      <c r="T3260">
        <v>35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  <c r="AE3260">
        <v>0</v>
      </c>
      <c r="AF3260" t="s">
        <v>6</v>
      </c>
      <c r="AG3260">
        <v>119</v>
      </c>
      <c r="AT3260" s="1"/>
      <c r="AU3260" s="2" t="str">
        <f>IF(ISBLANK(B3260),"", TEXT(B3260,"dddd, d \d\e mmmm \d\e aaaa"))</f>
        <v>sábado, 16 de maio de 2026</v>
      </c>
      <c r="AX3260" s="1" t="str" cm="1">
        <f t="array" ref="AX3260">IFERROR(_xlfn.TEXTJOIN(", ",TRUE,_xlfn._xlws.SORT(_xlfn.UNIQUE(_xlfn._xlws.FILTER($K$2:$K$2889,($I$2:$I$2889=I3260)*($K$2:$K$2889&lt;&gt;""))))),"")</f>
        <v>Malu</v>
      </c>
      <c r="AY3260" s="1" t="str">
        <f>IF(ISBLANK(F3260),"", IF(OR(
ISNUMBER(FIND("escovacao",LOWER(F3260))),
ISNUMBER(FIND("escovação",LOWER(F3260))),
ISNUMBER(FIND("higiene bucal",LOWER(F3260))),
ISNUMBER(FIND("tosa",LOWER(F3260))),
ISNUMBER(FIND("hidratacao",LOWER(F3260))),
ISNUMBER(FIND("hidratação",LOWER(F3260))),
ISNUMBER(FIND("spa",LOWER(F3260))),
ISNUMBER(FIND("corte de unhas",LOWER(F3260))),
ISNUMBER(FIND("desembolo",LOWER(F3260))),
ISNUMBER(FIND("clorexidina",LOWER(F3260))),
ISNUMBER(FIND("matizacao",LOWER(F3260))),
ISNUMBER(FIND("matização",LOWER(F3260))),
ISNUMBER(FIND("arredondamento",LOWER(F3260))),
ISNUMBER(FIND("remocao",LOWER(F3260))),
ISNUMBER(FIND("remoção",LOWER(F3260)))
),"Serviços extras",
IF(ISNUMBER(FIND("banho",LOWER(F3260))),"Banho","Loja")))</f>
        <v>Serviços extras</v>
      </c>
      <c r="AZ3260" s="1" t="str">
        <f>IF(ISBLANK(I3260),"", _xlfn.LET(_xlpm.Pedido,TRIM(D3260&amp;""),IF(_xlpm.Pedido&lt;&gt;"",_xlpm.Pedido&amp;" | "&amp;K3260,I3260&amp;" | "&amp;K3260&amp;" | "&amp;TEXT(AU3260,"0"))))</f>
        <v>5595 | Malu</v>
      </c>
      <c r="BA3260" s="1" t="str">
        <f>IF(ISBLANK(I3260),"", _xlfn.LET(_xlpm.TipoServico,LOWER(H3260),IF(ISNUMBER(FIND("banho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0" s="1" t="str">
        <f>IF(ISBLANK(I3260),"", _xlfn.LET(
    _xlpm.Servico,TRIM(F3260&amp;""),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260" s="1">
        <f t="shared" si="5"/>
        <v>35</v>
      </c>
    </row>
    <row r="3261" spans="1:55" x14ac:dyDescent="0.3">
      <c r="A3261" t="s">
        <v>172</v>
      </c>
      <c r="B3261" s="3">
        <v>46158</v>
      </c>
      <c r="C3261" t="s">
        <v>27</v>
      </c>
      <c r="D3261">
        <v>5594</v>
      </c>
      <c r="F3261" t="s">
        <v>134</v>
      </c>
      <c r="H3261" t="s">
        <v>276</v>
      </c>
      <c r="I3261">
        <v>2585</v>
      </c>
      <c r="J3261" t="s">
        <v>83</v>
      </c>
      <c r="K3261" t="s">
        <v>157</v>
      </c>
      <c r="L3261">
        <v>5573981669052</v>
      </c>
      <c r="N3261">
        <v>0</v>
      </c>
      <c r="O3261" t="s">
        <v>5</v>
      </c>
      <c r="P3261">
        <v>0</v>
      </c>
      <c r="Q3261">
        <v>62</v>
      </c>
      <c r="R3261">
        <v>62</v>
      </c>
      <c r="S3261">
        <v>1</v>
      </c>
      <c r="T3261">
        <v>62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  <c r="AE3261">
        <v>0</v>
      </c>
      <c r="AF3261" t="s">
        <v>6</v>
      </c>
      <c r="AG3261">
        <v>124</v>
      </c>
      <c r="AT3261" s="1"/>
      <c r="AU3261" s="2" t="str">
        <f>IF(ISBLANK(B3261),"", TEXT(B3261,"dddd, d \d\e mmmm \d\e aaaa"))</f>
        <v>sábado, 16 de maio de 2026</v>
      </c>
      <c r="AX3261" s="1" t="str" cm="1">
        <f t="array" ref="AX3261">IFERROR(_xlfn.TEXTJOIN(", ",TRUE,_xlfn._xlws.SORT(_xlfn.UNIQUE(_xlfn._xlws.FILTER($K$2:$K$2889,($I$2:$I$2889=I3261)*($K$2:$K$2889&lt;&gt;""))))),"")</f>
        <v>Dudu, Tata</v>
      </c>
      <c r="AY3261" s="1" t="str">
        <f>IF(ISBLANK(F3261),"", IF(OR(
ISNUMBER(FIND("escovacao",LOWER(F3261))),
ISNUMBER(FIND("escovação",LOWER(F3261))),
ISNUMBER(FIND("higiene bucal",LOWER(F3261))),
ISNUMBER(FIND("tosa",LOWER(F3261))),
ISNUMBER(FIND("hidratacao",LOWER(F3261))),
ISNUMBER(FIND("hidratação",LOWER(F3261))),
ISNUMBER(FIND("spa",LOWER(F3261))),
ISNUMBER(FIND("corte de unhas",LOWER(F3261))),
ISNUMBER(FIND("desembolo",LOWER(F3261))),
ISNUMBER(FIND("clorexidina",LOWER(F3261))),
ISNUMBER(FIND("matizacao",LOWER(F3261))),
ISNUMBER(FIND("matização",LOWER(F3261))),
ISNUMBER(FIND("arredondamento",LOWER(F3261))),
ISNUMBER(FIND("remocao",LOWER(F3261))),
ISNUMBER(FIND("remoção",LOWER(F3261)))
),"Serviços extras",
IF(ISNUMBER(FIND("banho",LOWER(F3261))),"Banho","Loja")))</f>
        <v>Banho</v>
      </c>
      <c r="AZ3261" s="1" t="str">
        <f>IF(ISBLANK(I3261),"", _xlfn.LET(_xlpm.Pedido,TRIM(D3261&amp;""),IF(_xlpm.Pedido&lt;&gt;"",_xlpm.Pedido&amp;" | "&amp;K3261,I3261&amp;" | "&amp;K3261&amp;" | "&amp;TEXT(AU3261,"0"))))</f>
        <v>5594 | Dudu</v>
      </c>
      <c r="BA3261" s="1" t="str">
        <f>IF(ISBLANK(I3261),"", _xlfn.LET(_xlpm.TipoServico,LOWER(H3261),IF(ISNUMBER(FIND("banho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1" s="1" t="str">
        <f>IF(ISBLANK(I3261),"", _xlfn.LET(
    _xlpm.Servico,TRIM(F3261&amp;""),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61" s="1">
        <f t="shared" si="5"/>
        <v>62</v>
      </c>
    </row>
    <row r="3262" spans="1:55" x14ac:dyDescent="0.3">
      <c r="A3262" t="s">
        <v>133</v>
      </c>
      <c r="B3262" s="3">
        <v>46158</v>
      </c>
      <c r="C3262" t="s">
        <v>27</v>
      </c>
      <c r="D3262">
        <v>5594</v>
      </c>
      <c r="F3262" t="s">
        <v>134</v>
      </c>
      <c r="H3262" t="s">
        <v>276</v>
      </c>
      <c r="I3262">
        <v>2585</v>
      </c>
      <c r="J3262" t="s">
        <v>83</v>
      </c>
      <c r="K3262" t="s">
        <v>156</v>
      </c>
      <c r="L3262">
        <v>5573981669052</v>
      </c>
      <c r="N3262">
        <v>0</v>
      </c>
      <c r="O3262" t="s">
        <v>5</v>
      </c>
      <c r="P3262">
        <v>0</v>
      </c>
      <c r="Q3262">
        <v>62</v>
      </c>
      <c r="R3262">
        <v>62</v>
      </c>
      <c r="S3262">
        <v>1</v>
      </c>
      <c r="T3262">
        <v>62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  <c r="AE3262">
        <v>0</v>
      </c>
      <c r="AF3262" t="s">
        <v>6</v>
      </c>
      <c r="AG3262">
        <v>124</v>
      </c>
      <c r="AT3262" s="1"/>
      <c r="AU3262" s="2" t="str">
        <f>IF(ISBLANK(B3262),"", TEXT(B3262,"dddd, d \d\e mmmm \d\e aaaa"))</f>
        <v>sábado, 16 de maio de 2026</v>
      </c>
      <c r="AX3262" s="1" t="str" cm="1">
        <f t="array" ref="AX3262">IFERROR(_xlfn.TEXTJOIN(", ",TRUE,_xlfn._xlws.SORT(_xlfn.UNIQUE(_xlfn._xlws.FILTER($K$2:$K$2889,($I$2:$I$2889=I3262)*($K$2:$K$2889&lt;&gt;""))))),"")</f>
        <v>Dudu, Tata</v>
      </c>
      <c r="AY3262" s="1" t="str">
        <f>IF(ISBLANK(F3262),"", IF(OR(
ISNUMBER(FIND("escovacao",LOWER(F3262))),
ISNUMBER(FIND("escovação",LOWER(F3262))),
ISNUMBER(FIND("higiene bucal",LOWER(F3262))),
ISNUMBER(FIND("tosa",LOWER(F3262))),
ISNUMBER(FIND("hidratacao",LOWER(F3262))),
ISNUMBER(FIND("hidratação",LOWER(F3262))),
ISNUMBER(FIND("spa",LOWER(F3262))),
ISNUMBER(FIND("corte de unhas",LOWER(F3262))),
ISNUMBER(FIND("desembolo",LOWER(F3262))),
ISNUMBER(FIND("clorexidina",LOWER(F3262))),
ISNUMBER(FIND("matizacao",LOWER(F3262))),
ISNUMBER(FIND("matização",LOWER(F3262))),
ISNUMBER(FIND("arredondamento",LOWER(F3262))),
ISNUMBER(FIND("remocao",LOWER(F3262))),
ISNUMBER(FIND("remoção",LOWER(F3262)))
),"Serviços extras",
IF(ISNUMBER(FIND("banho",LOWER(F3262))),"Banho","Loja")))</f>
        <v>Banho</v>
      </c>
      <c r="AZ3262" s="1" t="str">
        <f>IF(ISBLANK(I3262),"", _xlfn.LET(_xlpm.Pedido,TRIM(D3262&amp;""),IF(_xlpm.Pedido&lt;&gt;"",_xlpm.Pedido&amp;" | "&amp;K3262,I3262&amp;" | "&amp;K3262&amp;" | "&amp;TEXT(AU3262,"0"))))</f>
        <v>5594 | Tata</v>
      </c>
      <c r="BA3262" s="1" t="str">
        <f>IF(ISBLANK(I3262),"", _xlfn.LET(_xlpm.TipoServico,LOWER(H3262),IF(ISNUMBER(FIND("banho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2" s="1" t="str">
        <f>IF(ISBLANK(I3262),"", _xlfn.LET(
    _xlpm.Servico,TRIM(F3262&amp;""),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62" s="1">
        <f t="shared" si="5"/>
        <v>62</v>
      </c>
    </row>
    <row r="3263" spans="1:55" x14ac:dyDescent="0.3">
      <c r="A3263" t="s">
        <v>172</v>
      </c>
      <c r="B3263" s="3">
        <v>46158</v>
      </c>
      <c r="C3263" t="s">
        <v>27</v>
      </c>
      <c r="D3263">
        <v>5596</v>
      </c>
      <c r="F3263" t="s">
        <v>134</v>
      </c>
      <c r="H3263" t="s">
        <v>276</v>
      </c>
      <c r="I3263">
        <v>2853</v>
      </c>
      <c r="J3263" t="s">
        <v>36</v>
      </c>
      <c r="K3263" t="s">
        <v>161</v>
      </c>
      <c r="L3263">
        <v>557399845575</v>
      </c>
      <c r="N3263">
        <v>0</v>
      </c>
      <c r="O3263" t="s">
        <v>5</v>
      </c>
      <c r="P3263">
        <v>0</v>
      </c>
      <c r="Q3263">
        <v>62</v>
      </c>
      <c r="R3263">
        <v>62</v>
      </c>
      <c r="S3263">
        <v>1</v>
      </c>
      <c r="T3263">
        <v>62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 t="s">
        <v>6</v>
      </c>
      <c r="AG3263">
        <v>62</v>
      </c>
      <c r="AT3263" s="1"/>
      <c r="AU3263" s="2" t="str">
        <f>IF(ISBLANK(B3263),"", TEXT(B3263,"dddd, d \d\e mmmm \d\e aaaa"))</f>
        <v>sábado, 16 de maio de 2026</v>
      </c>
      <c r="AX3263" s="1" t="str" cm="1">
        <f t="array" ref="AX3263">IFERROR(_xlfn.TEXTJOIN(", ",TRUE,_xlfn._xlws.SORT(_xlfn.UNIQUE(_xlfn._xlws.FILTER($K$2:$K$2889,($I$2:$I$2889=I3263)*($K$2:$K$2889&lt;&gt;""))))),"")</f>
        <v>Charlotte</v>
      </c>
      <c r="AY3263" s="1" t="str">
        <f>IF(ISBLANK(F3263),"", IF(OR(
ISNUMBER(FIND("escovacao",LOWER(F3263))),
ISNUMBER(FIND("escovação",LOWER(F3263))),
ISNUMBER(FIND("higiene bucal",LOWER(F3263))),
ISNUMBER(FIND("tosa",LOWER(F3263))),
ISNUMBER(FIND("hidratacao",LOWER(F3263))),
ISNUMBER(FIND("hidratação",LOWER(F3263))),
ISNUMBER(FIND("spa",LOWER(F3263))),
ISNUMBER(FIND("corte de unhas",LOWER(F3263))),
ISNUMBER(FIND("desembolo",LOWER(F3263))),
ISNUMBER(FIND("clorexidina",LOWER(F3263))),
ISNUMBER(FIND("matizacao",LOWER(F3263))),
ISNUMBER(FIND("matização",LOWER(F3263))),
ISNUMBER(FIND("arredondamento",LOWER(F3263))),
ISNUMBER(FIND("remocao",LOWER(F3263))),
ISNUMBER(FIND("remoção",LOWER(F3263)))
),"Serviços extras",
IF(ISNUMBER(FIND("banho",LOWER(F3263))),"Banho","Loja")))</f>
        <v>Banho</v>
      </c>
      <c r="AZ3263" s="1" t="str">
        <f>IF(ISBLANK(I3263),"", _xlfn.LET(_xlpm.Pedido,TRIM(D3263&amp;""),IF(_xlpm.Pedido&lt;&gt;"",_xlpm.Pedido&amp;" | "&amp;K3263,I3263&amp;" | "&amp;K3263&amp;" | "&amp;TEXT(AU3263,"0"))))</f>
        <v>5596 | Charlotte</v>
      </c>
      <c r="BA3263" s="1" t="str">
        <f>IF(ISBLANK(I3263),"", _xlfn.LET(_xlpm.TipoServico,LOWER(H3263),IF(ISNUMBER(FIND("banho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3" s="1" t="str">
        <f>IF(ISBLANK(I3263),"", _xlfn.LET(
    _xlpm.Servico,TRIM(F3263&amp;""),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63" s="1">
        <f t="shared" si="5"/>
        <v>62</v>
      </c>
    </row>
    <row r="3264" spans="1:55" x14ac:dyDescent="0.3">
      <c r="A3264" t="s">
        <v>133</v>
      </c>
      <c r="B3264" s="3">
        <v>46158</v>
      </c>
      <c r="C3264" t="s">
        <v>27</v>
      </c>
      <c r="D3264">
        <v>5598</v>
      </c>
      <c r="F3264" t="s">
        <v>134</v>
      </c>
      <c r="H3264" t="s">
        <v>276</v>
      </c>
      <c r="I3264">
        <v>2665</v>
      </c>
      <c r="J3264" t="s">
        <v>525</v>
      </c>
      <c r="K3264" t="s">
        <v>691</v>
      </c>
      <c r="L3264">
        <v>5573991554369</v>
      </c>
      <c r="N3264">
        <v>0</v>
      </c>
      <c r="O3264" t="s">
        <v>5</v>
      </c>
      <c r="P3264">
        <v>0</v>
      </c>
      <c r="Q3264">
        <v>62</v>
      </c>
      <c r="R3264">
        <v>62</v>
      </c>
      <c r="S3264">
        <v>1</v>
      </c>
      <c r="T3264">
        <v>62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 t="s">
        <v>6</v>
      </c>
      <c r="AG3264">
        <v>255</v>
      </c>
      <c r="AT3264" s="1"/>
      <c r="AU3264" s="2" t="str">
        <f>IF(ISBLANK(B3264),"", TEXT(B3264,"dddd, d \d\e mmmm \d\e aaaa"))</f>
        <v>sábado, 16 de maio de 2026</v>
      </c>
      <c r="AX3264" s="1" t="str" cm="1">
        <f t="array" ref="AX3264">IFERROR(_xlfn.TEXTJOIN(", ",TRUE,_xlfn._xlws.SORT(_xlfn.UNIQUE(_xlfn._xlws.FILTER($K$2:$K$2889,($I$2:$I$2889=I3264)*($K$2:$K$2889&lt;&gt;""))))),"")</f>
        <v>Dora, Oliver</v>
      </c>
      <c r="AY3264" s="1" t="str">
        <f>IF(ISBLANK(F3264),"", IF(OR(
ISNUMBER(FIND("escovacao",LOWER(F3264))),
ISNUMBER(FIND("escovação",LOWER(F3264))),
ISNUMBER(FIND("higiene bucal",LOWER(F3264))),
ISNUMBER(FIND("tosa",LOWER(F3264))),
ISNUMBER(FIND("hidratacao",LOWER(F3264))),
ISNUMBER(FIND("hidratação",LOWER(F3264))),
ISNUMBER(FIND("spa",LOWER(F3264))),
ISNUMBER(FIND("corte de unhas",LOWER(F3264))),
ISNUMBER(FIND("desembolo",LOWER(F3264))),
ISNUMBER(FIND("clorexidina",LOWER(F3264))),
ISNUMBER(FIND("matizacao",LOWER(F3264))),
ISNUMBER(FIND("matização",LOWER(F3264))),
ISNUMBER(FIND("arredondamento",LOWER(F3264))),
ISNUMBER(FIND("remocao",LOWER(F3264))),
ISNUMBER(FIND("remoção",LOWER(F3264)))
),"Serviços extras",
IF(ISNUMBER(FIND("banho",LOWER(F3264))),"Banho","Loja")))</f>
        <v>Banho</v>
      </c>
      <c r="AZ3264" s="1" t="str">
        <f>IF(ISBLANK(I3264),"", _xlfn.LET(_xlpm.Pedido,TRIM(D3264&amp;""),IF(_xlpm.Pedido&lt;&gt;"",_xlpm.Pedido&amp;" | "&amp;K3264,I3264&amp;" | "&amp;K3264&amp;" | "&amp;TEXT(AU3264,"0"))))</f>
        <v>5598 | Oliver</v>
      </c>
      <c r="BA3264" s="1" t="str">
        <f>IF(ISBLANK(I3264),"", _xlfn.LET(_xlpm.TipoServico,LOWER(H3264),IF(ISNUMBER(FIND("banho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4" s="1" t="str">
        <f>IF(ISBLANK(I3264),"", _xlfn.LET(
    _xlpm.Servico,TRIM(F3264&amp;""),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64" s="1">
        <f t="shared" si="5"/>
        <v>62</v>
      </c>
    </row>
    <row r="3265" spans="1:55" x14ac:dyDescent="0.3">
      <c r="A3265" t="s">
        <v>133</v>
      </c>
      <c r="B3265" s="3">
        <v>46158</v>
      </c>
      <c r="C3265" t="s">
        <v>27</v>
      </c>
      <c r="D3265">
        <v>5598</v>
      </c>
      <c r="F3265" t="s">
        <v>134</v>
      </c>
      <c r="H3265" t="s">
        <v>276</v>
      </c>
      <c r="I3265">
        <v>2665</v>
      </c>
      <c r="J3265" t="s">
        <v>525</v>
      </c>
      <c r="K3265" t="s">
        <v>165</v>
      </c>
      <c r="L3265">
        <v>5573991554369</v>
      </c>
      <c r="N3265">
        <v>0</v>
      </c>
      <c r="O3265" t="s">
        <v>5</v>
      </c>
      <c r="P3265">
        <v>0</v>
      </c>
      <c r="Q3265">
        <v>62</v>
      </c>
      <c r="R3265">
        <v>62</v>
      </c>
      <c r="S3265">
        <v>1</v>
      </c>
      <c r="T3265">
        <v>62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 t="s">
        <v>6</v>
      </c>
      <c r="AG3265">
        <v>255</v>
      </c>
      <c r="AT3265" s="1"/>
      <c r="AU3265" s="2" t="str">
        <f>IF(ISBLANK(B3265),"", TEXT(B3265,"dddd, d \d\e mmmm \d\e aaaa"))</f>
        <v>sábado, 16 de maio de 2026</v>
      </c>
      <c r="AX3265" s="1" t="str" cm="1">
        <f t="array" ref="AX3265">IFERROR(_xlfn.TEXTJOIN(", ",TRUE,_xlfn._xlws.SORT(_xlfn.UNIQUE(_xlfn._xlws.FILTER($K$2:$K$2889,($I$2:$I$2889=I3265)*($K$2:$K$2889&lt;&gt;""))))),"")</f>
        <v>Dora, Oliver</v>
      </c>
      <c r="AY3265" s="1" t="str">
        <f>IF(ISBLANK(F3265),"", IF(OR(
ISNUMBER(FIND("escovacao",LOWER(F3265))),
ISNUMBER(FIND("escovação",LOWER(F3265))),
ISNUMBER(FIND("higiene bucal",LOWER(F3265))),
ISNUMBER(FIND("tosa",LOWER(F3265))),
ISNUMBER(FIND("hidratacao",LOWER(F3265))),
ISNUMBER(FIND("hidratação",LOWER(F3265))),
ISNUMBER(FIND("spa",LOWER(F3265))),
ISNUMBER(FIND("corte de unhas",LOWER(F3265))),
ISNUMBER(FIND("desembolo",LOWER(F3265))),
ISNUMBER(FIND("clorexidina",LOWER(F3265))),
ISNUMBER(FIND("matizacao",LOWER(F3265))),
ISNUMBER(FIND("matização",LOWER(F3265))),
ISNUMBER(FIND("arredondamento",LOWER(F3265))),
ISNUMBER(FIND("remocao",LOWER(F3265))),
ISNUMBER(FIND("remoção",LOWER(F3265)))
),"Serviços extras",
IF(ISNUMBER(FIND("banho",LOWER(F3265))),"Banho","Loja")))</f>
        <v>Banho</v>
      </c>
      <c r="AZ3265" s="1" t="str">
        <f>IF(ISBLANK(I3265),"", _xlfn.LET(_xlpm.Pedido,TRIM(D3265&amp;""),IF(_xlpm.Pedido&lt;&gt;"",_xlpm.Pedido&amp;" | "&amp;K3265,I3265&amp;" | "&amp;K3265&amp;" | "&amp;TEXT(AU3265,"0"))))</f>
        <v>5598 | Dora</v>
      </c>
      <c r="BA3265" s="1" t="str">
        <f>IF(ISBLANK(I3265),"", _xlfn.LET(_xlpm.TipoServico,LOWER(H3265),IF(ISNUMBER(FIND("banho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5" s="1" t="str">
        <f>IF(ISBLANK(I3265),"", _xlfn.LET(
    _xlpm.Servico,TRIM(F3265&amp;""),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65" s="1">
        <f t="shared" si="5"/>
        <v>62</v>
      </c>
    </row>
    <row r="3266" spans="1:55" x14ac:dyDescent="0.3">
      <c r="A3266" t="s">
        <v>133</v>
      </c>
      <c r="B3266" s="3">
        <v>46158</v>
      </c>
      <c r="C3266" t="s">
        <v>27</v>
      </c>
      <c r="D3266">
        <v>5598</v>
      </c>
      <c r="F3266" t="s">
        <v>298</v>
      </c>
      <c r="H3266" t="s">
        <v>276</v>
      </c>
      <c r="I3266">
        <v>2665</v>
      </c>
      <c r="J3266" t="s">
        <v>525</v>
      </c>
      <c r="K3266" t="s">
        <v>691</v>
      </c>
      <c r="L3266">
        <v>5573991554369</v>
      </c>
      <c r="N3266">
        <v>0</v>
      </c>
      <c r="O3266" t="s">
        <v>5</v>
      </c>
      <c r="P3266">
        <v>0</v>
      </c>
      <c r="Q3266">
        <v>40</v>
      </c>
      <c r="R3266">
        <v>40</v>
      </c>
      <c r="S3266">
        <v>1</v>
      </c>
      <c r="T3266">
        <v>40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 t="s">
        <v>6</v>
      </c>
      <c r="AG3266">
        <v>255</v>
      </c>
      <c r="AT3266" s="1"/>
      <c r="AU3266" s="2" t="str">
        <f>IF(ISBLANK(B3266),"", TEXT(B3266,"dddd, d \d\e mmmm \d\e aaaa"))</f>
        <v>sábado, 16 de maio de 2026</v>
      </c>
      <c r="AX3266" s="1" t="str" cm="1">
        <f t="array" ref="AX3266">IFERROR(_xlfn.TEXTJOIN(", ",TRUE,_xlfn._xlws.SORT(_xlfn.UNIQUE(_xlfn._xlws.FILTER($K$2:$K$2889,($I$2:$I$2889=I3266)*($K$2:$K$2889&lt;&gt;""))))),"")</f>
        <v>Dora, Oliver</v>
      </c>
      <c r="AY3266" s="1" t="str">
        <f>IF(ISBLANK(F3266),"", IF(OR(
ISNUMBER(FIND("escovacao",LOWER(F3266))),
ISNUMBER(FIND("escovação",LOWER(F3266))),
ISNUMBER(FIND("higiene bucal",LOWER(F3266))),
ISNUMBER(FIND("tosa",LOWER(F3266))),
ISNUMBER(FIND("hidratacao",LOWER(F3266))),
ISNUMBER(FIND("hidratação",LOWER(F3266))),
ISNUMBER(FIND("spa",LOWER(F3266))),
ISNUMBER(FIND("corte de unhas",LOWER(F3266))),
ISNUMBER(FIND("desembolo",LOWER(F3266))),
ISNUMBER(FIND("clorexidina",LOWER(F3266))),
ISNUMBER(FIND("matizacao",LOWER(F3266))),
ISNUMBER(FIND("matização",LOWER(F3266))),
ISNUMBER(FIND("arredondamento",LOWER(F3266))),
ISNUMBER(FIND("remocao",LOWER(F3266))),
ISNUMBER(FIND("remoção",LOWER(F3266)))
),"Serviços extras",
IF(ISNUMBER(FIND("banho",LOWER(F3266))),"Banho","Loja")))</f>
        <v>Serviços extras</v>
      </c>
      <c r="AZ3266" s="1" t="str">
        <f>IF(ISBLANK(I3266),"", _xlfn.LET(_xlpm.Pedido,TRIM(D3266&amp;""),IF(_xlpm.Pedido&lt;&gt;"",_xlpm.Pedido&amp;" | "&amp;K3266,I3266&amp;" | "&amp;K3266&amp;" | "&amp;TEXT(AU3266,"0"))))</f>
        <v>5598 | Oliver</v>
      </c>
      <c r="BA3266" s="1" t="str">
        <f>IF(ISBLANK(I3266),"", _xlfn.LET(_xlpm.TipoServico,LOWER(H3266),IF(ISNUMBER(FIND("banho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6" s="1" t="str">
        <f>IF(ISBLANK(I3266),"", _xlfn.LET(
    _xlpm.Servico,TRIM(F3266&amp;""),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66" s="1">
        <f t="shared" si="5"/>
        <v>40</v>
      </c>
    </row>
    <row r="3267" spans="1:55" x14ac:dyDescent="0.3">
      <c r="A3267" t="s">
        <v>133</v>
      </c>
      <c r="B3267" s="3">
        <v>46158</v>
      </c>
      <c r="C3267" t="s">
        <v>27</v>
      </c>
      <c r="D3267">
        <v>5598</v>
      </c>
      <c r="F3267" t="s">
        <v>298</v>
      </c>
      <c r="H3267" t="s">
        <v>276</v>
      </c>
      <c r="I3267">
        <v>2665</v>
      </c>
      <c r="J3267" t="s">
        <v>525</v>
      </c>
      <c r="K3267" t="s">
        <v>165</v>
      </c>
      <c r="L3267">
        <v>5573991554369</v>
      </c>
      <c r="N3267">
        <v>0</v>
      </c>
      <c r="O3267" t="s">
        <v>5</v>
      </c>
      <c r="P3267">
        <v>0</v>
      </c>
      <c r="Q3267">
        <v>40</v>
      </c>
      <c r="R3267">
        <v>40</v>
      </c>
      <c r="S3267">
        <v>1</v>
      </c>
      <c r="T3267">
        <v>40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 t="s">
        <v>6</v>
      </c>
      <c r="AG3267">
        <v>255</v>
      </c>
      <c r="AT3267" s="1"/>
      <c r="AU3267" s="2" t="str">
        <f>IF(ISBLANK(B3267),"", TEXT(B3267,"dddd, d \d\e mmmm \d\e aaaa"))</f>
        <v>sábado, 16 de maio de 2026</v>
      </c>
      <c r="AX3267" s="1" t="str" cm="1">
        <f t="array" ref="AX3267">IFERROR(_xlfn.TEXTJOIN(", ",TRUE,_xlfn._xlws.SORT(_xlfn.UNIQUE(_xlfn._xlws.FILTER($K$2:$K$2889,($I$2:$I$2889=I3267)*($K$2:$K$2889&lt;&gt;""))))),"")</f>
        <v>Dora, Oliver</v>
      </c>
      <c r="AY3267" s="1" t="str">
        <f>IF(ISBLANK(F3267),"", IF(OR(
ISNUMBER(FIND("escovacao",LOWER(F3267))),
ISNUMBER(FIND("escovação",LOWER(F3267))),
ISNUMBER(FIND("higiene bucal",LOWER(F3267))),
ISNUMBER(FIND("tosa",LOWER(F3267))),
ISNUMBER(FIND("hidratacao",LOWER(F3267))),
ISNUMBER(FIND("hidratação",LOWER(F3267))),
ISNUMBER(FIND("spa",LOWER(F3267))),
ISNUMBER(FIND("corte de unhas",LOWER(F3267))),
ISNUMBER(FIND("desembolo",LOWER(F3267))),
ISNUMBER(FIND("clorexidina",LOWER(F3267))),
ISNUMBER(FIND("matizacao",LOWER(F3267))),
ISNUMBER(FIND("matização",LOWER(F3267))),
ISNUMBER(FIND("arredondamento",LOWER(F3267))),
ISNUMBER(FIND("remocao",LOWER(F3267))),
ISNUMBER(FIND("remoção",LOWER(F3267)))
),"Serviços extras",
IF(ISNUMBER(FIND("banho",LOWER(F3267))),"Banho","Loja")))</f>
        <v>Serviços extras</v>
      </c>
      <c r="AZ3267" s="1" t="str">
        <f>IF(ISBLANK(I3267),"", _xlfn.LET(_xlpm.Pedido,TRIM(D3267&amp;""),IF(_xlpm.Pedido&lt;&gt;"",_xlpm.Pedido&amp;" | "&amp;K3267,I3267&amp;" | "&amp;K3267&amp;" | "&amp;TEXT(AU3267,"0"))))</f>
        <v>5598 | Dora</v>
      </c>
      <c r="BA3267" s="1" t="str">
        <f>IF(ISBLANK(I3267),"", _xlfn.LET(_xlpm.TipoServico,LOWER(H3267),IF(ISNUMBER(FIND("banho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7" s="1" t="str">
        <f>IF(ISBLANK(I3267),"", _xlfn.LET(
    _xlpm.Servico,TRIM(F3267&amp;""),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67" s="1">
        <f t="shared" si="5"/>
        <v>40</v>
      </c>
    </row>
    <row r="3268" spans="1:55" x14ac:dyDescent="0.3">
      <c r="A3268" t="s">
        <v>133</v>
      </c>
      <c r="B3268" s="3">
        <v>46158</v>
      </c>
      <c r="C3268" t="s">
        <v>27</v>
      </c>
      <c r="D3268">
        <v>5598</v>
      </c>
      <c r="F3268" t="s">
        <v>303</v>
      </c>
      <c r="H3268" t="s">
        <v>276</v>
      </c>
      <c r="I3268">
        <v>2665</v>
      </c>
      <c r="J3268" t="s">
        <v>525</v>
      </c>
      <c r="K3268" t="s">
        <v>165</v>
      </c>
      <c r="L3268">
        <v>5573991554369</v>
      </c>
      <c r="N3268">
        <v>0</v>
      </c>
      <c r="O3268" t="s">
        <v>5</v>
      </c>
      <c r="P3268">
        <v>0</v>
      </c>
      <c r="Q3268">
        <v>50</v>
      </c>
      <c r="R3268">
        <v>50</v>
      </c>
      <c r="S3268">
        <v>1</v>
      </c>
      <c r="T3268">
        <v>50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 t="s">
        <v>6</v>
      </c>
      <c r="AG3268">
        <v>255</v>
      </c>
      <c r="AT3268" s="1"/>
      <c r="AU3268" s="2" t="str">
        <f>IF(ISBLANK(B3268),"", TEXT(B3268,"dddd, d \d\e mmmm \d\e aaaa"))</f>
        <v>sábado, 16 de maio de 2026</v>
      </c>
      <c r="AX3268" s="1" t="str" cm="1">
        <f t="array" ref="AX3268">IFERROR(_xlfn.TEXTJOIN(", ",TRUE,_xlfn._xlws.SORT(_xlfn.UNIQUE(_xlfn._xlws.FILTER($K$2:$K$2889,($I$2:$I$2889=I3268)*($K$2:$K$2889&lt;&gt;""))))),"")</f>
        <v>Dora, Oliver</v>
      </c>
      <c r="AY3268" s="1" t="str">
        <f>IF(ISBLANK(F3268),"", IF(OR(
ISNUMBER(FIND("escovacao",LOWER(F3268))),
ISNUMBER(FIND("escovação",LOWER(F3268))),
ISNUMBER(FIND("higiene bucal",LOWER(F3268))),
ISNUMBER(FIND("tosa",LOWER(F3268))),
ISNUMBER(FIND("hidratacao",LOWER(F3268))),
ISNUMBER(FIND("hidratação",LOWER(F3268))),
ISNUMBER(FIND("spa",LOWER(F3268))),
ISNUMBER(FIND("corte de unhas",LOWER(F3268))),
ISNUMBER(FIND("desembolo",LOWER(F3268))),
ISNUMBER(FIND("clorexidina",LOWER(F3268))),
ISNUMBER(FIND("matizacao",LOWER(F3268))),
ISNUMBER(FIND("matização",LOWER(F3268))),
ISNUMBER(FIND("arredondamento",LOWER(F3268))),
ISNUMBER(FIND("remocao",LOWER(F3268))),
ISNUMBER(FIND("remoção",LOWER(F3268)))
),"Serviços extras",
IF(ISNUMBER(FIND("banho",LOWER(F3268))),"Banho","Loja")))</f>
        <v>Serviços extras</v>
      </c>
      <c r="AZ3268" s="1" t="str">
        <f>IF(ISBLANK(I3268),"", _xlfn.LET(_xlpm.Pedido,TRIM(D3268&amp;""),IF(_xlpm.Pedido&lt;&gt;"",_xlpm.Pedido&amp;" | "&amp;K3268,I3268&amp;" | "&amp;K3268&amp;" | "&amp;TEXT(AU3268,"0"))))</f>
        <v>5598 | Dora</v>
      </c>
      <c r="BA3268" s="1" t="str">
        <f>IF(ISBLANK(I3268),"", _xlfn.LET(_xlpm.TipoServico,LOWER(H3268),IF(ISNUMBER(FIND("banho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8" s="1" t="str">
        <f>IF(ISBLANK(I3268),"", _xlfn.LET(
    _xlpm.Servico,TRIM(F3268&amp;""),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68" s="1">
        <f t="shared" si="5"/>
        <v>50</v>
      </c>
    </row>
    <row r="3269" spans="1:55" x14ac:dyDescent="0.3">
      <c r="A3269" t="s">
        <v>172</v>
      </c>
      <c r="B3269" s="3">
        <v>46158</v>
      </c>
      <c r="C3269" t="s">
        <v>27</v>
      </c>
      <c r="D3269">
        <v>5597</v>
      </c>
      <c r="F3269" t="s">
        <v>134</v>
      </c>
      <c r="H3269" t="s">
        <v>276</v>
      </c>
      <c r="I3269">
        <v>2443</v>
      </c>
      <c r="J3269" t="s">
        <v>433</v>
      </c>
      <c r="K3269" t="s">
        <v>167</v>
      </c>
      <c r="L3269">
        <v>5573988351772</v>
      </c>
      <c r="N3269">
        <v>0</v>
      </c>
      <c r="O3269" t="s">
        <v>5</v>
      </c>
      <c r="P3269">
        <v>0</v>
      </c>
      <c r="Q3269">
        <v>62</v>
      </c>
      <c r="R3269">
        <v>62</v>
      </c>
      <c r="S3269">
        <v>1</v>
      </c>
      <c r="T3269">
        <v>62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  <c r="AE3269">
        <v>0</v>
      </c>
      <c r="AF3269" t="s">
        <v>6</v>
      </c>
      <c r="AG3269">
        <v>62</v>
      </c>
      <c r="AH3269" t="s">
        <v>260</v>
      </c>
      <c r="AI3269" t="s">
        <v>223</v>
      </c>
      <c r="AJ3269" t="s">
        <v>192</v>
      </c>
      <c r="AK3269" t="s">
        <v>187</v>
      </c>
      <c r="AL3269" t="s">
        <v>188</v>
      </c>
      <c r="AT3269" s="1"/>
      <c r="AU3269" s="2" t="str">
        <f>IF(ISBLANK(B3269),"", TEXT(B3269,"dddd, d \d\e mmmm \d\e aaaa"))</f>
        <v>sábado, 16 de maio de 2026</v>
      </c>
      <c r="AX3269" s="1" t="str" cm="1">
        <f t="array" ref="AX3269">IFERROR(_xlfn.TEXTJOIN(", ",TRUE,_xlfn._xlws.SORT(_xlfn.UNIQUE(_xlfn._xlws.FILTER($K$2:$K$2889,($I$2:$I$2889=I3269)*($K$2:$K$2889&lt;&gt;""))))),"")</f>
        <v>Lucky</v>
      </c>
      <c r="AY3269" s="1" t="str">
        <f>IF(ISBLANK(F3269),"", IF(OR(
ISNUMBER(FIND("escovacao",LOWER(F3269))),
ISNUMBER(FIND("escovação",LOWER(F3269))),
ISNUMBER(FIND("higiene bucal",LOWER(F3269))),
ISNUMBER(FIND("tosa",LOWER(F3269))),
ISNUMBER(FIND("hidratacao",LOWER(F3269))),
ISNUMBER(FIND("hidratação",LOWER(F3269))),
ISNUMBER(FIND("spa",LOWER(F3269))),
ISNUMBER(FIND("corte de unhas",LOWER(F3269))),
ISNUMBER(FIND("desembolo",LOWER(F3269))),
ISNUMBER(FIND("clorexidina",LOWER(F3269))),
ISNUMBER(FIND("matizacao",LOWER(F3269))),
ISNUMBER(FIND("matização",LOWER(F3269))),
ISNUMBER(FIND("arredondamento",LOWER(F3269))),
ISNUMBER(FIND("remocao",LOWER(F3269))),
ISNUMBER(FIND("remoção",LOWER(F3269)))
),"Serviços extras",
IF(ISNUMBER(FIND("banho",LOWER(F3269))),"Banho","Loja")))</f>
        <v>Banho</v>
      </c>
      <c r="AZ3269" s="1" t="str">
        <f>IF(ISBLANK(I3269),"", _xlfn.LET(_xlpm.Pedido,TRIM(D3269&amp;""),IF(_xlpm.Pedido&lt;&gt;"",_xlpm.Pedido&amp;" | "&amp;K3269,I3269&amp;" | "&amp;K3269&amp;" | "&amp;TEXT(AU3269,"0"))))</f>
        <v>5597 | Lucky</v>
      </c>
      <c r="BA3269" s="1" t="str">
        <f>IF(ISBLANK(I3269),"", _xlfn.LET(_xlpm.TipoServico,LOWER(H3269),IF(ISNUMBER(FIND("banho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69" s="1" t="str">
        <f>IF(ISBLANK(I3269),"", _xlfn.LET(
    _xlpm.Servico,TRIM(F3269&amp;""),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69" s="1">
        <f t="shared" si="5"/>
        <v>62</v>
      </c>
    </row>
    <row r="3270" spans="1:55" x14ac:dyDescent="0.3">
      <c r="A3270" t="s">
        <v>141</v>
      </c>
      <c r="B3270" s="3">
        <v>46158</v>
      </c>
      <c r="C3270" t="s">
        <v>27</v>
      </c>
      <c r="D3270">
        <v>5600</v>
      </c>
      <c r="F3270" t="s">
        <v>134</v>
      </c>
      <c r="H3270" t="s">
        <v>276</v>
      </c>
      <c r="I3270">
        <v>2481</v>
      </c>
      <c r="J3270" t="s">
        <v>434</v>
      </c>
      <c r="K3270" t="s">
        <v>384</v>
      </c>
      <c r="L3270">
        <v>73991401113</v>
      </c>
      <c r="N3270">
        <v>0</v>
      </c>
      <c r="O3270" t="s">
        <v>5</v>
      </c>
      <c r="P3270">
        <v>0</v>
      </c>
      <c r="Q3270">
        <v>62</v>
      </c>
      <c r="R3270">
        <v>62</v>
      </c>
      <c r="S3270">
        <v>1</v>
      </c>
      <c r="T3270">
        <v>62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 t="s">
        <v>6</v>
      </c>
      <c r="AG3270">
        <v>144</v>
      </c>
      <c r="AH3270" t="s">
        <v>207</v>
      </c>
      <c r="AI3270" t="s">
        <v>209</v>
      </c>
      <c r="AJ3270" t="s">
        <v>192</v>
      </c>
      <c r="AK3270" t="s">
        <v>187</v>
      </c>
      <c r="AL3270" t="s">
        <v>188</v>
      </c>
      <c r="AT3270" s="1"/>
      <c r="AU3270" s="2" t="str">
        <f>IF(ISBLANK(B3270),"", TEXT(B3270,"dddd, d \d\e mmmm \d\e aaaa"))</f>
        <v>sábado, 16 de maio de 2026</v>
      </c>
      <c r="AX3270" s="1" t="str" cm="1">
        <f t="array" ref="AX3270">IFERROR(_xlfn.TEXTJOIN(", ",TRUE,_xlfn._xlws.SORT(_xlfn.UNIQUE(_xlfn._xlws.FILTER($K$2:$K$2889,($I$2:$I$2889=I3270)*($K$2:$K$2889&lt;&gt;""))))),"")</f>
        <v>Apolo, Pepeto</v>
      </c>
      <c r="AY3270" s="1" t="str">
        <f>IF(ISBLANK(F3270),"", IF(OR(
ISNUMBER(FIND("escovacao",LOWER(F3270))),
ISNUMBER(FIND("escovação",LOWER(F3270))),
ISNUMBER(FIND("higiene bucal",LOWER(F3270))),
ISNUMBER(FIND("tosa",LOWER(F3270))),
ISNUMBER(FIND("hidratacao",LOWER(F3270))),
ISNUMBER(FIND("hidratação",LOWER(F3270))),
ISNUMBER(FIND("spa",LOWER(F3270))),
ISNUMBER(FIND("corte de unhas",LOWER(F3270))),
ISNUMBER(FIND("desembolo",LOWER(F3270))),
ISNUMBER(FIND("clorexidina",LOWER(F3270))),
ISNUMBER(FIND("matizacao",LOWER(F3270))),
ISNUMBER(FIND("matização",LOWER(F3270))),
ISNUMBER(FIND("arredondamento",LOWER(F3270))),
ISNUMBER(FIND("remocao",LOWER(F3270))),
ISNUMBER(FIND("remoção",LOWER(F3270)))
),"Serviços extras",
IF(ISNUMBER(FIND("banho",LOWER(F3270))),"Banho","Loja")))</f>
        <v>Banho</v>
      </c>
      <c r="AZ3270" s="1" t="str">
        <f>IF(ISBLANK(I3270),"", _xlfn.LET(_xlpm.Pedido,TRIM(D3270&amp;""),IF(_xlpm.Pedido&lt;&gt;"",_xlpm.Pedido&amp;" | "&amp;K3270,I3270&amp;" | "&amp;K3270&amp;" | "&amp;TEXT(AU3270,"0"))))</f>
        <v>5600 | Apolo</v>
      </c>
      <c r="BA3270" s="1" t="str">
        <f>IF(ISBLANK(I3270),"", _xlfn.LET(_xlpm.TipoServico,LOWER(H3270),IF(ISNUMBER(FIND("banho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70" s="1" t="str">
        <f>IF(ISBLANK(I3270),"", _xlfn.LET(
    _xlpm.Servico,TRIM(F3270&amp;""),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70" s="1">
        <f t="shared" si="5"/>
        <v>62</v>
      </c>
    </row>
    <row r="3271" spans="1:55" x14ac:dyDescent="0.3">
      <c r="A3271" t="s">
        <v>172</v>
      </c>
      <c r="B3271" s="3">
        <v>46158</v>
      </c>
      <c r="C3271" t="s">
        <v>27</v>
      </c>
      <c r="D3271">
        <v>5600</v>
      </c>
      <c r="F3271" t="s">
        <v>134</v>
      </c>
      <c r="H3271" t="s">
        <v>276</v>
      </c>
      <c r="I3271">
        <v>2481</v>
      </c>
      <c r="J3271" t="s">
        <v>434</v>
      </c>
      <c r="K3271" t="s">
        <v>435</v>
      </c>
      <c r="L3271">
        <v>73991401113</v>
      </c>
      <c r="N3271">
        <v>0</v>
      </c>
      <c r="O3271" t="s">
        <v>5</v>
      </c>
      <c r="P3271">
        <v>0</v>
      </c>
      <c r="Q3271">
        <v>62</v>
      </c>
      <c r="R3271">
        <v>62</v>
      </c>
      <c r="S3271">
        <v>1</v>
      </c>
      <c r="T3271">
        <v>62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 t="s">
        <v>6</v>
      </c>
      <c r="AG3271">
        <v>144</v>
      </c>
      <c r="AH3271" t="s">
        <v>207</v>
      </c>
      <c r="AI3271" t="s">
        <v>199</v>
      </c>
      <c r="AJ3271" t="s">
        <v>192</v>
      </c>
      <c r="AK3271" t="s">
        <v>187</v>
      </c>
      <c r="AL3271" t="s">
        <v>188</v>
      </c>
      <c r="AT3271" s="1"/>
      <c r="AU3271" s="2" t="str">
        <f>IF(ISBLANK(B3271),"", TEXT(B3271,"dddd, d \d\e mmmm \d\e aaaa"))</f>
        <v>sábado, 16 de maio de 2026</v>
      </c>
      <c r="AX3271" s="1" t="str" cm="1">
        <f t="array" ref="AX3271">IFERROR(_xlfn.TEXTJOIN(", ",TRUE,_xlfn._xlws.SORT(_xlfn.UNIQUE(_xlfn._xlws.FILTER($K$2:$K$2889,($I$2:$I$2889=I3271)*($K$2:$K$2889&lt;&gt;""))))),"")</f>
        <v>Apolo, Pepeto</v>
      </c>
      <c r="AY3271" s="1" t="str">
        <f>IF(ISBLANK(F3271),"", IF(OR(
ISNUMBER(FIND("escovacao",LOWER(F3271))),
ISNUMBER(FIND("escovação",LOWER(F3271))),
ISNUMBER(FIND("higiene bucal",LOWER(F3271))),
ISNUMBER(FIND("tosa",LOWER(F3271))),
ISNUMBER(FIND("hidratacao",LOWER(F3271))),
ISNUMBER(FIND("hidratação",LOWER(F3271))),
ISNUMBER(FIND("spa",LOWER(F3271))),
ISNUMBER(FIND("corte de unhas",LOWER(F3271))),
ISNUMBER(FIND("desembolo",LOWER(F3271))),
ISNUMBER(FIND("clorexidina",LOWER(F3271))),
ISNUMBER(FIND("matizacao",LOWER(F3271))),
ISNUMBER(FIND("matização",LOWER(F3271))),
ISNUMBER(FIND("arredondamento",LOWER(F3271))),
ISNUMBER(FIND("remocao",LOWER(F3271))),
ISNUMBER(FIND("remoção",LOWER(F3271)))
),"Serviços extras",
IF(ISNUMBER(FIND("banho",LOWER(F3271))),"Banho","Loja")))</f>
        <v>Banho</v>
      </c>
      <c r="AZ3271" s="1" t="str">
        <f>IF(ISBLANK(I3271),"", _xlfn.LET(_xlpm.Pedido,TRIM(D3271&amp;""),IF(_xlpm.Pedido&lt;&gt;"",_xlpm.Pedido&amp;" | "&amp;K3271,I3271&amp;" | "&amp;K3271&amp;" | "&amp;TEXT(AU3271,"0"))))</f>
        <v>5600 | Pepeto</v>
      </c>
      <c r="BA3271" s="1" t="str">
        <f>IF(ISBLANK(I3271),"", _xlfn.LET(_xlpm.TipoServico,LOWER(H3271),IF(ISNUMBER(FIND("banho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71" s="1" t="str">
        <f>IF(ISBLANK(I3271),"", _xlfn.LET(
    _xlpm.Servico,TRIM(F3271&amp;""),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71" s="1">
        <f t="shared" si="5"/>
        <v>62</v>
      </c>
    </row>
    <row r="3272" spans="1:55" x14ac:dyDescent="0.3">
      <c r="A3272" t="s">
        <v>141</v>
      </c>
      <c r="B3272" s="3">
        <v>46158</v>
      </c>
      <c r="C3272" t="s">
        <v>27</v>
      </c>
      <c r="D3272">
        <v>5600</v>
      </c>
      <c r="F3272" t="s">
        <v>169</v>
      </c>
      <c r="H3272" t="s">
        <v>276</v>
      </c>
      <c r="I3272">
        <v>2481</v>
      </c>
      <c r="J3272" t="s">
        <v>434</v>
      </c>
      <c r="K3272" t="s">
        <v>384</v>
      </c>
      <c r="L3272">
        <v>73991401113</v>
      </c>
      <c r="N3272">
        <v>0</v>
      </c>
      <c r="O3272" t="s">
        <v>5</v>
      </c>
      <c r="P3272">
        <v>0</v>
      </c>
      <c r="Q3272">
        <v>10</v>
      </c>
      <c r="R3272">
        <v>10</v>
      </c>
      <c r="S3272">
        <v>1</v>
      </c>
      <c r="T3272">
        <v>10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 t="s">
        <v>6</v>
      </c>
      <c r="AG3272">
        <v>144</v>
      </c>
      <c r="AH3272" t="s">
        <v>207</v>
      </c>
      <c r="AI3272" t="s">
        <v>209</v>
      </c>
      <c r="AJ3272" t="s">
        <v>192</v>
      </c>
      <c r="AK3272" t="s">
        <v>187</v>
      </c>
      <c r="AL3272" t="s">
        <v>188</v>
      </c>
      <c r="AT3272" s="1"/>
      <c r="AU3272" s="2" t="str">
        <f>IF(ISBLANK(B3272),"", TEXT(B3272,"dddd, d \d\e mmmm \d\e aaaa"))</f>
        <v>sábado, 16 de maio de 2026</v>
      </c>
      <c r="AX3272" s="1" t="str" cm="1">
        <f t="array" ref="AX3272">IFERROR(_xlfn.TEXTJOIN(", ",TRUE,_xlfn._xlws.SORT(_xlfn.UNIQUE(_xlfn._xlws.FILTER($K$2:$K$2889,($I$2:$I$2889=I3272)*($K$2:$K$2889&lt;&gt;""))))),"")</f>
        <v>Apolo, Pepeto</v>
      </c>
      <c r="AY3272" s="1" t="str">
        <f>IF(ISBLANK(F3272),"", IF(OR(
ISNUMBER(FIND("escovacao",LOWER(F3272))),
ISNUMBER(FIND("escovação",LOWER(F3272))),
ISNUMBER(FIND("higiene bucal",LOWER(F3272))),
ISNUMBER(FIND("tosa",LOWER(F3272))),
ISNUMBER(FIND("hidratacao",LOWER(F3272))),
ISNUMBER(FIND("hidratação",LOWER(F3272))),
ISNUMBER(FIND("spa",LOWER(F3272))),
ISNUMBER(FIND("corte de unhas",LOWER(F3272))),
ISNUMBER(FIND("desembolo",LOWER(F3272))),
ISNUMBER(FIND("clorexidina",LOWER(F3272))),
ISNUMBER(FIND("matizacao",LOWER(F3272))),
ISNUMBER(FIND("matização",LOWER(F3272))),
ISNUMBER(FIND("arredondamento",LOWER(F3272))),
ISNUMBER(FIND("remocao",LOWER(F3272))),
ISNUMBER(FIND("remoção",LOWER(F3272)))
),"Serviços extras",
IF(ISNUMBER(FIND("banho",LOWER(F3272))),"Banho","Loja")))</f>
        <v>Serviços extras</v>
      </c>
      <c r="AZ3272" s="1" t="str">
        <f>IF(ISBLANK(I3272),"", _xlfn.LET(_xlpm.Pedido,TRIM(D3272&amp;""),IF(_xlpm.Pedido&lt;&gt;"",_xlpm.Pedido&amp;" | "&amp;K3272,I3272&amp;" | "&amp;K3272&amp;" | "&amp;TEXT(AU3272,"0"))))</f>
        <v>5600 | Apolo</v>
      </c>
      <c r="BA3272" s="1" t="str">
        <f>IF(ISBLANK(I3272),"", _xlfn.LET(_xlpm.TipoServico,LOWER(H3272),IF(ISNUMBER(FIND("banho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72" s="1" t="str">
        <f>IF(ISBLANK(I3272),"", _xlfn.LET(
    _xlpm.Servico,TRIM(F3272&amp;""),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72" s="1">
        <f t="shared" si="5"/>
        <v>10</v>
      </c>
    </row>
    <row r="3273" spans="1:55" x14ac:dyDescent="0.3">
      <c r="A3273" t="s">
        <v>172</v>
      </c>
      <c r="B3273" s="3">
        <v>46158</v>
      </c>
      <c r="C3273" t="s">
        <v>27</v>
      </c>
      <c r="D3273">
        <v>5600</v>
      </c>
      <c r="F3273" t="s">
        <v>169</v>
      </c>
      <c r="H3273" t="s">
        <v>276</v>
      </c>
      <c r="I3273">
        <v>2481</v>
      </c>
      <c r="J3273" t="s">
        <v>434</v>
      </c>
      <c r="K3273" t="s">
        <v>435</v>
      </c>
      <c r="L3273">
        <v>73991401113</v>
      </c>
      <c r="N3273">
        <v>0</v>
      </c>
      <c r="O3273" t="s">
        <v>5</v>
      </c>
      <c r="P3273">
        <v>0</v>
      </c>
      <c r="Q3273">
        <v>10</v>
      </c>
      <c r="R3273">
        <v>10</v>
      </c>
      <c r="S3273">
        <v>1</v>
      </c>
      <c r="T3273">
        <v>10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 t="s">
        <v>6</v>
      </c>
      <c r="AG3273">
        <v>144</v>
      </c>
      <c r="AH3273" t="s">
        <v>207</v>
      </c>
      <c r="AI3273" t="s">
        <v>199</v>
      </c>
      <c r="AJ3273" t="s">
        <v>192</v>
      </c>
      <c r="AK3273" t="s">
        <v>187</v>
      </c>
      <c r="AL3273" t="s">
        <v>188</v>
      </c>
      <c r="AT3273" s="1"/>
      <c r="AU3273" s="2" t="str">
        <f>IF(ISBLANK(B3273),"", TEXT(B3273,"dddd, d \d\e mmmm \d\e aaaa"))</f>
        <v>sábado, 16 de maio de 2026</v>
      </c>
      <c r="AX3273" s="1" t="str" cm="1">
        <f t="array" ref="AX3273">IFERROR(_xlfn.TEXTJOIN(", ",TRUE,_xlfn._xlws.SORT(_xlfn.UNIQUE(_xlfn._xlws.FILTER($K$2:$K$2889,($I$2:$I$2889=I3273)*($K$2:$K$2889&lt;&gt;""))))),"")</f>
        <v>Apolo, Pepeto</v>
      </c>
      <c r="AY3273" s="1" t="str">
        <f>IF(ISBLANK(F3273),"", IF(OR(
ISNUMBER(FIND("escovacao",LOWER(F3273))),
ISNUMBER(FIND("escovação",LOWER(F3273))),
ISNUMBER(FIND("higiene bucal",LOWER(F3273))),
ISNUMBER(FIND("tosa",LOWER(F3273))),
ISNUMBER(FIND("hidratacao",LOWER(F3273))),
ISNUMBER(FIND("hidratação",LOWER(F3273))),
ISNUMBER(FIND("spa",LOWER(F3273))),
ISNUMBER(FIND("corte de unhas",LOWER(F3273))),
ISNUMBER(FIND("desembolo",LOWER(F3273))),
ISNUMBER(FIND("clorexidina",LOWER(F3273))),
ISNUMBER(FIND("matizacao",LOWER(F3273))),
ISNUMBER(FIND("matização",LOWER(F3273))),
ISNUMBER(FIND("arredondamento",LOWER(F3273))),
ISNUMBER(FIND("remocao",LOWER(F3273))),
ISNUMBER(FIND("remoção",LOWER(F3273)))
),"Serviços extras",
IF(ISNUMBER(FIND("banho",LOWER(F3273))),"Banho","Loja")))</f>
        <v>Serviços extras</v>
      </c>
      <c r="AZ3273" s="1" t="str">
        <f>IF(ISBLANK(I3273),"", _xlfn.LET(_xlpm.Pedido,TRIM(D3273&amp;""),IF(_xlpm.Pedido&lt;&gt;"",_xlpm.Pedido&amp;" | "&amp;K3273,I3273&amp;" | "&amp;K3273&amp;" | "&amp;TEXT(AU3273,"0"))))</f>
        <v>5600 | Pepeto</v>
      </c>
      <c r="BA3273" s="1" t="str">
        <f>IF(ISBLANK(I3273),"", _xlfn.LET(_xlpm.TipoServico,LOWER(H3273),IF(ISNUMBER(FIND("banho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73" s="1" t="str">
        <f>IF(ISBLANK(I3273),"", _xlfn.LET(
    _xlpm.Servico,TRIM(F3273&amp;""),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73" s="1">
        <f t="shared" si="5"/>
        <v>10</v>
      </c>
    </row>
    <row r="3274" spans="1:55" x14ac:dyDescent="0.3">
      <c r="A3274" t="s">
        <v>839</v>
      </c>
      <c r="B3274" s="3">
        <v>46158</v>
      </c>
      <c r="C3274" t="s">
        <v>27</v>
      </c>
      <c r="D3274">
        <v>5599</v>
      </c>
      <c r="E3274">
        <v>0</v>
      </c>
      <c r="F3274" t="s">
        <v>490</v>
      </c>
      <c r="H3274" t="s">
        <v>4</v>
      </c>
      <c r="I3274">
        <v>2918</v>
      </c>
      <c r="J3274" t="s">
        <v>457</v>
      </c>
      <c r="L3274">
        <v>73998052200</v>
      </c>
      <c r="N3274">
        <v>0</v>
      </c>
      <c r="O3274" t="s">
        <v>5</v>
      </c>
      <c r="P3274">
        <v>0</v>
      </c>
      <c r="Q3274">
        <v>29.9</v>
      </c>
      <c r="R3274">
        <v>29.9</v>
      </c>
      <c r="S3274">
        <v>1</v>
      </c>
      <c r="T3274">
        <v>29.9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 t="s">
        <v>6</v>
      </c>
      <c r="AG3274">
        <v>184.9</v>
      </c>
      <c r="AS3274" t="s">
        <v>13</v>
      </c>
      <c r="AT3274" s="1"/>
      <c r="AU3274" s="2" t="str">
        <f>IF(ISBLANK(B3274),"", TEXT(B3274,"dddd, d \d\e mmmm \d\e aaaa"))</f>
        <v>sábado, 16 de maio de 2026</v>
      </c>
      <c r="AX3274" s="1" t="str" cm="1">
        <f t="array" ref="AX3274">IFERROR(_xlfn.TEXTJOIN(", ",TRUE,_xlfn._xlws.SORT(_xlfn.UNIQUE(_xlfn._xlws.FILTER($K$2:$K$2889,($I$2:$I$2889=I3274)*($K$2:$K$2889&lt;&gt;""))))),"")</f>
        <v/>
      </c>
      <c r="AY3274" s="1" t="str">
        <f>IF(ISBLANK(F3274),"", IF(OR(
ISNUMBER(FIND("escovacao",LOWER(F3274))),
ISNUMBER(FIND("escovação",LOWER(F3274))),
ISNUMBER(FIND("higiene bucal",LOWER(F3274))),
ISNUMBER(FIND("tosa",LOWER(F3274))),
ISNUMBER(FIND("hidratacao",LOWER(F3274))),
ISNUMBER(FIND("hidratação",LOWER(F3274))),
ISNUMBER(FIND("spa",LOWER(F3274))),
ISNUMBER(FIND("corte de unhas",LOWER(F3274))),
ISNUMBER(FIND("desembolo",LOWER(F3274))),
ISNUMBER(FIND("clorexidina",LOWER(F3274))),
ISNUMBER(FIND("matizacao",LOWER(F3274))),
ISNUMBER(FIND("matização",LOWER(F3274))),
ISNUMBER(FIND("arredondamento",LOWER(F3274))),
ISNUMBER(FIND("remocao",LOWER(F3274))),
ISNUMBER(FIND("remoção",LOWER(F3274)))
),"Serviços extras",
IF(ISNUMBER(FIND("banho",LOWER(F3274))),"Banho","Loja")))</f>
        <v>Loja</v>
      </c>
      <c r="AZ3274" s="1" t="str">
        <f>IF(ISBLANK(I3274),"", _xlfn.LET(_xlpm.Pedido,TRIM(D3274&amp;""),IF(_xlpm.Pedido&lt;&gt;"",_xlpm.Pedido&amp;" | "&amp;K3274,I3274&amp;" | "&amp;K3274&amp;" | "&amp;TEXT(AU3274,"0"))))</f>
        <v xml:space="preserve">5599 | </v>
      </c>
      <c r="BA3274" s="1" t="str">
        <f>IF(ISBLANK(I3274),"", _xlfn.LET(_xlpm.TipoServico,LOWER(H3274),IF(ISNUMBER(FIND("banho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74" s="1" t="str">
        <f>IF(ISBLANK(I3274),"", _xlfn.LET(
    _xlpm.Servico,TRIM(F3274&amp;""),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74" s="1">
        <f t="shared" si="5"/>
        <v>29.9</v>
      </c>
    </row>
    <row r="3275" spans="1:55" x14ac:dyDescent="0.3">
      <c r="A3275" t="s">
        <v>839</v>
      </c>
      <c r="B3275" s="3">
        <v>46158</v>
      </c>
      <c r="C3275" t="s">
        <v>27</v>
      </c>
      <c r="D3275">
        <v>5599</v>
      </c>
      <c r="E3275">
        <v>0</v>
      </c>
      <c r="F3275" t="s">
        <v>531</v>
      </c>
      <c r="H3275" t="s">
        <v>4</v>
      </c>
      <c r="I3275">
        <v>2918</v>
      </c>
      <c r="J3275" t="s">
        <v>457</v>
      </c>
      <c r="L3275">
        <v>73998052200</v>
      </c>
      <c r="N3275">
        <v>0</v>
      </c>
      <c r="O3275" t="s">
        <v>5</v>
      </c>
      <c r="P3275">
        <v>0</v>
      </c>
      <c r="Q3275">
        <v>155</v>
      </c>
      <c r="R3275">
        <v>155</v>
      </c>
      <c r="S3275">
        <v>1</v>
      </c>
      <c r="T3275">
        <v>155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  <c r="AE3275">
        <v>0</v>
      </c>
      <c r="AF3275" t="s">
        <v>6</v>
      </c>
      <c r="AG3275">
        <v>184.9</v>
      </c>
      <c r="AS3275" t="s">
        <v>492</v>
      </c>
      <c r="AT3275" s="1"/>
      <c r="AU3275" s="2" t="str">
        <f>IF(ISBLANK(B3275),"", TEXT(B3275,"dddd, d \d\e mmmm \d\e aaaa"))</f>
        <v>sábado, 16 de maio de 2026</v>
      </c>
      <c r="AX3275" s="1" t="str" cm="1">
        <f t="array" ref="AX3275">IFERROR(_xlfn.TEXTJOIN(", ",TRUE,_xlfn._xlws.SORT(_xlfn.UNIQUE(_xlfn._xlws.FILTER($K$2:$K$2889,($I$2:$I$2889=I3275)*($K$2:$K$2889&lt;&gt;""))))),"")</f>
        <v/>
      </c>
      <c r="AY3275" s="1" t="str">
        <f>IF(ISBLANK(F3275),"", IF(OR(
ISNUMBER(FIND("escovacao",LOWER(F3275))),
ISNUMBER(FIND("escovação",LOWER(F3275))),
ISNUMBER(FIND("higiene bucal",LOWER(F3275))),
ISNUMBER(FIND("tosa",LOWER(F3275))),
ISNUMBER(FIND("hidratacao",LOWER(F3275))),
ISNUMBER(FIND("hidratação",LOWER(F3275))),
ISNUMBER(FIND("spa",LOWER(F3275))),
ISNUMBER(FIND("corte de unhas",LOWER(F3275))),
ISNUMBER(FIND("desembolo",LOWER(F3275))),
ISNUMBER(FIND("clorexidina",LOWER(F3275))),
ISNUMBER(FIND("matizacao",LOWER(F3275))),
ISNUMBER(FIND("matização",LOWER(F3275))),
ISNUMBER(FIND("arredondamento",LOWER(F3275))),
ISNUMBER(FIND("remocao",LOWER(F3275))),
ISNUMBER(FIND("remoção",LOWER(F3275)))
),"Serviços extras",
IF(ISNUMBER(FIND("banho",LOWER(F3275))),"Banho","Loja")))</f>
        <v>Loja</v>
      </c>
      <c r="AZ3275" s="1" t="str">
        <f>IF(ISBLANK(I3275),"", _xlfn.LET(_xlpm.Pedido,TRIM(D3275&amp;""),IF(_xlpm.Pedido&lt;&gt;"",_xlpm.Pedido&amp;" | "&amp;K3275,I3275&amp;" | "&amp;K3275&amp;" | "&amp;TEXT(AU3275,"0"))))</f>
        <v xml:space="preserve">5599 | </v>
      </c>
      <c r="BA3275" s="1" t="str">
        <f>IF(ISBLANK(I3275),"", _xlfn.LET(_xlpm.TipoServico,LOWER(H3275),IF(ISNUMBER(FIND("banho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75" s="1" t="str">
        <f>IF(ISBLANK(I3275),"", _xlfn.LET(
    _xlpm.Servico,TRIM(F3275&amp;""),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75" s="1">
        <f t="shared" ref="BC3275:BC3338" si="6">IF(ISBLANK(B3275),"", IF(ISBLANK(R3275),Q3275*S3275,R3275*S3275))</f>
        <v>155</v>
      </c>
    </row>
    <row r="3276" spans="1:55" x14ac:dyDescent="0.3">
      <c r="A3276" t="s">
        <v>133</v>
      </c>
      <c r="B3276" s="3">
        <v>46160</v>
      </c>
      <c r="C3276" t="s">
        <v>43</v>
      </c>
      <c r="D3276">
        <v>5601</v>
      </c>
      <c r="F3276" t="s">
        <v>159</v>
      </c>
      <c r="H3276" t="s">
        <v>276</v>
      </c>
      <c r="I3276">
        <v>2873</v>
      </c>
      <c r="J3276" t="s">
        <v>468</v>
      </c>
      <c r="K3276" t="s">
        <v>469</v>
      </c>
      <c r="L3276">
        <v>61981751582</v>
      </c>
      <c r="N3276">
        <v>0</v>
      </c>
      <c r="O3276" t="s">
        <v>5</v>
      </c>
      <c r="P3276">
        <v>0</v>
      </c>
      <c r="Q3276">
        <v>75</v>
      </c>
      <c r="R3276">
        <v>75</v>
      </c>
      <c r="S3276">
        <v>1</v>
      </c>
      <c r="T3276">
        <v>75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 t="s">
        <v>6</v>
      </c>
      <c r="AG3276">
        <v>114.9</v>
      </c>
      <c r="AK3276" t="s">
        <v>190</v>
      </c>
      <c r="AL3276" t="s">
        <v>200</v>
      </c>
      <c r="AT3276" s="1"/>
      <c r="AU3276" s="2" t="str">
        <f>IF(ISBLANK(B3276),"", TEXT(B3276,"dddd, d \d\e mmmm \d\e aaaa"))</f>
        <v>segunda-feira, 18 de maio de 2026</v>
      </c>
      <c r="AX3276" s="1" t="str" cm="1">
        <f t="array" ref="AX3276">IFERROR(_xlfn.TEXTJOIN(", ",TRUE,_xlfn._xlws.SORT(_xlfn.UNIQUE(_xlfn._xlws.FILTER($K$2:$K$2889,($I$2:$I$2889=I3276)*($K$2:$K$2889&lt;&gt;""))))),"")</f>
        <v>Olivia</v>
      </c>
      <c r="AY3276" s="1" t="str">
        <f>IF(ISBLANK(F3276),"", IF(OR(
ISNUMBER(FIND("escovacao",LOWER(F3276))),
ISNUMBER(FIND("escovação",LOWER(F3276))),
ISNUMBER(FIND("higiene bucal",LOWER(F3276))),
ISNUMBER(FIND("tosa",LOWER(F3276))),
ISNUMBER(FIND("hidratacao",LOWER(F3276))),
ISNUMBER(FIND("hidratação",LOWER(F3276))),
ISNUMBER(FIND("spa",LOWER(F3276))),
ISNUMBER(FIND("corte de unhas",LOWER(F3276))),
ISNUMBER(FIND("desembolo",LOWER(F3276))),
ISNUMBER(FIND("clorexidina",LOWER(F3276))),
ISNUMBER(FIND("matizacao",LOWER(F3276))),
ISNUMBER(FIND("matização",LOWER(F3276))),
ISNUMBER(FIND("arredondamento",LOWER(F3276))),
ISNUMBER(FIND("remocao",LOWER(F3276))),
ISNUMBER(FIND("remoção",LOWER(F3276)))
),"Serviços extras",
IF(ISNUMBER(FIND("banho",LOWER(F3276))),"Banho","Loja")))</f>
        <v>Banho</v>
      </c>
      <c r="AZ3276" s="1" t="str">
        <f>IF(ISBLANK(I3276),"", _xlfn.LET(_xlpm.Pedido,TRIM(D3276&amp;""),IF(_xlpm.Pedido&lt;&gt;"",_xlpm.Pedido&amp;" | "&amp;K3276,I3276&amp;" | "&amp;K3276&amp;" | "&amp;TEXT(AU3276,"0"))))</f>
        <v>5601 | Olivia</v>
      </c>
      <c r="BA3276" s="1" t="str">
        <f>IF(ISBLANK(I3276),"", _xlfn.LET(_xlpm.TipoServico,LOWER(H3276),IF(ISNUMBER(FIND("banho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76" s="1" t="str">
        <f>IF(ISBLANK(I3276),"", _xlfn.LET(
    _xlpm.Servico,TRIM(F3276&amp;""),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276" s="1">
        <f t="shared" si="6"/>
        <v>75</v>
      </c>
    </row>
    <row r="3277" spans="1:55" x14ac:dyDescent="0.3">
      <c r="A3277" t="s">
        <v>1</v>
      </c>
      <c r="B3277" s="3">
        <v>46160</v>
      </c>
      <c r="C3277" t="s">
        <v>43</v>
      </c>
      <c r="D3277">
        <v>5601</v>
      </c>
      <c r="F3277" t="s">
        <v>840</v>
      </c>
      <c r="H3277" t="s">
        <v>4</v>
      </c>
      <c r="I3277">
        <v>2873</v>
      </c>
      <c r="J3277" t="s">
        <v>468</v>
      </c>
      <c r="L3277">
        <v>61981751582</v>
      </c>
      <c r="N3277">
        <v>0</v>
      </c>
      <c r="O3277" t="s">
        <v>5</v>
      </c>
      <c r="P3277">
        <v>0</v>
      </c>
      <c r="Q3277">
        <v>39.9</v>
      </c>
      <c r="R3277">
        <v>39.9</v>
      </c>
      <c r="S3277">
        <v>1</v>
      </c>
      <c r="T3277">
        <v>39.9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 t="s">
        <v>6</v>
      </c>
      <c r="AG3277">
        <v>114.9</v>
      </c>
      <c r="AS3277" t="s">
        <v>482</v>
      </c>
      <c r="AT3277" s="1"/>
      <c r="AU3277" s="2" t="str">
        <f>IF(ISBLANK(B3277),"", TEXT(B3277,"dddd, d \d\e mmmm \d\e aaaa"))</f>
        <v>segunda-feira, 18 de maio de 2026</v>
      </c>
      <c r="AX3277" s="1" t="str" cm="1">
        <f t="array" ref="AX3277">IFERROR(_xlfn.TEXTJOIN(", ",TRUE,_xlfn._xlws.SORT(_xlfn.UNIQUE(_xlfn._xlws.FILTER($K$2:$K$2889,($I$2:$I$2889=I3277)*($K$2:$K$2889&lt;&gt;""))))),"")</f>
        <v>Olivia</v>
      </c>
      <c r="AY3277" s="1" t="str">
        <f>IF(ISBLANK(F3277),"", IF(OR(
ISNUMBER(FIND("escovacao",LOWER(F3277))),
ISNUMBER(FIND("escovação",LOWER(F3277))),
ISNUMBER(FIND("higiene bucal",LOWER(F3277))),
ISNUMBER(FIND("tosa",LOWER(F3277))),
ISNUMBER(FIND("hidratacao",LOWER(F3277))),
ISNUMBER(FIND("hidratação",LOWER(F3277))),
ISNUMBER(FIND("spa",LOWER(F3277))),
ISNUMBER(FIND("corte de unhas",LOWER(F3277))),
ISNUMBER(FIND("desembolo",LOWER(F3277))),
ISNUMBER(FIND("clorexidina",LOWER(F3277))),
ISNUMBER(FIND("matizacao",LOWER(F3277))),
ISNUMBER(FIND("matização",LOWER(F3277))),
ISNUMBER(FIND("arredondamento",LOWER(F3277))),
ISNUMBER(FIND("remocao",LOWER(F3277))),
ISNUMBER(FIND("remoção",LOWER(F3277)))
),"Serviços extras",
IF(ISNUMBER(FIND("banho",LOWER(F3277))),"Banho","Loja")))</f>
        <v>Loja</v>
      </c>
      <c r="AZ3277" s="1" t="str">
        <f>IF(ISBLANK(I3277),"", _xlfn.LET(_xlpm.Pedido,TRIM(D3277&amp;""),IF(_xlpm.Pedido&lt;&gt;"",_xlpm.Pedido&amp;" | "&amp;K3277,I3277&amp;" | "&amp;K3277&amp;" | "&amp;TEXT(AU3277,"0"))))</f>
        <v xml:space="preserve">5601 | </v>
      </c>
      <c r="BA3277" s="1" t="str">
        <f>IF(ISBLANK(I3277),"", _xlfn.LET(_xlpm.TipoServico,LOWER(H3277),IF(ISNUMBER(FIND("banho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77" s="1" t="str">
        <f>IF(ISBLANK(I3277),"", _xlfn.LET(
    _xlpm.Servico,TRIM(F3277&amp;""),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77" s="1">
        <f t="shared" si="6"/>
        <v>39.9</v>
      </c>
    </row>
    <row r="3278" spans="1:55" x14ac:dyDescent="0.3">
      <c r="A3278" t="s">
        <v>133</v>
      </c>
      <c r="B3278" s="3">
        <v>46160</v>
      </c>
      <c r="C3278" t="s">
        <v>43</v>
      </c>
      <c r="D3278">
        <v>5602</v>
      </c>
      <c r="F3278" t="s">
        <v>134</v>
      </c>
      <c r="H3278" t="s">
        <v>276</v>
      </c>
      <c r="I3278">
        <v>2143</v>
      </c>
      <c r="J3278" t="s">
        <v>545</v>
      </c>
      <c r="K3278" t="s">
        <v>841</v>
      </c>
      <c r="L3278">
        <v>73981317186</v>
      </c>
      <c r="N3278">
        <v>0</v>
      </c>
      <c r="O3278" t="s">
        <v>5</v>
      </c>
      <c r="P3278">
        <v>0</v>
      </c>
      <c r="Q3278">
        <v>62</v>
      </c>
      <c r="R3278">
        <v>62</v>
      </c>
      <c r="S3278">
        <v>1</v>
      </c>
      <c r="T3278">
        <v>62</v>
      </c>
      <c r="U3278">
        <v>0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 t="s">
        <v>6</v>
      </c>
      <c r="AG3278">
        <v>72</v>
      </c>
      <c r="AT3278" s="1"/>
      <c r="AU3278" s="2" t="str">
        <f>IF(ISBLANK(B3278),"", TEXT(B3278,"dddd, d \d\e mmmm \d\e aaaa"))</f>
        <v>segunda-feira, 18 de maio de 2026</v>
      </c>
      <c r="AX3278" s="1" t="str" cm="1">
        <f t="array" ref="AX3278">IFERROR(_xlfn.TEXTJOIN(", ",TRUE,_xlfn._xlws.SORT(_xlfn.UNIQUE(_xlfn._xlws.FILTER($K$2:$K$2889,($I$2:$I$2889=I3278)*($K$2:$K$2889&lt;&gt;""))))),"")</f>
        <v/>
      </c>
      <c r="AY3278" s="1" t="str">
        <f>IF(ISBLANK(F3278),"", IF(OR(
ISNUMBER(FIND("escovacao",LOWER(F3278))),
ISNUMBER(FIND("escovação",LOWER(F3278))),
ISNUMBER(FIND("higiene bucal",LOWER(F3278))),
ISNUMBER(FIND("tosa",LOWER(F3278))),
ISNUMBER(FIND("hidratacao",LOWER(F3278))),
ISNUMBER(FIND("hidratação",LOWER(F3278))),
ISNUMBER(FIND("spa",LOWER(F3278))),
ISNUMBER(FIND("corte de unhas",LOWER(F3278))),
ISNUMBER(FIND("desembolo",LOWER(F3278))),
ISNUMBER(FIND("clorexidina",LOWER(F3278))),
ISNUMBER(FIND("matizacao",LOWER(F3278))),
ISNUMBER(FIND("matização",LOWER(F3278))),
ISNUMBER(FIND("arredondamento",LOWER(F3278))),
ISNUMBER(FIND("remocao",LOWER(F3278))),
ISNUMBER(FIND("remoção",LOWER(F3278)))
),"Serviços extras",
IF(ISNUMBER(FIND("banho",LOWER(F3278))),"Banho","Loja")))</f>
        <v>Banho</v>
      </c>
      <c r="AZ3278" s="1" t="str">
        <f>IF(ISBLANK(I3278),"", _xlfn.LET(_xlpm.Pedido,TRIM(D3278&amp;""),IF(_xlpm.Pedido&lt;&gt;"",_xlpm.Pedido&amp;" | "&amp;K3278,I3278&amp;" | "&amp;K3278&amp;" | "&amp;TEXT(AU3278,"0"))))</f>
        <v>5602 | Gigi</v>
      </c>
      <c r="BA3278" s="1" t="str">
        <f>IF(ISBLANK(I3278),"", _xlfn.LET(_xlpm.TipoServico,LOWER(H3278),IF(ISNUMBER(FIND("banho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78" s="1" t="str">
        <f>IF(ISBLANK(I3278),"", _xlfn.LET(
    _xlpm.Servico,TRIM(F3278&amp;""),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78" s="1">
        <f t="shared" si="6"/>
        <v>62</v>
      </c>
    </row>
    <row r="3279" spans="1:55" x14ac:dyDescent="0.3">
      <c r="A3279" t="s">
        <v>133</v>
      </c>
      <c r="B3279" s="3">
        <v>46160</v>
      </c>
      <c r="C3279" t="s">
        <v>43</v>
      </c>
      <c r="D3279">
        <v>5602</v>
      </c>
      <c r="F3279" t="s">
        <v>169</v>
      </c>
      <c r="H3279" t="s">
        <v>276</v>
      </c>
      <c r="I3279">
        <v>2143</v>
      </c>
      <c r="J3279" t="s">
        <v>545</v>
      </c>
      <c r="K3279" t="s">
        <v>841</v>
      </c>
      <c r="L3279">
        <v>73981317186</v>
      </c>
      <c r="N3279">
        <v>0</v>
      </c>
      <c r="O3279" t="s">
        <v>5</v>
      </c>
      <c r="P3279">
        <v>0</v>
      </c>
      <c r="Q3279">
        <v>10</v>
      </c>
      <c r="R3279">
        <v>10</v>
      </c>
      <c r="S3279">
        <v>1</v>
      </c>
      <c r="T3279">
        <v>10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 t="s">
        <v>6</v>
      </c>
      <c r="AG3279">
        <v>72</v>
      </c>
      <c r="AT3279" s="1"/>
      <c r="AU3279" s="2" t="str">
        <f>IF(ISBLANK(B3279),"", TEXT(B3279,"dddd, d \d\e mmmm \d\e aaaa"))</f>
        <v>segunda-feira, 18 de maio de 2026</v>
      </c>
      <c r="AX3279" s="1" t="str" cm="1">
        <f t="array" ref="AX3279">IFERROR(_xlfn.TEXTJOIN(", ",TRUE,_xlfn._xlws.SORT(_xlfn.UNIQUE(_xlfn._xlws.FILTER($K$2:$K$2889,($I$2:$I$2889=I3279)*($K$2:$K$2889&lt;&gt;""))))),"")</f>
        <v/>
      </c>
      <c r="AY3279" s="1" t="str">
        <f>IF(ISBLANK(F3279),"", IF(OR(
ISNUMBER(FIND("escovacao",LOWER(F3279))),
ISNUMBER(FIND("escovação",LOWER(F3279))),
ISNUMBER(FIND("higiene bucal",LOWER(F3279))),
ISNUMBER(FIND("tosa",LOWER(F3279))),
ISNUMBER(FIND("hidratacao",LOWER(F3279))),
ISNUMBER(FIND("hidratação",LOWER(F3279))),
ISNUMBER(FIND("spa",LOWER(F3279))),
ISNUMBER(FIND("corte de unhas",LOWER(F3279))),
ISNUMBER(FIND("desembolo",LOWER(F3279))),
ISNUMBER(FIND("clorexidina",LOWER(F3279))),
ISNUMBER(FIND("matizacao",LOWER(F3279))),
ISNUMBER(FIND("matização",LOWER(F3279))),
ISNUMBER(FIND("arredondamento",LOWER(F3279))),
ISNUMBER(FIND("remocao",LOWER(F3279))),
ISNUMBER(FIND("remoção",LOWER(F3279)))
),"Serviços extras",
IF(ISNUMBER(FIND("banho",LOWER(F3279))),"Banho","Loja")))</f>
        <v>Serviços extras</v>
      </c>
      <c r="AZ3279" s="1" t="str">
        <f>IF(ISBLANK(I3279),"", _xlfn.LET(_xlpm.Pedido,TRIM(D3279&amp;""),IF(_xlpm.Pedido&lt;&gt;"",_xlpm.Pedido&amp;" | "&amp;K3279,I3279&amp;" | "&amp;K3279&amp;" | "&amp;TEXT(AU3279,"0"))))</f>
        <v>5602 | Gigi</v>
      </c>
      <c r="BA3279" s="1" t="str">
        <f>IF(ISBLANK(I3279),"", _xlfn.LET(_xlpm.TipoServico,LOWER(H3279),IF(ISNUMBER(FIND("banho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79" s="1" t="str">
        <f>IF(ISBLANK(I3279),"", _xlfn.LET(
    _xlpm.Servico,TRIM(F3279&amp;""),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79" s="1">
        <f t="shared" si="6"/>
        <v>10</v>
      </c>
    </row>
    <row r="3280" spans="1:55" x14ac:dyDescent="0.3">
      <c r="A3280" t="s">
        <v>1</v>
      </c>
      <c r="B3280" s="3">
        <v>46160</v>
      </c>
      <c r="C3280" t="s">
        <v>43</v>
      </c>
      <c r="D3280">
        <v>5603</v>
      </c>
      <c r="E3280">
        <v>0</v>
      </c>
      <c r="F3280" t="s">
        <v>495</v>
      </c>
      <c r="H3280" t="s">
        <v>4</v>
      </c>
      <c r="I3280">
        <v>2291</v>
      </c>
      <c r="J3280" t="s">
        <v>253</v>
      </c>
      <c r="L3280">
        <v>557388111378</v>
      </c>
      <c r="N3280">
        <v>0</v>
      </c>
      <c r="O3280" t="s">
        <v>5</v>
      </c>
      <c r="P3280">
        <v>0</v>
      </c>
      <c r="Q3280">
        <v>24</v>
      </c>
      <c r="R3280">
        <v>24</v>
      </c>
      <c r="S3280">
        <v>2</v>
      </c>
      <c r="T3280">
        <v>24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 t="s">
        <v>6</v>
      </c>
      <c r="AG3280">
        <v>24</v>
      </c>
      <c r="AS3280" t="s">
        <v>798</v>
      </c>
      <c r="AT3280" s="1"/>
      <c r="AU3280" s="2" t="str">
        <f>IF(ISBLANK(B3280),"", TEXT(B3280,"dddd, d \d\e mmmm \d\e aaaa"))</f>
        <v>segunda-feira, 18 de maio de 2026</v>
      </c>
      <c r="AX3280" s="1" t="str" cm="1">
        <f t="array" ref="AX3280">IFERROR(_xlfn.TEXTJOIN(", ",TRUE,_xlfn._xlws.SORT(_xlfn.UNIQUE(_xlfn._xlws.FILTER($K$2:$K$2889,($I$2:$I$2889=I3280)*($K$2:$K$2889&lt;&gt;""))))),"")</f>
        <v>Margot</v>
      </c>
      <c r="AY3280" s="1" t="str">
        <f>IF(ISBLANK(F3280),"", IF(OR(
ISNUMBER(FIND("escovacao",LOWER(F3280))),
ISNUMBER(FIND("escovação",LOWER(F3280))),
ISNUMBER(FIND("higiene bucal",LOWER(F3280))),
ISNUMBER(FIND("tosa",LOWER(F3280))),
ISNUMBER(FIND("hidratacao",LOWER(F3280))),
ISNUMBER(FIND("hidratação",LOWER(F3280))),
ISNUMBER(FIND("spa",LOWER(F3280))),
ISNUMBER(FIND("corte de unhas",LOWER(F3280))),
ISNUMBER(FIND("desembolo",LOWER(F3280))),
ISNUMBER(FIND("clorexidina",LOWER(F3280))),
ISNUMBER(FIND("matizacao",LOWER(F3280))),
ISNUMBER(FIND("matização",LOWER(F3280))),
ISNUMBER(FIND("arredondamento",LOWER(F3280))),
ISNUMBER(FIND("remocao",LOWER(F3280))),
ISNUMBER(FIND("remoção",LOWER(F3280)))
),"Serviços extras",
IF(ISNUMBER(FIND("banho",LOWER(F3280))),"Banho","Loja")))</f>
        <v>Loja</v>
      </c>
      <c r="AZ3280" s="1" t="str">
        <f>IF(ISBLANK(I3280),"", _xlfn.LET(_xlpm.Pedido,TRIM(D3280&amp;""),IF(_xlpm.Pedido&lt;&gt;"",_xlpm.Pedido&amp;" | "&amp;K3280,I3280&amp;" | "&amp;K3280&amp;" | "&amp;TEXT(AU3280,"0"))))</f>
        <v xml:space="preserve">5603 | </v>
      </c>
      <c r="BA3280" s="1" t="str">
        <f>IF(ISBLANK(I3280),"", _xlfn.LET(_xlpm.TipoServico,LOWER(H3280),IF(ISNUMBER(FIND("banho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80" s="1" t="str">
        <f>IF(ISBLANK(I3280),"", _xlfn.LET(
    _xlpm.Servico,TRIM(F3280&amp;""),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80" s="1">
        <f t="shared" si="6"/>
        <v>48</v>
      </c>
    </row>
    <row r="3281" spans="1:55" x14ac:dyDescent="0.3">
      <c r="A3281" t="s">
        <v>133</v>
      </c>
      <c r="B3281" s="3">
        <v>46161</v>
      </c>
      <c r="C3281" t="s">
        <v>46</v>
      </c>
      <c r="D3281">
        <v>5608</v>
      </c>
      <c r="F3281" t="s">
        <v>183</v>
      </c>
      <c r="H3281" t="s">
        <v>276</v>
      </c>
      <c r="I3281">
        <v>2673</v>
      </c>
      <c r="J3281" t="s">
        <v>173</v>
      </c>
      <c r="K3281" t="s">
        <v>174</v>
      </c>
      <c r="L3281">
        <v>73999817283</v>
      </c>
      <c r="N3281">
        <v>0</v>
      </c>
      <c r="O3281" t="s">
        <v>5</v>
      </c>
      <c r="P3281">
        <v>0</v>
      </c>
      <c r="Q3281">
        <v>63</v>
      </c>
      <c r="R3281">
        <v>63</v>
      </c>
      <c r="S3281">
        <v>1</v>
      </c>
      <c r="T3281">
        <v>63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 t="s">
        <v>6</v>
      </c>
      <c r="AG3281">
        <v>63</v>
      </c>
      <c r="AT3281" s="1"/>
      <c r="AU3281" s="2" t="str">
        <f>IF(ISBLANK(B3281),"", TEXT(B3281,"dddd, d \d\e mmmm \d\e aaaa"))</f>
        <v>terça-feira, 19 de maio de 2026</v>
      </c>
      <c r="AX3281" s="1" t="str" cm="1">
        <f t="array" ref="AX3281">IFERROR(_xlfn.TEXTJOIN(", ",TRUE,_xlfn._xlws.SORT(_xlfn.UNIQUE(_xlfn._xlws.FILTER($K$2:$K$2889,($I$2:$I$2889=I3281)*($K$2:$K$2889&lt;&gt;""))))),"")</f>
        <v>Tonny</v>
      </c>
      <c r="AY3281" s="1" t="str">
        <f>IF(ISBLANK(F3281),"", IF(OR(
ISNUMBER(FIND("escovacao",LOWER(F3281))),
ISNUMBER(FIND("escovação",LOWER(F3281))),
ISNUMBER(FIND("higiene bucal",LOWER(F3281))),
ISNUMBER(FIND("tosa",LOWER(F3281))),
ISNUMBER(FIND("hidratacao",LOWER(F3281))),
ISNUMBER(FIND("hidratação",LOWER(F3281))),
ISNUMBER(FIND("spa",LOWER(F3281))),
ISNUMBER(FIND("corte de unhas",LOWER(F3281))),
ISNUMBER(FIND("desembolo",LOWER(F3281))),
ISNUMBER(FIND("clorexidina",LOWER(F3281))),
ISNUMBER(FIND("matizacao",LOWER(F3281))),
ISNUMBER(FIND("matização",LOWER(F3281))),
ISNUMBER(FIND("arredondamento",LOWER(F3281))),
ISNUMBER(FIND("remocao",LOWER(F3281))),
ISNUMBER(FIND("remoção",LOWER(F3281)))
),"Serviços extras",
IF(ISNUMBER(FIND("banho",LOWER(F3281))),"Banho","Loja")))</f>
        <v>Serviços extras</v>
      </c>
      <c r="AZ3281" s="1" t="str">
        <f>IF(ISBLANK(I3281),"", _xlfn.LET(_xlpm.Pedido,TRIM(D3281&amp;""),IF(_xlpm.Pedido&lt;&gt;"",_xlpm.Pedido&amp;" | "&amp;K3281,I3281&amp;" | "&amp;K3281&amp;" | "&amp;TEXT(AU3281,"0"))))</f>
        <v>5608 | Tonny</v>
      </c>
      <c r="BA3281" s="1" t="str">
        <f>IF(ISBLANK(I3281),"", _xlfn.LET(_xlpm.TipoServico,LOWER(H3281),IF(ISNUMBER(FIND("banho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81" s="1" t="str">
        <f>IF(ISBLANK(I3281),"", _xlfn.LET(
    _xlpm.Servico,TRIM(F3281&amp;""),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81" s="1">
        <f t="shared" si="6"/>
        <v>63</v>
      </c>
    </row>
    <row r="3282" spans="1:55" x14ac:dyDescent="0.3">
      <c r="A3282" t="s">
        <v>172</v>
      </c>
      <c r="B3282" s="3">
        <v>46160</v>
      </c>
      <c r="C3282" t="s">
        <v>43</v>
      </c>
      <c r="D3282">
        <v>5604</v>
      </c>
      <c r="F3282" t="s">
        <v>303</v>
      </c>
      <c r="H3282" t="s">
        <v>276</v>
      </c>
      <c r="I3282">
        <v>2618</v>
      </c>
      <c r="J3282" t="s">
        <v>132</v>
      </c>
      <c r="K3282" t="s">
        <v>136</v>
      </c>
      <c r="L3282">
        <v>5573999996017</v>
      </c>
      <c r="N3282">
        <v>0</v>
      </c>
      <c r="O3282" t="s">
        <v>5</v>
      </c>
      <c r="P3282">
        <v>0</v>
      </c>
      <c r="Q3282">
        <v>50</v>
      </c>
      <c r="R3282">
        <v>50</v>
      </c>
      <c r="S3282">
        <v>1</v>
      </c>
      <c r="T3282">
        <v>50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 t="s">
        <v>6</v>
      </c>
      <c r="AG3282">
        <v>50</v>
      </c>
      <c r="AT3282" s="1"/>
      <c r="AU3282" s="2" t="str">
        <f>IF(ISBLANK(B3282),"", TEXT(B3282,"dddd, d \d\e mmmm \d\e aaaa"))</f>
        <v>segunda-feira, 18 de maio de 2026</v>
      </c>
      <c r="AX3282" s="1" t="str" cm="1">
        <f t="array" ref="AX3282">IFERROR(_xlfn.TEXTJOIN(", ",TRUE,_xlfn._xlws.SORT(_xlfn.UNIQUE(_xlfn._xlws.FILTER($K$2:$K$2889,($I$2:$I$2889=I3282)*($K$2:$K$2889&lt;&gt;""))))),"")</f>
        <v>Pepa, Salem</v>
      </c>
      <c r="AY3282" s="1" t="str">
        <f>IF(ISBLANK(F3282),"", IF(OR(
ISNUMBER(FIND("escovacao",LOWER(F3282))),
ISNUMBER(FIND("escovação",LOWER(F3282))),
ISNUMBER(FIND("higiene bucal",LOWER(F3282))),
ISNUMBER(FIND("tosa",LOWER(F3282))),
ISNUMBER(FIND("hidratacao",LOWER(F3282))),
ISNUMBER(FIND("hidratação",LOWER(F3282))),
ISNUMBER(FIND("spa",LOWER(F3282))),
ISNUMBER(FIND("corte de unhas",LOWER(F3282))),
ISNUMBER(FIND("desembolo",LOWER(F3282))),
ISNUMBER(FIND("clorexidina",LOWER(F3282))),
ISNUMBER(FIND("matizacao",LOWER(F3282))),
ISNUMBER(FIND("matização",LOWER(F3282))),
ISNUMBER(FIND("arredondamento",LOWER(F3282))),
ISNUMBER(FIND("remocao",LOWER(F3282))),
ISNUMBER(FIND("remoção",LOWER(F3282)))
),"Serviços extras",
IF(ISNUMBER(FIND("banho",LOWER(F3282))),"Banho","Loja")))</f>
        <v>Serviços extras</v>
      </c>
      <c r="AZ3282" s="1" t="str">
        <f>IF(ISBLANK(I3282),"", _xlfn.LET(_xlpm.Pedido,TRIM(D3282&amp;""),IF(_xlpm.Pedido&lt;&gt;"",_xlpm.Pedido&amp;" | "&amp;K3282,I3282&amp;" | "&amp;K3282&amp;" | "&amp;TEXT(AU3282,"0"))))</f>
        <v>5604 | Pepa</v>
      </c>
      <c r="BA3282" s="1" t="str">
        <f>IF(ISBLANK(I3282),"", _xlfn.LET(_xlpm.TipoServico,LOWER(H3282),IF(ISNUMBER(FIND("banho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82" s="1" t="str">
        <f>IF(ISBLANK(I3282),"", _xlfn.LET(
    _xlpm.Servico,TRIM(F3282&amp;""),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82" s="1">
        <f t="shared" si="6"/>
        <v>50</v>
      </c>
    </row>
    <row r="3283" spans="1:55" x14ac:dyDescent="0.3">
      <c r="A3283" t="s">
        <v>172</v>
      </c>
      <c r="B3283" s="3">
        <v>46160</v>
      </c>
      <c r="C3283" t="s">
        <v>43</v>
      </c>
      <c r="D3283">
        <v>5605</v>
      </c>
      <c r="F3283" t="s">
        <v>134</v>
      </c>
      <c r="H3283" t="s">
        <v>276</v>
      </c>
      <c r="I3283">
        <v>2896</v>
      </c>
      <c r="J3283" t="s">
        <v>273</v>
      </c>
      <c r="K3283" t="s">
        <v>167</v>
      </c>
      <c r="L3283">
        <v>73981652177</v>
      </c>
      <c r="N3283">
        <v>0</v>
      </c>
      <c r="O3283" t="s">
        <v>5</v>
      </c>
      <c r="P3283">
        <v>0</v>
      </c>
      <c r="Q3283">
        <v>62</v>
      </c>
      <c r="R3283">
        <v>62</v>
      </c>
      <c r="S3283">
        <v>1</v>
      </c>
      <c r="T3283">
        <v>62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  <c r="AE3283">
        <v>0</v>
      </c>
      <c r="AF3283" t="s">
        <v>6</v>
      </c>
      <c r="AG3283">
        <v>72</v>
      </c>
      <c r="AM3283" t="s">
        <v>293</v>
      </c>
      <c r="AT3283" s="1"/>
      <c r="AU3283" s="2" t="str">
        <f>IF(ISBLANK(B3283),"", TEXT(B3283,"dddd, d \d\e mmmm \d\e aaaa"))</f>
        <v>segunda-feira, 18 de maio de 2026</v>
      </c>
      <c r="AX3283" s="1" t="str" cm="1">
        <f t="array" ref="AX3283">IFERROR(_xlfn.TEXTJOIN(", ",TRUE,_xlfn._xlws.SORT(_xlfn.UNIQUE(_xlfn._xlws.FILTER($K$2:$K$2889,($I$2:$I$2889=I3283)*($K$2:$K$2889&lt;&gt;""))))),"")</f>
        <v>Lucky</v>
      </c>
      <c r="AY3283" s="1" t="str">
        <f>IF(ISBLANK(F3283),"", IF(OR(
ISNUMBER(FIND("escovacao",LOWER(F3283))),
ISNUMBER(FIND("escovação",LOWER(F3283))),
ISNUMBER(FIND("higiene bucal",LOWER(F3283))),
ISNUMBER(FIND("tosa",LOWER(F3283))),
ISNUMBER(FIND("hidratacao",LOWER(F3283))),
ISNUMBER(FIND("hidratação",LOWER(F3283))),
ISNUMBER(FIND("spa",LOWER(F3283))),
ISNUMBER(FIND("corte de unhas",LOWER(F3283))),
ISNUMBER(FIND("desembolo",LOWER(F3283))),
ISNUMBER(FIND("clorexidina",LOWER(F3283))),
ISNUMBER(FIND("matizacao",LOWER(F3283))),
ISNUMBER(FIND("matização",LOWER(F3283))),
ISNUMBER(FIND("arredondamento",LOWER(F3283))),
ISNUMBER(FIND("remocao",LOWER(F3283))),
ISNUMBER(FIND("remoção",LOWER(F3283)))
),"Serviços extras",
IF(ISNUMBER(FIND("banho",LOWER(F3283))),"Banho","Loja")))</f>
        <v>Banho</v>
      </c>
      <c r="AZ3283" s="1" t="str">
        <f>IF(ISBLANK(I3283),"", _xlfn.LET(_xlpm.Pedido,TRIM(D3283&amp;""),IF(_xlpm.Pedido&lt;&gt;"",_xlpm.Pedido&amp;" | "&amp;K3283,I3283&amp;" | "&amp;K3283&amp;" | "&amp;TEXT(AU3283,"0"))))</f>
        <v>5605 | Lucky</v>
      </c>
      <c r="BA3283" s="1" t="str">
        <f>IF(ISBLANK(I3283),"", _xlfn.LET(_xlpm.TipoServico,LOWER(H3283),IF(ISNUMBER(FIND("banho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83" s="1" t="str">
        <f>IF(ISBLANK(I3283),"", _xlfn.LET(
    _xlpm.Servico,TRIM(F3283&amp;""),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83" s="1">
        <f t="shared" si="6"/>
        <v>62</v>
      </c>
    </row>
    <row r="3284" spans="1:55" x14ac:dyDescent="0.3">
      <c r="A3284" t="s">
        <v>172</v>
      </c>
      <c r="B3284" s="3">
        <v>46160</v>
      </c>
      <c r="C3284" t="s">
        <v>43</v>
      </c>
      <c r="D3284">
        <v>5605</v>
      </c>
      <c r="F3284" t="s">
        <v>169</v>
      </c>
      <c r="H3284" t="s">
        <v>276</v>
      </c>
      <c r="I3284">
        <v>2896</v>
      </c>
      <c r="J3284" t="s">
        <v>273</v>
      </c>
      <c r="K3284" t="s">
        <v>167</v>
      </c>
      <c r="L3284">
        <v>73981652177</v>
      </c>
      <c r="N3284">
        <v>0</v>
      </c>
      <c r="O3284" t="s">
        <v>5</v>
      </c>
      <c r="P3284">
        <v>0</v>
      </c>
      <c r="Q3284">
        <v>10</v>
      </c>
      <c r="R3284">
        <v>10</v>
      </c>
      <c r="S3284">
        <v>1</v>
      </c>
      <c r="T3284">
        <v>10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 t="s">
        <v>6</v>
      </c>
      <c r="AG3284">
        <v>72</v>
      </c>
      <c r="AM3284" t="s">
        <v>293</v>
      </c>
      <c r="AT3284" s="1"/>
      <c r="AU3284" s="2" t="str">
        <f>IF(ISBLANK(B3284),"", TEXT(B3284,"dddd, d \d\e mmmm \d\e aaaa"))</f>
        <v>segunda-feira, 18 de maio de 2026</v>
      </c>
      <c r="AX3284" s="1" t="str" cm="1">
        <f t="array" ref="AX3284">IFERROR(_xlfn.TEXTJOIN(", ",TRUE,_xlfn._xlws.SORT(_xlfn.UNIQUE(_xlfn._xlws.FILTER($K$2:$K$2889,($I$2:$I$2889=I3284)*($K$2:$K$2889&lt;&gt;""))))),"")</f>
        <v>Lucky</v>
      </c>
      <c r="AY3284" s="1" t="str">
        <f>IF(ISBLANK(F3284),"", IF(OR(
ISNUMBER(FIND("escovacao",LOWER(F3284))),
ISNUMBER(FIND("escovação",LOWER(F3284))),
ISNUMBER(FIND("higiene bucal",LOWER(F3284))),
ISNUMBER(FIND("tosa",LOWER(F3284))),
ISNUMBER(FIND("hidratacao",LOWER(F3284))),
ISNUMBER(FIND("hidratação",LOWER(F3284))),
ISNUMBER(FIND("spa",LOWER(F3284))),
ISNUMBER(FIND("corte de unhas",LOWER(F3284))),
ISNUMBER(FIND("desembolo",LOWER(F3284))),
ISNUMBER(FIND("clorexidina",LOWER(F3284))),
ISNUMBER(FIND("matizacao",LOWER(F3284))),
ISNUMBER(FIND("matização",LOWER(F3284))),
ISNUMBER(FIND("arredondamento",LOWER(F3284))),
ISNUMBER(FIND("remocao",LOWER(F3284))),
ISNUMBER(FIND("remoção",LOWER(F3284)))
),"Serviços extras",
IF(ISNUMBER(FIND("banho",LOWER(F3284))),"Banho","Loja")))</f>
        <v>Serviços extras</v>
      </c>
      <c r="AZ3284" s="1" t="str">
        <f>IF(ISBLANK(I3284),"", _xlfn.LET(_xlpm.Pedido,TRIM(D3284&amp;""),IF(_xlpm.Pedido&lt;&gt;"",_xlpm.Pedido&amp;" | "&amp;K3284,I3284&amp;" | "&amp;K3284&amp;" | "&amp;TEXT(AU3284,"0"))))</f>
        <v>5605 | Lucky</v>
      </c>
      <c r="BA3284" s="1" t="str">
        <f>IF(ISBLANK(I3284),"", _xlfn.LET(_xlpm.TipoServico,LOWER(H3284),IF(ISNUMBER(FIND("banho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84" s="1" t="str">
        <f>IF(ISBLANK(I3284),"", _xlfn.LET(
    _xlpm.Servico,TRIM(F3284&amp;""),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84" s="1">
        <f t="shared" si="6"/>
        <v>10</v>
      </c>
    </row>
    <row r="3285" spans="1:55" x14ac:dyDescent="0.3">
      <c r="A3285" t="s">
        <v>1</v>
      </c>
      <c r="B3285" s="3">
        <v>46160</v>
      </c>
      <c r="C3285" t="s">
        <v>43</v>
      </c>
      <c r="D3285">
        <v>5606</v>
      </c>
      <c r="F3285" t="s">
        <v>527</v>
      </c>
      <c r="H3285" t="s">
        <v>4</v>
      </c>
      <c r="I3285">
        <v>2575</v>
      </c>
      <c r="J3285" t="s">
        <v>22</v>
      </c>
      <c r="L3285">
        <v>5566974007452</v>
      </c>
      <c r="N3285">
        <v>0</v>
      </c>
      <c r="O3285" t="s">
        <v>5</v>
      </c>
      <c r="P3285">
        <v>0</v>
      </c>
      <c r="Q3285">
        <v>29</v>
      </c>
      <c r="R3285">
        <v>29</v>
      </c>
      <c r="S3285">
        <v>1</v>
      </c>
      <c r="T3285">
        <v>29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 t="s">
        <v>6</v>
      </c>
      <c r="AG3285">
        <v>29</v>
      </c>
      <c r="AS3285" t="s">
        <v>13</v>
      </c>
      <c r="AT3285" s="1"/>
      <c r="AU3285" s="2" t="str">
        <f>IF(ISBLANK(B3285),"", TEXT(B3285,"dddd, d \d\e mmmm \d\e aaaa"))</f>
        <v>segunda-feira, 18 de maio de 2026</v>
      </c>
      <c r="AX3285" s="1" t="str" cm="1">
        <f t="array" ref="AX3285">IFERROR(_xlfn.TEXTJOIN(", ",TRUE,_xlfn._xlws.SORT(_xlfn.UNIQUE(_xlfn._xlws.FILTER($K$2:$K$2889,($I$2:$I$2889=I3285)*($K$2:$K$2889&lt;&gt;""))))),"")</f>
        <v>Hachiko, Theo, Zoe</v>
      </c>
      <c r="AY3285" s="1" t="str">
        <f>IF(ISBLANK(F3285),"", IF(OR(
ISNUMBER(FIND("escovacao",LOWER(F3285))),
ISNUMBER(FIND("escovação",LOWER(F3285))),
ISNUMBER(FIND("higiene bucal",LOWER(F3285))),
ISNUMBER(FIND("tosa",LOWER(F3285))),
ISNUMBER(FIND("hidratacao",LOWER(F3285))),
ISNUMBER(FIND("hidratação",LOWER(F3285))),
ISNUMBER(FIND("spa",LOWER(F3285))),
ISNUMBER(FIND("corte de unhas",LOWER(F3285))),
ISNUMBER(FIND("desembolo",LOWER(F3285))),
ISNUMBER(FIND("clorexidina",LOWER(F3285))),
ISNUMBER(FIND("matizacao",LOWER(F3285))),
ISNUMBER(FIND("matização",LOWER(F3285))),
ISNUMBER(FIND("arredondamento",LOWER(F3285))),
ISNUMBER(FIND("remocao",LOWER(F3285))),
ISNUMBER(FIND("remoção",LOWER(F3285)))
),"Serviços extras",
IF(ISNUMBER(FIND("banho",LOWER(F3285))),"Banho","Loja")))</f>
        <v>Loja</v>
      </c>
      <c r="AZ3285" s="1" t="str">
        <f>IF(ISBLANK(I3285),"", _xlfn.LET(_xlpm.Pedido,TRIM(D3285&amp;""),IF(_xlpm.Pedido&lt;&gt;"",_xlpm.Pedido&amp;" | "&amp;K3285,I3285&amp;" | "&amp;K3285&amp;" | "&amp;TEXT(AU3285,"0"))))</f>
        <v xml:space="preserve">5606 | </v>
      </c>
      <c r="BA3285" s="1" t="str">
        <f>IF(ISBLANK(I3285),"", _xlfn.LET(_xlpm.TipoServico,LOWER(H3285),IF(ISNUMBER(FIND("banho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285" s="1" t="str">
        <f>IF(ISBLANK(I3285),"", _xlfn.LET(
    _xlpm.Servico,TRIM(F3285&amp;""),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85" s="1">
        <f t="shared" si="6"/>
        <v>29</v>
      </c>
    </row>
    <row r="3286" spans="1:55" x14ac:dyDescent="0.3">
      <c r="A3286" t="s">
        <v>133</v>
      </c>
      <c r="B3286" s="3">
        <v>46160</v>
      </c>
      <c r="C3286" t="s">
        <v>43</v>
      </c>
      <c r="D3286">
        <v>5607</v>
      </c>
      <c r="F3286" t="s">
        <v>134</v>
      </c>
      <c r="H3286" t="s">
        <v>276</v>
      </c>
      <c r="I3286">
        <v>2830</v>
      </c>
      <c r="J3286" t="s">
        <v>42</v>
      </c>
      <c r="K3286" t="s">
        <v>690</v>
      </c>
      <c r="L3286">
        <v>557591095712</v>
      </c>
      <c r="N3286">
        <v>0</v>
      </c>
      <c r="O3286" t="s">
        <v>5</v>
      </c>
      <c r="P3286">
        <v>0</v>
      </c>
      <c r="Q3286">
        <v>62</v>
      </c>
      <c r="R3286">
        <v>62</v>
      </c>
      <c r="S3286">
        <v>1</v>
      </c>
      <c r="T3286">
        <v>62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 t="s">
        <v>6</v>
      </c>
      <c r="AG3286">
        <v>119</v>
      </c>
      <c r="AT3286" s="1"/>
      <c r="AU3286" s="2" t="str">
        <f>IF(ISBLANK(B3286),"", TEXT(B3286,"dddd, d \d\e mmmm \d\e aaaa"))</f>
        <v>segunda-feira, 18 de maio de 2026</v>
      </c>
      <c r="AX3286" s="1" t="str" cm="1">
        <f t="array" ref="AX3286">IFERROR(_xlfn.TEXTJOIN(", ",TRUE,_xlfn._xlws.SORT(_xlfn.UNIQUE(_xlfn._xlws.FILTER($K$2:$K$2889,($I$2:$I$2889=I3286)*($K$2:$K$2889&lt;&gt;""))))),"")</f>
        <v>Melina</v>
      </c>
      <c r="AY3286" s="1" t="str">
        <f>IF(ISBLANK(F3286),"", IF(OR(
ISNUMBER(FIND("escovacao",LOWER(F3286))),
ISNUMBER(FIND("escovação",LOWER(F3286))),
ISNUMBER(FIND("higiene bucal",LOWER(F3286))),
ISNUMBER(FIND("tosa",LOWER(F3286))),
ISNUMBER(FIND("hidratacao",LOWER(F3286))),
ISNUMBER(FIND("hidratação",LOWER(F3286))),
ISNUMBER(FIND("spa",LOWER(F3286))),
ISNUMBER(FIND("corte de unhas",LOWER(F3286))),
ISNUMBER(FIND("desembolo",LOWER(F3286))),
ISNUMBER(FIND("clorexidina",LOWER(F3286))),
ISNUMBER(FIND("matizacao",LOWER(F3286))),
ISNUMBER(FIND("matização",LOWER(F3286))),
ISNUMBER(FIND("arredondamento",LOWER(F3286))),
ISNUMBER(FIND("remocao",LOWER(F3286))),
ISNUMBER(FIND("remoção",LOWER(F3286)))
),"Serviços extras",
IF(ISNUMBER(FIND("banho",LOWER(F3286))),"Banho","Loja")))</f>
        <v>Banho</v>
      </c>
      <c r="AZ3286" s="1" t="str">
        <f>IF(ISBLANK(I3286),"", _xlfn.LET(_xlpm.Pedido,TRIM(D3286&amp;""),IF(_xlpm.Pedido&lt;&gt;"",_xlpm.Pedido&amp;" | "&amp;K3286,I3286&amp;" | "&amp;K3286&amp;" | "&amp;TEXT(AU3286,"0"))))</f>
        <v>5607 | Melina</v>
      </c>
      <c r="BA3286" s="1" t="str">
        <f>IF(ISBLANK(I3286),"", _xlfn.LET(_xlpm.TipoServico,LOWER(H3286),IF(ISNUMBER(FIND("banho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86" s="1" t="str">
        <f>IF(ISBLANK(I3286),"", _xlfn.LET(
    _xlpm.Servico,TRIM(F3286&amp;""),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86" s="1">
        <f t="shared" si="6"/>
        <v>62</v>
      </c>
    </row>
    <row r="3287" spans="1:55" x14ac:dyDescent="0.3">
      <c r="A3287" t="s">
        <v>133</v>
      </c>
      <c r="B3287" s="3">
        <v>46160</v>
      </c>
      <c r="C3287" t="s">
        <v>43</v>
      </c>
      <c r="D3287">
        <v>5607</v>
      </c>
      <c r="F3287" t="s">
        <v>169</v>
      </c>
      <c r="H3287" t="s">
        <v>276</v>
      </c>
      <c r="I3287">
        <v>2830</v>
      </c>
      <c r="J3287" t="s">
        <v>42</v>
      </c>
      <c r="K3287" t="s">
        <v>690</v>
      </c>
      <c r="L3287">
        <v>557591095712</v>
      </c>
      <c r="N3287">
        <v>0</v>
      </c>
      <c r="O3287" t="s">
        <v>5</v>
      </c>
      <c r="P3287">
        <v>0</v>
      </c>
      <c r="Q3287">
        <v>10</v>
      </c>
      <c r="R3287">
        <v>10</v>
      </c>
      <c r="S3287">
        <v>1</v>
      </c>
      <c r="T3287">
        <v>10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 t="s">
        <v>6</v>
      </c>
      <c r="AG3287">
        <v>119</v>
      </c>
      <c r="AT3287" s="1"/>
      <c r="AU3287" s="2" t="str">
        <f>IF(ISBLANK(B3287),"", TEXT(B3287,"dddd, d \d\e mmmm \d\e aaaa"))</f>
        <v>segunda-feira, 18 de maio de 2026</v>
      </c>
      <c r="AX3287" s="1" t="str" cm="1">
        <f t="array" ref="AX3287">IFERROR(_xlfn.TEXTJOIN(", ",TRUE,_xlfn._xlws.SORT(_xlfn.UNIQUE(_xlfn._xlws.FILTER($K$2:$K$2889,($I$2:$I$2889=I3287)*($K$2:$K$2889&lt;&gt;""))))),"")</f>
        <v>Melina</v>
      </c>
      <c r="AY3287" s="1" t="str">
        <f>IF(ISBLANK(F3287),"", IF(OR(
ISNUMBER(FIND("escovacao",LOWER(F3287))),
ISNUMBER(FIND("escovação",LOWER(F3287))),
ISNUMBER(FIND("higiene bucal",LOWER(F3287))),
ISNUMBER(FIND("tosa",LOWER(F3287))),
ISNUMBER(FIND("hidratacao",LOWER(F3287))),
ISNUMBER(FIND("hidratação",LOWER(F3287))),
ISNUMBER(FIND("spa",LOWER(F3287))),
ISNUMBER(FIND("corte de unhas",LOWER(F3287))),
ISNUMBER(FIND("desembolo",LOWER(F3287))),
ISNUMBER(FIND("clorexidina",LOWER(F3287))),
ISNUMBER(FIND("matizacao",LOWER(F3287))),
ISNUMBER(FIND("matização",LOWER(F3287))),
ISNUMBER(FIND("arredondamento",LOWER(F3287))),
ISNUMBER(FIND("remocao",LOWER(F3287))),
ISNUMBER(FIND("remoção",LOWER(F3287)))
),"Serviços extras",
IF(ISNUMBER(FIND("banho",LOWER(F3287))),"Banho","Loja")))</f>
        <v>Serviços extras</v>
      </c>
      <c r="AZ3287" s="1" t="str">
        <f>IF(ISBLANK(I3287),"", _xlfn.LET(_xlpm.Pedido,TRIM(D3287&amp;""),IF(_xlpm.Pedido&lt;&gt;"",_xlpm.Pedido&amp;" | "&amp;K3287,I3287&amp;" | "&amp;K3287&amp;" | "&amp;TEXT(AU3287,"0"))))</f>
        <v>5607 | Melina</v>
      </c>
      <c r="BA3287" s="1" t="str">
        <f>IF(ISBLANK(I3287),"", _xlfn.LET(_xlpm.TipoServico,LOWER(H3287),IF(ISNUMBER(FIND("banho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87" s="1" t="str">
        <f>IF(ISBLANK(I3287),"", _xlfn.LET(
    _xlpm.Servico,TRIM(F3287&amp;""),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87" s="1">
        <f t="shared" si="6"/>
        <v>10</v>
      </c>
    </row>
    <row r="3288" spans="1:55" x14ac:dyDescent="0.3">
      <c r="A3288" t="s">
        <v>133</v>
      </c>
      <c r="B3288" s="3">
        <v>46160</v>
      </c>
      <c r="C3288" t="s">
        <v>43</v>
      </c>
      <c r="D3288">
        <v>5607</v>
      </c>
      <c r="F3288" t="s">
        <v>275</v>
      </c>
      <c r="H3288" t="s">
        <v>276</v>
      </c>
      <c r="I3288">
        <v>2830</v>
      </c>
      <c r="J3288" t="s">
        <v>42</v>
      </c>
      <c r="K3288" t="s">
        <v>690</v>
      </c>
      <c r="L3288">
        <v>557591095712</v>
      </c>
      <c r="N3288">
        <v>0</v>
      </c>
      <c r="O3288" t="s">
        <v>5</v>
      </c>
      <c r="P3288">
        <v>0</v>
      </c>
      <c r="Q3288">
        <v>35</v>
      </c>
      <c r="R3288">
        <v>35</v>
      </c>
      <c r="S3288">
        <v>1</v>
      </c>
      <c r="T3288">
        <v>35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 t="s">
        <v>6</v>
      </c>
      <c r="AG3288">
        <v>119</v>
      </c>
      <c r="AT3288" s="1"/>
      <c r="AU3288" s="2" t="str">
        <f>IF(ISBLANK(B3288),"", TEXT(B3288,"dddd, d \d\e mmmm \d\e aaaa"))</f>
        <v>segunda-feira, 18 de maio de 2026</v>
      </c>
      <c r="AX3288" s="1" t="str" cm="1">
        <f t="array" ref="AX3288">IFERROR(_xlfn.TEXTJOIN(", ",TRUE,_xlfn._xlws.SORT(_xlfn.UNIQUE(_xlfn._xlws.FILTER($K$2:$K$2889,($I$2:$I$2889=I3288)*($K$2:$K$2889&lt;&gt;""))))),"")</f>
        <v>Melina</v>
      </c>
      <c r="AY3288" s="1" t="str">
        <f>IF(ISBLANK(F3288),"", IF(OR(
ISNUMBER(FIND("escovacao",LOWER(F3288))),
ISNUMBER(FIND("escovação",LOWER(F3288))),
ISNUMBER(FIND("higiene bucal",LOWER(F3288))),
ISNUMBER(FIND("tosa",LOWER(F3288))),
ISNUMBER(FIND("hidratacao",LOWER(F3288))),
ISNUMBER(FIND("hidratação",LOWER(F3288))),
ISNUMBER(FIND("spa",LOWER(F3288))),
ISNUMBER(FIND("corte de unhas",LOWER(F3288))),
ISNUMBER(FIND("desembolo",LOWER(F3288))),
ISNUMBER(FIND("clorexidina",LOWER(F3288))),
ISNUMBER(FIND("matizacao",LOWER(F3288))),
ISNUMBER(FIND("matização",LOWER(F3288))),
ISNUMBER(FIND("arredondamento",LOWER(F3288))),
ISNUMBER(FIND("remocao",LOWER(F3288))),
ISNUMBER(FIND("remoção",LOWER(F3288)))
),"Serviços extras",
IF(ISNUMBER(FIND("banho",LOWER(F3288))),"Banho","Loja")))</f>
        <v>Serviços extras</v>
      </c>
      <c r="AZ3288" s="1" t="str">
        <f>IF(ISBLANK(I3288),"", _xlfn.LET(_xlpm.Pedido,TRIM(D3288&amp;""),IF(_xlpm.Pedido&lt;&gt;"",_xlpm.Pedido&amp;" | "&amp;K3288,I3288&amp;" | "&amp;K3288&amp;" | "&amp;TEXT(AU3288,"0"))))</f>
        <v>5607 | Melina</v>
      </c>
      <c r="BA3288" s="1" t="str">
        <f>IF(ISBLANK(I3288),"", _xlfn.LET(_xlpm.TipoServico,LOWER(H3288),IF(ISNUMBER(FIND("banho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88" s="1" t="str">
        <f>IF(ISBLANK(I3288),"", _xlfn.LET(
    _xlpm.Servico,TRIM(F3288&amp;""),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288" s="1">
        <f t="shared" si="6"/>
        <v>35</v>
      </c>
    </row>
    <row r="3289" spans="1:55" x14ac:dyDescent="0.3">
      <c r="A3289" t="s">
        <v>133</v>
      </c>
      <c r="B3289" s="3">
        <v>46160</v>
      </c>
      <c r="C3289" t="s">
        <v>43</v>
      </c>
      <c r="D3289">
        <v>5607</v>
      </c>
      <c r="F3289" t="s">
        <v>146</v>
      </c>
      <c r="H3289" t="s">
        <v>276</v>
      </c>
      <c r="I3289">
        <v>2830</v>
      </c>
      <c r="J3289" t="s">
        <v>42</v>
      </c>
      <c r="K3289" t="s">
        <v>690</v>
      </c>
      <c r="L3289">
        <v>557591095712</v>
      </c>
      <c r="N3289">
        <v>0</v>
      </c>
      <c r="O3289" t="s">
        <v>5</v>
      </c>
      <c r="P3289">
        <v>0</v>
      </c>
      <c r="Q3289">
        <v>12</v>
      </c>
      <c r="R3289">
        <v>12</v>
      </c>
      <c r="S3289">
        <v>1</v>
      </c>
      <c r="T3289">
        <v>12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 t="s">
        <v>6</v>
      </c>
      <c r="AG3289">
        <v>119</v>
      </c>
      <c r="AT3289" s="1"/>
      <c r="AU3289" s="2" t="str">
        <f>IF(ISBLANK(B3289),"", TEXT(B3289,"dddd, d \d\e mmmm \d\e aaaa"))</f>
        <v>segunda-feira, 18 de maio de 2026</v>
      </c>
      <c r="AX3289" s="1" t="str" cm="1">
        <f t="array" ref="AX3289">IFERROR(_xlfn.TEXTJOIN(", ",TRUE,_xlfn._xlws.SORT(_xlfn.UNIQUE(_xlfn._xlws.FILTER($K$2:$K$2889,($I$2:$I$2889=I3289)*($K$2:$K$2889&lt;&gt;""))))),"")</f>
        <v>Melina</v>
      </c>
      <c r="AY3289" s="1" t="str">
        <f>IF(ISBLANK(F3289),"", IF(OR(
ISNUMBER(FIND("escovacao",LOWER(F3289))),
ISNUMBER(FIND("escovação",LOWER(F3289))),
ISNUMBER(FIND("higiene bucal",LOWER(F3289))),
ISNUMBER(FIND("tosa",LOWER(F3289))),
ISNUMBER(FIND("hidratacao",LOWER(F3289))),
ISNUMBER(FIND("hidratação",LOWER(F3289))),
ISNUMBER(FIND("spa",LOWER(F3289))),
ISNUMBER(FIND("corte de unhas",LOWER(F3289))),
ISNUMBER(FIND("desembolo",LOWER(F3289))),
ISNUMBER(FIND("clorexidina",LOWER(F3289))),
ISNUMBER(FIND("matizacao",LOWER(F3289))),
ISNUMBER(FIND("matização",LOWER(F3289))),
ISNUMBER(FIND("arredondamento",LOWER(F3289))),
ISNUMBER(FIND("remocao",LOWER(F3289))),
ISNUMBER(FIND("remoção",LOWER(F3289)))
),"Serviços extras",
IF(ISNUMBER(FIND("banho",LOWER(F3289))),"Banho","Loja")))</f>
        <v>Serviços extras</v>
      </c>
      <c r="AZ3289" s="1" t="str">
        <f>IF(ISBLANK(I3289),"", _xlfn.LET(_xlpm.Pedido,TRIM(D3289&amp;""),IF(_xlpm.Pedido&lt;&gt;"",_xlpm.Pedido&amp;" | "&amp;K3289,I3289&amp;" | "&amp;K3289&amp;" | "&amp;TEXT(AU3289,"0"))))</f>
        <v>5607 | Melina</v>
      </c>
      <c r="BA3289" s="1" t="str">
        <f>IF(ISBLANK(I3289),"", _xlfn.LET(_xlpm.TipoServico,LOWER(H3289),IF(ISNUMBER(FIND("banho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89" s="1" t="str">
        <f>IF(ISBLANK(I3289),"", _xlfn.LET(
    _xlpm.Servico,TRIM(F3289&amp;""),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89" s="1">
        <f t="shared" si="6"/>
        <v>12</v>
      </c>
    </row>
    <row r="3290" spans="1:55" x14ac:dyDescent="0.3">
      <c r="A3290" t="s">
        <v>141</v>
      </c>
      <c r="B3290" s="3">
        <v>46161</v>
      </c>
      <c r="C3290" t="s">
        <v>46</v>
      </c>
      <c r="D3290">
        <v>5612</v>
      </c>
      <c r="F3290" t="s">
        <v>134</v>
      </c>
      <c r="H3290" t="s">
        <v>276</v>
      </c>
      <c r="I3290">
        <v>2912</v>
      </c>
      <c r="J3290" t="s">
        <v>842</v>
      </c>
      <c r="K3290" t="s">
        <v>843</v>
      </c>
      <c r="L3290">
        <v>557399205692</v>
      </c>
      <c r="N3290">
        <v>0</v>
      </c>
      <c r="O3290" t="s">
        <v>5</v>
      </c>
      <c r="P3290">
        <v>0</v>
      </c>
      <c r="Q3290">
        <v>62</v>
      </c>
      <c r="R3290">
        <v>62</v>
      </c>
      <c r="S3290">
        <v>1</v>
      </c>
      <c r="T3290">
        <v>62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 t="s">
        <v>6</v>
      </c>
      <c r="AG3290">
        <v>135</v>
      </c>
      <c r="AT3290" s="1"/>
      <c r="AU3290" s="2" t="str">
        <f>IF(ISBLANK(B3290),"", TEXT(B3290,"dddd, d \d\e mmmm \d\e aaaa"))</f>
        <v>terça-feira, 19 de maio de 2026</v>
      </c>
      <c r="AX3290" s="1" t="str" cm="1">
        <f t="array" ref="AX3290">IFERROR(_xlfn.TEXTJOIN(", ",TRUE,_xlfn._xlws.SORT(_xlfn.UNIQUE(_xlfn._xlws.FILTER($K$2:$K$2889,($I$2:$I$2889=I3290)*($K$2:$K$2889&lt;&gt;""))))),"")</f>
        <v/>
      </c>
      <c r="AY3290" s="1" t="str">
        <f>IF(ISBLANK(F3290),"", IF(OR(
ISNUMBER(FIND("escovacao",LOWER(F3290))),
ISNUMBER(FIND("escovação",LOWER(F3290))),
ISNUMBER(FIND("higiene bucal",LOWER(F3290))),
ISNUMBER(FIND("tosa",LOWER(F3290))),
ISNUMBER(FIND("hidratacao",LOWER(F3290))),
ISNUMBER(FIND("hidratação",LOWER(F3290))),
ISNUMBER(FIND("spa",LOWER(F3290))),
ISNUMBER(FIND("corte de unhas",LOWER(F3290))),
ISNUMBER(FIND("desembolo",LOWER(F3290))),
ISNUMBER(FIND("clorexidina",LOWER(F3290))),
ISNUMBER(FIND("matizacao",LOWER(F3290))),
ISNUMBER(FIND("matização",LOWER(F3290))),
ISNUMBER(FIND("arredondamento",LOWER(F3290))),
ISNUMBER(FIND("remocao",LOWER(F3290))),
ISNUMBER(FIND("remoção",LOWER(F3290)))
),"Serviços extras",
IF(ISNUMBER(FIND("banho",LOWER(F3290))),"Banho","Loja")))</f>
        <v>Banho</v>
      </c>
      <c r="AZ3290" s="1" t="str">
        <f>IF(ISBLANK(I3290),"", _xlfn.LET(_xlpm.Pedido,TRIM(D3290&amp;""),IF(_xlpm.Pedido&lt;&gt;"",_xlpm.Pedido&amp;" | "&amp;K3290,I3290&amp;" | "&amp;K3290&amp;" | "&amp;TEXT(AU3290,"0"))))</f>
        <v>5612 | QQ</v>
      </c>
      <c r="BA3290" s="1" t="str">
        <f>IF(ISBLANK(I3290),"", _xlfn.LET(_xlpm.TipoServico,LOWER(H3290),IF(ISNUMBER(FIND("banho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0" s="1" t="str">
        <f>IF(ISBLANK(I3290),"", _xlfn.LET(
    _xlpm.Servico,TRIM(F3290&amp;""),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90" s="1">
        <f t="shared" si="6"/>
        <v>62</v>
      </c>
    </row>
    <row r="3291" spans="1:55" x14ac:dyDescent="0.3">
      <c r="A3291" t="s">
        <v>141</v>
      </c>
      <c r="B3291" s="3">
        <v>46161</v>
      </c>
      <c r="C3291" t="s">
        <v>46</v>
      </c>
      <c r="D3291">
        <v>5612</v>
      </c>
      <c r="F3291" t="s">
        <v>183</v>
      </c>
      <c r="H3291" t="s">
        <v>276</v>
      </c>
      <c r="I3291">
        <v>2912</v>
      </c>
      <c r="J3291" t="s">
        <v>842</v>
      </c>
      <c r="K3291" t="s">
        <v>843</v>
      </c>
      <c r="L3291">
        <v>557399205692</v>
      </c>
      <c r="N3291">
        <v>0</v>
      </c>
      <c r="O3291" t="s">
        <v>5</v>
      </c>
      <c r="P3291">
        <v>0</v>
      </c>
      <c r="Q3291">
        <v>63</v>
      </c>
      <c r="R3291">
        <v>63</v>
      </c>
      <c r="S3291">
        <v>1</v>
      </c>
      <c r="T3291">
        <v>63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 t="s">
        <v>6</v>
      </c>
      <c r="AG3291">
        <v>135</v>
      </c>
      <c r="AT3291" s="1"/>
      <c r="AU3291" s="2" t="str">
        <f>IF(ISBLANK(B3291),"", TEXT(B3291,"dddd, d \d\e mmmm \d\e aaaa"))</f>
        <v>terça-feira, 19 de maio de 2026</v>
      </c>
      <c r="AX3291" s="1" t="str" cm="1">
        <f t="array" ref="AX3291">IFERROR(_xlfn.TEXTJOIN(", ",TRUE,_xlfn._xlws.SORT(_xlfn.UNIQUE(_xlfn._xlws.FILTER($K$2:$K$2889,($I$2:$I$2889=I3291)*($K$2:$K$2889&lt;&gt;""))))),"")</f>
        <v/>
      </c>
      <c r="AY3291" s="1" t="str">
        <f>IF(ISBLANK(F3291),"", IF(OR(
ISNUMBER(FIND("escovacao",LOWER(F3291))),
ISNUMBER(FIND("escovação",LOWER(F3291))),
ISNUMBER(FIND("higiene bucal",LOWER(F3291))),
ISNUMBER(FIND("tosa",LOWER(F3291))),
ISNUMBER(FIND("hidratacao",LOWER(F3291))),
ISNUMBER(FIND("hidratação",LOWER(F3291))),
ISNUMBER(FIND("spa",LOWER(F3291))),
ISNUMBER(FIND("corte de unhas",LOWER(F3291))),
ISNUMBER(FIND("desembolo",LOWER(F3291))),
ISNUMBER(FIND("clorexidina",LOWER(F3291))),
ISNUMBER(FIND("matizacao",LOWER(F3291))),
ISNUMBER(FIND("matização",LOWER(F3291))),
ISNUMBER(FIND("arredondamento",LOWER(F3291))),
ISNUMBER(FIND("remocao",LOWER(F3291))),
ISNUMBER(FIND("remoção",LOWER(F3291)))
),"Serviços extras",
IF(ISNUMBER(FIND("banho",LOWER(F3291))),"Banho","Loja")))</f>
        <v>Serviços extras</v>
      </c>
      <c r="AZ3291" s="1" t="str">
        <f>IF(ISBLANK(I3291),"", _xlfn.LET(_xlpm.Pedido,TRIM(D3291&amp;""),IF(_xlpm.Pedido&lt;&gt;"",_xlpm.Pedido&amp;" | "&amp;K3291,I3291&amp;" | "&amp;K3291&amp;" | "&amp;TEXT(AU3291,"0"))))</f>
        <v>5612 | QQ</v>
      </c>
      <c r="BA3291" s="1" t="str">
        <f>IF(ISBLANK(I3291),"", _xlfn.LET(_xlpm.TipoServico,LOWER(H3291),IF(ISNUMBER(FIND("banho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1" s="1" t="str">
        <f>IF(ISBLANK(I3291),"", _xlfn.LET(
    _xlpm.Servico,TRIM(F3291&amp;""),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91" s="1">
        <f t="shared" si="6"/>
        <v>63</v>
      </c>
    </row>
    <row r="3292" spans="1:55" x14ac:dyDescent="0.3">
      <c r="A3292" t="s">
        <v>141</v>
      </c>
      <c r="B3292" s="3">
        <v>46161</v>
      </c>
      <c r="C3292" t="s">
        <v>46</v>
      </c>
      <c r="D3292">
        <v>5612</v>
      </c>
      <c r="F3292" t="s">
        <v>169</v>
      </c>
      <c r="H3292" t="s">
        <v>276</v>
      </c>
      <c r="I3292">
        <v>2912</v>
      </c>
      <c r="J3292" t="s">
        <v>842</v>
      </c>
      <c r="K3292" t="s">
        <v>843</v>
      </c>
      <c r="L3292">
        <v>557399205692</v>
      </c>
      <c r="N3292">
        <v>0</v>
      </c>
      <c r="O3292" t="s">
        <v>5</v>
      </c>
      <c r="P3292">
        <v>0</v>
      </c>
      <c r="Q3292">
        <v>10</v>
      </c>
      <c r="R3292">
        <v>10</v>
      </c>
      <c r="S3292">
        <v>1</v>
      </c>
      <c r="T3292">
        <v>10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 t="s">
        <v>6</v>
      </c>
      <c r="AG3292">
        <v>135</v>
      </c>
      <c r="AT3292" s="1"/>
      <c r="AU3292" s="2" t="str">
        <f>IF(ISBLANK(B3292),"", TEXT(B3292,"dddd, d \d\e mmmm \d\e aaaa"))</f>
        <v>terça-feira, 19 de maio de 2026</v>
      </c>
      <c r="AX3292" s="1" t="str" cm="1">
        <f t="array" ref="AX3292">IFERROR(_xlfn.TEXTJOIN(", ",TRUE,_xlfn._xlws.SORT(_xlfn.UNIQUE(_xlfn._xlws.FILTER($K$2:$K$2889,($I$2:$I$2889=I3292)*($K$2:$K$2889&lt;&gt;""))))),"")</f>
        <v/>
      </c>
      <c r="AY3292" s="1" t="str">
        <f>IF(ISBLANK(F3292),"", IF(OR(
ISNUMBER(FIND("escovacao",LOWER(F3292))),
ISNUMBER(FIND("escovação",LOWER(F3292))),
ISNUMBER(FIND("higiene bucal",LOWER(F3292))),
ISNUMBER(FIND("tosa",LOWER(F3292))),
ISNUMBER(FIND("hidratacao",LOWER(F3292))),
ISNUMBER(FIND("hidratação",LOWER(F3292))),
ISNUMBER(FIND("spa",LOWER(F3292))),
ISNUMBER(FIND("corte de unhas",LOWER(F3292))),
ISNUMBER(FIND("desembolo",LOWER(F3292))),
ISNUMBER(FIND("clorexidina",LOWER(F3292))),
ISNUMBER(FIND("matizacao",LOWER(F3292))),
ISNUMBER(FIND("matização",LOWER(F3292))),
ISNUMBER(FIND("arredondamento",LOWER(F3292))),
ISNUMBER(FIND("remocao",LOWER(F3292))),
ISNUMBER(FIND("remoção",LOWER(F3292)))
),"Serviços extras",
IF(ISNUMBER(FIND("banho",LOWER(F3292))),"Banho","Loja")))</f>
        <v>Serviços extras</v>
      </c>
      <c r="AZ3292" s="1" t="str">
        <f>IF(ISBLANK(I3292),"", _xlfn.LET(_xlpm.Pedido,TRIM(D3292&amp;""),IF(_xlpm.Pedido&lt;&gt;"",_xlpm.Pedido&amp;" | "&amp;K3292,I3292&amp;" | "&amp;K3292&amp;" | "&amp;TEXT(AU3292,"0"))))</f>
        <v>5612 | QQ</v>
      </c>
      <c r="BA3292" s="1" t="str">
        <f>IF(ISBLANK(I3292),"", _xlfn.LET(_xlpm.TipoServico,LOWER(H3292),IF(ISNUMBER(FIND("banho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2" s="1" t="str">
        <f>IF(ISBLANK(I3292),"", _xlfn.LET(
    _xlpm.Servico,TRIM(F3292&amp;""),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92" s="1">
        <f t="shared" si="6"/>
        <v>10</v>
      </c>
    </row>
    <row r="3293" spans="1:55" x14ac:dyDescent="0.3">
      <c r="A3293" t="s">
        <v>172</v>
      </c>
      <c r="B3293" s="3">
        <v>46161</v>
      </c>
      <c r="C3293" t="s">
        <v>46</v>
      </c>
      <c r="D3293">
        <v>5610</v>
      </c>
      <c r="F3293" t="s">
        <v>134</v>
      </c>
      <c r="H3293" t="s">
        <v>276</v>
      </c>
      <c r="I3293">
        <v>2290</v>
      </c>
      <c r="J3293" t="s">
        <v>403</v>
      </c>
      <c r="K3293" t="s">
        <v>181</v>
      </c>
      <c r="L3293">
        <v>73991118845</v>
      </c>
      <c r="N3293">
        <v>0</v>
      </c>
      <c r="O3293" t="s">
        <v>5</v>
      </c>
      <c r="P3293">
        <v>0</v>
      </c>
      <c r="Q3293">
        <v>62</v>
      </c>
      <c r="R3293">
        <v>62</v>
      </c>
      <c r="S3293">
        <v>1</v>
      </c>
      <c r="T3293">
        <v>62</v>
      </c>
      <c r="U3293">
        <v>0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 t="s">
        <v>6</v>
      </c>
      <c r="AG3293">
        <v>125</v>
      </c>
      <c r="AH3293" t="s">
        <v>207</v>
      </c>
      <c r="AK3293" t="s">
        <v>187</v>
      </c>
      <c r="AL3293" t="s">
        <v>188</v>
      </c>
      <c r="AT3293" s="1"/>
      <c r="AU3293" s="2" t="str">
        <f>IF(ISBLANK(B3293),"", TEXT(B3293,"dddd, d \d\e mmmm \d\e aaaa"))</f>
        <v>terça-feira, 19 de maio de 2026</v>
      </c>
      <c r="AX3293" s="1" t="str" cm="1">
        <f t="array" ref="AX3293">IFERROR(_xlfn.TEXTJOIN(", ",TRUE,_xlfn._xlws.SORT(_xlfn.UNIQUE(_xlfn._xlws.FILTER($K$2:$K$2889,($I$2:$I$2889=I3293)*($K$2:$K$2889&lt;&gt;""))))),"")</f>
        <v>Bob</v>
      </c>
      <c r="AY3293" s="1" t="str">
        <f>IF(ISBLANK(F3293),"", IF(OR(
ISNUMBER(FIND("escovacao",LOWER(F3293))),
ISNUMBER(FIND("escovação",LOWER(F3293))),
ISNUMBER(FIND("higiene bucal",LOWER(F3293))),
ISNUMBER(FIND("tosa",LOWER(F3293))),
ISNUMBER(FIND("hidratacao",LOWER(F3293))),
ISNUMBER(FIND("hidratação",LOWER(F3293))),
ISNUMBER(FIND("spa",LOWER(F3293))),
ISNUMBER(FIND("corte de unhas",LOWER(F3293))),
ISNUMBER(FIND("desembolo",LOWER(F3293))),
ISNUMBER(FIND("clorexidina",LOWER(F3293))),
ISNUMBER(FIND("matizacao",LOWER(F3293))),
ISNUMBER(FIND("matização",LOWER(F3293))),
ISNUMBER(FIND("arredondamento",LOWER(F3293))),
ISNUMBER(FIND("remocao",LOWER(F3293))),
ISNUMBER(FIND("remoção",LOWER(F3293)))
),"Serviços extras",
IF(ISNUMBER(FIND("banho",LOWER(F3293))),"Banho","Loja")))</f>
        <v>Banho</v>
      </c>
      <c r="AZ3293" s="1" t="str">
        <f>IF(ISBLANK(I3293),"", _xlfn.LET(_xlpm.Pedido,TRIM(D3293&amp;""),IF(_xlpm.Pedido&lt;&gt;"",_xlpm.Pedido&amp;" | "&amp;K3293,I3293&amp;" | "&amp;K3293&amp;" | "&amp;TEXT(AU3293,"0"))))</f>
        <v>5610 | Bob</v>
      </c>
      <c r="BA3293" s="1" t="str">
        <f>IF(ISBLANK(I3293),"", _xlfn.LET(_xlpm.TipoServico,LOWER(H3293),IF(ISNUMBER(FIND("banho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3" s="1" t="str">
        <f>IF(ISBLANK(I3293),"", _xlfn.LET(
    _xlpm.Servico,TRIM(F3293&amp;""),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93" s="1">
        <f t="shared" si="6"/>
        <v>62</v>
      </c>
    </row>
    <row r="3294" spans="1:55" x14ac:dyDescent="0.3">
      <c r="A3294" t="s">
        <v>141</v>
      </c>
      <c r="B3294" s="3">
        <v>46161</v>
      </c>
      <c r="C3294" t="s">
        <v>46</v>
      </c>
      <c r="D3294">
        <v>5610</v>
      </c>
      <c r="F3294" t="s">
        <v>183</v>
      </c>
      <c r="H3294" t="s">
        <v>276</v>
      </c>
      <c r="I3294">
        <v>2290</v>
      </c>
      <c r="J3294" t="s">
        <v>403</v>
      </c>
      <c r="K3294" t="s">
        <v>181</v>
      </c>
      <c r="L3294">
        <v>73991118845</v>
      </c>
      <c r="N3294">
        <v>0</v>
      </c>
      <c r="O3294" t="s">
        <v>5</v>
      </c>
      <c r="P3294">
        <v>0</v>
      </c>
      <c r="Q3294">
        <v>63</v>
      </c>
      <c r="R3294">
        <v>63</v>
      </c>
      <c r="S3294">
        <v>1</v>
      </c>
      <c r="T3294">
        <v>63</v>
      </c>
      <c r="U3294">
        <v>0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 t="s">
        <v>6</v>
      </c>
      <c r="AG3294">
        <v>125</v>
      </c>
      <c r="AH3294" t="s">
        <v>207</v>
      </c>
      <c r="AK3294" t="s">
        <v>187</v>
      </c>
      <c r="AL3294" t="s">
        <v>188</v>
      </c>
      <c r="AT3294" s="1"/>
      <c r="AU3294" s="2" t="str">
        <f>IF(ISBLANK(B3294),"", TEXT(B3294,"dddd, d \d\e mmmm \d\e aaaa"))</f>
        <v>terça-feira, 19 de maio de 2026</v>
      </c>
      <c r="AX3294" s="1" t="str" cm="1">
        <f t="array" ref="AX3294">IFERROR(_xlfn.TEXTJOIN(", ",TRUE,_xlfn._xlws.SORT(_xlfn.UNIQUE(_xlfn._xlws.FILTER($K$2:$K$2889,($I$2:$I$2889=I3294)*($K$2:$K$2889&lt;&gt;""))))),"")</f>
        <v>Bob</v>
      </c>
      <c r="AY3294" s="1" t="str">
        <f>IF(ISBLANK(F3294),"", IF(OR(
ISNUMBER(FIND("escovacao",LOWER(F3294))),
ISNUMBER(FIND("escovação",LOWER(F3294))),
ISNUMBER(FIND("higiene bucal",LOWER(F3294))),
ISNUMBER(FIND("tosa",LOWER(F3294))),
ISNUMBER(FIND("hidratacao",LOWER(F3294))),
ISNUMBER(FIND("hidratação",LOWER(F3294))),
ISNUMBER(FIND("spa",LOWER(F3294))),
ISNUMBER(FIND("corte de unhas",LOWER(F3294))),
ISNUMBER(FIND("desembolo",LOWER(F3294))),
ISNUMBER(FIND("clorexidina",LOWER(F3294))),
ISNUMBER(FIND("matizacao",LOWER(F3294))),
ISNUMBER(FIND("matização",LOWER(F3294))),
ISNUMBER(FIND("arredondamento",LOWER(F3294))),
ISNUMBER(FIND("remocao",LOWER(F3294))),
ISNUMBER(FIND("remoção",LOWER(F3294)))
),"Serviços extras",
IF(ISNUMBER(FIND("banho",LOWER(F3294))),"Banho","Loja")))</f>
        <v>Serviços extras</v>
      </c>
      <c r="AZ3294" s="1" t="str">
        <f>IF(ISBLANK(I3294),"", _xlfn.LET(_xlpm.Pedido,TRIM(D3294&amp;""),IF(_xlpm.Pedido&lt;&gt;"",_xlpm.Pedido&amp;" | "&amp;K3294,I3294&amp;" | "&amp;K3294&amp;" | "&amp;TEXT(AU3294,"0"))))</f>
        <v>5610 | Bob</v>
      </c>
      <c r="BA3294" s="1" t="str">
        <f>IF(ISBLANK(I3294),"", _xlfn.LET(_xlpm.TipoServico,LOWER(H3294),IF(ISNUMBER(FIND("banho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4" s="1" t="str">
        <f>IF(ISBLANK(I3294),"", _xlfn.LET(
    _xlpm.Servico,TRIM(F3294&amp;""),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94" s="1">
        <f t="shared" si="6"/>
        <v>63</v>
      </c>
    </row>
    <row r="3295" spans="1:55" x14ac:dyDescent="0.3">
      <c r="A3295" t="s">
        <v>133</v>
      </c>
      <c r="B3295" s="3">
        <v>46161</v>
      </c>
      <c r="C3295" t="s">
        <v>46</v>
      </c>
      <c r="D3295">
        <v>5609</v>
      </c>
      <c r="F3295" t="s">
        <v>134</v>
      </c>
      <c r="H3295" t="s">
        <v>276</v>
      </c>
      <c r="I3295">
        <v>2919</v>
      </c>
      <c r="J3295" t="s">
        <v>844</v>
      </c>
      <c r="K3295" t="s">
        <v>845</v>
      </c>
      <c r="L3295">
        <v>557381721319</v>
      </c>
      <c r="N3295">
        <v>0</v>
      </c>
      <c r="O3295" t="s">
        <v>5</v>
      </c>
      <c r="P3295">
        <v>0</v>
      </c>
      <c r="Q3295">
        <v>62</v>
      </c>
      <c r="R3295">
        <v>62</v>
      </c>
      <c r="S3295">
        <v>1</v>
      </c>
      <c r="T3295">
        <v>62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 t="s">
        <v>6</v>
      </c>
      <c r="AG3295">
        <v>84</v>
      </c>
      <c r="AT3295" s="1"/>
      <c r="AU3295" s="2" t="str">
        <f>IF(ISBLANK(B3295),"", TEXT(B3295,"dddd, d \d\e mmmm \d\e aaaa"))</f>
        <v>terça-feira, 19 de maio de 2026</v>
      </c>
      <c r="AX3295" s="1" t="str" cm="1">
        <f t="array" ref="AX3295">IFERROR(_xlfn.TEXTJOIN(", ",TRUE,_xlfn._xlws.SORT(_xlfn.UNIQUE(_xlfn._xlws.FILTER($K$2:$K$2889,($I$2:$I$2889=I3295)*($K$2:$K$2889&lt;&gt;""))))),"")</f>
        <v/>
      </c>
      <c r="AY3295" s="1" t="str">
        <f>IF(ISBLANK(F3295),"", IF(OR(
ISNUMBER(FIND("escovacao",LOWER(F3295))),
ISNUMBER(FIND("escovação",LOWER(F3295))),
ISNUMBER(FIND("higiene bucal",LOWER(F3295))),
ISNUMBER(FIND("tosa",LOWER(F3295))),
ISNUMBER(FIND("hidratacao",LOWER(F3295))),
ISNUMBER(FIND("hidratação",LOWER(F3295))),
ISNUMBER(FIND("spa",LOWER(F3295))),
ISNUMBER(FIND("corte de unhas",LOWER(F3295))),
ISNUMBER(FIND("desembolo",LOWER(F3295))),
ISNUMBER(FIND("clorexidina",LOWER(F3295))),
ISNUMBER(FIND("matizacao",LOWER(F3295))),
ISNUMBER(FIND("matização",LOWER(F3295))),
ISNUMBER(FIND("arredondamento",LOWER(F3295))),
ISNUMBER(FIND("remocao",LOWER(F3295))),
ISNUMBER(FIND("remoção",LOWER(F3295)))
),"Serviços extras",
IF(ISNUMBER(FIND("banho",LOWER(F3295))),"Banho","Loja")))</f>
        <v>Banho</v>
      </c>
      <c r="AZ3295" s="1" t="str">
        <f>IF(ISBLANK(I3295),"", _xlfn.LET(_xlpm.Pedido,TRIM(D3295&amp;""),IF(_xlpm.Pedido&lt;&gt;"",_xlpm.Pedido&amp;" | "&amp;K3295,I3295&amp;" | "&amp;K3295&amp;" | "&amp;TEXT(AU3295,"0"))))</f>
        <v>5609 | Sol</v>
      </c>
      <c r="BA3295" s="1" t="str">
        <f>IF(ISBLANK(I3295),"", _xlfn.LET(_xlpm.TipoServico,LOWER(H3295),IF(ISNUMBER(FIND("banho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5" s="1" t="str">
        <f>IF(ISBLANK(I3295),"", _xlfn.LET(
    _xlpm.Servico,TRIM(F3295&amp;""),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95" s="1">
        <f t="shared" si="6"/>
        <v>62</v>
      </c>
    </row>
    <row r="3296" spans="1:55" x14ac:dyDescent="0.3">
      <c r="A3296" t="s">
        <v>133</v>
      </c>
      <c r="B3296" s="3">
        <v>46161</v>
      </c>
      <c r="C3296" t="s">
        <v>46</v>
      </c>
      <c r="D3296">
        <v>5609</v>
      </c>
      <c r="F3296" t="s">
        <v>146</v>
      </c>
      <c r="H3296" t="s">
        <v>276</v>
      </c>
      <c r="I3296">
        <v>2919</v>
      </c>
      <c r="J3296" t="s">
        <v>844</v>
      </c>
      <c r="K3296" t="s">
        <v>845</v>
      </c>
      <c r="L3296">
        <v>557381721319</v>
      </c>
      <c r="N3296">
        <v>0</v>
      </c>
      <c r="O3296" t="s">
        <v>5</v>
      </c>
      <c r="P3296">
        <v>0</v>
      </c>
      <c r="Q3296">
        <v>12</v>
      </c>
      <c r="R3296">
        <v>12</v>
      </c>
      <c r="S3296">
        <v>1</v>
      </c>
      <c r="T3296">
        <v>12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 t="s">
        <v>6</v>
      </c>
      <c r="AG3296">
        <v>84</v>
      </c>
      <c r="AT3296" s="1"/>
      <c r="AU3296" s="2" t="str">
        <f>IF(ISBLANK(B3296),"", TEXT(B3296,"dddd, d \d\e mmmm \d\e aaaa"))</f>
        <v>terça-feira, 19 de maio de 2026</v>
      </c>
      <c r="AX3296" s="1" t="str" cm="1">
        <f t="array" ref="AX3296">IFERROR(_xlfn.TEXTJOIN(", ",TRUE,_xlfn._xlws.SORT(_xlfn.UNIQUE(_xlfn._xlws.FILTER($K$2:$K$2889,($I$2:$I$2889=I3296)*($K$2:$K$2889&lt;&gt;""))))),"")</f>
        <v/>
      </c>
      <c r="AY3296" s="1" t="str">
        <f>IF(ISBLANK(F3296),"", IF(OR(
ISNUMBER(FIND("escovacao",LOWER(F3296))),
ISNUMBER(FIND("escovação",LOWER(F3296))),
ISNUMBER(FIND("higiene bucal",LOWER(F3296))),
ISNUMBER(FIND("tosa",LOWER(F3296))),
ISNUMBER(FIND("hidratacao",LOWER(F3296))),
ISNUMBER(FIND("hidratação",LOWER(F3296))),
ISNUMBER(FIND("spa",LOWER(F3296))),
ISNUMBER(FIND("corte de unhas",LOWER(F3296))),
ISNUMBER(FIND("desembolo",LOWER(F3296))),
ISNUMBER(FIND("clorexidina",LOWER(F3296))),
ISNUMBER(FIND("matizacao",LOWER(F3296))),
ISNUMBER(FIND("matização",LOWER(F3296))),
ISNUMBER(FIND("arredondamento",LOWER(F3296))),
ISNUMBER(FIND("remocao",LOWER(F3296))),
ISNUMBER(FIND("remoção",LOWER(F3296)))
),"Serviços extras",
IF(ISNUMBER(FIND("banho",LOWER(F3296))),"Banho","Loja")))</f>
        <v>Serviços extras</v>
      </c>
      <c r="AZ3296" s="1" t="str">
        <f>IF(ISBLANK(I3296),"", _xlfn.LET(_xlpm.Pedido,TRIM(D3296&amp;""),IF(_xlpm.Pedido&lt;&gt;"",_xlpm.Pedido&amp;" | "&amp;K3296,I3296&amp;" | "&amp;K3296&amp;" | "&amp;TEXT(AU3296,"0"))))</f>
        <v>5609 | Sol</v>
      </c>
      <c r="BA3296" s="1" t="str">
        <f>IF(ISBLANK(I3296),"", _xlfn.LET(_xlpm.TipoServico,LOWER(H3296),IF(ISNUMBER(FIND("banho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6" s="1" t="str">
        <f>IF(ISBLANK(I3296),"", _xlfn.LET(
    _xlpm.Servico,TRIM(F3296&amp;""),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96" s="1">
        <f t="shared" si="6"/>
        <v>12</v>
      </c>
    </row>
    <row r="3297" spans="1:55" x14ac:dyDescent="0.3">
      <c r="A3297" t="s">
        <v>133</v>
      </c>
      <c r="B3297" s="3">
        <v>46161</v>
      </c>
      <c r="C3297" t="s">
        <v>46</v>
      </c>
      <c r="D3297">
        <v>5609</v>
      </c>
      <c r="F3297" t="s">
        <v>169</v>
      </c>
      <c r="H3297" t="s">
        <v>276</v>
      </c>
      <c r="I3297">
        <v>2919</v>
      </c>
      <c r="J3297" t="s">
        <v>844</v>
      </c>
      <c r="K3297" t="s">
        <v>845</v>
      </c>
      <c r="L3297">
        <v>557381721319</v>
      </c>
      <c r="N3297">
        <v>0</v>
      </c>
      <c r="O3297" t="s">
        <v>5</v>
      </c>
      <c r="P3297">
        <v>0</v>
      </c>
      <c r="Q3297">
        <v>10</v>
      </c>
      <c r="R3297">
        <v>10</v>
      </c>
      <c r="S3297">
        <v>1</v>
      </c>
      <c r="T3297">
        <v>10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 t="s">
        <v>6</v>
      </c>
      <c r="AG3297">
        <v>84</v>
      </c>
      <c r="AT3297" s="1"/>
      <c r="AU3297" s="2" t="str">
        <f>IF(ISBLANK(B3297),"", TEXT(B3297,"dddd, d \d\e mmmm \d\e aaaa"))</f>
        <v>terça-feira, 19 de maio de 2026</v>
      </c>
      <c r="AX3297" s="1" t="str" cm="1">
        <f t="array" ref="AX3297">IFERROR(_xlfn.TEXTJOIN(", ",TRUE,_xlfn._xlws.SORT(_xlfn.UNIQUE(_xlfn._xlws.FILTER($K$2:$K$2889,($I$2:$I$2889=I3297)*($K$2:$K$2889&lt;&gt;""))))),"")</f>
        <v/>
      </c>
      <c r="AY3297" s="1" t="str">
        <f>IF(ISBLANK(F3297),"", IF(OR(
ISNUMBER(FIND("escovacao",LOWER(F3297))),
ISNUMBER(FIND("escovação",LOWER(F3297))),
ISNUMBER(FIND("higiene bucal",LOWER(F3297))),
ISNUMBER(FIND("tosa",LOWER(F3297))),
ISNUMBER(FIND("hidratacao",LOWER(F3297))),
ISNUMBER(FIND("hidratação",LOWER(F3297))),
ISNUMBER(FIND("spa",LOWER(F3297))),
ISNUMBER(FIND("corte de unhas",LOWER(F3297))),
ISNUMBER(FIND("desembolo",LOWER(F3297))),
ISNUMBER(FIND("clorexidina",LOWER(F3297))),
ISNUMBER(FIND("matizacao",LOWER(F3297))),
ISNUMBER(FIND("matização",LOWER(F3297))),
ISNUMBER(FIND("arredondamento",LOWER(F3297))),
ISNUMBER(FIND("remocao",LOWER(F3297))),
ISNUMBER(FIND("remoção",LOWER(F3297)))
),"Serviços extras",
IF(ISNUMBER(FIND("banho",LOWER(F3297))),"Banho","Loja")))</f>
        <v>Serviços extras</v>
      </c>
      <c r="AZ3297" s="1" t="str">
        <f>IF(ISBLANK(I3297),"", _xlfn.LET(_xlpm.Pedido,TRIM(D3297&amp;""),IF(_xlpm.Pedido&lt;&gt;"",_xlpm.Pedido&amp;" | "&amp;K3297,I3297&amp;" | "&amp;K3297&amp;" | "&amp;TEXT(AU3297,"0"))))</f>
        <v>5609 | Sol</v>
      </c>
      <c r="BA3297" s="1" t="str">
        <f>IF(ISBLANK(I3297),"", _xlfn.LET(_xlpm.TipoServico,LOWER(H3297),IF(ISNUMBER(FIND("banho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7" s="1" t="str">
        <f>IF(ISBLANK(I3297),"", _xlfn.LET(
    _xlpm.Servico,TRIM(F3297&amp;""),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97" s="1">
        <f t="shared" si="6"/>
        <v>10</v>
      </c>
    </row>
    <row r="3298" spans="1:55" x14ac:dyDescent="0.3">
      <c r="A3298" t="s">
        <v>133</v>
      </c>
      <c r="B3298" s="3">
        <v>46161</v>
      </c>
      <c r="C3298" t="s">
        <v>46</v>
      </c>
      <c r="D3298">
        <v>5613</v>
      </c>
      <c r="F3298" t="s">
        <v>134</v>
      </c>
      <c r="H3298" t="s">
        <v>276</v>
      </c>
      <c r="I3298">
        <v>2204</v>
      </c>
      <c r="J3298" t="s">
        <v>41</v>
      </c>
      <c r="K3298" t="s">
        <v>182</v>
      </c>
      <c r="L3298">
        <v>73991645013</v>
      </c>
      <c r="N3298">
        <v>0</v>
      </c>
      <c r="O3298" t="s">
        <v>5</v>
      </c>
      <c r="P3298">
        <v>0</v>
      </c>
      <c r="Q3298">
        <v>62</v>
      </c>
      <c r="R3298">
        <v>62</v>
      </c>
      <c r="S3298">
        <v>1</v>
      </c>
      <c r="T3298">
        <v>62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 t="s">
        <v>6</v>
      </c>
      <c r="AG3298">
        <v>114</v>
      </c>
      <c r="AH3298" t="s">
        <v>207</v>
      </c>
      <c r="AI3298" t="s">
        <v>280</v>
      </c>
      <c r="AJ3298" t="s">
        <v>192</v>
      </c>
      <c r="AK3298" t="s">
        <v>190</v>
      </c>
      <c r="AL3298" t="s">
        <v>188</v>
      </c>
      <c r="AM3298" t="s">
        <v>281</v>
      </c>
      <c r="AT3298" s="1"/>
      <c r="AU3298" s="2" t="str">
        <f>IF(ISBLANK(B3298),"", TEXT(B3298,"dddd, d \d\e mmmm \d\e aaaa"))</f>
        <v>terça-feira, 19 de maio de 2026</v>
      </c>
      <c r="AX3298" s="1" t="str" cm="1">
        <f t="array" ref="AX3298">IFERROR(_xlfn.TEXTJOIN(", ",TRUE,_xlfn._xlws.SORT(_xlfn.UNIQUE(_xlfn._xlws.FILTER($K$2:$K$2889,($I$2:$I$2889=I3298)*($K$2:$K$2889&lt;&gt;""))))),"")</f>
        <v>Amora</v>
      </c>
      <c r="AY3298" s="1" t="str">
        <f>IF(ISBLANK(F3298),"", IF(OR(
ISNUMBER(FIND("escovacao",LOWER(F3298))),
ISNUMBER(FIND("escovação",LOWER(F3298))),
ISNUMBER(FIND("higiene bucal",LOWER(F3298))),
ISNUMBER(FIND("tosa",LOWER(F3298))),
ISNUMBER(FIND("hidratacao",LOWER(F3298))),
ISNUMBER(FIND("hidratação",LOWER(F3298))),
ISNUMBER(FIND("spa",LOWER(F3298))),
ISNUMBER(FIND("corte de unhas",LOWER(F3298))),
ISNUMBER(FIND("desembolo",LOWER(F3298))),
ISNUMBER(FIND("clorexidina",LOWER(F3298))),
ISNUMBER(FIND("matizacao",LOWER(F3298))),
ISNUMBER(FIND("matização",LOWER(F3298))),
ISNUMBER(FIND("arredondamento",LOWER(F3298))),
ISNUMBER(FIND("remocao",LOWER(F3298))),
ISNUMBER(FIND("remoção",LOWER(F3298)))
),"Serviços extras",
IF(ISNUMBER(FIND("banho",LOWER(F3298))),"Banho","Loja")))</f>
        <v>Banho</v>
      </c>
      <c r="AZ3298" s="1" t="str">
        <f>IF(ISBLANK(I3298),"", _xlfn.LET(_xlpm.Pedido,TRIM(D3298&amp;""),IF(_xlpm.Pedido&lt;&gt;"",_xlpm.Pedido&amp;" | "&amp;K3298,I3298&amp;" | "&amp;K3298&amp;" | "&amp;TEXT(AU3298,"0"))))</f>
        <v>5613 | Amora</v>
      </c>
      <c r="BA3298" s="1" t="str">
        <f>IF(ISBLANK(I3298),"", _xlfn.LET(_xlpm.TipoServico,LOWER(H3298),IF(ISNUMBER(FIND("banho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8" s="1" t="str">
        <f>IF(ISBLANK(I3298),"", _xlfn.LET(
    _xlpm.Servico,TRIM(F3298&amp;""),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298" s="1">
        <f t="shared" si="6"/>
        <v>62</v>
      </c>
    </row>
    <row r="3299" spans="1:55" x14ac:dyDescent="0.3">
      <c r="A3299" t="s">
        <v>133</v>
      </c>
      <c r="B3299" s="3">
        <v>46161</v>
      </c>
      <c r="C3299" t="s">
        <v>46</v>
      </c>
      <c r="D3299">
        <v>5613</v>
      </c>
      <c r="F3299" t="s">
        <v>137</v>
      </c>
      <c r="H3299" t="s">
        <v>276</v>
      </c>
      <c r="I3299">
        <v>2204</v>
      </c>
      <c r="J3299" t="s">
        <v>41</v>
      </c>
      <c r="K3299" t="s">
        <v>182</v>
      </c>
      <c r="L3299">
        <v>73991645013</v>
      </c>
      <c r="N3299">
        <v>0</v>
      </c>
      <c r="O3299" t="s">
        <v>5</v>
      </c>
      <c r="P3299">
        <v>0</v>
      </c>
      <c r="Q3299">
        <v>5</v>
      </c>
      <c r="R3299">
        <v>5</v>
      </c>
      <c r="S3299">
        <v>1</v>
      </c>
      <c r="T3299">
        <v>5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  <c r="AE3299">
        <v>0</v>
      </c>
      <c r="AF3299" t="s">
        <v>6</v>
      </c>
      <c r="AG3299">
        <v>114</v>
      </c>
      <c r="AH3299" t="s">
        <v>207</v>
      </c>
      <c r="AI3299" t="s">
        <v>280</v>
      </c>
      <c r="AJ3299" t="s">
        <v>192</v>
      </c>
      <c r="AK3299" t="s">
        <v>190</v>
      </c>
      <c r="AL3299" t="s">
        <v>188</v>
      </c>
      <c r="AM3299" t="s">
        <v>281</v>
      </c>
      <c r="AT3299" s="1"/>
      <c r="AU3299" s="2" t="str">
        <f>IF(ISBLANK(B3299),"", TEXT(B3299,"dddd, d \d\e mmmm \d\e aaaa"))</f>
        <v>terça-feira, 19 de maio de 2026</v>
      </c>
      <c r="AX3299" s="1" t="str" cm="1">
        <f t="array" ref="AX3299">IFERROR(_xlfn.TEXTJOIN(", ",TRUE,_xlfn._xlws.SORT(_xlfn.UNIQUE(_xlfn._xlws.FILTER($K$2:$K$2889,($I$2:$I$2889=I3299)*($K$2:$K$2889&lt;&gt;""))))),"")</f>
        <v>Amora</v>
      </c>
      <c r="AY3299" s="1" t="str">
        <f>IF(ISBLANK(F3299),"", IF(OR(
ISNUMBER(FIND("escovacao",LOWER(F3299))),
ISNUMBER(FIND("escovação",LOWER(F3299))),
ISNUMBER(FIND("higiene bucal",LOWER(F3299))),
ISNUMBER(FIND("tosa",LOWER(F3299))),
ISNUMBER(FIND("hidratacao",LOWER(F3299))),
ISNUMBER(FIND("hidratação",LOWER(F3299))),
ISNUMBER(FIND("spa",LOWER(F3299))),
ISNUMBER(FIND("corte de unhas",LOWER(F3299))),
ISNUMBER(FIND("desembolo",LOWER(F3299))),
ISNUMBER(FIND("clorexidina",LOWER(F3299))),
ISNUMBER(FIND("matizacao",LOWER(F3299))),
ISNUMBER(FIND("matização",LOWER(F3299))),
ISNUMBER(FIND("arredondamento",LOWER(F3299))),
ISNUMBER(FIND("remocao",LOWER(F3299))),
ISNUMBER(FIND("remoção",LOWER(F3299)))
),"Serviços extras",
IF(ISNUMBER(FIND("banho",LOWER(F3299))),"Banho","Loja")))</f>
        <v>Serviços extras</v>
      </c>
      <c r="AZ3299" s="1" t="str">
        <f>IF(ISBLANK(I3299),"", _xlfn.LET(_xlpm.Pedido,TRIM(D3299&amp;""),IF(_xlpm.Pedido&lt;&gt;"",_xlpm.Pedido&amp;" | "&amp;K3299,I3299&amp;" | "&amp;K3299&amp;" | "&amp;TEXT(AU3299,"0"))))</f>
        <v>5613 | Amora</v>
      </c>
      <c r="BA3299" s="1" t="str">
        <f>IF(ISBLANK(I3299),"", _xlfn.LET(_xlpm.TipoServico,LOWER(H3299),IF(ISNUMBER(FIND("banho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299" s="1" t="str">
        <f>IF(ISBLANK(I3299),"", _xlfn.LET(
    _xlpm.Servico,TRIM(F3299&amp;""),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299" s="1">
        <f t="shared" si="6"/>
        <v>5</v>
      </c>
    </row>
    <row r="3300" spans="1:55" x14ac:dyDescent="0.3">
      <c r="A3300" t="s">
        <v>133</v>
      </c>
      <c r="B3300" s="3">
        <v>46161</v>
      </c>
      <c r="C3300" t="s">
        <v>46</v>
      </c>
      <c r="D3300">
        <v>5613</v>
      </c>
      <c r="F3300" t="s">
        <v>275</v>
      </c>
      <c r="H3300" t="s">
        <v>276</v>
      </c>
      <c r="I3300">
        <v>2204</v>
      </c>
      <c r="J3300" t="s">
        <v>41</v>
      </c>
      <c r="K3300" t="s">
        <v>182</v>
      </c>
      <c r="L3300">
        <v>73991645013</v>
      </c>
      <c r="N3300">
        <v>0</v>
      </c>
      <c r="O3300" t="s">
        <v>5</v>
      </c>
      <c r="P3300">
        <v>0</v>
      </c>
      <c r="Q3300">
        <v>35</v>
      </c>
      <c r="R3300">
        <v>35</v>
      </c>
      <c r="S3300">
        <v>1</v>
      </c>
      <c r="T3300">
        <v>35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  <c r="AE3300">
        <v>0</v>
      </c>
      <c r="AF3300" t="s">
        <v>6</v>
      </c>
      <c r="AG3300">
        <v>114</v>
      </c>
      <c r="AH3300" t="s">
        <v>207</v>
      </c>
      <c r="AI3300" t="s">
        <v>280</v>
      </c>
      <c r="AJ3300" t="s">
        <v>192</v>
      </c>
      <c r="AK3300" t="s">
        <v>190</v>
      </c>
      <c r="AL3300" t="s">
        <v>188</v>
      </c>
      <c r="AM3300" t="s">
        <v>281</v>
      </c>
      <c r="AT3300" s="1"/>
      <c r="AU3300" s="2" t="str">
        <f>IF(ISBLANK(B3300),"", TEXT(B3300,"dddd, d \d\e mmmm \d\e aaaa"))</f>
        <v>terça-feira, 19 de maio de 2026</v>
      </c>
      <c r="AX3300" s="1" t="str" cm="1">
        <f t="array" ref="AX3300">IFERROR(_xlfn.TEXTJOIN(", ",TRUE,_xlfn._xlws.SORT(_xlfn.UNIQUE(_xlfn._xlws.FILTER($K$2:$K$2889,($I$2:$I$2889=I3300)*($K$2:$K$2889&lt;&gt;""))))),"")</f>
        <v>Amora</v>
      </c>
      <c r="AY3300" s="1" t="str">
        <f>IF(ISBLANK(F3300),"", IF(OR(
ISNUMBER(FIND("escovacao",LOWER(F3300))),
ISNUMBER(FIND("escovação",LOWER(F3300))),
ISNUMBER(FIND("higiene bucal",LOWER(F3300))),
ISNUMBER(FIND("tosa",LOWER(F3300))),
ISNUMBER(FIND("hidratacao",LOWER(F3300))),
ISNUMBER(FIND("hidratação",LOWER(F3300))),
ISNUMBER(FIND("spa",LOWER(F3300))),
ISNUMBER(FIND("corte de unhas",LOWER(F3300))),
ISNUMBER(FIND("desembolo",LOWER(F3300))),
ISNUMBER(FIND("clorexidina",LOWER(F3300))),
ISNUMBER(FIND("matizacao",LOWER(F3300))),
ISNUMBER(FIND("matização",LOWER(F3300))),
ISNUMBER(FIND("arredondamento",LOWER(F3300))),
ISNUMBER(FIND("remocao",LOWER(F3300))),
ISNUMBER(FIND("remoção",LOWER(F3300)))
),"Serviços extras",
IF(ISNUMBER(FIND("banho",LOWER(F3300))),"Banho","Loja")))</f>
        <v>Serviços extras</v>
      </c>
      <c r="AZ3300" s="1" t="str">
        <f>IF(ISBLANK(I3300),"", _xlfn.LET(_xlpm.Pedido,TRIM(D3300&amp;""),IF(_xlpm.Pedido&lt;&gt;"",_xlpm.Pedido&amp;" | "&amp;K3300,I3300&amp;" | "&amp;K3300&amp;" | "&amp;TEXT(AU3300,"0"))))</f>
        <v>5613 | Amora</v>
      </c>
      <c r="BA3300" s="1" t="str">
        <f>IF(ISBLANK(I3300),"", _xlfn.LET(_xlpm.TipoServico,LOWER(H3300),IF(ISNUMBER(FIND("banho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00" s="1" t="str">
        <f>IF(ISBLANK(I3300),"", _xlfn.LET(
    _xlpm.Servico,TRIM(F3300&amp;""),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300" s="1">
        <f t="shared" si="6"/>
        <v>35</v>
      </c>
    </row>
    <row r="3301" spans="1:55" x14ac:dyDescent="0.3">
      <c r="A3301" t="s">
        <v>133</v>
      </c>
      <c r="B3301" s="3">
        <v>46161</v>
      </c>
      <c r="C3301" t="s">
        <v>46</v>
      </c>
      <c r="D3301">
        <v>5613</v>
      </c>
      <c r="F3301" t="s">
        <v>146</v>
      </c>
      <c r="H3301" t="s">
        <v>276</v>
      </c>
      <c r="I3301">
        <v>2204</v>
      </c>
      <c r="J3301" t="s">
        <v>41</v>
      </c>
      <c r="K3301" t="s">
        <v>182</v>
      </c>
      <c r="L3301">
        <v>73991645013</v>
      </c>
      <c r="N3301">
        <v>0</v>
      </c>
      <c r="O3301" t="s">
        <v>5</v>
      </c>
      <c r="P3301">
        <v>0</v>
      </c>
      <c r="Q3301">
        <v>12</v>
      </c>
      <c r="R3301">
        <v>12</v>
      </c>
      <c r="S3301">
        <v>1</v>
      </c>
      <c r="T3301">
        <v>12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 t="s">
        <v>6</v>
      </c>
      <c r="AG3301">
        <v>114</v>
      </c>
      <c r="AH3301" t="s">
        <v>207</v>
      </c>
      <c r="AI3301" t="s">
        <v>280</v>
      </c>
      <c r="AJ3301" t="s">
        <v>192</v>
      </c>
      <c r="AK3301" t="s">
        <v>190</v>
      </c>
      <c r="AL3301" t="s">
        <v>188</v>
      </c>
      <c r="AM3301" t="s">
        <v>281</v>
      </c>
      <c r="AT3301" s="1"/>
      <c r="AU3301" s="2" t="str">
        <f>IF(ISBLANK(B3301),"", TEXT(B3301,"dddd, d \d\e mmmm \d\e aaaa"))</f>
        <v>terça-feira, 19 de maio de 2026</v>
      </c>
      <c r="AX3301" s="1" t="str" cm="1">
        <f t="array" ref="AX3301">IFERROR(_xlfn.TEXTJOIN(", ",TRUE,_xlfn._xlws.SORT(_xlfn.UNIQUE(_xlfn._xlws.FILTER($K$2:$K$2889,($I$2:$I$2889=I3301)*($K$2:$K$2889&lt;&gt;""))))),"")</f>
        <v>Amora</v>
      </c>
      <c r="AY3301" s="1" t="str">
        <f>IF(ISBLANK(F3301),"", IF(OR(
ISNUMBER(FIND("escovacao",LOWER(F3301))),
ISNUMBER(FIND("escovação",LOWER(F3301))),
ISNUMBER(FIND("higiene bucal",LOWER(F3301))),
ISNUMBER(FIND("tosa",LOWER(F3301))),
ISNUMBER(FIND("hidratacao",LOWER(F3301))),
ISNUMBER(FIND("hidratação",LOWER(F3301))),
ISNUMBER(FIND("spa",LOWER(F3301))),
ISNUMBER(FIND("corte de unhas",LOWER(F3301))),
ISNUMBER(FIND("desembolo",LOWER(F3301))),
ISNUMBER(FIND("clorexidina",LOWER(F3301))),
ISNUMBER(FIND("matizacao",LOWER(F3301))),
ISNUMBER(FIND("matização",LOWER(F3301))),
ISNUMBER(FIND("arredondamento",LOWER(F3301))),
ISNUMBER(FIND("remocao",LOWER(F3301))),
ISNUMBER(FIND("remoção",LOWER(F3301)))
),"Serviços extras",
IF(ISNUMBER(FIND("banho",LOWER(F3301))),"Banho","Loja")))</f>
        <v>Serviços extras</v>
      </c>
      <c r="AZ3301" s="1" t="str">
        <f>IF(ISBLANK(I3301),"", _xlfn.LET(_xlpm.Pedido,TRIM(D3301&amp;""),IF(_xlpm.Pedido&lt;&gt;"",_xlpm.Pedido&amp;" | "&amp;K3301,I3301&amp;" | "&amp;K3301&amp;" | "&amp;TEXT(AU3301,"0"))))</f>
        <v>5613 | Amora</v>
      </c>
      <c r="BA3301" s="1" t="str">
        <f>IF(ISBLANK(I3301),"", _xlfn.LET(_xlpm.TipoServico,LOWER(H3301),IF(ISNUMBER(FIND("banho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01" s="1" t="str">
        <f>IF(ISBLANK(I3301),"", _xlfn.LET(
    _xlpm.Servico,TRIM(F3301&amp;""),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01" s="1">
        <f t="shared" si="6"/>
        <v>12</v>
      </c>
    </row>
    <row r="3302" spans="1:55" x14ac:dyDescent="0.3">
      <c r="A3302" t="s">
        <v>1</v>
      </c>
      <c r="B3302" s="3">
        <v>46161</v>
      </c>
      <c r="C3302" t="s">
        <v>46</v>
      </c>
      <c r="D3302">
        <v>5611</v>
      </c>
      <c r="F3302" t="s">
        <v>846</v>
      </c>
      <c r="H3302" t="s">
        <v>4</v>
      </c>
      <c r="I3302">
        <v>2748</v>
      </c>
      <c r="J3302" t="s">
        <v>78</v>
      </c>
      <c r="L3302">
        <v>557381467397</v>
      </c>
      <c r="N3302">
        <v>0</v>
      </c>
      <c r="O3302" t="s">
        <v>5</v>
      </c>
      <c r="P3302">
        <v>0</v>
      </c>
      <c r="Q3302">
        <v>45</v>
      </c>
      <c r="R3302">
        <v>45</v>
      </c>
      <c r="S3302">
        <v>1</v>
      </c>
      <c r="T3302">
        <v>45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  <c r="AE3302">
        <v>0</v>
      </c>
      <c r="AF3302" t="s">
        <v>6</v>
      </c>
      <c r="AG3302">
        <v>14</v>
      </c>
      <c r="AS3302" t="s">
        <v>798</v>
      </c>
      <c r="AT3302" s="1"/>
      <c r="AU3302" s="2" t="str">
        <f>IF(ISBLANK(B3302),"", TEXT(B3302,"dddd, d \d\e mmmm \d\e aaaa"))</f>
        <v>terça-feira, 19 de maio de 2026</v>
      </c>
      <c r="AX3302" s="1" t="str" cm="1">
        <f t="array" ref="AX3302">IFERROR(_xlfn.TEXTJOIN(", ",TRUE,_xlfn._xlws.SORT(_xlfn.UNIQUE(_xlfn._xlws.FILTER($K$2:$K$2889,($I$2:$I$2889=I3302)*($K$2:$K$2889&lt;&gt;""))))),"")</f>
        <v>Pipo</v>
      </c>
      <c r="AY3302" s="1" t="str">
        <f>IF(ISBLANK(F3302),"", IF(OR(
ISNUMBER(FIND("escovacao",LOWER(F3302))),
ISNUMBER(FIND("escovação",LOWER(F3302))),
ISNUMBER(FIND("higiene bucal",LOWER(F3302))),
ISNUMBER(FIND("tosa",LOWER(F3302))),
ISNUMBER(FIND("hidratacao",LOWER(F3302))),
ISNUMBER(FIND("hidratação",LOWER(F3302))),
ISNUMBER(FIND("spa",LOWER(F3302))),
ISNUMBER(FIND("corte de unhas",LOWER(F3302))),
ISNUMBER(FIND("desembolo",LOWER(F3302))),
ISNUMBER(FIND("clorexidina",LOWER(F3302))),
ISNUMBER(FIND("matizacao",LOWER(F3302))),
ISNUMBER(FIND("matização",LOWER(F3302))),
ISNUMBER(FIND("arredondamento",LOWER(F3302))),
ISNUMBER(FIND("remocao",LOWER(F3302))),
ISNUMBER(FIND("remoção",LOWER(F3302)))
),"Serviços extras",
IF(ISNUMBER(FIND("banho",LOWER(F3302))),"Banho","Loja")))</f>
        <v>Loja</v>
      </c>
      <c r="AZ3302" s="1" t="str">
        <f>IF(ISBLANK(I3302),"", _xlfn.LET(_xlpm.Pedido,TRIM(D3302&amp;""),IF(_xlpm.Pedido&lt;&gt;"",_xlpm.Pedido&amp;" | "&amp;K3302,I3302&amp;" | "&amp;K3302&amp;" | "&amp;TEXT(AU3302,"0"))))</f>
        <v xml:space="preserve">5611 | </v>
      </c>
      <c r="BA3302" s="1" t="str">
        <f>IF(ISBLANK(I3302),"", _xlfn.LET(_xlpm.TipoServico,LOWER(H3302),IF(ISNUMBER(FIND("banho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02" s="1" t="str">
        <f>IF(ISBLANK(I3302),"", _xlfn.LET(
    _xlpm.Servico,TRIM(F3302&amp;""),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02" s="1">
        <f t="shared" si="6"/>
        <v>45</v>
      </c>
    </row>
    <row r="3303" spans="1:55" x14ac:dyDescent="0.3">
      <c r="A3303" t="s">
        <v>141</v>
      </c>
      <c r="B3303" s="3">
        <v>46161</v>
      </c>
      <c r="C3303" t="s">
        <v>46</v>
      </c>
      <c r="D3303">
        <v>5615</v>
      </c>
      <c r="F3303" t="s">
        <v>134</v>
      </c>
      <c r="H3303" t="s">
        <v>276</v>
      </c>
      <c r="I3303">
        <v>2157</v>
      </c>
      <c r="J3303" t="s">
        <v>416</v>
      </c>
      <c r="K3303" t="s">
        <v>182</v>
      </c>
      <c r="L3303">
        <v>7399220787</v>
      </c>
      <c r="N3303">
        <v>0</v>
      </c>
      <c r="O3303" t="s">
        <v>5</v>
      </c>
      <c r="P3303">
        <v>0</v>
      </c>
      <c r="Q3303">
        <v>62</v>
      </c>
      <c r="R3303">
        <v>62</v>
      </c>
      <c r="S3303">
        <v>1</v>
      </c>
      <c r="T3303">
        <v>62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  <c r="AE3303">
        <v>0</v>
      </c>
      <c r="AF3303" t="s">
        <v>6</v>
      </c>
      <c r="AG3303">
        <v>74</v>
      </c>
      <c r="AH3303" t="s">
        <v>229</v>
      </c>
      <c r="AJ3303" t="s">
        <v>192</v>
      </c>
      <c r="AK3303" t="s">
        <v>190</v>
      </c>
      <c r="AL3303" t="s">
        <v>188</v>
      </c>
      <c r="AT3303" s="1"/>
      <c r="AU3303" s="2" t="str">
        <f>IF(ISBLANK(B3303),"", TEXT(B3303,"dddd, d \d\e mmmm \d\e aaaa"))</f>
        <v>terça-feira, 19 de maio de 2026</v>
      </c>
      <c r="AX3303" s="1" t="str" cm="1">
        <f t="array" ref="AX3303">IFERROR(_xlfn.TEXTJOIN(", ",TRUE,_xlfn._xlws.SORT(_xlfn.UNIQUE(_xlfn._xlws.FILTER($K$2:$K$2889,($I$2:$I$2889=I3303)*($K$2:$K$2889&lt;&gt;""))))),"")</f>
        <v>Amora</v>
      </c>
      <c r="AY3303" s="1" t="str">
        <f>IF(ISBLANK(F3303),"", IF(OR(
ISNUMBER(FIND("escovacao",LOWER(F3303))),
ISNUMBER(FIND("escovação",LOWER(F3303))),
ISNUMBER(FIND("higiene bucal",LOWER(F3303))),
ISNUMBER(FIND("tosa",LOWER(F3303))),
ISNUMBER(FIND("hidratacao",LOWER(F3303))),
ISNUMBER(FIND("hidratação",LOWER(F3303))),
ISNUMBER(FIND("spa",LOWER(F3303))),
ISNUMBER(FIND("corte de unhas",LOWER(F3303))),
ISNUMBER(FIND("desembolo",LOWER(F3303))),
ISNUMBER(FIND("clorexidina",LOWER(F3303))),
ISNUMBER(FIND("matizacao",LOWER(F3303))),
ISNUMBER(FIND("matização",LOWER(F3303))),
ISNUMBER(FIND("arredondamento",LOWER(F3303))),
ISNUMBER(FIND("remocao",LOWER(F3303))),
ISNUMBER(FIND("remoção",LOWER(F3303)))
),"Serviços extras",
IF(ISNUMBER(FIND("banho",LOWER(F3303))),"Banho","Loja")))</f>
        <v>Banho</v>
      </c>
      <c r="AZ3303" s="1" t="str">
        <f>IF(ISBLANK(I3303),"", _xlfn.LET(_xlpm.Pedido,TRIM(D3303&amp;""),IF(_xlpm.Pedido&lt;&gt;"",_xlpm.Pedido&amp;" | "&amp;K3303,I3303&amp;" | "&amp;K3303&amp;" | "&amp;TEXT(AU3303,"0"))))</f>
        <v>5615 | Amora</v>
      </c>
      <c r="BA3303" s="1" t="str">
        <f>IF(ISBLANK(I3303),"", _xlfn.LET(_xlpm.TipoServico,LOWER(H3303),IF(ISNUMBER(FIND("banho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03" s="1" t="str">
        <f>IF(ISBLANK(I3303),"", _xlfn.LET(
    _xlpm.Servico,TRIM(F3303&amp;""),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03" s="1">
        <f t="shared" si="6"/>
        <v>62</v>
      </c>
    </row>
    <row r="3304" spans="1:55" x14ac:dyDescent="0.3">
      <c r="A3304" t="s">
        <v>141</v>
      </c>
      <c r="B3304" s="3">
        <v>46161</v>
      </c>
      <c r="C3304" t="s">
        <v>46</v>
      </c>
      <c r="D3304">
        <v>5615</v>
      </c>
      <c r="F3304" t="s">
        <v>146</v>
      </c>
      <c r="H3304" t="s">
        <v>276</v>
      </c>
      <c r="I3304">
        <v>2157</v>
      </c>
      <c r="J3304" t="s">
        <v>416</v>
      </c>
      <c r="K3304" t="s">
        <v>182</v>
      </c>
      <c r="L3304">
        <v>7399220787</v>
      </c>
      <c r="N3304">
        <v>0</v>
      </c>
      <c r="O3304" t="s">
        <v>5</v>
      </c>
      <c r="P3304">
        <v>0</v>
      </c>
      <c r="Q3304">
        <v>12</v>
      </c>
      <c r="R3304">
        <v>12</v>
      </c>
      <c r="S3304">
        <v>1</v>
      </c>
      <c r="T3304">
        <v>12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  <c r="AE3304">
        <v>0</v>
      </c>
      <c r="AF3304" t="s">
        <v>6</v>
      </c>
      <c r="AG3304">
        <v>74</v>
      </c>
      <c r="AH3304" t="s">
        <v>229</v>
      </c>
      <c r="AJ3304" t="s">
        <v>192</v>
      </c>
      <c r="AK3304" t="s">
        <v>190</v>
      </c>
      <c r="AL3304" t="s">
        <v>188</v>
      </c>
      <c r="AT3304" s="1"/>
      <c r="AU3304" s="2" t="str">
        <f>IF(ISBLANK(B3304),"", TEXT(B3304,"dddd, d \d\e mmmm \d\e aaaa"))</f>
        <v>terça-feira, 19 de maio de 2026</v>
      </c>
      <c r="AX3304" s="1" t="str" cm="1">
        <f t="array" ref="AX3304">IFERROR(_xlfn.TEXTJOIN(", ",TRUE,_xlfn._xlws.SORT(_xlfn.UNIQUE(_xlfn._xlws.FILTER($K$2:$K$2889,($I$2:$I$2889=I3304)*($K$2:$K$2889&lt;&gt;""))))),"")</f>
        <v>Amora</v>
      </c>
      <c r="AY3304" s="1" t="str">
        <f>IF(ISBLANK(F3304),"", IF(OR(
ISNUMBER(FIND("escovacao",LOWER(F3304))),
ISNUMBER(FIND("escovação",LOWER(F3304))),
ISNUMBER(FIND("higiene bucal",LOWER(F3304))),
ISNUMBER(FIND("tosa",LOWER(F3304))),
ISNUMBER(FIND("hidratacao",LOWER(F3304))),
ISNUMBER(FIND("hidratação",LOWER(F3304))),
ISNUMBER(FIND("spa",LOWER(F3304))),
ISNUMBER(FIND("corte de unhas",LOWER(F3304))),
ISNUMBER(FIND("desembolo",LOWER(F3304))),
ISNUMBER(FIND("clorexidina",LOWER(F3304))),
ISNUMBER(FIND("matizacao",LOWER(F3304))),
ISNUMBER(FIND("matização",LOWER(F3304))),
ISNUMBER(FIND("arredondamento",LOWER(F3304))),
ISNUMBER(FIND("remocao",LOWER(F3304))),
ISNUMBER(FIND("remoção",LOWER(F3304)))
),"Serviços extras",
IF(ISNUMBER(FIND("banho",LOWER(F3304))),"Banho","Loja")))</f>
        <v>Serviços extras</v>
      </c>
      <c r="AZ3304" s="1" t="str">
        <f>IF(ISBLANK(I3304),"", _xlfn.LET(_xlpm.Pedido,TRIM(D3304&amp;""),IF(_xlpm.Pedido&lt;&gt;"",_xlpm.Pedido&amp;" | "&amp;K3304,I3304&amp;" | "&amp;K3304&amp;" | "&amp;TEXT(AU3304,"0"))))</f>
        <v>5615 | Amora</v>
      </c>
      <c r="BA3304" s="1" t="str">
        <f>IF(ISBLANK(I3304),"", _xlfn.LET(_xlpm.TipoServico,LOWER(H3304),IF(ISNUMBER(FIND("banho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04" s="1" t="str">
        <f>IF(ISBLANK(I3304),"", _xlfn.LET(
    _xlpm.Servico,TRIM(F3304&amp;""),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04" s="1">
        <f t="shared" si="6"/>
        <v>12</v>
      </c>
    </row>
    <row r="3305" spans="1:55" x14ac:dyDescent="0.3">
      <c r="A3305" t="s">
        <v>172</v>
      </c>
      <c r="B3305" s="3">
        <v>46161</v>
      </c>
      <c r="C3305" t="s">
        <v>46</v>
      </c>
      <c r="D3305">
        <v>5614</v>
      </c>
      <c r="F3305" t="s">
        <v>134</v>
      </c>
      <c r="H3305" t="s">
        <v>276</v>
      </c>
      <c r="I3305">
        <v>2600</v>
      </c>
      <c r="J3305" t="s">
        <v>62</v>
      </c>
      <c r="K3305" t="s">
        <v>315</v>
      </c>
      <c r="L3305">
        <v>5573981633691</v>
      </c>
      <c r="N3305">
        <v>0</v>
      </c>
      <c r="O3305" t="s">
        <v>5</v>
      </c>
      <c r="P3305">
        <v>0</v>
      </c>
      <c r="Q3305">
        <v>62</v>
      </c>
      <c r="R3305">
        <v>62</v>
      </c>
      <c r="S3305">
        <v>1</v>
      </c>
      <c r="T3305">
        <v>62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  <c r="AE3305">
        <v>0</v>
      </c>
      <c r="AF3305" t="s">
        <v>6</v>
      </c>
      <c r="AG3305">
        <v>70</v>
      </c>
      <c r="AH3305" t="s">
        <v>207</v>
      </c>
      <c r="AI3305" t="s">
        <v>209</v>
      </c>
      <c r="AK3305" t="s">
        <v>190</v>
      </c>
      <c r="AL3305" t="s">
        <v>188</v>
      </c>
      <c r="AT3305" s="1"/>
      <c r="AU3305" s="2" t="str">
        <f>IF(ISBLANK(B3305),"", TEXT(B3305,"dddd, d \d\e mmmm \d\e aaaa"))</f>
        <v>terça-feira, 19 de maio de 2026</v>
      </c>
      <c r="AX3305" s="1" t="str" cm="1">
        <f t="array" ref="AX3305">IFERROR(_xlfn.TEXTJOIN(", ",TRUE,_xlfn._xlws.SORT(_xlfn.UNIQUE(_xlfn._xlws.FILTER($K$2:$K$2889,($I$2:$I$2889=I3305)*($K$2:$K$2889&lt;&gt;""))))),"")</f>
        <v>Bella</v>
      </c>
      <c r="AY3305" s="1" t="str">
        <f>IF(ISBLANK(F3305),"", IF(OR(
ISNUMBER(FIND("escovacao",LOWER(F3305))),
ISNUMBER(FIND("escovação",LOWER(F3305))),
ISNUMBER(FIND("higiene bucal",LOWER(F3305))),
ISNUMBER(FIND("tosa",LOWER(F3305))),
ISNUMBER(FIND("hidratacao",LOWER(F3305))),
ISNUMBER(FIND("hidratação",LOWER(F3305))),
ISNUMBER(FIND("spa",LOWER(F3305))),
ISNUMBER(FIND("corte de unhas",LOWER(F3305))),
ISNUMBER(FIND("desembolo",LOWER(F3305))),
ISNUMBER(FIND("clorexidina",LOWER(F3305))),
ISNUMBER(FIND("matizacao",LOWER(F3305))),
ISNUMBER(FIND("matização",LOWER(F3305))),
ISNUMBER(FIND("arredondamento",LOWER(F3305))),
ISNUMBER(FIND("remocao",LOWER(F3305))),
ISNUMBER(FIND("remoção",LOWER(F3305)))
),"Serviços extras",
IF(ISNUMBER(FIND("banho",LOWER(F3305))),"Banho","Loja")))</f>
        <v>Banho</v>
      </c>
      <c r="AZ3305" s="1" t="str">
        <f>IF(ISBLANK(I3305),"", _xlfn.LET(_xlpm.Pedido,TRIM(D3305&amp;""),IF(_xlpm.Pedido&lt;&gt;"",_xlpm.Pedido&amp;" | "&amp;K3305,I3305&amp;" | "&amp;K3305&amp;" | "&amp;TEXT(AU3305,"0"))))</f>
        <v>5614 | Bella</v>
      </c>
      <c r="BA3305" s="1" t="str">
        <f>IF(ISBLANK(I3305),"", _xlfn.LET(_xlpm.TipoServico,LOWER(H3305),IF(ISNUMBER(FIND("banho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05" s="1" t="str">
        <f>IF(ISBLANK(I3305),"", _xlfn.LET(
    _xlpm.Servico,TRIM(F3305&amp;""),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05" s="1">
        <f t="shared" si="6"/>
        <v>62</v>
      </c>
    </row>
    <row r="3306" spans="1:55" x14ac:dyDescent="0.3">
      <c r="A3306" t="s">
        <v>172</v>
      </c>
      <c r="B3306" s="3">
        <v>46161</v>
      </c>
      <c r="C3306" t="s">
        <v>46</v>
      </c>
      <c r="D3306">
        <v>5614</v>
      </c>
      <c r="F3306" t="s">
        <v>169</v>
      </c>
      <c r="H3306" t="s">
        <v>276</v>
      </c>
      <c r="I3306">
        <v>2600</v>
      </c>
      <c r="J3306" t="s">
        <v>62</v>
      </c>
      <c r="K3306" t="s">
        <v>315</v>
      </c>
      <c r="L3306">
        <v>5573981633691</v>
      </c>
      <c r="N3306">
        <v>0</v>
      </c>
      <c r="O3306" t="s">
        <v>5</v>
      </c>
      <c r="P3306">
        <v>0</v>
      </c>
      <c r="Q3306">
        <v>10</v>
      </c>
      <c r="R3306">
        <v>10</v>
      </c>
      <c r="S3306">
        <v>1</v>
      </c>
      <c r="T3306">
        <v>10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  <c r="AE3306">
        <v>0</v>
      </c>
      <c r="AF3306" t="s">
        <v>6</v>
      </c>
      <c r="AG3306">
        <v>70</v>
      </c>
      <c r="AH3306" t="s">
        <v>207</v>
      </c>
      <c r="AI3306" t="s">
        <v>209</v>
      </c>
      <c r="AK3306" t="s">
        <v>190</v>
      </c>
      <c r="AL3306" t="s">
        <v>188</v>
      </c>
      <c r="AT3306" s="1"/>
      <c r="AU3306" s="2" t="str">
        <f>IF(ISBLANK(B3306),"", TEXT(B3306,"dddd, d \d\e mmmm \d\e aaaa"))</f>
        <v>terça-feira, 19 de maio de 2026</v>
      </c>
      <c r="AX3306" s="1" t="str" cm="1">
        <f t="array" ref="AX3306">IFERROR(_xlfn.TEXTJOIN(", ",TRUE,_xlfn._xlws.SORT(_xlfn.UNIQUE(_xlfn._xlws.FILTER($K$2:$K$2889,($I$2:$I$2889=I3306)*($K$2:$K$2889&lt;&gt;""))))),"")</f>
        <v>Bella</v>
      </c>
      <c r="AY3306" s="1" t="str">
        <f>IF(ISBLANK(F3306),"", IF(OR(
ISNUMBER(FIND("escovacao",LOWER(F3306))),
ISNUMBER(FIND("escovação",LOWER(F3306))),
ISNUMBER(FIND("higiene bucal",LOWER(F3306))),
ISNUMBER(FIND("tosa",LOWER(F3306))),
ISNUMBER(FIND("hidratacao",LOWER(F3306))),
ISNUMBER(FIND("hidratação",LOWER(F3306))),
ISNUMBER(FIND("spa",LOWER(F3306))),
ISNUMBER(FIND("corte de unhas",LOWER(F3306))),
ISNUMBER(FIND("desembolo",LOWER(F3306))),
ISNUMBER(FIND("clorexidina",LOWER(F3306))),
ISNUMBER(FIND("matizacao",LOWER(F3306))),
ISNUMBER(FIND("matização",LOWER(F3306))),
ISNUMBER(FIND("arredondamento",LOWER(F3306))),
ISNUMBER(FIND("remocao",LOWER(F3306))),
ISNUMBER(FIND("remoção",LOWER(F3306)))
),"Serviços extras",
IF(ISNUMBER(FIND("banho",LOWER(F3306))),"Banho","Loja")))</f>
        <v>Serviços extras</v>
      </c>
      <c r="AZ3306" s="1" t="str">
        <f>IF(ISBLANK(I3306),"", _xlfn.LET(_xlpm.Pedido,TRIM(D3306&amp;""),IF(_xlpm.Pedido&lt;&gt;"",_xlpm.Pedido&amp;" | "&amp;K3306,I3306&amp;" | "&amp;K3306&amp;" | "&amp;TEXT(AU3306,"0"))))</f>
        <v>5614 | Bella</v>
      </c>
      <c r="BA3306" s="1" t="str">
        <f>IF(ISBLANK(I3306),"", _xlfn.LET(_xlpm.TipoServico,LOWER(H3306),IF(ISNUMBER(FIND("banho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06" s="1" t="str">
        <f>IF(ISBLANK(I3306),"", _xlfn.LET(
    _xlpm.Servico,TRIM(F3306&amp;""),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06" s="1">
        <f t="shared" si="6"/>
        <v>10</v>
      </c>
    </row>
    <row r="3307" spans="1:55" x14ac:dyDescent="0.3">
      <c r="A3307" t="s">
        <v>141</v>
      </c>
      <c r="B3307" s="3">
        <v>46161</v>
      </c>
      <c r="C3307" t="s">
        <v>46</v>
      </c>
      <c r="D3307">
        <v>5619</v>
      </c>
      <c r="F3307" t="s">
        <v>134</v>
      </c>
      <c r="H3307" t="s">
        <v>276</v>
      </c>
      <c r="I3307">
        <v>2799</v>
      </c>
      <c r="J3307" t="s">
        <v>603</v>
      </c>
      <c r="K3307" t="s">
        <v>360</v>
      </c>
      <c r="L3307">
        <v>557382353276</v>
      </c>
      <c r="N3307">
        <v>0</v>
      </c>
      <c r="O3307" t="s">
        <v>5</v>
      </c>
      <c r="P3307">
        <v>0</v>
      </c>
      <c r="Q3307">
        <v>62</v>
      </c>
      <c r="R3307">
        <v>62</v>
      </c>
      <c r="S3307">
        <v>1</v>
      </c>
      <c r="T3307">
        <v>62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  <c r="AE3307">
        <v>0</v>
      </c>
      <c r="AF3307" t="s">
        <v>6</v>
      </c>
      <c r="AG3307">
        <v>170</v>
      </c>
      <c r="AT3307" s="1"/>
      <c r="AU3307" s="2" t="str">
        <f>IF(ISBLANK(B3307),"", TEXT(B3307,"dddd, d \d\e mmmm \d\e aaaa"))</f>
        <v>terça-feira, 19 de maio de 2026</v>
      </c>
      <c r="AX3307" s="1" t="str" cm="1">
        <f t="array" ref="AX3307">IFERROR(_xlfn.TEXTJOIN(", ",TRUE,_xlfn._xlws.SORT(_xlfn.UNIQUE(_xlfn._xlws.FILTER($K$2:$K$2889,($I$2:$I$2889=I3307)*($K$2:$K$2889&lt;&gt;""))))),"")</f>
        <v>Chico</v>
      </c>
      <c r="AY3307" s="1" t="str">
        <f>IF(ISBLANK(F3307),"", IF(OR(
ISNUMBER(FIND("escovacao",LOWER(F3307))),
ISNUMBER(FIND("escovação",LOWER(F3307))),
ISNUMBER(FIND("higiene bucal",LOWER(F3307))),
ISNUMBER(FIND("tosa",LOWER(F3307))),
ISNUMBER(FIND("hidratacao",LOWER(F3307))),
ISNUMBER(FIND("hidratação",LOWER(F3307))),
ISNUMBER(FIND("spa",LOWER(F3307))),
ISNUMBER(FIND("corte de unhas",LOWER(F3307))),
ISNUMBER(FIND("desembolo",LOWER(F3307))),
ISNUMBER(FIND("clorexidina",LOWER(F3307))),
ISNUMBER(FIND("matizacao",LOWER(F3307))),
ISNUMBER(FIND("matização",LOWER(F3307))),
ISNUMBER(FIND("arredondamento",LOWER(F3307))),
ISNUMBER(FIND("remocao",LOWER(F3307))),
ISNUMBER(FIND("remoção",LOWER(F3307)))
),"Serviços extras",
IF(ISNUMBER(FIND("banho",LOWER(F3307))),"Banho","Loja")))</f>
        <v>Banho</v>
      </c>
      <c r="AZ3307" s="1" t="str">
        <f>IF(ISBLANK(I3307),"", _xlfn.LET(_xlpm.Pedido,TRIM(D3307&amp;""),IF(_xlpm.Pedido&lt;&gt;"",_xlpm.Pedido&amp;" | "&amp;K3307,I3307&amp;" | "&amp;K3307&amp;" | "&amp;TEXT(AU3307,"0"))))</f>
        <v>5619 | Chico</v>
      </c>
      <c r="BA3307" s="1" t="str">
        <f>IF(ISBLANK(I3307),"", _xlfn.LET(_xlpm.TipoServico,LOWER(H3307),IF(ISNUMBER(FIND("banho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07" s="1" t="str">
        <f>IF(ISBLANK(I3307),"", _xlfn.LET(
    _xlpm.Servico,TRIM(F3307&amp;""),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07" s="1">
        <f t="shared" si="6"/>
        <v>62</v>
      </c>
    </row>
    <row r="3308" spans="1:55" x14ac:dyDescent="0.3">
      <c r="A3308" t="s">
        <v>141</v>
      </c>
      <c r="B3308" s="3">
        <v>46161</v>
      </c>
      <c r="C3308" t="s">
        <v>46</v>
      </c>
      <c r="D3308">
        <v>5619</v>
      </c>
      <c r="F3308" t="s">
        <v>183</v>
      </c>
      <c r="H3308" t="s">
        <v>276</v>
      </c>
      <c r="I3308">
        <v>2799</v>
      </c>
      <c r="J3308" t="s">
        <v>603</v>
      </c>
      <c r="K3308" t="s">
        <v>360</v>
      </c>
      <c r="L3308">
        <v>557382353276</v>
      </c>
      <c r="N3308">
        <v>0</v>
      </c>
      <c r="O3308" t="s">
        <v>5</v>
      </c>
      <c r="P3308">
        <v>0</v>
      </c>
      <c r="Q3308">
        <v>63</v>
      </c>
      <c r="R3308">
        <v>63</v>
      </c>
      <c r="S3308">
        <v>1</v>
      </c>
      <c r="T3308">
        <v>63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  <c r="AE3308">
        <v>0</v>
      </c>
      <c r="AF3308" t="s">
        <v>6</v>
      </c>
      <c r="AG3308">
        <v>170</v>
      </c>
      <c r="AT3308" s="1"/>
      <c r="AU3308" s="2" t="str">
        <f>IF(ISBLANK(B3308),"", TEXT(B3308,"dddd, d \d\e mmmm \d\e aaaa"))</f>
        <v>terça-feira, 19 de maio de 2026</v>
      </c>
      <c r="AX3308" s="1" t="str" cm="1">
        <f t="array" ref="AX3308">IFERROR(_xlfn.TEXTJOIN(", ",TRUE,_xlfn._xlws.SORT(_xlfn.UNIQUE(_xlfn._xlws.FILTER($K$2:$K$2889,($I$2:$I$2889=I3308)*($K$2:$K$2889&lt;&gt;""))))),"")</f>
        <v>Chico</v>
      </c>
      <c r="AY3308" s="1" t="str">
        <f>IF(ISBLANK(F3308),"", IF(OR(
ISNUMBER(FIND("escovacao",LOWER(F3308))),
ISNUMBER(FIND("escovação",LOWER(F3308))),
ISNUMBER(FIND("higiene bucal",LOWER(F3308))),
ISNUMBER(FIND("tosa",LOWER(F3308))),
ISNUMBER(FIND("hidratacao",LOWER(F3308))),
ISNUMBER(FIND("hidratação",LOWER(F3308))),
ISNUMBER(FIND("spa",LOWER(F3308))),
ISNUMBER(FIND("corte de unhas",LOWER(F3308))),
ISNUMBER(FIND("desembolo",LOWER(F3308))),
ISNUMBER(FIND("clorexidina",LOWER(F3308))),
ISNUMBER(FIND("matizacao",LOWER(F3308))),
ISNUMBER(FIND("matização",LOWER(F3308))),
ISNUMBER(FIND("arredondamento",LOWER(F3308))),
ISNUMBER(FIND("remocao",LOWER(F3308))),
ISNUMBER(FIND("remoção",LOWER(F3308)))
),"Serviços extras",
IF(ISNUMBER(FIND("banho",LOWER(F3308))),"Banho","Loja")))</f>
        <v>Serviços extras</v>
      </c>
      <c r="AZ3308" s="1" t="str">
        <f>IF(ISBLANK(I3308),"", _xlfn.LET(_xlpm.Pedido,TRIM(D3308&amp;""),IF(_xlpm.Pedido&lt;&gt;"",_xlpm.Pedido&amp;" | "&amp;K3308,I3308&amp;" | "&amp;K3308&amp;" | "&amp;TEXT(AU3308,"0"))))</f>
        <v>5619 | Chico</v>
      </c>
      <c r="BA3308" s="1" t="str">
        <f>IF(ISBLANK(I3308),"", _xlfn.LET(_xlpm.TipoServico,LOWER(H3308),IF(ISNUMBER(FIND("banho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08" s="1" t="str">
        <f>IF(ISBLANK(I3308),"", _xlfn.LET(
    _xlpm.Servico,TRIM(F3308&amp;""),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08" s="1">
        <f t="shared" si="6"/>
        <v>63</v>
      </c>
    </row>
    <row r="3309" spans="1:55" x14ac:dyDescent="0.3">
      <c r="A3309" t="s">
        <v>141</v>
      </c>
      <c r="B3309" s="3">
        <v>46161</v>
      </c>
      <c r="C3309" t="s">
        <v>46</v>
      </c>
      <c r="D3309">
        <v>5619</v>
      </c>
      <c r="F3309" t="s">
        <v>169</v>
      </c>
      <c r="H3309" t="s">
        <v>276</v>
      </c>
      <c r="I3309">
        <v>2799</v>
      </c>
      <c r="J3309" t="s">
        <v>603</v>
      </c>
      <c r="K3309" t="s">
        <v>360</v>
      </c>
      <c r="L3309">
        <v>557382353276</v>
      </c>
      <c r="N3309">
        <v>0</v>
      </c>
      <c r="O3309" t="s">
        <v>5</v>
      </c>
      <c r="P3309">
        <v>0</v>
      </c>
      <c r="Q3309">
        <v>10</v>
      </c>
      <c r="R3309">
        <v>10</v>
      </c>
      <c r="S3309">
        <v>1</v>
      </c>
      <c r="T3309">
        <v>10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  <c r="AE3309">
        <v>0</v>
      </c>
      <c r="AF3309" t="s">
        <v>6</v>
      </c>
      <c r="AG3309">
        <v>170</v>
      </c>
      <c r="AT3309" s="1"/>
      <c r="AU3309" s="2" t="str">
        <f>IF(ISBLANK(B3309),"", TEXT(B3309,"dddd, d \d\e mmmm \d\e aaaa"))</f>
        <v>terça-feira, 19 de maio de 2026</v>
      </c>
      <c r="AX3309" s="1" t="str" cm="1">
        <f t="array" ref="AX3309">IFERROR(_xlfn.TEXTJOIN(", ",TRUE,_xlfn._xlws.SORT(_xlfn.UNIQUE(_xlfn._xlws.FILTER($K$2:$K$2889,($I$2:$I$2889=I3309)*($K$2:$K$2889&lt;&gt;""))))),"")</f>
        <v>Chico</v>
      </c>
      <c r="AY3309" s="1" t="str">
        <f>IF(ISBLANK(F3309),"", IF(OR(
ISNUMBER(FIND("escovacao",LOWER(F3309))),
ISNUMBER(FIND("escovação",LOWER(F3309))),
ISNUMBER(FIND("higiene bucal",LOWER(F3309))),
ISNUMBER(FIND("tosa",LOWER(F3309))),
ISNUMBER(FIND("hidratacao",LOWER(F3309))),
ISNUMBER(FIND("hidratação",LOWER(F3309))),
ISNUMBER(FIND("spa",LOWER(F3309))),
ISNUMBER(FIND("corte de unhas",LOWER(F3309))),
ISNUMBER(FIND("desembolo",LOWER(F3309))),
ISNUMBER(FIND("clorexidina",LOWER(F3309))),
ISNUMBER(FIND("matizacao",LOWER(F3309))),
ISNUMBER(FIND("matização",LOWER(F3309))),
ISNUMBER(FIND("arredondamento",LOWER(F3309))),
ISNUMBER(FIND("remocao",LOWER(F3309))),
ISNUMBER(FIND("remoção",LOWER(F3309)))
),"Serviços extras",
IF(ISNUMBER(FIND("banho",LOWER(F3309))),"Banho","Loja")))</f>
        <v>Serviços extras</v>
      </c>
      <c r="AZ3309" s="1" t="str">
        <f>IF(ISBLANK(I3309),"", _xlfn.LET(_xlpm.Pedido,TRIM(D3309&amp;""),IF(_xlpm.Pedido&lt;&gt;"",_xlpm.Pedido&amp;" | "&amp;K3309,I3309&amp;" | "&amp;K3309&amp;" | "&amp;TEXT(AU3309,"0"))))</f>
        <v>5619 | Chico</v>
      </c>
      <c r="BA3309" s="1" t="str">
        <f>IF(ISBLANK(I3309),"", _xlfn.LET(_xlpm.TipoServico,LOWER(H3309),IF(ISNUMBER(FIND("banho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09" s="1" t="str">
        <f>IF(ISBLANK(I3309),"", _xlfn.LET(
    _xlpm.Servico,TRIM(F3309&amp;""),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09" s="1">
        <f t="shared" si="6"/>
        <v>10</v>
      </c>
    </row>
    <row r="3310" spans="1:55" x14ac:dyDescent="0.3">
      <c r="A3310" t="s">
        <v>141</v>
      </c>
      <c r="B3310" s="3">
        <v>46161</v>
      </c>
      <c r="C3310" t="s">
        <v>46</v>
      </c>
      <c r="D3310">
        <v>5619</v>
      </c>
      <c r="F3310" t="s">
        <v>275</v>
      </c>
      <c r="H3310" t="s">
        <v>276</v>
      </c>
      <c r="I3310">
        <v>2799</v>
      </c>
      <c r="J3310" t="s">
        <v>603</v>
      </c>
      <c r="K3310" t="s">
        <v>360</v>
      </c>
      <c r="L3310">
        <v>557382353276</v>
      </c>
      <c r="N3310">
        <v>0</v>
      </c>
      <c r="O3310" t="s">
        <v>5</v>
      </c>
      <c r="P3310">
        <v>0</v>
      </c>
      <c r="Q3310">
        <v>35</v>
      </c>
      <c r="R3310">
        <v>35</v>
      </c>
      <c r="S3310">
        <v>1</v>
      </c>
      <c r="T3310">
        <v>35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  <c r="AE3310">
        <v>0</v>
      </c>
      <c r="AF3310" t="s">
        <v>6</v>
      </c>
      <c r="AG3310">
        <v>170</v>
      </c>
      <c r="AT3310" s="1"/>
      <c r="AU3310" s="2" t="str">
        <f>IF(ISBLANK(B3310),"", TEXT(B3310,"dddd, d \d\e mmmm \d\e aaaa"))</f>
        <v>terça-feira, 19 de maio de 2026</v>
      </c>
      <c r="AX3310" s="1" t="str" cm="1">
        <f t="array" ref="AX3310">IFERROR(_xlfn.TEXTJOIN(", ",TRUE,_xlfn._xlws.SORT(_xlfn.UNIQUE(_xlfn._xlws.FILTER($K$2:$K$2889,($I$2:$I$2889=I3310)*($K$2:$K$2889&lt;&gt;""))))),"")</f>
        <v>Chico</v>
      </c>
      <c r="AY3310" s="1" t="str">
        <f>IF(ISBLANK(F3310),"", IF(OR(
ISNUMBER(FIND("escovacao",LOWER(F3310))),
ISNUMBER(FIND("escovação",LOWER(F3310))),
ISNUMBER(FIND("higiene bucal",LOWER(F3310))),
ISNUMBER(FIND("tosa",LOWER(F3310))),
ISNUMBER(FIND("hidratacao",LOWER(F3310))),
ISNUMBER(FIND("hidratação",LOWER(F3310))),
ISNUMBER(FIND("spa",LOWER(F3310))),
ISNUMBER(FIND("corte de unhas",LOWER(F3310))),
ISNUMBER(FIND("desembolo",LOWER(F3310))),
ISNUMBER(FIND("clorexidina",LOWER(F3310))),
ISNUMBER(FIND("matizacao",LOWER(F3310))),
ISNUMBER(FIND("matização",LOWER(F3310))),
ISNUMBER(FIND("arredondamento",LOWER(F3310))),
ISNUMBER(FIND("remocao",LOWER(F3310))),
ISNUMBER(FIND("remoção",LOWER(F3310)))
),"Serviços extras",
IF(ISNUMBER(FIND("banho",LOWER(F3310))),"Banho","Loja")))</f>
        <v>Serviços extras</v>
      </c>
      <c r="AZ3310" s="1" t="str">
        <f>IF(ISBLANK(I3310),"", _xlfn.LET(_xlpm.Pedido,TRIM(D3310&amp;""),IF(_xlpm.Pedido&lt;&gt;"",_xlpm.Pedido&amp;" | "&amp;K3310,I3310&amp;" | "&amp;K3310&amp;" | "&amp;TEXT(AU3310,"0"))))</f>
        <v>5619 | Chico</v>
      </c>
      <c r="BA3310" s="1" t="str">
        <f>IF(ISBLANK(I3310),"", _xlfn.LET(_xlpm.TipoServico,LOWER(H3310),IF(ISNUMBER(FIND("banho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10" s="1" t="str">
        <f>IF(ISBLANK(I3310),"", _xlfn.LET(
    _xlpm.Servico,TRIM(F3310&amp;""),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310" s="1">
        <f t="shared" si="6"/>
        <v>35</v>
      </c>
    </row>
    <row r="3311" spans="1:55" x14ac:dyDescent="0.3">
      <c r="A3311" t="s">
        <v>133</v>
      </c>
      <c r="B3311" s="3">
        <v>46161</v>
      </c>
      <c r="C3311" t="s">
        <v>46</v>
      </c>
      <c r="D3311">
        <v>5616</v>
      </c>
      <c r="F3311" t="s">
        <v>134</v>
      </c>
      <c r="H3311" t="s">
        <v>276</v>
      </c>
      <c r="I3311">
        <v>2900</v>
      </c>
      <c r="J3311" t="s">
        <v>23</v>
      </c>
      <c r="K3311" t="s">
        <v>766</v>
      </c>
      <c r="L3311">
        <v>73991517178</v>
      </c>
      <c r="N3311">
        <v>0</v>
      </c>
      <c r="O3311" t="s">
        <v>5</v>
      </c>
      <c r="P3311">
        <v>0</v>
      </c>
      <c r="Q3311">
        <v>62</v>
      </c>
      <c r="R3311">
        <v>62</v>
      </c>
      <c r="S3311">
        <v>1</v>
      </c>
      <c r="T3311">
        <v>62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  <c r="AE3311">
        <v>0</v>
      </c>
      <c r="AF3311" t="s">
        <v>6</v>
      </c>
      <c r="AG3311">
        <v>86.9</v>
      </c>
      <c r="AT3311" s="1"/>
      <c r="AU3311" s="2" t="str">
        <f>IF(ISBLANK(B3311),"", TEXT(B3311,"dddd, d \d\e mmmm \d\e aaaa"))</f>
        <v>terça-feira, 19 de maio de 2026</v>
      </c>
      <c r="AX3311" s="1" t="str" cm="1">
        <f t="array" ref="AX3311">IFERROR(_xlfn.TEXTJOIN(", ",TRUE,_xlfn._xlws.SORT(_xlfn.UNIQUE(_xlfn._xlws.FILTER($K$2:$K$2889,($I$2:$I$2889=I3311)*($K$2:$K$2889&lt;&gt;""))))),"")</f>
        <v>Bono</v>
      </c>
      <c r="AY3311" s="1" t="str">
        <f>IF(ISBLANK(F3311),"", IF(OR(
ISNUMBER(FIND("escovacao",LOWER(F3311))),
ISNUMBER(FIND("escovação",LOWER(F3311))),
ISNUMBER(FIND("higiene bucal",LOWER(F3311))),
ISNUMBER(FIND("tosa",LOWER(F3311))),
ISNUMBER(FIND("hidratacao",LOWER(F3311))),
ISNUMBER(FIND("hidratação",LOWER(F3311))),
ISNUMBER(FIND("spa",LOWER(F3311))),
ISNUMBER(FIND("corte de unhas",LOWER(F3311))),
ISNUMBER(FIND("desembolo",LOWER(F3311))),
ISNUMBER(FIND("clorexidina",LOWER(F3311))),
ISNUMBER(FIND("matizacao",LOWER(F3311))),
ISNUMBER(FIND("matização",LOWER(F3311))),
ISNUMBER(FIND("arredondamento",LOWER(F3311))),
ISNUMBER(FIND("remocao",LOWER(F3311))),
ISNUMBER(FIND("remoção",LOWER(F3311)))
),"Serviços extras",
IF(ISNUMBER(FIND("banho",LOWER(F3311))),"Banho","Loja")))</f>
        <v>Banho</v>
      </c>
      <c r="AZ3311" s="1" t="str">
        <f>IF(ISBLANK(I3311),"", _xlfn.LET(_xlpm.Pedido,TRIM(D3311&amp;""),IF(_xlpm.Pedido&lt;&gt;"",_xlpm.Pedido&amp;" | "&amp;K3311,I3311&amp;" | "&amp;K3311&amp;" | "&amp;TEXT(AU3311,"0"))))</f>
        <v>5616 | Bono</v>
      </c>
      <c r="BA3311" s="1" t="str">
        <f>IF(ISBLANK(I3311),"", _xlfn.LET(_xlpm.TipoServico,LOWER(H3311),IF(ISNUMBER(FIND("banho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11" s="1" t="str">
        <f>IF(ISBLANK(I3311),"", _xlfn.LET(
    _xlpm.Servico,TRIM(F3311&amp;""),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11" s="1">
        <f t="shared" si="6"/>
        <v>62</v>
      </c>
    </row>
    <row r="3312" spans="1:55" x14ac:dyDescent="0.3">
      <c r="A3312" t="s">
        <v>133</v>
      </c>
      <c r="B3312" s="3">
        <v>46161</v>
      </c>
      <c r="C3312" t="s">
        <v>46</v>
      </c>
      <c r="D3312">
        <v>5617</v>
      </c>
      <c r="F3312" t="s">
        <v>134</v>
      </c>
      <c r="H3312" t="s">
        <v>276</v>
      </c>
      <c r="I3312">
        <v>2236</v>
      </c>
      <c r="J3312" t="s">
        <v>49</v>
      </c>
      <c r="K3312" t="s">
        <v>648</v>
      </c>
      <c r="L3312">
        <v>7382579001</v>
      </c>
      <c r="N3312">
        <v>0</v>
      </c>
      <c r="O3312" t="s">
        <v>5</v>
      </c>
      <c r="P3312">
        <v>0</v>
      </c>
      <c r="Q3312">
        <v>62</v>
      </c>
      <c r="R3312">
        <v>62</v>
      </c>
      <c r="S3312">
        <v>1</v>
      </c>
      <c r="T3312">
        <v>62</v>
      </c>
      <c r="U3312">
        <v>0</v>
      </c>
      <c r="V3312">
        <v>0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 t="s">
        <v>6</v>
      </c>
      <c r="AG3312">
        <v>178.1</v>
      </c>
      <c r="AT3312" s="1"/>
      <c r="AU3312" s="2" t="str">
        <f>IF(ISBLANK(B3312),"", TEXT(B3312,"dddd, d \d\e mmmm \d\e aaaa"))</f>
        <v>terça-feira, 19 de maio de 2026</v>
      </c>
      <c r="AX3312" s="1" t="str" cm="1">
        <f t="array" ref="AX3312">IFERROR(_xlfn.TEXTJOIN(", ",TRUE,_xlfn._xlws.SORT(_xlfn.UNIQUE(_xlfn._xlws.FILTER($K$2:$K$2889,($I$2:$I$2889=I3312)*($K$2:$K$2889&lt;&gt;""))))),"")</f>
        <v>Ares</v>
      </c>
      <c r="AY3312" s="1" t="str">
        <f>IF(ISBLANK(F3312),"", IF(OR(
ISNUMBER(FIND("escovacao",LOWER(F3312))),
ISNUMBER(FIND("escovação",LOWER(F3312))),
ISNUMBER(FIND("higiene bucal",LOWER(F3312))),
ISNUMBER(FIND("tosa",LOWER(F3312))),
ISNUMBER(FIND("hidratacao",LOWER(F3312))),
ISNUMBER(FIND("hidratação",LOWER(F3312))),
ISNUMBER(FIND("spa",LOWER(F3312))),
ISNUMBER(FIND("corte de unhas",LOWER(F3312))),
ISNUMBER(FIND("desembolo",LOWER(F3312))),
ISNUMBER(FIND("clorexidina",LOWER(F3312))),
ISNUMBER(FIND("matizacao",LOWER(F3312))),
ISNUMBER(FIND("matização",LOWER(F3312))),
ISNUMBER(FIND("arredondamento",LOWER(F3312))),
ISNUMBER(FIND("remocao",LOWER(F3312))),
ISNUMBER(FIND("remoção",LOWER(F3312)))
),"Serviços extras",
IF(ISNUMBER(FIND("banho",LOWER(F3312))),"Banho","Loja")))</f>
        <v>Banho</v>
      </c>
      <c r="AZ3312" s="1" t="str">
        <f>IF(ISBLANK(I3312),"", _xlfn.LET(_xlpm.Pedido,TRIM(D3312&amp;""),IF(_xlpm.Pedido&lt;&gt;"",_xlpm.Pedido&amp;" | "&amp;K3312,I3312&amp;" | "&amp;K3312&amp;" | "&amp;TEXT(AU3312,"0"))))</f>
        <v>5617 | Ares</v>
      </c>
      <c r="BA3312" s="1" t="str">
        <f>IF(ISBLANK(I3312),"", _xlfn.LET(_xlpm.TipoServico,LOWER(H3312),IF(ISNUMBER(FIND("banho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12" s="1" t="str">
        <f>IF(ISBLANK(I3312),"", _xlfn.LET(
    _xlpm.Servico,TRIM(F3312&amp;""),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12" s="1">
        <f t="shared" si="6"/>
        <v>62</v>
      </c>
    </row>
    <row r="3313" spans="1:55" x14ac:dyDescent="0.3">
      <c r="A3313" t="s">
        <v>141</v>
      </c>
      <c r="B3313" s="3">
        <v>46161</v>
      </c>
      <c r="C3313" t="s">
        <v>46</v>
      </c>
      <c r="D3313">
        <v>5617</v>
      </c>
      <c r="F3313" t="s">
        <v>292</v>
      </c>
      <c r="H3313" t="s">
        <v>276</v>
      </c>
      <c r="I3313">
        <v>2236</v>
      </c>
      <c r="J3313" t="s">
        <v>49</v>
      </c>
      <c r="K3313" t="s">
        <v>648</v>
      </c>
      <c r="L3313">
        <v>7382579001</v>
      </c>
      <c r="N3313">
        <v>0</v>
      </c>
      <c r="O3313" t="s">
        <v>5</v>
      </c>
      <c r="P3313">
        <v>0</v>
      </c>
      <c r="Q3313">
        <v>93</v>
      </c>
      <c r="R3313">
        <v>93</v>
      </c>
      <c r="S3313">
        <v>1</v>
      </c>
      <c r="T3313">
        <v>93</v>
      </c>
      <c r="U3313">
        <v>0</v>
      </c>
      <c r="V3313">
        <v>0</v>
      </c>
      <c r="W3313">
        <v>1</v>
      </c>
      <c r="X3313">
        <v>0</v>
      </c>
      <c r="Y3313">
        <v>1</v>
      </c>
      <c r="Z3313">
        <v>0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 t="s">
        <v>6</v>
      </c>
      <c r="AG3313">
        <v>178.1</v>
      </c>
      <c r="AT3313" s="1"/>
      <c r="AU3313" s="2" t="str">
        <f>IF(ISBLANK(B3313),"", TEXT(B3313,"dddd, d \d\e mmmm \d\e aaaa"))</f>
        <v>terça-feira, 19 de maio de 2026</v>
      </c>
      <c r="AX3313" s="1" t="str" cm="1">
        <f t="array" ref="AX3313">IFERROR(_xlfn.TEXTJOIN(", ",TRUE,_xlfn._xlws.SORT(_xlfn.UNIQUE(_xlfn._xlws.FILTER($K$2:$K$2889,($I$2:$I$2889=I3313)*($K$2:$K$2889&lt;&gt;""))))),"")</f>
        <v>Ares</v>
      </c>
      <c r="AY3313" s="1" t="str">
        <f>IF(ISBLANK(F3313),"", IF(OR(
ISNUMBER(FIND("escovacao",LOWER(F3313))),
ISNUMBER(FIND("escovação",LOWER(F3313))),
ISNUMBER(FIND("higiene bucal",LOWER(F3313))),
ISNUMBER(FIND("tosa",LOWER(F3313))),
ISNUMBER(FIND("hidratacao",LOWER(F3313))),
ISNUMBER(FIND("hidratação",LOWER(F3313))),
ISNUMBER(FIND("spa",LOWER(F3313))),
ISNUMBER(FIND("corte de unhas",LOWER(F3313))),
ISNUMBER(FIND("desembolo",LOWER(F3313))),
ISNUMBER(FIND("clorexidina",LOWER(F3313))),
ISNUMBER(FIND("matizacao",LOWER(F3313))),
ISNUMBER(FIND("matização",LOWER(F3313))),
ISNUMBER(FIND("arredondamento",LOWER(F3313))),
ISNUMBER(FIND("remocao",LOWER(F3313))),
ISNUMBER(FIND("remoção",LOWER(F3313)))
),"Serviços extras",
IF(ISNUMBER(FIND("banho",LOWER(F3313))),"Banho","Loja")))</f>
        <v>Serviços extras</v>
      </c>
      <c r="AZ3313" s="1" t="str">
        <f>IF(ISBLANK(I3313),"", _xlfn.LET(_xlpm.Pedido,TRIM(D3313&amp;""),IF(_xlpm.Pedido&lt;&gt;"",_xlpm.Pedido&amp;" | "&amp;K3313,I3313&amp;" | "&amp;K3313&amp;" | "&amp;TEXT(AU3313,"0"))))</f>
        <v>5617 | Ares</v>
      </c>
      <c r="BA3313" s="1" t="str">
        <f>IF(ISBLANK(I3313),"", _xlfn.LET(_xlpm.TipoServico,LOWER(H3313),IF(ISNUMBER(FIND("banho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13" s="1" t="str">
        <f>IF(ISBLANK(I3313),"", _xlfn.LET(
    _xlpm.Servico,TRIM(F3313&amp;""),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13" s="1">
        <f t="shared" si="6"/>
        <v>93</v>
      </c>
    </row>
    <row r="3314" spans="1:55" x14ac:dyDescent="0.3">
      <c r="A3314" t="s">
        <v>133</v>
      </c>
      <c r="B3314" s="3">
        <v>46161</v>
      </c>
      <c r="C3314" t="s">
        <v>46</v>
      </c>
      <c r="D3314">
        <v>5616</v>
      </c>
      <c r="F3314" t="s">
        <v>169</v>
      </c>
      <c r="H3314" t="s">
        <v>276</v>
      </c>
      <c r="I3314">
        <v>2900</v>
      </c>
      <c r="J3314" t="s">
        <v>23</v>
      </c>
      <c r="K3314" t="s">
        <v>766</v>
      </c>
      <c r="L3314">
        <v>73991517178</v>
      </c>
      <c r="N3314">
        <v>0</v>
      </c>
      <c r="O3314" t="s">
        <v>5</v>
      </c>
      <c r="P3314">
        <v>0</v>
      </c>
      <c r="Q3314">
        <v>10</v>
      </c>
      <c r="R3314">
        <v>10</v>
      </c>
      <c r="S3314">
        <v>1</v>
      </c>
      <c r="T3314">
        <v>10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  <c r="AE3314">
        <v>0</v>
      </c>
      <c r="AF3314" t="s">
        <v>6</v>
      </c>
      <c r="AG3314">
        <v>86.9</v>
      </c>
      <c r="AT3314" s="1"/>
      <c r="AU3314" s="2" t="str">
        <f>IF(ISBLANK(B3314),"", TEXT(B3314,"dddd, d \d\e mmmm \d\e aaaa"))</f>
        <v>terça-feira, 19 de maio de 2026</v>
      </c>
      <c r="AX3314" s="1" t="str" cm="1">
        <f t="array" ref="AX3314">IFERROR(_xlfn.TEXTJOIN(", ",TRUE,_xlfn._xlws.SORT(_xlfn.UNIQUE(_xlfn._xlws.FILTER($K$2:$K$2889,($I$2:$I$2889=I3314)*($K$2:$K$2889&lt;&gt;""))))),"")</f>
        <v>Bono</v>
      </c>
      <c r="AY3314" s="1" t="str">
        <f>IF(ISBLANK(F3314),"", IF(OR(
ISNUMBER(FIND("escovacao",LOWER(F3314))),
ISNUMBER(FIND("escovação",LOWER(F3314))),
ISNUMBER(FIND("higiene bucal",LOWER(F3314))),
ISNUMBER(FIND("tosa",LOWER(F3314))),
ISNUMBER(FIND("hidratacao",LOWER(F3314))),
ISNUMBER(FIND("hidratação",LOWER(F3314))),
ISNUMBER(FIND("spa",LOWER(F3314))),
ISNUMBER(FIND("corte de unhas",LOWER(F3314))),
ISNUMBER(FIND("desembolo",LOWER(F3314))),
ISNUMBER(FIND("clorexidina",LOWER(F3314))),
ISNUMBER(FIND("matizacao",LOWER(F3314))),
ISNUMBER(FIND("matização",LOWER(F3314))),
ISNUMBER(FIND("arredondamento",LOWER(F3314))),
ISNUMBER(FIND("remocao",LOWER(F3314))),
ISNUMBER(FIND("remoção",LOWER(F3314)))
),"Serviços extras",
IF(ISNUMBER(FIND("banho",LOWER(F3314))),"Banho","Loja")))</f>
        <v>Serviços extras</v>
      </c>
      <c r="AZ3314" s="1" t="str">
        <f>IF(ISBLANK(I3314),"", _xlfn.LET(_xlpm.Pedido,TRIM(D3314&amp;""),IF(_xlpm.Pedido&lt;&gt;"",_xlpm.Pedido&amp;" | "&amp;K3314,I3314&amp;" | "&amp;K3314&amp;" | "&amp;TEXT(AU3314,"0"))))</f>
        <v>5616 | Bono</v>
      </c>
      <c r="BA3314" s="1" t="str">
        <f>IF(ISBLANK(I3314),"", _xlfn.LET(_xlpm.TipoServico,LOWER(H3314),IF(ISNUMBER(FIND("banho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14" s="1" t="str">
        <f>IF(ISBLANK(I3314),"", _xlfn.LET(
    _xlpm.Servico,TRIM(F3314&amp;""),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14" s="1">
        <f t="shared" si="6"/>
        <v>10</v>
      </c>
    </row>
    <row r="3315" spans="1:55" x14ac:dyDescent="0.3">
      <c r="A3315" t="s">
        <v>133</v>
      </c>
      <c r="B3315" s="3">
        <v>46161</v>
      </c>
      <c r="C3315" t="s">
        <v>46</v>
      </c>
      <c r="D3315">
        <v>5617</v>
      </c>
      <c r="F3315" t="s">
        <v>169</v>
      </c>
      <c r="H3315" t="s">
        <v>276</v>
      </c>
      <c r="I3315">
        <v>2236</v>
      </c>
      <c r="J3315" t="s">
        <v>49</v>
      </c>
      <c r="K3315" t="s">
        <v>648</v>
      </c>
      <c r="L3315">
        <v>7382579001</v>
      </c>
      <c r="N3315">
        <v>0</v>
      </c>
      <c r="O3315" t="s">
        <v>5</v>
      </c>
      <c r="P3315">
        <v>0</v>
      </c>
      <c r="Q3315">
        <v>10</v>
      </c>
      <c r="R3315">
        <v>10</v>
      </c>
      <c r="S3315">
        <v>1</v>
      </c>
      <c r="T3315">
        <v>10</v>
      </c>
      <c r="U3315">
        <v>0</v>
      </c>
      <c r="V3315">
        <v>0</v>
      </c>
      <c r="W3315">
        <v>1</v>
      </c>
      <c r="X3315">
        <v>0</v>
      </c>
      <c r="Y3315">
        <v>1</v>
      </c>
      <c r="Z3315">
        <v>0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 t="s">
        <v>6</v>
      </c>
      <c r="AG3315">
        <v>178.1</v>
      </c>
      <c r="AT3315" s="1"/>
      <c r="AU3315" s="2" t="str">
        <f>IF(ISBLANK(B3315),"", TEXT(B3315,"dddd, d \d\e mmmm \d\e aaaa"))</f>
        <v>terça-feira, 19 de maio de 2026</v>
      </c>
      <c r="AX3315" s="1" t="str" cm="1">
        <f t="array" ref="AX3315">IFERROR(_xlfn.TEXTJOIN(", ",TRUE,_xlfn._xlws.SORT(_xlfn.UNIQUE(_xlfn._xlws.FILTER($K$2:$K$2889,($I$2:$I$2889=I3315)*($K$2:$K$2889&lt;&gt;""))))),"")</f>
        <v>Ares</v>
      </c>
      <c r="AY3315" s="1" t="str">
        <f>IF(ISBLANK(F3315),"", IF(OR(
ISNUMBER(FIND("escovacao",LOWER(F3315))),
ISNUMBER(FIND("escovação",LOWER(F3315))),
ISNUMBER(FIND("higiene bucal",LOWER(F3315))),
ISNUMBER(FIND("tosa",LOWER(F3315))),
ISNUMBER(FIND("hidratacao",LOWER(F3315))),
ISNUMBER(FIND("hidratação",LOWER(F3315))),
ISNUMBER(FIND("spa",LOWER(F3315))),
ISNUMBER(FIND("corte de unhas",LOWER(F3315))),
ISNUMBER(FIND("desembolo",LOWER(F3315))),
ISNUMBER(FIND("clorexidina",LOWER(F3315))),
ISNUMBER(FIND("matizacao",LOWER(F3315))),
ISNUMBER(FIND("matização",LOWER(F3315))),
ISNUMBER(FIND("arredondamento",LOWER(F3315))),
ISNUMBER(FIND("remocao",LOWER(F3315))),
ISNUMBER(FIND("remoção",LOWER(F3315)))
),"Serviços extras",
IF(ISNUMBER(FIND("banho",LOWER(F3315))),"Banho","Loja")))</f>
        <v>Serviços extras</v>
      </c>
      <c r="AZ3315" s="1" t="str">
        <f>IF(ISBLANK(I3315),"", _xlfn.LET(_xlpm.Pedido,TRIM(D3315&amp;""),IF(_xlpm.Pedido&lt;&gt;"",_xlpm.Pedido&amp;" | "&amp;K3315,I3315&amp;" | "&amp;K3315&amp;" | "&amp;TEXT(AU3315,"0"))))</f>
        <v>5617 | Ares</v>
      </c>
      <c r="BA3315" s="1" t="str">
        <f>IF(ISBLANK(I3315),"", _xlfn.LET(_xlpm.TipoServico,LOWER(H3315),IF(ISNUMBER(FIND("banho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15" s="1" t="str">
        <f>IF(ISBLANK(I3315),"", _xlfn.LET(
    _xlpm.Servico,TRIM(F3315&amp;""),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15" s="1">
        <f t="shared" si="6"/>
        <v>10</v>
      </c>
    </row>
    <row r="3316" spans="1:55" x14ac:dyDescent="0.3">
      <c r="A3316" t="s">
        <v>172</v>
      </c>
      <c r="B3316" s="3">
        <v>46161</v>
      </c>
      <c r="C3316" t="s">
        <v>46</v>
      </c>
      <c r="D3316">
        <v>5618</v>
      </c>
      <c r="F3316" t="s">
        <v>134</v>
      </c>
      <c r="H3316" t="s">
        <v>276</v>
      </c>
      <c r="I3316">
        <v>2186</v>
      </c>
      <c r="J3316" t="s">
        <v>55</v>
      </c>
      <c r="K3316" t="s">
        <v>259</v>
      </c>
      <c r="L3316">
        <v>5573981236366</v>
      </c>
      <c r="N3316">
        <v>0</v>
      </c>
      <c r="O3316" t="s">
        <v>5</v>
      </c>
      <c r="P3316">
        <v>0</v>
      </c>
      <c r="Q3316">
        <v>62</v>
      </c>
      <c r="R3316">
        <v>62</v>
      </c>
      <c r="S3316">
        <v>1</v>
      </c>
      <c r="T3316">
        <v>62</v>
      </c>
      <c r="U3316">
        <v>0</v>
      </c>
      <c r="V3316">
        <v>0</v>
      </c>
      <c r="W3316">
        <v>1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 t="s">
        <v>6</v>
      </c>
      <c r="AG3316">
        <v>74</v>
      </c>
      <c r="AH3316" t="s">
        <v>207</v>
      </c>
      <c r="AI3316" t="s">
        <v>209</v>
      </c>
      <c r="AJ3316" t="s">
        <v>192</v>
      </c>
      <c r="AK3316" t="s">
        <v>190</v>
      </c>
      <c r="AL3316" t="s">
        <v>188</v>
      </c>
      <c r="AT3316" s="1"/>
      <c r="AU3316" s="2" t="str">
        <f>IF(ISBLANK(B3316),"", TEXT(B3316,"dddd, d \d\e mmmm \d\e aaaa"))</f>
        <v>terça-feira, 19 de maio de 2026</v>
      </c>
      <c r="AX3316" s="1" t="str" cm="1">
        <f t="array" ref="AX3316">IFERROR(_xlfn.TEXTJOIN(", ",TRUE,_xlfn._xlws.SORT(_xlfn.UNIQUE(_xlfn._xlws.FILTER($K$2:$K$2889,($I$2:$I$2889=I3316)*($K$2:$K$2889&lt;&gt;""))))),"")</f>
        <v>Nina</v>
      </c>
      <c r="AY3316" s="1" t="str">
        <f>IF(ISBLANK(F3316),"", IF(OR(
ISNUMBER(FIND("escovacao",LOWER(F3316))),
ISNUMBER(FIND("escovação",LOWER(F3316))),
ISNUMBER(FIND("higiene bucal",LOWER(F3316))),
ISNUMBER(FIND("tosa",LOWER(F3316))),
ISNUMBER(FIND("hidratacao",LOWER(F3316))),
ISNUMBER(FIND("hidratação",LOWER(F3316))),
ISNUMBER(FIND("spa",LOWER(F3316))),
ISNUMBER(FIND("corte de unhas",LOWER(F3316))),
ISNUMBER(FIND("desembolo",LOWER(F3316))),
ISNUMBER(FIND("clorexidina",LOWER(F3316))),
ISNUMBER(FIND("matizacao",LOWER(F3316))),
ISNUMBER(FIND("matização",LOWER(F3316))),
ISNUMBER(FIND("arredondamento",LOWER(F3316))),
ISNUMBER(FIND("remocao",LOWER(F3316))),
ISNUMBER(FIND("remoção",LOWER(F3316)))
),"Serviços extras",
IF(ISNUMBER(FIND("banho",LOWER(F3316))),"Banho","Loja")))</f>
        <v>Banho</v>
      </c>
      <c r="AZ3316" s="1" t="str">
        <f>IF(ISBLANK(I3316),"", _xlfn.LET(_xlpm.Pedido,TRIM(D3316&amp;""),IF(_xlpm.Pedido&lt;&gt;"",_xlpm.Pedido&amp;" | "&amp;K3316,I3316&amp;" | "&amp;K3316&amp;" | "&amp;TEXT(AU3316,"0"))))</f>
        <v>5618 | Nina</v>
      </c>
      <c r="BA3316" s="1" t="str">
        <f>IF(ISBLANK(I3316),"", _xlfn.LET(_xlpm.TipoServico,LOWER(H3316),IF(ISNUMBER(FIND("banho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16" s="1" t="str">
        <f>IF(ISBLANK(I3316),"", _xlfn.LET(
    _xlpm.Servico,TRIM(F3316&amp;""),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16" s="1">
        <f t="shared" si="6"/>
        <v>62</v>
      </c>
    </row>
    <row r="3317" spans="1:55" x14ac:dyDescent="0.3">
      <c r="A3317" t="s">
        <v>1</v>
      </c>
      <c r="B3317" s="3">
        <v>46161</v>
      </c>
      <c r="C3317" t="s">
        <v>46</v>
      </c>
      <c r="D3317">
        <v>5616</v>
      </c>
      <c r="F3317" t="s">
        <v>12</v>
      </c>
      <c r="H3317" t="s">
        <v>4</v>
      </c>
      <c r="I3317">
        <v>2900</v>
      </c>
      <c r="J3317" t="s">
        <v>23</v>
      </c>
      <c r="L3317">
        <v>73991517178</v>
      </c>
      <c r="N3317">
        <v>0</v>
      </c>
      <c r="O3317" t="s">
        <v>5</v>
      </c>
      <c r="P3317">
        <v>0</v>
      </c>
      <c r="Q3317">
        <v>14.9</v>
      </c>
      <c r="R3317">
        <v>14.9</v>
      </c>
      <c r="S3317">
        <v>1</v>
      </c>
      <c r="T3317">
        <v>14.9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  <c r="AE3317">
        <v>0</v>
      </c>
      <c r="AF3317" t="s">
        <v>6</v>
      </c>
      <c r="AG3317">
        <v>86.9</v>
      </c>
      <c r="AS3317" t="s">
        <v>13</v>
      </c>
      <c r="AT3317" s="1"/>
      <c r="AU3317" s="2" t="str">
        <f>IF(ISBLANK(B3317),"", TEXT(B3317,"dddd, d \d\e mmmm \d\e aaaa"))</f>
        <v>terça-feira, 19 de maio de 2026</v>
      </c>
      <c r="AX3317" s="1" t="str" cm="1">
        <f t="array" ref="AX3317">IFERROR(_xlfn.TEXTJOIN(", ",TRUE,_xlfn._xlws.SORT(_xlfn.UNIQUE(_xlfn._xlws.FILTER($K$2:$K$2889,($I$2:$I$2889=I3317)*($K$2:$K$2889&lt;&gt;""))))),"")</f>
        <v>Bono</v>
      </c>
      <c r="AY3317" s="1" t="str">
        <f>IF(ISBLANK(F3317),"", IF(OR(
ISNUMBER(FIND("escovacao",LOWER(F3317))),
ISNUMBER(FIND("escovação",LOWER(F3317))),
ISNUMBER(FIND("higiene bucal",LOWER(F3317))),
ISNUMBER(FIND("tosa",LOWER(F3317))),
ISNUMBER(FIND("hidratacao",LOWER(F3317))),
ISNUMBER(FIND("hidratação",LOWER(F3317))),
ISNUMBER(FIND("spa",LOWER(F3317))),
ISNUMBER(FIND("corte de unhas",LOWER(F3317))),
ISNUMBER(FIND("desembolo",LOWER(F3317))),
ISNUMBER(FIND("clorexidina",LOWER(F3317))),
ISNUMBER(FIND("matizacao",LOWER(F3317))),
ISNUMBER(FIND("matização",LOWER(F3317))),
ISNUMBER(FIND("arredondamento",LOWER(F3317))),
ISNUMBER(FIND("remocao",LOWER(F3317))),
ISNUMBER(FIND("remoção",LOWER(F3317)))
),"Serviços extras",
IF(ISNUMBER(FIND("banho",LOWER(F3317))),"Banho","Loja")))</f>
        <v>Loja</v>
      </c>
      <c r="AZ3317" s="1" t="str">
        <f>IF(ISBLANK(I3317),"", _xlfn.LET(_xlpm.Pedido,TRIM(D3317&amp;""),IF(_xlpm.Pedido&lt;&gt;"",_xlpm.Pedido&amp;" | "&amp;K3317,I3317&amp;" | "&amp;K3317&amp;" | "&amp;TEXT(AU3317,"0"))))</f>
        <v xml:space="preserve">5616 | </v>
      </c>
      <c r="BA3317" s="1" t="str">
        <f>IF(ISBLANK(I3317),"", _xlfn.LET(_xlpm.TipoServico,LOWER(H3317),IF(ISNUMBER(FIND("banho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17" s="1" t="str">
        <f>IF(ISBLANK(I3317),"", _xlfn.LET(
    _xlpm.Servico,TRIM(F3317&amp;""),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17" s="1">
        <f t="shared" si="6"/>
        <v>14.9</v>
      </c>
    </row>
    <row r="3318" spans="1:55" x14ac:dyDescent="0.3">
      <c r="A3318" t="s">
        <v>133</v>
      </c>
      <c r="B3318" s="3">
        <v>46162</v>
      </c>
      <c r="C3318" t="s">
        <v>53</v>
      </c>
      <c r="D3318">
        <v>5620</v>
      </c>
      <c r="F3318" t="s">
        <v>134</v>
      </c>
      <c r="H3318" t="s">
        <v>276</v>
      </c>
      <c r="I3318">
        <v>2659</v>
      </c>
      <c r="J3318" t="s">
        <v>59</v>
      </c>
      <c r="K3318" t="s">
        <v>451</v>
      </c>
      <c r="L3318">
        <v>557399327523</v>
      </c>
      <c r="N3318">
        <v>0</v>
      </c>
      <c r="O3318" t="s">
        <v>5</v>
      </c>
      <c r="P3318">
        <v>0</v>
      </c>
      <c r="Q3318">
        <v>62</v>
      </c>
      <c r="R3318">
        <v>62</v>
      </c>
      <c r="S3318">
        <v>1</v>
      </c>
      <c r="T3318">
        <v>62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 t="s">
        <v>6</v>
      </c>
      <c r="AG3318">
        <v>119</v>
      </c>
      <c r="AH3318" t="s">
        <v>207</v>
      </c>
      <c r="AI3318" t="s">
        <v>209</v>
      </c>
      <c r="AJ3318" t="s">
        <v>192</v>
      </c>
      <c r="AK3318" t="s">
        <v>187</v>
      </c>
      <c r="AL3318" t="s">
        <v>188</v>
      </c>
      <c r="AT3318" s="1"/>
      <c r="AU3318" s="2" t="str">
        <f>IF(ISBLANK(B3318),"", TEXT(B3318,"dddd, d \d\e mmmm \d\e aaaa"))</f>
        <v>quarta-feira, 20 de maio de 2026</v>
      </c>
      <c r="AX3318" s="1" t="str" cm="1">
        <f t="array" ref="AX3318">IFERROR(_xlfn.TEXTJOIN(", ",TRUE,_xlfn._xlws.SORT(_xlfn.UNIQUE(_xlfn._xlws.FILTER($K$2:$K$2889,($I$2:$I$2889=I3318)*($K$2:$K$2889&lt;&gt;""))))),"")</f>
        <v>Snoopy</v>
      </c>
      <c r="AY3318" s="1" t="str">
        <f>IF(ISBLANK(F3318),"", IF(OR(
ISNUMBER(FIND("escovacao",LOWER(F3318))),
ISNUMBER(FIND("escovação",LOWER(F3318))),
ISNUMBER(FIND("higiene bucal",LOWER(F3318))),
ISNUMBER(FIND("tosa",LOWER(F3318))),
ISNUMBER(FIND("hidratacao",LOWER(F3318))),
ISNUMBER(FIND("hidratação",LOWER(F3318))),
ISNUMBER(FIND("spa",LOWER(F3318))),
ISNUMBER(FIND("corte de unhas",LOWER(F3318))),
ISNUMBER(FIND("desembolo",LOWER(F3318))),
ISNUMBER(FIND("clorexidina",LOWER(F3318))),
ISNUMBER(FIND("matizacao",LOWER(F3318))),
ISNUMBER(FIND("matização",LOWER(F3318))),
ISNUMBER(FIND("arredondamento",LOWER(F3318))),
ISNUMBER(FIND("remocao",LOWER(F3318))),
ISNUMBER(FIND("remoção",LOWER(F3318)))
),"Serviços extras",
IF(ISNUMBER(FIND("banho",LOWER(F3318))),"Banho","Loja")))</f>
        <v>Banho</v>
      </c>
      <c r="AZ3318" s="1" t="str">
        <f>IF(ISBLANK(I3318),"", _xlfn.LET(_xlpm.Pedido,TRIM(D3318&amp;""),IF(_xlpm.Pedido&lt;&gt;"",_xlpm.Pedido&amp;" | "&amp;K3318,I3318&amp;" | "&amp;K3318&amp;" | "&amp;TEXT(AU3318,"0"))))</f>
        <v>5620 | Snoopy</v>
      </c>
      <c r="BA3318" s="1" t="str">
        <f>IF(ISBLANK(I3318),"", _xlfn.LET(_xlpm.TipoServico,LOWER(H3318),IF(ISNUMBER(FIND("banho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18" s="1" t="str">
        <f>IF(ISBLANK(I3318),"", _xlfn.LET(
    _xlpm.Servico,TRIM(F3318&amp;""),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18" s="1">
        <f t="shared" si="6"/>
        <v>62</v>
      </c>
    </row>
    <row r="3319" spans="1:55" x14ac:dyDescent="0.3">
      <c r="A3319" t="s">
        <v>133</v>
      </c>
      <c r="B3319" s="3">
        <v>46162</v>
      </c>
      <c r="C3319" t="s">
        <v>53</v>
      </c>
      <c r="D3319">
        <v>5620</v>
      </c>
      <c r="F3319" t="s">
        <v>169</v>
      </c>
      <c r="H3319" t="s">
        <v>276</v>
      </c>
      <c r="I3319">
        <v>2659</v>
      </c>
      <c r="J3319" t="s">
        <v>59</v>
      </c>
      <c r="K3319" t="s">
        <v>451</v>
      </c>
      <c r="L3319">
        <v>557399327523</v>
      </c>
      <c r="N3319">
        <v>0</v>
      </c>
      <c r="O3319" t="s">
        <v>5</v>
      </c>
      <c r="P3319">
        <v>0</v>
      </c>
      <c r="Q3319">
        <v>10</v>
      </c>
      <c r="R3319">
        <v>10</v>
      </c>
      <c r="S3319">
        <v>1</v>
      </c>
      <c r="T3319">
        <v>10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 t="s">
        <v>6</v>
      </c>
      <c r="AG3319">
        <v>119</v>
      </c>
      <c r="AH3319" t="s">
        <v>207</v>
      </c>
      <c r="AI3319" t="s">
        <v>209</v>
      </c>
      <c r="AJ3319" t="s">
        <v>192</v>
      </c>
      <c r="AK3319" t="s">
        <v>187</v>
      </c>
      <c r="AL3319" t="s">
        <v>188</v>
      </c>
      <c r="AT3319" s="1"/>
      <c r="AU3319" s="2" t="str">
        <f>IF(ISBLANK(B3319),"", TEXT(B3319,"dddd, d \d\e mmmm \d\e aaaa"))</f>
        <v>quarta-feira, 20 de maio de 2026</v>
      </c>
      <c r="AX3319" s="1" t="str" cm="1">
        <f t="array" ref="AX3319">IFERROR(_xlfn.TEXTJOIN(", ",TRUE,_xlfn._xlws.SORT(_xlfn.UNIQUE(_xlfn._xlws.FILTER($K$2:$K$2889,($I$2:$I$2889=I3319)*($K$2:$K$2889&lt;&gt;""))))),"")</f>
        <v>Snoopy</v>
      </c>
      <c r="AY3319" s="1" t="str">
        <f>IF(ISBLANK(F3319),"", IF(OR(
ISNUMBER(FIND("escovacao",LOWER(F3319))),
ISNUMBER(FIND("escovação",LOWER(F3319))),
ISNUMBER(FIND("higiene bucal",LOWER(F3319))),
ISNUMBER(FIND("tosa",LOWER(F3319))),
ISNUMBER(FIND("hidratacao",LOWER(F3319))),
ISNUMBER(FIND("hidratação",LOWER(F3319))),
ISNUMBER(FIND("spa",LOWER(F3319))),
ISNUMBER(FIND("corte de unhas",LOWER(F3319))),
ISNUMBER(FIND("desembolo",LOWER(F3319))),
ISNUMBER(FIND("clorexidina",LOWER(F3319))),
ISNUMBER(FIND("matizacao",LOWER(F3319))),
ISNUMBER(FIND("matização",LOWER(F3319))),
ISNUMBER(FIND("arredondamento",LOWER(F3319))),
ISNUMBER(FIND("remocao",LOWER(F3319))),
ISNUMBER(FIND("remoção",LOWER(F3319)))
),"Serviços extras",
IF(ISNUMBER(FIND("banho",LOWER(F3319))),"Banho","Loja")))</f>
        <v>Serviços extras</v>
      </c>
      <c r="AZ3319" s="1" t="str">
        <f>IF(ISBLANK(I3319),"", _xlfn.LET(_xlpm.Pedido,TRIM(D3319&amp;""),IF(_xlpm.Pedido&lt;&gt;"",_xlpm.Pedido&amp;" | "&amp;K3319,I3319&amp;" | "&amp;K3319&amp;" | "&amp;TEXT(AU3319,"0"))))</f>
        <v>5620 | Snoopy</v>
      </c>
      <c r="BA3319" s="1" t="str">
        <f>IF(ISBLANK(I3319),"", _xlfn.LET(_xlpm.TipoServico,LOWER(H3319),IF(ISNUMBER(FIND("banho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19" s="1" t="str">
        <f>IF(ISBLANK(I3319),"", _xlfn.LET(
    _xlpm.Servico,TRIM(F3319&amp;""),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19" s="1">
        <f t="shared" si="6"/>
        <v>10</v>
      </c>
    </row>
    <row r="3320" spans="1:55" x14ac:dyDescent="0.3">
      <c r="A3320" t="s">
        <v>133</v>
      </c>
      <c r="B3320" s="3">
        <v>46162</v>
      </c>
      <c r="C3320" t="s">
        <v>53</v>
      </c>
      <c r="D3320">
        <v>5620</v>
      </c>
      <c r="F3320" t="s">
        <v>275</v>
      </c>
      <c r="H3320" t="s">
        <v>276</v>
      </c>
      <c r="I3320">
        <v>2659</v>
      </c>
      <c r="J3320" t="s">
        <v>59</v>
      </c>
      <c r="K3320" t="s">
        <v>451</v>
      </c>
      <c r="L3320">
        <v>557399327523</v>
      </c>
      <c r="N3320">
        <v>0</v>
      </c>
      <c r="O3320" t="s">
        <v>5</v>
      </c>
      <c r="P3320">
        <v>0</v>
      </c>
      <c r="Q3320">
        <v>35</v>
      </c>
      <c r="R3320">
        <v>35</v>
      </c>
      <c r="S3320">
        <v>1</v>
      </c>
      <c r="T3320">
        <v>35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 t="s">
        <v>6</v>
      </c>
      <c r="AG3320">
        <v>119</v>
      </c>
      <c r="AH3320" t="s">
        <v>207</v>
      </c>
      <c r="AI3320" t="s">
        <v>209</v>
      </c>
      <c r="AJ3320" t="s">
        <v>192</v>
      </c>
      <c r="AK3320" t="s">
        <v>187</v>
      </c>
      <c r="AL3320" t="s">
        <v>188</v>
      </c>
      <c r="AT3320" s="1"/>
      <c r="AU3320" s="2" t="str">
        <f>IF(ISBLANK(B3320),"", TEXT(B3320,"dddd, d \d\e mmmm \d\e aaaa"))</f>
        <v>quarta-feira, 20 de maio de 2026</v>
      </c>
      <c r="AX3320" s="1" t="str" cm="1">
        <f t="array" ref="AX3320">IFERROR(_xlfn.TEXTJOIN(", ",TRUE,_xlfn._xlws.SORT(_xlfn.UNIQUE(_xlfn._xlws.FILTER($K$2:$K$2889,($I$2:$I$2889=I3320)*($K$2:$K$2889&lt;&gt;""))))),"")</f>
        <v>Snoopy</v>
      </c>
      <c r="AY3320" s="1" t="str">
        <f>IF(ISBLANK(F3320),"", IF(OR(
ISNUMBER(FIND("escovacao",LOWER(F3320))),
ISNUMBER(FIND("escovação",LOWER(F3320))),
ISNUMBER(FIND("higiene bucal",LOWER(F3320))),
ISNUMBER(FIND("tosa",LOWER(F3320))),
ISNUMBER(FIND("hidratacao",LOWER(F3320))),
ISNUMBER(FIND("hidratação",LOWER(F3320))),
ISNUMBER(FIND("spa",LOWER(F3320))),
ISNUMBER(FIND("corte de unhas",LOWER(F3320))),
ISNUMBER(FIND("desembolo",LOWER(F3320))),
ISNUMBER(FIND("clorexidina",LOWER(F3320))),
ISNUMBER(FIND("matizacao",LOWER(F3320))),
ISNUMBER(FIND("matização",LOWER(F3320))),
ISNUMBER(FIND("arredondamento",LOWER(F3320))),
ISNUMBER(FIND("remocao",LOWER(F3320))),
ISNUMBER(FIND("remoção",LOWER(F3320)))
),"Serviços extras",
IF(ISNUMBER(FIND("banho",LOWER(F3320))),"Banho","Loja")))</f>
        <v>Serviços extras</v>
      </c>
      <c r="AZ3320" s="1" t="str">
        <f>IF(ISBLANK(I3320),"", _xlfn.LET(_xlpm.Pedido,TRIM(D3320&amp;""),IF(_xlpm.Pedido&lt;&gt;"",_xlpm.Pedido&amp;" | "&amp;K3320,I3320&amp;" | "&amp;K3320&amp;" | "&amp;TEXT(AU3320,"0"))))</f>
        <v>5620 | Snoopy</v>
      </c>
      <c r="BA3320" s="1" t="str">
        <f>IF(ISBLANK(I3320),"", _xlfn.LET(_xlpm.TipoServico,LOWER(H3320),IF(ISNUMBER(FIND("banho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20" s="1" t="str">
        <f>IF(ISBLANK(I3320),"", _xlfn.LET(
    _xlpm.Servico,TRIM(F3320&amp;""),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320" s="1">
        <f t="shared" si="6"/>
        <v>35</v>
      </c>
    </row>
    <row r="3321" spans="1:55" x14ac:dyDescent="0.3">
      <c r="A3321" t="s">
        <v>133</v>
      </c>
      <c r="B3321" s="3">
        <v>46162</v>
      </c>
      <c r="C3321" t="s">
        <v>53</v>
      </c>
      <c r="D3321">
        <v>5620</v>
      </c>
      <c r="F3321" t="s">
        <v>146</v>
      </c>
      <c r="H3321" t="s">
        <v>276</v>
      </c>
      <c r="I3321">
        <v>2659</v>
      </c>
      <c r="J3321" t="s">
        <v>59</v>
      </c>
      <c r="K3321" t="s">
        <v>451</v>
      </c>
      <c r="L3321">
        <v>557399327523</v>
      </c>
      <c r="N3321">
        <v>0</v>
      </c>
      <c r="O3321" t="s">
        <v>5</v>
      </c>
      <c r="P3321">
        <v>0</v>
      </c>
      <c r="Q3321">
        <v>12</v>
      </c>
      <c r="R3321">
        <v>12</v>
      </c>
      <c r="S3321">
        <v>1</v>
      </c>
      <c r="T3321">
        <v>12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 t="s">
        <v>6</v>
      </c>
      <c r="AG3321">
        <v>119</v>
      </c>
      <c r="AH3321" t="s">
        <v>207</v>
      </c>
      <c r="AI3321" t="s">
        <v>209</v>
      </c>
      <c r="AJ3321" t="s">
        <v>192</v>
      </c>
      <c r="AK3321" t="s">
        <v>187</v>
      </c>
      <c r="AL3321" t="s">
        <v>188</v>
      </c>
      <c r="AT3321" s="1"/>
      <c r="AU3321" s="2" t="str">
        <f>IF(ISBLANK(B3321),"", TEXT(B3321,"dddd, d \d\e mmmm \d\e aaaa"))</f>
        <v>quarta-feira, 20 de maio de 2026</v>
      </c>
      <c r="AX3321" s="1" t="str" cm="1">
        <f t="array" ref="AX3321">IFERROR(_xlfn.TEXTJOIN(", ",TRUE,_xlfn._xlws.SORT(_xlfn.UNIQUE(_xlfn._xlws.FILTER($K$2:$K$2889,($I$2:$I$2889=I3321)*($K$2:$K$2889&lt;&gt;""))))),"")</f>
        <v>Snoopy</v>
      </c>
      <c r="AY3321" s="1" t="str">
        <f>IF(ISBLANK(F3321),"", IF(OR(
ISNUMBER(FIND("escovacao",LOWER(F3321))),
ISNUMBER(FIND("escovação",LOWER(F3321))),
ISNUMBER(FIND("higiene bucal",LOWER(F3321))),
ISNUMBER(FIND("tosa",LOWER(F3321))),
ISNUMBER(FIND("hidratacao",LOWER(F3321))),
ISNUMBER(FIND("hidratação",LOWER(F3321))),
ISNUMBER(FIND("spa",LOWER(F3321))),
ISNUMBER(FIND("corte de unhas",LOWER(F3321))),
ISNUMBER(FIND("desembolo",LOWER(F3321))),
ISNUMBER(FIND("clorexidina",LOWER(F3321))),
ISNUMBER(FIND("matizacao",LOWER(F3321))),
ISNUMBER(FIND("matização",LOWER(F3321))),
ISNUMBER(FIND("arredondamento",LOWER(F3321))),
ISNUMBER(FIND("remocao",LOWER(F3321))),
ISNUMBER(FIND("remoção",LOWER(F3321)))
),"Serviços extras",
IF(ISNUMBER(FIND("banho",LOWER(F3321))),"Banho","Loja")))</f>
        <v>Serviços extras</v>
      </c>
      <c r="AZ3321" s="1" t="str">
        <f>IF(ISBLANK(I3321),"", _xlfn.LET(_xlpm.Pedido,TRIM(D3321&amp;""),IF(_xlpm.Pedido&lt;&gt;"",_xlpm.Pedido&amp;" | "&amp;K3321,I3321&amp;" | "&amp;K3321&amp;" | "&amp;TEXT(AU3321,"0"))))</f>
        <v>5620 | Snoopy</v>
      </c>
      <c r="BA3321" s="1" t="str">
        <f>IF(ISBLANK(I3321),"", _xlfn.LET(_xlpm.TipoServico,LOWER(H3321),IF(ISNUMBER(FIND("banho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21" s="1" t="str">
        <f>IF(ISBLANK(I3321),"", _xlfn.LET(
    _xlpm.Servico,TRIM(F3321&amp;""),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21" s="1">
        <f t="shared" si="6"/>
        <v>12</v>
      </c>
    </row>
    <row r="3322" spans="1:55" x14ac:dyDescent="0.3">
      <c r="A3322" t="s">
        <v>1</v>
      </c>
      <c r="B3322" s="3">
        <v>46161</v>
      </c>
      <c r="C3322" t="s">
        <v>46</v>
      </c>
      <c r="D3322">
        <v>5617</v>
      </c>
      <c r="F3322" t="s">
        <v>12</v>
      </c>
      <c r="H3322" t="s">
        <v>4</v>
      </c>
      <c r="I3322">
        <v>2236</v>
      </c>
      <c r="J3322" t="s">
        <v>49</v>
      </c>
      <c r="L3322">
        <v>7382579001</v>
      </c>
      <c r="N3322">
        <v>0</v>
      </c>
      <c r="O3322" t="s">
        <v>5</v>
      </c>
      <c r="P3322">
        <v>0</v>
      </c>
      <c r="Q3322">
        <v>14.9</v>
      </c>
      <c r="R3322">
        <v>14.9</v>
      </c>
      <c r="S3322">
        <v>1</v>
      </c>
      <c r="T3322">
        <v>14.9</v>
      </c>
      <c r="U3322">
        <v>0</v>
      </c>
      <c r="V3322">
        <v>0</v>
      </c>
      <c r="W3322">
        <v>1</v>
      </c>
      <c r="X3322">
        <v>0</v>
      </c>
      <c r="Y3322">
        <v>1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 t="s">
        <v>6</v>
      </c>
      <c r="AG3322">
        <v>178.1</v>
      </c>
      <c r="AS3322" t="s">
        <v>13</v>
      </c>
      <c r="AT3322" s="1"/>
      <c r="AU3322" s="2" t="str">
        <f>IF(ISBLANK(B3322),"", TEXT(B3322,"dddd, d \d\e mmmm \d\e aaaa"))</f>
        <v>terça-feira, 19 de maio de 2026</v>
      </c>
      <c r="AX3322" s="1" t="str" cm="1">
        <f t="array" ref="AX3322">IFERROR(_xlfn.TEXTJOIN(", ",TRUE,_xlfn._xlws.SORT(_xlfn.UNIQUE(_xlfn._xlws.FILTER($K$2:$K$2889,($I$2:$I$2889=I3322)*($K$2:$K$2889&lt;&gt;""))))),"")</f>
        <v>Ares</v>
      </c>
      <c r="AY3322" s="1" t="str">
        <f>IF(ISBLANK(F3322),"", IF(OR(
ISNUMBER(FIND("escovacao",LOWER(F3322))),
ISNUMBER(FIND("escovação",LOWER(F3322))),
ISNUMBER(FIND("higiene bucal",LOWER(F3322))),
ISNUMBER(FIND("tosa",LOWER(F3322))),
ISNUMBER(FIND("hidratacao",LOWER(F3322))),
ISNUMBER(FIND("hidratação",LOWER(F3322))),
ISNUMBER(FIND("spa",LOWER(F3322))),
ISNUMBER(FIND("corte de unhas",LOWER(F3322))),
ISNUMBER(FIND("desembolo",LOWER(F3322))),
ISNUMBER(FIND("clorexidina",LOWER(F3322))),
ISNUMBER(FIND("matizacao",LOWER(F3322))),
ISNUMBER(FIND("matização",LOWER(F3322))),
ISNUMBER(FIND("arredondamento",LOWER(F3322))),
ISNUMBER(FIND("remocao",LOWER(F3322))),
ISNUMBER(FIND("remoção",LOWER(F3322)))
),"Serviços extras",
IF(ISNUMBER(FIND("banho",LOWER(F3322))),"Banho","Loja")))</f>
        <v>Loja</v>
      </c>
      <c r="AZ3322" s="1" t="str">
        <f>IF(ISBLANK(I3322),"", _xlfn.LET(_xlpm.Pedido,TRIM(D3322&amp;""),IF(_xlpm.Pedido&lt;&gt;"",_xlpm.Pedido&amp;" | "&amp;K3322,I3322&amp;" | "&amp;K3322&amp;" | "&amp;TEXT(AU3322,"0"))))</f>
        <v xml:space="preserve">5617 | </v>
      </c>
      <c r="BA3322" s="1" t="str">
        <f>IF(ISBLANK(I3322),"", _xlfn.LET(_xlpm.TipoServico,LOWER(H3322),IF(ISNUMBER(FIND("banho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22" s="1" t="str">
        <f>IF(ISBLANK(I3322),"", _xlfn.LET(
    _xlpm.Servico,TRIM(F3322&amp;""),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22" s="1">
        <f t="shared" si="6"/>
        <v>14.9</v>
      </c>
    </row>
    <row r="3323" spans="1:55" x14ac:dyDescent="0.3">
      <c r="A3323" t="s">
        <v>172</v>
      </c>
      <c r="B3323" s="3">
        <v>46161</v>
      </c>
      <c r="C3323" t="s">
        <v>46</v>
      </c>
      <c r="D3323">
        <v>5618</v>
      </c>
      <c r="F3323" t="s">
        <v>304</v>
      </c>
      <c r="H3323" t="s">
        <v>276</v>
      </c>
      <c r="I3323">
        <v>2186</v>
      </c>
      <c r="J3323" t="s">
        <v>55</v>
      </c>
      <c r="K3323" t="s">
        <v>259</v>
      </c>
      <c r="L3323">
        <v>5573981236366</v>
      </c>
      <c r="N3323">
        <v>0</v>
      </c>
      <c r="O3323" t="s">
        <v>5</v>
      </c>
      <c r="P3323">
        <v>0</v>
      </c>
      <c r="Q3323">
        <v>12</v>
      </c>
      <c r="R3323">
        <v>12</v>
      </c>
      <c r="S3323">
        <v>1</v>
      </c>
      <c r="T3323">
        <v>12</v>
      </c>
      <c r="U3323">
        <v>0</v>
      </c>
      <c r="V3323">
        <v>0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 t="s">
        <v>6</v>
      </c>
      <c r="AG3323">
        <v>74</v>
      </c>
      <c r="AH3323" t="s">
        <v>207</v>
      </c>
      <c r="AI3323" t="s">
        <v>209</v>
      </c>
      <c r="AJ3323" t="s">
        <v>192</v>
      </c>
      <c r="AK3323" t="s">
        <v>190</v>
      </c>
      <c r="AL3323" t="s">
        <v>188</v>
      </c>
      <c r="AT3323" s="1"/>
      <c r="AU3323" s="2" t="str">
        <f>IF(ISBLANK(B3323),"", TEXT(B3323,"dddd, d \d\e mmmm \d\e aaaa"))</f>
        <v>terça-feira, 19 de maio de 2026</v>
      </c>
      <c r="AX3323" s="1" t="str" cm="1">
        <f t="array" ref="AX3323">IFERROR(_xlfn.TEXTJOIN(", ",TRUE,_xlfn._xlws.SORT(_xlfn.UNIQUE(_xlfn._xlws.FILTER($K$2:$K$2889,($I$2:$I$2889=I3323)*($K$2:$K$2889&lt;&gt;""))))),"")</f>
        <v>Nina</v>
      </c>
      <c r="AY3323" s="1" t="str">
        <f>IF(ISBLANK(F3323),"", IF(OR(
ISNUMBER(FIND("escovacao",LOWER(F3323))),
ISNUMBER(FIND("escovação",LOWER(F3323))),
ISNUMBER(FIND("higiene bucal",LOWER(F3323))),
ISNUMBER(FIND("tosa",LOWER(F3323))),
ISNUMBER(FIND("hidratacao",LOWER(F3323))),
ISNUMBER(FIND("hidratação",LOWER(F3323))),
ISNUMBER(FIND("spa",LOWER(F3323))),
ISNUMBER(FIND("corte de unhas",LOWER(F3323))),
ISNUMBER(FIND("desembolo",LOWER(F3323))),
ISNUMBER(FIND("clorexidina",LOWER(F3323))),
ISNUMBER(FIND("matizacao",LOWER(F3323))),
ISNUMBER(FIND("matização",LOWER(F3323))),
ISNUMBER(FIND("arredondamento",LOWER(F3323))),
ISNUMBER(FIND("remocao",LOWER(F3323))),
ISNUMBER(FIND("remoção",LOWER(F3323)))
),"Serviços extras",
IF(ISNUMBER(FIND("banho",LOWER(F3323))),"Banho","Loja")))</f>
        <v>Serviços extras</v>
      </c>
      <c r="AZ3323" s="1" t="str">
        <f>IF(ISBLANK(I3323),"", _xlfn.LET(_xlpm.Pedido,TRIM(D3323&amp;""),IF(_xlpm.Pedido&lt;&gt;"",_xlpm.Pedido&amp;" | "&amp;K3323,I3323&amp;" | "&amp;K3323&amp;" | "&amp;TEXT(AU3323,"0"))))</f>
        <v>5618 | Nina</v>
      </c>
      <c r="BA3323" s="1" t="str">
        <f>IF(ISBLANK(I3323),"", _xlfn.LET(_xlpm.TipoServico,LOWER(H3323),IF(ISNUMBER(FIND("banho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23" s="1" t="str">
        <f>IF(ISBLANK(I3323),"", _xlfn.LET(
    _xlpm.Servico,TRIM(F3323&amp;""),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23" s="1">
        <f t="shared" si="6"/>
        <v>12</v>
      </c>
    </row>
    <row r="3324" spans="1:55" x14ac:dyDescent="0.3">
      <c r="A3324" t="s">
        <v>172</v>
      </c>
      <c r="B3324" s="3">
        <v>46162</v>
      </c>
      <c r="C3324" t="s">
        <v>53</v>
      </c>
      <c r="D3324">
        <v>5621</v>
      </c>
      <c r="F3324" t="s">
        <v>134</v>
      </c>
      <c r="H3324" t="s">
        <v>276</v>
      </c>
      <c r="I3324">
        <v>2920</v>
      </c>
      <c r="J3324" t="s">
        <v>847</v>
      </c>
      <c r="K3324" t="s">
        <v>848</v>
      </c>
      <c r="L3324">
        <v>557381096995</v>
      </c>
      <c r="N3324">
        <v>0</v>
      </c>
      <c r="O3324" t="s">
        <v>5</v>
      </c>
      <c r="P3324">
        <v>0</v>
      </c>
      <c r="Q3324">
        <v>62</v>
      </c>
      <c r="R3324">
        <v>62</v>
      </c>
      <c r="S3324">
        <v>1</v>
      </c>
      <c r="T3324">
        <v>62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 t="s">
        <v>6</v>
      </c>
      <c r="AG3324">
        <v>97</v>
      </c>
      <c r="AT3324" s="1"/>
      <c r="AU3324" s="2" t="str">
        <f>IF(ISBLANK(B3324),"", TEXT(B3324,"dddd, d \d\e mmmm \d\e aaaa"))</f>
        <v>quarta-feira, 20 de maio de 2026</v>
      </c>
      <c r="AX3324" s="1" t="str" cm="1">
        <f t="array" ref="AX3324">IFERROR(_xlfn.TEXTJOIN(", ",TRUE,_xlfn._xlws.SORT(_xlfn.UNIQUE(_xlfn._xlws.FILTER($K$2:$K$2889,($I$2:$I$2889=I3324)*($K$2:$K$2889&lt;&gt;""))))),"")</f>
        <v/>
      </c>
      <c r="AY3324" s="1" t="str">
        <f>IF(ISBLANK(F3324),"", IF(OR(
ISNUMBER(FIND("escovacao",LOWER(F3324))),
ISNUMBER(FIND("escovação",LOWER(F3324))),
ISNUMBER(FIND("higiene bucal",LOWER(F3324))),
ISNUMBER(FIND("tosa",LOWER(F3324))),
ISNUMBER(FIND("hidratacao",LOWER(F3324))),
ISNUMBER(FIND("hidratação",LOWER(F3324))),
ISNUMBER(FIND("spa",LOWER(F3324))),
ISNUMBER(FIND("corte de unhas",LOWER(F3324))),
ISNUMBER(FIND("desembolo",LOWER(F3324))),
ISNUMBER(FIND("clorexidina",LOWER(F3324))),
ISNUMBER(FIND("matizacao",LOWER(F3324))),
ISNUMBER(FIND("matização",LOWER(F3324))),
ISNUMBER(FIND("arredondamento",LOWER(F3324))),
ISNUMBER(FIND("remocao",LOWER(F3324))),
ISNUMBER(FIND("remoção",LOWER(F3324)))
),"Serviços extras",
IF(ISNUMBER(FIND("banho",LOWER(F3324))),"Banho","Loja")))</f>
        <v>Banho</v>
      </c>
      <c r="AZ3324" s="1" t="str">
        <f>IF(ISBLANK(I3324),"", _xlfn.LET(_xlpm.Pedido,TRIM(D3324&amp;""),IF(_xlpm.Pedido&lt;&gt;"",_xlpm.Pedido&amp;" | "&amp;K3324,I3324&amp;" | "&amp;K3324&amp;" | "&amp;TEXT(AU3324,"0"))))</f>
        <v>5621 | Doki</v>
      </c>
      <c r="BA3324" s="1" t="str">
        <f>IF(ISBLANK(I3324),"", _xlfn.LET(_xlpm.TipoServico,LOWER(H3324),IF(ISNUMBER(FIND("banho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24" s="1" t="str">
        <f>IF(ISBLANK(I3324),"", _xlfn.LET(
    _xlpm.Servico,TRIM(F3324&amp;""),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24" s="1">
        <f t="shared" si="6"/>
        <v>62</v>
      </c>
    </row>
    <row r="3325" spans="1:55" x14ac:dyDescent="0.3">
      <c r="A3325" t="s">
        <v>172</v>
      </c>
      <c r="B3325" s="3">
        <v>46162</v>
      </c>
      <c r="C3325" t="s">
        <v>53</v>
      </c>
      <c r="D3325">
        <v>5621</v>
      </c>
      <c r="F3325" t="s">
        <v>275</v>
      </c>
      <c r="H3325" t="s">
        <v>276</v>
      </c>
      <c r="I3325">
        <v>2920</v>
      </c>
      <c r="J3325" t="s">
        <v>847</v>
      </c>
      <c r="K3325" t="s">
        <v>848</v>
      </c>
      <c r="L3325">
        <v>557381096995</v>
      </c>
      <c r="N3325">
        <v>0</v>
      </c>
      <c r="O3325" t="s">
        <v>5</v>
      </c>
      <c r="P3325">
        <v>0</v>
      </c>
      <c r="Q3325">
        <v>35</v>
      </c>
      <c r="R3325">
        <v>35</v>
      </c>
      <c r="S3325">
        <v>1</v>
      </c>
      <c r="T3325">
        <v>35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 t="s">
        <v>6</v>
      </c>
      <c r="AG3325">
        <v>97</v>
      </c>
      <c r="AT3325" s="1"/>
      <c r="AU3325" s="2" t="str">
        <f>IF(ISBLANK(B3325),"", TEXT(B3325,"dddd, d \d\e mmmm \d\e aaaa"))</f>
        <v>quarta-feira, 20 de maio de 2026</v>
      </c>
      <c r="AX3325" s="1" t="str" cm="1">
        <f t="array" ref="AX3325">IFERROR(_xlfn.TEXTJOIN(", ",TRUE,_xlfn._xlws.SORT(_xlfn.UNIQUE(_xlfn._xlws.FILTER($K$2:$K$2889,($I$2:$I$2889=I3325)*($K$2:$K$2889&lt;&gt;""))))),"")</f>
        <v/>
      </c>
      <c r="AY3325" s="1" t="str">
        <f>IF(ISBLANK(F3325),"", IF(OR(
ISNUMBER(FIND("escovacao",LOWER(F3325))),
ISNUMBER(FIND("escovação",LOWER(F3325))),
ISNUMBER(FIND("higiene bucal",LOWER(F3325))),
ISNUMBER(FIND("tosa",LOWER(F3325))),
ISNUMBER(FIND("hidratacao",LOWER(F3325))),
ISNUMBER(FIND("hidratação",LOWER(F3325))),
ISNUMBER(FIND("spa",LOWER(F3325))),
ISNUMBER(FIND("corte de unhas",LOWER(F3325))),
ISNUMBER(FIND("desembolo",LOWER(F3325))),
ISNUMBER(FIND("clorexidina",LOWER(F3325))),
ISNUMBER(FIND("matizacao",LOWER(F3325))),
ISNUMBER(FIND("matização",LOWER(F3325))),
ISNUMBER(FIND("arredondamento",LOWER(F3325))),
ISNUMBER(FIND("remocao",LOWER(F3325))),
ISNUMBER(FIND("remoção",LOWER(F3325)))
),"Serviços extras",
IF(ISNUMBER(FIND("banho",LOWER(F3325))),"Banho","Loja")))</f>
        <v>Serviços extras</v>
      </c>
      <c r="AZ3325" s="1" t="str">
        <f>IF(ISBLANK(I3325),"", _xlfn.LET(_xlpm.Pedido,TRIM(D3325&amp;""),IF(_xlpm.Pedido&lt;&gt;"",_xlpm.Pedido&amp;" | "&amp;K3325,I3325&amp;" | "&amp;K3325&amp;" | "&amp;TEXT(AU3325,"0"))))</f>
        <v>5621 | Doki</v>
      </c>
      <c r="BA3325" s="1" t="str">
        <f>IF(ISBLANK(I3325),"", _xlfn.LET(_xlpm.TipoServico,LOWER(H3325),IF(ISNUMBER(FIND("banho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25" s="1" t="str">
        <f>IF(ISBLANK(I3325),"", _xlfn.LET(
    _xlpm.Servico,TRIM(F3325&amp;""),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325" s="1">
        <f t="shared" si="6"/>
        <v>35</v>
      </c>
    </row>
    <row r="3326" spans="1:55" x14ac:dyDescent="0.3">
      <c r="A3326" t="s">
        <v>133</v>
      </c>
      <c r="B3326" s="3">
        <v>46162</v>
      </c>
      <c r="C3326" t="s">
        <v>53</v>
      </c>
      <c r="D3326">
        <v>5622</v>
      </c>
      <c r="F3326" t="s">
        <v>134</v>
      </c>
      <c r="H3326" t="s">
        <v>276</v>
      </c>
      <c r="I3326">
        <v>2564</v>
      </c>
      <c r="J3326" t="s">
        <v>590</v>
      </c>
      <c r="K3326" t="s">
        <v>186</v>
      </c>
      <c r="L3326">
        <v>73991483226</v>
      </c>
      <c r="N3326">
        <v>0</v>
      </c>
      <c r="O3326" t="s">
        <v>5</v>
      </c>
      <c r="P3326">
        <v>0</v>
      </c>
      <c r="Q3326">
        <v>62</v>
      </c>
      <c r="R3326">
        <v>62</v>
      </c>
      <c r="S3326">
        <v>1</v>
      </c>
      <c r="T3326">
        <v>62</v>
      </c>
      <c r="U3326">
        <v>0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 t="s">
        <v>6</v>
      </c>
      <c r="AG3326">
        <v>62</v>
      </c>
      <c r="AT3326" s="1"/>
      <c r="AU3326" s="2" t="str">
        <f>IF(ISBLANK(B3326),"", TEXT(B3326,"dddd, d \d\e mmmm \d\e aaaa"))</f>
        <v>quarta-feira, 20 de maio de 2026</v>
      </c>
      <c r="AX3326" s="1" t="str" cm="1">
        <f t="array" ref="AX3326">IFERROR(_xlfn.TEXTJOIN(", ",TRUE,_xlfn._xlws.SORT(_xlfn.UNIQUE(_xlfn._xlws.FILTER($K$2:$K$2889,($I$2:$I$2889=I3326)*($K$2:$K$2889&lt;&gt;""))))),"")</f>
        <v>Luck</v>
      </c>
      <c r="AY3326" s="1" t="str">
        <f>IF(ISBLANK(F3326),"", IF(OR(
ISNUMBER(FIND("escovacao",LOWER(F3326))),
ISNUMBER(FIND("escovação",LOWER(F3326))),
ISNUMBER(FIND("higiene bucal",LOWER(F3326))),
ISNUMBER(FIND("tosa",LOWER(F3326))),
ISNUMBER(FIND("hidratacao",LOWER(F3326))),
ISNUMBER(FIND("hidratação",LOWER(F3326))),
ISNUMBER(FIND("spa",LOWER(F3326))),
ISNUMBER(FIND("corte de unhas",LOWER(F3326))),
ISNUMBER(FIND("desembolo",LOWER(F3326))),
ISNUMBER(FIND("clorexidina",LOWER(F3326))),
ISNUMBER(FIND("matizacao",LOWER(F3326))),
ISNUMBER(FIND("matização",LOWER(F3326))),
ISNUMBER(FIND("arredondamento",LOWER(F3326))),
ISNUMBER(FIND("remocao",LOWER(F3326))),
ISNUMBER(FIND("remoção",LOWER(F3326)))
),"Serviços extras",
IF(ISNUMBER(FIND("banho",LOWER(F3326))),"Banho","Loja")))</f>
        <v>Banho</v>
      </c>
      <c r="AZ3326" s="1" t="str">
        <f>IF(ISBLANK(I3326),"", _xlfn.LET(_xlpm.Pedido,TRIM(D3326&amp;""),IF(_xlpm.Pedido&lt;&gt;"",_xlpm.Pedido&amp;" | "&amp;K3326,I3326&amp;" | "&amp;K3326&amp;" | "&amp;TEXT(AU3326,"0"))))</f>
        <v>5622 | Luck</v>
      </c>
      <c r="BA3326" s="1" t="str">
        <f>IF(ISBLANK(I3326),"", _xlfn.LET(_xlpm.TipoServico,LOWER(H3326),IF(ISNUMBER(FIND("banho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26" s="1" t="str">
        <f>IF(ISBLANK(I3326),"", _xlfn.LET(
    _xlpm.Servico,TRIM(F3326&amp;""),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26" s="1">
        <f t="shared" si="6"/>
        <v>62</v>
      </c>
    </row>
    <row r="3327" spans="1:55" x14ac:dyDescent="0.3">
      <c r="A3327" t="s">
        <v>141</v>
      </c>
      <c r="B3327" s="3">
        <v>46162</v>
      </c>
      <c r="C3327" t="s">
        <v>53</v>
      </c>
      <c r="D3327">
        <v>5624</v>
      </c>
      <c r="F3327" t="s">
        <v>134</v>
      </c>
      <c r="H3327" t="s">
        <v>276</v>
      </c>
      <c r="I3327">
        <v>2327</v>
      </c>
      <c r="J3327" t="s">
        <v>532</v>
      </c>
      <c r="K3327" t="s">
        <v>661</v>
      </c>
      <c r="L3327">
        <v>73999999999</v>
      </c>
      <c r="N3327">
        <v>0</v>
      </c>
      <c r="O3327" t="s">
        <v>5</v>
      </c>
      <c r="P3327">
        <v>0</v>
      </c>
      <c r="Q3327">
        <v>62</v>
      </c>
      <c r="R3327">
        <v>62</v>
      </c>
      <c r="S3327">
        <v>1</v>
      </c>
      <c r="T3327">
        <v>62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 t="s">
        <v>6</v>
      </c>
      <c r="AG3327">
        <v>155</v>
      </c>
      <c r="AT3327" s="1"/>
      <c r="AU3327" s="2" t="str">
        <f>IF(ISBLANK(B3327),"", TEXT(B3327,"dddd, d \d\e mmmm \d\e aaaa"))</f>
        <v>quarta-feira, 20 de maio de 2026</v>
      </c>
      <c r="AX3327" s="1" t="str" cm="1">
        <f t="array" ref="AX3327">IFERROR(_xlfn.TEXTJOIN(", ",TRUE,_xlfn._xlws.SORT(_xlfn.UNIQUE(_xlfn._xlws.FILTER($K$2:$K$2889,($I$2:$I$2889=I3327)*($K$2:$K$2889&lt;&gt;""))))),"")</f>
        <v>Toff</v>
      </c>
      <c r="AY3327" s="1" t="str">
        <f>IF(ISBLANK(F3327),"", IF(OR(
ISNUMBER(FIND("escovacao",LOWER(F3327))),
ISNUMBER(FIND("escovação",LOWER(F3327))),
ISNUMBER(FIND("higiene bucal",LOWER(F3327))),
ISNUMBER(FIND("tosa",LOWER(F3327))),
ISNUMBER(FIND("hidratacao",LOWER(F3327))),
ISNUMBER(FIND("hidratação",LOWER(F3327))),
ISNUMBER(FIND("spa",LOWER(F3327))),
ISNUMBER(FIND("corte de unhas",LOWER(F3327))),
ISNUMBER(FIND("desembolo",LOWER(F3327))),
ISNUMBER(FIND("clorexidina",LOWER(F3327))),
ISNUMBER(FIND("matizacao",LOWER(F3327))),
ISNUMBER(FIND("matização",LOWER(F3327))),
ISNUMBER(FIND("arredondamento",LOWER(F3327))),
ISNUMBER(FIND("remocao",LOWER(F3327))),
ISNUMBER(FIND("remoção",LOWER(F3327)))
),"Serviços extras",
IF(ISNUMBER(FIND("banho",LOWER(F3327))),"Banho","Loja")))</f>
        <v>Banho</v>
      </c>
      <c r="AZ3327" s="1" t="str">
        <f>IF(ISBLANK(I3327),"", _xlfn.LET(_xlpm.Pedido,TRIM(D3327&amp;""),IF(_xlpm.Pedido&lt;&gt;"",_xlpm.Pedido&amp;" | "&amp;K3327,I3327&amp;" | "&amp;K3327&amp;" | "&amp;TEXT(AU3327,"0"))))</f>
        <v>5624 | Toff</v>
      </c>
      <c r="BA3327" s="1" t="str">
        <f>IF(ISBLANK(I3327),"", _xlfn.LET(_xlpm.TipoServico,LOWER(H3327),IF(ISNUMBER(FIND("banho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27" s="1" t="str">
        <f>IF(ISBLANK(I3327),"", _xlfn.LET(
    _xlpm.Servico,TRIM(F3327&amp;""),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27" s="1">
        <f t="shared" si="6"/>
        <v>62</v>
      </c>
    </row>
    <row r="3328" spans="1:55" x14ac:dyDescent="0.3">
      <c r="A3328" t="s">
        <v>141</v>
      </c>
      <c r="B3328" s="3">
        <v>46162</v>
      </c>
      <c r="C3328" t="s">
        <v>53</v>
      </c>
      <c r="D3328">
        <v>5624</v>
      </c>
      <c r="F3328" t="s">
        <v>292</v>
      </c>
      <c r="H3328" t="s">
        <v>276</v>
      </c>
      <c r="I3328">
        <v>2327</v>
      </c>
      <c r="J3328" t="s">
        <v>532</v>
      </c>
      <c r="K3328" t="s">
        <v>661</v>
      </c>
      <c r="L3328">
        <v>73999999999</v>
      </c>
      <c r="N3328">
        <v>0</v>
      </c>
      <c r="O3328" t="s">
        <v>5</v>
      </c>
      <c r="P3328">
        <v>0</v>
      </c>
      <c r="Q3328">
        <v>93</v>
      </c>
      <c r="R3328">
        <v>93</v>
      </c>
      <c r="S3328">
        <v>1</v>
      </c>
      <c r="T3328">
        <v>93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  <c r="AE3328">
        <v>0</v>
      </c>
      <c r="AF3328" t="s">
        <v>6</v>
      </c>
      <c r="AG3328">
        <v>155</v>
      </c>
      <c r="AT3328" s="1"/>
      <c r="AU3328" s="2" t="str">
        <f>IF(ISBLANK(B3328),"", TEXT(B3328,"dddd, d \d\e mmmm \d\e aaaa"))</f>
        <v>quarta-feira, 20 de maio de 2026</v>
      </c>
      <c r="AX3328" s="1" t="str" cm="1">
        <f t="array" ref="AX3328">IFERROR(_xlfn.TEXTJOIN(", ",TRUE,_xlfn._xlws.SORT(_xlfn.UNIQUE(_xlfn._xlws.FILTER($K$2:$K$2889,($I$2:$I$2889=I3328)*($K$2:$K$2889&lt;&gt;""))))),"")</f>
        <v>Toff</v>
      </c>
      <c r="AY3328" s="1" t="str">
        <f>IF(ISBLANK(F3328),"", IF(OR(
ISNUMBER(FIND("escovacao",LOWER(F3328))),
ISNUMBER(FIND("escovação",LOWER(F3328))),
ISNUMBER(FIND("higiene bucal",LOWER(F3328))),
ISNUMBER(FIND("tosa",LOWER(F3328))),
ISNUMBER(FIND("hidratacao",LOWER(F3328))),
ISNUMBER(FIND("hidratação",LOWER(F3328))),
ISNUMBER(FIND("spa",LOWER(F3328))),
ISNUMBER(FIND("corte de unhas",LOWER(F3328))),
ISNUMBER(FIND("desembolo",LOWER(F3328))),
ISNUMBER(FIND("clorexidina",LOWER(F3328))),
ISNUMBER(FIND("matizacao",LOWER(F3328))),
ISNUMBER(FIND("matização",LOWER(F3328))),
ISNUMBER(FIND("arredondamento",LOWER(F3328))),
ISNUMBER(FIND("remocao",LOWER(F3328))),
ISNUMBER(FIND("remoção",LOWER(F3328)))
),"Serviços extras",
IF(ISNUMBER(FIND("banho",LOWER(F3328))),"Banho","Loja")))</f>
        <v>Serviços extras</v>
      </c>
      <c r="AZ3328" s="1" t="str">
        <f>IF(ISBLANK(I3328),"", _xlfn.LET(_xlpm.Pedido,TRIM(D3328&amp;""),IF(_xlpm.Pedido&lt;&gt;"",_xlpm.Pedido&amp;" | "&amp;K3328,I3328&amp;" | "&amp;K3328&amp;" | "&amp;TEXT(AU3328,"0"))))</f>
        <v>5624 | Toff</v>
      </c>
      <c r="BA3328" s="1" t="str">
        <f>IF(ISBLANK(I3328),"", _xlfn.LET(_xlpm.TipoServico,LOWER(H3328),IF(ISNUMBER(FIND("banho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28" s="1" t="str">
        <f>IF(ISBLANK(I3328),"", _xlfn.LET(
    _xlpm.Servico,TRIM(F3328&amp;""),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28" s="1">
        <f t="shared" si="6"/>
        <v>93</v>
      </c>
    </row>
    <row r="3329" spans="1:55" x14ac:dyDescent="0.3">
      <c r="A3329" t="s">
        <v>172</v>
      </c>
      <c r="B3329" s="3">
        <v>46162</v>
      </c>
      <c r="C3329" t="s">
        <v>53</v>
      </c>
      <c r="D3329">
        <v>5623</v>
      </c>
      <c r="F3329" t="s">
        <v>134</v>
      </c>
      <c r="H3329" t="s">
        <v>276</v>
      </c>
      <c r="I3329">
        <v>2108</v>
      </c>
      <c r="J3329" t="s">
        <v>437</v>
      </c>
      <c r="K3329" t="s">
        <v>444</v>
      </c>
      <c r="L3329">
        <v>73991061033</v>
      </c>
      <c r="N3329">
        <v>0</v>
      </c>
      <c r="O3329" t="s">
        <v>5</v>
      </c>
      <c r="P3329">
        <v>0</v>
      </c>
      <c r="Q3329">
        <v>62</v>
      </c>
      <c r="R3329">
        <v>62</v>
      </c>
      <c r="S3329">
        <v>1</v>
      </c>
      <c r="T3329">
        <v>62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  <c r="AE3329">
        <v>0</v>
      </c>
      <c r="AF3329" t="s">
        <v>6</v>
      </c>
      <c r="AG3329">
        <v>36</v>
      </c>
      <c r="AT3329" s="1"/>
      <c r="AU3329" s="2" t="str">
        <f>IF(ISBLANK(B3329),"", TEXT(B3329,"dddd, d \d\e mmmm \d\e aaaa"))</f>
        <v>quarta-feira, 20 de maio de 2026</v>
      </c>
      <c r="AX3329" s="1" t="str" cm="1">
        <f t="array" ref="AX3329">IFERROR(_xlfn.TEXTJOIN(", ",TRUE,_xlfn._xlws.SORT(_xlfn.UNIQUE(_xlfn._xlws.FILTER($K$2:$K$2889,($I$2:$I$2889=I3329)*($K$2:$K$2889&lt;&gt;""))))),"")</f>
        <v>Amora, Maya</v>
      </c>
      <c r="AY3329" s="1" t="str">
        <f>IF(ISBLANK(F3329),"", IF(OR(
ISNUMBER(FIND("escovacao",LOWER(F3329))),
ISNUMBER(FIND("escovação",LOWER(F3329))),
ISNUMBER(FIND("higiene bucal",LOWER(F3329))),
ISNUMBER(FIND("tosa",LOWER(F3329))),
ISNUMBER(FIND("hidratacao",LOWER(F3329))),
ISNUMBER(FIND("hidratação",LOWER(F3329))),
ISNUMBER(FIND("spa",LOWER(F3329))),
ISNUMBER(FIND("corte de unhas",LOWER(F3329))),
ISNUMBER(FIND("desembolo",LOWER(F3329))),
ISNUMBER(FIND("clorexidina",LOWER(F3329))),
ISNUMBER(FIND("matizacao",LOWER(F3329))),
ISNUMBER(FIND("matização",LOWER(F3329))),
ISNUMBER(FIND("arredondamento",LOWER(F3329))),
ISNUMBER(FIND("remocao",LOWER(F3329))),
ISNUMBER(FIND("remoção",LOWER(F3329)))
),"Serviços extras",
IF(ISNUMBER(FIND("banho",LOWER(F3329))),"Banho","Loja")))</f>
        <v>Banho</v>
      </c>
      <c r="AZ3329" s="1" t="str">
        <f>IF(ISBLANK(I3329),"", _xlfn.LET(_xlpm.Pedido,TRIM(D3329&amp;""),IF(_xlpm.Pedido&lt;&gt;"",_xlpm.Pedido&amp;" | "&amp;K3329,I3329&amp;" | "&amp;K3329&amp;" | "&amp;TEXT(AU3329,"0"))))</f>
        <v>5623 | Maya</v>
      </c>
      <c r="BA3329" s="1" t="str">
        <f>IF(ISBLANK(I3329),"", _xlfn.LET(_xlpm.TipoServico,LOWER(H3329),IF(ISNUMBER(FIND("banho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29" s="1" t="str">
        <f>IF(ISBLANK(I3329),"", _xlfn.LET(
    _xlpm.Servico,TRIM(F3329&amp;""),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29" s="1">
        <f t="shared" si="6"/>
        <v>62</v>
      </c>
    </row>
    <row r="3330" spans="1:55" x14ac:dyDescent="0.3">
      <c r="A3330" t="s">
        <v>1</v>
      </c>
      <c r="B3330" s="3">
        <v>46163</v>
      </c>
      <c r="C3330" t="s">
        <v>9</v>
      </c>
      <c r="D3330">
        <v>5630</v>
      </c>
      <c r="F3330" t="s">
        <v>849</v>
      </c>
      <c r="H3330" t="s">
        <v>4</v>
      </c>
      <c r="I3330">
        <v>2219</v>
      </c>
      <c r="J3330" t="s">
        <v>339</v>
      </c>
      <c r="L3330">
        <v>66999210440</v>
      </c>
      <c r="N3330">
        <v>0</v>
      </c>
      <c r="O3330" t="s">
        <v>5</v>
      </c>
      <c r="P3330">
        <v>0</v>
      </c>
      <c r="Q3330">
        <v>35</v>
      </c>
      <c r="R3330">
        <v>17.5</v>
      </c>
      <c r="S3330">
        <v>1</v>
      </c>
      <c r="T3330">
        <v>17.5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  <c r="AE3330">
        <v>0</v>
      </c>
      <c r="AF3330" t="s">
        <v>6</v>
      </c>
      <c r="AG3330">
        <v>77.5</v>
      </c>
      <c r="AS3330" t="s">
        <v>25</v>
      </c>
      <c r="AT3330" s="1"/>
      <c r="AU3330" s="2" t="str">
        <f>IF(ISBLANK(B3330),"", TEXT(B3330,"dddd, d \d\e mmmm \d\e aaaa"))</f>
        <v>quinta-feira, 21 de maio de 2026</v>
      </c>
      <c r="AX3330" s="1" t="str" cm="1">
        <f t="array" ref="AX3330">IFERROR(_xlfn.TEXTJOIN(", ",TRUE,_xlfn._xlws.SORT(_xlfn.UNIQUE(_xlfn._xlws.FILTER($K$2:$K$2889,($I$2:$I$2889=I3330)*($K$2:$K$2889&lt;&gt;""))))),"")</f>
        <v>Oli</v>
      </c>
      <c r="AY3330" s="1" t="str">
        <f>IF(ISBLANK(F3330),"", IF(OR(
ISNUMBER(FIND("escovacao",LOWER(F3330))),
ISNUMBER(FIND("escovação",LOWER(F3330))),
ISNUMBER(FIND("higiene bucal",LOWER(F3330))),
ISNUMBER(FIND("tosa",LOWER(F3330))),
ISNUMBER(FIND("hidratacao",LOWER(F3330))),
ISNUMBER(FIND("hidratação",LOWER(F3330))),
ISNUMBER(FIND("spa",LOWER(F3330))),
ISNUMBER(FIND("corte de unhas",LOWER(F3330))),
ISNUMBER(FIND("desembolo",LOWER(F3330))),
ISNUMBER(FIND("clorexidina",LOWER(F3330))),
ISNUMBER(FIND("matizacao",LOWER(F3330))),
ISNUMBER(FIND("matização",LOWER(F3330))),
ISNUMBER(FIND("arredondamento",LOWER(F3330))),
ISNUMBER(FIND("remocao",LOWER(F3330))),
ISNUMBER(FIND("remoção",LOWER(F3330)))
),"Serviços extras",
IF(ISNUMBER(FIND("banho",LOWER(F3330))),"Banho","Loja")))</f>
        <v>Loja</v>
      </c>
      <c r="AZ3330" s="1" t="str">
        <f>IF(ISBLANK(I3330),"", _xlfn.LET(_xlpm.Pedido,TRIM(D3330&amp;""),IF(_xlpm.Pedido&lt;&gt;"",_xlpm.Pedido&amp;" | "&amp;K3330,I3330&amp;" | "&amp;K3330&amp;" | "&amp;TEXT(AU3330,"0"))))</f>
        <v xml:space="preserve">5630 | </v>
      </c>
      <c r="BA3330" s="1" t="str">
        <f>IF(ISBLANK(I3330),"", _xlfn.LET(_xlpm.TipoServico,LOWER(H3330),IF(ISNUMBER(FIND("banho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30" s="1" t="str">
        <f>IF(ISBLANK(I3330),"", _xlfn.LET(
    _xlpm.Servico,TRIM(F3330&amp;""),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30" s="1">
        <f t="shared" si="6"/>
        <v>17.5</v>
      </c>
    </row>
    <row r="3331" spans="1:55" x14ac:dyDescent="0.3">
      <c r="A3331" t="s">
        <v>1</v>
      </c>
      <c r="B3331" s="3">
        <v>46163</v>
      </c>
      <c r="C3331" t="s">
        <v>9</v>
      </c>
      <c r="D3331">
        <v>5630</v>
      </c>
      <c r="E3331">
        <v>0</v>
      </c>
      <c r="F3331" t="s">
        <v>850</v>
      </c>
      <c r="H3331" t="s">
        <v>4</v>
      </c>
      <c r="I3331">
        <v>2219</v>
      </c>
      <c r="J3331" t="s">
        <v>339</v>
      </c>
      <c r="L3331">
        <v>66999210440</v>
      </c>
      <c r="N3331">
        <v>0</v>
      </c>
      <c r="O3331" t="s">
        <v>5</v>
      </c>
      <c r="P3331">
        <v>0</v>
      </c>
      <c r="Q3331">
        <v>120</v>
      </c>
      <c r="R3331">
        <v>60</v>
      </c>
      <c r="S3331">
        <v>1</v>
      </c>
      <c r="T3331">
        <v>60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 t="s">
        <v>6</v>
      </c>
      <c r="AG3331">
        <v>77.5</v>
      </c>
      <c r="AS3331" t="s">
        <v>176</v>
      </c>
      <c r="AT3331" s="1"/>
      <c r="AU3331" s="2" t="str">
        <f>IF(ISBLANK(B3331),"", TEXT(B3331,"dddd, d \d\e mmmm \d\e aaaa"))</f>
        <v>quinta-feira, 21 de maio de 2026</v>
      </c>
      <c r="AX3331" s="1" t="str" cm="1">
        <f t="array" ref="AX3331">IFERROR(_xlfn.TEXTJOIN(", ",TRUE,_xlfn._xlws.SORT(_xlfn.UNIQUE(_xlfn._xlws.FILTER($K$2:$K$2889,($I$2:$I$2889=I3331)*($K$2:$K$2889&lt;&gt;""))))),"")</f>
        <v>Oli</v>
      </c>
      <c r="AY3331" s="1" t="str">
        <f>IF(ISBLANK(F3331),"", IF(OR(
ISNUMBER(FIND("escovacao",LOWER(F3331))),
ISNUMBER(FIND("escovação",LOWER(F3331))),
ISNUMBER(FIND("higiene bucal",LOWER(F3331))),
ISNUMBER(FIND("tosa",LOWER(F3331))),
ISNUMBER(FIND("hidratacao",LOWER(F3331))),
ISNUMBER(FIND("hidratação",LOWER(F3331))),
ISNUMBER(FIND("spa",LOWER(F3331))),
ISNUMBER(FIND("corte de unhas",LOWER(F3331))),
ISNUMBER(FIND("desembolo",LOWER(F3331))),
ISNUMBER(FIND("clorexidina",LOWER(F3331))),
ISNUMBER(FIND("matizacao",LOWER(F3331))),
ISNUMBER(FIND("matização",LOWER(F3331))),
ISNUMBER(FIND("arredondamento",LOWER(F3331))),
ISNUMBER(FIND("remocao",LOWER(F3331))),
ISNUMBER(FIND("remoção",LOWER(F3331)))
),"Serviços extras",
IF(ISNUMBER(FIND("banho",LOWER(F3331))),"Banho","Loja")))</f>
        <v>Loja</v>
      </c>
      <c r="AZ3331" s="1" t="str">
        <f>IF(ISBLANK(I3331),"", _xlfn.LET(_xlpm.Pedido,TRIM(D3331&amp;""),IF(_xlpm.Pedido&lt;&gt;"",_xlpm.Pedido&amp;" | "&amp;K3331,I3331&amp;" | "&amp;K3331&amp;" | "&amp;TEXT(AU3331,"0"))))</f>
        <v xml:space="preserve">5630 | </v>
      </c>
      <c r="BA3331" s="1" t="str">
        <f>IF(ISBLANK(I3331),"", _xlfn.LET(_xlpm.TipoServico,LOWER(H3331),IF(ISNUMBER(FIND("banho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31" s="1" t="str">
        <f>IF(ISBLANK(I3331),"", _xlfn.LET(
    _xlpm.Servico,TRIM(F3331&amp;""),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31" s="1">
        <f t="shared" si="6"/>
        <v>60</v>
      </c>
    </row>
    <row r="3332" spans="1:55" x14ac:dyDescent="0.3">
      <c r="A3332" t="s">
        <v>133</v>
      </c>
      <c r="B3332" s="3">
        <v>46162</v>
      </c>
      <c r="C3332" t="s">
        <v>53</v>
      </c>
      <c r="D3332">
        <v>5627</v>
      </c>
      <c r="F3332" t="s">
        <v>134</v>
      </c>
      <c r="H3332" t="s">
        <v>276</v>
      </c>
      <c r="I3332">
        <v>2616</v>
      </c>
      <c r="J3332" t="s">
        <v>14</v>
      </c>
      <c r="K3332" t="s">
        <v>179</v>
      </c>
      <c r="L3332">
        <v>5573988996862</v>
      </c>
      <c r="N3332">
        <v>0</v>
      </c>
      <c r="O3332" t="s">
        <v>5</v>
      </c>
      <c r="P3332">
        <v>0</v>
      </c>
      <c r="Q3332">
        <v>62</v>
      </c>
      <c r="R3332">
        <v>62</v>
      </c>
      <c r="S3332">
        <v>1</v>
      </c>
      <c r="T3332">
        <v>62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  <c r="AE3332">
        <v>0</v>
      </c>
      <c r="AF3332" t="s">
        <v>6</v>
      </c>
      <c r="AG3332">
        <v>310</v>
      </c>
      <c r="AT3332" s="1"/>
      <c r="AU3332" s="2" t="str">
        <f>IF(ISBLANK(B3332),"", TEXT(B3332,"dddd, d \d\e mmmm \d\e aaaa"))</f>
        <v>quarta-feira, 20 de maio de 2026</v>
      </c>
      <c r="AX3332" s="1" t="str" cm="1">
        <f t="array" ref="AX3332">IFERROR(_xlfn.TEXTJOIN(", ",TRUE,_xlfn._xlws.SORT(_xlfn.UNIQUE(_xlfn._xlws.FILTER($K$2:$K$2889,($I$2:$I$2889=I3332)*($K$2:$K$2889&lt;&gt;""))))),"")</f>
        <v>Amora, Aquiles, Enzo, Jade, Jorge</v>
      </c>
      <c r="AY3332" s="1" t="str">
        <f>IF(ISBLANK(F3332),"", IF(OR(
ISNUMBER(FIND("escovacao",LOWER(F3332))),
ISNUMBER(FIND("escovação",LOWER(F3332))),
ISNUMBER(FIND("higiene bucal",LOWER(F3332))),
ISNUMBER(FIND("tosa",LOWER(F3332))),
ISNUMBER(FIND("hidratacao",LOWER(F3332))),
ISNUMBER(FIND("hidratação",LOWER(F3332))),
ISNUMBER(FIND("spa",LOWER(F3332))),
ISNUMBER(FIND("corte de unhas",LOWER(F3332))),
ISNUMBER(FIND("desembolo",LOWER(F3332))),
ISNUMBER(FIND("clorexidina",LOWER(F3332))),
ISNUMBER(FIND("matizacao",LOWER(F3332))),
ISNUMBER(FIND("matização",LOWER(F3332))),
ISNUMBER(FIND("arredondamento",LOWER(F3332))),
ISNUMBER(FIND("remocao",LOWER(F3332))),
ISNUMBER(FIND("remoção",LOWER(F3332)))
),"Serviços extras",
IF(ISNUMBER(FIND("banho",LOWER(F3332))),"Banho","Loja")))</f>
        <v>Banho</v>
      </c>
      <c r="AZ3332" s="1" t="str">
        <f>IF(ISBLANK(I3332),"", _xlfn.LET(_xlpm.Pedido,TRIM(D3332&amp;""),IF(_xlpm.Pedido&lt;&gt;"",_xlpm.Pedido&amp;" | "&amp;K3332,I3332&amp;" | "&amp;K3332&amp;" | "&amp;TEXT(AU3332,"0"))))</f>
        <v>5627 | Enzo</v>
      </c>
      <c r="BA3332" s="1" t="str">
        <f>IF(ISBLANK(I3332),"", _xlfn.LET(_xlpm.TipoServico,LOWER(H3332),IF(ISNUMBER(FIND("banho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32" s="1" t="str">
        <f>IF(ISBLANK(I3332),"", _xlfn.LET(
    _xlpm.Servico,TRIM(F3332&amp;""),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32" s="1">
        <f t="shared" si="6"/>
        <v>62</v>
      </c>
    </row>
    <row r="3333" spans="1:55" x14ac:dyDescent="0.3">
      <c r="A3333" t="s">
        <v>133</v>
      </c>
      <c r="B3333" s="3">
        <v>46162</v>
      </c>
      <c r="C3333" t="s">
        <v>53</v>
      </c>
      <c r="D3333">
        <v>5627</v>
      </c>
      <c r="F3333" t="s">
        <v>134</v>
      </c>
      <c r="H3333" t="s">
        <v>276</v>
      </c>
      <c r="I3333">
        <v>2616</v>
      </c>
      <c r="J3333" t="s">
        <v>14</v>
      </c>
      <c r="K3333" t="s">
        <v>182</v>
      </c>
      <c r="L3333">
        <v>5573988996862</v>
      </c>
      <c r="N3333">
        <v>0</v>
      </c>
      <c r="O3333" t="s">
        <v>5</v>
      </c>
      <c r="P3333">
        <v>0</v>
      </c>
      <c r="Q3333">
        <v>62</v>
      </c>
      <c r="R3333">
        <v>62</v>
      </c>
      <c r="S3333">
        <v>1</v>
      </c>
      <c r="T3333">
        <v>62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0</v>
      </c>
      <c r="AF3333" t="s">
        <v>6</v>
      </c>
      <c r="AG3333">
        <v>310</v>
      </c>
      <c r="AT3333" s="1"/>
      <c r="AU3333" s="2" t="str">
        <f>IF(ISBLANK(B3333),"", TEXT(B3333,"dddd, d \d\e mmmm \d\e aaaa"))</f>
        <v>quarta-feira, 20 de maio de 2026</v>
      </c>
      <c r="AX3333" s="1" t="str" cm="1">
        <f t="array" ref="AX3333">IFERROR(_xlfn.TEXTJOIN(", ",TRUE,_xlfn._xlws.SORT(_xlfn.UNIQUE(_xlfn._xlws.FILTER($K$2:$K$2889,($I$2:$I$2889=I3333)*($K$2:$K$2889&lt;&gt;""))))),"")</f>
        <v>Amora, Aquiles, Enzo, Jade, Jorge</v>
      </c>
      <c r="AY3333" s="1" t="str">
        <f>IF(ISBLANK(F3333),"", IF(OR(
ISNUMBER(FIND("escovacao",LOWER(F3333))),
ISNUMBER(FIND("escovação",LOWER(F3333))),
ISNUMBER(FIND("higiene bucal",LOWER(F3333))),
ISNUMBER(FIND("tosa",LOWER(F3333))),
ISNUMBER(FIND("hidratacao",LOWER(F3333))),
ISNUMBER(FIND("hidratação",LOWER(F3333))),
ISNUMBER(FIND("spa",LOWER(F3333))),
ISNUMBER(FIND("corte de unhas",LOWER(F3333))),
ISNUMBER(FIND("desembolo",LOWER(F3333))),
ISNUMBER(FIND("clorexidina",LOWER(F3333))),
ISNUMBER(FIND("matizacao",LOWER(F3333))),
ISNUMBER(FIND("matização",LOWER(F3333))),
ISNUMBER(FIND("arredondamento",LOWER(F3333))),
ISNUMBER(FIND("remocao",LOWER(F3333))),
ISNUMBER(FIND("remoção",LOWER(F3333)))
),"Serviços extras",
IF(ISNUMBER(FIND("banho",LOWER(F3333))),"Banho","Loja")))</f>
        <v>Banho</v>
      </c>
      <c r="AZ3333" s="1" t="str">
        <f>IF(ISBLANK(I3333),"", _xlfn.LET(_xlpm.Pedido,TRIM(D3333&amp;""),IF(_xlpm.Pedido&lt;&gt;"",_xlpm.Pedido&amp;" | "&amp;K3333,I3333&amp;" | "&amp;K3333&amp;" | "&amp;TEXT(AU3333,"0"))))</f>
        <v>5627 | Amora</v>
      </c>
      <c r="BA3333" s="1" t="str">
        <f>IF(ISBLANK(I3333),"", _xlfn.LET(_xlpm.TipoServico,LOWER(H3333),IF(ISNUMBER(FIND("banho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33" s="1" t="str">
        <f>IF(ISBLANK(I3333),"", _xlfn.LET(
    _xlpm.Servico,TRIM(F3333&amp;""),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33" s="1">
        <f t="shared" si="6"/>
        <v>62</v>
      </c>
    </row>
    <row r="3334" spans="1:55" x14ac:dyDescent="0.3">
      <c r="A3334" t="s">
        <v>133</v>
      </c>
      <c r="B3334" s="3">
        <v>46162</v>
      </c>
      <c r="C3334" t="s">
        <v>53</v>
      </c>
      <c r="D3334">
        <v>5627</v>
      </c>
      <c r="F3334" t="s">
        <v>134</v>
      </c>
      <c r="H3334" t="s">
        <v>276</v>
      </c>
      <c r="I3334">
        <v>2616</v>
      </c>
      <c r="J3334" t="s">
        <v>14</v>
      </c>
      <c r="K3334" t="s">
        <v>646</v>
      </c>
      <c r="L3334">
        <v>5573988996862</v>
      </c>
      <c r="N3334">
        <v>0</v>
      </c>
      <c r="O3334" t="s">
        <v>5</v>
      </c>
      <c r="P3334">
        <v>0</v>
      </c>
      <c r="Q3334">
        <v>62</v>
      </c>
      <c r="R3334">
        <v>62</v>
      </c>
      <c r="S3334">
        <v>1</v>
      </c>
      <c r="T3334">
        <v>62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  <c r="AE3334">
        <v>0</v>
      </c>
      <c r="AF3334" t="s">
        <v>6</v>
      </c>
      <c r="AG3334">
        <v>310</v>
      </c>
      <c r="AT3334" s="1"/>
      <c r="AU3334" s="2" t="str">
        <f>IF(ISBLANK(B3334),"", TEXT(B3334,"dddd, d \d\e mmmm \d\e aaaa"))</f>
        <v>quarta-feira, 20 de maio de 2026</v>
      </c>
      <c r="AX3334" s="1" t="str" cm="1">
        <f t="array" ref="AX3334">IFERROR(_xlfn.TEXTJOIN(", ",TRUE,_xlfn._xlws.SORT(_xlfn.UNIQUE(_xlfn._xlws.FILTER($K$2:$K$2889,($I$2:$I$2889=I3334)*($K$2:$K$2889&lt;&gt;""))))),"")</f>
        <v>Amora, Aquiles, Enzo, Jade, Jorge</v>
      </c>
      <c r="AY3334" s="1" t="str">
        <f>IF(ISBLANK(F3334),"", IF(OR(
ISNUMBER(FIND("escovacao",LOWER(F3334))),
ISNUMBER(FIND("escovação",LOWER(F3334))),
ISNUMBER(FIND("higiene bucal",LOWER(F3334))),
ISNUMBER(FIND("tosa",LOWER(F3334))),
ISNUMBER(FIND("hidratacao",LOWER(F3334))),
ISNUMBER(FIND("hidratação",LOWER(F3334))),
ISNUMBER(FIND("spa",LOWER(F3334))),
ISNUMBER(FIND("corte de unhas",LOWER(F3334))),
ISNUMBER(FIND("desembolo",LOWER(F3334))),
ISNUMBER(FIND("clorexidina",LOWER(F3334))),
ISNUMBER(FIND("matizacao",LOWER(F3334))),
ISNUMBER(FIND("matização",LOWER(F3334))),
ISNUMBER(FIND("arredondamento",LOWER(F3334))),
ISNUMBER(FIND("remocao",LOWER(F3334))),
ISNUMBER(FIND("remoção",LOWER(F3334)))
),"Serviços extras",
IF(ISNUMBER(FIND("banho",LOWER(F3334))),"Banho","Loja")))</f>
        <v>Banho</v>
      </c>
      <c r="AZ3334" s="1" t="str">
        <f>IF(ISBLANK(I3334),"", _xlfn.LET(_xlpm.Pedido,TRIM(D3334&amp;""),IF(_xlpm.Pedido&lt;&gt;"",_xlpm.Pedido&amp;" | "&amp;K3334,I3334&amp;" | "&amp;K3334&amp;" | "&amp;TEXT(AU3334,"0"))))</f>
        <v>5627 | Aquiles</v>
      </c>
      <c r="BA3334" s="1" t="str">
        <f>IF(ISBLANK(I3334),"", _xlfn.LET(_xlpm.TipoServico,LOWER(H3334),IF(ISNUMBER(FIND("banho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34" s="1" t="str">
        <f>IF(ISBLANK(I3334),"", _xlfn.LET(
    _xlpm.Servico,TRIM(F3334&amp;""),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34" s="1">
        <f t="shared" si="6"/>
        <v>62</v>
      </c>
    </row>
    <row r="3335" spans="1:55" x14ac:dyDescent="0.3">
      <c r="A3335" t="s">
        <v>11</v>
      </c>
      <c r="B3335" s="3">
        <v>46162</v>
      </c>
      <c r="C3335" t="s">
        <v>53</v>
      </c>
      <c r="D3335">
        <v>5627</v>
      </c>
      <c r="F3335" t="s">
        <v>134</v>
      </c>
      <c r="H3335" t="s">
        <v>276</v>
      </c>
      <c r="I3335">
        <v>2616</v>
      </c>
      <c r="J3335" t="s">
        <v>14</v>
      </c>
      <c r="K3335" t="s">
        <v>645</v>
      </c>
      <c r="L3335">
        <v>5573988996862</v>
      </c>
      <c r="N3335">
        <v>0</v>
      </c>
      <c r="O3335" t="s">
        <v>5</v>
      </c>
      <c r="P3335">
        <v>0</v>
      </c>
      <c r="Q3335">
        <v>62</v>
      </c>
      <c r="R3335">
        <v>62</v>
      </c>
      <c r="S3335">
        <v>1</v>
      </c>
      <c r="T3335">
        <v>62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  <c r="AE3335">
        <v>0</v>
      </c>
      <c r="AF3335" t="s">
        <v>6</v>
      </c>
      <c r="AG3335">
        <v>310</v>
      </c>
      <c r="AT3335" s="1"/>
      <c r="AU3335" s="2" t="str">
        <f>IF(ISBLANK(B3335),"", TEXT(B3335,"dddd, d \d\e mmmm \d\e aaaa"))</f>
        <v>quarta-feira, 20 de maio de 2026</v>
      </c>
      <c r="AX3335" s="1" t="str" cm="1">
        <f t="array" ref="AX3335">IFERROR(_xlfn.TEXTJOIN(", ",TRUE,_xlfn._xlws.SORT(_xlfn.UNIQUE(_xlfn._xlws.FILTER($K$2:$K$2889,($I$2:$I$2889=I3335)*($K$2:$K$2889&lt;&gt;""))))),"")</f>
        <v>Amora, Aquiles, Enzo, Jade, Jorge</v>
      </c>
      <c r="AY3335" s="1" t="str">
        <f>IF(ISBLANK(F3335),"", IF(OR(
ISNUMBER(FIND("escovacao",LOWER(F3335))),
ISNUMBER(FIND("escovação",LOWER(F3335))),
ISNUMBER(FIND("higiene bucal",LOWER(F3335))),
ISNUMBER(FIND("tosa",LOWER(F3335))),
ISNUMBER(FIND("hidratacao",LOWER(F3335))),
ISNUMBER(FIND("hidratação",LOWER(F3335))),
ISNUMBER(FIND("spa",LOWER(F3335))),
ISNUMBER(FIND("corte de unhas",LOWER(F3335))),
ISNUMBER(FIND("desembolo",LOWER(F3335))),
ISNUMBER(FIND("clorexidina",LOWER(F3335))),
ISNUMBER(FIND("matizacao",LOWER(F3335))),
ISNUMBER(FIND("matização",LOWER(F3335))),
ISNUMBER(FIND("arredondamento",LOWER(F3335))),
ISNUMBER(FIND("remocao",LOWER(F3335))),
ISNUMBER(FIND("remoção",LOWER(F3335)))
),"Serviços extras",
IF(ISNUMBER(FIND("banho",LOWER(F3335))),"Banho","Loja")))</f>
        <v>Banho</v>
      </c>
      <c r="AZ3335" s="1" t="str">
        <f>IF(ISBLANK(I3335),"", _xlfn.LET(_xlpm.Pedido,TRIM(D3335&amp;""),IF(_xlpm.Pedido&lt;&gt;"",_xlpm.Pedido&amp;" | "&amp;K3335,I3335&amp;" | "&amp;K3335&amp;" | "&amp;TEXT(AU3335,"0"))))</f>
        <v>5627 | Jorge</v>
      </c>
      <c r="BA3335" s="1" t="str">
        <f>IF(ISBLANK(I3335),"", _xlfn.LET(_xlpm.TipoServico,LOWER(H3335),IF(ISNUMBER(FIND("banho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35" s="1" t="str">
        <f>IF(ISBLANK(I3335),"", _xlfn.LET(
    _xlpm.Servico,TRIM(F3335&amp;""),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35" s="1">
        <f t="shared" si="6"/>
        <v>62</v>
      </c>
    </row>
    <row r="3336" spans="1:55" x14ac:dyDescent="0.3">
      <c r="A3336" t="s">
        <v>133</v>
      </c>
      <c r="B3336" s="3">
        <v>46162</v>
      </c>
      <c r="C3336" t="s">
        <v>53</v>
      </c>
      <c r="D3336">
        <v>5627</v>
      </c>
      <c r="F3336" t="s">
        <v>134</v>
      </c>
      <c r="H3336" t="s">
        <v>276</v>
      </c>
      <c r="I3336">
        <v>2616</v>
      </c>
      <c r="J3336" t="s">
        <v>14</v>
      </c>
      <c r="K3336" t="s">
        <v>647</v>
      </c>
      <c r="L3336">
        <v>5573988996862</v>
      </c>
      <c r="N3336">
        <v>0</v>
      </c>
      <c r="O3336" t="s">
        <v>5</v>
      </c>
      <c r="P3336">
        <v>0</v>
      </c>
      <c r="Q3336">
        <v>62</v>
      </c>
      <c r="R3336">
        <v>62</v>
      </c>
      <c r="S3336">
        <v>1</v>
      </c>
      <c r="T3336">
        <v>62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  <c r="AE3336">
        <v>0</v>
      </c>
      <c r="AF3336" t="s">
        <v>6</v>
      </c>
      <c r="AG3336">
        <v>310</v>
      </c>
      <c r="AT3336" s="1"/>
      <c r="AU3336" s="2" t="str">
        <f>IF(ISBLANK(B3336),"", TEXT(B3336,"dddd, d \d\e mmmm \d\e aaaa"))</f>
        <v>quarta-feira, 20 de maio de 2026</v>
      </c>
      <c r="AX3336" s="1" t="str" cm="1">
        <f t="array" ref="AX3336">IFERROR(_xlfn.TEXTJOIN(", ",TRUE,_xlfn._xlws.SORT(_xlfn.UNIQUE(_xlfn._xlws.FILTER($K$2:$K$2889,($I$2:$I$2889=I3336)*($K$2:$K$2889&lt;&gt;""))))),"")</f>
        <v>Amora, Aquiles, Enzo, Jade, Jorge</v>
      </c>
      <c r="AY3336" s="1" t="str">
        <f>IF(ISBLANK(F3336),"", IF(OR(
ISNUMBER(FIND("escovacao",LOWER(F3336))),
ISNUMBER(FIND("escovação",LOWER(F3336))),
ISNUMBER(FIND("higiene bucal",LOWER(F3336))),
ISNUMBER(FIND("tosa",LOWER(F3336))),
ISNUMBER(FIND("hidratacao",LOWER(F3336))),
ISNUMBER(FIND("hidratação",LOWER(F3336))),
ISNUMBER(FIND("spa",LOWER(F3336))),
ISNUMBER(FIND("corte de unhas",LOWER(F3336))),
ISNUMBER(FIND("desembolo",LOWER(F3336))),
ISNUMBER(FIND("clorexidina",LOWER(F3336))),
ISNUMBER(FIND("matizacao",LOWER(F3336))),
ISNUMBER(FIND("matização",LOWER(F3336))),
ISNUMBER(FIND("arredondamento",LOWER(F3336))),
ISNUMBER(FIND("remocao",LOWER(F3336))),
ISNUMBER(FIND("remoção",LOWER(F3336)))
),"Serviços extras",
IF(ISNUMBER(FIND("banho",LOWER(F3336))),"Banho","Loja")))</f>
        <v>Banho</v>
      </c>
      <c r="AZ3336" s="1" t="str">
        <f>IF(ISBLANK(I3336),"", _xlfn.LET(_xlpm.Pedido,TRIM(D3336&amp;""),IF(_xlpm.Pedido&lt;&gt;"",_xlpm.Pedido&amp;" | "&amp;K3336,I3336&amp;" | "&amp;K3336&amp;" | "&amp;TEXT(AU3336,"0"))))</f>
        <v>5627 | Jade</v>
      </c>
      <c r="BA3336" s="1" t="str">
        <f>IF(ISBLANK(I3336),"", _xlfn.LET(_xlpm.TipoServico,LOWER(H3336),IF(ISNUMBER(FIND("banho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36" s="1" t="str">
        <f>IF(ISBLANK(I3336),"", _xlfn.LET(
    _xlpm.Servico,TRIM(F3336&amp;""),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36" s="1">
        <f t="shared" si="6"/>
        <v>62</v>
      </c>
    </row>
    <row r="3337" spans="1:55" x14ac:dyDescent="0.3">
      <c r="A3337" t="s">
        <v>141</v>
      </c>
      <c r="B3337" s="3">
        <v>46162</v>
      </c>
      <c r="C3337" t="s">
        <v>53</v>
      </c>
      <c r="D3337">
        <v>5628</v>
      </c>
      <c r="F3337" t="s">
        <v>134</v>
      </c>
      <c r="H3337" t="s">
        <v>276</v>
      </c>
      <c r="I3337">
        <v>2921</v>
      </c>
      <c r="J3337" t="s">
        <v>851</v>
      </c>
      <c r="K3337" t="s">
        <v>198</v>
      </c>
      <c r="L3337">
        <v>7381219601</v>
      </c>
      <c r="N3337">
        <v>0</v>
      </c>
      <c r="O3337" t="s">
        <v>5</v>
      </c>
      <c r="P3337">
        <v>0</v>
      </c>
      <c r="Q3337">
        <v>62</v>
      </c>
      <c r="R3337">
        <v>62</v>
      </c>
      <c r="S3337">
        <v>1</v>
      </c>
      <c r="T3337">
        <v>62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 t="s">
        <v>6</v>
      </c>
      <c r="AG3337">
        <v>155</v>
      </c>
      <c r="AT3337" s="1"/>
      <c r="AU3337" s="2" t="str">
        <f>IF(ISBLANK(B3337),"", TEXT(B3337,"dddd, d \d\e mmmm \d\e aaaa"))</f>
        <v>quarta-feira, 20 de maio de 2026</v>
      </c>
      <c r="AX3337" s="1" t="str" cm="1">
        <f t="array" ref="AX3337">IFERROR(_xlfn.TEXTJOIN(", ",TRUE,_xlfn._xlws.SORT(_xlfn.UNIQUE(_xlfn._xlws.FILTER($K$2:$K$2889,($I$2:$I$2889=I3337)*($K$2:$K$2889&lt;&gt;""))))),"")</f>
        <v/>
      </c>
      <c r="AY3337" s="1" t="str">
        <f>IF(ISBLANK(F3337),"", IF(OR(
ISNUMBER(FIND("escovacao",LOWER(F3337))),
ISNUMBER(FIND("escovação",LOWER(F3337))),
ISNUMBER(FIND("higiene bucal",LOWER(F3337))),
ISNUMBER(FIND("tosa",LOWER(F3337))),
ISNUMBER(FIND("hidratacao",LOWER(F3337))),
ISNUMBER(FIND("hidratação",LOWER(F3337))),
ISNUMBER(FIND("spa",LOWER(F3337))),
ISNUMBER(FIND("corte de unhas",LOWER(F3337))),
ISNUMBER(FIND("desembolo",LOWER(F3337))),
ISNUMBER(FIND("clorexidina",LOWER(F3337))),
ISNUMBER(FIND("matizacao",LOWER(F3337))),
ISNUMBER(FIND("matização",LOWER(F3337))),
ISNUMBER(FIND("arredondamento",LOWER(F3337))),
ISNUMBER(FIND("remocao",LOWER(F3337))),
ISNUMBER(FIND("remoção",LOWER(F3337)))
),"Serviços extras",
IF(ISNUMBER(FIND("banho",LOWER(F3337))),"Banho","Loja")))</f>
        <v>Banho</v>
      </c>
      <c r="AZ3337" s="1" t="str">
        <f>IF(ISBLANK(I3337),"", _xlfn.LET(_xlpm.Pedido,TRIM(D3337&amp;""),IF(_xlpm.Pedido&lt;&gt;"",_xlpm.Pedido&amp;" | "&amp;K3337,I3337&amp;" | "&amp;K3337&amp;" | "&amp;TEXT(AU3337,"0"))))</f>
        <v>5628 | Billy</v>
      </c>
      <c r="BA3337" s="1" t="str">
        <f>IF(ISBLANK(I3337),"", _xlfn.LET(_xlpm.TipoServico,LOWER(H3337),IF(ISNUMBER(FIND("banho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37" s="1" t="str">
        <f>IF(ISBLANK(I3337),"", _xlfn.LET(
    _xlpm.Servico,TRIM(F3337&amp;""),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37" s="1">
        <f t="shared" si="6"/>
        <v>62</v>
      </c>
    </row>
    <row r="3338" spans="1:55" x14ac:dyDescent="0.3">
      <c r="A3338" t="s">
        <v>141</v>
      </c>
      <c r="B3338" s="3">
        <v>46162</v>
      </c>
      <c r="C3338" t="s">
        <v>53</v>
      </c>
      <c r="D3338">
        <v>5628</v>
      </c>
      <c r="F3338" t="s">
        <v>292</v>
      </c>
      <c r="H3338" t="s">
        <v>276</v>
      </c>
      <c r="I3338">
        <v>2921</v>
      </c>
      <c r="J3338" t="s">
        <v>851</v>
      </c>
      <c r="K3338" t="s">
        <v>198</v>
      </c>
      <c r="L3338">
        <v>7381219601</v>
      </c>
      <c r="N3338">
        <v>0</v>
      </c>
      <c r="O3338" t="s">
        <v>5</v>
      </c>
      <c r="P3338">
        <v>0</v>
      </c>
      <c r="Q3338">
        <v>93</v>
      </c>
      <c r="R3338">
        <v>93</v>
      </c>
      <c r="S3338">
        <v>1</v>
      </c>
      <c r="T3338">
        <v>93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 t="s">
        <v>6</v>
      </c>
      <c r="AG3338">
        <v>155</v>
      </c>
      <c r="AT3338" s="1"/>
      <c r="AU3338" s="2" t="str">
        <f>IF(ISBLANK(B3338),"", TEXT(B3338,"dddd, d \d\e mmmm \d\e aaaa"))</f>
        <v>quarta-feira, 20 de maio de 2026</v>
      </c>
      <c r="AX3338" s="1" t="str" cm="1">
        <f t="array" ref="AX3338">IFERROR(_xlfn.TEXTJOIN(", ",TRUE,_xlfn._xlws.SORT(_xlfn.UNIQUE(_xlfn._xlws.FILTER($K$2:$K$2889,($I$2:$I$2889=I3338)*($K$2:$K$2889&lt;&gt;""))))),"")</f>
        <v/>
      </c>
      <c r="AY3338" s="1" t="str">
        <f>IF(ISBLANK(F3338),"", IF(OR(
ISNUMBER(FIND("escovacao",LOWER(F3338))),
ISNUMBER(FIND("escovação",LOWER(F3338))),
ISNUMBER(FIND("higiene bucal",LOWER(F3338))),
ISNUMBER(FIND("tosa",LOWER(F3338))),
ISNUMBER(FIND("hidratacao",LOWER(F3338))),
ISNUMBER(FIND("hidratação",LOWER(F3338))),
ISNUMBER(FIND("spa",LOWER(F3338))),
ISNUMBER(FIND("corte de unhas",LOWER(F3338))),
ISNUMBER(FIND("desembolo",LOWER(F3338))),
ISNUMBER(FIND("clorexidina",LOWER(F3338))),
ISNUMBER(FIND("matizacao",LOWER(F3338))),
ISNUMBER(FIND("matização",LOWER(F3338))),
ISNUMBER(FIND("arredondamento",LOWER(F3338))),
ISNUMBER(FIND("remocao",LOWER(F3338))),
ISNUMBER(FIND("remoção",LOWER(F3338)))
),"Serviços extras",
IF(ISNUMBER(FIND("banho",LOWER(F3338))),"Banho","Loja")))</f>
        <v>Serviços extras</v>
      </c>
      <c r="AZ3338" s="1" t="str">
        <f>IF(ISBLANK(I3338),"", _xlfn.LET(_xlpm.Pedido,TRIM(D3338&amp;""),IF(_xlpm.Pedido&lt;&gt;"",_xlpm.Pedido&amp;" | "&amp;K3338,I3338&amp;" | "&amp;K3338&amp;" | "&amp;TEXT(AU3338,"0"))))</f>
        <v>5628 | Billy</v>
      </c>
      <c r="BA3338" s="1" t="str">
        <f>IF(ISBLANK(I3338),"", _xlfn.LET(_xlpm.TipoServico,LOWER(H3338),IF(ISNUMBER(FIND("banho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38" s="1" t="str">
        <f>IF(ISBLANK(I3338),"", _xlfn.LET(
    _xlpm.Servico,TRIM(F3338&amp;""),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38" s="1">
        <f t="shared" si="6"/>
        <v>93</v>
      </c>
    </row>
    <row r="3339" spans="1:55" x14ac:dyDescent="0.3">
      <c r="A3339" t="s">
        <v>141</v>
      </c>
      <c r="B3339" s="3">
        <v>46162</v>
      </c>
      <c r="C3339" t="s">
        <v>53</v>
      </c>
      <c r="D3339">
        <v>5626</v>
      </c>
      <c r="F3339" t="s">
        <v>183</v>
      </c>
      <c r="H3339" t="s">
        <v>276</v>
      </c>
      <c r="I3339">
        <v>2864</v>
      </c>
      <c r="J3339" t="s">
        <v>64</v>
      </c>
      <c r="K3339" t="s">
        <v>186</v>
      </c>
      <c r="L3339">
        <v>557191417236</v>
      </c>
      <c r="N3339">
        <v>0</v>
      </c>
      <c r="O3339" t="s">
        <v>5</v>
      </c>
      <c r="P3339">
        <v>0</v>
      </c>
      <c r="Q3339">
        <v>63</v>
      </c>
      <c r="R3339">
        <v>63</v>
      </c>
      <c r="S3339">
        <v>1</v>
      </c>
      <c r="T3339">
        <v>63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 t="s">
        <v>6</v>
      </c>
      <c r="AG3339">
        <v>87.4</v>
      </c>
      <c r="AK3339" t="s">
        <v>187</v>
      </c>
      <c r="AL3339" t="s">
        <v>188</v>
      </c>
      <c r="AT3339" s="1"/>
      <c r="AU3339" s="2" t="str">
        <f>IF(ISBLANK(B3339),"", TEXT(B3339,"dddd, d \d\e mmmm \d\e aaaa"))</f>
        <v>quarta-feira, 20 de maio de 2026</v>
      </c>
      <c r="AX3339" s="1" t="str" cm="1">
        <f t="array" ref="AX3339">IFERROR(_xlfn.TEXTJOIN(", ",TRUE,_xlfn._xlws.SORT(_xlfn.UNIQUE(_xlfn._xlws.FILTER($K$2:$K$2889,($I$2:$I$2889=I3339)*($K$2:$K$2889&lt;&gt;""))))),"")</f>
        <v>Luck</v>
      </c>
      <c r="AY3339" s="1" t="str">
        <f>IF(ISBLANK(F3339),"", IF(OR(
ISNUMBER(FIND("escovacao",LOWER(F3339))),
ISNUMBER(FIND("escovação",LOWER(F3339))),
ISNUMBER(FIND("higiene bucal",LOWER(F3339))),
ISNUMBER(FIND("tosa",LOWER(F3339))),
ISNUMBER(FIND("hidratacao",LOWER(F3339))),
ISNUMBER(FIND("hidratação",LOWER(F3339))),
ISNUMBER(FIND("spa",LOWER(F3339))),
ISNUMBER(FIND("corte de unhas",LOWER(F3339))),
ISNUMBER(FIND("desembolo",LOWER(F3339))),
ISNUMBER(FIND("clorexidina",LOWER(F3339))),
ISNUMBER(FIND("matizacao",LOWER(F3339))),
ISNUMBER(FIND("matização",LOWER(F3339))),
ISNUMBER(FIND("arredondamento",LOWER(F3339))),
ISNUMBER(FIND("remocao",LOWER(F3339))),
ISNUMBER(FIND("remoção",LOWER(F3339)))
),"Serviços extras",
IF(ISNUMBER(FIND("banho",LOWER(F3339))),"Banho","Loja")))</f>
        <v>Serviços extras</v>
      </c>
      <c r="AZ3339" s="1" t="str">
        <f>IF(ISBLANK(I3339),"", _xlfn.LET(_xlpm.Pedido,TRIM(D3339&amp;""),IF(_xlpm.Pedido&lt;&gt;"",_xlpm.Pedido&amp;" | "&amp;K3339,I3339&amp;" | "&amp;K3339&amp;" | "&amp;TEXT(AU3339,"0"))))</f>
        <v>5626 | Luck</v>
      </c>
      <c r="BA3339" s="1" t="str">
        <f>IF(ISBLANK(I3339),"", _xlfn.LET(_xlpm.TipoServico,LOWER(H3339),IF(ISNUMBER(FIND("banho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39" s="1" t="str">
        <f>IF(ISBLANK(I3339),"", _xlfn.LET(
    _xlpm.Servico,TRIM(F3339&amp;""),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39" s="1">
        <f t="shared" ref="BC3339:BC3402" si="7">IF(ISBLANK(B3339),"", IF(ISBLANK(R3339),Q3339*S3339,R3339*S3339))</f>
        <v>63</v>
      </c>
    </row>
    <row r="3340" spans="1:55" x14ac:dyDescent="0.3">
      <c r="A3340" t="s">
        <v>133</v>
      </c>
      <c r="B3340" s="3">
        <v>46162</v>
      </c>
      <c r="C3340" t="s">
        <v>53</v>
      </c>
      <c r="D3340">
        <v>5625</v>
      </c>
      <c r="F3340" t="s">
        <v>159</v>
      </c>
      <c r="H3340" t="s">
        <v>276</v>
      </c>
      <c r="I3340">
        <v>2826</v>
      </c>
      <c r="J3340" t="s">
        <v>215</v>
      </c>
      <c r="K3340" t="s">
        <v>360</v>
      </c>
      <c r="L3340">
        <v>557388078367</v>
      </c>
      <c r="N3340">
        <v>0</v>
      </c>
      <c r="O3340" t="s">
        <v>5</v>
      </c>
      <c r="P3340">
        <v>0</v>
      </c>
      <c r="Q3340">
        <v>75</v>
      </c>
      <c r="R3340">
        <v>75</v>
      </c>
      <c r="S3340">
        <v>1</v>
      </c>
      <c r="T3340">
        <v>75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 t="s">
        <v>6</v>
      </c>
      <c r="AG3340">
        <v>110</v>
      </c>
      <c r="AH3340" t="s">
        <v>307</v>
      </c>
      <c r="AT3340" s="1"/>
      <c r="AU3340" s="2" t="str">
        <f>IF(ISBLANK(B3340),"", TEXT(B3340,"dddd, d \d\e mmmm \d\e aaaa"))</f>
        <v>quarta-feira, 20 de maio de 2026</v>
      </c>
      <c r="AX3340" s="1" t="str" cm="1">
        <f t="array" ref="AX3340">IFERROR(_xlfn.TEXTJOIN(", ",TRUE,_xlfn._xlws.SORT(_xlfn.UNIQUE(_xlfn._xlws.FILTER($K$2:$K$2889,($I$2:$I$2889=I3340)*($K$2:$K$2889&lt;&gt;""))))),"")</f>
        <v>Chico, Donna</v>
      </c>
      <c r="AY3340" s="1" t="str">
        <f>IF(ISBLANK(F3340),"", IF(OR(
ISNUMBER(FIND("escovacao",LOWER(F3340))),
ISNUMBER(FIND("escovação",LOWER(F3340))),
ISNUMBER(FIND("higiene bucal",LOWER(F3340))),
ISNUMBER(FIND("tosa",LOWER(F3340))),
ISNUMBER(FIND("hidratacao",LOWER(F3340))),
ISNUMBER(FIND("hidratação",LOWER(F3340))),
ISNUMBER(FIND("spa",LOWER(F3340))),
ISNUMBER(FIND("corte de unhas",LOWER(F3340))),
ISNUMBER(FIND("desembolo",LOWER(F3340))),
ISNUMBER(FIND("clorexidina",LOWER(F3340))),
ISNUMBER(FIND("matizacao",LOWER(F3340))),
ISNUMBER(FIND("matização",LOWER(F3340))),
ISNUMBER(FIND("arredondamento",LOWER(F3340))),
ISNUMBER(FIND("remocao",LOWER(F3340))),
ISNUMBER(FIND("remoção",LOWER(F3340)))
),"Serviços extras",
IF(ISNUMBER(FIND("banho",LOWER(F3340))),"Banho","Loja")))</f>
        <v>Banho</v>
      </c>
      <c r="AZ3340" s="1" t="str">
        <f>IF(ISBLANK(I3340),"", _xlfn.LET(_xlpm.Pedido,TRIM(D3340&amp;""),IF(_xlpm.Pedido&lt;&gt;"",_xlpm.Pedido&amp;" | "&amp;K3340,I3340&amp;" | "&amp;K3340&amp;" | "&amp;TEXT(AU3340,"0"))))</f>
        <v>5625 | Chico</v>
      </c>
      <c r="BA3340" s="1" t="str">
        <f>IF(ISBLANK(I3340),"", _xlfn.LET(_xlpm.TipoServico,LOWER(H3340),IF(ISNUMBER(FIND("banho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40" s="1" t="str">
        <f>IF(ISBLANK(I3340),"", _xlfn.LET(
    _xlpm.Servico,TRIM(F3340&amp;""),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340" s="1">
        <f t="shared" si="7"/>
        <v>75</v>
      </c>
    </row>
    <row r="3341" spans="1:55" x14ac:dyDescent="0.3">
      <c r="A3341" t="s">
        <v>172</v>
      </c>
      <c r="B3341" s="3">
        <v>46162</v>
      </c>
      <c r="C3341" t="s">
        <v>53</v>
      </c>
      <c r="D3341">
        <v>5625</v>
      </c>
      <c r="F3341" t="s">
        <v>162</v>
      </c>
      <c r="H3341" t="s">
        <v>276</v>
      </c>
      <c r="I3341">
        <v>2826</v>
      </c>
      <c r="J3341" t="s">
        <v>215</v>
      </c>
      <c r="K3341" t="s">
        <v>216</v>
      </c>
      <c r="L3341">
        <v>557388078367</v>
      </c>
      <c r="N3341">
        <v>0</v>
      </c>
      <c r="O3341" t="s">
        <v>5</v>
      </c>
      <c r="P3341">
        <v>0</v>
      </c>
      <c r="Q3341">
        <v>35</v>
      </c>
      <c r="R3341">
        <v>35</v>
      </c>
      <c r="S3341">
        <v>1</v>
      </c>
      <c r="T3341">
        <v>35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 t="s">
        <v>6</v>
      </c>
      <c r="AG3341">
        <v>110</v>
      </c>
      <c r="AH3341" t="s">
        <v>207</v>
      </c>
      <c r="AT3341" s="1"/>
      <c r="AU3341" s="2" t="str">
        <f>IF(ISBLANK(B3341),"", TEXT(B3341,"dddd, d \d\e mmmm \d\e aaaa"))</f>
        <v>quarta-feira, 20 de maio de 2026</v>
      </c>
      <c r="AX3341" s="1" t="str" cm="1">
        <f t="array" ref="AX3341">IFERROR(_xlfn.TEXTJOIN(", ",TRUE,_xlfn._xlws.SORT(_xlfn.UNIQUE(_xlfn._xlws.FILTER($K$2:$K$2889,($I$2:$I$2889=I3341)*($K$2:$K$2889&lt;&gt;""))))),"")</f>
        <v>Chico, Donna</v>
      </c>
      <c r="AY3341" s="1" t="str">
        <f>IF(ISBLANK(F3341),"", IF(OR(
ISNUMBER(FIND("escovacao",LOWER(F3341))),
ISNUMBER(FIND("escovação",LOWER(F3341))),
ISNUMBER(FIND("higiene bucal",LOWER(F3341))),
ISNUMBER(FIND("tosa",LOWER(F3341))),
ISNUMBER(FIND("hidratacao",LOWER(F3341))),
ISNUMBER(FIND("hidratação",LOWER(F3341))),
ISNUMBER(FIND("spa",LOWER(F3341))),
ISNUMBER(FIND("corte de unhas",LOWER(F3341))),
ISNUMBER(FIND("desembolo",LOWER(F3341))),
ISNUMBER(FIND("clorexidina",LOWER(F3341))),
ISNUMBER(FIND("matizacao",LOWER(F3341))),
ISNUMBER(FIND("matização",LOWER(F3341))),
ISNUMBER(FIND("arredondamento",LOWER(F3341))),
ISNUMBER(FIND("remocao",LOWER(F3341))),
ISNUMBER(FIND("remoção",LOWER(F3341)))
),"Serviços extras",
IF(ISNUMBER(FIND("banho",LOWER(F3341))),"Banho","Loja")))</f>
        <v>Serviços extras</v>
      </c>
      <c r="AZ3341" s="1" t="str">
        <f>IF(ISBLANK(I3341),"", _xlfn.LET(_xlpm.Pedido,TRIM(D3341&amp;""),IF(_xlpm.Pedido&lt;&gt;"",_xlpm.Pedido&amp;" | "&amp;K3341,I3341&amp;" | "&amp;K3341&amp;" | "&amp;TEXT(AU3341,"0"))))</f>
        <v>5625 | Donna</v>
      </c>
      <c r="BA3341" s="1" t="str">
        <f>IF(ISBLANK(I3341),"", _xlfn.LET(_xlpm.TipoServico,LOWER(H3341),IF(ISNUMBER(FIND("banho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41" s="1" t="str">
        <f>IF(ISBLANK(I3341),"", _xlfn.LET(
    _xlpm.Servico,TRIM(F3341&amp;""),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341" s="1">
        <f t="shared" si="7"/>
        <v>35</v>
      </c>
    </row>
    <row r="3342" spans="1:55" x14ac:dyDescent="0.3">
      <c r="A3342" t="s">
        <v>172</v>
      </c>
      <c r="B3342" s="3">
        <v>46162</v>
      </c>
      <c r="C3342" t="s">
        <v>53</v>
      </c>
      <c r="D3342">
        <v>5629</v>
      </c>
      <c r="F3342" t="s">
        <v>134</v>
      </c>
      <c r="H3342" t="s">
        <v>276</v>
      </c>
      <c r="I3342">
        <v>2268</v>
      </c>
      <c r="J3342" t="s">
        <v>241</v>
      </c>
      <c r="K3342" t="s">
        <v>242</v>
      </c>
      <c r="L3342">
        <v>557391419933</v>
      </c>
      <c r="N3342">
        <v>0</v>
      </c>
      <c r="O3342" t="s">
        <v>5</v>
      </c>
      <c r="P3342">
        <v>0</v>
      </c>
      <c r="Q3342">
        <v>62</v>
      </c>
      <c r="R3342">
        <v>62</v>
      </c>
      <c r="S3342">
        <v>1</v>
      </c>
      <c r="T3342">
        <v>62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 t="s">
        <v>6</v>
      </c>
      <c r="AG3342">
        <v>72</v>
      </c>
      <c r="AH3342" t="s">
        <v>229</v>
      </c>
      <c r="AI3342" t="s">
        <v>230</v>
      </c>
      <c r="AJ3342" t="s">
        <v>192</v>
      </c>
      <c r="AK3342" t="s">
        <v>190</v>
      </c>
      <c r="AL3342" t="s">
        <v>188</v>
      </c>
      <c r="AT3342" s="1"/>
      <c r="AU3342" s="2" t="str">
        <f>IF(ISBLANK(B3342),"", TEXT(B3342,"dddd, d \d\e mmmm \d\e aaaa"))</f>
        <v>quarta-feira, 20 de maio de 2026</v>
      </c>
      <c r="AX3342" s="1" t="str" cm="1">
        <f t="array" ref="AX3342">IFERROR(_xlfn.TEXTJOIN(", ",TRUE,_xlfn._xlws.SORT(_xlfn.UNIQUE(_xlfn._xlws.FILTER($K$2:$K$2889,($I$2:$I$2889=I3342)*($K$2:$K$2889&lt;&gt;""))))),"")</f>
        <v>Dafne</v>
      </c>
      <c r="AY3342" s="1" t="str">
        <f>IF(ISBLANK(F3342),"", IF(OR(
ISNUMBER(FIND("escovacao",LOWER(F3342))),
ISNUMBER(FIND("escovação",LOWER(F3342))),
ISNUMBER(FIND("higiene bucal",LOWER(F3342))),
ISNUMBER(FIND("tosa",LOWER(F3342))),
ISNUMBER(FIND("hidratacao",LOWER(F3342))),
ISNUMBER(FIND("hidratação",LOWER(F3342))),
ISNUMBER(FIND("spa",LOWER(F3342))),
ISNUMBER(FIND("corte de unhas",LOWER(F3342))),
ISNUMBER(FIND("desembolo",LOWER(F3342))),
ISNUMBER(FIND("clorexidina",LOWER(F3342))),
ISNUMBER(FIND("matizacao",LOWER(F3342))),
ISNUMBER(FIND("matização",LOWER(F3342))),
ISNUMBER(FIND("arredondamento",LOWER(F3342))),
ISNUMBER(FIND("remocao",LOWER(F3342))),
ISNUMBER(FIND("remoção",LOWER(F3342)))
),"Serviços extras",
IF(ISNUMBER(FIND("banho",LOWER(F3342))),"Banho","Loja")))</f>
        <v>Banho</v>
      </c>
      <c r="AZ3342" s="1" t="str">
        <f>IF(ISBLANK(I3342),"", _xlfn.LET(_xlpm.Pedido,TRIM(D3342&amp;""),IF(_xlpm.Pedido&lt;&gt;"",_xlpm.Pedido&amp;" | "&amp;K3342,I3342&amp;" | "&amp;K3342&amp;" | "&amp;TEXT(AU3342,"0"))))</f>
        <v>5629 | Dafne</v>
      </c>
      <c r="BA3342" s="1" t="str">
        <f>IF(ISBLANK(I3342),"", _xlfn.LET(_xlpm.TipoServico,LOWER(H3342),IF(ISNUMBER(FIND("banho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42" s="1" t="str">
        <f>IF(ISBLANK(I3342),"", _xlfn.LET(
    _xlpm.Servico,TRIM(F3342&amp;""),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42" s="1">
        <f t="shared" si="7"/>
        <v>62</v>
      </c>
    </row>
    <row r="3343" spans="1:55" x14ac:dyDescent="0.3">
      <c r="A3343" t="s">
        <v>1</v>
      </c>
      <c r="B3343" s="3">
        <v>46162</v>
      </c>
      <c r="C3343" t="s">
        <v>53</v>
      </c>
      <c r="D3343">
        <v>5626</v>
      </c>
      <c r="E3343">
        <v>0</v>
      </c>
      <c r="F3343" t="s">
        <v>518</v>
      </c>
      <c r="H3343" t="s">
        <v>4</v>
      </c>
      <c r="I3343">
        <v>2864</v>
      </c>
      <c r="J3343" t="s">
        <v>64</v>
      </c>
      <c r="L3343">
        <v>557191417236</v>
      </c>
      <c r="N3343">
        <v>0</v>
      </c>
      <c r="O3343" t="s">
        <v>5</v>
      </c>
      <c r="P3343">
        <v>0</v>
      </c>
      <c r="Q3343">
        <v>18.899999999999999</v>
      </c>
      <c r="R3343">
        <v>18.899999999999999</v>
      </c>
      <c r="S3343">
        <v>1</v>
      </c>
      <c r="T3343">
        <v>18.899999999999999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 t="s">
        <v>6</v>
      </c>
      <c r="AG3343">
        <v>87.4</v>
      </c>
      <c r="AS3343" t="s">
        <v>13</v>
      </c>
      <c r="AT3343" s="1"/>
      <c r="AU3343" s="2" t="str">
        <f>IF(ISBLANK(B3343),"", TEXT(B3343,"dddd, d \d\e mmmm \d\e aaaa"))</f>
        <v>quarta-feira, 20 de maio de 2026</v>
      </c>
      <c r="AX3343" s="1" t="str" cm="1">
        <f t="array" ref="AX3343">IFERROR(_xlfn.TEXTJOIN(", ",TRUE,_xlfn._xlws.SORT(_xlfn.UNIQUE(_xlfn._xlws.FILTER($K$2:$K$2889,($I$2:$I$2889=I3343)*($K$2:$K$2889&lt;&gt;""))))),"")</f>
        <v>Luck</v>
      </c>
      <c r="AY3343" s="1" t="str">
        <f>IF(ISBLANK(F3343),"", IF(OR(
ISNUMBER(FIND("escovacao",LOWER(F3343))),
ISNUMBER(FIND("escovação",LOWER(F3343))),
ISNUMBER(FIND("higiene bucal",LOWER(F3343))),
ISNUMBER(FIND("tosa",LOWER(F3343))),
ISNUMBER(FIND("hidratacao",LOWER(F3343))),
ISNUMBER(FIND("hidratação",LOWER(F3343))),
ISNUMBER(FIND("spa",LOWER(F3343))),
ISNUMBER(FIND("corte de unhas",LOWER(F3343))),
ISNUMBER(FIND("desembolo",LOWER(F3343))),
ISNUMBER(FIND("clorexidina",LOWER(F3343))),
ISNUMBER(FIND("matizacao",LOWER(F3343))),
ISNUMBER(FIND("matização",LOWER(F3343))),
ISNUMBER(FIND("arredondamento",LOWER(F3343))),
ISNUMBER(FIND("remocao",LOWER(F3343))),
ISNUMBER(FIND("remoção",LOWER(F3343)))
),"Serviços extras",
IF(ISNUMBER(FIND("banho",LOWER(F3343))),"Banho","Loja")))</f>
        <v>Loja</v>
      </c>
      <c r="AZ3343" s="1" t="str">
        <f>IF(ISBLANK(I3343),"", _xlfn.LET(_xlpm.Pedido,TRIM(D3343&amp;""),IF(_xlpm.Pedido&lt;&gt;"",_xlpm.Pedido&amp;" | "&amp;K3343,I3343&amp;" | "&amp;K3343&amp;" | "&amp;TEXT(AU3343,"0"))))</f>
        <v xml:space="preserve">5626 | </v>
      </c>
      <c r="BA3343" s="1" t="str">
        <f>IF(ISBLANK(I3343),"", _xlfn.LET(_xlpm.TipoServico,LOWER(H3343),IF(ISNUMBER(FIND("banho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43" s="1" t="str">
        <f>IF(ISBLANK(I3343),"", _xlfn.LET(
    _xlpm.Servico,TRIM(F3343&amp;""),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43" s="1">
        <f t="shared" si="7"/>
        <v>18.899999999999999</v>
      </c>
    </row>
    <row r="3344" spans="1:55" x14ac:dyDescent="0.3">
      <c r="A3344" t="s">
        <v>1</v>
      </c>
      <c r="B3344" s="3">
        <v>46162</v>
      </c>
      <c r="C3344" t="s">
        <v>53</v>
      </c>
      <c r="D3344">
        <v>5626</v>
      </c>
      <c r="E3344">
        <v>0</v>
      </c>
      <c r="F3344" t="s">
        <v>24</v>
      </c>
      <c r="H3344" t="s">
        <v>4</v>
      </c>
      <c r="I3344">
        <v>2864</v>
      </c>
      <c r="J3344" t="s">
        <v>64</v>
      </c>
      <c r="L3344">
        <v>557191417236</v>
      </c>
      <c r="N3344">
        <v>0</v>
      </c>
      <c r="O3344" t="s">
        <v>5</v>
      </c>
      <c r="P3344">
        <v>0</v>
      </c>
      <c r="Q3344">
        <v>5.5</v>
      </c>
      <c r="R3344">
        <v>5.5</v>
      </c>
      <c r="S3344">
        <v>1</v>
      </c>
      <c r="T3344">
        <v>5.5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 t="s">
        <v>6</v>
      </c>
      <c r="AG3344">
        <v>87.4</v>
      </c>
      <c r="AS3344" t="s">
        <v>25</v>
      </c>
      <c r="AT3344" s="1"/>
      <c r="AU3344" s="2" t="str">
        <f>IF(ISBLANK(B3344),"", TEXT(B3344,"dddd, d \d\e mmmm \d\e aaaa"))</f>
        <v>quarta-feira, 20 de maio de 2026</v>
      </c>
      <c r="AX3344" s="1" t="str" cm="1">
        <f t="array" ref="AX3344">IFERROR(_xlfn.TEXTJOIN(", ",TRUE,_xlfn._xlws.SORT(_xlfn.UNIQUE(_xlfn._xlws.FILTER($K$2:$K$2889,($I$2:$I$2889=I3344)*($K$2:$K$2889&lt;&gt;""))))),"")</f>
        <v>Luck</v>
      </c>
      <c r="AY3344" s="1" t="str">
        <f>IF(ISBLANK(F3344),"", IF(OR(
ISNUMBER(FIND("escovacao",LOWER(F3344))),
ISNUMBER(FIND("escovação",LOWER(F3344))),
ISNUMBER(FIND("higiene bucal",LOWER(F3344))),
ISNUMBER(FIND("tosa",LOWER(F3344))),
ISNUMBER(FIND("hidratacao",LOWER(F3344))),
ISNUMBER(FIND("hidratação",LOWER(F3344))),
ISNUMBER(FIND("spa",LOWER(F3344))),
ISNUMBER(FIND("corte de unhas",LOWER(F3344))),
ISNUMBER(FIND("desembolo",LOWER(F3344))),
ISNUMBER(FIND("clorexidina",LOWER(F3344))),
ISNUMBER(FIND("matizacao",LOWER(F3344))),
ISNUMBER(FIND("matização",LOWER(F3344))),
ISNUMBER(FIND("arredondamento",LOWER(F3344))),
ISNUMBER(FIND("remocao",LOWER(F3344))),
ISNUMBER(FIND("remoção",LOWER(F3344)))
),"Serviços extras",
IF(ISNUMBER(FIND("banho",LOWER(F3344))),"Banho","Loja")))</f>
        <v>Loja</v>
      </c>
      <c r="AZ3344" s="1" t="str">
        <f>IF(ISBLANK(I3344),"", _xlfn.LET(_xlpm.Pedido,TRIM(D3344&amp;""),IF(_xlpm.Pedido&lt;&gt;"",_xlpm.Pedido&amp;" | "&amp;K3344,I3344&amp;" | "&amp;K3344&amp;" | "&amp;TEXT(AU3344,"0"))))</f>
        <v xml:space="preserve">5626 | </v>
      </c>
      <c r="BA3344" s="1" t="str">
        <f>IF(ISBLANK(I3344),"", _xlfn.LET(_xlpm.TipoServico,LOWER(H3344),IF(ISNUMBER(FIND("banho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44" s="1" t="str">
        <f>IF(ISBLANK(I3344),"", _xlfn.LET(
    _xlpm.Servico,TRIM(F3344&amp;""),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44" s="1">
        <f t="shared" si="7"/>
        <v>5.5</v>
      </c>
    </row>
    <row r="3345" spans="1:55" x14ac:dyDescent="0.3">
      <c r="A3345" t="s">
        <v>172</v>
      </c>
      <c r="B3345" s="3">
        <v>46162</v>
      </c>
      <c r="C3345" t="s">
        <v>53</v>
      </c>
      <c r="D3345">
        <v>5629</v>
      </c>
      <c r="F3345" t="s">
        <v>169</v>
      </c>
      <c r="H3345" t="s">
        <v>276</v>
      </c>
      <c r="I3345">
        <v>2268</v>
      </c>
      <c r="J3345" t="s">
        <v>241</v>
      </c>
      <c r="K3345" t="s">
        <v>242</v>
      </c>
      <c r="L3345">
        <v>557391419933</v>
      </c>
      <c r="N3345">
        <v>0</v>
      </c>
      <c r="O3345" t="s">
        <v>5</v>
      </c>
      <c r="P3345">
        <v>0</v>
      </c>
      <c r="Q3345">
        <v>10</v>
      </c>
      <c r="R3345">
        <v>10</v>
      </c>
      <c r="S3345">
        <v>1</v>
      </c>
      <c r="T3345">
        <v>10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  <c r="AE3345">
        <v>0</v>
      </c>
      <c r="AF3345" t="s">
        <v>6</v>
      </c>
      <c r="AG3345">
        <v>72</v>
      </c>
      <c r="AH3345" t="s">
        <v>229</v>
      </c>
      <c r="AI3345" t="s">
        <v>230</v>
      </c>
      <c r="AJ3345" t="s">
        <v>192</v>
      </c>
      <c r="AK3345" t="s">
        <v>190</v>
      </c>
      <c r="AL3345" t="s">
        <v>188</v>
      </c>
      <c r="AT3345" s="1"/>
      <c r="AU3345" s="2" t="str">
        <f>IF(ISBLANK(B3345),"", TEXT(B3345,"dddd, d \d\e mmmm \d\e aaaa"))</f>
        <v>quarta-feira, 20 de maio de 2026</v>
      </c>
      <c r="AX3345" s="1" t="str" cm="1">
        <f t="array" ref="AX3345">IFERROR(_xlfn.TEXTJOIN(", ",TRUE,_xlfn._xlws.SORT(_xlfn.UNIQUE(_xlfn._xlws.FILTER($K$2:$K$2889,($I$2:$I$2889=I3345)*($K$2:$K$2889&lt;&gt;""))))),"")</f>
        <v>Dafne</v>
      </c>
      <c r="AY3345" s="1" t="str">
        <f>IF(ISBLANK(F3345),"", IF(OR(
ISNUMBER(FIND("escovacao",LOWER(F3345))),
ISNUMBER(FIND("escovação",LOWER(F3345))),
ISNUMBER(FIND("higiene bucal",LOWER(F3345))),
ISNUMBER(FIND("tosa",LOWER(F3345))),
ISNUMBER(FIND("hidratacao",LOWER(F3345))),
ISNUMBER(FIND("hidratação",LOWER(F3345))),
ISNUMBER(FIND("spa",LOWER(F3345))),
ISNUMBER(FIND("corte de unhas",LOWER(F3345))),
ISNUMBER(FIND("desembolo",LOWER(F3345))),
ISNUMBER(FIND("clorexidina",LOWER(F3345))),
ISNUMBER(FIND("matizacao",LOWER(F3345))),
ISNUMBER(FIND("matização",LOWER(F3345))),
ISNUMBER(FIND("arredondamento",LOWER(F3345))),
ISNUMBER(FIND("remocao",LOWER(F3345))),
ISNUMBER(FIND("remoção",LOWER(F3345)))
),"Serviços extras",
IF(ISNUMBER(FIND("banho",LOWER(F3345))),"Banho","Loja")))</f>
        <v>Serviços extras</v>
      </c>
      <c r="AZ3345" s="1" t="str">
        <f>IF(ISBLANK(I3345),"", _xlfn.LET(_xlpm.Pedido,TRIM(D3345&amp;""),IF(_xlpm.Pedido&lt;&gt;"",_xlpm.Pedido&amp;" | "&amp;K3345,I3345&amp;" | "&amp;K3345&amp;" | "&amp;TEXT(AU3345,"0"))))</f>
        <v>5629 | Dafne</v>
      </c>
      <c r="BA3345" s="1" t="str">
        <f>IF(ISBLANK(I3345),"", _xlfn.LET(_xlpm.TipoServico,LOWER(H3345),IF(ISNUMBER(FIND("banho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45" s="1" t="str">
        <f>IF(ISBLANK(I3345),"", _xlfn.LET(
    _xlpm.Servico,TRIM(F3345&amp;""),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45" s="1">
        <f t="shared" si="7"/>
        <v>10</v>
      </c>
    </row>
    <row r="3346" spans="1:55" x14ac:dyDescent="0.3">
      <c r="A3346" t="s">
        <v>141</v>
      </c>
      <c r="B3346" s="3">
        <v>46163</v>
      </c>
      <c r="C3346" t="s">
        <v>9</v>
      </c>
      <c r="D3346">
        <v>5632</v>
      </c>
      <c r="F3346" t="s">
        <v>134</v>
      </c>
      <c r="H3346" t="s">
        <v>276</v>
      </c>
      <c r="I3346">
        <v>2886</v>
      </c>
      <c r="J3346" t="s">
        <v>326</v>
      </c>
      <c r="K3346" t="s">
        <v>327</v>
      </c>
      <c r="L3346">
        <v>553184878833</v>
      </c>
      <c r="N3346">
        <v>0</v>
      </c>
      <c r="O3346" t="s">
        <v>5</v>
      </c>
      <c r="P3346">
        <v>0</v>
      </c>
      <c r="Q3346">
        <v>62</v>
      </c>
      <c r="R3346">
        <v>62</v>
      </c>
      <c r="S3346">
        <v>1</v>
      </c>
      <c r="T3346">
        <v>62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  <c r="AE3346">
        <v>0</v>
      </c>
      <c r="AF3346" t="s">
        <v>6</v>
      </c>
      <c r="AG3346">
        <v>170</v>
      </c>
      <c r="AT3346" s="1"/>
      <c r="AU3346" s="2" t="str">
        <f>IF(ISBLANK(B3346),"", TEXT(B3346,"dddd, d \d\e mmmm \d\e aaaa"))</f>
        <v>quinta-feira, 21 de maio de 2026</v>
      </c>
      <c r="AX3346" s="1" t="str" cm="1">
        <f t="array" ref="AX3346">IFERROR(_xlfn.TEXTJOIN(", ",TRUE,_xlfn._xlws.SORT(_xlfn.UNIQUE(_xlfn._xlws.FILTER($K$2:$K$2889,($I$2:$I$2889=I3346)*($K$2:$K$2889&lt;&gt;""))))),"")</f>
        <v>Lily</v>
      </c>
      <c r="AY3346" s="1" t="str">
        <f>IF(ISBLANK(F3346),"", IF(OR(
ISNUMBER(FIND("escovacao",LOWER(F3346))),
ISNUMBER(FIND("escovação",LOWER(F3346))),
ISNUMBER(FIND("higiene bucal",LOWER(F3346))),
ISNUMBER(FIND("tosa",LOWER(F3346))),
ISNUMBER(FIND("hidratacao",LOWER(F3346))),
ISNUMBER(FIND("hidratação",LOWER(F3346))),
ISNUMBER(FIND("spa",LOWER(F3346))),
ISNUMBER(FIND("corte de unhas",LOWER(F3346))),
ISNUMBER(FIND("desembolo",LOWER(F3346))),
ISNUMBER(FIND("clorexidina",LOWER(F3346))),
ISNUMBER(FIND("matizacao",LOWER(F3346))),
ISNUMBER(FIND("matização",LOWER(F3346))),
ISNUMBER(FIND("arredondamento",LOWER(F3346))),
ISNUMBER(FIND("remocao",LOWER(F3346))),
ISNUMBER(FIND("remoção",LOWER(F3346)))
),"Serviços extras",
IF(ISNUMBER(FIND("banho",LOWER(F3346))),"Banho","Loja")))</f>
        <v>Banho</v>
      </c>
      <c r="AZ3346" s="1" t="str">
        <f>IF(ISBLANK(I3346),"", _xlfn.LET(_xlpm.Pedido,TRIM(D3346&amp;""),IF(_xlpm.Pedido&lt;&gt;"",_xlpm.Pedido&amp;" | "&amp;K3346,I3346&amp;" | "&amp;K3346&amp;" | "&amp;TEXT(AU3346,"0"))))</f>
        <v>5632 | Lily</v>
      </c>
      <c r="BA3346" s="1" t="str">
        <f>IF(ISBLANK(I3346),"", _xlfn.LET(_xlpm.TipoServico,LOWER(H3346),IF(ISNUMBER(FIND("banho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46" s="1" t="str">
        <f>IF(ISBLANK(I3346),"", _xlfn.LET(
    _xlpm.Servico,TRIM(F3346&amp;""),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46" s="1">
        <f t="shared" si="7"/>
        <v>62</v>
      </c>
    </row>
    <row r="3347" spans="1:55" x14ac:dyDescent="0.3">
      <c r="A3347" t="s">
        <v>141</v>
      </c>
      <c r="B3347" s="3">
        <v>46163</v>
      </c>
      <c r="C3347" t="s">
        <v>9</v>
      </c>
      <c r="D3347">
        <v>5632</v>
      </c>
      <c r="F3347" t="s">
        <v>183</v>
      </c>
      <c r="H3347" t="s">
        <v>276</v>
      </c>
      <c r="I3347">
        <v>2886</v>
      </c>
      <c r="J3347" t="s">
        <v>326</v>
      </c>
      <c r="K3347" t="s">
        <v>327</v>
      </c>
      <c r="L3347">
        <v>553184878833</v>
      </c>
      <c r="N3347">
        <v>0</v>
      </c>
      <c r="O3347" t="s">
        <v>5</v>
      </c>
      <c r="P3347">
        <v>0</v>
      </c>
      <c r="Q3347">
        <v>63</v>
      </c>
      <c r="R3347">
        <v>63</v>
      </c>
      <c r="S3347">
        <v>1</v>
      </c>
      <c r="T3347">
        <v>63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  <c r="AE3347">
        <v>0</v>
      </c>
      <c r="AF3347" t="s">
        <v>6</v>
      </c>
      <c r="AG3347">
        <v>170</v>
      </c>
      <c r="AT3347" s="1"/>
      <c r="AU3347" s="2" t="str">
        <f>IF(ISBLANK(B3347),"", TEXT(B3347,"dddd, d \d\e mmmm \d\e aaaa"))</f>
        <v>quinta-feira, 21 de maio de 2026</v>
      </c>
      <c r="AX3347" s="1" t="str" cm="1">
        <f t="array" ref="AX3347">IFERROR(_xlfn.TEXTJOIN(", ",TRUE,_xlfn._xlws.SORT(_xlfn.UNIQUE(_xlfn._xlws.FILTER($K$2:$K$2889,($I$2:$I$2889=I3347)*($K$2:$K$2889&lt;&gt;""))))),"")</f>
        <v>Lily</v>
      </c>
      <c r="AY3347" s="1" t="str">
        <f>IF(ISBLANK(F3347),"", IF(OR(
ISNUMBER(FIND("escovacao",LOWER(F3347))),
ISNUMBER(FIND("escovação",LOWER(F3347))),
ISNUMBER(FIND("higiene bucal",LOWER(F3347))),
ISNUMBER(FIND("tosa",LOWER(F3347))),
ISNUMBER(FIND("hidratacao",LOWER(F3347))),
ISNUMBER(FIND("hidratação",LOWER(F3347))),
ISNUMBER(FIND("spa",LOWER(F3347))),
ISNUMBER(FIND("corte de unhas",LOWER(F3347))),
ISNUMBER(FIND("desembolo",LOWER(F3347))),
ISNUMBER(FIND("clorexidina",LOWER(F3347))),
ISNUMBER(FIND("matizacao",LOWER(F3347))),
ISNUMBER(FIND("matização",LOWER(F3347))),
ISNUMBER(FIND("arredondamento",LOWER(F3347))),
ISNUMBER(FIND("remocao",LOWER(F3347))),
ISNUMBER(FIND("remoção",LOWER(F3347)))
),"Serviços extras",
IF(ISNUMBER(FIND("banho",LOWER(F3347))),"Banho","Loja")))</f>
        <v>Serviços extras</v>
      </c>
      <c r="AZ3347" s="1" t="str">
        <f>IF(ISBLANK(I3347),"", _xlfn.LET(_xlpm.Pedido,TRIM(D3347&amp;""),IF(_xlpm.Pedido&lt;&gt;"",_xlpm.Pedido&amp;" | "&amp;K3347,I3347&amp;" | "&amp;K3347&amp;" | "&amp;TEXT(AU3347,"0"))))</f>
        <v>5632 | Lily</v>
      </c>
      <c r="BA3347" s="1" t="str">
        <f>IF(ISBLANK(I3347),"", _xlfn.LET(_xlpm.TipoServico,LOWER(H3347),IF(ISNUMBER(FIND("banho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47" s="1" t="str">
        <f>IF(ISBLANK(I3347),"", _xlfn.LET(
    _xlpm.Servico,TRIM(F3347&amp;""),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47" s="1">
        <f t="shared" si="7"/>
        <v>63</v>
      </c>
    </row>
    <row r="3348" spans="1:55" x14ac:dyDescent="0.3">
      <c r="A3348" t="s">
        <v>141</v>
      </c>
      <c r="B3348" s="3">
        <v>46163</v>
      </c>
      <c r="C3348" t="s">
        <v>9</v>
      </c>
      <c r="D3348">
        <v>5632</v>
      </c>
      <c r="F3348" t="s">
        <v>275</v>
      </c>
      <c r="H3348" t="s">
        <v>276</v>
      </c>
      <c r="I3348">
        <v>2886</v>
      </c>
      <c r="J3348" t="s">
        <v>326</v>
      </c>
      <c r="K3348" t="s">
        <v>327</v>
      </c>
      <c r="L3348">
        <v>553184878833</v>
      </c>
      <c r="N3348">
        <v>0</v>
      </c>
      <c r="O3348" t="s">
        <v>5</v>
      </c>
      <c r="P3348">
        <v>0</v>
      </c>
      <c r="Q3348">
        <v>35</v>
      </c>
      <c r="R3348">
        <v>35</v>
      </c>
      <c r="S3348">
        <v>1</v>
      </c>
      <c r="T3348">
        <v>35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  <c r="AF3348" t="s">
        <v>6</v>
      </c>
      <c r="AG3348">
        <v>170</v>
      </c>
      <c r="AT3348" s="1"/>
      <c r="AU3348" s="2" t="str">
        <f>IF(ISBLANK(B3348),"", TEXT(B3348,"dddd, d \d\e mmmm \d\e aaaa"))</f>
        <v>quinta-feira, 21 de maio de 2026</v>
      </c>
      <c r="AX3348" s="1" t="str" cm="1">
        <f t="array" ref="AX3348">IFERROR(_xlfn.TEXTJOIN(", ",TRUE,_xlfn._xlws.SORT(_xlfn.UNIQUE(_xlfn._xlws.FILTER($K$2:$K$2889,($I$2:$I$2889=I3348)*($K$2:$K$2889&lt;&gt;""))))),"")</f>
        <v>Lily</v>
      </c>
      <c r="AY3348" s="1" t="str">
        <f>IF(ISBLANK(F3348),"", IF(OR(
ISNUMBER(FIND("escovacao",LOWER(F3348))),
ISNUMBER(FIND("escovação",LOWER(F3348))),
ISNUMBER(FIND("higiene bucal",LOWER(F3348))),
ISNUMBER(FIND("tosa",LOWER(F3348))),
ISNUMBER(FIND("hidratacao",LOWER(F3348))),
ISNUMBER(FIND("hidratação",LOWER(F3348))),
ISNUMBER(FIND("spa",LOWER(F3348))),
ISNUMBER(FIND("corte de unhas",LOWER(F3348))),
ISNUMBER(FIND("desembolo",LOWER(F3348))),
ISNUMBER(FIND("clorexidina",LOWER(F3348))),
ISNUMBER(FIND("matizacao",LOWER(F3348))),
ISNUMBER(FIND("matização",LOWER(F3348))),
ISNUMBER(FIND("arredondamento",LOWER(F3348))),
ISNUMBER(FIND("remocao",LOWER(F3348))),
ISNUMBER(FIND("remoção",LOWER(F3348)))
),"Serviços extras",
IF(ISNUMBER(FIND("banho",LOWER(F3348))),"Banho","Loja")))</f>
        <v>Serviços extras</v>
      </c>
      <c r="AZ3348" s="1" t="str">
        <f>IF(ISBLANK(I3348),"", _xlfn.LET(_xlpm.Pedido,TRIM(D3348&amp;""),IF(_xlpm.Pedido&lt;&gt;"",_xlpm.Pedido&amp;" | "&amp;K3348,I3348&amp;" | "&amp;K3348&amp;" | "&amp;TEXT(AU3348,"0"))))</f>
        <v>5632 | Lily</v>
      </c>
      <c r="BA3348" s="1" t="str">
        <f>IF(ISBLANK(I3348),"", _xlfn.LET(_xlpm.TipoServico,LOWER(H3348),IF(ISNUMBER(FIND("banho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48" s="1" t="str">
        <f>IF(ISBLANK(I3348),"", _xlfn.LET(
    _xlpm.Servico,TRIM(F3348&amp;""),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348" s="1">
        <f t="shared" si="7"/>
        <v>35</v>
      </c>
    </row>
    <row r="3349" spans="1:55" x14ac:dyDescent="0.3">
      <c r="A3349" t="s">
        <v>141</v>
      </c>
      <c r="B3349" s="3">
        <v>46163</v>
      </c>
      <c r="C3349" t="s">
        <v>9</v>
      </c>
      <c r="D3349">
        <v>5632</v>
      </c>
      <c r="F3349" t="s">
        <v>169</v>
      </c>
      <c r="H3349" t="s">
        <v>276</v>
      </c>
      <c r="I3349">
        <v>2886</v>
      </c>
      <c r="J3349" t="s">
        <v>326</v>
      </c>
      <c r="K3349" t="s">
        <v>327</v>
      </c>
      <c r="L3349">
        <v>553184878833</v>
      </c>
      <c r="N3349">
        <v>0</v>
      </c>
      <c r="O3349" t="s">
        <v>5</v>
      </c>
      <c r="P3349">
        <v>0</v>
      </c>
      <c r="Q3349">
        <v>10</v>
      </c>
      <c r="R3349">
        <v>10</v>
      </c>
      <c r="S3349">
        <v>1</v>
      </c>
      <c r="T3349">
        <v>10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v>0</v>
      </c>
      <c r="AF3349" t="s">
        <v>6</v>
      </c>
      <c r="AG3349">
        <v>170</v>
      </c>
      <c r="AT3349" s="1"/>
      <c r="AU3349" s="2" t="str">
        <f>IF(ISBLANK(B3349),"", TEXT(B3349,"dddd, d \d\e mmmm \d\e aaaa"))</f>
        <v>quinta-feira, 21 de maio de 2026</v>
      </c>
      <c r="AX3349" s="1" t="str" cm="1">
        <f t="array" ref="AX3349">IFERROR(_xlfn.TEXTJOIN(", ",TRUE,_xlfn._xlws.SORT(_xlfn.UNIQUE(_xlfn._xlws.FILTER($K$2:$K$2889,($I$2:$I$2889=I3349)*($K$2:$K$2889&lt;&gt;""))))),"")</f>
        <v>Lily</v>
      </c>
      <c r="AY3349" s="1" t="str">
        <f>IF(ISBLANK(F3349),"", IF(OR(
ISNUMBER(FIND("escovacao",LOWER(F3349))),
ISNUMBER(FIND("escovação",LOWER(F3349))),
ISNUMBER(FIND("higiene bucal",LOWER(F3349))),
ISNUMBER(FIND("tosa",LOWER(F3349))),
ISNUMBER(FIND("hidratacao",LOWER(F3349))),
ISNUMBER(FIND("hidratação",LOWER(F3349))),
ISNUMBER(FIND("spa",LOWER(F3349))),
ISNUMBER(FIND("corte de unhas",LOWER(F3349))),
ISNUMBER(FIND("desembolo",LOWER(F3349))),
ISNUMBER(FIND("clorexidina",LOWER(F3349))),
ISNUMBER(FIND("matizacao",LOWER(F3349))),
ISNUMBER(FIND("matização",LOWER(F3349))),
ISNUMBER(FIND("arredondamento",LOWER(F3349))),
ISNUMBER(FIND("remocao",LOWER(F3349))),
ISNUMBER(FIND("remoção",LOWER(F3349)))
),"Serviços extras",
IF(ISNUMBER(FIND("banho",LOWER(F3349))),"Banho","Loja")))</f>
        <v>Serviços extras</v>
      </c>
      <c r="AZ3349" s="1" t="str">
        <f>IF(ISBLANK(I3349),"", _xlfn.LET(_xlpm.Pedido,TRIM(D3349&amp;""),IF(_xlpm.Pedido&lt;&gt;"",_xlpm.Pedido&amp;" | "&amp;K3349,I3349&amp;" | "&amp;K3349&amp;" | "&amp;TEXT(AU3349,"0"))))</f>
        <v>5632 | Lily</v>
      </c>
      <c r="BA3349" s="1" t="str">
        <f>IF(ISBLANK(I3349),"", _xlfn.LET(_xlpm.TipoServico,LOWER(H3349),IF(ISNUMBER(FIND("banho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49" s="1" t="str">
        <f>IF(ISBLANK(I3349),"", _xlfn.LET(
    _xlpm.Servico,TRIM(F3349&amp;""),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49" s="1">
        <f t="shared" si="7"/>
        <v>10</v>
      </c>
    </row>
    <row r="3350" spans="1:55" x14ac:dyDescent="0.3">
      <c r="A3350" t="s">
        <v>141</v>
      </c>
      <c r="B3350" s="3">
        <v>46163</v>
      </c>
      <c r="C3350" t="s">
        <v>9</v>
      </c>
      <c r="D3350">
        <v>5631</v>
      </c>
      <c r="F3350" t="s">
        <v>159</v>
      </c>
      <c r="H3350" t="s">
        <v>276</v>
      </c>
      <c r="I3350">
        <v>2452</v>
      </c>
      <c r="J3350" t="s">
        <v>0</v>
      </c>
      <c r="K3350" t="s">
        <v>165</v>
      </c>
      <c r="L3350">
        <v>5573988065221</v>
      </c>
      <c r="N3350">
        <v>0</v>
      </c>
      <c r="O3350" t="s">
        <v>5</v>
      </c>
      <c r="P3350">
        <v>0</v>
      </c>
      <c r="Q3350">
        <v>75</v>
      </c>
      <c r="R3350">
        <v>75</v>
      </c>
      <c r="S3350">
        <v>1</v>
      </c>
      <c r="T3350">
        <v>75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  <c r="AE3350">
        <v>0</v>
      </c>
      <c r="AF3350" t="s">
        <v>6</v>
      </c>
      <c r="AG3350">
        <v>232</v>
      </c>
      <c r="AT3350" s="1"/>
      <c r="AU3350" s="2" t="str">
        <f>IF(ISBLANK(B3350),"", TEXT(B3350,"dddd, d \d\e mmmm \d\e aaaa"))</f>
        <v>quinta-feira, 21 de maio de 2026</v>
      </c>
      <c r="AX3350" s="1" t="str" cm="1">
        <f t="array" ref="AX3350">IFERROR(_xlfn.TEXTJOIN(", ",TRUE,_xlfn._xlws.SORT(_xlfn.UNIQUE(_xlfn._xlws.FILTER($K$2:$K$2889,($I$2:$I$2889=I3350)*($K$2:$K$2889&lt;&gt;""))))),"")</f>
        <v>Dora, Duda</v>
      </c>
      <c r="AY3350" s="1" t="str">
        <f>IF(ISBLANK(F3350),"", IF(OR(
ISNUMBER(FIND("escovacao",LOWER(F3350))),
ISNUMBER(FIND("escovação",LOWER(F3350))),
ISNUMBER(FIND("higiene bucal",LOWER(F3350))),
ISNUMBER(FIND("tosa",LOWER(F3350))),
ISNUMBER(FIND("hidratacao",LOWER(F3350))),
ISNUMBER(FIND("hidratação",LOWER(F3350))),
ISNUMBER(FIND("spa",LOWER(F3350))),
ISNUMBER(FIND("corte de unhas",LOWER(F3350))),
ISNUMBER(FIND("desembolo",LOWER(F3350))),
ISNUMBER(FIND("clorexidina",LOWER(F3350))),
ISNUMBER(FIND("matizacao",LOWER(F3350))),
ISNUMBER(FIND("matização",LOWER(F3350))),
ISNUMBER(FIND("arredondamento",LOWER(F3350))),
ISNUMBER(FIND("remocao",LOWER(F3350))),
ISNUMBER(FIND("remoção",LOWER(F3350)))
),"Serviços extras",
IF(ISNUMBER(FIND("banho",LOWER(F3350))),"Banho","Loja")))</f>
        <v>Banho</v>
      </c>
      <c r="AZ3350" s="1" t="str">
        <f>IF(ISBLANK(I3350),"", _xlfn.LET(_xlpm.Pedido,TRIM(D3350&amp;""),IF(_xlpm.Pedido&lt;&gt;"",_xlpm.Pedido&amp;" | "&amp;K3350,I3350&amp;" | "&amp;K3350&amp;" | "&amp;TEXT(AU3350,"0"))))</f>
        <v>5631 | Dora</v>
      </c>
      <c r="BA3350" s="1" t="str">
        <f>IF(ISBLANK(I3350),"", _xlfn.LET(_xlpm.TipoServico,LOWER(H3350),IF(ISNUMBER(FIND("banho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50" s="1" t="str">
        <f>IF(ISBLANK(I3350),"", _xlfn.LET(
    _xlpm.Servico,TRIM(F3350&amp;""),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350" s="1">
        <f t="shared" si="7"/>
        <v>75</v>
      </c>
    </row>
    <row r="3351" spans="1:55" x14ac:dyDescent="0.3">
      <c r="A3351" t="s">
        <v>172</v>
      </c>
      <c r="B3351" s="3">
        <v>46163</v>
      </c>
      <c r="C3351" t="s">
        <v>9</v>
      </c>
      <c r="D3351">
        <v>5631</v>
      </c>
      <c r="F3351" t="s">
        <v>134</v>
      </c>
      <c r="H3351" t="s">
        <v>276</v>
      </c>
      <c r="I3351">
        <v>2452</v>
      </c>
      <c r="J3351" t="s">
        <v>0</v>
      </c>
      <c r="K3351" t="s">
        <v>425</v>
      </c>
      <c r="L3351">
        <v>5573988065221</v>
      </c>
      <c r="N3351">
        <v>0</v>
      </c>
      <c r="O3351" t="s">
        <v>5</v>
      </c>
      <c r="P3351">
        <v>0</v>
      </c>
      <c r="Q3351">
        <v>62</v>
      </c>
      <c r="R3351">
        <v>62</v>
      </c>
      <c r="S3351">
        <v>1</v>
      </c>
      <c r="T3351">
        <v>62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  <c r="AE3351">
        <v>0</v>
      </c>
      <c r="AF3351" t="s">
        <v>6</v>
      </c>
      <c r="AG3351">
        <v>232</v>
      </c>
      <c r="AH3351" t="s">
        <v>207</v>
      </c>
      <c r="AJ3351" t="s">
        <v>192</v>
      </c>
      <c r="AK3351" t="s">
        <v>190</v>
      </c>
      <c r="AL3351" t="s">
        <v>188</v>
      </c>
      <c r="AT3351" s="1"/>
      <c r="AU3351" s="2" t="str">
        <f>IF(ISBLANK(B3351),"", TEXT(B3351,"dddd, d \d\e mmmm \d\e aaaa"))</f>
        <v>quinta-feira, 21 de maio de 2026</v>
      </c>
      <c r="AX3351" s="1" t="str" cm="1">
        <f t="array" ref="AX3351">IFERROR(_xlfn.TEXTJOIN(", ",TRUE,_xlfn._xlws.SORT(_xlfn.UNIQUE(_xlfn._xlws.FILTER($K$2:$K$2889,($I$2:$I$2889=I3351)*($K$2:$K$2889&lt;&gt;""))))),"")</f>
        <v>Dora, Duda</v>
      </c>
      <c r="AY3351" s="1" t="str">
        <f>IF(ISBLANK(F3351),"", IF(OR(
ISNUMBER(FIND("escovacao",LOWER(F3351))),
ISNUMBER(FIND("escovação",LOWER(F3351))),
ISNUMBER(FIND("higiene bucal",LOWER(F3351))),
ISNUMBER(FIND("tosa",LOWER(F3351))),
ISNUMBER(FIND("hidratacao",LOWER(F3351))),
ISNUMBER(FIND("hidratação",LOWER(F3351))),
ISNUMBER(FIND("spa",LOWER(F3351))),
ISNUMBER(FIND("corte de unhas",LOWER(F3351))),
ISNUMBER(FIND("desembolo",LOWER(F3351))),
ISNUMBER(FIND("clorexidina",LOWER(F3351))),
ISNUMBER(FIND("matizacao",LOWER(F3351))),
ISNUMBER(FIND("matização",LOWER(F3351))),
ISNUMBER(FIND("arredondamento",LOWER(F3351))),
ISNUMBER(FIND("remocao",LOWER(F3351))),
ISNUMBER(FIND("remoção",LOWER(F3351)))
),"Serviços extras",
IF(ISNUMBER(FIND("banho",LOWER(F3351))),"Banho","Loja")))</f>
        <v>Banho</v>
      </c>
      <c r="AZ3351" s="1" t="str">
        <f>IF(ISBLANK(I3351),"", _xlfn.LET(_xlpm.Pedido,TRIM(D3351&amp;""),IF(_xlpm.Pedido&lt;&gt;"",_xlpm.Pedido&amp;" | "&amp;K3351,I3351&amp;" | "&amp;K3351&amp;" | "&amp;TEXT(AU3351,"0"))))</f>
        <v>5631 | Duda</v>
      </c>
      <c r="BA3351" s="1" t="str">
        <f>IF(ISBLANK(I3351),"", _xlfn.LET(_xlpm.TipoServico,LOWER(H3351),IF(ISNUMBER(FIND("banho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51" s="1" t="str">
        <f>IF(ISBLANK(I3351),"", _xlfn.LET(
    _xlpm.Servico,TRIM(F3351&amp;""),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51" s="1">
        <f t="shared" si="7"/>
        <v>62</v>
      </c>
    </row>
    <row r="3352" spans="1:55" x14ac:dyDescent="0.3">
      <c r="A3352" t="s">
        <v>172</v>
      </c>
      <c r="B3352" s="3">
        <v>46163</v>
      </c>
      <c r="C3352" t="s">
        <v>9</v>
      </c>
      <c r="D3352">
        <v>5634</v>
      </c>
      <c r="F3352" t="s">
        <v>134</v>
      </c>
      <c r="H3352" t="s">
        <v>276</v>
      </c>
      <c r="I3352">
        <v>2599</v>
      </c>
      <c r="J3352" t="s">
        <v>52</v>
      </c>
      <c r="K3352" t="s">
        <v>444</v>
      </c>
      <c r="L3352">
        <v>4915560458053</v>
      </c>
      <c r="N3352">
        <v>0</v>
      </c>
      <c r="O3352" t="s">
        <v>5</v>
      </c>
      <c r="P3352">
        <v>0</v>
      </c>
      <c r="Q3352">
        <v>62</v>
      </c>
      <c r="R3352">
        <v>62</v>
      </c>
      <c r="S3352">
        <v>1</v>
      </c>
      <c r="T3352">
        <v>62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 t="s">
        <v>6</v>
      </c>
      <c r="AG3352">
        <v>155</v>
      </c>
      <c r="AT3352" s="1"/>
      <c r="AU3352" s="2" t="str">
        <f>IF(ISBLANK(B3352),"", TEXT(B3352,"dddd, d \d\e mmmm \d\e aaaa"))</f>
        <v>quinta-feira, 21 de maio de 2026</v>
      </c>
      <c r="AX3352" s="1" t="str" cm="1">
        <f t="array" ref="AX3352">IFERROR(_xlfn.TEXTJOIN(", ",TRUE,_xlfn._xlws.SORT(_xlfn.UNIQUE(_xlfn._xlws.FILTER($K$2:$K$2889,($I$2:$I$2889=I3352)*($K$2:$K$2889&lt;&gt;""))))),"")</f>
        <v/>
      </c>
      <c r="AY3352" s="1" t="str">
        <f>IF(ISBLANK(F3352),"", IF(OR(
ISNUMBER(FIND("escovacao",LOWER(F3352))),
ISNUMBER(FIND("escovação",LOWER(F3352))),
ISNUMBER(FIND("higiene bucal",LOWER(F3352))),
ISNUMBER(FIND("tosa",LOWER(F3352))),
ISNUMBER(FIND("hidratacao",LOWER(F3352))),
ISNUMBER(FIND("hidratação",LOWER(F3352))),
ISNUMBER(FIND("spa",LOWER(F3352))),
ISNUMBER(FIND("corte de unhas",LOWER(F3352))),
ISNUMBER(FIND("desembolo",LOWER(F3352))),
ISNUMBER(FIND("clorexidina",LOWER(F3352))),
ISNUMBER(FIND("matizacao",LOWER(F3352))),
ISNUMBER(FIND("matização",LOWER(F3352))),
ISNUMBER(FIND("arredondamento",LOWER(F3352))),
ISNUMBER(FIND("remocao",LOWER(F3352))),
ISNUMBER(FIND("remoção",LOWER(F3352)))
),"Serviços extras",
IF(ISNUMBER(FIND("banho",LOWER(F3352))),"Banho","Loja")))</f>
        <v>Banho</v>
      </c>
      <c r="AZ3352" s="1" t="str">
        <f>IF(ISBLANK(I3352),"", _xlfn.LET(_xlpm.Pedido,TRIM(D3352&amp;""),IF(_xlpm.Pedido&lt;&gt;"",_xlpm.Pedido&amp;" | "&amp;K3352,I3352&amp;" | "&amp;K3352&amp;" | "&amp;TEXT(AU3352,"0"))))</f>
        <v>5634 | Maya</v>
      </c>
      <c r="BA3352" s="1" t="str">
        <f>IF(ISBLANK(I3352),"", _xlfn.LET(_xlpm.TipoServico,LOWER(H3352),IF(ISNUMBER(FIND("banho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52" s="1" t="str">
        <f>IF(ISBLANK(I3352),"", _xlfn.LET(
    _xlpm.Servico,TRIM(F3352&amp;""),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52" s="1">
        <f t="shared" si="7"/>
        <v>62</v>
      </c>
    </row>
    <row r="3353" spans="1:55" x14ac:dyDescent="0.3">
      <c r="A3353" t="s">
        <v>141</v>
      </c>
      <c r="B3353" s="3">
        <v>46163</v>
      </c>
      <c r="C3353" t="s">
        <v>9</v>
      </c>
      <c r="D3353">
        <v>5634</v>
      </c>
      <c r="F3353" t="s">
        <v>292</v>
      </c>
      <c r="H3353" t="s">
        <v>276</v>
      </c>
      <c r="I3353">
        <v>2599</v>
      </c>
      <c r="J3353" t="s">
        <v>52</v>
      </c>
      <c r="K3353" t="s">
        <v>444</v>
      </c>
      <c r="L3353">
        <v>4915560458053</v>
      </c>
      <c r="N3353">
        <v>0</v>
      </c>
      <c r="O3353" t="s">
        <v>5</v>
      </c>
      <c r="P3353">
        <v>0</v>
      </c>
      <c r="Q3353">
        <v>93</v>
      </c>
      <c r="R3353">
        <v>93</v>
      </c>
      <c r="S3353">
        <v>1</v>
      </c>
      <c r="T3353">
        <v>93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 t="s">
        <v>6</v>
      </c>
      <c r="AG3353">
        <v>155</v>
      </c>
      <c r="AT3353" s="1"/>
      <c r="AU3353" s="2" t="str">
        <f>IF(ISBLANK(B3353),"", TEXT(B3353,"dddd, d \d\e mmmm \d\e aaaa"))</f>
        <v>quinta-feira, 21 de maio de 2026</v>
      </c>
      <c r="AX3353" s="1" t="str" cm="1">
        <f t="array" ref="AX3353">IFERROR(_xlfn.TEXTJOIN(", ",TRUE,_xlfn._xlws.SORT(_xlfn.UNIQUE(_xlfn._xlws.FILTER($K$2:$K$2889,($I$2:$I$2889=I3353)*($K$2:$K$2889&lt;&gt;""))))),"")</f>
        <v/>
      </c>
      <c r="AY3353" s="1" t="str">
        <f>IF(ISBLANK(F3353),"", IF(OR(
ISNUMBER(FIND("escovacao",LOWER(F3353))),
ISNUMBER(FIND("escovação",LOWER(F3353))),
ISNUMBER(FIND("higiene bucal",LOWER(F3353))),
ISNUMBER(FIND("tosa",LOWER(F3353))),
ISNUMBER(FIND("hidratacao",LOWER(F3353))),
ISNUMBER(FIND("hidratação",LOWER(F3353))),
ISNUMBER(FIND("spa",LOWER(F3353))),
ISNUMBER(FIND("corte de unhas",LOWER(F3353))),
ISNUMBER(FIND("desembolo",LOWER(F3353))),
ISNUMBER(FIND("clorexidina",LOWER(F3353))),
ISNUMBER(FIND("matizacao",LOWER(F3353))),
ISNUMBER(FIND("matização",LOWER(F3353))),
ISNUMBER(FIND("arredondamento",LOWER(F3353))),
ISNUMBER(FIND("remocao",LOWER(F3353))),
ISNUMBER(FIND("remoção",LOWER(F3353)))
),"Serviços extras",
IF(ISNUMBER(FIND("banho",LOWER(F3353))),"Banho","Loja")))</f>
        <v>Serviços extras</v>
      </c>
      <c r="AZ3353" s="1" t="str">
        <f>IF(ISBLANK(I3353),"", _xlfn.LET(_xlpm.Pedido,TRIM(D3353&amp;""),IF(_xlpm.Pedido&lt;&gt;"",_xlpm.Pedido&amp;" | "&amp;K3353,I3353&amp;" | "&amp;K3353&amp;" | "&amp;TEXT(AU3353,"0"))))</f>
        <v>5634 | Maya</v>
      </c>
      <c r="BA3353" s="1" t="str">
        <f>IF(ISBLANK(I3353),"", _xlfn.LET(_xlpm.TipoServico,LOWER(H3353),IF(ISNUMBER(FIND("banho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53" s="1" t="str">
        <f>IF(ISBLANK(I3353),"", _xlfn.LET(
    _xlpm.Servico,TRIM(F3353&amp;""),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53" s="1">
        <f t="shared" si="7"/>
        <v>93</v>
      </c>
    </row>
    <row r="3354" spans="1:55" x14ac:dyDescent="0.3">
      <c r="A3354" t="s">
        <v>133</v>
      </c>
      <c r="B3354" s="3">
        <v>46163</v>
      </c>
      <c r="C3354" t="s">
        <v>9</v>
      </c>
      <c r="D3354">
        <v>5633</v>
      </c>
      <c r="F3354" t="s">
        <v>362</v>
      </c>
      <c r="H3354" t="s">
        <v>276</v>
      </c>
      <c r="I3354">
        <v>2867</v>
      </c>
      <c r="J3354" t="s">
        <v>385</v>
      </c>
      <c r="K3354" t="s">
        <v>386</v>
      </c>
      <c r="L3354">
        <v>557399336776</v>
      </c>
      <c r="N3354">
        <v>0</v>
      </c>
      <c r="O3354" t="s">
        <v>5</v>
      </c>
      <c r="P3354">
        <v>0</v>
      </c>
      <c r="Q3354">
        <v>150</v>
      </c>
      <c r="R3354">
        <v>150</v>
      </c>
      <c r="S3354">
        <v>1</v>
      </c>
      <c r="T3354">
        <v>150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 t="s">
        <v>6</v>
      </c>
      <c r="AG3354">
        <v>160</v>
      </c>
      <c r="AH3354" t="s">
        <v>322</v>
      </c>
      <c r="AT3354" s="1"/>
      <c r="AU3354" s="2" t="str">
        <f>IF(ISBLANK(B3354),"", TEXT(B3354,"dddd, d \d\e mmmm \d\e aaaa"))</f>
        <v>quinta-feira, 21 de maio de 2026</v>
      </c>
      <c r="AX3354" s="1" t="str" cm="1">
        <f t="array" ref="AX3354">IFERROR(_xlfn.TEXTJOIN(", ",TRUE,_xlfn._xlws.SORT(_xlfn.UNIQUE(_xlfn._xlws.FILTER($K$2:$K$2889,($I$2:$I$2889=I3354)*($K$2:$K$2889&lt;&gt;""))))),"")</f>
        <v>Luffy</v>
      </c>
      <c r="AY3354" s="1" t="str">
        <f>IF(ISBLANK(F3354),"", IF(OR(
ISNUMBER(FIND("escovacao",LOWER(F3354))),
ISNUMBER(FIND("escovação",LOWER(F3354))),
ISNUMBER(FIND("higiene bucal",LOWER(F3354))),
ISNUMBER(FIND("tosa",LOWER(F3354))),
ISNUMBER(FIND("hidratacao",LOWER(F3354))),
ISNUMBER(FIND("hidratação",LOWER(F3354))),
ISNUMBER(FIND("spa",LOWER(F3354))),
ISNUMBER(FIND("corte de unhas",LOWER(F3354))),
ISNUMBER(FIND("desembolo",LOWER(F3354))),
ISNUMBER(FIND("clorexidina",LOWER(F3354))),
ISNUMBER(FIND("matizacao",LOWER(F3354))),
ISNUMBER(FIND("matização",LOWER(F3354))),
ISNUMBER(FIND("arredondamento",LOWER(F3354))),
ISNUMBER(FIND("remocao",LOWER(F3354))),
ISNUMBER(FIND("remoção",LOWER(F3354)))
),"Serviços extras",
IF(ISNUMBER(FIND("banho",LOWER(F3354))),"Banho","Loja")))</f>
        <v>Banho</v>
      </c>
      <c r="AZ3354" s="1" t="str">
        <f>IF(ISBLANK(I3354),"", _xlfn.LET(_xlpm.Pedido,TRIM(D3354&amp;""),IF(_xlpm.Pedido&lt;&gt;"",_xlpm.Pedido&amp;" | "&amp;K3354,I3354&amp;" | "&amp;K3354&amp;" | "&amp;TEXT(AU3354,"0"))))</f>
        <v>5633 | Luffy</v>
      </c>
      <c r="BA3354" s="1" t="str">
        <f>IF(ISBLANK(I3354),"", _xlfn.LET(_xlpm.TipoServico,LOWER(H3354),IF(ISNUMBER(FIND("banho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54" s="1" t="str">
        <f>IF(ISBLANK(I3354),"", _xlfn.LET(
    _xlpm.Servico,TRIM(F3354&amp;""),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3354" s="1">
        <f t="shared" si="7"/>
        <v>150</v>
      </c>
    </row>
    <row r="3355" spans="1:55" x14ac:dyDescent="0.3">
      <c r="A3355" t="s">
        <v>133</v>
      </c>
      <c r="B3355" s="3">
        <v>46163</v>
      </c>
      <c r="C3355" t="s">
        <v>9</v>
      </c>
      <c r="D3355">
        <v>5633</v>
      </c>
      <c r="F3355" t="s">
        <v>169</v>
      </c>
      <c r="H3355" t="s">
        <v>276</v>
      </c>
      <c r="I3355">
        <v>2867</v>
      </c>
      <c r="J3355" t="s">
        <v>385</v>
      </c>
      <c r="K3355" t="s">
        <v>386</v>
      </c>
      <c r="L3355">
        <v>557399336776</v>
      </c>
      <c r="N3355">
        <v>0</v>
      </c>
      <c r="O3355" t="s">
        <v>5</v>
      </c>
      <c r="P3355">
        <v>0</v>
      </c>
      <c r="Q3355">
        <v>10</v>
      </c>
      <c r="R3355">
        <v>10</v>
      </c>
      <c r="S3355">
        <v>1</v>
      </c>
      <c r="T3355">
        <v>10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 t="s">
        <v>6</v>
      </c>
      <c r="AG3355">
        <v>160</v>
      </c>
      <c r="AH3355" t="s">
        <v>322</v>
      </c>
      <c r="AT3355" s="1"/>
      <c r="AU3355" s="2" t="str">
        <f>IF(ISBLANK(B3355),"", TEXT(B3355,"dddd, d \d\e mmmm \d\e aaaa"))</f>
        <v>quinta-feira, 21 de maio de 2026</v>
      </c>
      <c r="AX3355" s="1" t="str" cm="1">
        <f t="array" ref="AX3355">IFERROR(_xlfn.TEXTJOIN(", ",TRUE,_xlfn._xlws.SORT(_xlfn.UNIQUE(_xlfn._xlws.FILTER($K$2:$K$2889,($I$2:$I$2889=I3355)*($K$2:$K$2889&lt;&gt;""))))),"")</f>
        <v>Luffy</v>
      </c>
      <c r="AY3355" s="1" t="str">
        <f>IF(ISBLANK(F3355),"", IF(OR(
ISNUMBER(FIND("escovacao",LOWER(F3355))),
ISNUMBER(FIND("escovação",LOWER(F3355))),
ISNUMBER(FIND("higiene bucal",LOWER(F3355))),
ISNUMBER(FIND("tosa",LOWER(F3355))),
ISNUMBER(FIND("hidratacao",LOWER(F3355))),
ISNUMBER(FIND("hidratação",LOWER(F3355))),
ISNUMBER(FIND("spa",LOWER(F3355))),
ISNUMBER(FIND("corte de unhas",LOWER(F3355))),
ISNUMBER(FIND("desembolo",LOWER(F3355))),
ISNUMBER(FIND("clorexidina",LOWER(F3355))),
ISNUMBER(FIND("matizacao",LOWER(F3355))),
ISNUMBER(FIND("matização",LOWER(F3355))),
ISNUMBER(FIND("arredondamento",LOWER(F3355))),
ISNUMBER(FIND("remocao",LOWER(F3355))),
ISNUMBER(FIND("remoção",LOWER(F3355)))
),"Serviços extras",
IF(ISNUMBER(FIND("banho",LOWER(F3355))),"Banho","Loja")))</f>
        <v>Serviços extras</v>
      </c>
      <c r="AZ3355" s="1" t="str">
        <f>IF(ISBLANK(I3355),"", _xlfn.LET(_xlpm.Pedido,TRIM(D3355&amp;""),IF(_xlpm.Pedido&lt;&gt;"",_xlpm.Pedido&amp;" | "&amp;K3355,I3355&amp;" | "&amp;K3355&amp;" | "&amp;TEXT(AU3355,"0"))))</f>
        <v>5633 | Luffy</v>
      </c>
      <c r="BA3355" s="1" t="str">
        <f>IF(ISBLANK(I3355),"", _xlfn.LET(_xlpm.TipoServico,LOWER(H3355),IF(ISNUMBER(FIND("banho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55" s="1" t="str">
        <f>IF(ISBLANK(I3355),"", _xlfn.LET(
    _xlpm.Servico,TRIM(F3355&amp;""),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55" s="1">
        <f t="shared" si="7"/>
        <v>10</v>
      </c>
    </row>
    <row r="3356" spans="1:55" x14ac:dyDescent="0.3">
      <c r="A3356" t="s">
        <v>1</v>
      </c>
      <c r="B3356" s="3">
        <v>46163</v>
      </c>
      <c r="C3356" t="s">
        <v>9</v>
      </c>
      <c r="D3356">
        <v>5631</v>
      </c>
      <c r="F3356" t="s">
        <v>519</v>
      </c>
      <c r="H3356" t="s">
        <v>4</v>
      </c>
      <c r="I3356">
        <v>2452</v>
      </c>
      <c r="J3356" t="s">
        <v>0</v>
      </c>
      <c r="L3356">
        <v>5573988065221</v>
      </c>
      <c r="N3356">
        <v>0</v>
      </c>
      <c r="O3356" t="s">
        <v>5</v>
      </c>
      <c r="P3356">
        <v>0</v>
      </c>
      <c r="Q3356">
        <v>95</v>
      </c>
      <c r="R3356">
        <v>95</v>
      </c>
      <c r="S3356">
        <v>1</v>
      </c>
      <c r="T3356">
        <v>95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  <c r="AE3356">
        <v>0</v>
      </c>
      <c r="AF3356" t="s">
        <v>6</v>
      </c>
      <c r="AG3356">
        <v>232</v>
      </c>
      <c r="AS3356" t="s">
        <v>482</v>
      </c>
      <c r="AT3356" s="1"/>
      <c r="AU3356" s="2" t="str">
        <f>IF(ISBLANK(B3356),"", TEXT(B3356,"dddd, d \d\e mmmm \d\e aaaa"))</f>
        <v>quinta-feira, 21 de maio de 2026</v>
      </c>
      <c r="AX3356" s="1" t="str" cm="1">
        <f t="array" ref="AX3356">IFERROR(_xlfn.TEXTJOIN(", ",TRUE,_xlfn._xlws.SORT(_xlfn.UNIQUE(_xlfn._xlws.FILTER($K$2:$K$2889,($I$2:$I$2889=I3356)*($K$2:$K$2889&lt;&gt;""))))),"")</f>
        <v>Dora, Duda</v>
      </c>
      <c r="AY3356" s="1" t="str">
        <f>IF(ISBLANK(F3356),"", IF(OR(
ISNUMBER(FIND("escovacao",LOWER(F3356))),
ISNUMBER(FIND("escovação",LOWER(F3356))),
ISNUMBER(FIND("higiene bucal",LOWER(F3356))),
ISNUMBER(FIND("tosa",LOWER(F3356))),
ISNUMBER(FIND("hidratacao",LOWER(F3356))),
ISNUMBER(FIND("hidratação",LOWER(F3356))),
ISNUMBER(FIND("spa",LOWER(F3356))),
ISNUMBER(FIND("corte de unhas",LOWER(F3356))),
ISNUMBER(FIND("desembolo",LOWER(F3356))),
ISNUMBER(FIND("clorexidina",LOWER(F3356))),
ISNUMBER(FIND("matizacao",LOWER(F3356))),
ISNUMBER(FIND("matização",LOWER(F3356))),
ISNUMBER(FIND("arredondamento",LOWER(F3356))),
ISNUMBER(FIND("remocao",LOWER(F3356))),
ISNUMBER(FIND("remoção",LOWER(F3356)))
),"Serviços extras",
IF(ISNUMBER(FIND("banho",LOWER(F3356))),"Banho","Loja")))</f>
        <v>Loja</v>
      </c>
      <c r="AZ3356" s="1" t="str">
        <f>IF(ISBLANK(I3356),"", _xlfn.LET(_xlpm.Pedido,TRIM(D3356&amp;""),IF(_xlpm.Pedido&lt;&gt;"",_xlpm.Pedido&amp;" | "&amp;K3356,I3356&amp;" | "&amp;K3356&amp;" | "&amp;TEXT(AU3356,"0"))))</f>
        <v xml:space="preserve">5631 | </v>
      </c>
      <c r="BA3356" s="1" t="str">
        <f>IF(ISBLANK(I3356),"", _xlfn.LET(_xlpm.TipoServico,LOWER(H3356),IF(ISNUMBER(FIND("banho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56" s="1" t="str">
        <f>IF(ISBLANK(I3356),"", _xlfn.LET(
    _xlpm.Servico,TRIM(F3356&amp;""),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56" s="1">
        <f t="shared" si="7"/>
        <v>95</v>
      </c>
    </row>
    <row r="3357" spans="1:55" x14ac:dyDescent="0.3">
      <c r="A3357" t="s">
        <v>172</v>
      </c>
      <c r="B3357" s="3">
        <v>46163</v>
      </c>
      <c r="C3357" t="s">
        <v>9</v>
      </c>
      <c r="D3357">
        <v>5635</v>
      </c>
      <c r="F3357" t="s">
        <v>134</v>
      </c>
      <c r="H3357" t="s">
        <v>276</v>
      </c>
      <c r="I3357">
        <v>2893</v>
      </c>
      <c r="J3357" t="s">
        <v>614</v>
      </c>
      <c r="K3357" t="s">
        <v>154</v>
      </c>
      <c r="L3357">
        <v>5511987900187</v>
      </c>
      <c r="N3357">
        <v>0</v>
      </c>
      <c r="O3357" t="s">
        <v>5</v>
      </c>
      <c r="P3357">
        <v>0</v>
      </c>
      <c r="Q3357">
        <v>62</v>
      </c>
      <c r="R3357">
        <v>62</v>
      </c>
      <c r="S3357">
        <v>1</v>
      </c>
      <c r="T3357">
        <v>62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  <c r="AE3357">
        <v>0</v>
      </c>
      <c r="AF3357" t="s">
        <v>6</v>
      </c>
      <c r="AG3357">
        <v>94</v>
      </c>
      <c r="AT3357" s="1"/>
      <c r="AU3357" s="2" t="str">
        <f>IF(ISBLANK(B3357),"", TEXT(B3357,"dddd, d \d\e mmmm \d\e aaaa"))</f>
        <v>quinta-feira, 21 de maio de 2026</v>
      </c>
      <c r="AX3357" s="1" t="str" cm="1">
        <f t="array" ref="AX3357">IFERROR(_xlfn.TEXTJOIN(", ",TRUE,_xlfn._xlws.SORT(_xlfn.UNIQUE(_xlfn._xlws.FILTER($K$2:$K$2889,($I$2:$I$2889=I3357)*($K$2:$K$2889&lt;&gt;""))))),"")</f>
        <v>Zoe</v>
      </c>
      <c r="AY3357" s="1" t="str">
        <f>IF(ISBLANK(F3357),"", IF(OR(
ISNUMBER(FIND("escovacao",LOWER(F3357))),
ISNUMBER(FIND("escovação",LOWER(F3357))),
ISNUMBER(FIND("higiene bucal",LOWER(F3357))),
ISNUMBER(FIND("tosa",LOWER(F3357))),
ISNUMBER(FIND("hidratacao",LOWER(F3357))),
ISNUMBER(FIND("hidratação",LOWER(F3357))),
ISNUMBER(FIND("spa",LOWER(F3357))),
ISNUMBER(FIND("corte de unhas",LOWER(F3357))),
ISNUMBER(FIND("desembolo",LOWER(F3357))),
ISNUMBER(FIND("clorexidina",LOWER(F3357))),
ISNUMBER(FIND("matizacao",LOWER(F3357))),
ISNUMBER(FIND("matização",LOWER(F3357))),
ISNUMBER(FIND("arredondamento",LOWER(F3357))),
ISNUMBER(FIND("remocao",LOWER(F3357))),
ISNUMBER(FIND("remoção",LOWER(F3357)))
),"Serviços extras",
IF(ISNUMBER(FIND("banho",LOWER(F3357))),"Banho","Loja")))</f>
        <v>Banho</v>
      </c>
      <c r="AZ3357" s="1" t="str">
        <f>IF(ISBLANK(I3357),"", _xlfn.LET(_xlpm.Pedido,TRIM(D3357&amp;""),IF(_xlpm.Pedido&lt;&gt;"",_xlpm.Pedido&amp;" | "&amp;K3357,I3357&amp;" | "&amp;K3357&amp;" | "&amp;TEXT(AU3357,"0"))))</f>
        <v>5635 | Zoe</v>
      </c>
      <c r="BA3357" s="1" t="str">
        <f>IF(ISBLANK(I3357),"", _xlfn.LET(_xlpm.TipoServico,LOWER(H3357),IF(ISNUMBER(FIND("banho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57" s="1" t="str">
        <f>IF(ISBLANK(I3357),"", _xlfn.LET(
    _xlpm.Servico,TRIM(F3357&amp;""),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57" s="1">
        <f t="shared" si="7"/>
        <v>62</v>
      </c>
    </row>
    <row r="3358" spans="1:55" x14ac:dyDescent="0.3">
      <c r="A3358" t="s">
        <v>141</v>
      </c>
      <c r="B3358" s="3">
        <v>46163</v>
      </c>
      <c r="C3358" t="s">
        <v>9</v>
      </c>
      <c r="D3358">
        <v>5635</v>
      </c>
      <c r="F3358" t="s">
        <v>146</v>
      </c>
      <c r="H3358" t="s">
        <v>276</v>
      </c>
      <c r="I3358">
        <v>2893</v>
      </c>
      <c r="J3358" t="s">
        <v>614</v>
      </c>
      <c r="K3358" t="s">
        <v>154</v>
      </c>
      <c r="L3358">
        <v>5511987900187</v>
      </c>
      <c r="N3358">
        <v>0</v>
      </c>
      <c r="O3358" t="s">
        <v>5</v>
      </c>
      <c r="P3358">
        <v>0</v>
      </c>
      <c r="Q3358">
        <v>12</v>
      </c>
      <c r="R3358">
        <v>12</v>
      </c>
      <c r="S3358">
        <v>1</v>
      </c>
      <c r="T3358">
        <v>12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 t="s">
        <v>6</v>
      </c>
      <c r="AG3358">
        <v>94</v>
      </c>
      <c r="AT3358" s="1"/>
      <c r="AU3358" s="2" t="str">
        <f>IF(ISBLANK(B3358),"", TEXT(B3358,"dddd, d \d\e mmmm \d\e aaaa"))</f>
        <v>quinta-feira, 21 de maio de 2026</v>
      </c>
      <c r="AX3358" s="1" t="str" cm="1">
        <f t="array" ref="AX3358">IFERROR(_xlfn.TEXTJOIN(", ",TRUE,_xlfn._xlws.SORT(_xlfn.UNIQUE(_xlfn._xlws.FILTER($K$2:$K$2889,($I$2:$I$2889=I3358)*($K$2:$K$2889&lt;&gt;""))))),"")</f>
        <v>Zoe</v>
      </c>
      <c r="AY3358" s="1" t="str">
        <f>IF(ISBLANK(F3358),"", IF(OR(
ISNUMBER(FIND("escovacao",LOWER(F3358))),
ISNUMBER(FIND("escovação",LOWER(F3358))),
ISNUMBER(FIND("higiene bucal",LOWER(F3358))),
ISNUMBER(FIND("tosa",LOWER(F3358))),
ISNUMBER(FIND("hidratacao",LOWER(F3358))),
ISNUMBER(FIND("hidratação",LOWER(F3358))),
ISNUMBER(FIND("spa",LOWER(F3358))),
ISNUMBER(FIND("corte de unhas",LOWER(F3358))),
ISNUMBER(FIND("desembolo",LOWER(F3358))),
ISNUMBER(FIND("clorexidina",LOWER(F3358))),
ISNUMBER(FIND("matizacao",LOWER(F3358))),
ISNUMBER(FIND("matização",LOWER(F3358))),
ISNUMBER(FIND("arredondamento",LOWER(F3358))),
ISNUMBER(FIND("remocao",LOWER(F3358))),
ISNUMBER(FIND("remoção",LOWER(F3358)))
),"Serviços extras",
IF(ISNUMBER(FIND("banho",LOWER(F3358))),"Banho","Loja")))</f>
        <v>Serviços extras</v>
      </c>
      <c r="AZ3358" s="1" t="str">
        <f>IF(ISBLANK(I3358),"", _xlfn.LET(_xlpm.Pedido,TRIM(D3358&amp;""),IF(_xlpm.Pedido&lt;&gt;"",_xlpm.Pedido&amp;" | "&amp;K3358,I3358&amp;" | "&amp;K3358&amp;" | "&amp;TEXT(AU3358,"0"))))</f>
        <v>5635 | Zoe</v>
      </c>
      <c r="BA3358" s="1" t="str">
        <f>IF(ISBLANK(I3358),"", _xlfn.LET(_xlpm.TipoServico,LOWER(H3358),IF(ISNUMBER(FIND("banho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58" s="1" t="str">
        <f>IF(ISBLANK(I3358),"", _xlfn.LET(
    _xlpm.Servico,TRIM(F3358&amp;""),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58" s="1">
        <f t="shared" si="7"/>
        <v>12</v>
      </c>
    </row>
    <row r="3359" spans="1:55" x14ac:dyDescent="0.3">
      <c r="A3359" t="s">
        <v>141</v>
      </c>
      <c r="B3359" s="3">
        <v>46163</v>
      </c>
      <c r="C3359" t="s">
        <v>9</v>
      </c>
      <c r="D3359">
        <v>5635</v>
      </c>
      <c r="F3359" t="s">
        <v>372</v>
      </c>
      <c r="H3359" t="s">
        <v>276</v>
      </c>
      <c r="I3359">
        <v>2893</v>
      </c>
      <c r="J3359" t="s">
        <v>614</v>
      </c>
      <c r="K3359" t="s">
        <v>154</v>
      </c>
      <c r="L3359">
        <v>5511987900187</v>
      </c>
      <c r="N3359">
        <v>0</v>
      </c>
      <c r="O3359" t="s">
        <v>5</v>
      </c>
      <c r="P3359">
        <v>0</v>
      </c>
      <c r="Q3359">
        <v>20</v>
      </c>
      <c r="R3359">
        <v>20</v>
      </c>
      <c r="S3359">
        <v>1</v>
      </c>
      <c r="T3359">
        <v>20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  <c r="AE3359">
        <v>0</v>
      </c>
      <c r="AF3359" t="s">
        <v>6</v>
      </c>
      <c r="AG3359">
        <v>94</v>
      </c>
      <c r="AT3359" s="1"/>
      <c r="AU3359" s="2" t="str">
        <f>IF(ISBLANK(B3359),"", TEXT(B3359,"dddd, d \d\e mmmm \d\e aaaa"))</f>
        <v>quinta-feira, 21 de maio de 2026</v>
      </c>
      <c r="AX3359" s="1" t="str" cm="1">
        <f t="array" ref="AX3359">IFERROR(_xlfn.TEXTJOIN(", ",TRUE,_xlfn._xlws.SORT(_xlfn.UNIQUE(_xlfn._xlws.FILTER($K$2:$K$2889,($I$2:$I$2889=I3359)*($K$2:$K$2889&lt;&gt;""))))),"")</f>
        <v>Zoe</v>
      </c>
      <c r="AY3359" s="1" t="str">
        <f>IF(ISBLANK(F3359),"", IF(OR(
ISNUMBER(FIND("escovacao",LOWER(F3359))),
ISNUMBER(FIND("escovação",LOWER(F3359))),
ISNUMBER(FIND("higiene bucal",LOWER(F3359))),
ISNUMBER(FIND("tosa",LOWER(F3359))),
ISNUMBER(FIND("hidratacao",LOWER(F3359))),
ISNUMBER(FIND("hidratação",LOWER(F3359))),
ISNUMBER(FIND("spa",LOWER(F3359))),
ISNUMBER(FIND("corte de unhas",LOWER(F3359))),
ISNUMBER(FIND("desembolo",LOWER(F3359))),
ISNUMBER(FIND("clorexidina",LOWER(F3359))),
ISNUMBER(FIND("matizacao",LOWER(F3359))),
ISNUMBER(FIND("matização",LOWER(F3359))),
ISNUMBER(FIND("arredondamento",LOWER(F3359))),
ISNUMBER(FIND("remocao",LOWER(F3359))),
ISNUMBER(FIND("remoção",LOWER(F3359)))
),"Serviços extras",
IF(ISNUMBER(FIND("banho",LOWER(F3359))),"Banho","Loja")))</f>
        <v>Serviços extras</v>
      </c>
      <c r="AZ3359" s="1" t="str">
        <f>IF(ISBLANK(I3359),"", _xlfn.LET(_xlpm.Pedido,TRIM(D3359&amp;""),IF(_xlpm.Pedido&lt;&gt;"",_xlpm.Pedido&amp;" | "&amp;K3359,I3359&amp;" | "&amp;K3359&amp;" | "&amp;TEXT(AU3359,"0"))))</f>
        <v>5635 | Zoe</v>
      </c>
      <c r="BA3359" s="1" t="str">
        <f>IF(ISBLANK(I3359),"", _xlfn.LET(_xlpm.TipoServico,LOWER(H3359),IF(ISNUMBER(FIND("banho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59" s="1" t="str">
        <f>IF(ISBLANK(I3359),"", _xlfn.LET(
    _xlpm.Servico,TRIM(F3359&amp;""),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59" s="1">
        <f t="shared" si="7"/>
        <v>20</v>
      </c>
    </row>
    <row r="3360" spans="1:55" x14ac:dyDescent="0.3">
      <c r="A3360" t="s">
        <v>141</v>
      </c>
      <c r="B3360" s="3">
        <v>46163</v>
      </c>
      <c r="C3360" t="s">
        <v>9</v>
      </c>
      <c r="D3360">
        <v>5636</v>
      </c>
      <c r="F3360" t="s">
        <v>134</v>
      </c>
      <c r="H3360" t="s">
        <v>276</v>
      </c>
      <c r="I3360">
        <v>2127</v>
      </c>
      <c r="J3360" t="s">
        <v>302</v>
      </c>
      <c r="K3360" t="s">
        <v>791</v>
      </c>
      <c r="L3360">
        <v>73999553474</v>
      </c>
      <c r="N3360">
        <v>0</v>
      </c>
      <c r="O3360" t="s">
        <v>5</v>
      </c>
      <c r="P3360">
        <v>0</v>
      </c>
      <c r="Q3360">
        <v>62</v>
      </c>
      <c r="R3360">
        <v>62</v>
      </c>
      <c r="S3360">
        <v>1</v>
      </c>
      <c r="T3360">
        <v>62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 t="s">
        <v>6</v>
      </c>
      <c r="AG3360">
        <v>182</v>
      </c>
      <c r="AH3360" t="s">
        <v>203</v>
      </c>
      <c r="AI3360" t="s">
        <v>204</v>
      </c>
      <c r="AJ3360" t="s">
        <v>192</v>
      </c>
      <c r="AK3360" t="s">
        <v>187</v>
      </c>
      <c r="AL3360" t="s">
        <v>188</v>
      </c>
      <c r="AM3360" t="s">
        <v>792</v>
      </c>
      <c r="AT3360" s="1"/>
      <c r="AU3360" s="2" t="str">
        <f>IF(ISBLANK(B3360),"", TEXT(B3360,"dddd, d \d\e mmmm \d\e aaaa"))</f>
        <v>quinta-feira, 21 de maio de 2026</v>
      </c>
      <c r="AX3360" s="1" t="str" cm="1">
        <f t="array" ref="AX3360">IFERROR(_xlfn.TEXTJOIN(", ",TRUE,_xlfn._xlws.SORT(_xlfn.UNIQUE(_xlfn._xlws.FILTER($K$2:$K$2889,($I$2:$I$2889=I3360)*($K$2:$K$2889&lt;&gt;""))))),"")</f>
        <v/>
      </c>
      <c r="AY3360" s="1" t="str">
        <f>IF(ISBLANK(F3360),"", IF(OR(
ISNUMBER(FIND("escovacao",LOWER(F3360))),
ISNUMBER(FIND("escovação",LOWER(F3360))),
ISNUMBER(FIND("higiene bucal",LOWER(F3360))),
ISNUMBER(FIND("tosa",LOWER(F3360))),
ISNUMBER(FIND("hidratacao",LOWER(F3360))),
ISNUMBER(FIND("hidratação",LOWER(F3360))),
ISNUMBER(FIND("spa",LOWER(F3360))),
ISNUMBER(FIND("corte de unhas",LOWER(F3360))),
ISNUMBER(FIND("desembolo",LOWER(F3360))),
ISNUMBER(FIND("clorexidina",LOWER(F3360))),
ISNUMBER(FIND("matizacao",LOWER(F3360))),
ISNUMBER(FIND("matização",LOWER(F3360))),
ISNUMBER(FIND("arredondamento",LOWER(F3360))),
ISNUMBER(FIND("remocao",LOWER(F3360))),
ISNUMBER(FIND("remoção",LOWER(F3360)))
),"Serviços extras",
IF(ISNUMBER(FIND("banho",LOWER(F3360))),"Banho","Loja")))</f>
        <v>Banho</v>
      </c>
      <c r="AZ3360" s="1" t="str">
        <f>IF(ISBLANK(I3360),"", _xlfn.LET(_xlpm.Pedido,TRIM(D3360&amp;""),IF(_xlpm.Pedido&lt;&gt;"",_xlpm.Pedido&amp;" | "&amp;K3360,I3360&amp;" | "&amp;K3360&amp;" | "&amp;TEXT(AU3360,"0"))))</f>
        <v>5636 | Kiko</v>
      </c>
      <c r="BA3360" s="1" t="str">
        <f>IF(ISBLANK(I3360),"", _xlfn.LET(_xlpm.TipoServico,LOWER(H3360),IF(ISNUMBER(FIND("banho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60" s="1" t="str">
        <f>IF(ISBLANK(I3360),"", _xlfn.LET(
    _xlpm.Servico,TRIM(F3360&amp;""),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60" s="1">
        <f t="shared" si="7"/>
        <v>62</v>
      </c>
    </row>
    <row r="3361" spans="1:55" x14ac:dyDescent="0.3">
      <c r="A3361" t="s">
        <v>141</v>
      </c>
      <c r="B3361" s="3">
        <v>46163</v>
      </c>
      <c r="C3361" t="s">
        <v>9</v>
      </c>
      <c r="D3361">
        <v>5636</v>
      </c>
      <c r="F3361" t="s">
        <v>169</v>
      </c>
      <c r="H3361" t="s">
        <v>276</v>
      </c>
      <c r="I3361">
        <v>2127</v>
      </c>
      <c r="J3361" t="s">
        <v>302</v>
      </c>
      <c r="K3361" t="s">
        <v>791</v>
      </c>
      <c r="L3361">
        <v>73999553474</v>
      </c>
      <c r="N3361">
        <v>0</v>
      </c>
      <c r="O3361" t="s">
        <v>5</v>
      </c>
      <c r="P3361">
        <v>0</v>
      </c>
      <c r="Q3361">
        <v>10</v>
      </c>
      <c r="R3361">
        <v>10</v>
      </c>
      <c r="S3361">
        <v>1</v>
      </c>
      <c r="T3361">
        <v>10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 t="s">
        <v>6</v>
      </c>
      <c r="AG3361">
        <v>182</v>
      </c>
      <c r="AH3361" t="s">
        <v>203</v>
      </c>
      <c r="AI3361" t="s">
        <v>204</v>
      </c>
      <c r="AJ3361" t="s">
        <v>192</v>
      </c>
      <c r="AK3361" t="s">
        <v>187</v>
      </c>
      <c r="AL3361" t="s">
        <v>188</v>
      </c>
      <c r="AM3361" t="s">
        <v>792</v>
      </c>
      <c r="AT3361" s="1"/>
      <c r="AU3361" s="2" t="str">
        <f>IF(ISBLANK(B3361),"", TEXT(B3361,"dddd, d \d\e mmmm \d\e aaaa"))</f>
        <v>quinta-feira, 21 de maio de 2026</v>
      </c>
      <c r="AX3361" s="1" t="str" cm="1">
        <f t="array" ref="AX3361">IFERROR(_xlfn.TEXTJOIN(", ",TRUE,_xlfn._xlws.SORT(_xlfn.UNIQUE(_xlfn._xlws.FILTER($K$2:$K$2889,($I$2:$I$2889=I3361)*($K$2:$K$2889&lt;&gt;""))))),"")</f>
        <v/>
      </c>
      <c r="AY3361" s="1" t="str">
        <f>IF(ISBLANK(F3361),"", IF(OR(
ISNUMBER(FIND("escovacao",LOWER(F3361))),
ISNUMBER(FIND("escovação",LOWER(F3361))),
ISNUMBER(FIND("higiene bucal",LOWER(F3361))),
ISNUMBER(FIND("tosa",LOWER(F3361))),
ISNUMBER(FIND("hidratacao",LOWER(F3361))),
ISNUMBER(FIND("hidratação",LOWER(F3361))),
ISNUMBER(FIND("spa",LOWER(F3361))),
ISNUMBER(FIND("corte de unhas",LOWER(F3361))),
ISNUMBER(FIND("desembolo",LOWER(F3361))),
ISNUMBER(FIND("clorexidina",LOWER(F3361))),
ISNUMBER(FIND("matizacao",LOWER(F3361))),
ISNUMBER(FIND("matização",LOWER(F3361))),
ISNUMBER(FIND("arredondamento",LOWER(F3361))),
ISNUMBER(FIND("remocao",LOWER(F3361))),
ISNUMBER(FIND("remoção",LOWER(F3361)))
),"Serviços extras",
IF(ISNUMBER(FIND("banho",LOWER(F3361))),"Banho","Loja")))</f>
        <v>Serviços extras</v>
      </c>
      <c r="AZ3361" s="1" t="str">
        <f>IF(ISBLANK(I3361),"", _xlfn.LET(_xlpm.Pedido,TRIM(D3361&amp;""),IF(_xlpm.Pedido&lt;&gt;"",_xlpm.Pedido&amp;" | "&amp;K3361,I3361&amp;" | "&amp;K3361&amp;" | "&amp;TEXT(AU3361,"0"))))</f>
        <v>5636 | Kiko</v>
      </c>
      <c r="BA3361" s="1" t="str">
        <f>IF(ISBLANK(I3361),"", _xlfn.LET(_xlpm.TipoServico,LOWER(H3361),IF(ISNUMBER(FIND("banho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61" s="1" t="str">
        <f>IF(ISBLANK(I3361),"", _xlfn.LET(
    _xlpm.Servico,TRIM(F3361&amp;""),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61" s="1">
        <f t="shared" si="7"/>
        <v>10</v>
      </c>
    </row>
    <row r="3362" spans="1:55" x14ac:dyDescent="0.3">
      <c r="A3362" t="s">
        <v>133</v>
      </c>
      <c r="B3362" s="3">
        <v>46163</v>
      </c>
      <c r="C3362" t="s">
        <v>9</v>
      </c>
      <c r="D3362">
        <v>5637</v>
      </c>
      <c r="F3362" t="s">
        <v>134</v>
      </c>
      <c r="H3362" t="s">
        <v>276</v>
      </c>
      <c r="I3362">
        <v>2664</v>
      </c>
      <c r="J3362" t="s">
        <v>66</v>
      </c>
      <c r="K3362" t="s">
        <v>251</v>
      </c>
      <c r="L3362">
        <v>5573999220082</v>
      </c>
      <c r="N3362">
        <v>0</v>
      </c>
      <c r="O3362" t="s">
        <v>5</v>
      </c>
      <c r="P3362">
        <v>0</v>
      </c>
      <c r="Q3362">
        <v>62</v>
      </c>
      <c r="R3362">
        <v>62</v>
      </c>
      <c r="S3362">
        <v>1</v>
      </c>
      <c r="T3362">
        <v>62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 t="s">
        <v>6</v>
      </c>
      <c r="AG3362">
        <v>72</v>
      </c>
      <c r="AH3362" t="s">
        <v>201</v>
      </c>
      <c r="AI3362" t="s">
        <v>220</v>
      </c>
      <c r="AK3362" t="s">
        <v>190</v>
      </c>
      <c r="AL3362" t="s">
        <v>188</v>
      </c>
      <c r="AM3362" t="s">
        <v>834</v>
      </c>
      <c r="AT3362" s="1"/>
      <c r="AU3362" s="2" t="str">
        <f>IF(ISBLANK(B3362),"", TEXT(B3362,"dddd, d \d\e mmmm \d\e aaaa"))</f>
        <v>quinta-feira, 21 de maio de 2026</v>
      </c>
      <c r="AX3362" s="1" t="str" cm="1">
        <f t="array" ref="AX3362">IFERROR(_xlfn.TEXTJOIN(", ",TRUE,_xlfn._xlws.SORT(_xlfn.UNIQUE(_xlfn._xlws.FILTER($K$2:$K$2889,($I$2:$I$2889=I3362)*($K$2:$K$2889&lt;&gt;""))))),"")</f>
        <v>Cecci</v>
      </c>
      <c r="AY3362" s="1" t="str">
        <f>IF(ISBLANK(F3362),"", IF(OR(
ISNUMBER(FIND("escovacao",LOWER(F3362))),
ISNUMBER(FIND("escovação",LOWER(F3362))),
ISNUMBER(FIND("higiene bucal",LOWER(F3362))),
ISNUMBER(FIND("tosa",LOWER(F3362))),
ISNUMBER(FIND("hidratacao",LOWER(F3362))),
ISNUMBER(FIND("hidratação",LOWER(F3362))),
ISNUMBER(FIND("spa",LOWER(F3362))),
ISNUMBER(FIND("corte de unhas",LOWER(F3362))),
ISNUMBER(FIND("desembolo",LOWER(F3362))),
ISNUMBER(FIND("clorexidina",LOWER(F3362))),
ISNUMBER(FIND("matizacao",LOWER(F3362))),
ISNUMBER(FIND("matização",LOWER(F3362))),
ISNUMBER(FIND("arredondamento",LOWER(F3362))),
ISNUMBER(FIND("remocao",LOWER(F3362))),
ISNUMBER(FIND("remoção",LOWER(F3362)))
),"Serviços extras",
IF(ISNUMBER(FIND("banho",LOWER(F3362))),"Banho","Loja")))</f>
        <v>Banho</v>
      </c>
      <c r="AZ3362" s="1" t="str">
        <f>IF(ISBLANK(I3362),"", _xlfn.LET(_xlpm.Pedido,TRIM(D3362&amp;""),IF(_xlpm.Pedido&lt;&gt;"",_xlpm.Pedido&amp;" | "&amp;K3362,I3362&amp;" | "&amp;K3362&amp;" | "&amp;TEXT(AU3362,"0"))))</f>
        <v>5637 | Cecci</v>
      </c>
      <c r="BA3362" s="1" t="str">
        <f>IF(ISBLANK(I3362),"", _xlfn.LET(_xlpm.TipoServico,LOWER(H3362),IF(ISNUMBER(FIND("banho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62" s="1" t="str">
        <f>IF(ISBLANK(I3362),"", _xlfn.LET(
    _xlpm.Servico,TRIM(F3362&amp;""),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62" s="1">
        <f t="shared" si="7"/>
        <v>62</v>
      </c>
    </row>
    <row r="3363" spans="1:55" x14ac:dyDescent="0.3">
      <c r="A3363" t="s">
        <v>133</v>
      </c>
      <c r="B3363" s="3">
        <v>46163</v>
      </c>
      <c r="C3363" t="s">
        <v>9</v>
      </c>
      <c r="D3363">
        <v>5637</v>
      </c>
      <c r="F3363" t="s">
        <v>169</v>
      </c>
      <c r="H3363" t="s">
        <v>276</v>
      </c>
      <c r="I3363">
        <v>2664</v>
      </c>
      <c r="J3363" t="s">
        <v>66</v>
      </c>
      <c r="K3363" t="s">
        <v>251</v>
      </c>
      <c r="L3363">
        <v>5573999220082</v>
      </c>
      <c r="N3363">
        <v>0</v>
      </c>
      <c r="O3363" t="s">
        <v>5</v>
      </c>
      <c r="P3363">
        <v>0</v>
      </c>
      <c r="Q3363">
        <v>10</v>
      </c>
      <c r="R3363">
        <v>10</v>
      </c>
      <c r="S3363">
        <v>1</v>
      </c>
      <c r="T3363">
        <v>10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 t="s">
        <v>6</v>
      </c>
      <c r="AG3363">
        <v>72</v>
      </c>
      <c r="AH3363" t="s">
        <v>201</v>
      </c>
      <c r="AI3363" t="s">
        <v>220</v>
      </c>
      <c r="AK3363" t="s">
        <v>190</v>
      </c>
      <c r="AL3363" t="s">
        <v>188</v>
      </c>
      <c r="AM3363" t="s">
        <v>834</v>
      </c>
      <c r="AT3363" s="1"/>
      <c r="AU3363" s="2" t="str">
        <f>IF(ISBLANK(B3363),"", TEXT(B3363,"dddd, d \d\e mmmm \d\e aaaa"))</f>
        <v>quinta-feira, 21 de maio de 2026</v>
      </c>
      <c r="AX3363" s="1" t="str" cm="1">
        <f t="array" ref="AX3363">IFERROR(_xlfn.TEXTJOIN(", ",TRUE,_xlfn._xlws.SORT(_xlfn.UNIQUE(_xlfn._xlws.FILTER($K$2:$K$2889,($I$2:$I$2889=I3363)*($K$2:$K$2889&lt;&gt;""))))),"")</f>
        <v>Cecci</v>
      </c>
      <c r="AY3363" s="1" t="str">
        <f>IF(ISBLANK(F3363),"", IF(OR(
ISNUMBER(FIND("escovacao",LOWER(F3363))),
ISNUMBER(FIND("escovação",LOWER(F3363))),
ISNUMBER(FIND("higiene bucal",LOWER(F3363))),
ISNUMBER(FIND("tosa",LOWER(F3363))),
ISNUMBER(FIND("hidratacao",LOWER(F3363))),
ISNUMBER(FIND("hidratação",LOWER(F3363))),
ISNUMBER(FIND("spa",LOWER(F3363))),
ISNUMBER(FIND("corte de unhas",LOWER(F3363))),
ISNUMBER(FIND("desembolo",LOWER(F3363))),
ISNUMBER(FIND("clorexidina",LOWER(F3363))),
ISNUMBER(FIND("matizacao",LOWER(F3363))),
ISNUMBER(FIND("matização",LOWER(F3363))),
ISNUMBER(FIND("arredondamento",LOWER(F3363))),
ISNUMBER(FIND("remocao",LOWER(F3363))),
ISNUMBER(FIND("remoção",LOWER(F3363)))
),"Serviços extras",
IF(ISNUMBER(FIND("banho",LOWER(F3363))),"Banho","Loja")))</f>
        <v>Serviços extras</v>
      </c>
      <c r="AZ3363" s="1" t="str">
        <f>IF(ISBLANK(I3363),"", _xlfn.LET(_xlpm.Pedido,TRIM(D3363&amp;""),IF(_xlpm.Pedido&lt;&gt;"",_xlpm.Pedido&amp;" | "&amp;K3363,I3363&amp;" | "&amp;K3363&amp;" | "&amp;TEXT(AU3363,"0"))))</f>
        <v>5637 | Cecci</v>
      </c>
      <c r="BA3363" s="1" t="str">
        <f>IF(ISBLANK(I3363),"", _xlfn.LET(_xlpm.TipoServico,LOWER(H3363),IF(ISNUMBER(FIND("banho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63" s="1" t="str">
        <f>IF(ISBLANK(I3363),"", _xlfn.LET(
    _xlpm.Servico,TRIM(F3363&amp;""),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63" s="1">
        <f t="shared" si="7"/>
        <v>10</v>
      </c>
    </row>
    <row r="3364" spans="1:55" x14ac:dyDescent="0.3">
      <c r="A3364" t="s">
        <v>1</v>
      </c>
      <c r="B3364" s="3">
        <v>46163</v>
      </c>
      <c r="C3364" t="s">
        <v>9</v>
      </c>
      <c r="D3364">
        <v>5636</v>
      </c>
      <c r="E3364">
        <v>0</v>
      </c>
      <c r="F3364" t="s">
        <v>311</v>
      </c>
      <c r="H3364" t="s">
        <v>4</v>
      </c>
      <c r="I3364">
        <v>2127</v>
      </c>
      <c r="J3364" t="s">
        <v>302</v>
      </c>
      <c r="L3364">
        <v>73999553474</v>
      </c>
      <c r="N3364">
        <v>0</v>
      </c>
      <c r="O3364" t="s">
        <v>5</v>
      </c>
      <c r="P3364">
        <v>0</v>
      </c>
      <c r="Q3364">
        <v>110</v>
      </c>
      <c r="R3364">
        <v>110</v>
      </c>
      <c r="S3364">
        <v>1</v>
      </c>
      <c r="T3364">
        <v>110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 t="s">
        <v>6</v>
      </c>
      <c r="AG3364">
        <v>182</v>
      </c>
      <c r="AS3364" t="s">
        <v>176</v>
      </c>
      <c r="AT3364" s="1"/>
      <c r="AU3364" s="2" t="str">
        <f>IF(ISBLANK(B3364),"", TEXT(B3364,"dddd, d \d\e mmmm \d\e aaaa"))</f>
        <v>quinta-feira, 21 de maio de 2026</v>
      </c>
      <c r="AX3364" s="1" t="str" cm="1">
        <f t="array" ref="AX3364">IFERROR(_xlfn.TEXTJOIN(", ",TRUE,_xlfn._xlws.SORT(_xlfn.UNIQUE(_xlfn._xlws.FILTER($K$2:$K$2889,($I$2:$I$2889=I3364)*($K$2:$K$2889&lt;&gt;""))))),"")</f>
        <v/>
      </c>
      <c r="AY3364" s="1" t="str">
        <f>IF(ISBLANK(F3364),"", IF(OR(
ISNUMBER(FIND("escovacao",LOWER(F3364))),
ISNUMBER(FIND("escovação",LOWER(F3364))),
ISNUMBER(FIND("higiene bucal",LOWER(F3364))),
ISNUMBER(FIND("tosa",LOWER(F3364))),
ISNUMBER(FIND("hidratacao",LOWER(F3364))),
ISNUMBER(FIND("hidratação",LOWER(F3364))),
ISNUMBER(FIND("spa",LOWER(F3364))),
ISNUMBER(FIND("corte de unhas",LOWER(F3364))),
ISNUMBER(FIND("desembolo",LOWER(F3364))),
ISNUMBER(FIND("clorexidina",LOWER(F3364))),
ISNUMBER(FIND("matizacao",LOWER(F3364))),
ISNUMBER(FIND("matização",LOWER(F3364))),
ISNUMBER(FIND("arredondamento",LOWER(F3364))),
ISNUMBER(FIND("remocao",LOWER(F3364))),
ISNUMBER(FIND("remoção",LOWER(F3364)))
),"Serviços extras",
IF(ISNUMBER(FIND("banho",LOWER(F3364))),"Banho","Loja")))</f>
        <v>Loja</v>
      </c>
      <c r="AZ3364" s="1" t="str">
        <f>IF(ISBLANK(I3364),"", _xlfn.LET(_xlpm.Pedido,TRIM(D3364&amp;""),IF(_xlpm.Pedido&lt;&gt;"",_xlpm.Pedido&amp;" | "&amp;K3364,I3364&amp;" | "&amp;K3364&amp;" | "&amp;TEXT(AU3364,"0"))))</f>
        <v xml:space="preserve">5636 | </v>
      </c>
      <c r="BA3364" s="1" t="str">
        <f>IF(ISBLANK(I3364),"", _xlfn.LET(_xlpm.TipoServico,LOWER(H3364),IF(ISNUMBER(FIND("banho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64" s="1" t="str">
        <f>IF(ISBLANK(I3364),"", _xlfn.LET(
    _xlpm.Servico,TRIM(F3364&amp;""),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64" s="1">
        <f t="shared" si="7"/>
        <v>110</v>
      </c>
    </row>
    <row r="3365" spans="1:55" x14ac:dyDescent="0.3">
      <c r="A3365" t="s">
        <v>141</v>
      </c>
      <c r="B3365" s="3">
        <v>46164</v>
      </c>
      <c r="C3365" t="s">
        <v>2</v>
      </c>
      <c r="D3365">
        <v>5643</v>
      </c>
      <c r="F3365" t="s">
        <v>134</v>
      </c>
      <c r="H3365" t="s">
        <v>276</v>
      </c>
      <c r="I3365">
        <v>2871</v>
      </c>
      <c r="J3365" t="s">
        <v>577</v>
      </c>
      <c r="K3365" t="s">
        <v>167</v>
      </c>
      <c r="L3365">
        <v>557391452363</v>
      </c>
      <c r="N3365">
        <v>0</v>
      </c>
      <c r="O3365" t="s">
        <v>5</v>
      </c>
      <c r="P3365">
        <v>0</v>
      </c>
      <c r="Q3365">
        <v>62</v>
      </c>
      <c r="R3365">
        <v>62</v>
      </c>
      <c r="S3365">
        <v>1</v>
      </c>
      <c r="T3365">
        <v>62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 t="s">
        <v>6</v>
      </c>
      <c r="AG3365">
        <v>250</v>
      </c>
      <c r="AT3365" s="1"/>
      <c r="AU3365" s="2" t="str">
        <f>IF(ISBLANK(B3365),"", TEXT(B3365,"dddd, d \d\e mmmm \d\e aaaa"))</f>
        <v>sexta-feira, 22 de maio de 2026</v>
      </c>
      <c r="AX3365" s="1" t="str" cm="1">
        <f t="array" ref="AX3365">IFERROR(_xlfn.TEXTJOIN(", ",TRUE,_xlfn._xlws.SORT(_xlfn.UNIQUE(_xlfn._xlws.FILTER($K$2:$K$2889,($I$2:$I$2889=I3365)*($K$2:$K$2889&lt;&gt;""))))),"")</f>
        <v>Ben, Lucky</v>
      </c>
      <c r="AY3365" s="1" t="str">
        <f>IF(ISBLANK(F3365),"", IF(OR(
ISNUMBER(FIND("escovacao",LOWER(F3365))),
ISNUMBER(FIND("escovação",LOWER(F3365))),
ISNUMBER(FIND("higiene bucal",LOWER(F3365))),
ISNUMBER(FIND("tosa",LOWER(F3365))),
ISNUMBER(FIND("hidratacao",LOWER(F3365))),
ISNUMBER(FIND("hidratação",LOWER(F3365))),
ISNUMBER(FIND("spa",LOWER(F3365))),
ISNUMBER(FIND("corte de unhas",LOWER(F3365))),
ISNUMBER(FIND("desembolo",LOWER(F3365))),
ISNUMBER(FIND("clorexidina",LOWER(F3365))),
ISNUMBER(FIND("matizacao",LOWER(F3365))),
ISNUMBER(FIND("matização",LOWER(F3365))),
ISNUMBER(FIND("arredondamento",LOWER(F3365))),
ISNUMBER(FIND("remocao",LOWER(F3365))),
ISNUMBER(FIND("remoção",LOWER(F3365)))
),"Serviços extras",
IF(ISNUMBER(FIND("banho",LOWER(F3365))),"Banho","Loja")))</f>
        <v>Banho</v>
      </c>
      <c r="AZ3365" s="1" t="str">
        <f>IF(ISBLANK(I3365),"", _xlfn.LET(_xlpm.Pedido,TRIM(D3365&amp;""),IF(_xlpm.Pedido&lt;&gt;"",_xlpm.Pedido&amp;" | "&amp;K3365,I3365&amp;" | "&amp;K3365&amp;" | "&amp;TEXT(AU3365,"0"))))</f>
        <v>5643 | Lucky</v>
      </c>
      <c r="BA3365" s="1" t="str">
        <f>IF(ISBLANK(I3365),"", _xlfn.LET(_xlpm.TipoServico,LOWER(H3365),IF(ISNUMBER(FIND("banho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65" s="1" t="str">
        <f>IF(ISBLANK(I3365),"", _xlfn.LET(
    _xlpm.Servico,TRIM(F3365&amp;""),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65" s="1">
        <f t="shared" si="7"/>
        <v>62</v>
      </c>
    </row>
    <row r="3366" spans="1:55" x14ac:dyDescent="0.3">
      <c r="A3366" t="s">
        <v>141</v>
      </c>
      <c r="B3366" s="3">
        <v>46164</v>
      </c>
      <c r="C3366" t="s">
        <v>2</v>
      </c>
      <c r="D3366">
        <v>5643</v>
      </c>
      <c r="F3366" t="s">
        <v>183</v>
      </c>
      <c r="H3366" t="s">
        <v>276</v>
      </c>
      <c r="I3366">
        <v>2871</v>
      </c>
      <c r="J3366" t="s">
        <v>577</v>
      </c>
      <c r="K3366" t="s">
        <v>167</v>
      </c>
      <c r="L3366">
        <v>557391452363</v>
      </c>
      <c r="N3366">
        <v>0</v>
      </c>
      <c r="O3366" t="s">
        <v>5</v>
      </c>
      <c r="P3366">
        <v>0</v>
      </c>
      <c r="Q3366">
        <v>63</v>
      </c>
      <c r="R3366">
        <v>63</v>
      </c>
      <c r="S3366">
        <v>1</v>
      </c>
      <c r="T3366">
        <v>63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 t="s">
        <v>6</v>
      </c>
      <c r="AG3366">
        <v>250</v>
      </c>
      <c r="AT3366" s="1"/>
      <c r="AU3366" s="2" t="str">
        <f>IF(ISBLANK(B3366),"", TEXT(B3366,"dddd, d \d\e mmmm \d\e aaaa"))</f>
        <v>sexta-feira, 22 de maio de 2026</v>
      </c>
      <c r="AX3366" s="1" t="str" cm="1">
        <f t="array" ref="AX3366">IFERROR(_xlfn.TEXTJOIN(", ",TRUE,_xlfn._xlws.SORT(_xlfn.UNIQUE(_xlfn._xlws.FILTER($K$2:$K$2889,($I$2:$I$2889=I3366)*($K$2:$K$2889&lt;&gt;""))))),"")</f>
        <v>Ben, Lucky</v>
      </c>
      <c r="AY3366" s="1" t="str">
        <f>IF(ISBLANK(F3366),"", IF(OR(
ISNUMBER(FIND("escovacao",LOWER(F3366))),
ISNUMBER(FIND("escovação",LOWER(F3366))),
ISNUMBER(FIND("higiene bucal",LOWER(F3366))),
ISNUMBER(FIND("tosa",LOWER(F3366))),
ISNUMBER(FIND("hidratacao",LOWER(F3366))),
ISNUMBER(FIND("hidratação",LOWER(F3366))),
ISNUMBER(FIND("spa",LOWER(F3366))),
ISNUMBER(FIND("corte de unhas",LOWER(F3366))),
ISNUMBER(FIND("desembolo",LOWER(F3366))),
ISNUMBER(FIND("clorexidina",LOWER(F3366))),
ISNUMBER(FIND("matizacao",LOWER(F3366))),
ISNUMBER(FIND("matização",LOWER(F3366))),
ISNUMBER(FIND("arredondamento",LOWER(F3366))),
ISNUMBER(FIND("remocao",LOWER(F3366))),
ISNUMBER(FIND("remoção",LOWER(F3366)))
),"Serviços extras",
IF(ISNUMBER(FIND("banho",LOWER(F3366))),"Banho","Loja")))</f>
        <v>Serviços extras</v>
      </c>
      <c r="AZ3366" s="1" t="str">
        <f>IF(ISBLANK(I3366),"", _xlfn.LET(_xlpm.Pedido,TRIM(D3366&amp;""),IF(_xlpm.Pedido&lt;&gt;"",_xlpm.Pedido&amp;" | "&amp;K3366,I3366&amp;" | "&amp;K3366&amp;" | "&amp;TEXT(AU3366,"0"))))</f>
        <v>5643 | Lucky</v>
      </c>
      <c r="BA3366" s="1" t="str">
        <f>IF(ISBLANK(I3366),"", _xlfn.LET(_xlpm.TipoServico,LOWER(H3366),IF(ISNUMBER(FIND("banho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66" s="1" t="str">
        <f>IF(ISBLANK(I3366),"", _xlfn.LET(
    _xlpm.Servico,TRIM(F3366&amp;""),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66" s="1">
        <f t="shared" si="7"/>
        <v>63</v>
      </c>
    </row>
    <row r="3367" spans="1:55" x14ac:dyDescent="0.3">
      <c r="A3367" t="s">
        <v>172</v>
      </c>
      <c r="B3367" s="3">
        <v>46164</v>
      </c>
      <c r="C3367" t="s">
        <v>2</v>
      </c>
      <c r="D3367">
        <v>5639</v>
      </c>
      <c r="F3367" t="s">
        <v>134</v>
      </c>
      <c r="H3367" t="s">
        <v>276</v>
      </c>
      <c r="I3367">
        <v>2138</v>
      </c>
      <c r="J3367" t="s">
        <v>19</v>
      </c>
      <c r="K3367" t="s">
        <v>286</v>
      </c>
      <c r="L3367">
        <v>73981226271</v>
      </c>
      <c r="N3367">
        <v>0</v>
      </c>
      <c r="O3367" t="s">
        <v>5</v>
      </c>
      <c r="P3367">
        <v>0</v>
      </c>
      <c r="Q3367">
        <v>62</v>
      </c>
      <c r="R3367">
        <v>62</v>
      </c>
      <c r="S3367">
        <v>1</v>
      </c>
      <c r="T3367">
        <v>62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0</v>
      </c>
      <c r="AF3367" t="s">
        <v>6</v>
      </c>
      <c r="AG3367">
        <v>72</v>
      </c>
      <c r="AH3367" t="s">
        <v>207</v>
      </c>
      <c r="AI3367" t="s">
        <v>209</v>
      </c>
      <c r="AJ3367" t="s">
        <v>192</v>
      </c>
      <c r="AK3367" t="s">
        <v>187</v>
      </c>
      <c r="AL3367" t="s">
        <v>188</v>
      </c>
      <c r="AM3367" t="s">
        <v>287</v>
      </c>
      <c r="AT3367" s="1"/>
      <c r="AU3367" s="2" t="str">
        <f>IF(ISBLANK(B3367),"", TEXT(B3367,"dddd, d \d\e mmmm \d\e aaaa"))</f>
        <v>sexta-feira, 22 de maio de 2026</v>
      </c>
      <c r="AX3367" s="1" t="str" cm="1">
        <f t="array" ref="AX3367">IFERROR(_xlfn.TEXTJOIN(", ",TRUE,_xlfn._xlws.SORT(_xlfn.UNIQUE(_xlfn._xlws.FILTER($K$2:$K$2889,($I$2:$I$2889=I3367)*($K$2:$K$2889&lt;&gt;""))))),"")</f>
        <v>Olaf</v>
      </c>
      <c r="AY3367" s="1" t="str">
        <f>IF(ISBLANK(F3367),"", IF(OR(
ISNUMBER(FIND("escovacao",LOWER(F3367))),
ISNUMBER(FIND("escovação",LOWER(F3367))),
ISNUMBER(FIND("higiene bucal",LOWER(F3367))),
ISNUMBER(FIND("tosa",LOWER(F3367))),
ISNUMBER(FIND("hidratacao",LOWER(F3367))),
ISNUMBER(FIND("hidratação",LOWER(F3367))),
ISNUMBER(FIND("spa",LOWER(F3367))),
ISNUMBER(FIND("corte de unhas",LOWER(F3367))),
ISNUMBER(FIND("desembolo",LOWER(F3367))),
ISNUMBER(FIND("clorexidina",LOWER(F3367))),
ISNUMBER(FIND("matizacao",LOWER(F3367))),
ISNUMBER(FIND("matização",LOWER(F3367))),
ISNUMBER(FIND("arredondamento",LOWER(F3367))),
ISNUMBER(FIND("remocao",LOWER(F3367))),
ISNUMBER(FIND("remoção",LOWER(F3367)))
),"Serviços extras",
IF(ISNUMBER(FIND("banho",LOWER(F3367))),"Banho","Loja")))</f>
        <v>Banho</v>
      </c>
      <c r="AZ3367" s="1" t="str">
        <f>IF(ISBLANK(I3367),"", _xlfn.LET(_xlpm.Pedido,TRIM(D3367&amp;""),IF(_xlpm.Pedido&lt;&gt;"",_xlpm.Pedido&amp;" | "&amp;K3367,I3367&amp;" | "&amp;K3367&amp;" | "&amp;TEXT(AU3367,"0"))))</f>
        <v>5639 | Olaf</v>
      </c>
      <c r="BA3367" s="1" t="str">
        <f>IF(ISBLANK(I3367),"", _xlfn.LET(_xlpm.TipoServico,LOWER(H3367),IF(ISNUMBER(FIND("banho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67" s="1" t="str">
        <f>IF(ISBLANK(I3367),"", _xlfn.LET(
    _xlpm.Servico,TRIM(F3367&amp;""),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67" s="1">
        <f t="shared" si="7"/>
        <v>62</v>
      </c>
    </row>
    <row r="3368" spans="1:55" x14ac:dyDescent="0.3">
      <c r="A3368" t="s">
        <v>172</v>
      </c>
      <c r="B3368" s="3">
        <v>46164</v>
      </c>
      <c r="C3368" t="s">
        <v>2</v>
      </c>
      <c r="D3368">
        <v>5639</v>
      </c>
      <c r="F3368" t="s">
        <v>169</v>
      </c>
      <c r="H3368" t="s">
        <v>276</v>
      </c>
      <c r="I3368">
        <v>2138</v>
      </c>
      <c r="J3368" t="s">
        <v>19</v>
      </c>
      <c r="K3368" t="s">
        <v>286</v>
      </c>
      <c r="L3368">
        <v>73981226271</v>
      </c>
      <c r="N3368">
        <v>0</v>
      </c>
      <c r="O3368" t="s">
        <v>5</v>
      </c>
      <c r="P3368">
        <v>0</v>
      </c>
      <c r="Q3368">
        <v>10</v>
      </c>
      <c r="R3368">
        <v>10</v>
      </c>
      <c r="S3368">
        <v>1</v>
      </c>
      <c r="T3368">
        <v>10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  <c r="AE3368">
        <v>0</v>
      </c>
      <c r="AF3368" t="s">
        <v>6</v>
      </c>
      <c r="AG3368">
        <v>72</v>
      </c>
      <c r="AH3368" t="s">
        <v>207</v>
      </c>
      <c r="AI3368" t="s">
        <v>209</v>
      </c>
      <c r="AJ3368" t="s">
        <v>192</v>
      </c>
      <c r="AK3368" t="s">
        <v>187</v>
      </c>
      <c r="AL3368" t="s">
        <v>188</v>
      </c>
      <c r="AM3368" t="s">
        <v>287</v>
      </c>
      <c r="AT3368" s="1"/>
      <c r="AU3368" s="2" t="str">
        <f>IF(ISBLANK(B3368),"", TEXT(B3368,"dddd, d \d\e mmmm \d\e aaaa"))</f>
        <v>sexta-feira, 22 de maio de 2026</v>
      </c>
      <c r="AX3368" s="1" t="str" cm="1">
        <f t="array" ref="AX3368">IFERROR(_xlfn.TEXTJOIN(", ",TRUE,_xlfn._xlws.SORT(_xlfn.UNIQUE(_xlfn._xlws.FILTER($K$2:$K$2889,($I$2:$I$2889=I3368)*($K$2:$K$2889&lt;&gt;""))))),"")</f>
        <v>Olaf</v>
      </c>
      <c r="AY3368" s="1" t="str">
        <f>IF(ISBLANK(F3368),"", IF(OR(
ISNUMBER(FIND("escovacao",LOWER(F3368))),
ISNUMBER(FIND("escovação",LOWER(F3368))),
ISNUMBER(FIND("higiene bucal",LOWER(F3368))),
ISNUMBER(FIND("tosa",LOWER(F3368))),
ISNUMBER(FIND("hidratacao",LOWER(F3368))),
ISNUMBER(FIND("hidratação",LOWER(F3368))),
ISNUMBER(FIND("spa",LOWER(F3368))),
ISNUMBER(FIND("corte de unhas",LOWER(F3368))),
ISNUMBER(FIND("desembolo",LOWER(F3368))),
ISNUMBER(FIND("clorexidina",LOWER(F3368))),
ISNUMBER(FIND("matizacao",LOWER(F3368))),
ISNUMBER(FIND("matização",LOWER(F3368))),
ISNUMBER(FIND("arredondamento",LOWER(F3368))),
ISNUMBER(FIND("remocao",LOWER(F3368))),
ISNUMBER(FIND("remoção",LOWER(F3368)))
),"Serviços extras",
IF(ISNUMBER(FIND("banho",LOWER(F3368))),"Banho","Loja")))</f>
        <v>Serviços extras</v>
      </c>
      <c r="AZ3368" s="1" t="str">
        <f>IF(ISBLANK(I3368),"", _xlfn.LET(_xlpm.Pedido,TRIM(D3368&amp;""),IF(_xlpm.Pedido&lt;&gt;"",_xlpm.Pedido&amp;" | "&amp;K3368,I3368&amp;" | "&amp;K3368&amp;" | "&amp;TEXT(AU3368,"0"))))</f>
        <v>5639 | Olaf</v>
      </c>
      <c r="BA3368" s="1" t="str">
        <f>IF(ISBLANK(I3368),"", _xlfn.LET(_xlpm.TipoServico,LOWER(H3368),IF(ISNUMBER(FIND("banho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68" s="1" t="str">
        <f>IF(ISBLANK(I3368),"", _xlfn.LET(
    _xlpm.Servico,TRIM(F3368&amp;""),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68" s="1">
        <f t="shared" si="7"/>
        <v>10</v>
      </c>
    </row>
    <row r="3369" spans="1:55" x14ac:dyDescent="0.3">
      <c r="A3369" t="s">
        <v>141</v>
      </c>
      <c r="B3369" s="3">
        <v>46164</v>
      </c>
      <c r="C3369" t="s">
        <v>2</v>
      </c>
      <c r="D3369">
        <v>5643</v>
      </c>
      <c r="F3369" t="s">
        <v>134</v>
      </c>
      <c r="H3369" t="s">
        <v>276</v>
      </c>
      <c r="I3369">
        <v>2871</v>
      </c>
      <c r="J3369" t="s">
        <v>577</v>
      </c>
      <c r="K3369" t="s">
        <v>637</v>
      </c>
      <c r="L3369">
        <v>557391452363</v>
      </c>
      <c r="N3369">
        <v>0</v>
      </c>
      <c r="O3369" t="s">
        <v>5</v>
      </c>
      <c r="P3369">
        <v>0</v>
      </c>
      <c r="Q3369">
        <v>62</v>
      </c>
      <c r="R3369">
        <v>62</v>
      </c>
      <c r="S3369">
        <v>1</v>
      </c>
      <c r="T3369">
        <v>62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 t="s">
        <v>6</v>
      </c>
      <c r="AG3369">
        <v>250</v>
      </c>
      <c r="AT3369" s="1"/>
      <c r="AU3369" s="2" t="str">
        <f>IF(ISBLANK(B3369),"", TEXT(B3369,"dddd, d \d\e mmmm \d\e aaaa"))</f>
        <v>sexta-feira, 22 de maio de 2026</v>
      </c>
      <c r="AX3369" s="1" t="str" cm="1">
        <f t="array" ref="AX3369">IFERROR(_xlfn.TEXTJOIN(", ",TRUE,_xlfn._xlws.SORT(_xlfn.UNIQUE(_xlfn._xlws.FILTER($K$2:$K$2889,($I$2:$I$2889=I3369)*($K$2:$K$2889&lt;&gt;""))))),"")</f>
        <v>Ben, Lucky</v>
      </c>
      <c r="AY3369" s="1" t="str">
        <f>IF(ISBLANK(F3369),"", IF(OR(
ISNUMBER(FIND("escovacao",LOWER(F3369))),
ISNUMBER(FIND("escovação",LOWER(F3369))),
ISNUMBER(FIND("higiene bucal",LOWER(F3369))),
ISNUMBER(FIND("tosa",LOWER(F3369))),
ISNUMBER(FIND("hidratacao",LOWER(F3369))),
ISNUMBER(FIND("hidratação",LOWER(F3369))),
ISNUMBER(FIND("spa",LOWER(F3369))),
ISNUMBER(FIND("corte de unhas",LOWER(F3369))),
ISNUMBER(FIND("desembolo",LOWER(F3369))),
ISNUMBER(FIND("clorexidina",LOWER(F3369))),
ISNUMBER(FIND("matizacao",LOWER(F3369))),
ISNUMBER(FIND("matização",LOWER(F3369))),
ISNUMBER(FIND("arredondamento",LOWER(F3369))),
ISNUMBER(FIND("remocao",LOWER(F3369))),
ISNUMBER(FIND("remoção",LOWER(F3369)))
),"Serviços extras",
IF(ISNUMBER(FIND("banho",LOWER(F3369))),"Banho","Loja")))</f>
        <v>Banho</v>
      </c>
      <c r="AZ3369" s="1" t="str">
        <f>IF(ISBLANK(I3369),"", _xlfn.LET(_xlpm.Pedido,TRIM(D3369&amp;""),IF(_xlpm.Pedido&lt;&gt;"",_xlpm.Pedido&amp;" | "&amp;K3369,I3369&amp;" | "&amp;K3369&amp;" | "&amp;TEXT(AU3369,"0"))))</f>
        <v>5643 | Ben</v>
      </c>
      <c r="BA3369" s="1" t="str">
        <f>IF(ISBLANK(I3369),"", _xlfn.LET(_xlpm.TipoServico,LOWER(H3369),IF(ISNUMBER(FIND("banho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69" s="1" t="str">
        <f>IF(ISBLANK(I3369),"", _xlfn.LET(
    _xlpm.Servico,TRIM(F3369&amp;""),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69" s="1">
        <f t="shared" si="7"/>
        <v>62</v>
      </c>
    </row>
    <row r="3370" spans="1:55" x14ac:dyDescent="0.3">
      <c r="A3370" t="s">
        <v>141</v>
      </c>
      <c r="B3370" s="3">
        <v>46164</v>
      </c>
      <c r="C3370" t="s">
        <v>2</v>
      </c>
      <c r="D3370">
        <v>5643</v>
      </c>
      <c r="F3370" t="s">
        <v>183</v>
      </c>
      <c r="H3370" t="s">
        <v>276</v>
      </c>
      <c r="I3370">
        <v>2871</v>
      </c>
      <c r="J3370" t="s">
        <v>577</v>
      </c>
      <c r="K3370" t="s">
        <v>637</v>
      </c>
      <c r="L3370">
        <v>557391452363</v>
      </c>
      <c r="N3370">
        <v>0</v>
      </c>
      <c r="O3370" t="s">
        <v>5</v>
      </c>
      <c r="P3370">
        <v>0</v>
      </c>
      <c r="Q3370">
        <v>63</v>
      </c>
      <c r="R3370">
        <v>63</v>
      </c>
      <c r="S3370">
        <v>1</v>
      </c>
      <c r="T3370">
        <v>63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 t="s">
        <v>6</v>
      </c>
      <c r="AG3370">
        <v>250</v>
      </c>
      <c r="AT3370" s="1"/>
      <c r="AU3370" s="2" t="str">
        <f>IF(ISBLANK(B3370),"", TEXT(B3370,"dddd, d \d\e mmmm \d\e aaaa"))</f>
        <v>sexta-feira, 22 de maio de 2026</v>
      </c>
      <c r="AX3370" s="1" t="str" cm="1">
        <f t="array" ref="AX3370">IFERROR(_xlfn.TEXTJOIN(", ",TRUE,_xlfn._xlws.SORT(_xlfn.UNIQUE(_xlfn._xlws.FILTER($K$2:$K$2889,($I$2:$I$2889=I3370)*($K$2:$K$2889&lt;&gt;""))))),"")</f>
        <v>Ben, Lucky</v>
      </c>
      <c r="AY3370" s="1" t="str">
        <f>IF(ISBLANK(F3370),"", IF(OR(
ISNUMBER(FIND("escovacao",LOWER(F3370))),
ISNUMBER(FIND("escovação",LOWER(F3370))),
ISNUMBER(FIND("higiene bucal",LOWER(F3370))),
ISNUMBER(FIND("tosa",LOWER(F3370))),
ISNUMBER(FIND("hidratacao",LOWER(F3370))),
ISNUMBER(FIND("hidratação",LOWER(F3370))),
ISNUMBER(FIND("spa",LOWER(F3370))),
ISNUMBER(FIND("corte de unhas",LOWER(F3370))),
ISNUMBER(FIND("desembolo",LOWER(F3370))),
ISNUMBER(FIND("clorexidina",LOWER(F3370))),
ISNUMBER(FIND("matizacao",LOWER(F3370))),
ISNUMBER(FIND("matização",LOWER(F3370))),
ISNUMBER(FIND("arredondamento",LOWER(F3370))),
ISNUMBER(FIND("remocao",LOWER(F3370))),
ISNUMBER(FIND("remoção",LOWER(F3370)))
),"Serviços extras",
IF(ISNUMBER(FIND("banho",LOWER(F3370))),"Banho","Loja")))</f>
        <v>Serviços extras</v>
      </c>
      <c r="AZ3370" s="1" t="str">
        <f>IF(ISBLANK(I3370),"", _xlfn.LET(_xlpm.Pedido,TRIM(D3370&amp;""),IF(_xlpm.Pedido&lt;&gt;"",_xlpm.Pedido&amp;" | "&amp;K3370,I3370&amp;" | "&amp;K3370&amp;" | "&amp;TEXT(AU3370,"0"))))</f>
        <v>5643 | Ben</v>
      </c>
      <c r="BA3370" s="1" t="str">
        <f>IF(ISBLANK(I3370),"", _xlfn.LET(_xlpm.TipoServico,LOWER(H3370),IF(ISNUMBER(FIND("banho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70" s="1" t="str">
        <f>IF(ISBLANK(I3370),"", _xlfn.LET(
    _xlpm.Servico,TRIM(F3370&amp;""),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70" s="1">
        <f t="shared" si="7"/>
        <v>63</v>
      </c>
    </row>
    <row r="3371" spans="1:55" x14ac:dyDescent="0.3">
      <c r="A3371" t="s">
        <v>1</v>
      </c>
      <c r="B3371" s="3">
        <v>46164</v>
      </c>
      <c r="C3371" t="s">
        <v>2</v>
      </c>
      <c r="D3371">
        <v>5638</v>
      </c>
      <c r="F3371" t="s">
        <v>312</v>
      </c>
      <c r="H3371" t="s">
        <v>289</v>
      </c>
      <c r="I3371">
        <v>2853</v>
      </c>
      <c r="J3371" t="s">
        <v>36</v>
      </c>
      <c r="K3371" t="s">
        <v>161</v>
      </c>
      <c r="L3371">
        <v>557399845575</v>
      </c>
      <c r="N3371">
        <v>0</v>
      </c>
      <c r="O3371" t="s">
        <v>5</v>
      </c>
      <c r="P3371">
        <v>0</v>
      </c>
      <c r="Q3371">
        <v>236</v>
      </c>
      <c r="R3371">
        <v>236</v>
      </c>
      <c r="S3371">
        <v>1</v>
      </c>
      <c r="T3371">
        <v>236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 t="s">
        <v>6</v>
      </c>
      <c r="AG3371">
        <v>356</v>
      </c>
      <c r="AT3371" s="1"/>
      <c r="AU3371" s="2" t="str">
        <f>IF(ISBLANK(B3371),"", TEXT(B3371,"dddd, d \d\e mmmm \d\e aaaa"))</f>
        <v>sexta-feira, 22 de maio de 2026</v>
      </c>
      <c r="AX3371" s="1" t="str" cm="1">
        <f t="array" ref="AX3371">IFERROR(_xlfn.TEXTJOIN(", ",TRUE,_xlfn._xlws.SORT(_xlfn.UNIQUE(_xlfn._xlws.FILTER($K$2:$K$2889,($I$2:$I$2889=I3371)*($K$2:$K$2889&lt;&gt;""))))),"")</f>
        <v>Charlotte</v>
      </c>
      <c r="AY3371" s="1" t="str">
        <f>IF(ISBLANK(F3371),"", IF(OR(
ISNUMBER(FIND("escovacao",LOWER(F3371))),
ISNUMBER(FIND("escovação",LOWER(F3371))),
ISNUMBER(FIND("higiene bucal",LOWER(F3371))),
ISNUMBER(FIND("tosa",LOWER(F3371))),
ISNUMBER(FIND("hidratacao",LOWER(F3371))),
ISNUMBER(FIND("hidratação",LOWER(F3371))),
ISNUMBER(FIND("spa",LOWER(F3371))),
ISNUMBER(FIND("corte de unhas",LOWER(F3371))),
ISNUMBER(FIND("desembolo",LOWER(F3371))),
ISNUMBER(FIND("clorexidina",LOWER(F3371))),
ISNUMBER(FIND("matizacao",LOWER(F3371))),
ISNUMBER(FIND("matização",LOWER(F3371))),
ISNUMBER(FIND("arredondamento",LOWER(F3371))),
ISNUMBER(FIND("remocao",LOWER(F3371))),
ISNUMBER(FIND("remoção",LOWER(F3371)))
),"Serviços extras",
IF(ISNUMBER(FIND("banho",LOWER(F3371))),"Banho","Loja")))</f>
        <v>Banho</v>
      </c>
      <c r="AZ3371" s="1" t="str">
        <f>IF(ISBLANK(I3371),"", _xlfn.LET(_xlpm.Pedido,TRIM(D3371&amp;""),IF(_xlpm.Pedido&lt;&gt;"",_xlpm.Pedido&amp;" | "&amp;K3371,I3371&amp;" | "&amp;K3371&amp;" | "&amp;TEXT(AU3371,"0"))))</f>
        <v>5638 | Charlotte</v>
      </c>
      <c r="BA3371" s="1" t="str">
        <f>IF(ISBLANK(I3371),"", _xlfn.LET(_xlpm.TipoServico,LOWER(H3371),IF(ISNUMBER(FIND("banho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71" s="1" t="str">
        <f>IF(ISBLANK(I3371),"", _xlfn.LET(
    _xlpm.Servico,TRIM(F3371&amp;""),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71" s="1">
        <f t="shared" si="7"/>
        <v>236</v>
      </c>
    </row>
    <row r="3372" spans="1:55" x14ac:dyDescent="0.3">
      <c r="A3372" t="s">
        <v>1</v>
      </c>
      <c r="B3372" s="3">
        <v>46164</v>
      </c>
      <c r="C3372" t="s">
        <v>2</v>
      </c>
      <c r="D3372">
        <v>5638</v>
      </c>
      <c r="F3372" t="s">
        <v>314</v>
      </c>
      <c r="H3372" t="s">
        <v>289</v>
      </c>
      <c r="I3372">
        <v>2853</v>
      </c>
      <c r="J3372" t="s">
        <v>36</v>
      </c>
      <c r="K3372" t="s">
        <v>161</v>
      </c>
      <c r="L3372">
        <v>557399845575</v>
      </c>
      <c r="N3372">
        <v>0</v>
      </c>
      <c r="O3372" t="s">
        <v>5</v>
      </c>
      <c r="P3372">
        <v>0</v>
      </c>
      <c r="Q3372">
        <v>120</v>
      </c>
      <c r="R3372">
        <v>120</v>
      </c>
      <c r="S3372">
        <v>1</v>
      </c>
      <c r="T3372">
        <v>120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 t="s">
        <v>6</v>
      </c>
      <c r="AG3372">
        <v>356</v>
      </c>
      <c r="AT3372" s="1"/>
      <c r="AU3372" s="2" t="str">
        <f>IF(ISBLANK(B3372),"", TEXT(B3372,"dddd, d \d\e mmmm \d\e aaaa"))</f>
        <v>sexta-feira, 22 de maio de 2026</v>
      </c>
      <c r="AX3372" s="1" t="str" cm="1">
        <f t="array" ref="AX3372">IFERROR(_xlfn.TEXTJOIN(", ",TRUE,_xlfn._xlws.SORT(_xlfn.UNIQUE(_xlfn._xlws.FILTER($K$2:$K$2889,($I$2:$I$2889=I3372)*($K$2:$K$2889&lt;&gt;""))))),"")</f>
        <v>Charlotte</v>
      </c>
      <c r="AY3372" s="1" t="str">
        <f>IF(ISBLANK(F3372),"", IF(OR(
ISNUMBER(FIND("escovacao",LOWER(F3372))),
ISNUMBER(FIND("escovação",LOWER(F3372))),
ISNUMBER(FIND("higiene bucal",LOWER(F3372))),
ISNUMBER(FIND("tosa",LOWER(F3372))),
ISNUMBER(FIND("hidratacao",LOWER(F3372))),
ISNUMBER(FIND("hidratação",LOWER(F3372))),
ISNUMBER(FIND("spa",LOWER(F3372))),
ISNUMBER(FIND("corte de unhas",LOWER(F3372))),
ISNUMBER(FIND("desembolo",LOWER(F3372))),
ISNUMBER(FIND("clorexidina",LOWER(F3372))),
ISNUMBER(FIND("matizacao",LOWER(F3372))),
ISNUMBER(FIND("matização",LOWER(F3372))),
ISNUMBER(FIND("arredondamento",LOWER(F3372))),
ISNUMBER(FIND("remocao",LOWER(F3372))),
ISNUMBER(FIND("remoção",LOWER(F3372)))
),"Serviços extras",
IF(ISNUMBER(FIND("banho",LOWER(F3372))),"Banho","Loja")))</f>
        <v>Serviços extras</v>
      </c>
      <c r="AZ3372" s="1" t="str">
        <f>IF(ISBLANK(I3372),"", _xlfn.LET(_xlpm.Pedido,TRIM(D3372&amp;""),IF(_xlpm.Pedido&lt;&gt;"",_xlpm.Pedido&amp;" | "&amp;K3372,I3372&amp;" | "&amp;K3372&amp;" | "&amp;TEXT(AU3372,"0"))))</f>
        <v>5638 | Charlotte</v>
      </c>
      <c r="BA3372" s="1" t="str">
        <f>IF(ISBLANK(I3372),"", _xlfn.LET(_xlpm.TipoServico,LOWER(H3372),IF(ISNUMBER(FIND("banho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72" s="1" t="str">
        <f>IF(ISBLANK(I3372),"", _xlfn.LET(
    _xlpm.Servico,TRIM(F3372&amp;""),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pacote de hidratacao P</v>
      </c>
      <c r="BC3372" s="1">
        <f t="shared" si="7"/>
        <v>120</v>
      </c>
    </row>
    <row r="3373" spans="1:55" x14ac:dyDescent="0.3">
      <c r="A3373" t="s">
        <v>172</v>
      </c>
      <c r="B3373" s="3">
        <v>46164</v>
      </c>
      <c r="C3373" t="s">
        <v>2</v>
      </c>
      <c r="D3373">
        <v>5640</v>
      </c>
      <c r="F3373" t="s">
        <v>237</v>
      </c>
      <c r="H3373" t="s">
        <v>276</v>
      </c>
      <c r="I3373">
        <v>2294</v>
      </c>
      <c r="J3373" t="s">
        <v>463</v>
      </c>
      <c r="K3373" t="s">
        <v>384</v>
      </c>
      <c r="L3373">
        <v>557388884599</v>
      </c>
      <c r="N3373">
        <v>0</v>
      </c>
      <c r="O3373" t="s">
        <v>5</v>
      </c>
      <c r="P3373">
        <v>0</v>
      </c>
      <c r="Q3373">
        <v>105</v>
      </c>
      <c r="R3373">
        <v>105</v>
      </c>
      <c r="S3373">
        <v>1</v>
      </c>
      <c r="T3373">
        <v>105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 t="s">
        <v>6</v>
      </c>
      <c r="AG3373">
        <v>135</v>
      </c>
      <c r="AJ3373" t="s">
        <v>192</v>
      </c>
      <c r="AK3373" t="s">
        <v>187</v>
      </c>
      <c r="AL3373" t="s">
        <v>240</v>
      </c>
      <c r="AT3373" s="1"/>
      <c r="AU3373" s="2" t="str">
        <f>IF(ISBLANK(B3373),"", TEXT(B3373,"dddd, d \d\e mmmm \d\e aaaa"))</f>
        <v>sexta-feira, 22 de maio de 2026</v>
      </c>
      <c r="AX3373" s="1" t="str" cm="1">
        <f t="array" ref="AX3373">IFERROR(_xlfn.TEXTJOIN(", ",TRUE,_xlfn._xlws.SORT(_xlfn.UNIQUE(_xlfn._xlws.FILTER($K$2:$K$2889,($I$2:$I$2889=I3373)*($K$2:$K$2889&lt;&gt;""))))),"")</f>
        <v>Apolo</v>
      </c>
      <c r="AY3373" s="1" t="str">
        <f>IF(ISBLANK(F3373),"", IF(OR(
ISNUMBER(FIND("escovacao",LOWER(F3373))),
ISNUMBER(FIND("escovação",LOWER(F3373))),
ISNUMBER(FIND("higiene bucal",LOWER(F3373))),
ISNUMBER(FIND("tosa",LOWER(F3373))),
ISNUMBER(FIND("hidratacao",LOWER(F3373))),
ISNUMBER(FIND("hidratação",LOWER(F3373))),
ISNUMBER(FIND("spa",LOWER(F3373))),
ISNUMBER(FIND("corte de unhas",LOWER(F3373))),
ISNUMBER(FIND("desembolo",LOWER(F3373))),
ISNUMBER(FIND("clorexidina",LOWER(F3373))),
ISNUMBER(FIND("matizacao",LOWER(F3373))),
ISNUMBER(FIND("matização",LOWER(F3373))),
ISNUMBER(FIND("arredondamento",LOWER(F3373))),
ISNUMBER(FIND("remocao",LOWER(F3373))),
ISNUMBER(FIND("remoção",LOWER(F3373)))
),"Serviços extras",
IF(ISNUMBER(FIND("banho",LOWER(F3373))),"Banho","Loja")))</f>
        <v>Banho</v>
      </c>
      <c r="AZ3373" s="1" t="str">
        <f>IF(ISBLANK(I3373),"", _xlfn.LET(_xlpm.Pedido,TRIM(D3373&amp;""),IF(_xlpm.Pedido&lt;&gt;"",_xlpm.Pedido&amp;" | "&amp;K3373,I3373&amp;" | "&amp;K3373&amp;" | "&amp;TEXT(AU3373,"0"))))</f>
        <v>5640 | Apolo</v>
      </c>
      <c r="BA3373" s="1" t="str">
        <f>IF(ISBLANK(I3373),"", _xlfn.LET(_xlpm.TipoServico,LOWER(H3373),IF(ISNUMBER(FIND("banho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73" s="1" t="str">
        <f>IF(ISBLANK(I3373),"", _xlfn.LET(
    _xlpm.Servico,TRIM(F3373&amp;""),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3373" s="1">
        <f t="shared" si="7"/>
        <v>105</v>
      </c>
    </row>
    <row r="3374" spans="1:55" x14ac:dyDescent="0.3">
      <c r="A3374" t="s">
        <v>172</v>
      </c>
      <c r="B3374" s="3">
        <v>46164</v>
      </c>
      <c r="C3374" t="s">
        <v>2</v>
      </c>
      <c r="D3374">
        <v>5640</v>
      </c>
      <c r="F3374" t="s">
        <v>249</v>
      </c>
      <c r="H3374" t="s">
        <v>276</v>
      </c>
      <c r="I3374">
        <v>2294</v>
      </c>
      <c r="J3374" t="s">
        <v>463</v>
      </c>
      <c r="K3374" t="s">
        <v>384</v>
      </c>
      <c r="L3374">
        <v>557388884599</v>
      </c>
      <c r="N3374">
        <v>0</v>
      </c>
      <c r="O3374" t="s">
        <v>5</v>
      </c>
      <c r="P3374">
        <v>0</v>
      </c>
      <c r="Q3374">
        <v>20</v>
      </c>
      <c r="R3374">
        <v>20</v>
      </c>
      <c r="S3374">
        <v>1</v>
      </c>
      <c r="T3374">
        <v>20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 t="s">
        <v>6</v>
      </c>
      <c r="AG3374">
        <v>135</v>
      </c>
      <c r="AJ3374" t="s">
        <v>192</v>
      </c>
      <c r="AK3374" t="s">
        <v>187</v>
      </c>
      <c r="AL3374" t="s">
        <v>240</v>
      </c>
      <c r="AT3374" s="1"/>
      <c r="AU3374" s="2" t="str">
        <f>IF(ISBLANK(B3374),"", TEXT(B3374,"dddd, d \d\e mmmm \d\e aaaa"))</f>
        <v>sexta-feira, 22 de maio de 2026</v>
      </c>
      <c r="AX3374" s="1" t="str" cm="1">
        <f t="array" ref="AX3374">IFERROR(_xlfn.TEXTJOIN(", ",TRUE,_xlfn._xlws.SORT(_xlfn.UNIQUE(_xlfn._xlws.FILTER($K$2:$K$2889,($I$2:$I$2889=I3374)*($K$2:$K$2889&lt;&gt;""))))),"")</f>
        <v>Apolo</v>
      </c>
      <c r="AY3374" s="1" t="str">
        <f>IF(ISBLANK(F3374),"", IF(OR(
ISNUMBER(FIND("escovacao",LOWER(F3374))),
ISNUMBER(FIND("escovação",LOWER(F3374))),
ISNUMBER(FIND("higiene bucal",LOWER(F3374))),
ISNUMBER(FIND("tosa",LOWER(F3374))),
ISNUMBER(FIND("hidratacao",LOWER(F3374))),
ISNUMBER(FIND("hidratação",LOWER(F3374))),
ISNUMBER(FIND("spa",LOWER(F3374))),
ISNUMBER(FIND("corte de unhas",LOWER(F3374))),
ISNUMBER(FIND("desembolo",LOWER(F3374))),
ISNUMBER(FIND("clorexidina",LOWER(F3374))),
ISNUMBER(FIND("matizacao",LOWER(F3374))),
ISNUMBER(FIND("matização",LOWER(F3374))),
ISNUMBER(FIND("arredondamento",LOWER(F3374))),
ISNUMBER(FIND("remocao",LOWER(F3374))),
ISNUMBER(FIND("remoção",LOWER(F3374)))
),"Serviços extras",
IF(ISNUMBER(FIND("banho",LOWER(F3374))),"Banho","Loja")))</f>
        <v>Serviços extras</v>
      </c>
      <c r="AZ3374" s="1" t="str">
        <f>IF(ISBLANK(I3374),"", _xlfn.LET(_xlpm.Pedido,TRIM(D3374&amp;""),IF(_xlpm.Pedido&lt;&gt;"",_xlpm.Pedido&amp;" | "&amp;K3374,I3374&amp;" | "&amp;K3374&amp;" | "&amp;TEXT(AU3374,"0"))))</f>
        <v>5640 | Apolo</v>
      </c>
      <c r="BA3374" s="1" t="str">
        <f>IF(ISBLANK(I3374),"", _xlfn.LET(_xlpm.TipoServico,LOWER(H3374),IF(ISNUMBER(FIND("banho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74" s="1" t="str">
        <f>IF(ISBLANK(I3374),"", _xlfn.LET(
    _xlpm.Servico,TRIM(F3374&amp;""),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74" s="1">
        <f t="shared" si="7"/>
        <v>20</v>
      </c>
    </row>
    <row r="3375" spans="1:55" x14ac:dyDescent="0.3">
      <c r="A3375" t="s">
        <v>172</v>
      </c>
      <c r="B3375" s="3">
        <v>46164</v>
      </c>
      <c r="C3375" t="s">
        <v>2</v>
      </c>
      <c r="D3375">
        <v>5640</v>
      </c>
      <c r="F3375" t="s">
        <v>169</v>
      </c>
      <c r="H3375" t="s">
        <v>276</v>
      </c>
      <c r="I3375">
        <v>2294</v>
      </c>
      <c r="J3375" t="s">
        <v>463</v>
      </c>
      <c r="K3375" t="s">
        <v>384</v>
      </c>
      <c r="L3375">
        <v>557388884599</v>
      </c>
      <c r="N3375">
        <v>0</v>
      </c>
      <c r="O3375" t="s">
        <v>5</v>
      </c>
      <c r="P3375">
        <v>0</v>
      </c>
      <c r="Q3375">
        <v>10</v>
      </c>
      <c r="R3375">
        <v>10</v>
      </c>
      <c r="S3375">
        <v>1</v>
      </c>
      <c r="T3375">
        <v>10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 t="s">
        <v>6</v>
      </c>
      <c r="AG3375">
        <v>135</v>
      </c>
      <c r="AJ3375" t="s">
        <v>192</v>
      </c>
      <c r="AK3375" t="s">
        <v>187</v>
      </c>
      <c r="AL3375" t="s">
        <v>240</v>
      </c>
      <c r="AT3375" s="1"/>
      <c r="AU3375" s="2" t="str">
        <f>IF(ISBLANK(B3375),"", TEXT(B3375,"dddd, d \d\e mmmm \d\e aaaa"))</f>
        <v>sexta-feira, 22 de maio de 2026</v>
      </c>
      <c r="AX3375" s="1" t="str" cm="1">
        <f t="array" ref="AX3375">IFERROR(_xlfn.TEXTJOIN(", ",TRUE,_xlfn._xlws.SORT(_xlfn.UNIQUE(_xlfn._xlws.FILTER($K$2:$K$2889,($I$2:$I$2889=I3375)*($K$2:$K$2889&lt;&gt;""))))),"")</f>
        <v>Apolo</v>
      </c>
      <c r="AY3375" s="1" t="str">
        <f>IF(ISBLANK(F3375),"", IF(OR(
ISNUMBER(FIND("escovacao",LOWER(F3375))),
ISNUMBER(FIND("escovação",LOWER(F3375))),
ISNUMBER(FIND("higiene bucal",LOWER(F3375))),
ISNUMBER(FIND("tosa",LOWER(F3375))),
ISNUMBER(FIND("hidratacao",LOWER(F3375))),
ISNUMBER(FIND("hidratação",LOWER(F3375))),
ISNUMBER(FIND("spa",LOWER(F3375))),
ISNUMBER(FIND("corte de unhas",LOWER(F3375))),
ISNUMBER(FIND("desembolo",LOWER(F3375))),
ISNUMBER(FIND("clorexidina",LOWER(F3375))),
ISNUMBER(FIND("matizacao",LOWER(F3375))),
ISNUMBER(FIND("matização",LOWER(F3375))),
ISNUMBER(FIND("arredondamento",LOWER(F3375))),
ISNUMBER(FIND("remocao",LOWER(F3375))),
ISNUMBER(FIND("remoção",LOWER(F3375)))
),"Serviços extras",
IF(ISNUMBER(FIND("banho",LOWER(F3375))),"Banho","Loja")))</f>
        <v>Serviços extras</v>
      </c>
      <c r="AZ3375" s="1" t="str">
        <f>IF(ISBLANK(I3375),"", _xlfn.LET(_xlpm.Pedido,TRIM(D3375&amp;""),IF(_xlpm.Pedido&lt;&gt;"",_xlpm.Pedido&amp;" | "&amp;K3375,I3375&amp;" | "&amp;K3375&amp;" | "&amp;TEXT(AU3375,"0"))))</f>
        <v>5640 | Apolo</v>
      </c>
      <c r="BA3375" s="1" t="str">
        <f>IF(ISBLANK(I3375),"", _xlfn.LET(_xlpm.TipoServico,LOWER(H3375),IF(ISNUMBER(FIND("banho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75" s="1" t="str">
        <f>IF(ISBLANK(I3375),"", _xlfn.LET(
    _xlpm.Servico,TRIM(F3375&amp;""),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75" s="1">
        <f t="shared" si="7"/>
        <v>10</v>
      </c>
    </row>
    <row r="3376" spans="1:55" x14ac:dyDescent="0.3">
      <c r="A3376" t="s">
        <v>133</v>
      </c>
      <c r="B3376" s="3">
        <v>46164</v>
      </c>
      <c r="C3376" t="s">
        <v>2</v>
      </c>
      <c r="D3376">
        <v>5641</v>
      </c>
      <c r="F3376" t="s">
        <v>134</v>
      </c>
      <c r="H3376" t="s">
        <v>276</v>
      </c>
      <c r="I3376">
        <v>2859</v>
      </c>
      <c r="J3376" t="s">
        <v>0</v>
      </c>
      <c r="K3376" t="s">
        <v>467</v>
      </c>
      <c r="L3376">
        <v>557381152738</v>
      </c>
      <c r="N3376">
        <v>0</v>
      </c>
      <c r="O3376" t="s">
        <v>5</v>
      </c>
      <c r="P3376">
        <v>0</v>
      </c>
      <c r="Q3376">
        <v>62</v>
      </c>
      <c r="R3376">
        <v>62</v>
      </c>
      <c r="S3376">
        <v>1</v>
      </c>
      <c r="T3376">
        <v>62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  <c r="AE3376">
        <v>0</v>
      </c>
      <c r="AF3376" t="s">
        <v>6</v>
      </c>
      <c r="AG3376">
        <v>62</v>
      </c>
      <c r="AK3376" t="s">
        <v>187</v>
      </c>
      <c r="AL3376" t="s">
        <v>188</v>
      </c>
      <c r="AT3376" s="1"/>
      <c r="AU3376" s="2" t="str">
        <f>IF(ISBLANK(B3376),"", TEXT(B3376,"dddd, d \d\e mmmm \d\e aaaa"))</f>
        <v>sexta-feira, 22 de maio de 2026</v>
      </c>
      <c r="AX3376" s="1" t="str" cm="1">
        <f t="array" ref="AX3376">IFERROR(_xlfn.TEXTJOIN(", ",TRUE,_xlfn._xlws.SORT(_xlfn.UNIQUE(_xlfn._xlws.FILTER($K$2:$K$2889,($I$2:$I$2889=I3376)*($K$2:$K$2889&lt;&gt;""))))),"")</f>
        <v>Alvin</v>
      </c>
      <c r="AY3376" s="1" t="str">
        <f>IF(ISBLANK(F3376),"", IF(OR(
ISNUMBER(FIND("escovacao",LOWER(F3376))),
ISNUMBER(FIND("escovação",LOWER(F3376))),
ISNUMBER(FIND("higiene bucal",LOWER(F3376))),
ISNUMBER(FIND("tosa",LOWER(F3376))),
ISNUMBER(FIND("hidratacao",LOWER(F3376))),
ISNUMBER(FIND("hidratação",LOWER(F3376))),
ISNUMBER(FIND("spa",LOWER(F3376))),
ISNUMBER(FIND("corte de unhas",LOWER(F3376))),
ISNUMBER(FIND("desembolo",LOWER(F3376))),
ISNUMBER(FIND("clorexidina",LOWER(F3376))),
ISNUMBER(FIND("matizacao",LOWER(F3376))),
ISNUMBER(FIND("matização",LOWER(F3376))),
ISNUMBER(FIND("arredondamento",LOWER(F3376))),
ISNUMBER(FIND("remocao",LOWER(F3376))),
ISNUMBER(FIND("remoção",LOWER(F3376)))
),"Serviços extras",
IF(ISNUMBER(FIND("banho",LOWER(F3376))),"Banho","Loja")))</f>
        <v>Banho</v>
      </c>
      <c r="AZ3376" s="1" t="str">
        <f>IF(ISBLANK(I3376),"", _xlfn.LET(_xlpm.Pedido,TRIM(D3376&amp;""),IF(_xlpm.Pedido&lt;&gt;"",_xlpm.Pedido&amp;" | "&amp;K3376,I3376&amp;" | "&amp;K3376&amp;" | "&amp;TEXT(AU3376,"0"))))</f>
        <v>5641 | Alvin</v>
      </c>
      <c r="BA3376" s="1" t="str">
        <f>IF(ISBLANK(I3376),"", _xlfn.LET(_xlpm.TipoServico,LOWER(H3376),IF(ISNUMBER(FIND("banho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76" s="1" t="str">
        <f>IF(ISBLANK(I3376),"", _xlfn.LET(
    _xlpm.Servico,TRIM(F3376&amp;""),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76" s="1">
        <f t="shared" si="7"/>
        <v>62</v>
      </c>
    </row>
    <row r="3377" spans="1:55" x14ac:dyDescent="0.3">
      <c r="A3377" t="s">
        <v>133</v>
      </c>
      <c r="B3377" s="3">
        <v>46164</v>
      </c>
      <c r="C3377" t="s">
        <v>2</v>
      </c>
      <c r="D3377">
        <v>5642</v>
      </c>
      <c r="F3377" t="s">
        <v>134</v>
      </c>
      <c r="H3377" t="s">
        <v>276</v>
      </c>
      <c r="I3377">
        <v>2732</v>
      </c>
      <c r="J3377" t="s">
        <v>588</v>
      </c>
      <c r="K3377" t="s">
        <v>429</v>
      </c>
      <c r="L3377">
        <v>73981985004</v>
      </c>
      <c r="N3377">
        <v>0</v>
      </c>
      <c r="O3377" t="s">
        <v>5</v>
      </c>
      <c r="P3377">
        <v>0</v>
      </c>
      <c r="Q3377">
        <v>62</v>
      </c>
      <c r="R3377">
        <v>62</v>
      </c>
      <c r="S3377">
        <v>1</v>
      </c>
      <c r="T3377">
        <v>62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  <c r="AE3377">
        <v>0</v>
      </c>
      <c r="AF3377" t="s">
        <v>6</v>
      </c>
      <c r="AG3377">
        <v>84</v>
      </c>
      <c r="AT3377" s="1"/>
      <c r="AU3377" s="2" t="str">
        <f>IF(ISBLANK(B3377),"", TEXT(B3377,"dddd, d \d\e mmmm \d\e aaaa"))</f>
        <v>sexta-feira, 22 de maio de 2026</v>
      </c>
      <c r="AX3377" s="1" t="str" cm="1">
        <f t="array" ref="AX3377">IFERROR(_xlfn.TEXTJOIN(", ",TRUE,_xlfn._xlws.SORT(_xlfn.UNIQUE(_xlfn._xlws.FILTER($K$2:$K$2889,($I$2:$I$2889=I3377)*($K$2:$K$2889&lt;&gt;""))))),"")</f>
        <v>Lola</v>
      </c>
      <c r="AY3377" s="1" t="str">
        <f>IF(ISBLANK(F3377),"", IF(OR(
ISNUMBER(FIND("escovacao",LOWER(F3377))),
ISNUMBER(FIND("escovação",LOWER(F3377))),
ISNUMBER(FIND("higiene bucal",LOWER(F3377))),
ISNUMBER(FIND("tosa",LOWER(F3377))),
ISNUMBER(FIND("hidratacao",LOWER(F3377))),
ISNUMBER(FIND("hidratação",LOWER(F3377))),
ISNUMBER(FIND("spa",LOWER(F3377))),
ISNUMBER(FIND("corte de unhas",LOWER(F3377))),
ISNUMBER(FIND("desembolo",LOWER(F3377))),
ISNUMBER(FIND("clorexidina",LOWER(F3377))),
ISNUMBER(FIND("matizacao",LOWER(F3377))),
ISNUMBER(FIND("matização",LOWER(F3377))),
ISNUMBER(FIND("arredondamento",LOWER(F3377))),
ISNUMBER(FIND("remocao",LOWER(F3377))),
ISNUMBER(FIND("remoção",LOWER(F3377)))
),"Serviços extras",
IF(ISNUMBER(FIND("banho",LOWER(F3377))),"Banho","Loja")))</f>
        <v>Banho</v>
      </c>
      <c r="AZ3377" s="1" t="str">
        <f>IF(ISBLANK(I3377),"", _xlfn.LET(_xlpm.Pedido,TRIM(D3377&amp;""),IF(_xlpm.Pedido&lt;&gt;"",_xlpm.Pedido&amp;" | "&amp;K3377,I3377&amp;" | "&amp;K3377&amp;" | "&amp;TEXT(AU3377,"0"))))</f>
        <v>5642 | Lola</v>
      </c>
      <c r="BA3377" s="1" t="str">
        <f>IF(ISBLANK(I3377),"", _xlfn.LET(_xlpm.TipoServico,LOWER(H3377),IF(ISNUMBER(FIND("banho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77" s="1" t="str">
        <f>IF(ISBLANK(I3377),"", _xlfn.LET(
    _xlpm.Servico,TRIM(F3377&amp;""),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77" s="1">
        <f t="shared" si="7"/>
        <v>62</v>
      </c>
    </row>
    <row r="3378" spans="1:55" x14ac:dyDescent="0.3">
      <c r="A3378" t="s">
        <v>133</v>
      </c>
      <c r="B3378" s="3">
        <v>46164</v>
      </c>
      <c r="C3378" t="s">
        <v>2</v>
      </c>
      <c r="D3378">
        <v>5642</v>
      </c>
      <c r="F3378" t="s">
        <v>169</v>
      </c>
      <c r="H3378" t="s">
        <v>276</v>
      </c>
      <c r="I3378">
        <v>2732</v>
      </c>
      <c r="J3378" t="s">
        <v>588</v>
      </c>
      <c r="K3378" t="s">
        <v>429</v>
      </c>
      <c r="L3378">
        <v>73981985004</v>
      </c>
      <c r="N3378">
        <v>0</v>
      </c>
      <c r="O3378" t="s">
        <v>5</v>
      </c>
      <c r="P3378">
        <v>0</v>
      </c>
      <c r="Q3378">
        <v>10</v>
      </c>
      <c r="R3378">
        <v>10</v>
      </c>
      <c r="S3378">
        <v>1</v>
      </c>
      <c r="T3378">
        <v>10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  <c r="AE3378">
        <v>0</v>
      </c>
      <c r="AF3378" t="s">
        <v>6</v>
      </c>
      <c r="AG3378">
        <v>84</v>
      </c>
      <c r="AT3378" s="1"/>
      <c r="AU3378" s="2" t="str">
        <f>IF(ISBLANK(B3378),"", TEXT(B3378,"dddd, d \d\e mmmm \d\e aaaa"))</f>
        <v>sexta-feira, 22 de maio de 2026</v>
      </c>
      <c r="AX3378" s="1" t="str" cm="1">
        <f t="array" ref="AX3378">IFERROR(_xlfn.TEXTJOIN(", ",TRUE,_xlfn._xlws.SORT(_xlfn.UNIQUE(_xlfn._xlws.FILTER($K$2:$K$2889,($I$2:$I$2889=I3378)*($K$2:$K$2889&lt;&gt;""))))),"")</f>
        <v>Lola</v>
      </c>
      <c r="AY3378" s="1" t="str">
        <f>IF(ISBLANK(F3378),"", IF(OR(
ISNUMBER(FIND("escovacao",LOWER(F3378))),
ISNUMBER(FIND("escovação",LOWER(F3378))),
ISNUMBER(FIND("higiene bucal",LOWER(F3378))),
ISNUMBER(FIND("tosa",LOWER(F3378))),
ISNUMBER(FIND("hidratacao",LOWER(F3378))),
ISNUMBER(FIND("hidratação",LOWER(F3378))),
ISNUMBER(FIND("spa",LOWER(F3378))),
ISNUMBER(FIND("corte de unhas",LOWER(F3378))),
ISNUMBER(FIND("desembolo",LOWER(F3378))),
ISNUMBER(FIND("clorexidina",LOWER(F3378))),
ISNUMBER(FIND("matizacao",LOWER(F3378))),
ISNUMBER(FIND("matização",LOWER(F3378))),
ISNUMBER(FIND("arredondamento",LOWER(F3378))),
ISNUMBER(FIND("remocao",LOWER(F3378))),
ISNUMBER(FIND("remoção",LOWER(F3378)))
),"Serviços extras",
IF(ISNUMBER(FIND("banho",LOWER(F3378))),"Banho","Loja")))</f>
        <v>Serviços extras</v>
      </c>
      <c r="AZ3378" s="1" t="str">
        <f>IF(ISBLANK(I3378),"", _xlfn.LET(_xlpm.Pedido,TRIM(D3378&amp;""),IF(_xlpm.Pedido&lt;&gt;"",_xlpm.Pedido&amp;" | "&amp;K3378,I3378&amp;" | "&amp;K3378&amp;" | "&amp;TEXT(AU3378,"0"))))</f>
        <v>5642 | Lola</v>
      </c>
      <c r="BA3378" s="1" t="str">
        <f>IF(ISBLANK(I3378),"", _xlfn.LET(_xlpm.TipoServico,LOWER(H3378),IF(ISNUMBER(FIND("banho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78" s="1" t="str">
        <f>IF(ISBLANK(I3378),"", _xlfn.LET(
    _xlpm.Servico,TRIM(F3378&amp;""),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78" s="1">
        <f t="shared" si="7"/>
        <v>10</v>
      </c>
    </row>
    <row r="3379" spans="1:55" x14ac:dyDescent="0.3">
      <c r="A3379" t="s">
        <v>172</v>
      </c>
      <c r="B3379" s="3">
        <v>46164</v>
      </c>
      <c r="C3379" t="s">
        <v>2</v>
      </c>
      <c r="D3379">
        <v>5642</v>
      </c>
      <c r="F3379" t="s">
        <v>146</v>
      </c>
      <c r="H3379" t="s">
        <v>276</v>
      </c>
      <c r="I3379">
        <v>2732</v>
      </c>
      <c r="J3379" t="s">
        <v>588</v>
      </c>
      <c r="K3379" t="s">
        <v>429</v>
      </c>
      <c r="L3379">
        <v>73981985004</v>
      </c>
      <c r="N3379">
        <v>0</v>
      </c>
      <c r="O3379" t="s">
        <v>5</v>
      </c>
      <c r="P3379">
        <v>0</v>
      </c>
      <c r="Q3379">
        <v>12</v>
      </c>
      <c r="R3379">
        <v>12</v>
      </c>
      <c r="S3379">
        <v>1</v>
      </c>
      <c r="T3379">
        <v>12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 t="s">
        <v>6</v>
      </c>
      <c r="AG3379">
        <v>84</v>
      </c>
      <c r="AT3379" s="1"/>
      <c r="AU3379" s="2" t="str">
        <f>IF(ISBLANK(B3379),"", TEXT(B3379,"dddd, d \d\e mmmm \d\e aaaa"))</f>
        <v>sexta-feira, 22 de maio de 2026</v>
      </c>
      <c r="AX3379" s="1" t="str" cm="1">
        <f t="array" ref="AX3379">IFERROR(_xlfn.TEXTJOIN(", ",TRUE,_xlfn._xlws.SORT(_xlfn.UNIQUE(_xlfn._xlws.FILTER($K$2:$K$2889,($I$2:$I$2889=I3379)*($K$2:$K$2889&lt;&gt;""))))),"")</f>
        <v>Lola</v>
      </c>
      <c r="AY3379" s="1" t="str">
        <f>IF(ISBLANK(F3379),"", IF(OR(
ISNUMBER(FIND("escovacao",LOWER(F3379))),
ISNUMBER(FIND("escovação",LOWER(F3379))),
ISNUMBER(FIND("higiene bucal",LOWER(F3379))),
ISNUMBER(FIND("tosa",LOWER(F3379))),
ISNUMBER(FIND("hidratacao",LOWER(F3379))),
ISNUMBER(FIND("hidratação",LOWER(F3379))),
ISNUMBER(FIND("spa",LOWER(F3379))),
ISNUMBER(FIND("corte de unhas",LOWER(F3379))),
ISNUMBER(FIND("desembolo",LOWER(F3379))),
ISNUMBER(FIND("clorexidina",LOWER(F3379))),
ISNUMBER(FIND("matizacao",LOWER(F3379))),
ISNUMBER(FIND("matização",LOWER(F3379))),
ISNUMBER(FIND("arredondamento",LOWER(F3379))),
ISNUMBER(FIND("remocao",LOWER(F3379))),
ISNUMBER(FIND("remoção",LOWER(F3379)))
),"Serviços extras",
IF(ISNUMBER(FIND("banho",LOWER(F3379))),"Banho","Loja")))</f>
        <v>Serviços extras</v>
      </c>
      <c r="AZ3379" s="1" t="str">
        <f>IF(ISBLANK(I3379),"", _xlfn.LET(_xlpm.Pedido,TRIM(D3379&amp;""),IF(_xlpm.Pedido&lt;&gt;"",_xlpm.Pedido&amp;" | "&amp;K3379,I3379&amp;" | "&amp;K3379&amp;" | "&amp;TEXT(AU3379,"0"))))</f>
        <v>5642 | Lola</v>
      </c>
      <c r="BA3379" s="1" t="str">
        <f>IF(ISBLANK(I3379),"", _xlfn.LET(_xlpm.TipoServico,LOWER(H3379),IF(ISNUMBER(FIND("banho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79" s="1" t="str">
        <f>IF(ISBLANK(I3379),"", _xlfn.LET(
    _xlpm.Servico,TRIM(F3379&amp;""),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79" s="1">
        <f t="shared" si="7"/>
        <v>12</v>
      </c>
    </row>
    <row r="3380" spans="1:55" x14ac:dyDescent="0.3">
      <c r="A3380" t="s">
        <v>133</v>
      </c>
      <c r="B3380" s="3">
        <v>46164</v>
      </c>
      <c r="C3380" t="s">
        <v>2</v>
      </c>
      <c r="D3380">
        <v>5646</v>
      </c>
      <c r="F3380" t="s">
        <v>275</v>
      </c>
      <c r="H3380" t="s">
        <v>276</v>
      </c>
      <c r="I3380">
        <v>2786</v>
      </c>
      <c r="J3380" t="s">
        <v>163</v>
      </c>
      <c r="K3380" t="s">
        <v>164</v>
      </c>
      <c r="L3380">
        <v>71996156653</v>
      </c>
      <c r="N3380">
        <v>0</v>
      </c>
      <c r="O3380" t="s">
        <v>5</v>
      </c>
      <c r="P3380">
        <v>0</v>
      </c>
      <c r="Q3380">
        <v>35</v>
      </c>
      <c r="R3380">
        <v>35</v>
      </c>
      <c r="S3380">
        <v>1</v>
      </c>
      <c r="T3380">
        <v>35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 t="s">
        <v>6</v>
      </c>
      <c r="AG3380">
        <v>35</v>
      </c>
      <c r="AT3380" s="1"/>
      <c r="AU3380" s="2" t="str">
        <f>IF(ISBLANK(B3380),"", TEXT(B3380,"dddd, d \d\e mmmm \d\e aaaa"))</f>
        <v>sexta-feira, 22 de maio de 2026</v>
      </c>
      <c r="AX3380" s="1" t="str" cm="1">
        <f t="array" ref="AX3380">IFERROR(_xlfn.TEXTJOIN(", ",TRUE,_xlfn._xlws.SORT(_xlfn.UNIQUE(_xlfn._xlws.FILTER($K$2:$K$2889,($I$2:$I$2889=I3380)*($K$2:$K$2889&lt;&gt;""))))),"")</f>
        <v>Kaleb</v>
      </c>
      <c r="AY3380" s="1" t="str">
        <f>IF(ISBLANK(F3380),"", IF(OR(
ISNUMBER(FIND("escovacao",LOWER(F3380))),
ISNUMBER(FIND("escovação",LOWER(F3380))),
ISNUMBER(FIND("higiene bucal",LOWER(F3380))),
ISNUMBER(FIND("tosa",LOWER(F3380))),
ISNUMBER(FIND("hidratacao",LOWER(F3380))),
ISNUMBER(FIND("hidratação",LOWER(F3380))),
ISNUMBER(FIND("spa",LOWER(F3380))),
ISNUMBER(FIND("corte de unhas",LOWER(F3380))),
ISNUMBER(FIND("desembolo",LOWER(F3380))),
ISNUMBER(FIND("clorexidina",LOWER(F3380))),
ISNUMBER(FIND("matizacao",LOWER(F3380))),
ISNUMBER(FIND("matização",LOWER(F3380))),
ISNUMBER(FIND("arredondamento",LOWER(F3380))),
ISNUMBER(FIND("remocao",LOWER(F3380))),
ISNUMBER(FIND("remoção",LOWER(F3380)))
),"Serviços extras",
IF(ISNUMBER(FIND("banho",LOWER(F3380))),"Banho","Loja")))</f>
        <v>Serviços extras</v>
      </c>
      <c r="AZ3380" s="1" t="str">
        <f>IF(ISBLANK(I3380),"", _xlfn.LET(_xlpm.Pedido,TRIM(D3380&amp;""),IF(_xlpm.Pedido&lt;&gt;"",_xlpm.Pedido&amp;" | "&amp;K3380,I3380&amp;" | "&amp;K3380&amp;" | "&amp;TEXT(AU3380,"0"))))</f>
        <v>5646 | Kaleb</v>
      </c>
      <c r="BA3380" s="1" t="str">
        <f>IF(ISBLANK(I3380),"", _xlfn.LET(_xlpm.TipoServico,LOWER(H3380),IF(ISNUMBER(FIND("banho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80" s="1" t="str">
        <f>IF(ISBLANK(I3380),"", _xlfn.LET(
    _xlpm.Servico,TRIM(F3380&amp;""),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380" s="1">
        <f t="shared" si="7"/>
        <v>35</v>
      </c>
    </row>
    <row r="3381" spans="1:55" x14ac:dyDescent="0.3">
      <c r="A3381" t="s">
        <v>1</v>
      </c>
      <c r="B3381" s="3">
        <v>46164</v>
      </c>
      <c r="C3381" t="s">
        <v>2</v>
      </c>
      <c r="D3381">
        <v>5644</v>
      </c>
      <c r="F3381" t="s">
        <v>12</v>
      </c>
      <c r="H3381" t="s">
        <v>4</v>
      </c>
      <c r="I3381">
        <v>2419</v>
      </c>
      <c r="J3381" t="s">
        <v>75</v>
      </c>
      <c r="L3381">
        <v>77981569988</v>
      </c>
      <c r="N3381">
        <v>0</v>
      </c>
      <c r="O3381" t="s">
        <v>5</v>
      </c>
      <c r="P3381">
        <v>0</v>
      </c>
      <c r="Q3381">
        <v>14.9</v>
      </c>
      <c r="R3381">
        <v>14.9</v>
      </c>
      <c r="S3381">
        <v>1</v>
      </c>
      <c r="T3381">
        <v>14.9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 t="s">
        <v>6</v>
      </c>
      <c r="AG3381">
        <v>14.9</v>
      </c>
      <c r="AS3381" t="s">
        <v>13</v>
      </c>
      <c r="AT3381" s="1"/>
      <c r="AU3381" s="2" t="str">
        <f>IF(ISBLANK(B3381),"", TEXT(B3381,"dddd, d \d\e mmmm \d\e aaaa"))</f>
        <v>sexta-feira, 22 de maio de 2026</v>
      </c>
      <c r="AX3381" s="1" t="str" cm="1">
        <f t="array" ref="AX3381">IFERROR(_xlfn.TEXTJOIN(", ",TRUE,_xlfn._xlws.SORT(_xlfn.UNIQUE(_xlfn._xlws.FILTER($K$2:$K$2889,($I$2:$I$2889=I3381)*($K$2:$K$2889&lt;&gt;""))))),"")</f>
        <v>Hermes</v>
      </c>
      <c r="AY3381" s="1" t="str">
        <f>IF(ISBLANK(F3381),"", IF(OR(
ISNUMBER(FIND("escovacao",LOWER(F3381))),
ISNUMBER(FIND("escovação",LOWER(F3381))),
ISNUMBER(FIND("higiene bucal",LOWER(F3381))),
ISNUMBER(FIND("tosa",LOWER(F3381))),
ISNUMBER(FIND("hidratacao",LOWER(F3381))),
ISNUMBER(FIND("hidratação",LOWER(F3381))),
ISNUMBER(FIND("spa",LOWER(F3381))),
ISNUMBER(FIND("corte de unhas",LOWER(F3381))),
ISNUMBER(FIND("desembolo",LOWER(F3381))),
ISNUMBER(FIND("clorexidina",LOWER(F3381))),
ISNUMBER(FIND("matizacao",LOWER(F3381))),
ISNUMBER(FIND("matização",LOWER(F3381))),
ISNUMBER(FIND("arredondamento",LOWER(F3381))),
ISNUMBER(FIND("remocao",LOWER(F3381))),
ISNUMBER(FIND("remoção",LOWER(F3381)))
),"Serviços extras",
IF(ISNUMBER(FIND("banho",LOWER(F3381))),"Banho","Loja")))</f>
        <v>Loja</v>
      </c>
      <c r="AZ3381" s="1" t="str">
        <f>IF(ISBLANK(I3381),"", _xlfn.LET(_xlpm.Pedido,TRIM(D3381&amp;""),IF(_xlpm.Pedido&lt;&gt;"",_xlpm.Pedido&amp;" | "&amp;K3381,I3381&amp;" | "&amp;K3381&amp;" | "&amp;TEXT(AU3381,"0"))))</f>
        <v xml:space="preserve">5644 | </v>
      </c>
      <c r="BA3381" s="1" t="str">
        <f>IF(ISBLANK(I3381),"", _xlfn.LET(_xlpm.TipoServico,LOWER(H3381),IF(ISNUMBER(FIND("banho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381" s="1" t="str">
        <f>IF(ISBLANK(I3381),"", _xlfn.LET(
    _xlpm.Servico,TRIM(F3381&amp;""),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81" s="1">
        <f t="shared" si="7"/>
        <v>14.9</v>
      </c>
    </row>
    <row r="3382" spans="1:55" x14ac:dyDescent="0.3">
      <c r="A3382" t="s">
        <v>141</v>
      </c>
      <c r="B3382" s="3">
        <v>46164</v>
      </c>
      <c r="C3382" t="s">
        <v>2</v>
      </c>
      <c r="D3382">
        <v>5647</v>
      </c>
      <c r="F3382" t="s">
        <v>134</v>
      </c>
      <c r="H3382" t="s">
        <v>276</v>
      </c>
      <c r="I3382">
        <v>2224</v>
      </c>
      <c r="J3382" t="s">
        <v>409</v>
      </c>
      <c r="K3382" t="s">
        <v>238</v>
      </c>
      <c r="L3382">
        <v>7391296456</v>
      </c>
      <c r="N3382">
        <v>0</v>
      </c>
      <c r="O3382" t="s">
        <v>5</v>
      </c>
      <c r="P3382">
        <v>0</v>
      </c>
      <c r="Q3382">
        <v>62</v>
      </c>
      <c r="R3382">
        <v>62</v>
      </c>
      <c r="S3382">
        <v>1</v>
      </c>
      <c r="T3382">
        <v>62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  <c r="AE3382">
        <v>0</v>
      </c>
      <c r="AF3382" t="s">
        <v>6</v>
      </c>
      <c r="AG3382">
        <v>62</v>
      </c>
      <c r="AH3382" t="s">
        <v>207</v>
      </c>
      <c r="AI3382" t="s">
        <v>209</v>
      </c>
      <c r="AJ3382" t="s">
        <v>192</v>
      </c>
      <c r="AK3382" t="s">
        <v>187</v>
      </c>
      <c r="AL3382" t="s">
        <v>188</v>
      </c>
      <c r="AT3382" s="1"/>
      <c r="AU3382" s="2" t="str">
        <f>IF(ISBLANK(B3382),"", TEXT(B3382,"dddd, d \d\e mmmm \d\e aaaa"))</f>
        <v>sexta-feira, 22 de maio de 2026</v>
      </c>
      <c r="AX3382" s="1" t="str" cm="1">
        <f t="array" ref="AX3382">IFERROR(_xlfn.TEXTJOIN(", ",TRUE,_xlfn._xlws.SORT(_xlfn.UNIQUE(_xlfn._xlws.FILTER($K$2:$K$2889,($I$2:$I$2889=I3382)*($K$2:$K$2889&lt;&gt;""))))),"")</f>
        <v>Luke</v>
      </c>
      <c r="AY3382" s="1" t="str">
        <f>IF(ISBLANK(F3382),"", IF(OR(
ISNUMBER(FIND("escovacao",LOWER(F3382))),
ISNUMBER(FIND("escovação",LOWER(F3382))),
ISNUMBER(FIND("higiene bucal",LOWER(F3382))),
ISNUMBER(FIND("tosa",LOWER(F3382))),
ISNUMBER(FIND("hidratacao",LOWER(F3382))),
ISNUMBER(FIND("hidratação",LOWER(F3382))),
ISNUMBER(FIND("spa",LOWER(F3382))),
ISNUMBER(FIND("corte de unhas",LOWER(F3382))),
ISNUMBER(FIND("desembolo",LOWER(F3382))),
ISNUMBER(FIND("clorexidina",LOWER(F3382))),
ISNUMBER(FIND("matizacao",LOWER(F3382))),
ISNUMBER(FIND("matização",LOWER(F3382))),
ISNUMBER(FIND("arredondamento",LOWER(F3382))),
ISNUMBER(FIND("remocao",LOWER(F3382))),
ISNUMBER(FIND("remoção",LOWER(F3382)))
),"Serviços extras",
IF(ISNUMBER(FIND("banho",LOWER(F3382))),"Banho","Loja")))</f>
        <v>Banho</v>
      </c>
      <c r="AZ3382" s="1" t="str">
        <f>IF(ISBLANK(I3382),"", _xlfn.LET(_xlpm.Pedido,TRIM(D3382&amp;""),IF(_xlpm.Pedido&lt;&gt;"",_xlpm.Pedido&amp;" | "&amp;K3382,I3382&amp;" | "&amp;K3382&amp;" | "&amp;TEXT(AU3382,"0"))))</f>
        <v>5647 | Luke</v>
      </c>
      <c r="BA3382" s="1" t="str">
        <f>IF(ISBLANK(I3382),"", _xlfn.LET(_xlpm.TipoServico,LOWER(H3382),IF(ISNUMBER(FIND("banho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82" s="1" t="str">
        <f>IF(ISBLANK(I3382),"", _xlfn.LET(
    _xlpm.Servico,TRIM(F3382&amp;""),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82" s="1">
        <f t="shared" si="7"/>
        <v>62</v>
      </c>
    </row>
    <row r="3383" spans="1:55" x14ac:dyDescent="0.3">
      <c r="A3383" t="s">
        <v>141</v>
      </c>
      <c r="B3383" s="3">
        <v>46164</v>
      </c>
      <c r="C3383" t="s">
        <v>2</v>
      </c>
      <c r="D3383">
        <v>5645</v>
      </c>
      <c r="F3383" t="s">
        <v>134</v>
      </c>
      <c r="H3383" t="s">
        <v>276</v>
      </c>
      <c r="I3383">
        <v>2816</v>
      </c>
      <c r="J3383" t="s">
        <v>72</v>
      </c>
      <c r="K3383" t="s">
        <v>155</v>
      </c>
      <c r="L3383">
        <v>557391664128</v>
      </c>
      <c r="N3383">
        <v>0</v>
      </c>
      <c r="O3383" t="s">
        <v>5</v>
      </c>
      <c r="P3383">
        <v>0</v>
      </c>
      <c r="Q3383">
        <v>62</v>
      </c>
      <c r="R3383">
        <v>62</v>
      </c>
      <c r="S3383">
        <v>1</v>
      </c>
      <c r="T3383">
        <v>62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  <c r="AE3383">
        <v>0</v>
      </c>
      <c r="AF3383" t="s">
        <v>6</v>
      </c>
      <c r="AG3383">
        <v>144</v>
      </c>
      <c r="AH3383" t="s">
        <v>207</v>
      </c>
      <c r="AJ3383" t="s">
        <v>192</v>
      </c>
      <c r="AK3383" t="s">
        <v>190</v>
      </c>
      <c r="AL3383" t="s">
        <v>188</v>
      </c>
      <c r="AT3383" s="1"/>
      <c r="AU3383" s="2" t="str">
        <f>IF(ISBLANK(B3383),"", TEXT(B3383,"dddd, d \d\e mmmm \d\e aaaa"))</f>
        <v>sexta-feira, 22 de maio de 2026</v>
      </c>
      <c r="AX3383" s="1" t="str" cm="1">
        <f t="array" ref="AX3383">IFERROR(_xlfn.TEXTJOIN(", ",TRUE,_xlfn._xlws.SORT(_xlfn.UNIQUE(_xlfn._xlws.FILTER($K$2:$K$2889,($I$2:$I$2889=I3383)*($K$2:$K$2889&lt;&gt;""))))),"")</f>
        <v>Mel, Precioso</v>
      </c>
      <c r="AY3383" s="1" t="str">
        <f>IF(ISBLANK(F3383),"", IF(OR(
ISNUMBER(FIND("escovacao",LOWER(F3383))),
ISNUMBER(FIND("escovação",LOWER(F3383))),
ISNUMBER(FIND("higiene bucal",LOWER(F3383))),
ISNUMBER(FIND("tosa",LOWER(F3383))),
ISNUMBER(FIND("hidratacao",LOWER(F3383))),
ISNUMBER(FIND("hidratação",LOWER(F3383))),
ISNUMBER(FIND("spa",LOWER(F3383))),
ISNUMBER(FIND("corte de unhas",LOWER(F3383))),
ISNUMBER(FIND("desembolo",LOWER(F3383))),
ISNUMBER(FIND("clorexidina",LOWER(F3383))),
ISNUMBER(FIND("matizacao",LOWER(F3383))),
ISNUMBER(FIND("matização",LOWER(F3383))),
ISNUMBER(FIND("arredondamento",LOWER(F3383))),
ISNUMBER(FIND("remocao",LOWER(F3383))),
ISNUMBER(FIND("remoção",LOWER(F3383)))
),"Serviços extras",
IF(ISNUMBER(FIND("banho",LOWER(F3383))),"Banho","Loja")))</f>
        <v>Banho</v>
      </c>
      <c r="AZ3383" s="1" t="str">
        <f>IF(ISBLANK(I3383),"", _xlfn.LET(_xlpm.Pedido,TRIM(D3383&amp;""),IF(_xlpm.Pedido&lt;&gt;"",_xlpm.Pedido&amp;" | "&amp;K3383,I3383&amp;" | "&amp;K3383&amp;" | "&amp;TEXT(AU3383,"0"))))</f>
        <v>5645 | Mel</v>
      </c>
      <c r="BA3383" s="1" t="str">
        <f>IF(ISBLANK(I3383),"", _xlfn.LET(_xlpm.TipoServico,LOWER(H3383),IF(ISNUMBER(FIND("banho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83" s="1" t="str">
        <f>IF(ISBLANK(I3383),"", _xlfn.LET(
    _xlpm.Servico,TRIM(F3383&amp;""),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83" s="1">
        <f t="shared" si="7"/>
        <v>62</v>
      </c>
    </row>
    <row r="3384" spans="1:55" x14ac:dyDescent="0.3">
      <c r="A3384" t="s">
        <v>172</v>
      </c>
      <c r="B3384" s="3">
        <v>46164</v>
      </c>
      <c r="C3384" t="s">
        <v>2</v>
      </c>
      <c r="D3384">
        <v>5645</v>
      </c>
      <c r="F3384" t="s">
        <v>134</v>
      </c>
      <c r="H3384" t="s">
        <v>276</v>
      </c>
      <c r="I3384">
        <v>2816</v>
      </c>
      <c r="J3384" t="s">
        <v>72</v>
      </c>
      <c r="K3384" t="s">
        <v>436</v>
      </c>
      <c r="L3384">
        <v>557391664128</v>
      </c>
      <c r="N3384">
        <v>0</v>
      </c>
      <c r="O3384" t="s">
        <v>5</v>
      </c>
      <c r="P3384">
        <v>0</v>
      </c>
      <c r="Q3384">
        <v>62</v>
      </c>
      <c r="R3384">
        <v>62</v>
      </c>
      <c r="S3384">
        <v>1</v>
      </c>
      <c r="T3384">
        <v>62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  <c r="AE3384">
        <v>0</v>
      </c>
      <c r="AF3384" t="s">
        <v>6</v>
      </c>
      <c r="AG3384">
        <v>144</v>
      </c>
      <c r="AH3384" t="s">
        <v>207</v>
      </c>
      <c r="AJ3384" t="s">
        <v>192</v>
      </c>
      <c r="AK3384" t="s">
        <v>187</v>
      </c>
      <c r="AL3384" t="s">
        <v>188</v>
      </c>
      <c r="AT3384" s="1"/>
      <c r="AU3384" s="2" t="str">
        <f>IF(ISBLANK(B3384),"", TEXT(B3384,"dddd, d \d\e mmmm \d\e aaaa"))</f>
        <v>sexta-feira, 22 de maio de 2026</v>
      </c>
      <c r="AX3384" s="1" t="str" cm="1">
        <f t="array" ref="AX3384">IFERROR(_xlfn.TEXTJOIN(", ",TRUE,_xlfn._xlws.SORT(_xlfn.UNIQUE(_xlfn._xlws.FILTER($K$2:$K$2889,($I$2:$I$2889=I3384)*($K$2:$K$2889&lt;&gt;""))))),"")</f>
        <v>Mel, Precioso</v>
      </c>
      <c r="AY3384" s="1" t="str">
        <f>IF(ISBLANK(F3384),"", IF(OR(
ISNUMBER(FIND("escovacao",LOWER(F3384))),
ISNUMBER(FIND("escovação",LOWER(F3384))),
ISNUMBER(FIND("higiene bucal",LOWER(F3384))),
ISNUMBER(FIND("tosa",LOWER(F3384))),
ISNUMBER(FIND("hidratacao",LOWER(F3384))),
ISNUMBER(FIND("hidratação",LOWER(F3384))),
ISNUMBER(FIND("spa",LOWER(F3384))),
ISNUMBER(FIND("corte de unhas",LOWER(F3384))),
ISNUMBER(FIND("desembolo",LOWER(F3384))),
ISNUMBER(FIND("clorexidina",LOWER(F3384))),
ISNUMBER(FIND("matizacao",LOWER(F3384))),
ISNUMBER(FIND("matização",LOWER(F3384))),
ISNUMBER(FIND("arredondamento",LOWER(F3384))),
ISNUMBER(FIND("remocao",LOWER(F3384))),
ISNUMBER(FIND("remoção",LOWER(F3384)))
),"Serviços extras",
IF(ISNUMBER(FIND("banho",LOWER(F3384))),"Banho","Loja")))</f>
        <v>Banho</v>
      </c>
      <c r="AZ3384" s="1" t="str">
        <f>IF(ISBLANK(I3384),"", _xlfn.LET(_xlpm.Pedido,TRIM(D3384&amp;""),IF(_xlpm.Pedido&lt;&gt;"",_xlpm.Pedido&amp;" | "&amp;K3384,I3384&amp;" | "&amp;K3384&amp;" | "&amp;TEXT(AU3384,"0"))))</f>
        <v>5645 | Precioso</v>
      </c>
      <c r="BA3384" s="1" t="str">
        <f>IF(ISBLANK(I3384),"", _xlfn.LET(_xlpm.TipoServico,LOWER(H3384),IF(ISNUMBER(FIND("banho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84" s="1" t="str">
        <f>IF(ISBLANK(I3384),"", _xlfn.LET(
    _xlpm.Servico,TRIM(F3384&amp;""),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84" s="1">
        <f t="shared" si="7"/>
        <v>62</v>
      </c>
    </row>
    <row r="3385" spans="1:55" x14ac:dyDescent="0.3">
      <c r="A3385" t="s">
        <v>141</v>
      </c>
      <c r="B3385" s="3">
        <v>46164</v>
      </c>
      <c r="C3385" t="s">
        <v>2</v>
      </c>
      <c r="D3385">
        <v>5645</v>
      </c>
      <c r="F3385" t="s">
        <v>169</v>
      </c>
      <c r="H3385" t="s">
        <v>276</v>
      </c>
      <c r="I3385">
        <v>2816</v>
      </c>
      <c r="J3385" t="s">
        <v>72</v>
      </c>
      <c r="K3385" t="s">
        <v>155</v>
      </c>
      <c r="L3385">
        <v>557391664128</v>
      </c>
      <c r="N3385">
        <v>0</v>
      </c>
      <c r="O3385" t="s">
        <v>5</v>
      </c>
      <c r="P3385">
        <v>0</v>
      </c>
      <c r="Q3385">
        <v>10</v>
      </c>
      <c r="R3385">
        <v>10</v>
      </c>
      <c r="S3385">
        <v>1</v>
      </c>
      <c r="T3385">
        <v>10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  <c r="AE3385">
        <v>0</v>
      </c>
      <c r="AF3385" t="s">
        <v>6</v>
      </c>
      <c r="AG3385">
        <v>144</v>
      </c>
      <c r="AH3385" t="s">
        <v>207</v>
      </c>
      <c r="AJ3385" t="s">
        <v>192</v>
      </c>
      <c r="AK3385" t="s">
        <v>190</v>
      </c>
      <c r="AL3385" t="s">
        <v>188</v>
      </c>
      <c r="AT3385" s="1"/>
      <c r="AU3385" s="2" t="str">
        <f>IF(ISBLANK(B3385),"", TEXT(B3385,"dddd, d \d\e mmmm \d\e aaaa"))</f>
        <v>sexta-feira, 22 de maio de 2026</v>
      </c>
      <c r="AX3385" s="1" t="str" cm="1">
        <f t="array" ref="AX3385">IFERROR(_xlfn.TEXTJOIN(", ",TRUE,_xlfn._xlws.SORT(_xlfn.UNIQUE(_xlfn._xlws.FILTER($K$2:$K$2889,($I$2:$I$2889=I3385)*($K$2:$K$2889&lt;&gt;""))))),"")</f>
        <v>Mel, Precioso</v>
      </c>
      <c r="AY3385" s="1" t="str">
        <f>IF(ISBLANK(F3385),"", IF(OR(
ISNUMBER(FIND("escovacao",LOWER(F3385))),
ISNUMBER(FIND("escovação",LOWER(F3385))),
ISNUMBER(FIND("higiene bucal",LOWER(F3385))),
ISNUMBER(FIND("tosa",LOWER(F3385))),
ISNUMBER(FIND("hidratacao",LOWER(F3385))),
ISNUMBER(FIND("hidratação",LOWER(F3385))),
ISNUMBER(FIND("spa",LOWER(F3385))),
ISNUMBER(FIND("corte de unhas",LOWER(F3385))),
ISNUMBER(FIND("desembolo",LOWER(F3385))),
ISNUMBER(FIND("clorexidina",LOWER(F3385))),
ISNUMBER(FIND("matizacao",LOWER(F3385))),
ISNUMBER(FIND("matização",LOWER(F3385))),
ISNUMBER(FIND("arredondamento",LOWER(F3385))),
ISNUMBER(FIND("remocao",LOWER(F3385))),
ISNUMBER(FIND("remoção",LOWER(F3385)))
),"Serviços extras",
IF(ISNUMBER(FIND("banho",LOWER(F3385))),"Banho","Loja")))</f>
        <v>Serviços extras</v>
      </c>
      <c r="AZ3385" s="1" t="str">
        <f>IF(ISBLANK(I3385),"", _xlfn.LET(_xlpm.Pedido,TRIM(D3385&amp;""),IF(_xlpm.Pedido&lt;&gt;"",_xlpm.Pedido&amp;" | "&amp;K3385,I3385&amp;" | "&amp;K3385&amp;" | "&amp;TEXT(AU3385,"0"))))</f>
        <v>5645 | Mel</v>
      </c>
      <c r="BA3385" s="1" t="str">
        <f>IF(ISBLANK(I3385),"", _xlfn.LET(_xlpm.TipoServico,LOWER(H3385),IF(ISNUMBER(FIND("banho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85" s="1" t="str">
        <f>IF(ISBLANK(I3385),"", _xlfn.LET(
    _xlpm.Servico,TRIM(F3385&amp;""),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85" s="1">
        <f t="shared" si="7"/>
        <v>10</v>
      </c>
    </row>
    <row r="3386" spans="1:55" x14ac:dyDescent="0.3">
      <c r="A3386" t="s">
        <v>172</v>
      </c>
      <c r="B3386" s="3">
        <v>46164</v>
      </c>
      <c r="C3386" t="s">
        <v>2</v>
      </c>
      <c r="D3386">
        <v>5645</v>
      </c>
      <c r="F3386" t="s">
        <v>169</v>
      </c>
      <c r="H3386" t="s">
        <v>276</v>
      </c>
      <c r="I3386">
        <v>2816</v>
      </c>
      <c r="J3386" t="s">
        <v>72</v>
      </c>
      <c r="K3386" t="s">
        <v>436</v>
      </c>
      <c r="L3386">
        <v>557391664128</v>
      </c>
      <c r="N3386">
        <v>0</v>
      </c>
      <c r="O3386" t="s">
        <v>5</v>
      </c>
      <c r="P3386">
        <v>0</v>
      </c>
      <c r="Q3386">
        <v>10</v>
      </c>
      <c r="R3386">
        <v>10</v>
      </c>
      <c r="S3386">
        <v>1</v>
      </c>
      <c r="T3386">
        <v>10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  <c r="AE3386">
        <v>0</v>
      </c>
      <c r="AF3386" t="s">
        <v>6</v>
      </c>
      <c r="AG3386">
        <v>144</v>
      </c>
      <c r="AH3386" t="s">
        <v>207</v>
      </c>
      <c r="AJ3386" t="s">
        <v>192</v>
      </c>
      <c r="AK3386" t="s">
        <v>187</v>
      </c>
      <c r="AL3386" t="s">
        <v>188</v>
      </c>
      <c r="AT3386" s="1"/>
      <c r="AU3386" s="2" t="str">
        <f>IF(ISBLANK(B3386),"", TEXT(B3386,"dddd, d \d\e mmmm \d\e aaaa"))</f>
        <v>sexta-feira, 22 de maio de 2026</v>
      </c>
      <c r="AX3386" s="1" t="str" cm="1">
        <f t="array" ref="AX3386">IFERROR(_xlfn.TEXTJOIN(", ",TRUE,_xlfn._xlws.SORT(_xlfn.UNIQUE(_xlfn._xlws.FILTER($K$2:$K$2889,($I$2:$I$2889=I3386)*($K$2:$K$2889&lt;&gt;""))))),"")</f>
        <v>Mel, Precioso</v>
      </c>
      <c r="AY3386" s="1" t="str">
        <f>IF(ISBLANK(F3386),"", IF(OR(
ISNUMBER(FIND("escovacao",LOWER(F3386))),
ISNUMBER(FIND("escovação",LOWER(F3386))),
ISNUMBER(FIND("higiene bucal",LOWER(F3386))),
ISNUMBER(FIND("tosa",LOWER(F3386))),
ISNUMBER(FIND("hidratacao",LOWER(F3386))),
ISNUMBER(FIND("hidratação",LOWER(F3386))),
ISNUMBER(FIND("spa",LOWER(F3386))),
ISNUMBER(FIND("corte de unhas",LOWER(F3386))),
ISNUMBER(FIND("desembolo",LOWER(F3386))),
ISNUMBER(FIND("clorexidina",LOWER(F3386))),
ISNUMBER(FIND("matizacao",LOWER(F3386))),
ISNUMBER(FIND("matização",LOWER(F3386))),
ISNUMBER(FIND("arredondamento",LOWER(F3386))),
ISNUMBER(FIND("remocao",LOWER(F3386))),
ISNUMBER(FIND("remoção",LOWER(F3386)))
),"Serviços extras",
IF(ISNUMBER(FIND("banho",LOWER(F3386))),"Banho","Loja")))</f>
        <v>Serviços extras</v>
      </c>
      <c r="AZ3386" s="1" t="str">
        <f>IF(ISBLANK(I3386),"", _xlfn.LET(_xlpm.Pedido,TRIM(D3386&amp;""),IF(_xlpm.Pedido&lt;&gt;"",_xlpm.Pedido&amp;" | "&amp;K3386,I3386&amp;" | "&amp;K3386&amp;" | "&amp;TEXT(AU3386,"0"))))</f>
        <v>5645 | Precioso</v>
      </c>
      <c r="BA3386" s="1" t="str">
        <f>IF(ISBLANK(I3386),"", _xlfn.LET(_xlpm.TipoServico,LOWER(H3386),IF(ISNUMBER(FIND("banho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86" s="1" t="str">
        <f>IF(ISBLANK(I3386),"", _xlfn.LET(
    _xlpm.Servico,TRIM(F3386&amp;""),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86" s="1">
        <f t="shared" si="7"/>
        <v>10</v>
      </c>
    </row>
    <row r="3387" spans="1:55" x14ac:dyDescent="0.3">
      <c r="A3387" t="s">
        <v>133</v>
      </c>
      <c r="B3387" s="3">
        <v>46164</v>
      </c>
      <c r="C3387" t="s">
        <v>2</v>
      </c>
      <c r="D3387">
        <v>5649</v>
      </c>
      <c r="F3387" t="s">
        <v>134</v>
      </c>
      <c r="H3387" t="s">
        <v>276</v>
      </c>
      <c r="I3387">
        <v>2923</v>
      </c>
      <c r="J3387" t="s">
        <v>61</v>
      </c>
      <c r="K3387" t="s">
        <v>852</v>
      </c>
      <c r="L3387">
        <v>553194397091</v>
      </c>
      <c r="N3387">
        <v>0</v>
      </c>
      <c r="O3387" t="s">
        <v>5</v>
      </c>
      <c r="P3387">
        <v>0</v>
      </c>
      <c r="Q3387">
        <v>62</v>
      </c>
      <c r="R3387">
        <v>62</v>
      </c>
      <c r="S3387">
        <v>1</v>
      </c>
      <c r="T3387">
        <v>62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 t="s">
        <v>6</v>
      </c>
      <c r="AG3387">
        <v>170</v>
      </c>
      <c r="AT3387" s="1"/>
      <c r="AU3387" s="2" t="str">
        <f>IF(ISBLANK(B3387),"", TEXT(B3387,"dddd, d \d\e mmmm \d\e aaaa"))</f>
        <v>sexta-feira, 22 de maio de 2026</v>
      </c>
      <c r="AX3387" s="1" t="str" cm="1">
        <f t="array" ref="AX3387">IFERROR(_xlfn.TEXTJOIN(", ",TRUE,_xlfn._xlws.SORT(_xlfn.UNIQUE(_xlfn._xlws.FILTER($K$2:$K$2889,($I$2:$I$2889=I3387)*($K$2:$K$2889&lt;&gt;""))))),"")</f>
        <v/>
      </c>
      <c r="AY3387" s="1" t="str">
        <f>IF(ISBLANK(F3387),"", IF(OR(
ISNUMBER(FIND("escovacao",LOWER(F3387))),
ISNUMBER(FIND("escovação",LOWER(F3387))),
ISNUMBER(FIND("higiene bucal",LOWER(F3387))),
ISNUMBER(FIND("tosa",LOWER(F3387))),
ISNUMBER(FIND("hidratacao",LOWER(F3387))),
ISNUMBER(FIND("hidratação",LOWER(F3387))),
ISNUMBER(FIND("spa",LOWER(F3387))),
ISNUMBER(FIND("corte de unhas",LOWER(F3387))),
ISNUMBER(FIND("desembolo",LOWER(F3387))),
ISNUMBER(FIND("clorexidina",LOWER(F3387))),
ISNUMBER(FIND("matizacao",LOWER(F3387))),
ISNUMBER(FIND("matização",LOWER(F3387))),
ISNUMBER(FIND("arredondamento",LOWER(F3387))),
ISNUMBER(FIND("remocao",LOWER(F3387))),
ISNUMBER(FIND("remoção",LOWER(F3387)))
),"Serviços extras",
IF(ISNUMBER(FIND("banho",LOWER(F3387))),"Banho","Loja")))</f>
        <v>Banho</v>
      </c>
      <c r="AZ3387" s="1" t="str">
        <f>IF(ISBLANK(I3387),"", _xlfn.LET(_xlpm.Pedido,TRIM(D3387&amp;""),IF(_xlpm.Pedido&lt;&gt;"",_xlpm.Pedido&amp;" | "&amp;K3387,I3387&amp;" | "&amp;K3387&amp;" | "&amp;TEXT(AU3387,"0"))))</f>
        <v>5649 | Buppy</v>
      </c>
      <c r="BA3387" s="1" t="str">
        <f>IF(ISBLANK(I3387),"", _xlfn.LET(_xlpm.TipoServico,LOWER(H3387),IF(ISNUMBER(FIND("banho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87" s="1" t="str">
        <f>IF(ISBLANK(I3387),"", _xlfn.LET(
    _xlpm.Servico,TRIM(F3387&amp;""),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87" s="1">
        <f t="shared" si="7"/>
        <v>62</v>
      </c>
    </row>
    <row r="3388" spans="1:55" x14ac:dyDescent="0.3">
      <c r="A3388" t="s">
        <v>141</v>
      </c>
      <c r="B3388" s="3">
        <v>46164</v>
      </c>
      <c r="C3388" t="s">
        <v>2</v>
      </c>
      <c r="D3388">
        <v>5649</v>
      </c>
      <c r="F3388" t="s">
        <v>183</v>
      </c>
      <c r="H3388" t="s">
        <v>276</v>
      </c>
      <c r="I3388">
        <v>2923</v>
      </c>
      <c r="J3388" t="s">
        <v>61</v>
      </c>
      <c r="K3388" t="s">
        <v>852</v>
      </c>
      <c r="L3388">
        <v>553194397091</v>
      </c>
      <c r="N3388">
        <v>0</v>
      </c>
      <c r="O3388" t="s">
        <v>5</v>
      </c>
      <c r="P3388">
        <v>0</v>
      </c>
      <c r="Q3388">
        <v>63</v>
      </c>
      <c r="R3388">
        <v>63</v>
      </c>
      <c r="S3388">
        <v>1</v>
      </c>
      <c r="T3388">
        <v>63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 t="s">
        <v>6</v>
      </c>
      <c r="AG3388">
        <v>170</v>
      </c>
      <c r="AT3388" s="1"/>
      <c r="AU3388" s="2" t="str">
        <f>IF(ISBLANK(B3388),"", TEXT(B3388,"dddd, d \d\e mmmm \d\e aaaa"))</f>
        <v>sexta-feira, 22 de maio de 2026</v>
      </c>
      <c r="AX3388" s="1" t="str" cm="1">
        <f t="array" ref="AX3388">IFERROR(_xlfn.TEXTJOIN(", ",TRUE,_xlfn._xlws.SORT(_xlfn.UNIQUE(_xlfn._xlws.FILTER($K$2:$K$2889,($I$2:$I$2889=I3388)*($K$2:$K$2889&lt;&gt;""))))),"")</f>
        <v/>
      </c>
      <c r="AY3388" s="1" t="str">
        <f>IF(ISBLANK(F3388),"", IF(OR(
ISNUMBER(FIND("escovacao",LOWER(F3388))),
ISNUMBER(FIND("escovação",LOWER(F3388))),
ISNUMBER(FIND("higiene bucal",LOWER(F3388))),
ISNUMBER(FIND("tosa",LOWER(F3388))),
ISNUMBER(FIND("hidratacao",LOWER(F3388))),
ISNUMBER(FIND("hidratação",LOWER(F3388))),
ISNUMBER(FIND("spa",LOWER(F3388))),
ISNUMBER(FIND("corte de unhas",LOWER(F3388))),
ISNUMBER(FIND("desembolo",LOWER(F3388))),
ISNUMBER(FIND("clorexidina",LOWER(F3388))),
ISNUMBER(FIND("matizacao",LOWER(F3388))),
ISNUMBER(FIND("matização",LOWER(F3388))),
ISNUMBER(FIND("arredondamento",LOWER(F3388))),
ISNUMBER(FIND("remocao",LOWER(F3388))),
ISNUMBER(FIND("remoção",LOWER(F3388)))
),"Serviços extras",
IF(ISNUMBER(FIND("banho",LOWER(F3388))),"Banho","Loja")))</f>
        <v>Serviços extras</v>
      </c>
      <c r="AZ3388" s="1" t="str">
        <f>IF(ISBLANK(I3388),"", _xlfn.LET(_xlpm.Pedido,TRIM(D3388&amp;""),IF(_xlpm.Pedido&lt;&gt;"",_xlpm.Pedido&amp;" | "&amp;K3388,I3388&amp;" | "&amp;K3388&amp;" | "&amp;TEXT(AU3388,"0"))))</f>
        <v>5649 | Buppy</v>
      </c>
      <c r="BA3388" s="1" t="str">
        <f>IF(ISBLANK(I3388),"", _xlfn.LET(_xlpm.TipoServico,LOWER(H3388),IF(ISNUMBER(FIND("banho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88" s="1" t="str">
        <f>IF(ISBLANK(I3388),"", _xlfn.LET(
    _xlpm.Servico,TRIM(F3388&amp;""),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88" s="1">
        <f t="shared" si="7"/>
        <v>63</v>
      </c>
    </row>
    <row r="3389" spans="1:55" x14ac:dyDescent="0.3">
      <c r="A3389" t="s">
        <v>133</v>
      </c>
      <c r="B3389" s="3">
        <v>46164</v>
      </c>
      <c r="C3389" t="s">
        <v>2</v>
      </c>
      <c r="D3389">
        <v>5649</v>
      </c>
      <c r="F3389" t="s">
        <v>275</v>
      </c>
      <c r="H3389" t="s">
        <v>276</v>
      </c>
      <c r="I3389">
        <v>2923</v>
      </c>
      <c r="J3389" t="s">
        <v>61</v>
      </c>
      <c r="K3389" t="s">
        <v>852</v>
      </c>
      <c r="L3389">
        <v>553194397091</v>
      </c>
      <c r="N3389">
        <v>0</v>
      </c>
      <c r="O3389" t="s">
        <v>5</v>
      </c>
      <c r="P3389">
        <v>0</v>
      </c>
      <c r="Q3389">
        <v>35</v>
      </c>
      <c r="R3389">
        <v>35</v>
      </c>
      <c r="S3389">
        <v>1</v>
      </c>
      <c r="T3389">
        <v>35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 t="s">
        <v>6</v>
      </c>
      <c r="AG3389">
        <v>170</v>
      </c>
      <c r="AT3389" s="1"/>
      <c r="AU3389" s="2" t="str">
        <f>IF(ISBLANK(B3389),"", TEXT(B3389,"dddd, d \d\e mmmm \d\e aaaa"))</f>
        <v>sexta-feira, 22 de maio de 2026</v>
      </c>
      <c r="AX3389" s="1" t="str" cm="1">
        <f t="array" ref="AX3389">IFERROR(_xlfn.TEXTJOIN(", ",TRUE,_xlfn._xlws.SORT(_xlfn.UNIQUE(_xlfn._xlws.FILTER($K$2:$K$2889,($I$2:$I$2889=I3389)*($K$2:$K$2889&lt;&gt;""))))),"")</f>
        <v/>
      </c>
      <c r="AY3389" s="1" t="str">
        <f>IF(ISBLANK(F3389),"", IF(OR(
ISNUMBER(FIND("escovacao",LOWER(F3389))),
ISNUMBER(FIND("escovação",LOWER(F3389))),
ISNUMBER(FIND("higiene bucal",LOWER(F3389))),
ISNUMBER(FIND("tosa",LOWER(F3389))),
ISNUMBER(FIND("hidratacao",LOWER(F3389))),
ISNUMBER(FIND("hidratação",LOWER(F3389))),
ISNUMBER(FIND("spa",LOWER(F3389))),
ISNUMBER(FIND("corte de unhas",LOWER(F3389))),
ISNUMBER(FIND("desembolo",LOWER(F3389))),
ISNUMBER(FIND("clorexidina",LOWER(F3389))),
ISNUMBER(FIND("matizacao",LOWER(F3389))),
ISNUMBER(FIND("matização",LOWER(F3389))),
ISNUMBER(FIND("arredondamento",LOWER(F3389))),
ISNUMBER(FIND("remocao",LOWER(F3389))),
ISNUMBER(FIND("remoção",LOWER(F3389)))
),"Serviços extras",
IF(ISNUMBER(FIND("banho",LOWER(F3389))),"Banho","Loja")))</f>
        <v>Serviços extras</v>
      </c>
      <c r="AZ3389" s="1" t="str">
        <f>IF(ISBLANK(I3389),"", _xlfn.LET(_xlpm.Pedido,TRIM(D3389&amp;""),IF(_xlpm.Pedido&lt;&gt;"",_xlpm.Pedido&amp;" | "&amp;K3389,I3389&amp;" | "&amp;K3389&amp;" | "&amp;TEXT(AU3389,"0"))))</f>
        <v>5649 | Buppy</v>
      </c>
      <c r="BA3389" s="1" t="str">
        <f>IF(ISBLANK(I3389),"", _xlfn.LET(_xlpm.TipoServico,LOWER(H3389),IF(ISNUMBER(FIND("banho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89" s="1" t="str">
        <f>IF(ISBLANK(I3389),"", _xlfn.LET(
    _xlpm.Servico,TRIM(F3389&amp;""),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389" s="1">
        <f t="shared" si="7"/>
        <v>35</v>
      </c>
    </row>
    <row r="3390" spans="1:55" x14ac:dyDescent="0.3">
      <c r="A3390" t="s">
        <v>133</v>
      </c>
      <c r="B3390" s="3">
        <v>46164</v>
      </c>
      <c r="C3390" t="s">
        <v>2</v>
      </c>
      <c r="D3390">
        <v>5649</v>
      </c>
      <c r="F3390" t="s">
        <v>169</v>
      </c>
      <c r="H3390" t="s">
        <v>276</v>
      </c>
      <c r="I3390">
        <v>2923</v>
      </c>
      <c r="J3390" t="s">
        <v>61</v>
      </c>
      <c r="K3390" t="s">
        <v>852</v>
      </c>
      <c r="L3390">
        <v>553194397091</v>
      </c>
      <c r="N3390">
        <v>0</v>
      </c>
      <c r="O3390" t="s">
        <v>5</v>
      </c>
      <c r="P3390">
        <v>0</v>
      </c>
      <c r="Q3390">
        <v>10</v>
      </c>
      <c r="R3390">
        <v>10</v>
      </c>
      <c r="S3390">
        <v>1</v>
      </c>
      <c r="T3390">
        <v>10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 t="s">
        <v>6</v>
      </c>
      <c r="AG3390">
        <v>170</v>
      </c>
      <c r="AT3390" s="1"/>
      <c r="AU3390" s="2" t="str">
        <f>IF(ISBLANK(B3390),"", TEXT(B3390,"dddd, d \d\e mmmm \d\e aaaa"))</f>
        <v>sexta-feira, 22 de maio de 2026</v>
      </c>
      <c r="AX3390" s="1" t="str" cm="1">
        <f t="array" ref="AX3390">IFERROR(_xlfn.TEXTJOIN(", ",TRUE,_xlfn._xlws.SORT(_xlfn.UNIQUE(_xlfn._xlws.FILTER($K$2:$K$2889,($I$2:$I$2889=I3390)*($K$2:$K$2889&lt;&gt;""))))),"")</f>
        <v/>
      </c>
      <c r="AY3390" s="1" t="str">
        <f>IF(ISBLANK(F3390),"", IF(OR(
ISNUMBER(FIND("escovacao",LOWER(F3390))),
ISNUMBER(FIND("escovação",LOWER(F3390))),
ISNUMBER(FIND("higiene bucal",LOWER(F3390))),
ISNUMBER(FIND("tosa",LOWER(F3390))),
ISNUMBER(FIND("hidratacao",LOWER(F3390))),
ISNUMBER(FIND("hidratação",LOWER(F3390))),
ISNUMBER(FIND("spa",LOWER(F3390))),
ISNUMBER(FIND("corte de unhas",LOWER(F3390))),
ISNUMBER(FIND("desembolo",LOWER(F3390))),
ISNUMBER(FIND("clorexidina",LOWER(F3390))),
ISNUMBER(FIND("matizacao",LOWER(F3390))),
ISNUMBER(FIND("matização",LOWER(F3390))),
ISNUMBER(FIND("arredondamento",LOWER(F3390))),
ISNUMBER(FIND("remocao",LOWER(F3390))),
ISNUMBER(FIND("remoção",LOWER(F3390)))
),"Serviços extras",
IF(ISNUMBER(FIND("banho",LOWER(F3390))),"Banho","Loja")))</f>
        <v>Serviços extras</v>
      </c>
      <c r="AZ3390" s="1" t="str">
        <f>IF(ISBLANK(I3390),"", _xlfn.LET(_xlpm.Pedido,TRIM(D3390&amp;""),IF(_xlpm.Pedido&lt;&gt;"",_xlpm.Pedido&amp;" | "&amp;K3390,I3390&amp;" | "&amp;K3390&amp;" | "&amp;TEXT(AU3390,"0"))))</f>
        <v>5649 | Buppy</v>
      </c>
      <c r="BA3390" s="1" t="str">
        <f>IF(ISBLANK(I3390),"", _xlfn.LET(_xlpm.TipoServico,LOWER(H3390),IF(ISNUMBER(FIND("banho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0" s="1" t="str">
        <f>IF(ISBLANK(I3390),"", _xlfn.LET(
    _xlpm.Servico,TRIM(F3390&amp;""),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90" s="1">
        <f t="shared" si="7"/>
        <v>10</v>
      </c>
    </row>
    <row r="3391" spans="1:55" x14ac:dyDescent="0.3">
      <c r="A3391" t="s">
        <v>172</v>
      </c>
      <c r="B3391" s="3">
        <v>46164</v>
      </c>
      <c r="C3391" t="s">
        <v>2</v>
      </c>
      <c r="D3391">
        <v>5650</v>
      </c>
      <c r="F3391" t="s">
        <v>134</v>
      </c>
      <c r="H3391" t="s">
        <v>276</v>
      </c>
      <c r="I3391">
        <v>2915</v>
      </c>
      <c r="J3391" t="s">
        <v>602</v>
      </c>
      <c r="K3391" t="s">
        <v>155</v>
      </c>
      <c r="L3391">
        <v>557391515975</v>
      </c>
      <c r="N3391">
        <v>0</v>
      </c>
      <c r="O3391" t="s">
        <v>5</v>
      </c>
      <c r="P3391">
        <v>0</v>
      </c>
      <c r="Q3391">
        <v>62</v>
      </c>
      <c r="R3391">
        <v>62</v>
      </c>
      <c r="S3391">
        <v>1</v>
      </c>
      <c r="T3391">
        <v>62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 t="s">
        <v>6</v>
      </c>
      <c r="AG3391">
        <v>75</v>
      </c>
      <c r="AT3391" s="1"/>
      <c r="AU3391" s="2" t="str">
        <f>IF(ISBLANK(B3391),"", TEXT(B3391,"dddd, d \d\e mmmm \d\e aaaa"))</f>
        <v>sexta-feira, 22 de maio de 2026</v>
      </c>
      <c r="AX3391" s="1" t="str" cm="1">
        <f t="array" ref="AX3391">IFERROR(_xlfn.TEXTJOIN(", ",TRUE,_xlfn._xlws.SORT(_xlfn.UNIQUE(_xlfn._xlws.FILTER($K$2:$K$2889,($I$2:$I$2889=I3391)*($K$2:$K$2889&lt;&gt;""))))),"")</f>
        <v/>
      </c>
      <c r="AY3391" s="1" t="str">
        <f>IF(ISBLANK(F3391),"", IF(OR(
ISNUMBER(FIND("escovacao",LOWER(F3391))),
ISNUMBER(FIND("escovação",LOWER(F3391))),
ISNUMBER(FIND("higiene bucal",LOWER(F3391))),
ISNUMBER(FIND("tosa",LOWER(F3391))),
ISNUMBER(FIND("hidratacao",LOWER(F3391))),
ISNUMBER(FIND("hidratação",LOWER(F3391))),
ISNUMBER(FIND("spa",LOWER(F3391))),
ISNUMBER(FIND("corte de unhas",LOWER(F3391))),
ISNUMBER(FIND("desembolo",LOWER(F3391))),
ISNUMBER(FIND("clorexidina",LOWER(F3391))),
ISNUMBER(FIND("matizacao",LOWER(F3391))),
ISNUMBER(FIND("matização",LOWER(F3391))),
ISNUMBER(FIND("arredondamento",LOWER(F3391))),
ISNUMBER(FIND("remocao",LOWER(F3391))),
ISNUMBER(FIND("remoção",LOWER(F3391)))
),"Serviços extras",
IF(ISNUMBER(FIND("banho",LOWER(F3391))),"Banho","Loja")))</f>
        <v>Banho</v>
      </c>
      <c r="AZ3391" s="1" t="str">
        <f>IF(ISBLANK(I3391),"", _xlfn.LET(_xlpm.Pedido,TRIM(D3391&amp;""),IF(_xlpm.Pedido&lt;&gt;"",_xlpm.Pedido&amp;" | "&amp;K3391,I3391&amp;" | "&amp;K3391&amp;" | "&amp;TEXT(AU3391,"0"))))</f>
        <v>5650 | Mel</v>
      </c>
      <c r="BA3391" s="1" t="str">
        <f>IF(ISBLANK(I3391),"", _xlfn.LET(_xlpm.TipoServico,LOWER(H3391),IF(ISNUMBER(FIND("banho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1" s="1" t="str">
        <f>IF(ISBLANK(I3391),"", _xlfn.LET(
    _xlpm.Servico,TRIM(F3391&amp;""),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91" s="1">
        <f t="shared" si="7"/>
        <v>62</v>
      </c>
    </row>
    <row r="3392" spans="1:55" x14ac:dyDescent="0.3">
      <c r="A3392" t="s">
        <v>172</v>
      </c>
      <c r="B3392" s="3">
        <v>46164</v>
      </c>
      <c r="C3392" t="s">
        <v>2</v>
      </c>
      <c r="D3392">
        <v>5650</v>
      </c>
      <c r="F3392" t="s">
        <v>169</v>
      </c>
      <c r="H3392" t="s">
        <v>276</v>
      </c>
      <c r="I3392">
        <v>2915</v>
      </c>
      <c r="J3392" t="s">
        <v>602</v>
      </c>
      <c r="K3392" t="s">
        <v>155</v>
      </c>
      <c r="L3392">
        <v>557391515975</v>
      </c>
      <c r="N3392">
        <v>0</v>
      </c>
      <c r="O3392" t="s">
        <v>5</v>
      </c>
      <c r="P3392">
        <v>0</v>
      </c>
      <c r="Q3392">
        <v>10</v>
      </c>
      <c r="R3392">
        <v>10</v>
      </c>
      <c r="S3392">
        <v>1</v>
      </c>
      <c r="T3392">
        <v>10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 t="s">
        <v>6</v>
      </c>
      <c r="AG3392">
        <v>75</v>
      </c>
      <c r="AT3392" s="1"/>
      <c r="AU3392" s="2" t="str">
        <f>IF(ISBLANK(B3392),"", TEXT(B3392,"dddd, d \d\e mmmm \d\e aaaa"))</f>
        <v>sexta-feira, 22 de maio de 2026</v>
      </c>
      <c r="AX3392" s="1" t="str" cm="1">
        <f t="array" ref="AX3392">IFERROR(_xlfn.TEXTJOIN(", ",TRUE,_xlfn._xlws.SORT(_xlfn.UNIQUE(_xlfn._xlws.FILTER($K$2:$K$2889,($I$2:$I$2889=I3392)*($K$2:$K$2889&lt;&gt;""))))),"")</f>
        <v/>
      </c>
      <c r="AY3392" s="1" t="str">
        <f>IF(ISBLANK(F3392),"", IF(OR(
ISNUMBER(FIND("escovacao",LOWER(F3392))),
ISNUMBER(FIND("escovação",LOWER(F3392))),
ISNUMBER(FIND("higiene bucal",LOWER(F3392))),
ISNUMBER(FIND("tosa",LOWER(F3392))),
ISNUMBER(FIND("hidratacao",LOWER(F3392))),
ISNUMBER(FIND("hidratação",LOWER(F3392))),
ISNUMBER(FIND("spa",LOWER(F3392))),
ISNUMBER(FIND("corte de unhas",LOWER(F3392))),
ISNUMBER(FIND("desembolo",LOWER(F3392))),
ISNUMBER(FIND("clorexidina",LOWER(F3392))),
ISNUMBER(FIND("matizacao",LOWER(F3392))),
ISNUMBER(FIND("matização",LOWER(F3392))),
ISNUMBER(FIND("arredondamento",LOWER(F3392))),
ISNUMBER(FIND("remocao",LOWER(F3392))),
ISNUMBER(FIND("remoção",LOWER(F3392)))
),"Serviços extras",
IF(ISNUMBER(FIND("banho",LOWER(F3392))),"Banho","Loja")))</f>
        <v>Serviços extras</v>
      </c>
      <c r="AZ3392" s="1" t="str">
        <f>IF(ISBLANK(I3392),"", _xlfn.LET(_xlpm.Pedido,TRIM(D3392&amp;""),IF(_xlpm.Pedido&lt;&gt;"",_xlpm.Pedido&amp;" | "&amp;K3392,I3392&amp;" | "&amp;K3392&amp;" | "&amp;TEXT(AU3392,"0"))))</f>
        <v>5650 | Mel</v>
      </c>
      <c r="BA3392" s="1" t="str">
        <f>IF(ISBLANK(I3392),"", _xlfn.LET(_xlpm.TipoServico,LOWER(H3392),IF(ISNUMBER(FIND("banho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2" s="1" t="str">
        <f>IF(ISBLANK(I3392),"", _xlfn.LET(
    _xlpm.Servico,TRIM(F3392&amp;""),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92" s="1">
        <f t="shared" si="7"/>
        <v>10</v>
      </c>
    </row>
    <row r="3393" spans="1:55" x14ac:dyDescent="0.3">
      <c r="A3393" t="s">
        <v>133</v>
      </c>
      <c r="B3393" s="3">
        <v>46164</v>
      </c>
      <c r="C3393" t="s">
        <v>2</v>
      </c>
      <c r="D3393">
        <v>5648</v>
      </c>
      <c r="F3393" t="s">
        <v>134</v>
      </c>
      <c r="H3393" t="s">
        <v>276</v>
      </c>
      <c r="I3393">
        <v>2924</v>
      </c>
      <c r="J3393" t="s">
        <v>853</v>
      </c>
      <c r="K3393" t="s">
        <v>444</v>
      </c>
      <c r="L3393">
        <v>557381949406</v>
      </c>
      <c r="N3393">
        <v>0</v>
      </c>
      <c r="O3393" t="s">
        <v>5</v>
      </c>
      <c r="P3393">
        <v>0</v>
      </c>
      <c r="Q3393">
        <v>62</v>
      </c>
      <c r="R3393">
        <v>62</v>
      </c>
      <c r="S3393">
        <v>1</v>
      </c>
      <c r="T3393">
        <v>62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  <c r="AE3393">
        <v>0</v>
      </c>
      <c r="AF3393" t="s">
        <v>6</v>
      </c>
      <c r="AG3393">
        <v>74</v>
      </c>
      <c r="AT3393" s="1"/>
      <c r="AU3393" s="2" t="str">
        <f>IF(ISBLANK(B3393),"", TEXT(B3393,"dddd, d \d\e mmmm \d\e aaaa"))</f>
        <v>sexta-feira, 22 de maio de 2026</v>
      </c>
      <c r="AX3393" s="1" t="str" cm="1">
        <f t="array" ref="AX3393">IFERROR(_xlfn.TEXTJOIN(", ",TRUE,_xlfn._xlws.SORT(_xlfn.UNIQUE(_xlfn._xlws.FILTER($K$2:$K$2889,($I$2:$I$2889=I3393)*($K$2:$K$2889&lt;&gt;""))))),"")</f>
        <v/>
      </c>
      <c r="AY3393" s="1" t="str">
        <f>IF(ISBLANK(F3393),"", IF(OR(
ISNUMBER(FIND("escovacao",LOWER(F3393))),
ISNUMBER(FIND("escovação",LOWER(F3393))),
ISNUMBER(FIND("higiene bucal",LOWER(F3393))),
ISNUMBER(FIND("tosa",LOWER(F3393))),
ISNUMBER(FIND("hidratacao",LOWER(F3393))),
ISNUMBER(FIND("hidratação",LOWER(F3393))),
ISNUMBER(FIND("spa",LOWER(F3393))),
ISNUMBER(FIND("corte de unhas",LOWER(F3393))),
ISNUMBER(FIND("desembolo",LOWER(F3393))),
ISNUMBER(FIND("clorexidina",LOWER(F3393))),
ISNUMBER(FIND("matizacao",LOWER(F3393))),
ISNUMBER(FIND("matização",LOWER(F3393))),
ISNUMBER(FIND("arredondamento",LOWER(F3393))),
ISNUMBER(FIND("remocao",LOWER(F3393))),
ISNUMBER(FIND("remoção",LOWER(F3393)))
),"Serviços extras",
IF(ISNUMBER(FIND("banho",LOWER(F3393))),"Banho","Loja")))</f>
        <v>Banho</v>
      </c>
      <c r="AZ3393" s="1" t="str">
        <f>IF(ISBLANK(I3393),"", _xlfn.LET(_xlpm.Pedido,TRIM(D3393&amp;""),IF(_xlpm.Pedido&lt;&gt;"",_xlpm.Pedido&amp;" | "&amp;K3393,I3393&amp;" | "&amp;K3393&amp;" | "&amp;TEXT(AU3393,"0"))))</f>
        <v>5648 | Maya</v>
      </c>
      <c r="BA3393" s="1" t="str">
        <f>IF(ISBLANK(I3393),"", _xlfn.LET(_xlpm.TipoServico,LOWER(H3393),IF(ISNUMBER(FIND("banho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3" s="1" t="str">
        <f>IF(ISBLANK(I3393),"", _xlfn.LET(
    _xlpm.Servico,TRIM(F3393&amp;""),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93" s="1">
        <f t="shared" si="7"/>
        <v>62</v>
      </c>
    </row>
    <row r="3394" spans="1:55" x14ac:dyDescent="0.3">
      <c r="A3394" t="s">
        <v>133</v>
      </c>
      <c r="B3394" s="3">
        <v>46164</v>
      </c>
      <c r="C3394" t="s">
        <v>2</v>
      </c>
      <c r="D3394">
        <v>5648</v>
      </c>
      <c r="F3394" t="s">
        <v>146</v>
      </c>
      <c r="H3394" t="s">
        <v>276</v>
      </c>
      <c r="I3394">
        <v>2924</v>
      </c>
      <c r="J3394" t="s">
        <v>853</v>
      </c>
      <c r="K3394" t="s">
        <v>444</v>
      </c>
      <c r="L3394">
        <v>557381949406</v>
      </c>
      <c r="N3394">
        <v>0</v>
      </c>
      <c r="O3394" t="s">
        <v>5</v>
      </c>
      <c r="P3394">
        <v>0</v>
      </c>
      <c r="Q3394">
        <v>12</v>
      </c>
      <c r="R3394">
        <v>12</v>
      </c>
      <c r="S3394">
        <v>1</v>
      </c>
      <c r="T3394">
        <v>12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0</v>
      </c>
      <c r="AF3394" t="s">
        <v>6</v>
      </c>
      <c r="AG3394">
        <v>74</v>
      </c>
      <c r="AT3394" s="1"/>
      <c r="AU3394" s="2" t="str">
        <f>IF(ISBLANK(B3394),"", TEXT(B3394,"dddd, d \d\e mmmm \d\e aaaa"))</f>
        <v>sexta-feira, 22 de maio de 2026</v>
      </c>
      <c r="AX3394" s="1" t="str" cm="1">
        <f t="array" ref="AX3394">IFERROR(_xlfn.TEXTJOIN(", ",TRUE,_xlfn._xlws.SORT(_xlfn.UNIQUE(_xlfn._xlws.FILTER($K$2:$K$2889,($I$2:$I$2889=I3394)*($K$2:$K$2889&lt;&gt;""))))),"")</f>
        <v/>
      </c>
      <c r="AY3394" s="1" t="str">
        <f>IF(ISBLANK(F3394),"", IF(OR(
ISNUMBER(FIND("escovacao",LOWER(F3394))),
ISNUMBER(FIND("escovação",LOWER(F3394))),
ISNUMBER(FIND("higiene bucal",LOWER(F3394))),
ISNUMBER(FIND("tosa",LOWER(F3394))),
ISNUMBER(FIND("hidratacao",LOWER(F3394))),
ISNUMBER(FIND("hidratação",LOWER(F3394))),
ISNUMBER(FIND("spa",LOWER(F3394))),
ISNUMBER(FIND("corte de unhas",LOWER(F3394))),
ISNUMBER(FIND("desembolo",LOWER(F3394))),
ISNUMBER(FIND("clorexidina",LOWER(F3394))),
ISNUMBER(FIND("matizacao",LOWER(F3394))),
ISNUMBER(FIND("matização",LOWER(F3394))),
ISNUMBER(FIND("arredondamento",LOWER(F3394))),
ISNUMBER(FIND("remocao",LOWER(F3394))),
ISNUMBER(FIND("remoção",LOWER(F3394)))
),"Serviços extras",
IF(ISNUMBER(FIND("banho",LOWER(F3394))),"Banho","Loja")))</f>
        <v>Serviços extras</v>
      </c>
      <c r="AZ3394" s="1" t="str">
        <f>IF(ISBLANK(I3394),"", _xlfn.LET(_xlpm.Pedido,TRIM(D3394&amp;""),IF(_xlpm.Pedido&lt;&gt;"",_xlpm.Pedido&amp;" | "&amp;K3394,I3394&amp;" | "&amp;K3394&amp;" | "&amp;TEXT(AU3394,"0"))))</f>
        <v>5648 | Maya</v>
      </c>
      <c r="BA3394" s="1" t="str">
        <f>IF(ISBLANK(I3394),"", _xlfn.LET(_xlpm.TipoServico,LOWER(H3394),IF(ISNUMBER(FIND("banho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4" s="1" t="str">
        <f>IF(ISBLANK(I3394),"", _xlfn.LET(
    _xlpm.Servico,TRIM(F3394&amp;""),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394" s="1">
        <f t="shared" si="7"/>
        <v>12</v>
      </c>
    </row>
    <row r="3395" spans="1:55" x14ac:dyDescent="0.3">
      <c r="A3395" t="s">
        <v>172</v>
      </c>
      <c r="B3395" s="3">
        <v>46165</v>
      </c>
      <c r="C3395" t="s">
        <v>27</v>
      </c>
      <c r="D3395">
        <v>5652</v>
      </c>
      <c r="F3395" t="s">
        <v>134</v>
      </c>
      <c r="H3395" t="s">
        <v>276</v>
      </c>
      <c r="I3395">
        <v>2585</v>
      </c>
      <c r="J3395" t="s">
        <v>83</v>
      </c>
      <c r="K3395" t="s">
        <v>157</v>
      </c>
      <c r="L3395">
        <v>5573981669052</v>
      </c>
      <c r="N3395">
        <v>0</v>
      </c>
      <c r="O3395" t="s">
        <v>5</v>
      </c>
      <c r="P3395">
        <v>0</v>
      </c>
      <c r="Q3395">
        <v>62</v>
      </c>
      <c r="R3395">
        <v>62</v>
      </c>
      <c r="S3395">
        <v>1</v>
      </c>
      <c r="T3395">
        <v>62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0</v>
      </c>
      <c r="AF3395" t="s">
        <v>6</v>
      </c>
      <c r="AG3395">
        <v>266.8</v>
      </c>
      <c r="AT3395" s="1"/>
      <c r="AU3395" s="2" t="str">
        <f>IF(ISBLANK(B3395),"", TEXT(B3395,"dddd, d \d\e mmmm \d\e aaaa"))</f>
        <v>sábado, 23 de maio de 2026</v>
      </c>
      <c r="AX3395" s="1" t="str" cm="1">
        <f t="array" ref="AX3395">IFERROR(_xlfn.TEXTJOIN(", ",TRUE,_xlfn._xlws.SORT(_xlfn.UNIQUE(_xlfn._xlws.FILTER($K$2:$K$2889,($I$2:$I$2889=I3395)*($K$2:$K$2889&lt;&gt;""))))),"")</f>
        <v>Dudu, Tata</v>
      </c>
      <c r="AY3395" s="1" t="str">
        <f>IF(ISBLANK(F3395),"", IF(OR(
ISNUMBER(FIND("escovacao",LOWER(F3395))),
ISNUMBER(FIND("escovação",LOWER(F3395))),
ISNUMBER(FIND("higiene bucal",LOWER(F3395))),
ISNUMBER(FIND("tosa",LOWER(F3395))),
ISNUMBER(FIND("hidratacao",LOWER(F3395))),
ISNUMBER(FIND("hidratação",LOWER(F3395))),
ISNUMBER(FIND("spa",LOWER(F3395))),
ISNUMBER(FIND("corte de unhas",LOWER(F3395))),
ISNUMBER(FIND("desembolo",LOWER(F3395))),
ISNUMBER(FIND("clorexidina",LOWER(F3395))),
ISNUMBER(FIND("matizacao",LOWER(F3395))),
ISNUMBER(FIND("matização",LOWER(F3395))),
ISNUMBER(FIND("arredondamento",LOWER(F3395))),
ISNUMBER(FIND("remocao",LOWER(F3395))),
ISNUMBER(FIND("remoção",LOWER(F3395)))
),"Serviços extras",
IF(ISNUMBER(FIND("banho",LOWER(F3395))),"Banho","Loja")))</f>
        <v>Banho</v>
      </c>
      <c r="AZ3395" s="1" t="str">
        <f>IF(ISBLANK(I3395),"", _xlfn.LET(_xlpm.Pedido,TRIM(D3395&amp;""),IF(_xlpm.Pedido&lt;&gt;"",_xlpm.Pedido&amp;" | "&amp;K3395,I3395&amp;" | "&amp;K3395&amp;" | "&amp;TEXT(AU3395,"0"))))</f>
        <v>5652 | Dudu</v>
      </c>
      <c r="BA3395" s="1" t="str">
        <f>IF(ISBLANK(I3395),"", _xlfn.LET(_xlpm.TipoServico,LOWER(H3395),IF(ISNUMBER(FIND("banho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5" s="1" t="str">
        <f>IF(ISBLANK(I3395),"", _xlfn.LET(
    _xlpm.Servico,TRIM(F3395&amp;""),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95" s="1">
        <f t="shared" si="7"/>
        <v>62</v>
      </c>
    </row>
    <row r="3396" spans="1:55" x14ac:dyDescent="0.3">
      <c r="A3396" t="s">
        <v>172</v>
      </c>
      <c r="B3396" s="3">
        <v>46165</v>
      </c>
      <c r="C3396" t="s">
        <v>27</v>
      </c>
      <c r="D3396">
        <v>5652</v>
      </c>
      <c r="F3396" t="s">
        <v>275</v>
      </c>
      <c r="H3396" t="s">
        <v>276</v>
      </c>
      <c r="I3396">
        <v>2585</v>
      </c>
      <c r="J3396" t="s">
        <v>83</v>
      </c>
      <c r="K3396" t="s">
        <v>157</v>
      </c>
      <c r="L3396">
        <v>5573981669052</v>
      </c>
      <c r="N3396">
        <v>0</v>
      </c>
      <c r="O3396" t="s">
        <v>5</v>
      </c>
      <c r="P3396">
        <v>0</v>
      </c>
      <c r="Q3396">
        <v>35</v>
      </c>
      <c r="R3396">
        <v>35</v>
      </c>
      <c r="S3396">
        <v>1</v>
      </c>
      <c r="T3396">
        <v>35</v>
      </c>
      <c r="U3396">
        <v>0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1</v>
      </c>
      <c r="AE3396">
        <v>0</v>
      </c>
      <c r="AF3396" t="s">
        <v>6</v>
      </c>
      <c r="AG3396">
        <v>266.8</v>
      </c>
      <c r="AT3396" s="1"/>
      <c r="AU3396" s="2" t="str">
        <f>IF(ISBLANK(B3396),"", TEXT(B3396,"dddd, d \d\e mmmm \d\e aaaa"))</f>
        <v>sábado, 23 de maio de 2026</v>
      </c>
      <c r="AX3396" s="1" t="str" cm="1">
        <f t="array" ref="AX3396">IFERROR(_xlfn.TEXTJOIN(", ",TRUE,_xlfn._xlws.SORT(_xlfn.UNIQUE(_xlfn._xlws.FILTER($K$2:$K$2889,($I$2:$I$2889=I3396)*($K$2:$K$2889&lt;&gt;""))))),"")</f>
        <v>Dudu, Tata</v>
      </c>
      <c r="AY3396" s="1" t="str">
        <f>IF(ISBLANK(F3396),"", IF(OR(
ISNUMBER(FIND("escovacao",LOWER(F3396))),
ISNUMBER(FIND("escovação",LOWER(F3396))),
ISNUMBER(FIND("higiene bucal",LOWER(F3396))),
ISNUMBER(FIND("tosa",LOWER(F3396))),
ISNUMBER(FIND("hidratacao",LOWER(F3396))),
ISNUMBER(FIND("hidratação",LOWER(F3396))),
ISNUMBER(FIND("spa",LOWER(F3396))),
ISNUMBER(FIND("corte de unhas",LOWER(F3396))),
ISNUMBER(FIND("desembolo",LOWER(F3396))),
ISNUMBER(FIND("clorexidina",LOWER(F3396))),
ISNUMBER(FIND("matizacao",LOWER(F3396))),
ISNUMBER(FIND("matização",LOWER(F3396))),
ISNUMBER(FIND("arredondamento",LOWER(F3396))),
ISNUMBER(FIND("remocao",LOWER(F3396))),
ISNUMBER(FIND("remoção",LOWER(F3396)))
),"Serviços extras",
IF(ISNUMBER(FIND("banho",LOWER(F3396))),"Banho","Loja")))</f>
        <v>Serviços extras</v>
      </c>
      <c r="AZ3396" s="1" t="str">
        <f>IF(ISBLANK(I3396),"", _xlfn.LET(_xlpm.Pedido,TRIM(D3396&amp;""),IF(_xlpm.Pedido&lt;&gt;"",_xlpm.Pedido&amp;" | "&amp;K3396,I3396&amp;" | "&amp;K3396&amp;" | "&amp;TEXT(AU3396,"0"))))</f>
        <v>5652 | Dudu</v>
      </c>
      <c r="BA3396" s="1" t="str">
        <f>IF(ISBLANK(I3396),"", _xlfn.LET(_xlpm.TipoServico,LOWER(H3396),IF(ISNUMBER(FIND("banho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6" s="1" t="str">
        <f>IF(ISBLANK(I3396),"", _xlfn.LET(
    _xlpm.Servico,TRIM(F3396&amp;""),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396" s="1">
        <f t="shared" si="7"/>
        <v>35</v>
      </c>
    </row>
    <row r="3397" spans="1:55" x14ac:dyDescent="0.3">
      <c r="A3397" t="s">
        <v>133</v>
      </c>
      <c r="B3397" s="3">
        <v>46165</v>
      </c>
      <c r="C3397" t="s">
        <v>27</v>
      </c>
      <c r="D3397">
        <v>5652</v>
      </c>
      <c r="F3397" t="s">
        <v>134</v>
      </c>
      <c r="H3397" t="s">
        <v>276</v>
      </c>
      <c r="I3397">
        <v>2585</v>
      </c>
      <c r="J3397" t="s">
        <v>83</v>
      </c>
      <c r="K3397" t="s">
        <v>156</v>
      </c>
      <c r="L3397">
        <v>5573981669052</v>
      </c>
      <c r="N3397">
        <v>0</v>
      </c>
      <c r="O3397" t="s">
        <v>5</v>
      </c>
      <c r="P3397">
        <v>0</v>
      </c>
      <c r="Q3397">
        <v>62</v>
      </c>
      <c r="R3397">
        <v>62</v>
      </c>
      <c r="S3397">
        <v>1</v>
      </c>
      <c r="T3397">
        <v>62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1</v>
      </c>
      <c r="AE3397">
        <v>0</v>
      </c>
      <c r="AF3397" t="s">
        <v>6</v>
      </c>
      <c r="AG3397">
        <v>266.8</v>
      </c>
      <c r="AT3397" s="1"/>
      <c r="AU3397" s="2" t="str">
        <f>IF(ISBLANK(B3397),"", TEXT(B3397,"dddd, d \d\e mmmm \d\e aaaa"))</f>
        <v>sábado, 23 de maio de 2026</v>
      </c>
      <c r="AX3397" s="1" t="str" cm="1">
        <f t="array" ref="AX3397">IFERROR(_xlfn.TEXTJOIN(", ",TRUE,_xlfn._xlws.SORT(_xlfn.UNIQUE(_xlfn._xlws.FILTER($K$2:$K$2889,($I$2:$I$2889=I3397)*($K$2:$K$2889&lt;&gt;""))))),"")</f>
        <v>Dudu, Tata</v>
      </c>
      <c r="AY3397" s="1" t="str">
        <f>IF(ISBLANK(F3397),"", IF(OR(
ISNUMBER(FIND("escovacao",LOWER(F3397))),
ISNUMBER(FIND("escovação",LOWER(F3397))),
ISNUMBER(FIND("higiene bucal",LOWER(F3397))),
ISNUMBER(FIND("tosa",LOWER(F3397))),
ISNUMBER(FIND("hidratacao",LOWER(F3397))),
ISNUMBER(FIND("hidratação",LOWER(F3397))),
ISNUMBER(FIND("spa",LOWER(F3397))),
ISNUMBER(FIND("corte de unhas",LOWER(F3397))),
ISNUMBER(FIND("desembolo",LOWER(F3397))),
ISNUMBER(FIND("clorexidina",LOWER(F3397))),
ISNUMBER(FIND("matizacao",LOWER(F3397))),
ISNUMBER(FIND("matização",LOWER(F3397))),
ISNUMBER(FIND("arredondamento",LOWER(F3397))),
ISNUMBER(FIND("remocao",LOWER(F3397))),
ISNUMBER(FIND("remoção",LOWER(F3397)))
),"Serviços extras",
IF(ISNUMBER(FIND("banho",LOWER(F3397))),"Banho","Loja")))</f>
        <v>Banho</v>
      </c>
      <c r="AZ3397" s="1" t="str">
        <f>IF(ISBLANK(I3397),"", _xlfn.LET(_xlpm.Pedido,TRIM(D3397&amp;""),IF(_xlpm.Pedido&lt;&gt;"",_xlpm.Pedido&amp;" | "&amp;K3397,I3397&amp;" | "&amp;K3397&amp;" | "&amp;TEXT(AU3397,"0"))))</f>
        <v>5652 | Tata</v>
      </c>
      <c r="BA3397" s="1" t="str">
        <f>IF(ISBLANK(I3397),"", _xlfn.LET(_xlpm.TipoServico,LOWER(H3397),IF(ISNUMBER(FIND("banho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7" s="1" t="str">
        <f>IF(ISBLANK(I3397),"", _xlfn.LET(
    _xlpm.Servico,TRIM(F3397&amp;""),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97" s="1">
        <f t="shared" si="7"/>
        <v>62</v>
      </c>
    </row>
    <row r="3398" spans="1:55" x14ac:dyDescent="0.3">
      <c r="A3398" t="s">
        <v>133</v>
      </c>
      <c r="B3398" s="3">
        <v>46165</v>
      </c>
      <c r="C3398" t="s">
        <v>27</v>
      </c>
      <c r="D3398">
        <v>5652</v>
      </c>
      <c r="F3398" t="s">
        <v>275</v>
      </c>
      <c r="H3398" t="s">
        <v>276</v>
      </c>
      <c r="I3398">
        <v>2585</v>
      </c>
      <c r="J3398" t="s">
        <v>83</v>
      </c>
      <c r="K3398" t="s">
        <v>156</v>
      </c>
      <c r="L3398">
        <v>5573981669052</v>
      </c>
      <c r="N3398">
        <v>0</v>
      </c>
      <c r="O3398" t="s">
        <v>5</v>
      </c>
      <c r="P3398">
        <v>0</v>
      </c>
      <c r="Q3398">
        <v>35</v>
      </c>
      <c r="R3398">
        <v>35</v>
      </c>
      <c r="S3398">
        <v>1</v>
      </c>
      <c r="T3398">
        <v>35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1</v>
      </c>
      <c r="AE3398">
        <v>0</v>
      </c>
      <c r="AF3398" t="s">
        <v>6</v>
      </c>
      <c r="AG3398">
        <v>266.8</v>
      </c>
      <c r="AT3398" s="1"/>
      <c r="AU3398" s="2" t="str">
        <f>IF(ISBLANK(B3398),"", TEXT(B3398,"dddd, d \d\e mmmm \d\e aaaa"))</f>
        <v>sábado, 23 de maio de 2026</v>
      </c>
      <c r="AX3398" s="1" t="str" cm="1">
        <f t="array" ref="AX3398">IFERROR(_xlfn.TEXTJOIN(", ",TRUE,_xlfn._xlws.SORT(_xlfn.UNIQUE(_xlfn._xlws.FILTER($K$2:$K$2889,($I$2:$I$2889=I3398)*($K$2:$K$2889&lt;&gt;""))))),"")</f>
        <v>Dudu, Tata</v>
      </c>
      <c r="AY3398" s="1" t="str">
        <f>IF(ISBLANK(F3398),"", IF(OR(
ISNUMBER(FIND("escovacao",LOWER(F3398))),
ISNUMBER(FIND("escovação",LOWER(F3398))),
ISNUMBER(FIND("higiene bucal",LOWER(F3398))),
ISNUMBER(FIND("tosa",LOWER(F3398))),
ISNUMBER(FIND("hidratacao",LOWER(F3398))),
ISNUMBER(FIND("hidratação",LOWER(F3398))),
ISNUMBER(FIND("spa",LOWER(F3398))),
ISNUMBER(FIND("corte de unhas",LOWER(F3398))),
ISNUMBER(FIND("desembolo",LOWER(F3398))),
ISNUMBER(FIND("clorexidina",LOWER(F3398))),
ISNUMBER(FIND("matizacao",LOWER(F3398))),
ISNUMBER(FIND("matização",LOWER(F3398))),
ISNUMBER(FIND("arredondamento",LOWER(F3398))),
ISNUMBER(FIND("remocao",LOWER(F3398))),
ISNUMBER(FIND("remoção",LOWER(F3398)))
),"Serviços extras",
IF(ISNUMBER(FIND("banho",LOWER(F3398))),"Banho","Loja")))</f>
        <v>Serviços extras</v>
      </c>
      <c r="AZ3398" s="1" t="str">
        <f>IF(ISBLANK(I3398),"", _xlfn.LET(_xlpm.Pedido,TRIM(D3398&amp;""),IF(_xlpm.Pedido&lt;&gt;"",_xlpm.Pedido&amp;" | "&amp;K3398,I3398&amp;" | "&amp;K3398&amp;" | "&amp;TEXT(AU3398,"0"))))</f>
        <v>5652 | Tata</v>
      </c>
      <c r="BA3398" s="1" t="str">
        <f>IF(ISBLANK(I3398),"", _xlfn.LET(_xlpm.TipoServico,LOWER(H3398),IF(ISNUMBER(FIND("banho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8" s="1" t="str">
        <f>IF(ISBLANK(I3398),"", _xlfn.LET(
    _xlpm.Servico,TRIM(F3398&amp;""),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398" s="1">
        <f t="shared" si="7"/>
        <v>35</v>
      </c>
    </row>
    <row r="3399" spans="1:55" x14ac:dyDescent="0.3">
      <c r="A3399" t="s">
        <v>141</v>
      </c>
      <c r="B3399" s="3">
        <v>46165</v>
      </c>
      <c r="C3399" t="s">
        <v>27</v>
      </c>
      <c r="D3399">
        <v>5656</v>
      </c>
      <c r="F3399" t="s">
        <v>134</v>
      </c>
      <c r="H3399" t="s">
        <v>276</v>
      </c>
      <c r="I3399">
        <v>2633</v>
      </c>
      <c r="J3399" t="s">
        <v>18</v>
      </c>
      <c r="K3399" t="s">
        <v>649</v>
      </c>
      <c r="L3399">
        <v>5573991255180</v>
      </c>
      <c r="N3399">
        <v>0</v>
      </c>
      <c r="O3399" t="s">
        <v>5</v>
      </c>
      <c r="P3399">
        <v>0</v>
      </c>
      <c r="Q3399">
        <v>62</v>
      </c>
      <c r="R3399">
        <v>62</v>
      </c>
      <c r="S3399">
        <v>1</v>
      </c>
      <c r="T3399">
        <v>62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 t="s">
        <v>6</v>
      </c>
      <c r="AG3399">
        <v>124</v>
      </c>
      <c r="AT3399" s="1"/>
      <c r="AU3399" s="2" t="str">
        <f>IF(ISBLANK(B3399),"", TEXT(B3399,"dddd, d \d\e mmmm \d\e aaaa"))</f>
        <v>sábado, 23 de maio de 2026</v>
      </c>
      <c r="AX3399" s="1" t="str" cm="1">
        <f t="array" ref="AX3399">IFERROR(_xlfn.TEXTJOIN(", ",TRUE,_xlfn._xlws.SORT(_xlfn.UNIQUE(_xlfn._xlws.FILTER($K$2:$K$2889,($I$2:$I$2889=I3399)*($K$2:$K$2889&lt;&gt;""))))),"")</f>
        <v>Flora, Loli</v>
      </c>
      <c r="AY3399" s="1" t="str">
        <f>IF(ISBLANK(F3399),"", IF(OR(
ISNUMBER(FIND("escovacao",LOWER(F3399))),
ISNUMBER(FIND("escovação",LOWER(F3399))),
ISNUMBER(FIND("higiene bucal",LOWER(F3399))),
ISNUMBER(FIND("tosa",LOWER(F3399))),
ISNUMBER(FIND("hidratacao",LOWER(F3399))),
ISNUMBER(FIND("hidratação",LOWER(F3399))),
ISNUMBER(FIND("spa",LOWER(F3399))),
ISNUMBER(FIND("corte de unhas",LOWER(F3399))),
ISNUMBER(FIND("desembolo",LOWER(F3399))),
ISNUMBER(FIND("clorexidina",LOWER(F3399))),
ISNUMBER(FIND("matizacao",LOWER(F3399))),
ISNUMBER(FIND("matização",LOWER(F3399))),
ISNUMBER(FIND("arredondamento",LOWER(F3399))),
ISNUMBER(FIND("remocao",LOWER(F3399))),
ISNUMBER(FIND("remoção",LOWER(F3399)))
),"Serviços extras",
IF(ISNUMBER(FIND("banho",LOWER(F3399))),"Banho","Loja")))</f>
        <v>Banho</v>
      </c>
      <c r="AZ3399" s="1" t="str">
        <f>IF(ISBLANK(I3399),"", _xlfn.LET(_xlpm.Pedido,TRIM(D3399&amp;""),IF(_xlpm.Pedido&lt;&gt;"",_xlpm.Pedido&amp;" | "&amp;K3399,I3399&amp;" | "&amp;K3399&amp;" | "&amp;TEXT(AU3399,"0"))))</f>
        <v>5656 | Loli</v>
      </c>
      <c r="BA3399" s="1" t="str">
        <f>IF(ISBLANK(I3399),"", _xlfn.LET(_xlpm.TipoServico,LOWER(H3399),IF(ISNUMBER(FIND("banho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399" s="1" t="str">
        <f>IF(ISBLANK(I3399),"", _xlfn.LET(
    _xlpm.Servico,TRIM(F3399&amp;""),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399" s="1">
        <f t="shared" si="7"/>
        <v>62</v>
      </c>
    </row>
    <row r="3400" spans="1:55" x14ac:dyDescent="0.3">
      <c r="A3400" t="s">
        <v>141</v>
      </c>
      <c r="B3400" s="3">
        <v>46165</v>
      </c>
      <c r="C3400" t="s">
        <v>27</v>
      </c>
      <c r="D3400">
        <v>5656</v>
      </c>
      <c r="F3400" t="s">
        <v>134</v>
      </c>
      <c r="H3400" t="s">
        <v>276</v>
      </c>
      <c r="I3400">
        <v>2633</v>
      </c>
      <c r="J3400" t="s">
        <v>18</v>
      </c>
      <c r="K3400" t="s">
        <v>415</v>
      </c>
      <c r="L3400">
        <v>5573991255180</v>
      </c>
      <c r="N3400">
        <v>0</v>
      </c>
      <c r="O3400" t="s">
        <v>5</v>
      </c>
      <c r="P3400">
        <v>0</v>
      </c>
      <c r="Q3400">
        <v>62</v>
      </c>
      <c r="R3400">
        <v>62</v>
      </c>
      <c r="S3400">
        <v>1</v>
      </c>
      <c r="T3400">
        <v>62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 t="s">
        <v>6</v>
      </c>
      <c r="AG3400">
        <v>124</v>
      </c>
      <c r="AH3400" t="s">
        <v>207</v>
      </c>
      <c r="AJ3400" t="s">
        <v>192</v>
      </c>
      <c r="AK3400" t="s">
        <v>190</v>
      </c>
      <c r="AL3400" t="s">
        <v>188</v>
      </c>
      <c r="AT3400" s="1"/>
      <c r="AU3400" s="2" t="str">
        <f>IF(ISBLANK(B3400),"", TEXT(B3400,"dddd, d \d\e mmmm \d\e aaaa"))</f>
        <v>sábado, 23 de maio de 2026</v>
      </c>
      <c r="AX3400" s="1" t="str" cm="1">
        <f t="array" ref="AX3400">IFERROR(_xlfn.TEXTJOIN(", ",TRUE,_xlfn._xlws.SORT(_xlfn.UNIQUE(_xlfn._xlws.FILTER($K$2:$K$2889,($I$2:$I$2889=I3400)*($K$2:$K$2889&lt;&gt;""))))),"")</f>
        <v>Flora, Loli</v>
      </c>
      <c r="AY3400" s="1" t="str">
        <f>IF(ISBLANK(F3400),"", IF(OR(
ISNUMBER(FIND("escovacao",LOWER(F3400))),
ISNUMBER(FIND("escovação",LOWER(F3400))),
ISNUMBER(FIND("higiene bucal",LOWER(F3400))),
ISNUMBER(FIND("tosa",LOWER(F3400))),
ISNUMBER(FIND("hidratacao",LOWER(F3400))),
ISNUMBER(FIND("hidratação",LOWER(F3400))),
ISNUMBER(FIND("spa",LOWER(F3400))),
ISNUMBER(FIND("corte de unhas",LOWER(F3400))),
ISNUMBER(FIND("desembolo",LOWER(F3400))),
ISNUMBER(FIND("clorexidina",LOWER(F3400))),
ISNUMBER(FIND("matizacao",LOWER(F3400))),
ISNUMBER(FIND("matização",LOWER(F3400))),
ISNUMBER(FIND("arredondamento",LOWER(F3400))),
ISNUMBER(FIND("remocao",LOWER(F3400))),
ISNUMBER(FIND("remoção",LOWER(F3400)))
),"Serviços extras",
IF(ISNUMBER(FIND("banho",LOWER(F3400))),"Banho","Loja")))</f>
        <v>Banho</v>
      </c>
      <c r="AZ3400" s="1" t="str">
        <f>IF(ISBLANK(I3400),"", _xlfn.LET(_xlpm.Pedido,TRIM(D3400&amp;""),IF(_xlpm.Pedido&lt;&gt;"",_xlpm.Pedido&amp;" | "&amp;K3400,I3400&amp;" | "&amp;K3400&amp;" | "&amp;TEXT(AU3400,"0"))))</f>
        <v>5656 | Flora</v>
      </c>
      <c r="BA3400" s="1" t="str">
        <f>IF(ISBLANK(I3400),"", _xlfn.LET(_xlpm.TipoServico,LOWER(H3400),IF(ISNUMBER(FIND("banho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0" s="1" t="str">
        <f>IF(ISBLANK(I3400),"", _xlfn.LET(
    _xlpm.Servico,TRIM(F3400&amp;""),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00" s="1">
        <f t="shared" si="7"/>
        <v>62</v>
      </c>
    </row>
    <row r="3401" spans="1:55" x14ac:dyDescent="0.3">
      <c r="A3401" t="s">
        <v>172</v>
      </c>
      <c r="B3401" s="3">
        <v>46165</v>
      </c>
      <c r="C3401" t="s">
        <v>27</v>
      </c>
      <c r="D3401">
        <v>5651</v>
      </c>
      <c r="F3401" t="s">
        <v>134</v>
      </c>
      <c r="H3401" t="s">
        <v>276</v>
      </c>
      <c r="I3401">
        <v>2741</v>
      </c>
      <c r="J3401" t="s">
        <v>67</v>
      </c>
      <c r="K3401" t="s">
        <v>694</v>
      </c>
      <c r="L3401">
        <v>557399377714</v>
      </c>
      <c r="N3401">
        <v>0</v>
      </c>
      <c r="O3401" t="s">
        <v>5</v>
      </c>
      <c r="P3401">
        <v>0</v>
      </c>
      <c r="Q3401">
        <v>62</v>
      </c>
      <c r="R3401">
        <v>62</v>
      </c>
      <c r="S3401">
        <v>1</v>
      </c>
      <c r="T3401">
        <v>62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 t="s">
        <v>6</v>
      </c>
      <c r="AG3401">
        <v>109</v>
      </c>
      <c r="AT3401" s="1"/>
      <c r="AU3401" s="2" t="str">
        <f>IF(ISBLANK(B3401),"", TEXT(B3401,"dddd, d \d\e mmmm \d\e aaaa"))</f>
        <v>sábado, 23 de maio de 2026</v>
      </c>
      <c r="AX3401" s="1" t="str" cm="1">
        <f t="array" ref="AX3401">IFERROR(_xlfn.TEXTJOIN(", ",TRUE,_xlfn._xlws.SORT(_xlfn.UNIQUE(_xlfn._xlws.FILTER($K$2:$K$2889,($I$2:$I$2889=I3401)*($K$2:$K$2889&lt;&gt;""))))),"")</f>
        <v>Brisa</v>
      </c>
      <c r="AY3401" s="1" t="str">
        <f>IF(ISBLANK(F3401),"", IF(OR(
ISNUMBER(FIND("escovacao",LOWER(F3401))),
ISNUMBER(FIND("escovação",LOWER(F3401))),
ISNUMBER(FIND("higiene bucal",LOWER(F3401))),
ISNUMBER(FIND("tosa",LOWER(F3401))),
ISNUMBER(FIND("hidratacao",LOWER(F3401))),
ISNUMBER(FIND("hidratação",LOWER(F3401))),
ISNUMBER(FIND("spa",LOWER(F3401))),
ISNUMBER(FIND("corte de unhas",LOWER(F3401))),
ISNUMBER(FIND("desembolo",LOWER(F3401))),
ISNUMBER(FIND("clorexidina",LOWER(F3401))),
ISNUMBER(FIND("matizacao",LOWER(F3401))),
ISNUMBER(FIND("matização",LOWER(F3401))),
ISNUMBER(FIND("arredondamento",LOWER(F3401))),
ISNUMBER(FIND("remocao",LOWER(F3401))),
ISNUMBER(FIND("remoção",LOWER(F3401)))
),"Serviços extras",
IF(ISNUMBER(FIND("banho",LOWER(F3401))),"Banho","Loja")))</f>
        <v>Banho</v>
      </c>
      <c r="AZ3401" s="1" t="str">
        <f>IF(ISBLANK(I3401),"", _xlfn.LET(_xlpm.Pedido,TRIM(D3401&amp;""),IF(_xlpm.Pedido&lt;&gt;"",_xlpm.Pedido&amp;" | "&amp;K3401,I3401&amp;" | "&amp;K3401&amp;" | "&amp;TEXT(AU3401,"0"))))</f>
        <v>5651 | Brisa</v>
      </c>
      <c r="BA3401" s="1" t="str">
        <f>IF(ISBLANK(I3401),"", _xlfn.LET(_xlpm.TipoServico,LOWER(H3401),IF(ISNUMBER(FIND("banho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1" s="1" t="str">
        <f>IF(ISBLANK(I3401),"", _xlfn.LET(
    _xlpm.Servico,TRIM(F3401&amp;""),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01" s="1">
        <f t="shared" si="7"/>
        <v>62</v>
      </c>
    </row>
    <row r="3402" spans="1:55" x14ac:dyDescent="0.3">
      <c r="A3402" t="s">
        <v>172</v>
      </c>
      <c r="B3402" s="3">
        <v>46165</v>
      </c>
      <c r="C3402" t="s">
        <v>27</v>
      </c>
      <c r="D3402">
        <v>5651</v>
      </c>
      <c r="F3402" t="s">
        <v>275</v>
      </c>
      <c r="H3402" t="s">
        <v>276</v>
      </c>
      <c r="I3402">
        <v>2741</v>
      </c>
      <c r="J3402" t="s">
        <v>67</v>
      </c>
      <c r="K3402" t="s">
        <v>694</v>
      </c>
      <c r="L3402">
        <v>557399377714</v>
      </c>
      <c r="N3402">
        <v>0</v>
      </c>
      <c r="O3402" t="s">
        <v>5</v>
      </c>
      <c r="P3402">
        <v>0</v>
      </c>
      <c r="Q3402">
        <v>35</v>
      </c>
      <c r="R3402">
        <v>35</v>
      </c>
      <c r="S3402">
        <v>1</v>
      </c>
      <c r="T3402">
        <v>35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 t="s">
        <v>6</v>
      </c>
      <c r="AG3402">
        <v>109</v>
      </c>
      <c r="AT3402" s="1"/>
      <c r="AU3402" s="2" t="str">
        <f>IF(ISBLANK(B3402),"", TEXT(B3402,"dddd, d \d\e mmmm \d\e aaaa"))</f>
        <v>sábado, 23 de maio de 2026</v>
      </c>
      <c r="AX3402" s="1" t="str" cm="1">
        <f t="array" ref="AX3402">IFERROR(_xlfn.TEXTJOIN(", ",TRUE,_xlfn._xlws.SORT(_xlfn.UNIQUE(_xlfn._xlws.FILTER($K$2:$K$2889,($I$2:$I$2889=I3402)*($K$2:$K$2889&lt;&gt;""))))),"")</f>
        <v>Brisa</v>
      </c>
      <c r="AY3402" s="1" t="str">
        <f>IF(ISBLANK(F3402),"", IF(OR(
ISNUMBER(FIND("escovacao",LOWER(F3402))),
ISNUMBER(FIND("escovação",LOWER(F3402))),
ISNUMBER(FIND("higiene bucal",LOWER(F3402))),
ISNUMBER(FIND("tosa",LOWER(F3402))),
ISNUMBER(FIND("hidratacao",LOWER(F3402))),
ISNUMBER(FIND("hidratação",LOWER(F3402))),
ISNUMBER(FIND("spa",LOWER(F3402))),
ISNUMBER(FIND("corte de unhas",LOWER(F3402))),
ISNUMBER(FIND("desembolo",LOWER(F3402))),
ISNUMBER(FIND("clorexidina",LOWER(F3402))),
ISNUMBER(FIND("matizacao",LOWER(F3402))),
ISNUMBER(FIND("matização",LOWER(F3402))),
ISNUMBER(FIND("arredondamento",LOWER(F3402))),
ISNUMBER(FIND("remocao",LOWER(F3402))),
ISNUMBER(FIND("remoção",LOWER(F3402)))
),"Serviços extras",
IF(ISNUMBER(FIND("banho",LOWER(F3402))),"Banho","Loja")))</f>
        <v>Serviços extras</v>
      </c>
      <c r="AZ3402" s="1" t="str">
        <f>IF(ISBLANK(I3402),"", _xlfn.LET(_xlpm.Pedido,TRIM(D3402&amp;""),IF(_xlpm.Pedido&lt;&gt;"",_xlpm.Pedido&amp;" | "&amp;K3402,I3402&amp;" | "&amp;K3402&amp;" | "&amp;TEXT(AU3402,"0"))))</f>
        <v>5651 | Brisa</v>
      </c>
      <c r="BA3402" s="1" t="str">
        <f>IF(ISBLANK(I3402),"", _xlfn.LET(_xlpm.TipoServico,LOWER(H3402),IF(ISNUMBER(FIND("banho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2" s="1" t="str">
        <f>IF(ISBLANK(I3402),"", _xlfn.LET(
    _xlpm.Servico,TRIM(F3402&amp;""),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402" s="1">
        <f t="shared" si="7"/>
        <v>35</v>
      </c>
    </row>
    <row r="3403" spans="1:55" x14ac:dyDescent="0.3">
      <c r="A3403" t="s">
        <v>172</v>
      </c>
      <c r="B3403" s="3">
        <v>46165</v>
      </c>
      <c r="C3403" t="s">
        <v>27</v>
      </c>
      <c r="D3403">
        <v>5651</v>
      </c>
      <c r="F3403" t="s">
        <v>146</v>
      </c>
      <c r="H3403" t="s">
        <v>276</v>
      </c>
      <c r="I3403">
        <v>2741</v>
      </c>
      <c r="J3403" t="s">
        <v>67</v>
      </c>
      <c r="K3403" t="s">
        <v>694</v>
      </c>
      <c r="L3403">
        <v>557399377714</v>
      </c>
      <c r="N3403">
        <v>0</v>
      </c>
      <c r="O3403" t="s">
        <v>5</v>
      </c>
      <c r="P3403">
        <v>0</v>
      </c>
      <c r="Q3403">
        <v>12</v>
      </c>
      <c r="R3403">
        <v>12</v>
      </c>
      <c r="S3403">
        <v>1</v>
      </c>
      <c r="T3403">
        <v>12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 t="s">
        <v>6</v>
      </c>
      <c r="AG3403">
        <v>109</v>
      </c>
      <c r="AT3403" s="1"/>
      <c r="AU3403" s="2" t="str">
        <f>IF(ISBLANK(B3403),"", TEXT(B3403,"dddd, d \d\e mmmm \d\e aaaa"))</f>
        <v>sábado, 23 de maio de 2026</v>
      </c>
      <c r="AX3403" s="1" t="str" cm="1">
        <f t="array" ref="AX3403">IFERROR(_xlfn.TEXTJOIN(", ",TRUE,_xlfn._xlws.SORT(_xlfn.UNIQUE(_xlfn._xlws.FILTER($K$2:$K$2889,($I$2:$I$2889=I3403)*($K$2:$K$2889&lt;&gt;""))))),"")</f>
        <v>Brisa</v>
      </c>
      <c r="AY3403" s="1" t="str">
        <f>IF(ISBLANK(F3403),"", IF(OR(
ISNUMBER(FIND("escovacao",LOWER(F3403))),
ISNUMBER(FIND("escovação",LOWER(F3403))),
ISNUMBER(FIND("higiene bucal",LOWER(F3403))),
ISNUMBER(FIND("tosa",LOWER(F3403))),
ISNUMBER(FIND("hidratacao",LOWER(F3403))),
ISNUMBER(FIND("hidratação",LOWER(F3403))),
ISNUMBER(FIND("spa",LOWER(F3403))),
ISNUMBER(FIND("corte de unhas",LOWER(F3403))),
ISNUMBER(FIND("desembolo",LOWER(F3403))),
ISNUMBER(FIND("clorexidina",LOWER(F3403))),
ISNUMBER(FIND("matizacao",LOWER(F3403))),
ISNUMBER(FIND("matização",LOWER(F3403))),
ISNUMBER(FIND("arredondamento",LOWER(F3403))),
ISNUMBER(FIND("remocao",LOWER(F3403))),
ISNUMBER(FIND("remoção",LOWER(F3403)))
),"Serviços extras",
IF(ISNUMBER(FIND("banho",LOWER(F3403))),"Banho","Loja")))</f>
        <v>Serviços extras</v>
      </c>
      <c r="AZ3403" s="1" t="str">
        <f>IF(ISBLANK(I3403),"", _xlfn.LET(_xlpm.Pedido,TRIM(D3403&amp;""),IF(_xlpm.Pedido&lt;&gt;"",_xlpm.Pedido&amp;" | "&amp;K3403,I3403&amp;" | "&amp;K3403&amp;" | "&amp;TEXT(AU3403,"0"))))</f>
        <v>5651 | Brisa</v>
      </c>
      <c r="BA3403" s="1" t="str">
        <f>IF(ISBLANK(I3403),"", _xlfn.LET(_xlpm.TipoServico,LOWER(H3403),IF(ISNUMBER(FIND("banho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3" s="1" t="str">
        <f>IF(ISBLANK(I3403),"", _xlfn.LET(
    _xlpm.Servico,TRIM(F3403&amp;""),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03" s="1">
        <f t="shared" ref="BC3403:BC3466" si="8">IF(ISBLANK(B3403),"", IF(ISBLANK(R3403),Q3403*S3403,R3403*S3403))</f>
        <v>12</v>
      </c>
    </row>
    <row r="3404" spans="1:55" x14ac:dyDescent="0.3">
      <c r="A3404" t="s">
        <v>133</v>
      </c>
      <c r="B3404" s="3">
        <v>46165</v>
      </c>
      <c r="C3404" t="s">
        <v>27</v>
      </c>
      <c r="D3404">
        <v>5653</v>
      </c>
      <c r="F3404" t="s">
        <v>134</v>
      </c>
      <c r="H3404" t="s">
        <v>276</v>
      </c>
      <c r="I3404">
        <v>2441</v>
      </c>
      <c r="J3404" t="s">
        <v>47</v>
      </c>
      <c r="K3404" t="s">
        <v>430</v>
      </c>
      <c r="L3404">
        <v>5573999266294</v>
      </c>
      <c r="N3404">
        <v>0</v>
      </c>
      <c r="O3404" t="s">
        <v>5</v>
      </c>
      <c r="P3404">
        <v>0</v>
      </c>
      <c r="Q3404">
        <v>62</v>
      </c>
      <c r="R3404">
        <v>62</v>
      </c>
      <c r="S3404">
        <v>1</v>
      </c>
      <c r="T3404">
        <v>62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0</v>
      </c>
      <c r="AF3404" t="s">
        <v>6</v>
      </c>
      <c r="AG3404">
        <v>80.900000000000006</v>
      </c>
      <c r="AH3404" t="s">
        <v>207</v>
      </c>
      <c r="AI3404" t="s">
        <v>199</v>
      </c>
      <c r="AJ3404" t="s">
        <v>192</v>
      </c>
      <c r="AK3404" t="s">
        <v>190</v>
      </c>
      <c r="AL3404" t="s">
        <v>188</v>
      </c>
      <c r="AT3404" s="1"/>
      <c r="AU3404" s="2" t="str">
        <f>IF(ISBLANK(B3404),"", TEXT(B3404,"dddd, d \d\e mmmm \d\e aaaa"))</f>
        <v>sábado, 23 de maio de 2026</v>
      </c>
      <c r="AX3404" s="1" t="str" cm="1">
        <f t="array" ref="AX3404">IFERROR(_xlfn.TEXTJOIN(", ",TRUE,_xlfn._xlws.SORT(_xlfn.UNIQUE(_xlfn._xlws.FILTER($K$2:$K$2889,($I$2:$I$2889=I3404)*($K$2:$K$2889&lt;&gt;""))))),"")</f>
        <v>Pandora</v>
      </c>
      <c r="AY3404" s="1" t="str">
        <f>IF(ISBLANK(F3404),"", IF(OR(
ISNUMBER(FIND("escovacao",LOWER(F3404))),
ISNUMBER(FIND("escovação",LOWER(F3404))),
ISNUMBER(FIND("higiene bucal",LOWER(F3404))),
ISNUMBER(FIND("tosa",LOWER(F3404))),
ISNUMBER(FIND("hidratacao",LOWER(F3404))),
ISNUMBER(FIND("hidratação",LOWER(F3404))),
ISNUMBER(FIND("spa",LOWER(F3404))),
ISNUMBER(FIND("corte de unhas",LOWER(F3404))),
ISNUMBER(FIND("desembolo",LOWER(F3404))),
ISNUMBER(FIND("clorexidina",LOWER(F3404))),
ISNUMBER(FIND("matizacao",LOWER(F3404))),
ISNUMBER(FIND("matização",LOWER(F3404))),
ISNUMBER(FIND("arredondamento",LOWER(F3404))),
ISNUMBER(FIND("remocao",LOWER(F3404))),
ISNUMBER(FIND("remoção",LOWER(F3404)))
),"Serviços extras",
IF(ISNUMBER(FIND("banho",LOWER(F3404))),"Banho","Loja")))</f>
        <v>Banho</v>
      </c>
      <c r="AZ3404" s="1" t="str">
        <f>IF(ISBLANK(I3404),"", _xlfn.LET(_xlpm.Pedido,TRIM(D3404&amp;""),IF(_xlpm.Pedido&lt;&gt;"",_xlpm.Pedido&amp;" | "&amp;K3404,I3404&amp;" | "&amp;K3404&amp;" | "&amp;TEXT(AU3404,"0"))))</f>
        <v>5653 | Pandora</v>
      </c>
      <c r="BA3404" s="1" t="str">
        <f>IF(ISBLANK(I3404),"", _xlfn.LET(_xlpm.TipoServico,LOWER(H3404),IF(ISNUMBER(FIND("banho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4" s="1" t="str">
        <f>IF(ISBLANK(I3404),"", _xlfn.LET(
    _xlpm.Servico,TRIM(F3404&amp;""),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04" s="1">
        <f t="shared" si="8"/>
        <v>62</v>
      </c>
    </row>
    <row r="3405" spans="1:55" x14ac:dyDescent="0.3">
      <c r="A3405" t="s">
        <v>141</v>
      </c>
      <c r="B3405" s="3">
        <v>46165</v>
      </c>
      <c r="C3405" t="s">
        <v>27</v>
      </c>
      <c r="D3405">
        <v>5658</v>
      </c>
      <c r="F3405" t="s">
        <v>362</v>
      </c>
      <c r="H3405" t="s">
        <v>276</v>
      </c>
      <c r="I3405">
        <v>2837</v>
      </c>
      <c r="J3405" t="s">
        <v>702</v>
      </c>
      <c r="K3405" t="s">
        <v>854</v>
      </c>
      <c r="L3405">
        <v>557391375793</v>
      </c>
      <c r="N3405">
        <v>0</v>
      </c>
      <c r="O3405" t="s">
        <v>5</v>
      </c>
      <c r="P3405">
        <v>0</v>
      </c>
      <c r="Q3405">
        <v>150</v>
      </c>
      <c r="R3405">
        <v>150</v>
      </c>
      <c r="S3405">
        <v>1</v>
      </c>
      <c r="T3405">
        <v>150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 t="s">
        <v>6</v>
      </c>
      <c r="AG3405">
        <v>280</v>
      </c>
      <c r="AT3405" s="1"/>
      <c r="AU3405" s="2" t="str">
        <f>IF(ISBLANK(B3405),"", TEXT(B3405,"dddd, d \d\e mmmm \d\e aaaa"))</f>
        <v>sábado, 23 de maio de 2026</v>
      </c>
      <c r="AX3405" s="1" t="str" cm="1">
        <f t="array" ref="AX3405">IFERROR(_xlfn.TEXTJOIN(", ",TRUE,_xlfn._xlws.SORT(_xlfn.UNIQUE(_xlfn._xlws.FILTER($K$2:$K$2889,($I$2:$I$2889=I3405)*($K$2:$K$2889&lt;&gt;""))))),"")</f>
        <v/>
      </c>
      <c r="AY3405" s="1" t="str">
        <f>IF(ISBLANK(F3405),"", IF(OR(
ISNUMBER(FIND("escovacao",LOWER(F3405))),
ISNUMBER(FIND("escovação",LOWER(F3405))),
ISNUMBER(FIND("higiene bucal",LOWER(F3405))),
ISNUMBER(FIND("tosa",LOWER(F3405))),
ISNUMBER(FIND("hidratacao",LOWER(F3405))),
ISNUMBER(FIND("hidratação",LOWER(F3405))),
ISNUMBER(FIND("spa",LOWER(F3405))),
ISNUMBER(FIND("corte de unhas",LOWER(F3405))),
ISNUMBER(FIND("desembolo",LOWER(F3405))),
ISNUMBER(FIND("clorexidina",LOWER(F3405))),
ISNUMBER(FIND("matizacao",LOWER(F3405))),
ISNUMBER(FIND("matização",LOWER(F3405))),
ISNUMBER(FIND("arredondamento",LOWER(F3405))),
ISNUMBER(FIND("remocao",LOWER(F3405))),
ISNUMBER(FIND("remoção",LOWER(F3405)))
),"Serviços extras",
IF(ISNUMBER(FIND("banho",LOWER(F3405))),"Banho","Loja")))</f>
        <v>Banho</v>
      </c>
      <c r="AZ3405" s="1" t="str">
        <f>IF(ISBLANK(I3405),"", _xlfn.LET(_xlpm.Pedido,TRIM(D3405&amp;""),IF(_xlpm.Pedido&lt;&gt;"",_xlpm.Pedido&amp;" | "&amp;K3405,I3405&amp;" | "&amp;K3405&amp;" | "&amp;TEXT(AU3405,"0"))))</f>
        <v>5658 | Maik</v>
      </c>
      <c r="BA3405" s="1" t="str">
        <f>IF(ISBLANK(I3405),"", _xlfn.LET(_xlpm.TipoServico,LOWER(H3405),IF(ISNUMBER(FIND("banho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5" s="1" t="str">
        <f>IF(ISBLANK(I3405),"", _xlfn.LET(
    _xlpm.Servico,TRIM(F3405&amp;""),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3405" s="1">
        <f t="shared" si="8"/>
        <v>150</v>
      </c>
    </row>
    <row r="3406" spans="1:55" x14ac:dyDescent="0.3">
      <c r="A3406" t="s">
        <v>141</v>
      </c>
      <c r="B3406" s="3">
        <v>46165</v>
      </c>
      <c r="C3406" t="s">
        <v>27</v>
      </c>
      <c r="D3406">
        <v>5658</v>
      </c>
      <c r="F3406" t="s">
        <v>169</v>
      </c>
      <c r="H3406" t="s">
        <v>276</v>
      </c>
      <c r="I3406">
        <v>2837</v>
      </c>
      <c r="J3406" t="s">
        <v>702</v>
      </c>
      <c r="K3406" t="s">
        <v>854</v>
      </c>
      <c r="L3406">
        <v>557391375793</v>
      </c>
      <c r="N3406">
        <v>0</v>
      </c>
      <c r="O3406" t="s">
        <v>5</v>
      </c>
      <c r="P3406">
        <v>0</v>
      </c>
      <c r="Q3406">
        <v>10</v>
      </c>
      <c r="R3406">
        <v>10</v>
      </c>
      <c r="S3406">
        <v>1</v>
      </c>
      <c r="T3406">
        <v>10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 t="s">
        <v>6</v>
      </c>
      <c r="AG3406">
        <v>280</v>
      </c>
      <c r="AT3406" s="1"/>
      <c r="AU3406" s="2" t="str">
        <f>IF(ISBLANK(B3406),"", TEXT(B3406,"dddd, d \d\e mmmm \d\e aaaa"))</f>
        <v>sábado, 23 de maio de 2026</v>
      </c>
      <c r="AX3406" s="1" t="str" cm="1">
        <f t="array" ref="AX3406">IFERROR(_xlfn.TEXTJOIN(", ",TRUE,_xlfn._xlws.SORT(_xlfn.UNIQUE(_xlfn._xlws.FILTER($K$2:$K$2889,($I$2:$I$2889=I3406)*($K$2:$K$2889&lt;&gt;""))))),"")</f>
        <v/>
      </c>
      <c r="AY3406" s="1" t="str">
        <f>IF(ISBLANK(F3406),"", IF(OR(
ISNUMBER(FIND("escovacao",LOWER(F3406))),
ISNUMBER(FIND("escovação",LOWER(F3406))),
ISNUMBER(FIND("higiene bucal",LOWER(F3406))),
ISNUMBER(FIND("tosa",LOWER(F3406))),
ISNUMBER(FIND("hidratacao",LOWER(F3406))),
ISNUMBER(FIND("hidratação",LOWER(F3406))),
ISNUMBER(FIND("spa",LOWER(F3406))),
ISNUMBER(FIND("corte de unhas",LOWER(F3406))),
ISNUMBER(FIND("desembolo",LOWER(F3406))),
ISNUMBER(FIND("clorexidina",LOWER(F3406))),
ISNUMBER(FIND("matizacao",LOWER(F3406))),
ISNUMBER(FIND("matização",LOWER(F3406))),
ISNUMBER(FIND("arredondamento",LOWER(F3406))),
ISNUMBER(FIND("remocao",LOWER(F3406))),
ISNUMBER(FIND("remoção",LOWER(F3406)))
),"Serviços extras",
IF(ISNUMBER(FIND("banho",LOWER(F3406))),"Banho","Loja")))</f>
        <v>Serviços extras</v>
      </c>
      <c r="AZ3406" s="1" t="str">
        <f>IF(ISBLANK(I3406),"", _xlfn.LET(_xlpm.Pedido,TRIM(D3406&amp;""),IF(_xlpm.Pedido&lt;&gt;"",_xlpm.Pedido&amp;" | "&amp;K3406,I3406&amp;" | "&amp;K3406&amp;" | "&amp;TEXT(AU3406,"0"))))</f>
        <v>5658 | Maik</v>
      </c>
      <c r="BA3406" s="1" t="str">
        <f>IF(ISBLANK(I3406),"", _xlfn.LET(_xlpm.TipoServico,LOWER(H3406),IF(ISNUMBER(FIND("banho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6" s="1" t="str">
        <f>IF(ISBLANK(I3406),"", _xlfn.LET(
    _xlpm.Servico,TRIM(F3406&amp;""),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06" s="1">
        <f t="shared" si="8"/>
        <v>10</v>
      </c>
    </row>
    <row r="3407" spans="1:55" x14ac:dyDescent="0.3">
      <c r="A3407" t="s">
        <v>141</v>
      </c>
      <c r="B3407" s="3">
        <v>46165</v>
      </c>
      <c r="C3407" t="s">
        <v>27</v>
      </c>
      <c r="D3407">
        <v>5658</v>
      </c>
      <c r="F3407" t="s">
        <v>243</v>
      </c>
      <c r="H3407" t="s">
        <v>276</v>
      </c>
      <c r="I3407">
        <v>2837</v>
      </c>
      <c r="J3407" t="s">
        <v>702</v>
      </c>
      <c r="K3407" t="s">
        <v>854</v>
      </c>
      <c r="L3407">
        <v>557391375793</v>
      </c>
      <c r="N3407">
        <v>0</v>
      </c>
      <c r="O3407" t="s">
        <v>5</v>
      </c>
      <c r="P3407">
        <v>0</v>
      </c>
      <c r="Q3407">
        <v>30</v>
      </c>
      <c r="R3407">
        <v>30</v>
      </c>
      <c r="S3407">
        <v>1</v>
      </c>
      <c r="T3407">
        <v>30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 t="s">
        <v>6</v>
      </c>
      <c r="AG3407">
        <v>280</v>
      </c>
      <c r="AT3407" s="1"/>
      <c r="AU3407" s="2" t="str">
        <f>IF(ISBLANK(B3407),"", TEXT(B3407,"dddd, d \d\e mmmm \d\e aaaa"))</f>
        <v>sábado, 23 de maio de 2026</v>
      </c>
      <c r="AX3407" s="1" t="str" cm="1">
        <f t="array" ref="AX3407">IFERROR(_xlfn.TEXTJOIN(", ",TRUE,_xlfn._xlws.SORT(_xlfn.UNIQUE(_xlfn._xlws.FILTER($K$2:$K$2889,($I$2:$I$2889=I3407)*($K$2:$K$2889&lt;&gt;""))))),"")</f>
        <v/>
      </c>
      <c r="AY3407" s="1" t="str">
        <f>IF(ISBLANK(F3407),"", IF(OR(
ISNUMBER(FIND("escovacao",LOWER(F3407))),
ISNUMBER(FIND("escovação",LOWER(F3407))),
ISNUMBER(FIND("higiene bucal",LOWER(F3407))),
ISNUMBER(FIND("tosa",LOWER(F3407))),
ISNUMBER(FIND("hidratacao",LOWER(F3407))),
ISNUMBER(FIND("hidratação",LOWER(F3407))),
ISNUMBER(FIND("spa",LOWER(F3407))),
ISNUMBER(FIND("corte de unhas",LOWER(F3407))),
ISNUMBER(FIND("desembolo",LOWER(F3407))),
ISNUMBER(FIND("clorexidina",LOWER(F3407))),
ISNUMBER(FIND("matizacao",LOWER(F3407))),
ISNUMBER(FIND("matização",LOWER(F3407))),
ISNUMBER(FIND("arredondamento",LOWER(F3407))),
ISNUMBER(FIND("remocao",LOWER(F3407))),
ISNUMBER(FIND("remoção",LOWER(F3407)))
),"Serviços extras",
IF(ISNUMBER(FIND("banho",LOWER(F3407))),"Banho","Loja")))</f>
        <v>Serviços extras</v>
      </c>
      <c r="AZ3407" s="1" t="str">
        <f>IF(ISBLANK(I3407),"", _xlfn.LET(_xlpm.Pedido,TRIM(D3407&amp;""),IF(_xlpm.Pedido&lt;&gt;"",_xlpm.Pedido&amp;" | "&amp;K3407,I3407&amp;" | "&amp;K3407&amp;" | "&amp;TEXT(AU3407,"0"))))</f>
        <v>5658 | Maik</v>
      </c>
      <c r="BA3407" s="1" t="str">
        <f>IF(ISBLANK(I3407),"", _xlfn.LET(_xlpm.TipoServico,LOWER(H3407),IF(ISNUMBER(FIND("banho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7" s="1" t="str">
        <f>IF(ISBLANK(I3407),"", _xlfn.LET(
    _xlpm.Servico,TRIM(F3407&amp;""),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07" s="1">
        <f t="shared" si="8"/>
        <v>30</v>
      </c>
    </row>
    <row r="3408" spans="1:55" x14ac:dyDescent="0.3">
      <c r="A3408" t="s">
        <v>172</v>
      </c>
      <c r="B3408" s="3">
        <v>46165</v>
      </c>
      <c r="C3408" t="s">
        <v>27</v>
      </c>
      <c r="D3408">
        <v>5655</v>
      </c>
      <c r="F3408" t="s">
        <v>134</v>
      </c>
      <c r="H3408" t="s">
        <v>276</v>
      </c>
      <c r="I3408">
        <v>2541</v>
      </c>
      <c r="J3408" t="s">
        <v>36</v>
      </c>
      <c r="K3408" t="s">
        <v>696</v>
      </c>
      <c r="L3408">
        <v>5573991343985</v>
      </c>
      <c r="N3408">
        <v>0</v>
      </c>
      <c r="O3408" t="s">
        <v>5</v>
      </c>
      <c r="P3408">
        <v>0</v>
      </c>
      <c r="Q3408">
        <v>62</v>
      </c>
      <c r="R3408">
        <v>62</v>
      </c>
      <c r="S3408">
        <v>1</v>
      </c>
      <c r="T3408">
        <v>62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  <c r="AE3408">
        <v>0</v>
      </c>
      <c r="AF3408" t="s">
        <v>6</v>
      </c>
      <c r="AG3408">
        <v>119</v>
      </c>
      <c r="AT3408" s="1"/>
      <c r="AU3408" s="2" t="str">
        <f>IF(ISBLANK(B3408),"", TEXT(B3408,"dddd, d \d\e mmmm \d\e aaaa"))</f>
        <v>sábado, 23 de maio de 2026</v>
      </c>
      <c r="AX3408" s="1" t="str" cm="1">
        <f t="array" ref="AX3408">IFERROR(_xlfn.TEXTJOIN(", ",TRUE,_xlfn._xlws.SORT(_xlfn.UNIQUE(_xlfn._xlws.FILTER($K$2:$K$2889,($I$2:$I$2889=I3408)*($K$2:$K$2889&lt;&gt;""))))),"")</f>
        <v>Estrela</v>
      </c>
      <c r="AY3408" s="1" t="str">
        <f>IF(ISBLANK(F3408),"", IF(OR(
ISNUMBER(FIND("escovacao",LOWER(F3408))),
ISNUMBER(FIND("escovação",LOWER(F3408))),
ISNUMBER(FIND("higiene bucal",LOWER(F3408))),
ISNUMBER(FIND("tosa",LOWER(F3408))),
ISNUMBER(FIND("hidratacao",LOWER(F3408))),
ISNUMBER(FIND("hidratação",LOWER(F3408))),
ISNUMBER(FIND("spa",LOWER(F3408))),
ISNUMBER(FIND("corte de unhas",LOWER(F3408))),
ISNUMBER(FIND("desembolo",LOWER(F3408))),
ISNUMBER(FIND("clorexidina",LOWER(F3408))),
ISNUMBER(FIND("matizacao",LOWER(F3408))),
ISNUMBER(FIND("matização",LOWER(F3408))),
ISNUMBER(FIND("arredondamento",LOWER(F3408))),
ISNUMBER(FIND("remocao",LOWER(F3408))),
ISNUMBER(FIND("remoção",LOWER(F3408)))
),"Serviços extras",
IF(ISNUMBER(FIND("banho",LOWER(F3408))),"Banho","Loja")))</f>
        <v>Banho</v>
      </c>
      <c r="AZ3408" s="1" t="str">
        <f>IF(ISBLANK(I3408),"", _xlfn.LET(_xlpm.Pedido,TRIM(D3408&amp;""),IF(_xlpm.Pedido&lt;&gt;"",_xlpm.Pedido&amp;" | "&amp;K3408,I3408&amp;" | "&amp;K3408&amp;" | "&amp;TEXT(AU3408,"0"))))</f>
        <v>5655 | Estrela</v>
      </c>
      <c r="BA3408" s="1" t="str">
        <f>IF(ISBLANK(I3408),"", _xlfn.LET(_xlpm.TipoServico,LOWER(H3408),IF(ISNUMBER(FIND("banho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8" s="1" t="str">
        <f>IF(ISBLANK(I3408),"", _xlfn.LET(
    _xlpm.Servico,TRIM(F3408&amp;""),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08" s="1">
        <f t="shared" si="8"/>
        <v>62</v>
      </c>
    </row>
    <row r="3409" spans="1:55" x14ac:dyDescent="0.3">
      <c r="A3409" t="s">
        <v>172</v>
      </c>
      <c r="B3409" s="3">
        <v>46165</v>
      </c>
      <c r="C3409" t="s">
        <v>27</v>
      </c>
      <c r="D3409">
        <v>5655</v>
      </c>
      <c r="F3409" t="s">
        <v>169</v>
      </c>
      <c r="H3409" t="s">
        <v>276</v>
      </c>
      <c r="I3409">
        <v>2541</v>
      </c>
      <c r="J3409" t="s">
        <v>36</v>
      </c>
      <c r="K3409" t="s">
        <v>696</v>
      </c>
      <c r="L3409">
        <v>5573991343985</v>
      </c>
      <c r="N3409">
        <v>0</v>
      </c>
      <c r="O3409" t="s">
        <v>5</v>
      </c>
      <c r="P3409">
        <v>0</v>
      </c>
      <c r="Q3409">
        <v>10</v>
      </c>
      <c r="R3409">
        <v>10</v>
      </c>
      <c r="S3409">
        <v>1</v>
      </c>
      <c r="T3409">
        <v>10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0</v>
      </c>
      <c r="AF3409" t="s">
        <v>6</v>
      </c>
      <c r="AG3409">
        <v>119</v>
      </c>
      <c r="AT3409" s="1"/>
      <c r="AU3409" s="2" t="str">
        <f>IF(ISBLANK(B3409),"", TEXT(B3409,"dddd, d \d\e mmmm \d\e aaaa"))</f>
        <v>sábado, 23 de maio de 2026</v>
      </c>
      <c r="AX3409" s="1" t="str" cm="1">
        <f t="array" ref="AX3409">IFERROR(_xlfn.TEXTJOIN(", ",TRUE,_xlfn._xlws.SORT(_xlfn.UNIQUE(_xlfn._xlws.FILTER($K$2:$K$2889,($I$2:$I$2889=I3409)*($K$2:$K$2889&lt;&gt;""))))),"")</f>
        <v>Estrela</v>
      </c>
      <c r="AY3409" s="1" t="str">
        <f>IF(ISBLANK(F3409),"", IF(OR(
ISNUMBER(FIND("escovacao",LOWER(F3409))),
ISNUMBER(FIND("escovação",LOWER(F3409))),
ISNUMBER(FIND("higiene bucal",LOWER(F3409))),
ISNUMBER(FIND("tosa",LOWER(F3409))),
ISNUMBER(FIND("hidratacao",LOWER(F3409))),
ISNUMBER(FIND("hidratação",LOWER(F3409))),
ISNUMBER(FIND("spa",LOWER(F3409))),
ISNUMBER(FIND("corte de unhas",LOWER(F3409))),
ISNUMBER(FIND("desembolo",LOWER(F3409))),
ISNUMBER(FIND("clorexidina",LOWER(F3409))),
ISNUMBER(FIND("matizacao",LOWER(F3409))),
ISNUMBER(FIND("matização",LOWER(F3409))),
ISNUMBER(FIND("arredondamento",LOWER(F3409))),
ISNUMBER(FIND("remocao",LOWER(F3409))),
ISNUMBER(FIND("remoção",LOWER(F3409)))
),"Serviços extras",
IF(ISNUMBER(FIND("banho",LOWER(F3409))),"Banho","Loja")))</f>
        <v>Serviços extras</v>
      </c>
      <c r="AZ3409" s="1" t="str">
        <f>IF(ISBLANK(I3409),"", _xlfn.LET(_xlpm.Pedido,TRIM(D3409&amp;""),IF(_xlpm.Pedido&lt;&gt;"",_xlpm.Pedido&amp;" | "&amp;K3409,I3409&amp;" | "&amp;K3409&amp;" | "&amp;TEXT(AU3409,"0"))))</f>
        <v>5655 | Estrela</v>
      </c>
      <c r="BA3409" s="1" t="str">
        <f>IF(ISBLANK(I3409),"", _xlfn.LET(_xlpm.TipoServico,LOWER(H3409),IF(ISNUMBER(FIND("banho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09" s="1" t="str">
        <f>IF(ISBLANK(I3409),"", _xlfn.LET(
    _xlpm.Servico,TRIM(F3409&amp;""),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09" s="1">
        <f t="shared" si="8"/>
        <v>10</v>
      </c>
    </row>
    <row r="3410" spans="1:55" x14ac:dyDescent="0.3">
      <c r="A3410" t="s">
        <v>172</v>
      </c>
      <c r="B3410" s="3">
        <v>46165</v>
      </c>
      <c r="C3410" t="s">
        <v>27</v>
      </c>
      <c r="D3410">
        <v>5655</v>
      </c>
      <c r="F3410" t="s">
        <v>275</v>
      </c>
      <c r="H3410" t="s">
        <v>276</v>
      </c>
      <c r="I3410">
        <v>2541</v>
      </c>
      <c r="J3410" t="s">
        <v>36</v>
      </c>
      <c r="K3410" t="s">
        <v>696</v>
      </c>
      <c r="L3410">
        <v>5573991343985</v>
      </c>
      <c r="N3410">
        <v>0</v>
      </c>
      <c r="O3410" t="s">
        <v>5</v>
      </c>
      <c r="P3410">
        <v>0</v>
      </c>
      <c r="Q3410">
        <v>35</v>
      </c>
      <c r="R3410">
        <v>35</v>
      </c>
      <c r="S3410">
        <v>1</v>
      </c>
      <c r="T3410">
        <v>35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  <c r="AE3410">
        <v>0</v>
      </c>
      <c r="AF3410" t="s">
        <v>6</v>
      </c>
      <c r="AG3410">
        <v>119</v>
      </c>
      <c r="AT3410" s="1"/>
      <c r="AU3410" s="2" t="str">
        <f>IF(ISBLANK(B3410),"", TEXT(B3410,"dddd, d \d\e mmmm \d\e aaaa"))</f>
        <v>sábado, 23 de maio de 2026</v>
      </c>
      <c r="AX3410" s="1" t="str" cm="1">
        <f t="array" ref="AX3410">IFERROR(_xlfn.TEXTJOIN(", ",TRUE,_xlfn._xlws.SORT(_xlfn.UNIQUE(_xlfn._xlws.FILTER($K$2:$K$2889,($I$2:$I$2889=I3410)*($K$2:$K$2889&lt;&gt;""))))),"")</f>
        <v>Estrela</v>
      </c>
      <c r="AY3410" s="1" t="str">
        <f>IF(ISBLANK(F3410),"", IF(OR(
ISNUMBER(FIND("escovacao",LOWER(F3410))),
ISNUMBER(FIND("escovação",LOWER(F3410))),
ISNUMBER(FIND("higiene bucal",LOWER(F3410))),
ISNUMBER(FIND("tosa",LOWER(F3410))),
ISNUMBER(FIND("hidratacao",LOWER(F3410))),
ISNUMBER(FIND("hidratação",LOWER(F3410))),
ISNUMBER(FIND("spa",LOWER(F3410))),
ISNUMBER(FIND("corte de unhas",LOWER(F3410))),
ISNUMBER(FIND("desembolo",LOWER(F3410))),
ISNUMBER(FIND("clorexidina",LOWER(F3410))),
ISNUMBER(FIND("matizacao",LOWER(F3410))),
ISNUMBER(FIND("matização",LOWER(F3410))),
ISNUMBER(FIND("arredondamento",LOWER(F3410))),
ISNUMBER(FIND("remocao",LOWER(F3410))),
ISNUMBER(FIND("remoção",LOWER(F3410)))
),"Serviços extras",
IF(ISNUMBER(FIND("banho",LOWER(F3410))),"Banho","Loja")))</f>
        <v>Serviços extras</v>
      </c>
      <c r="AZ3410" s="1" t="str">
        <f>IF(ISBLANK(I3410),"", _xlfn.LET(_xlpm.Pedido,TRIM(D3410&amp;""),IF(_xlpm.Pedido&lt;&gt;"",_xlpm.Pedido&amp;" | "&amp;K3410,I3410&amp;" | "&amp;K3410&amp;" | "&amp;TEXT(AU3410,"0"))))</f>
        <v>5655 | Estrela</v>
      </c>
      <c r="BA3410" s="1" t="str">
        <f>IF(ISBLANK(I3410),"", _xlfn.LET(_xlpm.TipoServico,LOWER(H3410),IF(ISNUMBER(FIND("banho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10" s="1" t="str">
        <f>IF(ISBLANK(I3410),"", _xlfn.LET(
    _xlpm.Servico,TRIM(F3410&amp;""),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410" s="1">
        <f t="shared" si="8"/>
        <v>35</v>
      </c>
    </row>
    <row r="3411" spans="1:55" x14ac:dyDescent="0.3">
      <c r="A3411" t="s">
        <v>172</v>
      </c>
      <c r="B3411" s="3">
        <v>46165</v>
      </c>
      <c r="C3411" t="s">
        <v>27</v>
      </c>
      <c r="D3411">
        <v>5655</v>
      </c>
      <c r="F3411" t="s">
        <v>146</v>
      </c>
      <c r="H3411" t="s">
        <v>276</v>
      </c>
      <c r="I3411">
        <v>2541</v>
      </c>
      <c r="J3411" t="s">
        <v>36</v>
      </c>
      <c r="K3411" t="s">
        <v>696</v>
      </c>
      <c r="L3411">
        <v>5573991343985</v>
      </c>
      <c r="N3411">
        <v>0</v>
      </c>
      <c r="O3411" t="s">
        <v>5</v>
      </c>
      <c r="P3411">
        <v>0</v>
      </c>
      <c r="Q3411">
        <v>12</v>
      </c>
      <c r="R3411">
        <v>12</v>
      </c>
      <c r="S3411">
        <v>1</v>
      </c>
      <c r="T3411">
        <v>12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  <c r="AE3411">
        <v>0</v>
      </c>
      <c r="AF3411" t="s">
        <v>6</v>
      </c>
      <c r="AG3411">
        <v>119</v>
      </c>
      <c r="AT3411" s="1"/>
      <c r="AU3411" s="2" t="str">
        <f>IF(ISBLANK(B3411),"", TEXT(B3411,"dddd, d \d\e mmmm \d\e aaaa"))</f>
        <v>sábado, 23 de maio de 2026</v>
      </c>
      <c r="AX3411" s="1" t="str" cm="1">
        <f t="array" ref="AX3411">IFERROR(_xlfn.TEXTJOIN(", ",TRUE,_xlfn._xlws.SORT(_xlfn.UNIQUE(_xlfn._xlws.FILTER($K$2:$K$2889,($I$2:$I$2889=I3411)*($K$2:$K$2889&lt;&gt;""))))),"")</f>
        <v>Estrela</v>
      </c>
      <c r="AY3411" s="1" t="str">
        <f>IF(ISBLANK(F3411),"", IF(OR(
ISNUMBER(FIND("escovacao",LOWER(F3411))),
ISNUMBER(FIND("escovação",LOWER(F3411))),
ISNUMBER(FIND("higiene bucal",LOWER(F3411))),
ISNUMBER(FIND("tosa",LOWER(F3411))),
ISNUMBER(FIND("hidratacao",LOWER(F3411))),
ISNUMBER(FIND("hidratação",LOWER(F3411))),
ISNUMBER(FIND("spa",LOWER(F3411))),
ISNUMBER(FIND("corte de unhas",LOWER(F3411))),
ISNUMBER(FIND("desembolo",LOWER(F3411))),
ISNUMBER(FIND("clorexidina",LOWER(F3411))),
ISNUMBER(FIND("matizacao",LOWER(F3411))),
ISNUMBER(FIND("matização",LOWER(F3411))),
ISNUMBER(FIND("arredondamento",LOWER(F3411))),
ISNUMBER(FIND("remocao",LOWER(F3411))),
ISNUMBER(FIND("remoção",LOWER(F3411)))
),"Serviços extras",
IF(ISNUMBER(FIND("banho",LOWER(F3411))),"Banho","Loja")))</f>
        <v>Serviços extras</v>
      </c>
      <c r="AZ3411" s="1" t="str">
        <f>IF(ISBLANK(I3411),"", _xlfn.LET(_xlpm.Pedido,TRIM(D3411&amp;""),IF(_xlpm.Pedido&lt;&gt;"",_xlpm.Pedido&amp;" | "&amp;K3411,I3411&amp;" | "&amp;K3411&amp;" | "&amp;TEXT(AU3411,"0"))))</f>
        <v>5655 | Estrela</v>
      </c>
      <c r="BA3411" s="1" t="str">
        <f>IF(ISBLANK(I3411),"", _xlfn.LET(_xlpm.TipoServico,LOWER(H3411),IF(ISNUMBER(FIND("banho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11" s="1" t="str">
        <f>IF(ISBLANK(I3411),"", _xlfn.LET(
    _xlpm.Servico,TRIM(F3411&amp;""),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11" s="1">
        <f t="shared" si="8"/>
        <v>12</v>
      </c>
    </row>
    <row r="3412" spans="1:55" x14ac:dyDescent="0.3">
      <c r="A3412" t="s">
        <v>133</v>
      </c>
      <c r="B3412" s="3">
        <v>46165</v>
      </c>
      <c r="C3412" t="s">
        <v>27</v>
      </c>
      <c r="D3412">
        <v>5654</v>
      </c>
      <c r="F3412" t="s">
        <v>134</v>
      </c>
      <c r="H3412" t="s">
        <v>276</v>
      </c>
      <c r="I3412">
        <v>2895</v>
      </c>
      <c r="J3412" t="s">
        <v>618</v>
      </c>
      <c r="K3412" t="s">
        <v>155</v>
      </c>
      <c r="L3412">
        <v>557388583769</v>
      </c>
      <c r="N3412">
        <v>0</v>
      </c>
      <c r="O3412" t="s">
        <v>5</v>
      </c>
      <c r="P3412">
        <v>0</v>
      </c>
      <c r="Q3412">
        <v>62</v>
      </c>
      <c r="R3412">
        <v>62</v>
      </c>
      <c r="S3412">
        <v>1</v>
      </c>
      <c r="T3412">
        <v>62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 t="s">
        <v>6</v>
      </c>
      <c r="AG3412">
        <v>62</v>
      </c>
      <c r="AT3412" s="1"/>
      <c r="AU3412" s="2" t="str">
        <f>IF(ISBLANK(B3412),"", TEXT(B3412,"dddd, d \d\e mmmm \d\e aaaa"))</f>
        <v>sábado, 23 de maio de 2026</v>
      </c>
      <c r="AX3412" s="1" t="str" cm="1">
        <f t="array" ref="AX3412">IFERROR(_xlfn.TEXTJOIN(", ",TRUE,_xlfn._xlws.SORT(_xlfn.UNIQUE(_xlfn._xlws.FILTER($K$2:$K$2889,($I$2:$I$2889=I3412)*($K$2:$K$2889&lt;&gt;""))))),"")</f>
        <v>Mel</v>
      </c>
      <c r="AY3412" s="1" t="str">
        <f>IF(ISBLANK(F3412),"", IF(OR(
ISNUMBER(FIND("escovacao",LOWER(F3412))),
ISNUMBER(FIND("escovação",LOWER(F3412))),
ISNUMBER(FIND("higiene bucal",LOWER(F3412))),
ISNUMBER(FIND("tosa",LOWER(F3412))),
ISNUMBER(FIND("hidratacao",LOWER(F3412))),
ISNUMBER(FIND("hidratação",LOWER(F3412))),
ISNUMBER(FIND("spa",LOWER(F3412))),
ISNUMBER(FIND("corte de unhas",LOWER(F3412))),
ISNUMBER(FIND("desembolo",LOWER(F3412))),
ISNUMBER(FIND("clorexidina",LOWER(F3412))),
ISNUMBER(FIND("matizacao",LOWER(F3412))),
ISNUMBER(FIND("matização",LOWER(F3412))),
ISNUMBER(FIND("arredondamento",LOWER(F3412))),
ISNUMBER(FIND("remocao",LOWER(F3412))),
ISNUMBER(FIND("remoção",LOWER(F3412)))
),"Serviços extras",
IF(ISNUMBER(FIND("banho",LOWER(F3412))),"Banho","Loja")))</f>
        <v>Banho</v>
      </c>
      <c r="AZ3412" s="1" t="str">
        <f>IF(ISBLANK(I3412),"", _xlfn.LET(_xlpm.Pedido,TRIM(D3412&amp;""),IF(_xlpm.Pedido&lt;&gt;"",_xlpm.Pedido&amp;" | "&amp;K3412,I3412&amp;" | "&amp;K3412&amp;" | "&amp;TEXT(AU3412,"0"))))</f>
        <v>5654 | Mel</v>
      </c>
      <c r="BA3412" s="1" t="str">
        <f>IF(ISBLANK(I3412),"", _xlfn.LET(_xlpm.TipoServico,LOWER(H3412),IF(ISNUMBER(FIND("banho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12" s="1" t="str">
        <f>IF(ISBLANK(I3412),"", _xlfn.LET(
    _xlpm.Servico,TRIM(F3412&amp;""),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12" s="1">
        <f t="shared" si="8"/>
        <v>62</v>
      </c>
    </row>
    <row r="3413" spans="1:55" x14ac:dyDescent="0.3">
      <c r="A3413" t="s">
        <v>1</v>
      </c>
      <c r="B3413" s="3">
        <v>46165</v>
      </c>
      <c r="C3413" t="s">
        <v>27</v>
      </c>
      <c r="D3413">
        <v>5652</v>
      </c>
      <c r="E3413">
        <v>0</v>
      </c>
      <c r="F3413" t="s">
        <v>855</v>
      </c>
      <c r="H3413" t="s">
        <v>4</v>
      </c>
      <c r="I3413">
        <v>2585</v>
      </c>
      <c r="J3413" t="s">
        <v>83</v>
      </c>
      <c r="L3413">
        <v>5573981669052</v>
      </c>
      <c r="N3413">
        <v>0</v>
      </c>
      <c r="O3413" t="s">
        <v>5</v>
      </c>
      <c r="P3413">
        <v>0</v>
      </c>
      <c r="Q3413">
        <v>29.9</v>
      </c>
      <c r="R3413">
        <v>29.9</v>
      </c>
      <c r="S3413">
        <v>1</v>
      </c>
      <c r="T3413">
        <v>29.9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1</v>
      </c>
      <c r="AE3413">
        <v>0</v>
      </c>
      <c r="AF3413" t="s">
        <v>6</v>
      </c>
      <c r="AG3413">
        <v>266.8</v>
      </c>
      <c r="AS3413" t="s">
        <v>504</v>
      </c>
      <c r="AT3413" s="1"/>
      <c r="AU3413" s="2" t="str">
        <f>IF(ISBLANK(B3413),"", TEXT(B3413,"dddd, d \d\e mmmm \d\e aaaa"))</f>
        <v>sábado, 23 de maio de 2026</v>
      </c>
      <c r="AX3413" s="1" t="str" cm="1">
        <f t="array" ref="AX3413">IFERROR(_xlfn.TEXTJOIN(", ",TRUE,_xlfn._xlws.SORT(_xlfn.UNIQUE(_xlfn._xlws.FILTER($K$2:$K$2889,($I$2:$I$2889=I3413)*($K$2:$K$2889&lt;&gt;""))))),"")</f>
        <v>Dudu, Tata</v>
      </c>
      <c r="AY3413" s="1" t="str">
        <f>IF(ISBLANK(F3413),"", IF(OR(
ISNUMBER(FIND("escovacao",LOWER(F3413))),
ISNUMBER(FIND("escovação",LOWER(F3413))),
ISNUMBER(FIND("higiene bucal",LOWER(F3413))),
ISNUMBER(FIND("tosa",LOWER(F3413))),
ISNUMBER(FIND("hidratacao",LOWER(F3413))),
ISNUMBER(FIND("hidratação",LOWER(F3413))),
ISNUMBER(FIND("spa",LOWER(F3413))),
ISNUMBER(FIND("corte de unhas",LOWER(F3413))),
ISNUMBER(FIND("desembolo",LOWER(F3413))),
ISNUMBER(FIND("clorexidina",LOWER(F3413))),
ISNUMBER(FIND("matizacao",LOWER(F3413))),
ISNUMBER(FIND("matização",LOWER(F3413))),
ISNUMBER(FIND("arredondamento",LOWER(F3413))),
ISNUMBER(FIND("remocao",LOWER(F3413))),
ISNUMBER(FIND("remoção",LOWER(F3413)))
),"Serviços extras",
IF(ISNUMBER(FIND("banho",LOWER(F3413))),"Banho","Loja")))</f>
        <v>Loja</v>
      </c>
      <c r="AZ3413" s="1" t="str">
        <f>IF(ISBLANK(I3413),"", _xlfn.LET(_xlpm.Pedido,TRIM(D3413&amp;""),IF(_xlpm.Pedido&lt;&gt;"",_xlpm.Pedido&amp;" | "&amp;K3413,I3413&amp;" | "&amp;K3413&amp;" | "&amp;TEXT(AU3413,"0"))))</f>
        <v xml:space="preserve">5652 | </v>
      </c>
      <c r="BA3413" s="1" t="str">
        <f>IF(ISBLANK(I3413),"", _xlfn.LET(_xlpm.TipoServico,LOWER(H3413),IF(ISNUMBER(FIND("banho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13" s="1" t="str">
        <f>IF(ISBLANK(I3413),"", _xlfn.LET(
    _xlpm.Servico,TRIM(F3413&amp;""),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13" s="1">
        <f t="shared" si="8"/>
        <v>29.9</v>
      </c>
    </row>
    <row r="3414" spans="1:55" x14ac:dyDescent="0.3">
      <c r="A3414" t="s">
        <v>1</v>
      </c>
      <c r="B3414" s="3">
        <v>46165</v>
      </c>
      <c r="C3414" t="s">
        <v>27</v>
      </c>
      <c r="D3414">
        <v>5652</v>
      </c>
      <c r="E3414">
        <v>0</v>
      </c>
      <c r="F3414" t="s">
        <v>856</v>
      </c>
      <c r="H3414" t="s">
        <v>4</v>
      </c>
      <c r="I3414">
        <v>2585</v>
      </c>
      <c r="J3414" t="s">
        <v>83</v>
      </c>
      <c r="L3414">
        <v>5573981669052</v>
      </c>
      <c r="N3414">
        <v>0</v>
      </c>
      <c r="O3414" t="s">
        <v>5</v>
      </c>
      <c r="P3414">
        <v>0</v>
      </c>
      <c r="Q3414">
        <v>42.9</v>
      </c>
      <c r="R3414">
        <v>42.9</v>
      </c>
      <c r="S3414">
        <v>1</v>
      </c>
      <c r="T3414">
        <v>42.9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 t="s">
        <v>6</v>
      </c>
      <c r="AG3414">
        <v>266.8</v>
      </c>
      <c r="AS3414" t="s">
        <v>504</v>
      </c>
      <c r="AT3414" s="1"/>
      <c r="AU3414" s="2" t="str">
        <f>IF(ISBLANK(B3414),"", TEXT(B3414,"dddd, d \d\e mmmm \d\e aaaa"))</f>
        <v>sábado, 23 de maio de 2026</v>
      </c>
      <c r="AX3414" s="1" t="str" cm="1">
        <f t="array" ref="AX3414">IFERROR(_xlfn.TEXTJOIN(", ",TRUE,_xlfn._xlws.SORT(_xlfn.UNIQUE(_xlfn._xlws.FILTER($K$2:$K$2889,($I$2:$I$2889=I3414)*($K$2:$K$2889&lt;&gt;""))))),"")</f>
        <v>Dudu, Tata</v>
      </c>
      <c r="AY3414" s="1" t="str">
        <f>IF(ISBLANK(F3414),"", IF(OR(
ISNUMBER(FIND("escovacao",LOWER(F3414))),
ISNUMBER(FIND("escovação",LOWER(F3414))),
ISNUMBER(FIND("higiene bucal",LOWER(F3414))),
ISNUMBER(FIND("tosa",LOWER(F3414))),
ISNUMBER(FIND("hidratacao",LOWER(F3414))),
ISNUMBER(FIND("hidratação",LOWER(F3414))),
ISNUMBER(FIND("spa",LOWER(F3414))),
ISNUMBER(FIND("corte de unhas",LOWER(F3414))),
ISNUMBER(FIND("desembolo",LOWER(F3414))),
ISNUMBER(FIND("clorexidina",LOWER(F3414))),
ISNUMBER(FIND("matizacao",LOWER(F3414))),
ISNUMBER(FIND("matização",LOWER(F3414))),
ISNUMBER(FIND("arredondamento",LOWER(F3414))),
ISNUMBER(FIND("remocao",LOWER(F3414))),
ISNUMBER(FIND("remoção",LOWER(F3414)))
),"Serviços extras",
IF(ISNUMBER(FIND("banho",LOWER(F3414))),"Banho","Loja")))</f>
        <v>Loja</v>
      </c>
      <c r="AZ3414" s="1" t="str">
        <f>IF(ISBLANK(I3414),"", _xlfn.LET(_xlpm.Pedido,TRIM(D3414&amp;""),IF(_xlpm.Pedido&lt;&gt;"",_xlpm.Pedido&amp;" | "&amp;K3414,I3414&amp;" | "&amp;K3414&amp;" | "&amp;TEXT(AU3414,"0"))))</f>
        <v xml:space="preserve">5652 | </v>
      </c>
      <c r="BA3414" s="1" t="str">
        <f>IF(ISBLANK(I3414),"", _xlfn.LET(_xlpm.TipoServico,LOWER(H3414),IF(ISNUMBER(FIND("banho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14" s="1" t="str">
        <f>IF(ISBLANK(I3414),"", _xlfn.LET(
    _xlpm.Servico,TRIM(F3414&amp;""),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14" s="1">
        <f t="shared" si="8"/>
        <v>42.9</v>
      </c>
    </row>
    <row r="3415" spans="1:55" x14ac:dyDescent="0.3">
      <c r="A3415" t="s">
        <v>141</v>
      </c>
      <c r="B3415" s="3">
        <v>46165</v>
      </c>
      <c r="C3415" t="s">
        <v>27</v>
      </c>
      <c r="D3415">
        <v>5658</v>
      </c>
      <c r="F3415" t="s">
        <v>752</v>
      </c>
      <c r="H3415" t="s">
        <v>276</v>
      </c>
      <c r="I3415">
        <v>2837</v>
      </c>
      <c r="J3415" t="s">
        <v>702</v>
      </c>
      <c r="K3415" t="s">
        <v>854</v>
      </c>
      <c r="L3415">
        <v>557391375793</v>
      </c>
      <c r="N3415">
        <v>0</v>
      </c>
      <c r="O3415" t="s">
        <v>5</v>
      </c>
      <c r="P3415">
        <v>0</v>
      </c>
      <c r="Q3415">
        <v>90</v>
      </c>
      <c r="R3415">
        <v>90</v>
      </c>
      <c r="S3415">
        <v>1</v>
      </c>
      <c r="T3415">
        <v>90</v>
      </c>
      <c r="U3415">
        <v>0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 t="s">
        <v>6</v>
      </c>
      <c r="AG3415">
        <v>280</v>
      </c>
      <c r="AT3415" s="1"/>
      <c r="AU3415" s="2" t="str">
        <f>IF(ISBLANK(B3415),"", TEXT(B3415,"dddd, d \d\e mmmm \d\e aaaa"))</f>
        <v>sábado, 23 de maio de 2026</v>
      </c>
      <c r="AX3415" s="1" t="str" cm="1">
        <f t="array" ref="AX3415">IFERROR(_xlfn.TEXTJOIN(", ",TRUE,_xlfn._xlws.SORT(_xlfn.UNIQUE(_xlfn._xlws.FILTER($K$2:$K$2889,($I$2:$I$2889=I3415)*($K$2:$K$2889&lt;&gt;""))))),"")</f>
        <v/>
      </c>
      <c r="AY3415" s="1" t="str">
        <f>IF(ISBLANK(F3415),"", IF(OR(
ISNUMBER(FIND("escovacao",LOWER(F3415))),
ISNUMBER(FIND("escovação",LOWER(F3415))),
ISNUMBER(FIND("higiene bucal",LOWER(F3415))),
ISNUMBER(FIND("tosa",LOWER(F3415))),
ISNUMBER(FIND("hidratacao",LOWER(F3415))),
ISNUMBER(FIND("hidratação",LOWER(F3415))),
ISNUMBER(FIND("spa",LOWER(F3415))),
ISNUMBER(FIND("corte de unhas",LOWER(F3415))),
ISNUMBER(FIND("desembolo",LOWER(F3415))),
ISNUMBER(FIND("clorexidina",LOWER(F3415))),
ISNUMBER(FIND("matizacao",LOWER(F3415))),
ISNUMBER(FIND("matização",LOWER(F3415))),
ISNUMBER(FIND("arredondamento",LOWER(F3415))),
ISNUMBER(FIND("remocao",LOWER(F3415))),
ISNUMBER(FIND("remoção",LOWER(F3415)))
),"Serviços extras",
IF(ISNUMBER(FIND("banho",LOWER(F3415))),"Banho","Loja")))</f>
        <v>Serviços extras</v>
      </c>
      <c r="AZ3415" s="1" t="str">
        <f>IF(ISBLANK(I3415),"", _xlfn.LET(_xlpm.Pedido,TRIM(D3415&amp;""),IF(_xlpm.Pedido&lt;&gt;"",_xlpm.Pedido&amp;" | "&amp;K3415,I3415&amp;" | "&amp;K3415&amp;" | "&amp;TEXT(AU3415,"0"))))</f>
        <v>5658 | Maik</v>
      </c>
      <c r="BA3415" s="1" t="str">
        <f>IF(ISBLANK(I3415),"", _xlfn.LET(_xlpm.TipoServico,LOWER(H3415),IF(ISNUMBER(FIND("banho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15" s="1" t="str">
        <f>IF(ISBLANK(I3415),"", _xlfn.LET(
    _xlpm.Servico,TRIM(F3415&amp;""),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7 GG Longo</v>
      </c>
      <c r="BC3415" s="1">
        <f t="shared" si="8"/>
        <v>90</v>
      </c>
    </row>
    <row r="3416" spans="1:55" x14ac:dyDescent="0.3">
      <c r="A3416" t="s">
        <v>141</v>
      </c>
      <c r="B3416" s="3">
        <v>46165</v>
      </c>
      <c r="C3416" t="s">
        <v>27</v>
      </c>
      <c r="D3416">
        <v>5657</v>
      </c>
      <c r="F3416" t="s">
        <v>134</v>
      </c>
      <c r="H3416" t="s">
        <v>276</v>
      </c>
      <c r="I3416">
        <v>2925</v>
      </c>
      <c r="J3416" t="s">
        <v>857</v>
      </c>
      <c r="K3416" t="s">
        <v>858</v>
      </c>
      <c r="L3416">
        <v>73991675602</v>
      </c>
      <c r="N3416">
        <v>0</v>
      </c>
      <c r="O3416" t="s">
        <v>5</v>
      </c>
      <c r="P3416">
        <v>0</v>
      </c>
      <c r="Q3416">
        <v>62</v>
      </c>
      <c r="R3416">
        <v>62</v>
      </c>
      <c r="S3416">
        <v>1</v>
      </c>
      <c r="T3416">
        <v>62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 t="s">
        <v>6</v>
      </c>
      <c r="AG3416">
        <v>84</v>
      </c>
      <c r="AT3416" s="1"/>
      <c r="AU3416" s="2" t="str">
        <f>IF(ISBLANK(B3416),"", TEXT(B3416,"dddd, d \d\e mmmm \d\e aaaa"))</f>
        <v>sábado, 23 de maio de 2026</v>
      </c>
      <c r="AX3416" s="1" t="str" cm="1">
        <f t="array" ref="AX3416">IFERROR(_xlfn.TEXTJOIN(", ",TRUE,_xlfn._xlws.SORT(_xlfn.UNIQUE(_xlfn._xlws.FILTER($K$2:$K$2889,($I$2:$I$2889=I3416)*($K$2:$K$2889&lt;&gt;""))))),"")</f>
        <v/>
      </c>
      <c r="AY3416" s="1" t="str">
        <f>IF(ISBLANK(F3416),"", IF(OR(
ISNUMBER(FIND("escovacao",LOWER(F3416))),
ISNUMBER(FIND("escovação",LOWER(F3416))),
ISNUMBER(FIND("higiene bucal",LOWER(F3416))),
ISNUMBER(FIND("tosa",LOWER(F3416))),
ISNUMBER(FIND("hidratacao",LOWER(F3416))),
ISNUMBER(FIND("hidratação",LOWER(F3416))),
ISNUMBER(FIND("spa",LOWER(F3416))),
ISNUMBER(FIND("corte de unhas",LOWER(F3416))),
ISNUMBER(FIND("desembolo",LOWER(F3416))),
ISNUMBER(FIND("clorexidina",LOWER(F3416))),
ISNUMBER(FIND("matizacao",LOWER(F3416))),
ISNUMBER(FIND("matização",LOWER(F3416))),
ISNUMBER(FIND("arredondamento",LOWER(F3416))),
ISNUMBER(FIND("remocao",LOWER(F3416))),
ISNUMBER(FIND("remoção",LOWER(F3416)))
),"Serviços extras",
IF(ISNUMBER(FIND("banho",LOWER(F3416))),"Banho","Loja")))</f>
        <v>Banho</v>
      </c>
      <c r="AZ3416" s="1" t="str">
        <f>IF(ISBLANK(I3416),"", _xlfn.LET(_xlpm.Pedido,TRIM(D3416&amp;""),IF(_xlpm.Pedido&lt;&gt;"",_xlpm.Pedido&amp;" | "&amp;K3416,I3416&amp;" | "&amp;K3416&amp;" | "&amp;TEXT(AU3416,"0"))))</f>
        <v>5657 | Barbie</v>
      </c>
      <c r="BA3416" s="1" t="str">
        <f>IF(ISBLANK(I3416),"", _xlfn.LET(_xlpm.TipoServico,LOWER(H3416),IF(ISNUMBER(FIND("banho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16" s="1" t="str">
        <f>IF(ISBLANK(I3416),"", _xlfn.LET(
    _xlpm.Servico,TRIM(F3416&amp;""),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16" s="1">
        <f t="shared" si="8"/>
        <v>62</v>
      </c>
    </row>
    <row r="3417" spans="1:55" x14ac:dyDescent="0.3">
      <c r="A3417" t="s">
        <v>141</v>
      </c>
      <c r="B3417" s="3">
        <v>46165</v>
      </c>
      <c r="C3417" t="s">
        <v>27</v>
      </c>
      <c r="D3417">
        <v>5657</v>
      </c>
      <c r="F3417" t="s">
        <v>146</v>
      </c>
      <c r="H3417" t="s">
        <v>276</v>
      </c>
      <c r="I3417">
        <v>2925</v>
      </c>
      <c r="J3417" t="s">
        <v>857</v>
      </c>
      <c r="K3417" t="s">
        <v>858</v>
      </c>
      <c r="L3417">
        <v>73991675602</v>
      </c>
      <c r="N3417">
        <v>0</v>
      </c>
      <c r="O3417" t="s">
        <v>5</v>
      </c>
      <c r="P3417">
        <v>0</v>
      </c>
      <c r="Q3417">
        <v>12</v>
      </c>
      <c r="R3417">
        <v>12</v>
      </c>
      <c r="S3417">
        <v>1</v>
      </c>
      <c r="T3417">
        <v>12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 t="s">
        <v>6</v>
      </c>
      <c r="AG3417">
        <v>84</v>
      </c>
      <c r="AT3417" s="1"/>
      <c r="AU3417" s="2" t="str">
        <f>IF(ISBLANK(B3417),"", TEXT(B3417,"dddd, d \d\e mmmm \d\e aaaa"))</f>
        <v>sábado, 23 de maio de 2026</v>
      </c>
      <c r="AX3417" s="1" t="str" cm="1">
        <f t="array" ref="AX3417">IFERROR(_xlfn.TEXTJOIN(", ",TRUE,_xlfn._xlws.SORT(_xlfn.UNIQUE(_xlfn._xlws.FILTER($K$2:$K$2889,($I$2:$I$2889=I3417)*($K$2:$K$2889&lt;&gt;""))))),"")</f>
        <v/>
      </c>
      <c r="AY3417" s="1" t="str">
        <f>IF(ISBLANK(F3417),"", IF(OR(
ISNUMBER(FIND("escovacao",LOWER(F3417))),
ISNUMBER(FIND("escovação",LOWER(F3417))),
ISNUMBER(FIND("higiene bucal",LOWER(F3417))),
ISNUMBER(FIND("tosa",LOWER(F3417))),
ISNUMBER(FIND("hidratacao",LOWER(F3417))),
ISNUMBER(FIND("hidratação",LOWER(F3417))),
ISNUMBER(FIND("spa",LOWER(F3417))),
ISNUMBER(FIND("corte de unhas",LOWER(F3417))),
ISNUMBER(FIND("desembolo",LOWER(F3417))),
ISNUMBER(FIND("clorexidina",LOWER(F3417))),
ISNUMBER(FIND("matizacao",LOWER(F3417))),
ISNUMBER(FIND("matização",LOWER(F3417))),
ISNUMBER(FIND("arredondamento",LOWER(F3417))),
ISNUMBER(FIND("remocao",LOWER(F3417))),
ISNUMBER(FIND("remoção",LOWER(F3417)))
),"Serviços extras",
IF(ISNUMBER(FIND("banho",LOWER(F3417))),"Banho","Loja")))</f>
        <v>Serviços extras</v>
      </c>
      <c r="AZ3417" s="1" t="str">
        <f>IF(ISBLANK(I3417),"", _xlfn.LET(_xlpm.Pedido,TRIM(D3417&amp;""),IF(_xlpm.Pedido&lt;&gt;"",_xlpm.Pedido&amp;" | "&amp;K3417,I3417&amp;" | "&amp;K3417&amp;" | "&amp;TEXT(AU3417,"0"))))</f>
        <v>5657 | Barbie</v>
      </c>
      <c r="BA3417" s="1" t="str">
        <f>IF(ISBLANK(I3417),"", _xlfn.LET(_xlpm.TipoServico,LOWER(H3417),IF(ISNUMBER(FIND("banho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17" s="1" t="str">
        <f>IF(ISBLANK(I3417),"", _xlfn.LET(
    _xlpm.Servico,TRIM(F3417&amp;""),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17" s="1">
        <f t="shared" si="8"/>
        <v>12</v>
      </c>
    </row>
    <row r="3418" spans="1:55" x14ac:dyDescent="0.3">
      <c r="A3418" t="s">
        <v>1</v>
      </c>
      <c r="B3418" s="3">
        <v>46165</v>
      </c>
      <c r="C3418" t="s">
        <v>27</v>
      </c>
      <c r="D3418">
        <v>5653</v>
      </c>
      <c r="E3418">
        <v>0</v>
      </c>
      <c r="F3418" t="s">
        <v>518</v>
      </c>
      <c r="H3418" t="s">
        <v>4</v>
      </c>
      <c r="I3418">
        <v>2441</v>
      </c>
      <c r="J3418" t="s">
        <v>47</v>
      </c>
      <c r="L3418">
        <v>5573999266294</v>
      </c>
      <c r="N3418">
        <v>0</v>
      </c>
      <c r="O3418" t="s">
        <v>5</v>
      </c>
      <c r="P3418">
        <v>0</v>
      </c>
      <c r="Q3418">
        <v>18.899999999999999</v>
      </c>
      <c r="R3418">
        <v>18.899999999999999</v>
      </c>
      <c r="S3418">
        <v>1</v>
      </c>
      <c r="T3418">
        <v>18.899999999999999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 t="s">
        <v>6</v>
      </c>
      <c r="AG3418">
        <v>80.900000000000006</v>
      </c>
      <c r="AS3418" t="s">
        <v>13</v>
      </c>
      <c r="AT3418" s="1"/>
      <c r="AU3418" s="2" t="str">
        <f>IF(ISBLANK(B3418),"", TEXT(B3418,"dddd, d \d\e mmmm \d\e aaaa"))</f>
        <v>sábado, 23 de maio de 2026</v>
      </c>
      <c r="AX3418" s="1" t="str" cm="1">
        <f t="array" ref="AX3418">IFERROR(_xlfn.TEXTJOIN(", ",TRUE,_xlfn._xlws.SORT(_xlfn.UNIQUE(_xlfn._xlws.FILTER($K$2:$K$2889,($I$2:$I$2889=I3418)*($K$2:$K$2889&lt;&gt;""))))),"")</f>
        <v>Pandora</v>
      </c>
      <c r="AY3418" s="1" t="str">
        <f>IF(ISBLANK(F3418),"", IF(OR(
ISNUMBER(FIND("escovacao",LOWER(F3418))),
ISNUMBER(FIND("escovação",LOWER(F3418))),
ISNUMBER(FIND("higiene bucal",LOWER(F3418))),
ISNUMBER(FIND("tosa",LOWER(F3418))),
ISNUMBER(FIND("hidratacao",LOWER(F3418))),
ISNUMBER(FIND("hidratação",LOWER(F3418))),
ISNUMBER(FIND("spa",LOWER(F3418))),
ISNUMBER(FIND("corte de unhas",LOWER(F3418))),
ISNUMBER(FIND("desembolo",LOWER(F3418))),
ISNUMBER(FIND("clorexidina",LOWER(F3418))),
ISNUMBER(FIND("matizacao",LOWER(F3418))),
ISNUMBER(FIND("matização",LOWER(F3418))),
ISNUMBER(FIND("arredondamento",LOWER(F3418))),
ISNUMBER(FIND("remocao",LOWER(F3418))),
ISNUMBER(FIND("remoção",LOWER(F3418)))
),"Serviços extras",
IF(ISNUMBER(FIND("banho",LOWER(F3418))),"Banho","Loja")))</f>
        <v>Loja</v>
      </c>
      <c r="AZ3418" s="1" t="str">
        <f>IF(ISBLANK(I3418),"", _xlfn.LET(_xlpm.Pedido,TRIM(D3418&amp;""),IF(_xlpm.Pedido&lt;&gt;"",_xlpm.Pedido&amp;" | "&amp;K3418,I3418&amp;" | "&amp;K3418&amp;" | "&amp;TEXT(AU3418,"0"))))</f>
        <v xml:space="preserve">5653 | </v>
      </c>
      <c r="BA3418" s="1" t="str">
        <f>IF(ISBLANK(I3418),"", _xlfn.LET(_xlpm.TipoServico,LOWER(H3418),IF(ISNUMBER(FIND("banho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18" s="1" t="str">
        <f>IF(ISBLANK(I3418),"", _xlfn.LET(
    _xlpm.Servico,TRIM(F3418&amp;""),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18" s="1">
        <f t="shared" si="8"/>
        <v>18.899999999999999</v>
      </c>
    </row>
    <row r="3419" spans="1:55" x14ac:dyDescent="0.3">
      <c r="A3419" t="s">
        <v>141</v>
      </c>
      <c r="B3419" s="3">
        <v>46165</v>
      </c>
      <c r="C3419" t="s">
        <v>27</v>
      </c>
      <c r="D3419">
        <v>5657</v>
      </c>
      <c r="F3419" t="s">
        <v>169</v>
      </c>
      <c r="H3419" t="s">
        <v>276</v>
      </c>
      <c r="I3419">
        <v>2925</v>
      </c>
      <c r="J3419" t="s">
        <v>857</v>
      </c>
      <c r="K3419" t="s">
        <v>858</v>
      </c>
      <c r="L3419">
        <v>73991675602</v>
      </c>
      <c r="N3419">
        <v>0</v>
      </c>
      <c r="O3419" t="s">
        <v>5</v>
      </c>
      <c r="P3419">
        <v>0</v>
      </c>
      <c r="Q3419">
        <v>10</v>
      </c>
      <c r="R3419">
        <v>10</v>
      </c>
      <c r="S3419">
        <v>1</v>
      </c>
      <c r="T3419">
        <v>10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 t="s">
        <v>6</v>
      </c>
      <c r="AG3419">
        <v>84</v>
      </c>
      <c r="AT3419" s="1"/>
      <c r="AU3419" s="2" t="str">
        <f>IF(ISBLANK(B3419),"", TEXT(B3419,"dddd, d \d\e mmmm \d\e aaaa"))</f>
        <v>sábado, 23 de maio de 2026</v>
      </c>
      <c r="AX3419" s="1" t="str" cm="1">
        <f t="array" ref="AX3419">IFERROR(_xlfn.TEXTJOIN(", ",TRUE,_xlfn._xlws.SORT(_xlfn.UNIQUE(_xlfn._xlws.FILTER($K$2:$K$2889,($I$2:$I$2889=I3419)*($K$2:$K$2889&lt;&gt;""))))),"")</f>
        <v/>
      </c>
      <c r="AY3419" s="1" t="str">
        <f>IF(ISBLANK(F3419),"", IF(OR(
ISNUMBER(FIND("escovacao",LOWER(F3419))),
ISNUMBER(FIND("escovação",LOWER(F3419))),
ISNUMBER(FIND("higiene bucal",LOWER(F3419))),
ISNUMBER(FIND("tosa",LOWER(F3419))),
ISNUMBER(FIND("hidratacao",LOWER(F3419))),
ISNUMBER(FIND("hidratação",LOWER(F3419))),
ISNUMBER(FIND("spa",LOWER(F3419))),
ISNUMBER(FIND("corte de unhas",LOWER(F3419))),
ISNUMBER(FIND("desembolo",LOWER(F3419))),
ISNUMBER(FIND("clorexidina",LOWER(F3419))),
ISNUMBER(FIND("matizacao",LOWER(F3419))),
ISNUMBER(FIND("matização",LOWER(F3419))),
ISNUMBER(FIND("arredondamento",LOWER(F3419))),
ISNUMBER(FIND("remocao",LOWER(F3419))),
ISNUMBER(FIND("remoção",LOWER(F3419)))
),"Serviços extras",
IF(ISNUMBER(FIND("banho",LOWER(F3419))),"Banho","Loja")))</f>
        <v>Serviços extras</v>
      </c>
      <c r="AZ3419" s="1" t="str">
        <f>IF(ISBLANK(I3419),"", _xlfn.LET(_xlpm.Pedido,TRIM(D3419&amp;""),IF(_xlpm.Pedido&lt;&gt;"",_xlpm.Pedido&amp;" | "&amp;K3419,I3419&amp;" | "&amp;K3419&amp;" | "&amp;TEXT(AU3419,"0"))))</f>
        <v>5657 | Barbie</v>
      </c>
      <c r="BA3419" s="1" t="str">
        <f>IF(ISBLANK(I3419),"", _xlfn.LET(_xlpm.TipoServico,LOWER(H3419),IF(ISNUMBER(FIND("banho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19" s="1" t="str">
        <f>IF(ISBLANK(I3419),"", _xlfn.LET(
    _xlpm.Servico,TRIM(F3419&amp;""),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19" s="1">
        <f t="shared" si="8"/>
        <v>10</v>
      </c>
    </row>
    <row r="3420" spans="1:55" x14ac:dyDescent="0.3">
      <c r="A3420" t="s">
        <v>133</v>
      </c>
      <c r="B3420" s="3">
        <v>46167</v>
      </c>
      <c r="C3420" t="s">
        <v>43</v>
      </c>
      <c r="D3420">
        <v>5659</v>
      </c>
      <c r="F3420" t="s">
        <v>159</v>
      </c>
      <c r="H3420" t="s">
        <v>276</v>
      </c>
      <c r="I3420">
        <v>2873</v>
      </c>
      <c r="J3420" t="s">
        <v>468</v>
      </c>
      <c r="K3420" t="s">
        <v>469</v>
      </c>
      <c r="L3420">
        <v>61981751582</v>
      </c>
      <c r="N3420">
        <v>0</v>
      </c>
      <c r="O3420" t="s">
        <v>5</v>
      </c>
      <c r="P3420">
        <v>0</v>
      </c>
      <c r="Q3420">
        <v>75</v>
      </c>
      <c r="R3420">
        <v>75</v>
      </c>
      <c r="S3420">
        <v>1</v>
      </c>
      <c r="T3420">
        <v>75</v>
      </c>
      <c r="U3420">
        <v>0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 t="s">
        <v>6</v>
      </c>
      <c r="AG3420">
        <v>75</v>
      </c>
      <c r="AK3420" t="s">
        <v>190</v>
      </c>
      <c r="AL3420" t="s">
        <v>200</v>
      </c>
      <c r="AT3420" s="1"/>
      <c r="AU3420" s="2" t="str">
        <f>IF(ISBLANK(B3420),"", TEXT(B3420,"dddd, d \d\e mmmm \d\e aaaa"))</f>
        <v>segunda-feira, 25 de maio de 2026</v>
      </c>
      <c r="AX3420" s="1" t="str" cm="1">
        <f t="array" ref="AX3420">IFERROR(_xlfn.TEXTJOIN(", ",TRUE,_xlfn._xlws.SORT(_xlfn.UNIQUE(_xlfn._xlws.FILTER($K$2:$K$2889,($I$2:$I$2889=I3420)*($K$2:$K$2889&lt;&gt;""))))),"")</f>
        <v>Olivia</v>
      </c>
      <c r="AY3420" s="1" t="str">
        <f>IF(ISBLANK(F3420),"", IF(OR(
ISNUMBER(FIND("escovacao",LOWER(F3420))),
ISNUMBER(FIND("escovação",LOWER(F3420))),
ISNUMBER(FIND("higiene bucal",LOWER(F3420))),
ISNUMBER(FIND("tosa",LOWER(F3420))),
ISNUMBER(FIND("hidratacao",LOWER(F3420))),
ISNUMBER(FIND("hidratação",LOWER(F3420))),
ISNUMBER(FIND("spa",LOWER(F3420))),
ISNUMBER(FIND("corte de unhas",LOWER(F3420))),
ISNUMBER(FIND("desembolo",LOWER(F3420))),
ISNUMBER(FIND("clorexidina",LOWER(F3420))),
ISNUMBER(FIND("matizacao",LOWER(F3420))),
ISNUMBER(FIND("matização",LOWER(F3420))),
ISNUMBER(FIND("arredondamento",LOWER(F3420))),
ISNUMBER(FIND("remocao",LOWER(F3420))),
ISNUMBER(FIND("remoção",LOWER(F3420)))
),"Serviços extras",
IF(ISNUMBER(FIND("banho",LOWER(F3420))),"Banho","Loja")))</f>
        <v>Banho</v>
      </c>
      <c r="AZ3420" s="1" t="str">
        <f>IF(ISBLANK(I3420),"", _xlfn.LET(_xlpm.Pedido,TRIM(D3420&amp;""),IF(_xlpm.Pedido&lt;&gt;"",_xlpm.Pedido&amp;" | "&amp;K3420,I3420&amp;" | "&amp;K3420&amp;" | "&amp;TEXT(AU3420,"0"))))</f>
        <v>5659 | Olivia</v>
      </c>
      <c r="BA3420" s="1" t="str">
        <f>IF(ISBLANK(I3420),"", _xlfn.LET(_xlpm.TipoServico,LOWER(H3420),IF(ISNUMBER(FIND("banho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20" s="1" t="str">
        <f>IF(ISBLANK(I3420),"", _xlfn.LET(
    _xlpm.Servico,TRIM(F3420&amp;""),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420" s="1">
        <f t="shared" si="8"/>
        <v>75</v>
      </c>
    </row>
    <row r="3421" spans="1:55" x14ac:dyDescent="0.3">
      <c r="A3421" t="s">
        <v>141</v>
      </c>
      <c r="B3421" s="3">
        <v>46167</v>
      </c>
      <c r="C3421" t="s">
        <v>43</v>
      </c>
      <c r="D3421">
        <v>5662</v>
      </c>
      <c r="F3421" t="s">
        <v>134</v>
      </c>
      <c r="H3421" t="s">
        <v>276</v>
      </c>
      <c r="I3421">
        <v>2097</v>
      </c>
      <c r="J3421" t="s">
        <v>328</v>
      </c>
      <c r="K3421" t="s">
        <v>329</v>
      </c>
      <c r="L3421">
        <v>5566999210440</v>
      </c>
      <c r="N3421">
        <v>0</v>
      </c>
      <c r="O3421" t="s">
        <v>5</v>
      </c>
      <c r="P3421">
        <v>0</v>
      </c>
      <c r="Q3421">
        <v>62</v>
      </c>
      <c r="R3421">
        <v>62</v>
      </c>
      <c r="S3421">
        <v>1</v>
      </c>
      <c r="T3421">
        <v>62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 t="s">
        <v>6</v>
      </c>
      <c r="AG3421">
        <v>160</v>
      </c>
      <c r="AH3421" t="s">
        <v>330</v>
      </c>
      <c r="AI3421" t="s">
        <v>204</v>
      </c>
      <c r="AJ3421" t="s">
        <v>192</v>
      </c>
      <c r="AK3421" t="s">
        <v>190</v>
      </c>
      <c r="AL3421" t="s">
        <v>188</v>
      </c>
      <c r="AT3421" s="1"/>
      <c r="AU3421" s="2" t="str">
        <f>IF(ISBLANK(B3421),"", TEXT(B3421,"dddd, d \d\e mmmm \d\e aaaa"))</f>
        <v>segunda-feira, 25 de maio de 2026</v>
      </c>
      <c r="AX3421" s="1" t="str" cm="1">
        <f t="array" ref="AX3421">IFERROR(_xlfn.TEXTJOIN(", ",TRUE,_xlfn._xlws.SORT(_xlfn.UNIQUE(_xlfn._xlws.FILTER($K$2:$K$2889,($I$2:$I$2889=I3421)*($K$2:$K$2889&lt;&gt;""))))),"")</f>
        <v>Bento, Maia</v>
      </c>
      <c r="AY3421" s="1" t="str">
        <f>IF(ISBLANK(F3421),"", IF(OR(
ISNUMBER(FIND("escovacao",LOWER(F3421))),
ISNUMBER(FIND("escovação",LOWER(F3421))),
ISNUMBER(FIND("higiene bucal",LOWER(F3421))),
ISNUMBER(FIND("tosa",LOWER(F3421))),
ISNUMBER(FIND("hidratacao",LOWER(F3421))),
ISNUMBER(FIND("hidratação",LOWER(F3421))),
ISNUMBER(FIND("spa",LOWER(F3421))),
ISNUMBER(FIND("corte de unhas",LOWER(F3421))),
ISNUMBER(FIND("desembolo",LOWER(F3421))),
ISNUMBER(FIND("clorexidina",LOWER(F3421))),
ISNUMBER(FIND("matizacao",LOWER(F3421))),
ISNUMBER(FIND("matização",LOWER(F3421))),
ISNUMBER(FIND("arredondamento",LOWER(F3421))),
ISNUMBER(FIND("remocao",LOWER(F3421))),
ISNUMBER(FIND("remoção",LOWER(F3421)))
),"Serviços extras",
IF(ISNUMBER(FIND("banho",LOWER(F3421))),"Banho","Loja")))</f>
        <v>Banho</v>
      </c>
      <c r="AZ3421" s="1" t="str">
        <f>IF(ISBLANK(I3421),"", _xlfn.LET(_xlpm.Pedido,TRIM(D3421&amp;""),IF(_xlpm.Pedido&lt;&gt;"",_xlpm.Pedido&amp;" | "&amp;K3421,I3421&amp;" | "&amp;K3421&amp;" | "&amp;TEXT(AU3421,"0"))))</f>
        <v>5662 | Maia</v>
      </c>
      <c r="BA3421" s="1" t="str">
        <f>IF(ISBLANK(I3421),"", _xlfn.LET(_xlpm.TipoServico,LOWER(H3421),IF(ISNUMBER(FIND("banho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21" s="1" t="str">
        <f>IF(ISBLANK(I3421),"", _xlfn.LET(
    _xlpm.Servico,TRIM(F3421&amp;""),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21" s="1">
        <f t="shared" si="8"/>
        <v>62</v>
      </c>
    </row>
    <row r="3422" spans="1:55" x14ac:dyDescent="0.3">
      <c r="A3422" t="s">
        <v>141</v>
      </c>
      <c r="B3422" s="3">
        <v>46167</v>
      </c>
      <c r="C3422" t="s">
        <v>43</v>
      </c>
      <c r="D3422">
        <v>5662</v>
      </c>
      <c r="F3422" t="s">
        <v>183</v>
      </c>
      <c r="H3422" t="s">
        <v>276</v>
      </c>
      <c r="I3422">
        <v>2097</v>
      </c>
      <c r="J3422" t="s">
        <v>328</v>
      </c>
      <c r="K3422" t="s">
        <v>329</v>
      </c>
      <c r="L3422">
        <v>5566999210440</v>
      </c>
      <c r="N3422">
        <v>0</v>
      </c>
      <c r="O3422" t="s">
        <v>5</v>
      </c>
      <c r="P3422">
        <v>0</v>
      </c>
      <c r="Q3422">
        <v>63</v>
      </c>
      <c r="R3422">
        <v>63</v>
      </c>
      <c r="S3422">
        <v>1</v>
      </c>
      <c r="T3422">
        <v>63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 t="s">
        <v>6</v>
      </c>
      <c r="AG3422">
        <v>160</v>
      </c>
      <c r="AH3422" t="s">
        <v>330</v>
      </c>
      <c r="AI3422" t="s">
        <v>204</v>
      </c>
      <c r="AJ3422" t="s">
        <v>192</v>
      </c>
      <c r="AK3422" t="s">
        <v>190</v>
      </c>
      <c r="AL3422" t="s">
        <v>188</v>
      </c>
      <c r="AT3422" s="1"/>
      <c r="AU3422" s="2" t="str">
        <f>IF(ISBLANK(B3422),"", TEXT(B3422,"dddd, d \d\e mmmm \d\e aaaa"))</f>
        <v>segunda-feira, 25 de maio de 2026</v>
      </c>
      <c r="AX3422" s="1" t="str" cm="1">
        <f t="array" ref="AX3422">IFERROR(_xlfn.TEXTJOIN(", ",TRUE,_xlfn._xlws.SORT(_xlfn.UNIQUE(_xlfn._xlws.FILTER($K$2:$K$2889,($I$2:$I$2889=I3422)*($K$2:$K$2889&lt;&gt;""))))),"")</f>
        <v>Bento, Maia</v>
      </c>
      <c r="AY3422" s="1" t="str">
        <f>IF(ISBLANK(F3422),"", IF(OR(
ISNUMBER(FIND("escovacao",LOWER(F3422))),
ISNUMBER(FIND("escovação",LOWER(F3422))),
ISNUMBER(FIND("higiene bucal",LOWER(F3422))),
ISNUMBER(FIND("tosa",LOWER(F3422))),
ISNUMBER(FIND("hidratacao",LOWER(F3422))),
ISNUMBER(FIND("hidratação",LOWER(F3422))),
ISNUMBER(FIND("spa",LOWER(F3422))),
ISNUMBER(FIND("corte de unhas",LOWER(F3422))),
ISNUMBER(FIND("desembolo",LOWER(F3422))),
ISNUMBER(FIND("clorexidina",LOWER(F3422))),
ISNUMBER(FIND("matizacao",LOWER(F3422))),
ISNUMBER(FIND("matização",LOWER(F3422))),
ISNUMBER(FIND("arredondamento",LOWER(F3422))),
ISNUMBER(FIND("remocao",LOWER(F3422))),
ISNUMBER(FIND("remoção",LOWER(F3422)))
),"Serviços extras",
IF(ISNUMBER(FIND("banho",LOWER(F3422))),"Banho","Loja")))</f>
        <v>Serviços extras</v>
      </c>
      <c r="AZ3422" s="1" t="str">
        <f>IF(ISBLANK(I3422),"", _xlfn.LET(_xlpm.Pedido,TRIM(D3422&amp;""),IF(_xlpm.Pedido&lt;&gt;"",_xlpm.Pedido&amp;" | "&amp;K3422,I3422&amp;" | "&amp;K3422&amp;" | "&amp;TEXT(AU3422,"0"))))</f>
        <v>5662 | Maia</v>
      </c>
      <c r="BA3422" s="1" t="str">
        <f>IF(ISBLANK(I3422),"", _xlfn.LET(_xlpm.TipoServico,LOWER(H3422),IF(ISNUMBER(FIND("banho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22" s="1" t="str">
        <f>IF(ISBLANK(I3422),"", _xlfn.LET(
    _xlpm.Servico,TRIM(F3422&amp;""),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22" s="1">
        <f t="shared" si="8"/>
        <v>63</v>
      </c>
    </row>
    <row r="3423" spans="1:55" x14ac:dyDescent="0.3">
      <c r="A3423" t="s">
        <v>133</v>
      </c>
      <c r="B3423" s="3">
        <v>46167</v>
      </c>
      <c r="C3423" t="s">
        <v>43</v>
      </c>
      <c r="D3423">
        <v>5660</v>
      </c>
      <c r="F3423" t="s">
        <v>134</v>
      </c>
      <c r="H3423" t="s">
        <v>276</v>
      </c>
      <c r="I3423">
        <v>2487</v>
      </c>
      <c r="J3423" t="s">
        <v>67</v>
      </c>
      <c r="K3423" t="s">
        <v>438</v>
      </c>
      <c r="L3423">
        <v>73998261985</v>
      </c>
      <c r="N3423">
        <v>0</v>
      </c>
      <c r="O3423" t="s">
        <v>5</v>
      </c>
      <c r="P3423">
        <v>0</v>
      </c>
      <c r="Q3423">
        <v>62</v>
      </c>
      <c r="R3423">
        <v>62</v>
      </c>
      <c r="S3423">
        <v>1</v>
      </c>
      <c r="T3423">
        <v>62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 t="s">
        <v>6</v>
      </c>
      <c r="AG3423">
        <v>72</v>
      </c>
      <c r="AH3423" t="s">
        <v>203</v>
      </c>
      <c r="AI3423" t="s">
        <v>204</v>
      </c>
      <c r="AJ3423" t="s">
        <v>192</v>
      </c>
      <c r="AK3423" t="s">
        <v>187</v>
      </c>
      <c r="AL3423" t="s">
        <v>188</v>
      </c>
      <c r="AT3423" s="1"/>
      <c r="AU3423" s="2" t="str">
        <f>IF(ISBLANK(B3423),"", TEXT(B3423,"dddd, d \d\e mmmm \d\e aaaa"))</f>
        <v>segunda-feira, 25 de maio de 2026</v>
      </c>
      <c r="AX3423" s="1" t="str" cm="1">
        <f t="array" ref="AX3423">IFERROR(_xlfn.TEXTJOIN(", ",TRUE,_xlfn._xlws.SORT(_xlfn.UNIQUE(_xlfn._xlws.FILTER($K$2:$K$2889,($I$2:$I$2889=I3423)*($K$2:$K$2889&lt;&gt;""))))),"")</f>
        <v>Flock</v>
      </c>
      <c r="AY3423" s="1" t="str">
        <f>IF(ISBLANK(F3423),"", IF(OR(
ISNUMBER(FIND("escovacao",LOWER(F3423))),
ISNUMBER(FIND("escovação",LOWER(F3423))),
ISNUMBER(FIND("higiene bucal",LOWER(F3423))),
ISNUMBER(FIND("tosa",LOWER(F3423))),
ISNUMBER(FIND("hidratacao",LOWER(F3423))),
ISNUMBER(FIND("hidratação",LOWER(F3423))),
ISNUMBER(FIND("spa",LOWER(F3423))),
ISNUMBER(FIND("corte de unhas",LOWER(F3423))),
ISNUMBER(FIND("desembolo",LOWER(F3423))),
ISNUMBER(FIND("clorexidina",LOWER(F3423))),
ISNUMBER(FIND("matizacao",LOWER(F3423))),
ISNUMBER(FIND("matização",LOWER(F3423))),
ISNUMBER(FIND("arredondamento",LOWER(F3423))),
ISNUMBER(FIND("remocao",LOWER(F3423))),
ISNUMBER(FIND("remoção",LOWER(F3423)))
),"Serviços extras",
IF(ISNUMBER(FIND("banho",LOWER(F3423))),"Banho","Loja")))</f>
        <v>Banho</v>
      </c>
      <c r="AZ3423" s="1" t="str">
        <f>IF(ISBLANK(I3423),"", _xlfn.LET(_xlpm.Pedido,TRIM(D3423&amp;""),IF(_xlpm.Pedido&lt;&gt;"",_xlpm.Pedido&amp;" | "&amp;K3423,I3423&amp;" | "&amp;K3423&amp;" | "&amp;TEXT(AU3423,"0"))))</f>
        <v>5660 | Flock</v>
      </c>
      <c r="BA3423" s="1" t="str">
        <f>IF(ISBLANK(I3423),"", _xlfn.LET(_xlpm.TipoServico,LOWER(H3423),IF(ISNUMBER(FIND("banho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23" s="1" t="str">
        <f>IF(ISBLANK(I3423),"", _xlfn.LET(
    _xlpm.Servico,TRIM(F3423&amp;""),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23" s="1">
        <f t="shared" si="8"/>
        <v>62</v>
      </c>
    </row>
    <row r="3424" spans="1:55" x14ac:dyDescent="0.3">
      <c r="A3424" t="s">
        <v>133</v>
      </c>
      <c r="B3424" s="3">
        <v>46167</v>
      </c>
      <c r="C3424" t="s">
        <v>43</v>
      </c>
      <c r="D3424">
        <v>5660</v>
      </c>
      <c r="F3424" t="s">
        <v>169</v>
      </c>
      <c r="H3424" t="s">
        <v>276</v>
      </c>
      <c r="I3424">
        <v>2487</v>
      </c>
      <c r="J3424" t="s">
        <v>67</v>
      </c>
      <c r="K3424" t="s">
        <v>438</v>
      </c>
      <c r="L3424">
        <v>73998261985</v>
      </c>
      <c r="N3424">
        <v>0</v>
      </c>
      <c r="O3424" t="s">
        <v>5</v>
      </c>
      <c r="P3424">
        <v>0</v>
      </c>
      <c r="Q3424">
        <v>10</v>
      </c>
      <c r="R3424">
        <v>10</v>
      </c>
      <c r="S3424">
        <v>1</v>
      </c>
      <c r="T3424">
        <v>10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 t="s">
        <v>6</v>
      </c>
      <c r="AG3424">
        <v>72</v>
      </c>
      <c r="AH3424" t="s">
        <v>203</v>
      </c>
      <c r="AI3424" t="s">
        <v>204</v>
      </c>
      <c r="AJ3424" t="s">
        <v>192</v>
      </c>
      <c r="AK3424" t="s">
        <v>187</v>
      </c>
      <c r="AL3424" t="s">
        <v>188</v>
      </c>
      <c r="AT3424" s="1"/>
      <c r="AU3424" s="2" t="str">
        <f>IF(ISBLANK(B3424),"", TEXT(B3424,"dddd, d \d\e mmmm \d\e aaaa"))</f>
        <v>segunda-feira, 25 de maio de 2026</v>
      </c>
      <c r="AX3424" s="1" t="str" cm="1">
        <f t="array" ref="AX3424">IFERROR(_xlfn.TEXTJOIN(", ",TRUE,_xlfn._xlws.SORT(_xlfn.UNIQUE(_xlfn._xlws.FILTER($K$2:$K$2889,($I$2:$I$2889=I3424)*($K$2:$K$2889&lt;&gt;""))))),"")</f>
        <v>Flock</v>
      </c>
      <c r="AY3424" s="1" t="str">
        <f>IF(ISBLANK(F3424),"", IF(OR(
ISNUMBER(FIND("escovacao",LOWER(F3424))),
ISNUMBER(FIND("escovação",LOWER(F3424))),
ISNUMBER(FIND("higiene bucal",LOWER(F3424))),
ISNUMBER(FIND("tosa",LOWER(F3424))),
ISNUMBER(FIND("hidratacao",LOWER(F3424))),
ISNUMBER(FIND("hidratação",LOWER(F3424))),
ISNUMBER(FIND("spa",LOWER(F3424))),
ISNUMBER(FIND("corte de unhas",LOWER(F3424))),
ISNUMBER(FIND("desembolo",LOWER(F3424))),
ISNUMBER(FIND("clorexidina",LOWER(F3424))),
ISNUMBER(FIND("matizacao",LOWER(F3424))),
ISNUMBER(FIND("matização",LOWER(F3424))),
ISNUMBER(FIND("arredondamento",LOWER(F3424))),
ISNUMBER(FIND("remocao",LOWER(F3424))),
ISNUMBER(FIND("remoção",LOWER(F3424)))
),"Serviços extras",
IF(ISNUMBER(FIND("banho",LOWER(F3424))),"Banho","Loja")))</f>
        <v>Serviços extras</v>
      </c>
      <c r="AZ3424" s="1" t="str">
        <f>IF(ISBLANK(I3424),"", _xlfn.LET(_xlpm.Pedido,TRIM(D3424&amp;""),IF(_xlpm.Pedido&lt;&gt;"",_xlpm.Pedido&amp;" | "&amp;K3424,I3424&amp;" | "&amp;K3424&amp;" | "&amp;TEXT(AU3424,"0"))))</f>
        <v>5660 | Flock</v>
      </c>
      <c r="BA3424" s="1" t="str">
        <f>IF(ISBLANK(I3424),"", _xlfn.LET(_xlpm.TipoServico,LOWER(H3424),IF(ISNUMBER(FIND("banho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24" s="1" t="str">
        <f>IF(ISBLANK(I3424),"", _xlfn.LET(
    _xlpm.Servico,TRIM(F3424&amp;""),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24" s="1">
        <f t="shared" si="8"/>
        <v>10</v>
      </c>
    </row>
    <row r="3425" spans="1:55" x14ac:dyDescent="0.3">
      <c r="A3425" t="s">
        <v>133</v>
      </c>
      <c r="B3425" s="3">
        <v>46167</v>
      </c>
      <c r="C3425" t="s">
        <v>43</v>
      </c>
      <c r="D3425">
        <v>5661</v>
      </c>
      <c r="F3425" t="s">
        <v>275</v>
      </c>
      <c r="H3425" t="s">
        <v>276</v>
      </c>
      <c r="I3425">
        <v>2809</v>
      </c>
      <c r="J3425" t="s">
        <v>148</v>
      </c>
      <c r="K3425" t="s">
        <v>462</v>
      </c>
      <c r="L3425">
        <v>557399216789</v>
      </c>
      <c r="N3425">
        <v>0</v>
      </c>
      <c r="O3425" t="s">
        <v>5</v>
      </c>
      <c r="P3425">
        <v>0</v>
      </c>
      <c r="Q3425">
        <v>35</v>
      </c>
      <c r="R3425">
        <v>35</v>
      </c>
      <c r="S3425">
        <v>1</v>
      </c>
      <c r="T3425">
        <v>35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 t="s">
        <v>6</v>
      </c>
      <c r="AG3425">
        <v>205</v>
      </c>
      <c r="AJ3425" t="s">
        <v>192</v>
      </c>
      <c r="AK3425" t="s">
        <v>190</v>
      </c>
      <c r="AL3425" t="s">
        <v>188</v>
      </c>
      <c r="AT3425" s="1"/>
      <c r="AU3425" s="2" t="str">
        <f>IF(ISBLANK(B3425),"", TEXT(B3425,"dddd, d \d\e mmmm \d\e aaaa"))</f>
        <v>segunda-feira, 25 de maio de 2026</v>
      </c>
      <c r="AX3425" s="1" t="str" cm="1">
        <f t="array" ref="AX3425">IFERROR(_xlfn.TEXTJOIN(", ",TRUE,_xlfn._xlws.SORT(_xlfn.UNIQUE(_xlfn._xlws.FILTER($K$2:$K$2889,($I$2:$I$2889=I3425)*($K$2:$K$2889&lt;&gt;""))))),"")</f>
        <v>Bela, Lara</v>
      </c>
      <c r="AY3425" s="1" t="str">
        <f>IF(ISBLANK(F3425),"", IF(OR(
ISNUMBER(FIND("escovacao",LOWER(F3425))),
ISNUMBER(FIND("escovação",LOWER(F3425))),
ISNUMBER(FIND("higiene bucal",LOWER(F3425))),
ISNUMBER(FIND("tosa",LOWER(F3425))),
ISNUMBER(FIND("hidratacao",LOWER(F3425))),
ISNUMBER(FIND("hidratação",LOWER(F3425))),
ISNUMBER(FIND("spa",LOWER(F3425))),
ISNUMBER(FIND("corte de unhas",LOWER(F3425))),
ISNUMBER(FIND("desembolo",LOWER(F3425))),
ISNUMBER(FIND("clorexidina",LOWER(F3425))),
ISNUMBER(FIND("matizacao",LOWER(F3425))),
ISNUMBER(FIND("matização",LOWER(F3425))),
ISNUMBER(FIND("arredondamento",LOWER(F3425))),
ISNUMBER(FIND("remocao",LOWER(F3425))),
ISNUMBER(FIND("remoção",LOWER(F3425)))
),"Serviços extras",
IF(ISNUMBER(FIND("banho",LOWER(F3425))),"Banho","Loja")))</f>
        <v>Serviços extras</v>
      </c>
      <c r="AZ3425" s="1" t="str">
        <f>IF(ISBLANK(I3425),"", _xlfn.LET(_xlpm.Pedido,TRIM(D3425&amp;""),IF(_xlpm.Pedido&lt;&gt;"",_xlpm.Pedido&amp;" | "&amp;K3425,I3425&amp;" | "&amp;K3425&amp;" | "&amp;TEXT(AU3425,"0"))))</f>
        <v>5661 | Lara</v>
      </c>
      <c r="BA3425" s="1" t="str">
        <f>IF(ISBLANK(I3425),"", _xlfn.LET(_xlpm.TipoServico,LOWER(H3425),IF(ISNUMBER(FIND("banho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25" s="1" t="str">
        <f>IF(ISBLANK(I3425),"", _xlfn.LET(
    _xlpm.Servico,TRIM(F3425&amp;""),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425" s="1">
        <f t="shared" si="8"/>
        <v>35</v>
      </c>
    </row>
    <row r="3426" spans="1:55" x14ac:dyDescent="0.3">
      <c r="A3426" t="s">
        <v>133</v>
      </c>
      <c r="B3426" s="3">
        <v>46167</v>
      </c>
      <c r="C3426" t="s">
        <v>43</v>
      </c>
      <c r="D3426">
        <v>5661</v>
      </c>
      <c r="F3426" t="s">
        <v>303</v>
      </c>
      <c r="H3426" t="s">
        <v>276</v>
      </c>
      <c r="I3426">
        <v>2809</v>
      </c>
      <c r="J3426" t="s">
        <v>148</v>
      </c>
      <c r="K3426" t="s">
        <v>462</v>
      </c>
      <c r="L3426">
        <v>557399216789</v>
      </c>
      <c r="N3426">
        <v>0</v>
      </c>
      <c r="O3426" t="s">
        <v>5</v>
      </c>
      <c r="P3426">
        <v>0</v>
      </c>
      <c r="Q3426">
        <v>50</v>
      </c>
      <c r="R3426">
        <v>50</v>
      </c>
      <c r="S3426">
        <v>1</v>
      </c>
      <c r="T3426">
        <v>50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 t="s">
        <v>6</v>
      </c>
      <c r="AG3426">
        <v>205</v>
      </c>
      <c r="AJ3426" t="s">
        <v>192</v>
      </c>
      <c r="AK3426" t="s">
        <v>190</v>
      </c>
      <c r="AL3426" t="s">
        <v>188</v>
      </c>
      <c r="AT3426" s="1"/>
      <c r="AU3426" s="2" t="str">
        <f>IF(ISBLANK(B3426),"", TEXT(B3426,"dddd, d \d\e mmmm \d\e aaaa"))</f>
        <v>segunda-feira, 25 de maio de 2026</v>
      </c>
      <c r="AX3426" s="1" t="str" cm="1">
        <f t="array" ref="AX3426">IFERROR(_xlfn.TEXTJOIN(", ",TRUE,_xlfn._xlws.SORT(_xlfn.UNIQUE(_xlfn._xlws.FILTER($K$2:$K$2889,($I$2:$I$2889=I3426)*($K$2:$K$2889&lt;&gt;""))))),"")</f>
        <v>Bela, Lara</v>
      </c>
      <c r="AY3426" s="1" t="str">
        <f>IF(ISBLANK(F3426),"", IF(OR(
ISNUMBER(FIND("escovacao",LOWER(F3426))),
ISNUMBER(FIND("escovação",LOWER(F3426))),
ISNUMBER(FIND("higiene bucal",LOWER(F3426))),
ISNUMBER(FIND("tosa",LOWER(F3426))),
ISNUMBER(FIND("hidratacao",LOWER(F3426))),
ISNUMBER(FIND("hidratação",LOWER(F3426))),
ISNUMBER(FIND("spa",LOWER(F3426))),
ISNUMBER(FIND("corte de unhas",LOWER(F3426))),
ISNUMBER(FIND("desembolo",LOWER(F3426))),
ISNUMBER(FIND("clorexidina",LOWER(F3426))),
ISNUMBER(FIND("matizacao",LOWER(F3426))),
ISNUMBER(FIND("matização",LOWER(F3426))),
ISNUMBER(FIND("arredondamento",LOWER(F3426))),
ISNUMBER(FIND("remocao",LOWER(F3426))),
ISNUMBER(FIND("remoção",LOWER(F3426)))
),"Serviços extras",
IF(ISNUMBER(FIND("banho",LOWER(F3426))),"Banho","Loja")))</f>
        <v>Serviços extras</v>
      </c>
      <c r="AZ3426" s="1" t="str">
        <f>IF(ISBLANK(I3426),"", _xlfn.LET(_xlpm.Pedido,TRIM(D3426&amp;""),IF(_xlpm.Pedido&lt;&gt;"",_xlpm.Pedido&amp;" | "&amp;K3426,I3426&amp;" | "&amp;K3426&amp;" | "&amp;TEXT(AU3426,"0"))))</f>
        <v>5661 | Lara</v>
      </c>
      <c r="BA3426" s="1" t="str">
        <f>IF(ISBLANK(I3426),"", _xlfn.LET(_xlpm.TipoServico,LOWER(H3426),IF(ISNUMBER(FIND("banho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26" s="1" t="str">
        <f>IF(ISBLANK(I3426),"", _xlfn.LET(
    _xlpm.Servico,TRIM(F3426&amp;""),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26" s="1">
        <f t="shared" si="8"/>
        <v>50</v>
      </c>
    </row>
    <row r="3427" spans="1:55" x14ac:dyDescent="0.3">
      <c r="A3427" t="s">
        <v>141</v>
      </c>
      <c r="B3427" s="3">
        <v>46167</v>
      </c>
      <c r="C3427" t="s">
        <v>43</v>
      </c>
      <c r="D3427">
        <v>5662</v>
      </c>
      <c r="F3427" t="s">
        <v>162</v>
      </c>
      <c r="H3427" t="s">
        <v>276</v>
      </c>
      <c r="I3427">
        <v>2097</v>
      </c>
      <c r="J3427" t="s">
        <v>328</v>
      </c>
      <c r="K3427" t="s">
        <v>329</v>
      </c>
      <c r="L3427">
        <v>5566999210440</v>
      </c>
      <c r="N3427">
        <v>0</v>
      </c>
      <c r="O3427" t="s">
        <v>5</v>
      </c>
      <c r="P3427">
        <v>0</v>
      </c>
      <c r="Q3427">
        <v>35</v>
      </c>
      <c r="R3427">
        <v>35</v>
      </c>
      <c r="S3427">
        <v>1</v>
      </c>
      <c r="T3427">
        <v>35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 t="s">
        <v>6</v>
      </c>
      <c r="AG3427">
        <v>160</v>
      </c>
      <c r="AH3427" t="s">
        <v>330</v>
      </c>
      <c r="AI3427" t="s">
        <v>204</v>
      </c>
      <c r="AJ3427" t="s">
        <v>192</v>
      </c>
      <c r="AK3427" t="s">
        <v>190</v>
      </c>
      <c r="AL3427" t="s">
        <v>188</v>
      </c>
      <c r="AT3427" s="1"/>
      <c r="AU3427" s="2" t="str">
        <f>IF(ISBLANK(B3427),"", TEXT(B3427,"dddd, d \d\e mmmm \d\e aaaa"))</f>
        <v>segunda-feira, 25 de maio de 2026</v>
      </c>
      <c r="AX3427" s="1" t="str" cm="1">
        <f t="array" ref="AX3427">IFERROR(_xlfn.TEXTJOIN(", ",TRUE,_xlfn._xlws.SORT(_xlfn.UNIQUE(_xlfn._xlws.FILTER($K$2:$K$2889,($I$2:$I$2889=I3427)*($K$2:$K$2889&lt;&gt;""))))),"")</f>
        <v>Bento, Maia</v>
      </c>
      <c r="AY3427" s="1" t="str">
        <f>IF(ISBLANK(F3427),"", IF(OR(
ISNUMBER(FIND("escovacao",LOWER(F3427))),
ISNUMBER(FIND("escovação",LOWER(F3427))),
ISNUMBER(FIND("higiene bucal",LOWER(F3427))),
ISNUMBER(FIND("tosa",LOWER(F3427))),
ISNUMBER(FIND("hidratacao",LOWER(F3427))),
ISNUMBER(FIND("hidratação",LOWER(F3427))),
ISNUMBER(FIND("spa",LOWER(F3427))),
ISNUMBER(FIND("corte de unhas",LOWER(F3427))),
ISNUMBER(FIND("desembolo",LOWER(F3427))),
ISNUMBER(FIND("clorexidina",LOWER(F3427))),
ISNUMBER(FIND("matizacao",LOWER(F3427))),
ISNUMBER(FIND("matização",LOWER(F3427))),
ISNUMBER(FIND("arredondamento",LOWER(F3427))),
ISNUMBER(FIND("remocao",LOWER(F3427))),
ISNUMBER(FIND("remoção",LOWER(F3427)))
),"Serviços extras",
IF(ISNUMBER(FIND("banho",LOWER(F3427))),"Banho","Loja")))</f>
        <v>Serviços extras</v>
      </c>
      <c r="AZ3427" s="1" t="str">
        <f>IF(ISBLANK(I3427),"", _xlfn.LET(_xlpm.Pedido,TRIM(D3427&amp;""),IF(_xlpm.Pedido&lt;&gt;"",_xlpm.Pedido&amp;" | "&amp;K3427,I3427&amp;" | "&amp;K3427&amp;" | "&amp;TEXT(AU3427,"0"))))</f>
        <v>5662 | Maia</v>
      </c>
      <c r="BA3427" s="1" t="str">
        <f>IF(ISBLANK(I3427),"", _xlfn.LET(_xlpm.TipoServico,LOWER(H3427),IF(ISNUMBER(FIND("banho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27" s="1" t="str">
        <f>IF(ISBLANK(I3427),"", _xlfn.LET(
    _xlpm.Servico,TRIM(F3427&amp;""),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427" s="1">
        <f t="shared" si="8"/>
        <v>35</v>
      </c>
    </row>
    <row r="3428" spans="1:55" x14ac:dyDescent="0.3">
      <c r="A3428" t="s">
        <v>1</v>
      </c>
      <c r="B3428" s="3">
        <v>46167</v>
      </c>
      <c r="C3428" t="s">
        <v>43</v>
      </c>
      <c r="D3428">
        <v>5661</v>
      </c>
      <c r="F3428" t="s">
        <v>859</v>
      </c>
      <c r="H3428" t="s">
        <v>4</v>
      </c>
      <c r="I3428">
        <v>2809</v>
      </c>
      <c r="J3428" t="s">
        <v>148</v>
      </c>
      <c r="L3428">
        <v>557399216789</v>
      </c>
      <c r="N3428">
        <v>0</v>
      </c>
      <c r="O3428" t="s">
        <v>5</v>
      </c>
      <c r="P3428">
        <v>0</v>
      </c>
      <c r="Q3428">
        <v>120</v>
      </c>
      <c r="R3428">
        <v>120</v>
      </c>
      <c r="S3428">
        <v>1</v>
      </c>
      <c r="T3428">
        <v>120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 t="s">
        <v>6</v>
      </c>
      <c r="AG3428">
        <v>205</v>
      </c>
      <c r="AS3428" t="s">
        <v>487</v>
      </c>
      <c r="AT3428" s="1"/>
      <c r="AU3428" s="2" t="str">
        <f>IF(ISBLANK(B3428),"", TEXT(B3428,"dddd, d \d\e mmmm \d\e aaaa"))</f>
        <v>segunda-feira, 25 de maio de 2026</v>
      </c>
      <c r="AX3428" s="1" t="str" cm="1">
        <f t="array" ref="AX3428">IFERROR(_xlfn.TEXTJOIN(", ",TRUE,_xlfn._xlws.SORT(_xlfn.UNIQUE(_xlfn._xlws.FILTER($K$2:$K$2889,($I$2:$I$2889=I3428)*($K$2:$K$2889&lt;&gt;""))))),"")</f>
        <v>Bela, Lara</v>
      </c>
      <c r="AY3428" s="1" t="str">
        <f>IF(ISBLANK(F3428),"", IF(OR(
ISNUMBER(FIND("escovacao",LOWER(F3428))),
ISNUMBER(FIND("escovação",LOWER(F3428))),
ISNUMBER(FIND("higiene bucal",LOWER(F3428))),
ISNUMBER(FIND("tosa",LOWER(F3428))),
ISNUMBER(FIND("hidratacao",LOWER(F3428))),
ISNUMBER(FIND("hidratação",LOWER(F3428))),
ISNUMBER(FIND("spa",LOWER(F3428))),
ISNUMBER(FIND("corte de unhas",LOWER(F3428))),
ISNUMBER(FIND("desembolo",LOWER(F3428))),
ISNUMBER(FIND("clorexidina",LOWER(F3428))),
ISNUMBER(FIND("matizacao",LOWER(F3428))),
ISNUMBER(FIND("matização",LOWER(F3428))),
ISNUMBER(FIND("arredondamento",LOWER(F3428))),
ISNUMBER(FIND("remocao",LOWER(F3428))),
ISNUMBER(FIND("remoção",LOWER(F3428)))
),"Serviços extras",
IF(ISNUMBER(FIND("banho",LOWER(F3428))),"Banho","Loja")))</f>
        <v>Loja</v>
      </c>
      <c r="AZ3428" s="1" t="str">
        <f>IF(ISBLANK(I3428),"", _xlfn.LET(_xlpm.Pedido,TRIM(D3428&amp;""),IF(_xlpm.Pedido&lt;&gt;"",_xlpm.Pedido&amp;" | "&amp;K3428,I3428&amp;" | "&amp;K3428&amp;" | "&amp;TEXT(AU3428,"0"))))</f>
        <v xml:space="preserve">5661 | </v>
      </c>
      <c r="BA3428" s="1" t="str">
        <f>IF(ISBLANK(I3428),"", _xlfn.LET(_xlpm.TipoServico,LOWER(H3428),IF(ISNUMBER(FIND("banho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28" s="1" t="str">
        <f>IF(ISBLANK(I3428),"", _xlfn.LET(
    _xlpm.Servico,TRIM(F3428&amp;""),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28" s="1">
        <f t="shared" si="8"/>
        <v>120</v>
      </c>
    </row>
    <row r="3429" spans="1:55" x14ac:dyDescent="0.3">
      <c r="A3429" t="s">
        <v>141</v>
      </c>
      <c r="B3429" s="3">
        <v>46167</v>
      </c>
      <c r="C3429" t="s">
        <v>43</v>
      </c>
      <c r="D3429">
        <v>5667</v>
      </c>
      <c r="F3429" t="s">
        <v>134</v>
      </c>
      <c r="H3429" t="s">
        <v>276</v>
      </c>
      <c r="I3429">
        <v>2815</v>
      </c>
      <c r="J3429" t="s">
        <v>656</v>
      </c>
      <c r="K3429" t="s">
        <v>411</v>
      </c>
      <c r="L3429">
        <v>557388457178</v>
      </c>
      <c r="N3429">
        <v>0</v>
      </c>
      <c r="O3429" t="s">
        <v>5</v>
      </c>
      <c r="P3429">
        <v>0</v>
      </c>
      <c r="Q3429">
        <v>62</v>
      </c>
      <c r="R3429">
        <v>62</v>
      </c>
      <c r="S3429">
        <v>1</v>
      </c>
      <c r="T3429">
        <v>62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 t="s">
        <v>6</v>
      </c>
      <c r="AG3429">
        <v>115</v>
      </c>
      <c r="AT3429" s="1"/>
      <c r="AU3429" s="2" t="str">
        <f>IF(ISBLANK(B3429),"", TEXT(B3429,"dddd, d \d\e mmmm \d\e aaaa"))</f>
        <v>segunda-feira, 25 de maio de 2026</v>
      </c>
      <c r="AX3429" s="1" t="str" cm="1">
        <f t="array" ref="AX3429">IFERROR(_xlfn.TEXTJOIN(", ",TRUE,_xlfn._xlws.SORT(_xlfn.UNIQUE(_xlfn._xlws.FILTER($K$2:$K$2889,($I$2:$I$2889=I3429)*($K$2:$K$2889&lt;&gt;""))))),"")</f>
        <v>Max</v>
      </c>
      <c r="AY3429" s="1" t="str">
        <f>IF(ISBLANK(F3429),"", IF(OR(
ISNUMBER(FIND("escovacao",LOWER(F3429))),
ISNUMBER(FIND("escovação",LOWER(F3429))),
ISNUMBER(FIND("higiene bucal",LOWER(F3429))),
ISNUMBER(FIND("tosa",LOWER(F3429))),
ISNUMBER(FIND("hidratacao",LOWER(F3429))),
ISNUMBER(FIND("hidratação",LOWER(F3429))),
ISNUMBER(FIND("spa",LOWER(F3429))),
ISNUMBER(FIND("corte de unhas",LOWER(F3429))),
ISNUMBER(FIND("desembolo",LOWER(F3429))),
ISNUMBER(FIND("clorexidina",LOWER(F3429))),
ISNUMBER(FIND("matizacao",LOWER(F3429))),
ISNUMBER(FIND("matização",LOWER(F3429))),
ISNUMBER(FIND("arredondamento",LOWER(F3429))),
ISNUMBER(FIND("remocao",LOWER(F3429))),
ISNUMBER(FIND("remoção",LOWER(F3429)))
),"Serviços extras",
IF(ISNUMBER(FIND("banho",LOWER(F3429))),"Banho","Loja")))</f>
        <v>Banho</v>
      </c>
      <c r="AZ3429" s="1" t="str">
        <f>IF(ISBLANK(I3429),"", _xlfn.LET(_xlpm.Pedido,TRIM(D3429&amp;""),IF(_xlpm.Pedido&lt;&gt;"",_xlpm.Pedido&amp;" | "&amp;K3429,I3429&amp;" | "&amp;K3429&amp;" | "&amp;TEXT(AU3429,"0"))))</f>
        <v>5667 | Max</v>
      </c>
      <c r="BA3429" s="1" t="str">
        <f>IF(ISBLANK(I3429),"", _xlfn.LET(_xlpm.TipoServico,LOWER(H3429),IF(ISNUMBER(FIND("banho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29" s="1" t="str">
        <f>IF(ISBLANK(I3429),"", _xlfn.LET(
    _xlpm.Servico,TRIM(F3429&amp;""),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29" s="1">
        <f t="shared" si="8"/>
        <v>62</v>
      </c>
    </row>
    <row r="3430" spans="1:55" x14ac:dyDescent="0.3">
      <c r="A3430" t="s">
        <v>141</v>
      </c>
      <c r="B3430" s="3">
        <v>46167</v>
      </c>
      <c r="C3430" t="s">
        <v>43</v>
      </c>
      <c r="D3430">
        <v>5667</v>
      </c>
      <c r="F3430" t="s">
        <v>291</v>
      </c>
      <c r="H3430" t="s">
        <v>276</v>
      </c>
      <c r="I3430">
        <v>2815</v>
      </c>
      <c r="J3430" t="s">
        <v>656</v>
      </c>
      <c r="K3430" t="s">
        <v>411</v>
      </c>
      <c r="L3430">
        <v>557388457178</v>
      </c>
      <c r="N3430">
        <v>0</v>
      </c>
      <c r="O3430" t="s">
        <v>5</v>
      </c>
      <c r="P3430">
        <v>0</v>
      </c>
      <c r="Q3430">
        <v>43</v>
      </c>
      <c r="R3430">
        <v>43</v>
      </c>
      <c r="S3430">
        <v>1</v>
      </c>
      <c r="T3430">
        <v>43</v>
      </c>
      <c r="U3430">
        <v>0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 t="s">
        <v>6</v>
      </c>
      <c r="AG3430">
        <v>115</v>
      </c>
      <c r="AT3430" s="1"/>
      <c r="AU3430" s="2" t="str">
        <f>IF(ISBLANK(B3430),"", TEXT(B3430,"dddd, d \d\e mmmm \d\e aaaa"))</f>
        <v>segunda-feira, 25 de maio de 2026</v>
      </c>
      <c r="AX3430" s="1" t="str" cm="1">
        <f t="array" ref="AX3430">IFERROR(_xlfn.TEXTJOIN(", ",TRUE,_xlfn._xlws.SORT(_xlfn.UNIQUE(_xlfn._xlws.FILTER($K$2:$K$2889,($I$2:$I$2889=I3430)*($K$2:$K$2889&lt;&gt;""))))),"")</f>
        <v>Max</v>
      </c>
      <c r="AY3430" s="1" t="str">
        <f>IF(ISBLANK(F3430),"", IF(OR(
ISNUMBER(FIND("escovacao",LOWER(F3430))),
ISNUMBER(FIND("escovação",LOWER(F3430))),
ISNUMBER(FIND("higiene bucal",LOWER(F3430))),
ISNUMBER(FIND("tosa",LOWER(F3430))),
ISNUMBER(FIND("hidratacao",LOWER(F3430))),
ISNUMBER(FIND("hidratação",LOWER(F3430))),
ISNUMBER(FIND("spa",LOWER(F3430))),
ISNUMBER(FIND("corte de unhas",LOWER(F3430))),
ISNUMBER(FIND("desembolo",LOWER(F3430))),
ISNUMBER(FIND("clorexidina",LOWER(F3430))),
ISNUMBER(FIND("matizacao",LOWER(F3430))),
ISNUMBER(FIND("matização",LOWER(F3430))),
ISNUMBER(FIND("arredondamento",LOWER(F3430))),
ISNUMBER(FIND("remocao",LOWER(F3430))),
ISNUMBER(FIND("remoção",LOWER(F3430)))
),"Serviços extras",
IF(ISNUMBER(FIND("banho",LOWER(F3430))),"Banho","Loja")))</f>
        <v>Serviços extras</v>
      </c>
      <c r="AZ3430" s="1" t="str">
        <f>IF(ISBLANK(I3430),"", _xlfn.LET(_xlpm.Pedido,TRIM(D3430&amp;""),IF(_xlpm.Pedido&lt;&gt;"",_xlpm.Pedido&amp;" | "&amp;K3430,I3430&amp;" | "&amp;K3430&amp;" | "&amp;TEXT(AU3430,"0"))))</f>
        <v>5667 | Max</v>
      </c>
      <c r="BA3430" s="1" t="str">
        <f>IF(ISBLANK(I3430),"", _xlfn.LET(_xlpm.TipoServico,LOWER(H3430),IF(ISNUMBER(FIND("banho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30" s="1" t="str">
        <f>IF(ISBLANK(I3430),"", _xlfn.LET(
    _xlpm.Servico,TRIM(F3430&amp;""),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30" s="1">
        <f t="shared" si="8"/>
        <v>43</v>
      </c>
    </row>
    <row r="3431" spans="1:55" x14ac:dyDescent="0.3">
      <c r="A3431" t="s">
        <v>141</v>
      </c>
      <c r="B3431" s="3">
        <v>46167</v>
      </c>
      <c r="C3431" t="s">
        <v>43</v>
      </c>
      <c r="D3431">
        <v>5667</v>
      </c>
      <c r="F3431" t="s">
        <v>169</v>
      </c>
      <c r="H3431" t="s">
        <v>276</v>
      </c>
      <c r="I3431">
        <v>2815</v>
      </c>
      <c r="J3431" t="s">
        <v>656</v>
      </c>
      <c r="K3431" t="s">
        <v>411</v>
      </c>
      <c r="L3431">
        <v>557388457178</v>
      </c>
      <c r="N3431">
        <v>0</v>
      </c>
      <c r="O3431" t="s">
        <v>5</v>
      </c>
      <c r="P3431">
        <v>0</v>
      </c>
      <c r="Q3431">
        <v>10</v>
      </c>
      <c r="R3431">
        <v>10</v>
      </c>
      <c r="S3431">
        <v>1</v>
      </c>
      <c r="T3431">
        <v>10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 t="s">
        <v>6</v>
      </c>
      <c r="AG3431">
        <v>115</v>
      </c>
      <c r="AT3431" s="1"/>
      <c r="AU3431" s="2" t="str">
        <f>IF(ISBLANK(B3431),"", TEXT(B3431,"dddd, d \d\e mmmm \d\e aaaa"))</f>
        <v>segunda-feira, 25 de maio de 2026</v>
      </c>
      <c r="AX3431" s="1" t="str" cm="1">
        <f t="array" ref="AX3431">IFERROR(_xlfn.TEXTJOIN(", ",TRUE,_xlfn._xlws.SORT(_xlfn.UNIQUE(_xlfn._xlws.FILTER($K$2:$K$2889,($I$2:$I$2889=I3431)*($K$2:$K$2889&lt;&gt;""))))),"")</f>
        <v>Max</v>
      </c>
      <c r="AY3431" s="1" t="str">
        <f>IF(ISBLANK(F3431),"", IF(OR(
ISNUMBER(FIND("escovacao",LOWER(F3431))),
ISNUMBER(FIND("escovação",LOWER(F3431))),
ISNUMBER(FIND("higiene bucal",LOWER(F3431))),
ISNUMBER(FIND("tosa",LOWER(F3431))),
ISNUMBER(FIND("hidratacao",LOWER(F3431))),
ISNUMBER(FIND("hidratação",LOWER(F3431))),
ISNUMBER(FIND("spa",LOWER(F3431))),
ISNUMBER(FIND("corte de unhas",LOWER(F3431))),
ISNUMBER(FIND("desembolo",LOWER(F3431))),
ISNUMBER(FIND("clorexidina",LOWER(F3431))),
ISNUMBER(FIND("matizacao",LOWER(F3431))),
ISNUMBER(FIND("matização",LOWER(F3431))),
ISNUMBER(FIND("arredondamento",LOWER(F3431))),
ISNUMBER(FIND("remocao",LOWER(F3431))),
ISNUMBER(FIND("remoção",LOWER(F3431)))
),"Serviços extras",
IF(ISNUMBER(FIND("banho",LOWER(F3431))),"Banho","Loja")))</f>
        <v>Serviços extras</v>
      </c>
      <c r="AZ3431" s="1" t="str">
        <f>IF(ISBLANK(I3431),"", _xlfn.LET(_xlpm.Pedido,TRIM(D3431&amp;""),IF(_xlpm.Pedido&lt;&gt;"",_xlpm.Pedido&amp;" | "&amp;K3431,I3431&amp;" | "&amp;K3431&amp;" | "&amp;TEXT(AU3431,"0"))))</f>
        <v>5667 | Max</v>
      </c>
      <c r="BA3431" s="1" t="str">
        <f>IF(ISBLANK(I3431),"", _xlfn.LET(_xlpm.TipoServico,LOWER(H3431),IF(ISNUMBER(FIND("banho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31" s="1" t="str">
        <f>IF(ISBLANK(I3431),"", _xlfn.LET(
    _xlpm.Servico,TRIM(F3431&amp;""),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31" s="1">
        <f t="shared" si="8"/>
        <v>10</v>
      </c>
    </row>
    <row r="3432" spans="1:55" x14ac:dyDescent="0.3">
      <c r="A3432" t="s">
        <v>133</v>
      </c>
      <c r="B3432" s="3">
        <v>46167</v>
      </c>
      <c r="C3432" t="s">
        <v>43</v>
      </c>
      <c r="D3432">
        <v>5665</v>
      </c>
      <c r="F3432" t="s">
        <v>134</v>
      </c>
      <c r="H3432" t="s">
        <v>276</v>
      </c>
      <c r="I3432">
        <v>2708</v>
      </c>
      <c r="J3432" t="s">
        <v>728</v>
      </c>
      <c r="K3432" t="s">
        <v>729</v>
      </c>
      <c r="L3432">
        <v>73982299035</v>
      </c>
      <c r="N3432">
        <v>0</v>
      </c>
      <c r="O3432" t="s">
        <v>5</v>
      </c>
      <c r="P3432">
        <v>0</v>
      </c>
      <c r="Q3432">
        <v>62</v>
      </c>
      <c r="R3432">
        <v>62</v>
      </c>
      <c r="S3432">
        <v>1</v>
      </c>
      <c r="T3432">
        <v>62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 t="s">
        <v>6</v>
      </c>
      <c r="AG3432">
        <v>150</v>
      </c>
      <c r="AT3432" s="1"/>
      <c r="AU3432" s="2" t="str">
        <f>IF(ISBLANK(B3432),"", TEXT(B3432,"dddd, d \d\e mmmm \d\e aaaa"))</f>
        <v>segunda-feira, 25 de maio de 2026</v>
      </c>
      <c r="AX3432" s="1" t="str" cm="1">
        <f t="array" ref="AX3432">IFERROR(_xlfn.TEXTJOIN(", ",TRUE,_xlfn._xlws.SORT(_xlfn.UNIQUE(_xlfn._xlws.FILTER($K$2:$K$2889,($I$2:$I$2889=I3432)*($K$2:$K$2889&lt;&gt;""))))),"")</f>
        <v>Romeu</v>
      </c>
      <c r="AY3432" s="1" t="str">
        <f>IF(ISBLANK(F3432),"", IF(OR(
ISNUMBER(FIND("escovacao",LOWER(F3432))),
ISNUMBER(FIND("escovação",LOWER(F3432))),
ISNUMBER(FIND("higiene bucal",LOWER(F3432))),
ISNUMBER(FIND("tosa",LOWER(F3432))),
ISNUMBER(FIND("hidratacao",LOWER(F3432))),
ISNUMBER(FIND("hidratação",LOWER(F3432))),
ISNUMBER(FIND("spa",LOWER(F3432))),
ISNUMBER(FIND("corte de unhas",LOWER(F3432))),
ISNUMBER(FIND("desembolo",LOWER(F3432))),
ISNUMBER(FIND("clorexidina",LOWER(F3432))),
ISNUMBER(FIND("matizacao",LOWER(F3432))),
ISNUMBER(FIND("matização",LOWER(F3432))),
ISNUMBER(FIND("arredondamento",LOWER(F3432))),
ISNUMBER(FIND("remocao",LOWER(F3432))),
ISNUMBER(FIND("remoção",LOWER(F3432)))
),"Serviços extras",
IF(ISNUMBER(FIND("banho",LOWER(F3432))),"Banho","Loja")))</f>
        <v>Banho</v>
      </c>
      <c r="AZ3432" s="1" t="str">
        <f>IF(ISBLANK(I3432),"", _xlfn.LET(_xlpm.Pedido,TRIM(D3432&amp;""),IF(_xlpm.Pedido&lt;&gt;"",_xlpm.Pedido&amp;" | "&amp;K3432,I3432&amp;" | "&amp;K3432&amp;" | "&amp;TEXT(AU3432,"0"))))</f>
        <v>5665 | Romeu</v>
      </c>
      <c r="BA3432" s="1" t="str">
        <f>IF(ISBLANK(I3432),"", _xlfn.LET(_xlpm.TipoServico,LOWER(H3432),IF(ISNUMBER(FIND("banho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32" s="1" t="str">
        <f>IF(ISBLANK(I3432),"", _xlfn.LET(
    _xlpm.Servico,TRIM(F3432&amp;""),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32" s="1">
        <f t="shared" si="8"/>
        <v>62</v>
      </c>
    </row>
    <row r="3433" spans="1:55" x14ac:dyDescent="0.3">
      <c r="A3433" t="s">
        <v>133</v>
      </c>
      <c r="B3433" s="3">
        <v>46167</v>
      </c>
      <c r="C3433" t="s">
        <v>43</v>
      </c>
      <c r="D3433">
        <v>5665</v>
      </c>
      <c r="F3433" t="s">
        <v>291</v>
      </c>
      <c r="H3433" t="s">
        <v>276</v>
      </c>
      <c r="I3433">
        <v>2708</v>
      </c>
      <c r="J3433" t="s">
        <v>728</v>
      </c>
      <c r="K3433" t="s">
        <v>729</v>
      </c>
      <c r="L3433">
        <v>73982299035</v>
      </c>
      <c r="N3433">
        <v>0</v>
      </c>
      <c r="O3433" t="s">
        <v>5</v>
      </c>
      <c r="P3433">
        <v>0</v>
      </c>
      <c r="Q3433">
        <v>43</v>
      </c>
      <c r="R3433">
        <v>43</v>
      </c>
      <c r="S3433">
        <v>1</v>
      </c>
      <c r="T3433">
        <v>43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 t="s">
        <v>6</v>
      </c>
      <c r="AG3433">
        <v>150</v>
      </c>
      <c r="AT3433" s="1"/>
      <c r="AU3433" s="2" t="str">
        <f>IF(ISBLANK(B3433),"", TEXT(B3433,"dddd, d \d\e mmmm \d\e aaaa"))</f>
        <v>segunda-feira, 25 de maio de 2026</v>
      </c>
      <c r="AX3433" s="1" t="str" cm="1">
        <f t="array" ref="AX3433">IFERROR(_xlfn.TEXTJOIN(", ",TRUE,_xlfn._xlws.SORT(_xlfn.UNIQUE(_xlfn._xlws.FILTER($K$2:$K$2889,($I$2:$I$2889=I3433)*($K$2:$K$2889&lt;&gt;""))))),"")</f>
        <v>Romeu</v>
      </c>
      <c r="AY3433" s="1" t="str">
        <f>IF(ISBLANK(F3433),"", IF(OR(
ISNUMBER(FIND("escovacao",LOWER(F3433))),
ISNUMBER(FIND("escovação",LOWER(F3433))),
ISNUMBER(FIND("higiene bucal",LOWER(F3433))),
ISNUMBER(FIND("tosa",LOWER(F3433))),
ISNUMBER(FIND("hidratacao",LOWER(F3433))),
ISNUMBER(FIND("hidratação",LOWER(F3433))),
ISNUMBER(FIND("spa",LOWER(F3433))),
ISNUMBER(FIND("corte de unhas",LOWER(F3433))),
ISNUMBER(FIND("desembolo",LOWER(F3433))),
ISNUMBER(FIND("clorexidina",LOWER(F3433))),
ISNUMBER(FIND("matizacao",LOWER(F3433))),
ISNUMBER(FIND("matização",LOWER(F3433))),
ISNUMBER(FIND("arredondamento",LOWER(F3433))),
ISNUMBER(FIND("remocao",LOWER(F3433))),
ISNUMBER(FIND("remoção",LOWER(F3433)))
),"Serviços extras",
IF(ISNUMBER(FIND("banho",LOWER(F3433))),"Banho","Loja")))</f>
        <v>Serviços extras</v>
      </c>
      <c r="AZ3433" s="1" t="str">
        <f>IF(ISBLANK(I3433),"", _xlfn.LET(_xlpm.Pedido,TRIM(D3433&amp;""),IF(_xlpm.Pedido&lt;&gt;"",_xlpm.Pedido&amp;" | "&amp;K3433,I3433&amp;" | "&amp;K3433&amp;" | "&amp;TEXT(AU3433,"0"))))</f>
        <v>5665 | Romeu</v>
      </c>
      <c r="BA3433" s="1" t="str">
        <f>IF(ISBLANK(I3433),"", _xlfn.LET(_xlpm.TipoServico,LOWER(H3433),IF(ISNUMBER(FIND("banho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33" s="1" t="str">
        <f>IF(ISBLANK(I3433),"", _xlfn.LET(
    _xlpm.Servico,TRIM(F3433&amp;""),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33" s="1">
        <f t="shared" si="8"/>
        <v>43</v>
      </c>
    </row>
    <row r="3434" spans="1:55" x14ac:dyDescent="0.3">
      <c r="A3434" t="s">
        <v>133</v>
      </c>
      <c r="B3434" s="3">
        <v>46167</v>
      </c>
      <c r="C3434" t="s">
        <v>43</v>
      </c>
      <c r="D3434">
        <v>5665</v>
      </c>
      <c r="F3434" t="s">
        <v>169</v>
      </c>
      <c r="H3434" t="s">
        <v>276</v>
      </c>
      <c r="I3434">
        <v>2708</v>
      </c>
      <c r="J3434" t="s">
        <v>728</v>
      </c>
      <c r="K3434" t="s">
        <v>729</v>
      </c>
      <c r="L3434">
        <v>73982299035</v>
      </c>
      <c r="N3434">
        <v>0</v>
      </c>
      <c r="O3434" t="s">
        <v>5</v>
      </c>
      <c r="P3434">
        <v>0</v>
      </c>
      <c r="Q3434">
        <v>10</v>
      </c>
      <c r="R3434">
        <v>10</v>
      </c>
      <c r="S3434">
        <v>1</v>
      </c>
      <c r="T3434">
        <v>10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 t="s">
        <v>6</v>
      </c>
      <c r="AG3434">
        <v>150</v>
      </c>
      <c r="AT3434" s="1"/>
      <c r="AU3434" s="2" t="str">
        <f>IF(ISBLANK(B3434),"", TEXT(B3434,"dddd, d \d\e mmmm \d\e aaaa"))</f>
        <v>segunda-feira, 25 de maio de 2026</v>
      </c>
      <c r="AX3434" s="1" t="str" cm="1">
        <f t="array" ref="AX3434">IFERROR(_xlfn.TEXTJOIN(", ",TRUE,_xlfn._xlws.SORT(_xlfn.UNIQUE(_xlfn._xlws.FILTER($K$2:$K$2889,($I$2:$I$2889=I3434)*($K$2:$K$2889&lt;&gt;""))))),"")</f>
        <v>Romeu</v>
      </c>
      <c r="AY3434" s="1" t="str">
        <f>IF(ISBLANK(F3434),"", IF(OR(
ISNUMBER(FIND("escovacao",LOWER(F3434))),
ISNUMBER(FIND("escovação",LOWER(F3434))),
ISNUMBER(FIND("higiene bucal",LOWER(F3434))),
ISNUMBER(FIND("tosa",LOWER(F3434))),
ISNUMBER(FIND("hidratacao",LOWER(F3434))),
ISNUMBER(FIND("hidratação",LOWER(F3434))),
ISNUMBER(FIND("spa",LOWER(F3434))),
ISNUMBER(FIND("corte de unhas",LOWER(F3434))),
ISNUMBER(FIND("desembolo",LOWER(F3434))),
ISNUMBER(FIND("clorexidina",LOWER(F3434))),
ISNUMBER(FIND("matizacao",LOWER(F3434))),
ISNUMBER(FIND("matização",LOWER(F3434))),
ISNUMBER(FIND("arredondamento",LOWER(F3434))),
ISNUMBER(FIND("remocao",LOWER(F3434))),
ISNUMBER(FIND("remoção",LOWER(F3434)))
),"Serviços extras",
IF(ISNUMBER(FIND("banho",LOWER(F3434))),"Banho","Loja")))</f>
        <v>Serviços extras</v>
      </c>
      <c r="AZ3434" s="1" t="str">
        <f>IF(ISBLANK(I3434),"", _xlfn.LET(_xlpm.Pedido,TRIM(D3434&amp;""),IF(_xlpm.Pedido&lt;&gt;"",_xlpm.Pedido&amp;" | "&amp;K3434,I3434&amp;" | "&amp;K3434&amp;" | "&amp;TEXT(AU3434,"0"))))</f>
        <v>5665 | Romeu</v>
      </c>
      <c r="BA3434" s="1" t="str">
        <f>IF(ISBLANK(I3434),"", _xlfn.LET(_xlpm.TipoServico,LOWER(H3434),IF(ISNUMBER(FIND("banho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34" s="1" t="str">
        <f>IF(ISBLANK(I3434),"", _xlfn.LET(
    _xlpm.Servico,TRIM(F3434&amp;""),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34" s="1">
        <f t="shared" si="8"/>
        <v>10</v>
      </c>
    </row>
    <row r="3435" spans="1:55" x14ac:dyDescent="0.3">
      <c r="A3435" t="s">
        <v>133</v>
      </c>
      <c r="B3435" s="3">
        <v>46167</v>
      </c>
      <c r="C3435" t="s">
        <v>43</v>
      </c>
      <c r="D3435">
        <v>5665</v>
      </c>
      <c r="F3435" t="s">
        <v>162</v>
      </c>
      <c r="H3435" t="s">
        <v>276</v>
      </c>
      <c r="I3435">
        <v>2708</v>
      </c>
      <c r="J3435" t="s">
        <v>728</v>
      </c>
      <c r="K3435" t="s">
        <v>729</v>
      </c>
      <c r="L3435">
        <v>73982299035</v>
      </c>
      <c r="N3435">
        <v>0</v>
      </c>
      <c r="O3435" t="s">
        <v>5</v>
      </c>
      <c r="P3435">
        <v>0</v>
      </c>
      <c r="Q3435">
        <v>35</v>
      </c>
      <c r="R3435">
        <v>35</v>
      </c>
      <c r="S3435">
        <v>1</v>
      </c>
      <c r="T3435">
        <v>35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 t="s">
        <v>6</v>
      </c>
      <c r="AG3435">
        <v>150</v>
      </c>
      <c r="AT3435" s="1"/>
      <c r="AU3435" s="2" t="str">
        <f>IF(ISBLANK(B3435),"", TEXT(B3435,"dddd, d \d\e mmmm \d\e aaaa"))</f>
        <v>segunda-feira, 25 de maio de 2026</v>
      </c>
      <c r="AX3435" s="1" t="str" cm="1">
        <f t="array" ref="AX3435">IFERROR(_xlfn.TEXTJOIN(", ",TRUE,_xlfn._xlws.SORT(_xlfn.UNIQUE(_xlfn._xlws.FILTER($K$2:$K$2889,($I$2:$I$2889=I3435)*($K$2:$K$2889&lt;&gt;""))))),"")</f>
        <v>Romeu</v>
      </c>
      <c r="AY3435" s="1" t="str">
        <f>IF(ISBLANK(F3435),"", IF(OR(
ISNUMBER(FIND("escovacao",LOWER(F3435))),
ISNUMBER(FIND("escovação",LOWER(F3435))),
ISNUMBER(FIND("higiene bucal",LOWER(F3435))),
ISNUMBER(FIND("tosa",LOWER(F3435))),
ISNUMBER(FIND("hidratacao",LOWER(F3435))),
ISNUMBER(FIND("hidratação",LOWER(F3435))),
ISNUMBER(FIND("spa",LOWER(F3435))),
ISNUMBER(FIND("corte de unhas",LOWER(F3435))),
ISNUMBER(FIND("desembolo",LOWER(F3435))),
ISNUMBER(FIND("clorexidina",LOWER(F3435))),
ISNUMBER(FIND("matizacao",LOWER(F3435))),
ISNUMBER(FIND("matização",LOWER(F3435))),
ISNUMBER(FIND("arredondamento",LOWER(F3435))),
ISNUMBER(FIND("remocao",LOWER(F3435))),
ISNUMBER(FIND("remoção",LOWER(F3435)))
),"Serviços extras",
IF(ISNUMBER(FIND("banho",LOWER(F3435))),"Banho","Loja")))</f>
        <v>Serviços extras</v>
      </c>
      <c r="AZ3435" s="1" t="str">
        <f>IF(ISBLANK(I3435),"", _xlfn.LET(_xlpm.Pedido,TRIM(D3435&amp;""),IF(_xlpm.Pedido&lt;&gt;"",_xlpm.Pedido&amp;" | "&amp;K3435,I3435&amp;" | "&amp;K3435&amp;" | "&amp;TEXT(AU3435,"0"))))</f>
        <v>5665 | Romeu</v>
      </c>
      <c r="BA3435" s="1" t="str">
        <f>IF(ISBLANK(I3435),"", _xlfn.LET(_xlpm.TipoServico,LOWER(H3435),IF(ISNUMBER(FIND("banho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35" s="1" t="str">
        <f>IF(ISBLANK(I3435),"", _xlfn.LET(
    _xlpm.Servico,TRIM(F3435&amp;""),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435" s="1">
        <f t="shared" si="8"/>
        <v>35</v>
      </c>
    </row>
    <row r="3436" spans="1:55" x14ac:dyDescent="0.3">
      <c r="A3436" t="s">
        <v>172</v>
      </c>
      <c r="B3436" s="3">
        <v>46167</v>
      </c>
      <c r="C3436" t="s">
        <v>43</v>
      </c>
      <c r="D3436">
        <v>5666</v>
      </c>
      <c r="F3436" t="s">
        <v>134</v>
      </c>
      <c r="H3436" t="s">
        <v>276</v>
      </c>
      <c r="I3436">
        <v>2374</v>
      </c>
      <c r="J3436" t="s">
        <v>39</v>
      </c>
      <c r="K3436" t="s">
        <v>665</v>
      </c>
      <c r="L3436">
        <v>71984259778</v>
      </c>
      <c r="N3436">
        <v>0</v>
      </c>
      <c r="O3436" t="s">
        <v>5</v>
      </c>
      <c r="P3436">
        <v>0</v>
      </c>
      <c r="Q3436">
        <v>62</v>
      </c>
      <c r="R3436">
        <v>62</v>
      </c>
      <c r="S3436">
        <v>1</v>
      </c>
      <c r="T3436">
        <v>62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  <c r="AE3436">
        <v>0</v>
      </c>
      <c r="AF3436" t="s">
        <v>6</v>
      </c>
      <c r="AG3436">
        <v>62</v>
      </c>
      <c r="AT3436" s="1"/>
      <c r="AU3436" s="2" t="str">
        <f>IF(ISBLANK(B3436),"", TEXT(B3436,"dddd, d \d\e mmmm \d\e aaaa"))</f>
        <v>segunda-feira, 25 de maio de 2026</v>
      </c>
      <c r="AX3436" s="1" t="str" cm="1">
        <f t="array" ref="AX3436">IFERROR(_xlfn.TEXTJOIN(", ",TRUE,_xlfn._xlws.SORT(_xlfn.UNIQUE(_xlfn._xlws.FILTER($K$2:$K$2889,($I$2:$I$2889=I3436)*($K$2:$K$2889&lt;&gt;""))))),"")</f>
        <v>Malu</v>
      </c>
      <c r="AY3436" s="1" t="str">
        <f>IF(ISBLANK(F3436),"", IF(OR(
ISNUMBER(FIND("escovacao",LOWER(F3436))),
ISNUMBER(FIND("escovação",LOWER(F3436))),
ISNUMBER(FIND("higiene bucal",LOWER(F3436))),
ISNUMBER(FIND("tosa",LOWER(F3436))),
ISNUMBER(FIND("hidratacao",LOWER(F3436))),
ISNUMBER(FIND("hidratação",LOWER(F3436))),
ISNUMBER(FIND("spa",LOWER(F3436))),
ISNUMBER(FIND("corte de unhas",LOWER(F3436))),
ISNUMBER(FIND("desembolo",LOWER(F3436))),
ISNUMBER(FIND("clorexidina",LOWER(F3436))),
ISNUMBER(FIND("matizacao",LOWER(F3436))),
ISNUMBER(FIND("matização",LOWER(F3436))),
ISNUMBER(FIND("arredondamento",LOWER(F3436))),
ISNUMBER(FIND("remocao",LOWER(F3436))),
ISNUMBER(FIND("remoção",LOWER(F3436)))
),"Serviços extras",
IF(ISNUMBER(FIND("banho",LOWER(F3436))),"Banho","Loja")))</f>
        <v>Banho</v>
      </c>
      <c r="AZ3436" s="1" t="str">
        <f>IF(ISBLANK(I3436),"", _xlfn.LET(_xlpm.Pedido,TRIM(D3436&amp;""),IF(_xlpm.Pedido&lt;&gt;"",_xlpm.Pedido&amp;" | "&amp;K3436,I3436&amp;" | "&amp;K3436&amp;" | "&amp;TEXT(AU3436,"0"))))</f>
        <v>5666 | Malu</v>
      </c>
      <c r="BA3436" s="1" t="str">
        <f>IF(ISBLANK(I3436),"", _xlfn.LET(_xlpm.TipoServico,LOWER(H3436),IF(ISNUMBER(FIND("banho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36" s="1" t="str">
        <f>IF(ISBLANK(I3436),"", _xlfn.LET(
    _xlpm.Servico,TRIM(F3436&amp;""),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36" s="1">
        <f t="shared" si="8"/>
        <v>62</v>
      </c>
    </row>
    <row r="3437" spans="1:55" x14ac:dyDescent="0.3">
      <c r="A3437" t="s">
        <v>1</v>
      </c>
      <c r="B3437" s="3">
        <v>46167</v>
      </c>
      <c r="C3437" t="s">
        <v>43</v>
      </c>
      <c r="D3437">
        <v>5664</v>
      </c>
      <c r="F3437" t="s">
        <v>312</v>
      </c>
      <c r="H3437" t="s">
        <v>289</v>
      </c>
      <c r="I3437">
        <v>2345</v>
      </c>
      <c r="J3437" t="s">
        <v>150</v>
      </c>
      <c r="K3437" t="s">
        <v>151</v>
      </c>
      <c r="L3437">
        <v>557399619681</v>
      </c>
      <c r="N3437">
        <v>0</v>
      </c>
      <c r="O3437" t="s">
        <v>5</v>
      </c>
      <c r="P3437">
        <v>0</v>
      </c>
      <c r="Q3437">
        <v>236</v>
      </c>
      <c r="R3437">
        <v>236</v>
      </c>
      <c r="S3437">
        <v>1</v>
      </c>
      <c r="T3437">
        <v>236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 t="s">
        <v>6</v>
      </c>
      <c r="AG3437">
        <v>256</v>
      </c>
      <c r="AT3437" s="1"/>
      <c r="AU3437" s="2" t="str">
        <f>IF(ISBLANK(B3437),"", TEXT(B3437,"dddd, d \d\e mmmm \d\e aaaa"))</f>
        <v>segunda-feira, 25 de maio de 2026</v>
      </c>
      <c r="AX3437" s="1" t="str" cm="1">
        <f t="array" ref="AX3437">IFERROR(_xlfn.TEXTJOIN(", ",TRUE,_xlfn._xlws.SORT(_xlfn.UNIQUE(_xlfn._xlws.FILTER($K$2:$K$2889,($I$2:$I$2889=I3437)*($K$2:$K$2889&lt;&gt;""))))),"")</f>
        <v>Dindi</v>
      </c>
      <c r="AY3437" s="1" t="str">
        <f>IF(ISBLANK(F3437),"", IF(OR(
ISNUMBER(FIND("escovacao",LOWER(F3437))),
ISNUMBER(FIND("escovação",LOWER(F3437))),
ISNUMBER(FIND("higiene bucal",LOWER(F3437))),
ISNUMBER(FIND("tosa",LOWER(F3437))),
ISNUMBER(FIND("hidratacao",LOWER(F3437))),
ISNUMBER(FIND("hidratação",LOWER(F3437))),
ISNUMBER(FIND("spa",LOWER(F3437))),
ISNUMBER(FIND("corte de unhas",LOWER(F3437))),
ISNUMBER(FIND("desembolo",LOWER(F3437))),
ISNUMBER(FIND("clorexidina",LOWER(F3437))),
ISNUMBER(FIND("matizacao",LOWER(F3437))),
ISNUMBER(FIND("matização",LOWER(F3437))),
ISNUMBER(FIND("arredondamento",LOWER(F3437))),
ISNUMBER(FIND("remocao",LOWER(F3437))),
ISNUMBER(FIND("remoção",LOWER(F3437)))
),"Serviços extras",
IF(ISNUMBER(FIND("banho",LOWER(F3437))),"Banho","Loja")))</f>
        <v>Banho</v>
      </c>
      <c r="AZ3437" s="1" t="str">
        <f>IF(ISBLANK(I3437),"", _xlfn.LET(_xlpm.Pedido,TRIM(D3437&amp;""),IF(_xlpm.Pedido&lt;&gt;"",_xlpm.Pedido&amp;" | "&amp;K3437,I3437&amp;" | "&amp;K3437&amp;" | "&amp;TEXT(AU3437,"0"))))</f>
        <v>5664 | Dindi</v>
      </c>
      <c r="BA3437" s="1" t="str">
        <f>IF(ISBLANK(I3437),"", _xlfn.LET(_xlpm.TipoServico,LOWER(H3437),IF(ISNUMBER(FIND("banho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37" s="1" t="str">
        <f>IF(ISBLANK(I3437),"", _xlfn.LET(
    _xlpm.Servico,TRIM(F3437&amp;""),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37" s="1">
        <f t="shared" si="8"/>
        <v>236</v>
      </c>
    </row>
    <row r="3438" spans="1:55" x14ac:dyDescent="0.3">
      <c r="A3438" t="s">
        <v>1</v>
      </c>
      <c r="B3438" s="3">
        <v>46167</v>
      </c>
      <c r="C3438" t="s">
        <v>43</v>
      </c>
      <c r="D3438">
        <v>5664</v>
      </c>
      <c r="F3438" t="s">
        <v>313</v>
      </c>
      <c r="H3438" t="s">
        <v>289</v>
      </c>
      <c r="I3438">
        <v>2345</v>
      </c>
      <c r="J3438" t="s">
        <v>150</v>
      </c>
      <c r="K3438" t="s">
        <v>151</v>
      </c>
      <c r="L3438">
        <v>557399619681</v>
      </c>
      <c r="N3438">
        <v>0</v>
      </c>
      <c r="O3438" t="s">
        <v>5</v>
      </c>
      <c r="P3438">
        <v>0</v>
      </c>
      <c r="Q3438">
        <v>20</v>
      </c>
      <c r="R3438">
        <v>20</v>
      </c>
      <c r="S3438">
        <v>1</v>
      </c>
      <c r="T3438">
        <v>20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 t="s">
        <v>6</v>
      </c>
      <c r="AG3438">
        <v>256</v>
      </c>
      <c r="AT3438" s="1"/>
      <c r="AU3438" s="2" t="str">
        <f>IF(ISBLANK(B3438),"", TEXT(B3438,"dddd, d \d\e mmmm \d\e aaaa"))</f>
        <v>segunda-feira, 25 de maio de 2026</v>
      </c>
      <c r="AX3438" s="1" t="str" cm="1">
        <f t="array" ref="AX3438">IFERROR(_xlfn.TEXTJOIN(", ",TRUE,_xlfn._xlws.SORT(_xlfn.UNIQUE(_xlfn._xlws.FILTER($K$2:$K$2889,($I$2:$I$2889=I3438)*($K$2:$K$2889&lt;&gt;""))))),"")</f>
        <v>Dindi</v>
      </c>
      <c r="AY3438" s="1" t="str">
        <f>IF(ISBLANK(F3438),"", IF(OR(
ISNUMBER(FIND("escovacao",LOWER(F3438))),
ISNUMBER(FIND("escovação",LOWER(F3438))),
ISNUMBER(FIND("higiene bucal",LOWER(F3438))),
ISNUMBER(FIND("tosa",LOWER(F3438))),
ISNUMBER(FIND("hidratacao",LOWER(F3438))),
ISNUMBER(FIND("hidratação",LOWER(F3438))),
ISNUMBER(FIND("spa",LOWER(F3438))),
ISNUMBER(FIND("corte de unhas",LOWER(F3438))),
ISNUMBER(FIND("desembolo",LOWER(F3438))),
ISNUMBER(FIND("clorexidina",LOWER(F3438))),
ISNUMBER(FIND("matizacao",LOWER(F3438))),
ISNUMBER(FIND("matização",LOWER(F3438))),
ISNUMBER(FIND("arredondamento",LOWER(F3438))),
ISNUMBER(FIND("remocao",LOWER(F3438))),
ISNUMBER(FIND("remoção",LOWER(F3438)))
),"Serviços extras",
IF(ISNUMBER(FIND("banho",LOWER(F3438))),"Banho","Loja")))</f>
        <v>Serviços extras</v>
      </c>
      <c r="AZ3438" s="1" t="str">
        <f>IF(ISBLANK(I3438),"", _xlfn.LET(_xlpm.Pedido,TRIM(D3438&amp;""),IF(_xlpm.Pedido&lt;&gt;"",_xlpm.Pedido&amp;" | "&amp;K3438,I3438&amp;" | "&amp;K3438&amp;" | "&amp;TEXT(AU3438,"0"))))</f>
        <v>5664 | Dindi</v>
      </c>
      <c r="BA3438" s="1" t="str">
        <f>IF(ISBLANK(I3438),"", _xlfn.LET(_xlpm.TipoServico,LOWER(H3438),IF(ISNUMBER(FIND("banho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38" s="1" t="str">
        <f>IF(ISBLANK(I3438),"", _xlfn.LET(
    _xlpm.Servico,TRIM(F3438&amp;""),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38" s="1">
        <f t="shared" si="8"/>
        <v>20</v>
      </c>
    </row>
    <row r="3439" spans="1:55" x14ac:dyDescent="0.3">
      <c r="A3439" t="s">
        <v>141</v>
      </c>
      <c r="B3439" s="3">
        <v>46168</v>
      </c>
      <c r="C3439" t="s">
        <v>46</v>
      </c>
      <c r="D3439">
        <v>5668</v>
      </c>
      <c r="F3439" t="s">
        <v>134</v>
      </c>
      <c r="H3439" t="s">
        <v>276</v>
      </c>
      <c r="I3439">
        <v>2898</v>
      </c>
      <c r="J3439" t="s">
        <v>704</v>
      </c>
      <c r="K3439" t="s">
        <v>398</v>
      </c>
      <c r="L3439">
        <v>557391516942</v>
      </c>
      <c r="N3439">
        <v>0</v>
      </c>
      <c r="O3439" t="s">
        <v>5</v>
      </c>
      <c r="P3439">
        <v>0</v>
      </c>
      <c r="Q3439">
        <v>62</v>
      </c>
      <c r="R3439">
        <v>62</v>
      </c>
      <c r="S3439">
        <v>1</v>
      </c>
      <c r="T3439">
        <v>62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 t="s">
        <v>6</v>
      </c>
      <c r="AG3439">
        <v>170</v>
      </c>
      <c r="AT3439" s="1"/>
      <c r="AU3439" s="2" t="str">
        <f>IF(ISBLANK(B3439),"", TEXT(B3439,"dddd, d \d\e mmmm \d\e aaaa"))</f>
        <v>terça-feira, 26 de maio de 2026</v>
      </c>
      <c r="AX3439" s="1" t="str" cm="1">
        <f t="array" ref="AX3439">IFERROR(_xlfn.TEXTJOIN(", ",TRUE,_xlfn._xlws.SORT(_xlfn.UNIQUE(_xlfn._xlws.FILTER($K$2:$K$2889,($I$2:$I$2889=I3439)*($K$2:$K$2889&lt;&gt;""))))),"")</f>
        <v>Nala</v>
      </c>
      <c r="AY3439" s="1" t="str">
        <f>IF(ISBLANK(F3439),"", IF(OR(
ISNUMBER(FIND("escovacao",LOWER(F3439))),
ISNUMBER(FIND("escovação",LOWER(F3439))),
ISNUMBER(FIND("higiene bucal",LOWER(F3439))),
ISNUMBER(FIND("tosa",LOWER(F3439))),
ISNUMBER(FIND("hidratacao",LOWER(F3439))),
ISNUMBER(FIND("hidratação",LOWER(F3439))),
ISNUMBER(FIND("spa",LOWER(F3439))),
ISNUMBER(FIND("corte de unhas",LOWER(F3439))),
ISNUMBER(FIND("desembolo",LOWER(F3439))),
ISNUMBER(FIND("clorexidina",LOWER(F3439))),
ISNUMBER(FIND("matizacao",LOWER(F3439))),
ISNUMBER(FIND("matização",LOWER(F3439))),
ISNUMBER(FIND("arredondamento",LOWER(F3439))),
ISNUMBER(FIND("remocao",LOWER(F3439))),
ISNUMBER(FIND("remoção",LOWER(F3439)))
),"Serviços extras",
IF(ISNUMBER(FIND("banho",LOWER(F3439))),"Banho","Loja")))</f>
        <v>Banho</v>
      </c>
      <c r="AZ3439" s="1" t="str">
        <f>IF(ISBLANK(I3439),"", _xlfn.LET(_xlpm.Pedido,TRIM(D3439&amp;""),IF(_xlpm.Pedido&lt;&gt;"",_xlpm.Pedido&amp;" | "&amp;K3439,I3439&amp;" | "&amp;K3439&amp;" | "&amp;TEXT(AU3439,"0"))))</f>
        <v>5668 | Nala</v>
      </c>
      <c r="BA3439" s="1" t="str">
        <f>IF(ISBLANK(I3439),"", _xlfn.LET(_xlpm.TipoServico,LOWER(H3439),IF(ISNUMBER(FIND("banho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39" s="1" t="str">
        <f>IF(ISBLANK(I3439),"", _xlfn.LET(
    _xlpm.Servico,TRIM(F3439&amp;""),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39" s="1">
        <f t="shared" si="8"/>
        <v>62</v>
      </c>
    </row>
    <row r="3440" spans="1:55" x14ac:dyDescent="0.3">
      <c r="A3440" t="s">
        <v>172</v>
      </c>
      <c r="B3440" s="3">
        <v>46168</v>
      </c>
      <c r="C3440" t="s">
        <v>46</v>
      </c>
      <c r="D3440">
        <v>5670</v>
      </c>
      <c r="F3440" t="s">
        <v>275</v>
      </c>
      <c r="H3440" t="s">
        <v>276</v>
      </c>
      <c r="I3440">
        <v>2190</v>
      </c>
      <c r="J3440" t="s">
        <v>54</v>
      </c>
      <c r="K3440" t="s">
        <v>145</v>
      </c>
      <c r="L3440">
        <v>7391145661</v>
      </c>
      <c r="N3440">
        <v>0</v>
      </c>
      <c r="O3440" t="s">
        <v>5</v>
      </c>
      <c r="P3440">
        <v>0</v>
      </c>
      <c r="Q3440">
        <v>35</v>
      </c>
      <c r="R3440">
        <v>35</v>
      </c>
      <c r="S3440">
        <v>1</v>
      </c>
      <c r="T3440">
        <v>35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 t="s">
        <v>6</v>
      </c>
      <c r="AG3440">
        <v>70</v>
      </c>
      <c r="AT3440" s="1"/>
      <c r="AU3440" s="2" t="str">
        <f>IF(ISBLANK(B3440),"", TEXT(B3440,"dddd, d \d\e mmmm \d\e aaaa"))</f>
        <v>terça-feira, 26 de maio de 2026</v>
      </c>
      <c r="AX3440" s="1" t="str" cm="1">
        <f t="array" ref="AX3440">IFERROR(_xlfn.TEXTJOIN(", ",TRUE,_xlfn._xlws.SORT(_xlfn.UNIQUE(_xlfn._xlws.FILTER($K$2:$K$2889,($I$2:$I$2889=I3440)*($K$2:$K$2889&lt;&gt;""))))),"")</f>
        <v>Doralice, Maria Ricota</v>
      </c>
      <c r="AY3440" s="1" t="str">
        <f>IF(ISBLANK(F3440),"", IF(OR(
ISNUMBER(FIND("escovacao",LOWER(F3440))),
ISNUMBER(FIND("escovação",LOWER(F3440))),
ISNUMBER(FIND("higiene bucal",LOWER(F3440))),
ISNUMBER(FIND("tosa",LOWER(F3440))),
ISNUMBER(FIND("hidratacao",LOWER(F3440))),
ISNUMBER(FIND("hidratação",LOWER(F3440))),
ISNUMBER(FIND("spa",LOWER(F3440))),
ISNUMBER(FIND("corte de unhas",LOWER(F3440))),
ISNUMBER(FIND("desembolo",LOWER(F3440))),
ISNUMBER(FIND("clorexidina",LOWER(F3440))),
ISNUMBER(FIND("matizacao",LOWER(F3440))),
ISNUMBER(FIND("matização",LOWER(F3440))),
ISNUMBER(FIND("arredondamento",LOWER(F3440))),
ISNUMBER(FIND("remocao",LOWER(F3440))),
ISNUMBER(FIND("remoção",LOWER(F3440)))
),"Serviços extras",
IF(ISNUMBER(FIND("banho",LOWER(F3440))),"Banho","Loja")))</f>
        <v>Serviços extras</v>
      </c>
      <c r="AZ3440" s="1" t="str">
        <f>IF(ISBLANK(I3440),"", _xlfn.LET(_xlpm.Pedido,TRIM(D3440&amp;""),IF(_xlpm.Pedido&lt;&gt;"",_xlpm.Pedido&amp;" | "&amp;K3440,I3440&amp;" | "&amp;K3440&amp;" | "&amp;TEXT(AU3440,"0"))))</f>
        <v>5670 | Maria Ricota</v>
      </c>
      <c r="BA3440" s="1" t="str">
        <f>IF(ISBLANK(I3440),"", _xlfn.LET(_xlpm.TipoServico,LOWER(H3440),IF(ISNUMBER(FIND("banho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0" s="1" t="str">
        <f>IF(ISBLANK(I3440),"", _xlfn.LET(
    _xlpm.Servico,TRIM(F3440&amp;""),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440" s="1">
        <f t="shared" si="8"/>
        <v>35</v>
      </c>
    </row>
    <row r="3441" spans="1:55" x14ac:dyDescent="0.3">
      <c r="A3441" t="s">
        <v>133</v>
      </c>
      <c r="B3441" s="3">
        <v>46168</v>
      </c>
      <c r="C3441" t="s">
        <v>46</v>
      </c>
      <c r="D3441">
        <v>5670</v>
      </c>
      <c r="F3441" t="s">
        <v>275</v>
      </c>
      <c r="H3441" t="s">
        <v>276</v>
      </c>
      <c r="I3441">
        <v>2190</v>
      </c>
      <c r="J3441" t="s">
        <v>54</v>
      </c>
      <c r="K3441" t="s">
        <v>408</v>
      </c>
      <c r="L3441">
        <v>7391145661</v>
      </c>
      <c r="N3441">
        <v>0</v>
      </c>
      <c r="O3441" t="s">
        <v>5</v>
      </c>
      <c r="P3441">
        <v>0</v>
      </c>
      <c r="Q3441">
        <v>35</v>
      </c>
      <c r="R3441">
        <v>35</v>
      </c>
      <c r="S3441">
        <v>1</v>
      </c>
      <c r="T3441">
        <v>35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 t="s">
        <v>6</v>
      </c>
      <c r="AG3441">
        <v>70</v>
      </c>
      <c r="AH3441" t="s">
        <v>207</v>
      </c>
      <c r="AI3441" t="s">
        <v>199</v>
      </c>
      <c r="AJ3441" t="s">
        <v>192</v>
      </c>
      <c r="AK3441" t="s">
        <v>190</v>
      </c>
      <c r="AL3441" t="s">
        <v>188</v>
      </c>
      <c r="AT3441" s="1"/>
      <c r="AU3441" s="2" t="str">
        <f>IF(ISBLANK(B3441),"", TEXT(B3441,"dddd, d \d\e mmmm \d\e aaaa"))</f>
        <v>terça-feira, 26 de maio de 2026</v>
      </c>
      <c r="AX3441" s="1" t="str" cm="1">
        <f t="array" ref="AX3441">IFERROR(_xlfn.TEXTJOIN(", ",TRUE,_xlfn._xlws.SORT(_xlfn.UNIQUE(_xlfn._xlws.FILTER($K$2:$K$2889,($I$2:$I$2889=I3441)*($K$2:$K$2889&lt;&gt;""))))),"")</f>
        <v>Doralice, Maria Ricota</v>
      </c>
      <c r="AY3441" s="1" t="str">
        <f>IF(ISBLANK(F3441),"", IF(OR(
ISNUMBER(FIND("escovacao",LOWER(F3441))),
ISNUMBER(FIND("escovação",LOWER(F3441))),
ISNUMBER(FIND("higiene bucal",LOWER(F3441))),
ISNUMBER(FIND("tosa",LOWER(F3441))),
ISNUMBER(FIND("hidratacao",LOWER(F3441))),
ISNUMBER(FIND("hidratação",LOWER(F3441))),
ISNUMBER(FIND("spa",LOWER(F3441))),
ISNUMBER(FIND("corte de unhas",LOWER(F3441))),
ISNUMBER(FIND("desembolo",LOWER(F3441))),
ISNUMBER(FIND("clorexidina",LOWER(F3441))),
ISNUMBER(FIND("matizacao",LOWER(F3441))),
ISNUMBER(FIND("matização",LOWER(F3441))),
ISNUMBER(FIND("arredondamento",LOWER(F3441))),
ISNUMBER(FIND("remocao",LOWER(F3441))),
ISNUMBER(FIND("remoção",LOWER(F3441)))
),"Serviços extras",
IF(ISNUMBER(FIND("banho",LOWER(F3441))),"Banho","Loja")))</f>
        <v>Serviços extras</v>
      </c>
      <c r="AZ3441" s="1" t="str">
        <f>IF(ISBLANK(I3441),"", _xlfn.LET(_xlpm.Pedido,TRIM(D3441&amp;""),IF(_xlpm.Pedido&lt;&gt;"",_xlpm.Pedido&amp;" | "&amp;K3441,I3441&amp;" | "&amp;K3441&amp;" | "&amp;TEXT(AU3441,"0"))))</f>
        <v>5670 | Doralice</v>
      </c>
      <c r="BA3441" s="1" t="str">
        <f>IF(ISBLANK(I3441),"", _xlfn.LET(_xlpm.TipoServico,LOWER(H3441),IF(ISNUMBER(FIND("banho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1" s="1" t="str">
        <f>IF(ISBLANK(I3441),"", _xlfn.LET(
    _xlpm.Servico,TRIM(F3441&amp;""),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441" s="1">
        <f t="shared" si="8"/>
        <v>35</v>
      </c>
    </row>
    <row r="3442" spans="1:55" x14ac:dyDescent="0.3">
      <c r="A3442" t="s">
        <v>141</v>
      </c>
      <c r="B3442" s="3">
        <v>46168</v>
      </c>
      <c r="C3442" t="s">
        <v>46</v>
      </c>
      <c r="D3442">
        <v>5668</v>
      </c>
      <c r="F3442" t="s">
        <v>183</v>
      </c>
      <c r="H3442" t="s">
        <v>276</v>
      </c>
      <c r="I3442">
        <v>2898</v>
      </c>
      <c r="J3442" t="s">
        <v>704</v>
      </c>
      <c r="K3442" t="s">
        <v>398</v>
      </c>
      <c r="L3442">
        <v>557391516942</v>
      </c>
      <c r="N3442">
        <v>0</v>
      </c>
      <c r="O3442" t="s">
        <v>5</v>
      </c>
      <c r="P3442">
        <v>0</v>
      </c>
      <c r="Q3442">
        <v>63</v>
      </c>
      <c r="R3442">
        <v>63</v>
      </c>
      <c r="S3442">
        <v>1</v>
      </c>
      <c r="T3442">
        <v>63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 t="s">
        <v>6</v>
      </c>
      <c r="AG3442">
        <v>170</v>
      </c>
      <c r="AT3442" s="1"/>
      <c r="AU3442" s="2" t="str">
        <f>IF(ISBLANK(B3442),"", TEXT(B3442,"dddd, d \d\e mmmm \d\e aaaa"))</f>
        <v>terça-feira, 26 de maio de 2026</v>
      </c>
      <c r="AX3442" s="1" t="str" cm="1">
        <f t="array" ref="AX3442">IFERROR(_xlfn.TEXTJOIN(", ",TRUE,_xlfn._xlws.SORT(_xlfn.UNIQUE(_xlfn._xlws.FILTER($K$2:$K$2889,($I$2:$I$2889=I3442)*($K$2:$K$2889&lt;&gt;""))))),"")</f>
        <v>Nala</v>
      </c>
      <c r="AY3442" s="1" t="str">
        <f>IF(ISBLANK(F3442),"", IF(OR(
ISNUMBER(FIND("escovacao",LOWER(F3442))),
ISNUMBER(FIND("escovação",LOWER(F3442))),
ISNUMBER(FIND("higiene bucal",LOWER(F3442))),
ISNUMBER(FIND("tosa",LOWER(F3442))),
ISNUMBER(FIND("hidratacao",LOWER(F3442))),
ISNUMBER(FIND("hidratação",LOWER(F3442))),
ISNUMBER(FIND("spa",LOWER(F3442))),
ISNUMBER(FIND("corte de unhas",LOWER(F3442))),
ISNUMBER(FIND("desembolo",LOWER(F3442))),
ISNUMBER(FIND("clorexidina",LOWER(F3442))),
ISNUMBER(FIND("matizacao",LOWER(F3442))),
ISNUMBER(FIND("matização",LOWER(F3442))),
ISNUMBER(FIND("arredondamento",LOWER(F3442))),
ISNUMBER(FIND("remocao",LOWER(F3442))),
ISNUMBER(FIND("remoção",LOWER(F3442)))
),"Serviços extras",
IF(ISNUMBER(FIND("banho",LOWER(F3442))),"Banho","Loja")))</f>
        <v>Serviços extras</v>
      </c>
      <c r="AZ3442" s="1" t="str">
        <f>IF(ISBLANK(I3442),"", _xlfn.LET(_xlpm.Pedido,TRIM(D3442&amp;""),IF(_xlpm.Pedido&lt;&gt;"",_xlpm.Pedido&amp;" | "&amp;K3442,I3442&amp;" | "&amp;K3442&amp;" | "&amp;TEXT(AU3442,"0"))))</f>
        <v>5668 | Nala</v>
      </c>
      <c r="BA3442" s="1" t="str">
        <f>IF(ISBLANK(I3442),"", _xlfn.LET(_xlpm.TipoServico,LOWER(H3442),IF(ISNUMBER(FIND("banho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2" s="1" t="str">
        <f>IF(ISBLANK(I3442),"", _xlfn.LET(
    _xlpm.Servico,TRIM(F3442&amp;""),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42" s="1">
        <f t="shared" si="8"/>
        <v>63</v>
      </c>
    </row>
    <row r="3443" spans="1:55" x14ac:dyDescent="0.3">
      <c r="A3443" t="s">
        <v>141</v>
      </c>
      <c r="B3443" s="3">
        <v>46168</v>
      </c>
      <c r="C3443" t="s">
        <v>46</v>
      </c>
      <c r="D3443">
        <v>5668</v>
      </c>
      <c r="F3443" t="s">
        <v>169</v>
      </c>
      <c r="H3443" t="s">
        <v>276</v>
      </c>
      <c r="I3443">
        <v>2898</v>
      </c>
      <c r="J3443" t="s">
        <v>704</v>
      </c>
      <c r="K3443" t="s">
        <v>398</v>
      </c>
      <c r="L3443">
        <v>557391516942</v>
      </c>
      <c r="N3443">
        <v>0</v>
      </c>
      <c r="O3443" t="s">
        <v>5</v>
      </c>
      <c r="P3443">
        <v>0</v>
      </c>
      <c r="Q3443">
        <v>10</v>
      </c>
      <c r="R3443">
        <v>10</v>
      </c>
      <c r="S3443">
        <v>1</v>
      </c>
      <c r="T3443">
        <v>10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 t="s">
        <v>6</v>
      </c>
      <c r="AG3443">
        <v>170</v>
      </c>
      <c r="AT3443" s="1"/>
      <c r="AU3443" s="2" t="str">
        <f>IF(ISBLANK(B3443),"", TEXT(B3443,"dddd, d \d\e mmmm \d\e aaaa"))</f>
        <v>terça-feira, 26 de maio de 2026</v>
      </c>
      <c r="AX3443" s="1" t="str" cm="1">
        <f t="array" ref="AX3443">IFERROR(_xlfn.TEXTJOIN(", ",TRUE,_xlfn._xlws.SORT(_xlfn.UNIQUE(_xlfn._xlws.FILTER($K$2:$K$2889,($I$2:$I$2889=I3443)*($K$2:$K$2889&lt;&gt;""))))),"")</f>
        <v>Nala</v>
      </c>
      <c r="AY3443" s="1" t="str">
        <f>IF(ISBLANK(F3443),"", IF(OR(
ISNUMBER(FIND("escovacao",LOWER(F3443))),
ISNUMBER(FIND("escovação",LOWER(F3443))),
ISNUMBER(FIND("higiene bucal",LOWER(F3443))),
ISNUMBER(FIND("tosa",LOWER(F3443))),
ISNUMBER(FIND("hidratacao",LOWER(F3443))),
ISNUMBER(FIND("hidratação",LOWER(F3443))),
ISNUMBER(FIND("spa",LOWER(F3443))),
ISNUMBER(FIND("corte de unhas",LOWER(F3443))),
ISNUMBER(FIND("desembolo",LOWER(F3443))),
ISNUMBER(FIND("clorexidina",LOWER(F3443))),
ISNUMBER(FIND("matizacao",LOWER(F3443))),
ISNUMBER(FIND("matização",LOWER(F3443))),
ISNUMBER(FIND("arredondamento",LOWER(F3443))),
ISNUMBER(FIND("remocao",LOWER(F3443))),
ISNUMBER(FIND("remoção",LOWER(F3443)))
),"Serviços extras",
IF(ISNUMBER(FIND("banho",LOWER(F3443))),"Banho","Loja")))</f>
        <v>Serviços extras</v>
      </c>
      <c r="AZ3443" s="1" t="str">
        <f>IF(ISBLANK(I3443),"", _xlfn.LET(_xlpm.Pedido,TRIM(D3443&amp;""),IF(_xlpm.Pedido&lt;&gt;"",_xlpm.Pedido&amp;" | "&amp;K3443,I3443&amp;" | "&amp;K3443&amp;" | "&amp;TEXT(AU3443,"0"))))</f>
        <v>5668 | Nala</v>
      </c>
      <c r="BA3443" s="1" t="str">
        <f>IF(ISBLANK(I3443),"", _xlfn.LET(_xlpm.TipoServico,LOWER(H3443),IF(ISNUMBER(FIND("banho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3" s="1" t="str">
        <f>IF(ISBLANK(I3443),"", _xlfn.LET(
    _xlpm.Servico,TRIM(F3443&amp;""),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43" s="1">
        <f t="shared" si="8"/>
        <v>10</v>
      </c>
    </row>
    <row r="3444" spans="1:55" x14ac:dyDescent="0.3">
      <c r="A3444" t="s">
        <v>141</v>
      </c>
      <c r="B3444" s="3">
        <v>46168</v>
      </c>
      <c r="C3444" t="s">
        <v>46</v>
      </c>
      <c r="D3444">
        <v>5668</v>
      </c>
      <c r="F3444" t="s">
        <v>275</v>
      </c>
      <c r="H3444" t="s">
        <v>276</v>
      </c>
      <c r="I3444">
        <v>2898</v>
      </c>
      <c r="J3444" t="s">
        <v>704</v>
      </c>
      <c r="K3444" t="s">
        <v>398</v>
      </c>
      <c r="L3444">
        <v>557391516942</v>
      </c>
      <c r="N3444">
        <v>0</v>
      </c>
      <c r="O3444" t="s">
        <v>5</v>
      </c>
      <c r="P3444">
        <v>0</v>
      </c>
      <c r="Q3444">
        <v>35</v>
      </c>
      <c r="R3444">
        <v>35</v>
      </c>
      <c r="S3444">
        <v>1</v>
      </c>
      <c r="T3444">
        <v>35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 t="s">
        <v>6</v>
      </c>
      <c r="AG3444">
        <v>170</v>
      </c>
      <c r="AT3444" s="1"/>
      <c r="AU3444" s="2" t="str">
        <f>IF(ISBLANK(B3444),"", TEXT(B3444,"dddd, d \d\e mmmm \d\e aaaa"))</f>
        <v>terça-feira, 26 de maio de 2026</v>
      </c>
      <c r="AX3444" s="1" t="str" cm="1">
        <f t="array" ref="AX3444">IFERROR(_xlfn.TEXTJOIN(", ",TRUE,_xlfn._xlws.SORT(_xlfn.UNIQUE(_xlfn._xlws.FILTER($K$2:$K$2889,($I$2:$I$2889=I3444)*($K$2:$K$2889&lt;&gt;""))))),"")</f>
        <v>Nala</v>
      </c>
      <c r="AY3444" s="1" t="str">
        <f>IF(ISBLANK(F3444),"", IF(OR(
ISNUMBER(FIND("escovacao",LOWER(F3444))),
ISNUMBER(FIND("escovação",LOWER(F3444))),
ISNUMBER(FIND("higiene bucal",LOWER(F3444))),
ISNUMBER(FIND("tosa",LOWER(F3444))),
ISNUMBER(FIND("hidratacao",LOWER(F3444))),
ISNUMBER(FIND("hidratação",LOWER(F3444))),
ISNUMBER(FIND("spa",LOWER(F3444))),
ISNUMBER(FIND("corte de unhas",LOWER(F3444))),
ISNUMBER(FIND("desembolo",LOWER(F3444))),
ISNUMBER(FIND("clorexidina",LOWER(F3444))),
ISNUMBER(FIND("matizacao",LOWER(F3444))),
ISNUMBER(FIND("matização",LOWER(F3444))),
ISNUMBER(FIND("arredondamento",LOWER(F3444))),
ISNUMBER(FIND("remocao",LOWER(F3444))),
ISNUMBER(FIND("remoção",LOWER(F3444)))
),"Serviços extras",
IF(ISNUMBER(FIND("banho",LOWER(F3444))),"Banho","Loja")))</f>
        <v>Serviços extras</v>
      </c>
      <c r="AZ3444" s="1" t="str">
        <f>IF(ISBLANK(I3444),"", _xlfn.LET(_xlpm.Pedido,TRIM(D3444&amp;""),IF(_xlpm.Pedido&lt;&gt;"",_xlpm.Pedido&amp;" | "&amp;K3444,I3444&amp;" | "&amp;K3444&amp;" | "&amp;TEXT(AU3444,"0"))))</f>
        <v>5668 | Nala</v>
      </c>
      <c r="BA3444" s="1" t="str">
        <f>IF(ISBLANK(I3444),"", _xlfn.LET(_xlpm.TipoServico,LOWER(H3444),IF(ISNUMBER(FIND("banho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4" s="1" t="str">
        <f>IF(ISBLANK(I3444),"", _xlfn.LET(
    _xlpm.Servico,TRIM(F3444&amp;""),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444" s="1">
        <f t="shared" si="8"/>
        <v>35</v>
      </c>
    </row>
    <row r="3445" spans="1:55" x14ac:dyDescent="0.3">
      <c r="A3445" t="s">
        <v>141</v>
      </c>
      <c r="B3445" s="3">
        <v>46168</v>
      </c>
      <c r="C3445" t="s">
        <v>46</v>
      </c>
      <c r="D3445">
        <v>5671</v>
      </c>
      <c r="F3445" t="s">
        <v>134</v>
      </c>
      <c r="H3445" t="s">
        <v>276</v>
      </c>
      <c r="I3445">
        <v>2186</v>
      </c>
      <c r="J3445" t="s">
        <v>55</v>
      </c>
      <c r="K3445" t="s">
        <v>259</v>
      </c>
      <c r="L3445">
        <v>5573981236366</v>
      </c>
      <c r="N3445">
        <v>0</v>
      </c>
      <c r="O3445" t="s">
        <v>5</v>
      </c>
      <c r="P3445">
        <v>0</v>
      </c>
      <c r="Q3445">
        <v>62</v>
      </c>
      <c r="R3445">
        <v>62</v>
      </c>
      <c r="S3445">
        <v>1</v>
      </c>
      <c r="T3445">
        <v>62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 t="s">
        <v>6</v>
      </c>
      <c r="AG3445">
        <v>125</v>
      </c>
      <c r="AH3445" t="s">
        <v>207</v>
      </c>
      <c r="AI3445" t="s">
        <v>209</v>
      </c>
      <c r="AJ3445" t="s">
        <v>192</v>
      </c>
      <c r="AK3445" t="s">
        <v>190</v>
      </c>
      <c r="AL3445" t="s">
        <v>188</v>
      </c>
      <c r="AT3445" s="1"/>
      <c r="AU3445" s="2" t="str">
        <f>IF(ISBLANK(B3445),"", TEXT(B3445,"dddd, d \d\e mmmm \d\e aaaa"))</f>
        <v>terça-feira, 26 de maio de 2026</v>
      </c>
      <c r="AX3445" s="1" t="str" cm="1">
        <f t="array" ref="AX3445">IFERROR(_xlfn.TEXTJOIN(", ",TRUE,_xlfn._xlws.SORT(_xlfn.UNIQUE(_xlfn._xlws.FILTER($K$2:$K$2889,($I$2:$I$2889=I3445)*($K$2:$K$2889&lt;&gt;""))))),"")</f>
        <v>Nina</v>
      </c>
      <c r="AY3445" s="1" t="str">
        <f>IF(ISBLANK(F3445),"", IF(OR(
ISNUMBER(FIND("escovacao",LOWER(F3445))),
ISNUMBER(FIND("escovação",LOWER(F3445))),
ISNUMBER(FIND("higiene bucal",LOWER(F3445))),
ISNUMBER(FIND("tosa",LOWER(F3445))),
ISNUMBER(FIND("hidratacao",LOWER(F3445))),
ISNUMBER(FIND("hidratação",LOWER(F3445))),
ISNUMBER(FIND("spa",LOWER(F3445))),
ISNUMBER(FIND("corte de unhas",LOWER(F3445))),
ISNUMBER(FIND("desembolo",LOWER(F3445))),
ISNUMBER(FIND("clorexidina",LOWER(F3445))),
ISNUMBER(FIND("matizacao",LOWER(F3445))),
ISNUMBER(FIND("matização",LOWER(F3445))),
ISNUMBER(FIND("arredondamento",LOWER(F3445))),
ISNUMBER(FIND("remocao",LOWER(F3445))),
ISNUMBER(FIND("remoção",LOWER(F3445)))
),"Serviços extras",
IF(ISNUMBER(FIND("banho",LOWER(F3445))),"Banho","Loja")))</f>
        <v>Banho</v>
      </c>
      <c r="AZ3445" s="1" t="str">
        <f>IF(ISBLANK(I3445),"", _xlfn.LET(_xlpm.Pedido,TRIM(D3445&amp;""),IF(_xlpm.Pedido&lt;&gt;"",_xlpm.Pedido&amp;" | "&amp;K3445,I3445&amp;" | "&amp;K3445&amp;" | "&amp;TEXT(AU3445,"0"))))</f>
        <v>5671 | Nina</v>
      </c>
      <c r="BA3445" s="1" t="str">
        <f>IF(ISBLANK(I3445),"", _xlfn.LET(_xlpm.TipoServico,LOWER(H3445),IF(ISNUMBER(FIND("banho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5" s="1" t="str">
        <f>IF(ISBLANK(I3445),"", _xlfn.LET(
    _xlpm.Servico,TRIM(F3445&amp;""),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45" s="1">
        <f t="shared" si="8"/>
        <v>62</v>
      </c>
    </row>
    <row r="3446" spans="1:55" x14ac:dyDescent="0.3">
      <c r="A3446" t="s">
        <v>141</v>
      </c>
      <c r="B3446" s="3">
        <v>46168</v>
      </c>
      <c r="C3446" t="s">
        <v>46</v>
      </c>
      <c r="D3446">
        <v>5671</v>
      </c>
      <c r="F3446" t="s">
        <v>183</v>
      </c>
      <c r="H3446" t="s">
        <v>276</v>
      </c>
      <c r="I3446">
        <v>2186</v>
      </c>
      <c r="J3446" t="s">
        <v>55</v>
      </c>
      <c r="K3446" t="s">
        <v>259</v>
      </c>
      <c r="L3446">
        <v>5573981236366</v>
      </c>
      <c r="N3446">
        <v>0</v>
      </c>
      <c r="O3446" t="s">
        <v>5</v>
      </c>
      <c r="P3446">
        <v>0</v>
      </c>
      <c r="Q3446">
        <v>63</v>
      </c>
      <c r="R3446">
        <v>63</v>
      </c>
      <c r="S3446">
        <v>1</v>
      </c>
      <c r="T3446">
        <v>63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 t="s">
        <v>6</v>
      </c>
      <c r="AG3446">
        <v>125</v>
      </c>
      <c r="AH3446" t="s">
        <v>207</v>
      </c>
      <c r="AI3446" t="s">
        <v>209</v>
      </c>
      <c r="AJ3446" t="s">
        <v>192</v>
      </c>
      <c r="AK3446" t="s">
        <v>190</v>
      </c>
      <c r="AL3446" t="s">
        <v>188</v>
      </c>
      <c r="AT3446" s="1"/>
      <c r="AU3446" s="2" t="str">
        <f>IF(ISBLANK(B3446),"", TEXT(B3446,"dddd, d \d\e mmmm \d\e aaaa"))</f>
        <v>terça-feira, 26 de maio de 2026</v>
      </c>
      <c r="AX3446" s="1" t="str" cm="1">
        <f t="array" ref="AX3446">IFERROR(_xlfn.TEXTJOIN(", ",TRUE,_xlfn._xlws.SORT(_xlfn.UNIQUE(_xlfn._xlws.FILTER($K$2:$K$2889,($I$2:$I$2889=I3446)*($K$2:$K$2889&lt;&gt;""))))),"")</f>
        <v>Nina</v>
      </c>
      <c r="AY3446" s="1" t="str">
        <f>IF(ISBLANK(F3446),"", IF(OR(
ISNUMBER(FIND("escovacao",LOWER(F3446))),
ISNUMBER(FIND("escovação",LOWER(F3446))),
ISNUMBER(FIND("higiene bucal",LOWER(F3446))),
ISNUMBER(FIND("tosa",LOWER(F3446))),
ISNUMBER(FIND("hidratacao",LOWER(F3446))),
ISNUMBER(FIND("hidratação",LOWER(F3446))),
ISNUMBER(FIND("spa",LOWER(F3446))),
ISNUMBER(FIND("corte de unhas",LOWER(F3446))),
ISNUMBER(FIND("desembolo",LOWER(F3446))),
ISNUMBER(FIND("clorexidina",LOWER(F3446))),
ISNUMBER(FIND("matizacao",LOWER(F3446))),
ISNUMBER(FIND("matização",LOWER(F3446))),
ISNUMBER(FIND("arredondamento",LOWER(F3446))),
ISNUMBER(FIND("remocao",LOWER(F3446))),
ISNUMBER(FIND("remoção",LOWER(F3446)))
),"Serviços extras",
IF(ISNUMBER(FIND("banho",LOWER(F3446))),"Banho","Loja")))</f>
        <v>Serviços extras</v>
      </c>
      <c r="AZ3446" s="1" t="str">
        <f>IF(ISBLANK(I3446),"", _xlfn.LET(_xlpm.Pedido,TRIM(D3446&amp;""),IF(_xlpm.Pedido&lt;&gt;"",_xlpm.Pedido&amp;" | "&amp;K3446,I3446&amp;" | "&amp;K3446&amp;" | "&amp;TEXT(AU3446,"0"))))</f>
        <v>5671 | Nina</v>
      </c>
      <c r="BA3446" s="1" t="str">
        <f>IF(ISBLANK(I3446),"", _xlfn.LET(_xlpm.TipoServico,LOWER(H3446),IF(ISNUMBER(FIND("banho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6" s="1" t="str">
        <f>IF(ISBLANK(I3446),"", _xlfn.LET(
    _xlpm.Servico,TRIM(F3446&amp;""),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46" s="1">
        <f t="shared" si="8"/>
        <v>63</v>
      </c>
    </row>
    <row r="3447" spans="1:55" x14ac:dyDescent="0.3">
      <c r="A3447" t="s">
        <v>133</v>
      </c>
      <c r="B3447" s="3">
        <v>46168</v>
      </c>
      <c r="C3447" t="s">
        <v>46</v>
      </c>
      <c r="D3447">
        <v>5669</v>
      </c>
      <c r="F3447" t="s">
        <v>275</v>
      </c>
      <c r="H3447" t="s">
        <v>276</v>
      </c>
      <c r="I3447">
        <v>2291</v>
      </c>
      <c r="J3447" t="s">
        <v>253</v>
      </c>
      <c r="K3447" t="s">
        <v>254</v>
      </c>
      <c r="L3447">
        <v>557388111378</v>
      </c>
      <c r="N3447">
        <v>0</v>
      </c>
      <c r="O3447" t="s">
        <v>5</v>
      </c>
      <c r="P3447">
        <v>0</v>
      </c>
      <c r="Q3447">
        <v>35</v>
      </c>
      <c r="R3447">
        <v>35</v>
      </c>
      <c r="S3447">
        <v>1</v>
      </c>
      <c r="T3447">
        <v>35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 t="s">
        <v>6</v>
      </c>
      <c r="AG3447">
        <v>35</v>
      </c>
      <c r="AH3447" t="s">
        <v>229</v>
      </c>
      <c r="AI3447" t="s">
        <v>227</v>
      </c>
      <c r="AJ3447" t="s">
        <v>192</v>
      </c>
      <c r="AK3447" t="s">
        <v>190</v>
      </c>
      <c r="AL3447" t="s">
        <v>188</v>
      </c>
      <c r="AM3447" t="s">
        <v>255</v>
      </c>
      <c r="AT3447" s="1"/>
      <c r="AU3447" s="2" t="str">
        <f>IF(ISBLANK(B3447),"", TEXT(B3447,"dddd, d \d\e mmmm \d\e aaaa"))</f>
        <v>terça-feira, 26 de maio de 2026</v>
      </c>
      <c r="AX3447" s="1" t="str" cm="1">
        <f t="array" ref="AX3447">IFERROR(_xlfn.TEXTJOIN(", ",TRUE,_xlfn._xlws.SORT(_xlfn.UNIQUE(_xlfn._xlws.FILTER($K$2:$K$2889,($I$2:$I$2889=I3447)*($K$2:$K$2889&lt;&gt;""))))),"")</f>
        <v>Margot</v>
      </c>
      <c r="AY3447" s="1" t="str">
        <f>IF(ISBLANK(F3447),"", IF(OR(
ISNUMBER(FIND("escovacao",LOWER(F3447))),
ISNUMBER(FIND("escovação",LOWER(F3447))),
ISNUMBER(FIND("higiene bucal",LOWER(F3447))),
ISNUMBER(FIND("tosa",LOWER(F3447))),
ISNUMBER(FIND("hidratacao",LOWER(F3447))),
ISNUMBER(FIND("hidratação",LOWER(F3447))),
ISNUMBER(FIND("spa",LOWER(F3447))),
ISNUMBER(FIND("corte de unhas",LOWER(F3447))),
ISNUMBER(FIND("desembolo",LOWER(F3447))),
ISNUMBER(FIND("clorexidina",LOWER(F3447))),
ISNUMBER(FIND("matizacao",LOWER(F3447))),
ISNUMBER(FIND("matização",LOWER(F3447))),
ISNUMBER(FIND("arredondamento",LOWER(F3447))),
ISNUMBER(FIND("remocao",LOWER(F3447))),
ISNUMBER(FIND("remoção",LOWER(F3447)))
),"Serviços extras",
IF(ISNUMBER(FIND("banho",LOWER(F3447))),"Banho","Loja")))</f>
        <v>Serviços extras</v>
      </c>
      <c r="AZ3447" s="1" t="str">
        <f>IF(ISBLANK(I3447),"", _xlfn.LET(_xlpm.Pedido,TRIM(D3447&amp;""),IF(_xlpm.Pedido&lt;&gt;"",_xlpm.Pedido&amp;" | "&amp;K3447,I3447&amp;" | "&amp;K3447&amp;" | "&amp;TEXT(AU3447,"0"))))</f>
        <v>5669 | Margot</v>
      </c>
      <c r="BA3447" s="1" t="str">
        <f>IF(ISBLANK(I3447),"", _xlfn.LET(_xlpm.TipoServico,LOWER(H3447),IF(ISNUMBER(FIND("banho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7" s="1" t="str">
        <f>IF(ISBLANK(I3447),"", _xlfn.LET(
    _xlpm.Servico,TRIM(F3447&amp;""),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447" s="1">
        <f t="shared" si="8"/>
        <v>35</v>
      </c>
    </row>
    <row r="3448" spans="1:55" x14ac:dyDescent="0.3">
      <c r="A3448" t="s">
        <v>141</v>
      </c>
      <c r="B3448" s="3">
        <v>46168</v>
      </c>
      <c r="C3448" t="s">
        <v>46</v>
      </c>
      <c r="D3448">
        <v>5673</v>
      </c>
      <c r="F3448" t="s">
        <v>134</v>
      </c>
      <c r="H3448" t="s">
        <v>276</v>
      </c>
      <c r="I3448">
        <v>2614</v>
      </c>
      <c r="J3448" t="s">
        <v>84</v>
      </c>
      <c r="K3448" t="s">
        <v>665</v>
      </c>
      <c r="L3448">
        <v>73999819943</v>
      </c>
      <c r="N3448">
        <v>0</v>
      </c>
      <c r="O3448" t="s">
        <v>5</v>
      </c>
      <c r="P3448">
        <v>0</v>
      </c>
      <c r="Q3448">
        <v>62</v>
      </c>
      <c r="R3448">
        <v>62</v>
      </c>
      <c r="S3448">
        <v>1</v>
      </c>
      <c r="T3448">
        <v>62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 t="s">
        <v>6</v>
      </c>
      <c r="AG3448">
        <v>210</v>
      </c>
      <c r="AT3448" s="1"/>
      <c r="AU3448" s="2" t="str">
        <f>IF(ISBLANK(B3448),"", TEXT(B3448,"dddd, d \d\e mmmm \d\e aaaa"))</f>
        <v>terça-feira, 26 de maio de 2026</v>
      </c>
      <c r="AX3448" s="1" t="str" cm="1">
        <f t="array" ref="AX3448">IFERROR(_xlfn.TEXTJOIN(", ",TRUE,_xlfn._xlws.SORT(_xlfn.UNIQUE(_xlfn._xlws.FILTER($K$2:$K$2889,($I$2:$I$2889=I3448)*($K$2:$K$2889&lt;&gt;""))))),"")</f>
        <v>Malu, Mel</v>
      </c>
      <c r="AY3448" s="1" t="str">
        <f>IF(ISBLANK(F3448),"", IF(OR(
ISNUMBER(FIND("escovacao",LOWER(F3448))),
ISNUMBER(FIND("escovação",LOWER(F3448))),
ISNUMBER(FIND("higiene bucal",LOWER(F3448))),
ISNUMBER(FIND("tosa",LOWER(F3448))),
ISNUMBER(FIND("hidratacao",LOWER(F3448))),
ISNUMBER(FIND("hidratação",LOWER(F3448))),
ISNUMBER(FIND("spa",LOWER(F3448))),
ISNUMBER(FIND("corte de unhas",LOWER(F3448))),
ISNUMBER(FIND("desembolo",LOWER(F3448))),
ISNUMBER(FIND("clorexidina",LOWER(F3448))),
ISNUMBER(FIND("matizacao",LOWER(F3448))),
ISNUMBER(FIND("matização",LOWER(F3448))),
ISNUMBER(FIND("arredondamento",LOWER(F3448))),
ISNUMBER(FIND("remocao",LOWER(F3448))),
ISNUMBER(FIND("remoção",LOWER(F3448)))
),"Serviços extras",
IF(ISNUMBER(FIND("banho",LOWER(F3448))),"Banho","Loja")))</f>
        <v>Banho</v>
      </c>
      <c r="AZ3448" s="1" t="str">
        <f>IF(ISBLANK(I3448),"", _xlfn.LET(_xlpm.Pedido,TRIM(D3448&amp;""),IF(_xlpm.Pedido&lt;&gt;"",_xlpm.Pedido&amp;" | "&amp;K3448,I3448&amp;" | "&amp;K3448&amp;" | "&amp;TEXT(AU3448,"0"))))</f>
        <v>5673 | Malu</v>
      </c>
      <c r="BA3448" s="1" t="str">
        <f>IF(ISBLANK(I3448),"", _xlfn.LET(_xlpm.TipoServico,LOWER(H3448),IF(ISNUMBER(FIND("banho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8" s="1" t="str">
        <f>IF(ISBLANK(I3448),"", _xlfn.LET(
    _xlpm.Servico,TRIM(F3448&amp;""),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48" s="1">
        <f t="shared" si="8"/>
        <v>62</v>
      </c>
    </row>
    <row r="3449" spans="1:55" x14ac:dyDescent="0.3">
      <c r="A3449" t="s">
        <v>172</v>
      </c>
      <c r="B3449" s="3">
        <v>46168</v>
      </c>
      <c r="C3449" t="s">
        <v>46</v>
      </c>
      <c r="D3449">
        <v>5673</v>
      </c>
      <c r="F3449" t="s">
        <v>134</v>
      </c>
      <c r="H3449" t="s">
        <v>276</v>
      </c>
      <c r="I3449">
        <v>2614</v>
      </c>
      <c r="J3449" t="s">
        <v>84</v>
      </c>
      <c r="K3449" t="s">
        <v>155</v>
      </c>
      <c r="L3449">
        <v>73999819943</v>
      </c>
      <c r="N3449">
        <v>0</v>
      </c>
      <c r="O3449" t="s">
        <v>5</v>
      </c>
      <c r="P3449">
        <v>0</v>
      </c>
      <c r="Q3449">
        <v>62</v>
      </c>
      <c r="R3449">
        <v>62</v>
      </c>
      <c r="S3449">
        <v>1</v>
      </c>
      <c r="T3449">
        <v>62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 t="s">
        <v>6</v>
      </c>
      <c r="AG3449">
        <v>210</v>
      </c>
      <c r="AT3449" s="1"/>
      <c r="AU3449" s="2" t="str">
        <f>IF(ISBLANK(B3449),"", TEXT(B3449,"dddd, d \d\e mmmm \d\e aaaa"))</f>
        <v>terça-feira, 26 de maio de 2026</v>
      </c>
      <c r="AX3449" s="1" t="str" cm="1">
        <f t="array" ref="AX3449">IFERROR(_xlfn.TEXTJOIN(", ",TRUE,_xlfn._xlws.SORT(_xlfn.UNIQUE(_xlfn._xlws.FILTER($K$2:$K$2889,($I$2:$I$2889=I3449)*($K$2:$K$2889&lt;&gt;""))))),"")</f>
        <v>Malu, Mel</v>
      </c>
      <c r="AY3449" s="1" t="str">
        <f>IF(ISBLANK(F3449),"", IF(OR(
ISNUMBER(FIND("escovacao",LOWER(F3449))),
ISNUMBER(FIND("escovação",LOWER(F3449))),
ISNUMBER(FIND("higiene bucal",LOWER(F3449))),
ISNUMBER(FIND("tosa",LOWER(F3449))),
ISNUMBER(FIND("hidratacao",LOWER(F3449))),
ISNUMBER(FIND("hidratação",LOWER(F3449))),
ISNUMBER(FIND("spa",LOWER(F3449))),
ISNUMBER(FIND("corte de unhas",LOWER(F3449))),
ISNUMBER(FIND("desembolo",LOWER(F3449))),
ISNUMBER(FIND("clorexidina",LOWER(F3449))),
ISNUMBER(FIND("matizacao",LOWER(F3449))),
ISNUMBER(FIND("matização",LOWER(F3449))),
ISNUMBER(FIND("arredondamento",LOWER(F3449))),
ISNUMBER(FIND("remocao",LOWER(F3449))),
ISNUMBER(FIND("remoção",LOWER(F3449)))
),"Serviços extras",
IF(ISNUMBER(FIND("banho",LOWER(F3449))),"Banho","Loja")))</f>
        <v>Banho</v>
      </c>
      <c r="AZ3449" s="1" t="str">
        <f>IF(ISBLANK(I3449),"", _xlfn.LET(_xlpm.Pedido,TRIM(D3449&amp;""),IF(_xlpm.Pedido&lt;&gt;"",_xlpm.Pedido&amp;" | "&amp;K3449,I3449&amp;" | "&amp;K3449&amp;" | "&amp;TEXT(AU3449,"0"))))</f>
        <v>5673 | Mel</v>
      </c>
      <c r="BA3449" s="1" t="str">
        <f>IF(ISBLANK(I3449),"", _xlfn.LET(_xlpm.TipoServico,LOWER(H3449),IF(ISNUMBER(FIND("banho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49" s="1" t="str">
        <f>IF(ISBLANK(I3449),"", _xlfn.LET(
    _xlpm.Servico,TRIM(F3449&amp;""),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49" s="1">
        <f t="shared" si="8"/>
        <v>62</v>
      </c>
    </row>
    <row r="3450" spans="1:55" x14ac:dyDescent="0.3">
      <c r="A3450" t="s">
        <v>133</v>
      </c>
      <c r="B3450" s="3">
        <v>46168</v>
      </c>
      <c r="C3450" t="s">
        <v>46</v>
      </c>
      <c r="D3450">
        <v>5672</v>
      </c>
      <c r="F3450" t="s">
        <v>134</v>
      </c>
      <c r="H3450" t="s">
        <v>276</v>
      </c>
      <c r="I3450">
        <v>2665</v>
      </c>
      <c r="J3450" t="s">
        <v>525</v>
      </c>
      <c r="K3450" t="s">
        <v>691</v>
      </c>
      <c r="L3450">
        <v>5573991554369</v>
      </c>
      <c r="N3450">
        <v>0</v>
      </c>
      <c r="O3450" t="s">
        <v>5</v>
      </c>
      <c r="P3450">
        <v>0</v>
      </c>
      <c r="Q3450">
        <v>62</v>
      </c>
      <c r="R3450">
        <v>62</v>
      </c>
      <c r="S3450">
        <v>1</v>
      </c>
      <c r="T3450">
        <v>62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 t="s">
        <v>6</v>
      </c>
      <c r="AG3450">
        <v>144</v>
      </c>
      <c r="AT3450" s="1"/>
      <c r="AU3450" s="2" t="str">
        <f>IF(ISBLANK(B3450),"", TEXT(B3450,"dddd, d \d\e mmmm \d\e aaaa"))</f>
        <v>terça-feira, 26 de maio de 2026</v>
      </c>
      <c r="AX3450" s="1" t="str" cm="1">
        <f t="array" ref="AX3450">IFERROR(_xlfn.TEXTJOIN(", ",TRUE,_xlfn._xlws.SORT(_xlfn.UNIQUE(_xlfn._xlws.FILTER($K$2:$K$2889,($I$2:$I$2889=I3450)*($K$2:$K$2889&lt;&gt;""))))),"")</f>
        <v>Dora, Oliver</v>
      </c>
      <c r="AY3450" s="1" t="str">
        <f>IF(ISBLANK(F3450),"", IF(OR(
ISNUMBER(FIND("escovacao",LOWER(F3450))),
ISNUMBER(FIND("escovação",LOWER(F3450))),
ISNUMBER(FIND("higiene bucal",LOWER(F3450))),
ISNUMBER(FIND("tosa",LOWER(F3450))),
ISNUMBER(FIND("hidratacao",LOWER(F3450))),
ISNUMBER(FIND("hidratação",LOWER(F3450))),
ISNUMBER(FIND("spa",LOWER(F3450))),
ISNUMBER(FIND("corte de unhas",LOWER(F3450))),
ISNUMBER(FIND("desembolo",LOWER(F3450))),
ISNUMBER(FIND("clorexidina",LOWER(F3450))),
ISNUMBER(FIND("matizacao",LOWER(F3450))),
ISNUMBER(FIND("matização",LOWER(F3450))),
ISNUMBER(FIND("arredondamento",LOWER(F3450))),
ISNUMBER(FIND("remocao",LOWER(F3450))),
ISNUMBER(FIND("remoção",LOWER(F3450)))
),"Serviços extras",
IF(ISNUMBER(FIND("banho",LOWER(F3450))),"Banho","Loja")))</f>
        <v>Banho</v>
      </c>
      <c r="AZ3450" s="1" t="str">
        <f>IF(ISBLANK(I3450),"", _xlfn.LET(_xlpm.Pedido,TRIM(D3450&amp;""),IF(_xlpm.Pedido&lt;&gt;"",_xlpm.Pedido&amp;" | "&amp;K3450,I3450&amp;" | "&amp;K3450&amp;" | "&amp;TEXT(AU3450,"0"))))</f>
        <v>5672 | Oliver</v>
      </c>
      <c r="BA3450" s="1" t="str">
        <f>IF(ISBLANK(I3450),"", _xlfn.LET(_xlpm.TipoServico,LOWER(H3450),IF(ISNUMBER(FIND("banho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0" s="1" t="str">
        <f>IF(ISBLANK(I3450),"", _xlfn.LET(
    _xlpm.Servico,TRIM(F3450&amp;""),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50" s="1">
        <f t="shared" si="8"/>
        <v>62</v>
      </c>
    </row>
    <row r="3451" spans="1:55" x14ac:dyDescent="0.3">
      <c r="A3451" t="s">
        <v>133</v>
      </c>
      <c r="B3451" s="3">
        <v>46168</v>
      </c>
      <c r="C3451" t="s">
        <v>46</v>
      </c>
      <c r="D3451">
        <v>5672</v>
      </c>
      <c r="F3451" t="s">
        <v>134</v>
      </c>
      <c r="H3451" t="s">
        <v>276</v>
      </c>
      <c r="I3451">
        <v>2665</v>
      </c>
      <c r="J3451" t="s">
        <v>525</v>
      </c>
      <c r="K3451" t="s">
        <v>165</v>
      </c>
      <c r="L3451">
        <v>5573991554369</v>
      </c>
      <c r="N3451">
        <v>0</v>
      </c>
      <c r="O3451" t="s">
        <v>5</v>
      </c>
      <c r="P3451">
        <v>0</v>
      </c>
      <c r="Q3451">
        <v>62</v>
      </c>
      <c r="R3451">
        <v>62</v>
      </c>
      <c r="S3451">
        <v>1</v>
      </c>
      <c r="T3451">
        <v>62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 t="s">
        <v>6</v>
      </c>
      <c r="AG3451">
        <v>144</v>
      </c>
      <c r="AT3451" s="1"/>
      <c r="AU3451" s="2" t="str">
        <f>IF(ISBLANK(B3451),"", TEXT(B3451,"dddd, d \d\e mmmm \d\e aaaa"))</f>
        <v>terça-feira, 26 de maio de 2026</v>
      </c>
      <c r="AX3451" s="1" t="str" cm="1">
        <f t="array" ref="AX3451">IFERROR(_xlfn.TEXTJOIN(", ",TRUE,_xlfn._xlws.SORT(_xlfn.UNIQUE(_xlfn._xlws.FILTER($K$2:$K$2889,($I$2:$I$2889=I3451)*($K$2:$K$2889&lt;&gt;""))))),"")</f>
        <v>Dora, Oliver</v>
      </c>
      <c r="AY3451" s="1" t="str">
        <f>IF(ISBLANK(F3451),"", IF(OR(
ISNUMBER(FIND("escovacao",LOWER(F3451))),
ISNUMBER(FIND("escovação",LOWER(F3451))),
ISNUMBER(FIND("higiene bucal",LOWER(F3451))),
ISNUMBER(FIND("tosa",LOWER(F3451))),
ISNUMBER(FIND("hidratacao",LOWER(F3451))),
ISNUMBER(FIND("hidratação",LOWER(F3451))),
ISNUMBER(FIND("spa",LOWER(F3451))),
ISNUMBER(FIND("corte de unhas",LOWER(F3451))),
ISNUMBER(FIND("desembolo",LOWER(F3451))),
ISNUMBER(FIND("clorexidina",LOWER(F3451))),
ISNUMBER(FIND("matizacao",LOWER(F3451))),
ISNUMBER(FIND("matização",LOWER(F3451))),
ISNUMBER(FIND("arredondamento",LOWER(F3451))),
ISNUMBER(FIND("remocao",LOWER(F3451))),
ISNUMBER(FIND("remoção",LOWER(F3451)))
),"Serviços extras",
IF(ISNUMBER(FIND("banho",LOWER(F3451))),"Banho","Loja")))</f>
        <v>Banho</v>
      </c>
      <c r="AZ3451" s="1" t="str">
        <f>IF(ISBLANK(I3451),"", _xlfn.LET(_xlpm.Pedido,TRIM(D3451&amp;""),IF(_xlpm.Pedido&lt;&gt;"",_xlpm.Pedido&amp;" | "&amp;K3451,I3451&amp;" | "&amp;K3451&amp;" | "&amp;TEXT(AU3451,"0"))))</f>
        <v>5672 | Dora</v>
      </c>
      <c r="BA3451" s="1" t="str">
        <f>IF(ISBLANK(I3451),"", _xlfn.LET(_xlpm.TipoServico,LOWER(H3451),IF(ISNUMBER(FIND("banho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1" s="1" t="str">
        <f>IF(ISBLANK(I3451),"", _xlfn.LET(
    _xlpm.Servico,TRIM(F3451&amp;""),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51" s="1">
        <f t="shared" si="8"/>
        <v>62</v>
      </c>
    </row>
    <row r="3452" spans="1:55" x14ac:dyDescent="0.3">
      <c r="A3452" t="s">
        <v>133</v>
      </c>
      <c r="B3452" s="3">
        <v>46168</v>
      </c>
      <c r="C3452" t="s">
        <v>46</v>
      </c>
      <c r="D3452">
        <v>5672</v>
      </c>
      <c r="F3452" t="s">
        <v>169</v>
      </c>
      <c r="H3452" t="s">
        <v>276</v>
      </c>
      <c r="I3452">
        <v>2665</v>
      </c>
      <c r="J3452" t="s">
        <v>525</v>
      </c>
      <c r="K3452" t="s">
        <v>691</v>
      </c>
      <c r="L3452">
        <v>5573991554369</v>
      </c>
      <c r="N3452">
        <v>0</v>
      </c>
      <c r="O3452" t="s">
        <v>5</v>
      </c>
      <c r="P3452">
        <v>0</v>
      </c>
      <c r="Q3452">
        <v>10</v>
      </c>
      <c r="R3452">
        <v>10</v>
      </c>
      <c r="S3452">
        <v>1</v>
      </c>
      <c r="T3452">
        <v>10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 t="s">
        <v>6</v>
      </c>
      <c r="AG3452">
        <v>144</v>
      </c>
      <c r="AT3452" s="1"/>
      <c r="AU3452" s="2" t="str">
        <f>IF(ISBLANK(B3452),"", TEXT(B3452,"dddd, d \d\e mmmm \d\e aaaa"))</f>
        <v>terça-feira, 26 de maio de 2026</v>
      </c>
      <c r="AX3452" s="1" t="str" cm="1">
        <f t="array" ref="AX3452">IFERROR(_xlfn.TEXTJOIN(", ",TRUE,_xlfn._xlws.SORT(_xlfn.UNIQUE(_xlfn._xlws.FILTER($K$2:$K$2889,($I$2:$I$2889=I3452)*($K$2:$K$2889&lt;&gt;""))))),"")</f>
        <v>Dora, Oliver</v>
      </c>
      <c r="AY3452" s="1" t="str">
        <f>IF(ISBLANK(F3452),"", IF(OR(
ISNUMBER(FIND("escovacao",LOWER(F3452))),
ISNUMBER(FIND("escovação",LOWER(F3452))),
ISNUMBER(FIND("higiene bucal",LOWER(F3452))),
ISNUMBER(FIND("tosa",LOWER(F3452))),
ISNUMBER(FIND("hidratacao",LOWER(F3452))),
ISNUMBER(FIND("hidratação",LOWER(F3452))),
ISNUMBER(FIND("spa",LOWER(F3452))),
ISNUMBER(FIND("corte de unhas",LOWER(F3452))),
ISNUMBER(FIND("desembolo",LOWER(F3452))),
ISNUMBER(FIND("clorexidina",LOWER(F3452))),
ISNUMBER(FIND("matizacao",LOWER(F3452))),
ISNUMBER(FIND("matização",LOWER(F3452))),
ISNUMBER(FIND("arredondamento",LOWER(F3452))),
ISNUMBER(FIND("remocao",LOWER(F3452))),
ISNUMBER(FIND("remoção",LOWER(F3452)))
),"Serviços extras",
IF(ISNUMBER(FIND("banho",LOWER(F3452))),"Banho","Loja")))</f>
        <v>Serviços extras</v>
      </c>
      <c r="AZ3452" s="1" t="str">
        <f>IF(ISBLANK(I3452),"", _xlfn.LET(_xlpm.Pedido,TRIM(D3452&amp;""),IF(_xlpm.Pedido&lt;&gt;"",_xlpm.Pedido&amp;" | "&amp;K3452,I3452&amp;" | "&amp;K3452&amp;" | "&amp;TEXT(AU3452,"0"))))</f>
        <v>5672 | Oliver</v>
      </c>
      <c r="BA3452" s="1" t="str">
        <f>IF(ISBLANK(I3452),"", _xlfn.LET(_xlpm.TipoServico,LOWER(H3452),IF(ISNUMBER(FIND("banho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2" s="1" t="str">
        <f>IF(ISBLANK(I3452),"", _xlfn.LET(
    _xlpm.Servico,TRIM(F3452&amp;""),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52" s="1">
        <f t="shared" si="8"/>
        <v>10</v>
      </c>
    </row>
    <row r="3453" spans="1:55" x14ac:dyDescent="0.3">
      <c r="A3453" t="s">
        <v>133</v>
      </c>
      <c r="B3453" s="3">
        <v>46168</v>
      </c>
      <c r="C3453" t="s">
        <v>46</v>
      </c>
      <c r="D3453">
        <v>5672</v>
      </c>
      <c r="F3453" t="s">
        <v>169</v>
      </c>
      <c r="H3453" t="s">
        <v>276</v>
      </c>
      <c r="I3453">
        <v>2665</v>
      </c>
      <c r="J3453" t="s">
        <v>525</v>
      </c>
      <c r="K3453" t="s">
        <v>165</v>
      </c>
      <c r="L3453">
        <v>5573991554369</v>
      </c>
      <c r="N3453">
        <v>0</v>
      </c>
      <c r="O3453" t="s">
        <v>5</v>
      </c>
      <c r="P3453">
        <v>0</v>
      </c>
      <c r="Q3453">
        <v>10</v>
      </c>
      <c r="R3453">
        <v>10</v>
      </c>
      <c r="S3453">
        <v>1</v>
      </c>
      <c r="T3453">
        <v>10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 t="s">
        <v>6</v>
      </c>
      <c r="AG3453">
        <v>144</v>
      </c>
      <c r="AT3453" s="1"/>
      <c r="AU3453" s="2" t="str">
        <f>IF(ISBLANK(B3453),"", TEXT(B3453,"dddd, d \d\e mmmm \d\e aaaa"))</f>
        <v>terça-feira, 26 de maio de 2026</v>
      </c>
      <c r="AX3453" s="1" t="str" cm="1">
        <f t="array" ref="AX3453">IFERROR(_xlfn.TEXTJOIN(", ",TRUE,_xlfn._xlws.SORT(_xlfn.UNIQUE(_xlfn._xlws.FILTER($K$2:$K$2889,($I$2:$I$2889=I3453)*($K$2:$K$2889&lt;&gt;""))))),"")</f>
        <v>Dora, Oliver</v>
      </c>
      <c r="AY3453" s="1" t="str">
        <f>IF(ISBLANK(F3453),"", IF(OR(
ISNUMBER(FIND("escovacao",LOWER(F3453))),
ISNUMBER(FIND("escovação",LOWER(F3453))),
ISNUMBER(FIND("higiene bucal",LOWER(F3453))),
ISNUMBER(FIND("tosa",LOWER(F3453))),
ISNUMBER(FIND("hidratacao",LOWER(F3453))),
ISNUMBER(FIND("hidratação",LOWER(F3453))),
ISNUMBER(FIND("spa",LOWER(F3453))),
ISNUMBER(FIND("corte de unhas",LOWER(F3453))),
ISNUMBER(FIND("desembolo",LOWER(F3453))),
ISNUMBER(FIND("clorexidina",LOWER(F3453))),
ISNUMBER(FIND("matizacao",LOWER(F3453))),
ISNUMBER(FIND("matização",LOWER(F3453))),
ISNUMBER(FIND("arredondamento",LOWER(F3453))),
ISNUMBER(FIND("remocao",LOWER(F3453))),
ISNUMBER(FIND("remoção",LOWER(F3453)))
),"Serviços extras",
IF(ISNUMBER(FIND("banho",LOWER(F3453))),"Banho","Loja")))</f>
        <v>Serviços extras</v>
      </c>
      <c r="AZ3453" s="1" t="str">
        <f>IF(ISBLANK(I3453),"", _xlfn.LET(_xlpm.Pedido,TRIM(D3453&amp;""),IF(_xlpm.Pedido&lt;&gt;"",_xlpm.Pedido&amp;" | "&amp;K3453,I3453&amp;" | "&amp;K3453&amp;" | "&amp;TEXT(AU3453,"0"))))</f>
        <v>5672 | Dora</v>
      </c>
      <c r="BA3453" s="1" t="str">
        <f>IF(ISBLANK(I3453),"", _xlfn.LET(_xlpm.TipoServico,LOWER(H3453),IF(ISNUMBER(FIND("banho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3" s="1" t="str">
        <f>IF(ISBLANK(I3453),"", _xlfn.LET(
    _xlpm.Servico,TRIM(F3453&amp;""),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53" s="1">
        <f t="shared" si="8"/>
        <v>10</v>
      </c>
    </row>
    <row r="3454" spans="1:55" x14ac:dyDescent="0.3">
      <c r="A3454" t="s">
        <v>141</v>
      </c>
      <c r="B3454" s="3">
        <v>46168</v>
      </c>
      <c r="C3454" t="s">
        <v>46</v>
      </c>
      <c r="D3454">
        <v>5673</v>
      </c>
      <c r="F3454" t="s">
        <v>291</v>
      </c>
      <c r="H3454" t="s">
        <v>276</v>
      </c>
      <c r="I3454">
        <v>2614</v>
      </c>
      <c r="J3454" t="s">
        <v>84</v>
      </c>
      <c r="K3454" t="s">
        <v>665</v>
      </c>
      <c r="L3454">
        <v>73999819943</v>
      </c>
      <c r="N3454">
        <v>0</v>
      </c>
      <c r="O3454" t="s">
        <v>5</v>
      </c>
      <c r="P3454">
        <v>0</v>
      </c>
      <c r="Q3454">
        <v>43</v>
      </c>
      <c r="R3454">
        <v>43</v>
      </c>
      <c r="S3454">
        <v>1</v>
      </c>
      <c r="T3454">
        <v>43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 t="s">
        <v>6</v>
      </c>
      <c r="AG3454">
        <v>210</v>
      </c>
      <c r="AT3454" s="1"/>
      <c r="AU3454" s="2" t="str">
        <f>IF(ISBLANK(B3454),"", TEXT(B3454,"dddd, d \d\e mmmm \d\e aaaa"))</f>
        <v>terça-feira, 26 de maio de 2026</v>
      </c>
      <c r="AX3454" s="1" t="str" cm="1">
        <f t="array" ref="AX3454">IFERROR(_xlfn.TEXTJOIN(", ",TRUE,_xlfn._xlws.SORT(_xlfn.UNIQUE(_xlfn._xlws.FILTER($K$2:$K$2889,($I$2:$I$2889=I3454)*($K$2:$K$2889&lt;&gt;""))))),"")</f>
        <v>Malu, Mel</v>
      </c>
      <c r="AY3454" s="1" t="str">
        <f>IF(ISBLANK(F3454),"", IF(OR(
ISNUMBER(FIND("escovacao",LOWER(F3454))),
ISNUMBER(FIND("escovação",LOWER(F3454))),
ISNUMBER(FIND("higiene bucal",LOWER(F3454))),
ISNUMBER(FIND("tosa",LOWER(F3454))),
ISNUMBER(FIND("hidratacao",LOWER(F3454))),
ISNUMBER(FIND("hidratação",LOWER(F3454))),
ISNUMBER(FIND("spa",LOWER(F3454))),
ISNUMBER(FIND("corte de unhas",LOWER(F3454))),
ISNUMBER(FIND("desembolo",LOWER(F3454))),
ISNUMBER(FIND("clorexidina",LOWER(F3454))),
ISNUMBER(FIND("matizacao",LOWER(F3454))),
ISNUMBER(FIND("matização",LOWER(F3454))),
ISNUMBER(FIND("arredondamento",LOWER(F3454))),
ISNUMBER(FIND("remocao",LOWER(F3454))),
ISNUMBER(FIND("remoção",LOWER(F3454)))
),"Serviços extras",
IF(ISNUMBER(FIND("banho",LOWER(F3454))),"Banho","Loja")))</f>
        <v>Serviços extras</v>
      </c>
      <c r="AZ3454" s="1" t="str">
        <f>IF(ISBLANK(I3454),"", _xlfn.LET(_xlpm.Pedido,TRIM(D3454&amp;""),IF(_xlpm.Pedido&lt;&gt;"",_xlpm.Pedido&amp;" | "&amp;K3454,I3454&amp;" | "&amp;K3454&amp;" | "&amp;TEXT(AU3454,"0"))))</f>
        <v>5673 | Malu</v>
      </c>
      <c r="BA3454" s="1" t="str">
        <f>IF(ISBLANK(I3454),"", _xlfn.LET(_xlpm.TipoServico,LOWER(H3454),IF(ISNUMBER(FIND("banho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4" s="1" t="str">
        <f>IF(ISBLANK(I3454),"", _xlfn.LET(
    _xlpm.Servico,TRIM(F3454&amp;""),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54" s="1">
        <f t="shared" si="8"/>
        <v>43</v>
      </c>
    </row>
    <row r="3455" spans="1:55" x14ac:dyDescent="0.3">
      <c r="A3455" t="s">
        <v>141</v>
      </c>
      <c r="B3455" s="3">
        <v>46168</v>
      </c>
      <c r="C3455" t="s">
        <v>46</v>
      </c>
      <c r="D3455">
        <v>5673</v>
      </c>
      <c r="F3455" t="s">
        <v>291</v>
      </c>
      <c r="H3455" t="s">
        <v>276</v>
      </c>
      <c r="I3455">
        <v>2614</v>
      </c>
      <c r="J3455" t="s">
        <v>84</v>
      </c>
      <c r="K3455" t="s">
        <v>155</v>
      </c>
      <c r="L3455">
        <v>73999819943</v>
      </c>
      <c r="N3455">
        <v>0</v>
      </c>
      <c r="O3455" t="s">
        <v>5</v>
      </c>
      <c r="P3455">
        <v>0</v>
      </c>
      <c r="Q3455">
        <v>43</v>
      </c>
      <c r="R3455">
        <v>43</v>
      </c>
      <c r="S3455">
        <v>1</v>
      </c>
      <c r="T3455">
        <v>43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 t="s">
        <v>6</v>
      </c>
      <c r="AG3455">
        <v>210</v>
      </c>
      <c r="AT3455" s="1"/>
      <c r="AU3455" s="2" t="str">
        <f>IF(ISBLANK(B3455),"", TEXT(B3455,"dddd, d \d\e mmmm \d\e aaaa"))</f>
        <v>terça-feira, 26 de maio de 2026</v>
      </c>
      <c r="AX3455" s="1" t="str" cm="1">
        <f t="array" ref="AX3455">IFERROR(_xlfn.TEXTJOIN(", ",TRUE,_xlfn._xlws.SORT(_xlfn.UNIQUE(_xlfn._xlws.FILTER($K$2:$K$2889,($I$2:$I$2889=I3455)*($K$2:$K$2889&lt;&gt;""))))),"")</f>
        <v>Malu, Mel</v>
      </c>
      <c r="AY3455" s="1" t="str">
        <f>IF(ISBLANK(F3455),"", IF(OR(
ISNUMBER(FIND("escovacao",LOWER(F3455))),
ISNUMBER(FIND("escovação",LOWER(F3455))),
ISNUMBER(FIND("higiene bucal",LOWER(F3455))),
ISNUMBER(FIND("tosa",LOWER(F3455))),
ISNUMBER(FIND("hidratacao",LOWER(F3455))),
ISNUMBER(FIND("hidratação",LOWER(F3455))),
ISNUMBER(FIND("spa",LOWER(F3455))),
ISNUMBER(FIND("corte de unhas",LOWER(F3455))),
ISNUMBER(FIND("desembolo",LOWER(F3455))),
ISNUMBER(FIND("clorexidina",LOWER(F3455))),
ISNUMBER(FIND("matizacao",LOWER(F3455))),
ISNUMBER(FIND("matização",LOWER(F3455))),
ISNUMBER(FIND("arredondamento",LOWER(F3455))),
ISNUMBER(FIND("remocao",LOWER(F3455))),
ISNUMBER(FIND("remoção",LOWER(F3455)))
),"Serviços extras",
IF(ISNUMBER(FIND("banho",LOWER(F3455))),"Banho","Loja")))</f>
        <v>Serviços extras</v>
      </c>
      <c r="AZ3455" s="1" t="str">
        <f>IF(ISBLANK(I3455),"", _xlfn.LET(_xlpm.Pedido,TRIM(D3455&amp;""),IF(_xlpm.Pedido&lt;&gt;"",_xlpm.Pedido&amp;" | "&amp;K3455,I3455&amp;" | "&amp;K3455&amp;" | "&amp;TEXT(AU3455,"0"))))</f>
        <v>5673 | Mel</v>
      </c>
      <c r="BA3455" s="1" t="str">
        <f>IF(ISBLANK(I3455),"", _xlfn.LET(_xlpm.TipoServico,LOWER(H3455),IF(ISNUMBER(FIND("banho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5" s="1" t="str">
        <f>IF(ISBLANK(I3455),"", _xlfn.LET(
    _xlpm.Servico,TRIM(F3455&amp;""),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55" s="1">
        <f t="shared" si="8"/>
        <v>43</v>
      </c>
    </row>
    <row r="3456" spans="1:55" x14ac:dyDescent="0.3">
      <c r="A3456" t="s">
        <v>172</v>
      </c>
      <c r="B3456" s="3">
        <v>46168</v>
      </c>
      <c r="C3456" t="s">
        <v>46</v>
      </c>
      <c r="D3456">
        <v>5674</v>
      </c>
      <c r="F3456" t="s">
        <v>134</v>
      </c>
      <c r="H3456" t="s">
        <v>276</v>
      </c>
      <c r="I3456">
        <v>2333</v>
      </c>
      <c r="J3456" t="s">
        <v>66</v>
      </c>
      <c r="K3456" t="s">
        <v>441</v>
      </c>
      <c r="L3456">
        <v>11977413103</v>
      </c>
      <c r="N3456">
        <v>0</v>
      </c>
      <c r="O3456" t="s">
        <v>5</v>
      </c>
      <c r="P3456">
        <v>0</v>
      </c>
      <c r="Q3456">
        <v>62</v>
      </c>
      <c r="R3456">
        <v>62</v>
      </c>
      <c r="S3456">
        <v>1</v>
      </c>
      <c r="T3456">
        <v>62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 t="s">
        <v>6</v>
      </c>
      <c r="AG3456">
        <v>62</v>
      </c>
      <c r="AH3456" t="s">
        <v>203</v>
      </c>
      <c r="AI3456" t="s">
        <v>204</v>
      </c>
      <c r="AJ3456" t="s">
        <v>192</v>
      </c>
      <c r="AK3456" t="s">
        <v>187</v>
      </c>
      <c r="AL3456" t="s">
        <v>188</v>
      </c>
      <c r="AT3456" s="1"/>
      <c r="AU3456" s="2" t="str">
        <f>IF(ISBLANK(B3456),"", TEXT(B3456,"dddd, d \d\e mmmm \d\e aaaa"))</f>
        <v>terça-feira, 26 de maio de 2026</v>
      </c>
      <c r="AX3456" s="1" t="str" cm="1">
        <f t="array" ref="AX3456">IFERROR(_xlfn.TEXTJOIN(", ",TRUE,_xlfn._xlws.SORT(_xlfn.UNIQUE(_xlfn._xlws.FILTER($K$2:$K$2889,($I$2:$I$2889=I3456)*($K$2:$K$2889&lt;&gt;""))))),"")</f>
        <v>Theo Ferreira</v>
      </c>
      <c r="AY3456" s="1" t="str">
        <f>IF(ISBLANK(F3456),"", IF(OR(
ISNUMBER(FIND("escovacao",LOWER(F3456))),
ISNUMBER(FIND("escovação",LOWER(F3456))),
ISNUMBER(FIND("higiene bucal",LOWER(F3456))),
ISNUMBER(FIND("tosa",LOWER(F3456))),
ISNUMBER(FIND("hidratacao",LOWER(F3456))),
ISNUMBER(FIND("hidratação",LOWER(F3456))),
ISNUMBER(FIND("spa",LOWER(F3456))),
ISNUMBER(FIND("corte de unhas",LOWER(F3456))),
ISNUMBER(FIND("desembolo",LOWER(F3456))),
ISNUMBER(FIND("clorexidina",LOWER(F3456))),
ISNUMBER(FIND("matizacao",LOWER(F3456))),
ISNUMBER(FIND("matização",LOWER(F3456))),
ISNUMBER(FIND("arredondamento",LOWER(F3456))),
ISNUMBER(FIND("remocao",LOWER(F3456))),
ISNUMBER(FIND("remoção",LOWER(F3456)))
),"Serviços extras",
IF(ISNUMBER(FIND("banho",LOWER(F3456))),"Banho","Loja")))</f>
        <v>Banho</v>
      </c>
      <c r="AZ3456" s="1" t="str">
        <f>IF(ISBLANK(I3456),"", _xlfn.LET(_xlpm.Pedido,TRIM(D3456&amp;""),IF(_xlpm.Pedido&lt;&gt;"",_xlpm.Pedido&amp;" | "&amp;K3456,I3456&amp;" | "&amp;K3456&amp;" | "&amp;TEXT(AU3456,"0"))))</f>
        <v>5674 | Theo Ferreira</v>
      </c>
      <c r="BA3456" s="1" t="str">
        <f>IF(ISBLANK(I3456),"", _xlfn.LET(_xlpm.TipoServico,LOWER(H3456),IF(ISNUMBER(FIND("banho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6" s="1" t="str">
        <f>IF(ISBLANK(I3456),"", _xlfn.LET(
    _xlpm.Servico,TRIM(F3456&amp;""),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56" s="1">
        <f t="shared" si="8"/>
        <v>62</v>
      </c>
    </row>
    <row r="3457" spans="1:55" x14ac:dyDescent="0.3">
      <c r="A3457" t="s">
        <v>11</v>
      </c>
      <c r="B3457" s="3">
        <v>46169</v>
      </c>
      <c r="C3457" t="s">
        <v>53</v>
      </c>
      <c r="D3457">
        <v>5679</v>
      </c>
      <c r="F3457" t="s">
        <v>134</v>
      </c>
      <c r="H3457" t="s">
        <v>276</v>
      </c>
      <c r="I3457">
        <v>2755</v>
      </c>
      <c r="J3457" t="s">
        <v>558</v>
      </c>
      <c r="K3457" t="s">
        <v>310</v>
      </c>
      <c r="L3457">
        <v>557388330130</v>
      </c>
      <c r="N3457">
        <v>0</v>
      </c>
      <c r="O3457" t="s">
        <v>5</v>
      </c>
      <c r="P3457">
        <v>0</v>
      </c>
      <c r="Q3457">
        <v>62</v>
      </c>
      <c r="R3457">
        <v>62</v>
      </c>
      <c r="S3457">
        <v>1</v>
      </c>
      <c r="T3457">
        <v>62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  <c r="AE3457">
        <v>0</v>
      </c>
      <c r="AF3457" t="s">
        <v>6</v>
      </c>
      <c r="AG3457">
        <v>115</v>
      </c>
      <c r="AT3457" s="1"/>
      <c r="AU3457" s="2" t="str">
        <f>IF(ISBLANK(B3457),"", TEXT(B3457,"dddd, d \d\e mmmm \d\e aaaa"))</f>
        <v>quarta-feira, 27 de maio de 2026</v>
      </c>
      <c r="AX3457" s="1" t="str" cm="1">
        <f t="array" ref="AX3457">IFERROR(_xlfn.TEXTJOIN(", ",TRUE,_xlfn._xlws.SORT(_xlfn.UNIQUE(_xlfn._xlws.FILTER($K$2:$K$2889,($I$2:$I$2889=I3457)*($K$2:$K$2889&lt;&gt;""))))),"")</f>
        <v>Dom</v>
      </c>
      <c r="AY3457" s="1" t="str">
        <f>IF(ISBLANK(F3457),"", IF(OR(
ISNUMBER(FIND("escovacao",LOWER(F3457))),
ISNUMBER(FIND("escovação",LOWER(F3457))),
ISNUMBER(FIND("higiene bucal",LOWER(F3457))),
ISNUMBER(FIND("tosa",LOWER(F3457))),
ISNUMBER(FIND("hidratacao",LOWER(F3457))),
ISNUMBER(FIND("hidratação",LOWER(F3457))),
ISNUMBER(FIND("spa",LOWER(F3457))),
ISNUMBER(FIND("corte de unhas",LOWER(F3457))),
ISNUMBER(FIND("desembolo",LOWER(F3457))),
ISNUMBER(FIND("clorexidina",LOWER(F3457))),
ISNUMBER(FIND("matizacao",LOWER(F3457))),
ISNUMBER(FIND("matização",LOWER(F3457))),
ISNUMBER(FIND("arredondamento",LOWER(F3457))),
ISNUMBER(FIND("remocao",LOWER(F3457))),
ISNUMBER(FIND("remoção",LOWER(F3457)))
),"Serviços extras",
IF(ISNUMBER(FIND("banho",LOWER(F3457))),"Banho","Loja")))</f>
        <v>Banho</v>
      </c>
      <c r="AZ3457" s="1" t="str">
        <f>IF(ISBLANK(I3457),"", _xlfn.LET(_xlpm.Pedido,TRIM(D3457&amp;""),IF(_xlpm.Pedido&lt;&gt;"",_xlpm.Pedido&amp;" | "&amp;K3457,I3457&amp;" | "&amp;K3457&amp;" | "&amp;TEXT(AU3457,"0"))))</f>
        <v>5679 | Dom</v>
      </c>
      <c r="BA3457" s="1" t="str">
        <f>IF(ISBLANK(I3457),"", _xlfn.LET(_xlpm.TipoServico,LOWER(H3457),IF(ISNUMBER(FIND("banho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7" s="1" t="str">
        <f>IF(ISBLANK(I3457),"", _xlfn.LET(
    _xlpm.Servico,TRIM(F3457&amp;""),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57" s="1">
        <f t="shared" si="8"/>
        <v>62</v>
      </c>
    </row>
    <row r="3458" spans="1:55" x14ac:dyDescent="0.3">
      <c r="A3458" t="s">
        <v>133</v>
      </c>
      <c r="B3458" s="3">
        <v>46169</v>
      </c>
      <c r="C3458" t="s">
        <v>53</v>
      </c>
      <c r="D3458">
        <v>5678</v>
      </c>
      <c r="F3458" t="s">
        <v>134</v>
      </c>
      <c r="H3458" t="s">
        <v>276</v>
      </c>
      <c r="I3458">
        <v>2330</v>
      </c>
      <c r="J3458" t="s">
        <v>299</v>
      </c>
      <c r="K3458" t="s">
        <v>300</v>
      </c>
      <c r="L3458">
        <v>557381185756</v>
      </c>
      <c r="N3458">
        <v>0</v>
      </c>
      <c r="O3458" t="s">
        <v>5</v>
      </c>
      <c r="P3458">
        <v>0</v>
      </c>
      <c r="Q3458">
        <v>62</v>
      </c>
      <c r="R3458">
        <v>62</v>
      </c>
      <c r="S3458">
        <v>1</v>
      </c>
      <c r="T3458">
        <v>62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  <c r="AE3458">
        <v>0</v>
      </c>
      <c r="AF3458" t="s">
        <v>6</v>
      </c>
      <c r="AG3458">
        <v>125</v>
      </c>
      <c r="AM3458" t="s">
        <v>301</v>
      </c>
      <c r="AT3458" s="1"/>
      <c r="AU3458" s="2" t="str">
        <f>IF(ISBLANK(B3458),"", TEXT(B3458,"dddd, d \d\e mmmm \d\e aaaa"))</f>
        <v>quarta-feira, 27 de maio de 2026</v>
      </c>
      <c r="AX3458" s="1" t="str" cm="1">
        <f t="array" ref="AX3458">IFERROR(_xlfn.TEXTJOIN(", ",TRUE,_xlfn._xlws.SORT(_xlfn.UNIQUE(_xlfn._xlws.FILTER($K$2:$K$2889,($I$2:$I$2889=I3458)*($K$2:$K$2889&lt;&gt;""))))),"")</f>
        <v>Nick</v>
      </c>
      <c r="AY3458" s="1" t="str">
        <f>IF(ISBLANK(F3458),"", IF(OR(
ISNUMBER(FIND("escovacao",LOWER(F3458))),
ISNUMBER(FIND("escovação",LOWER(F3458))),
ISNUMBER(FIND("higiene bucal",LOWER(F3458))),
ISNUMBER(FIND("tosa",LOWER(F3458))),
ISNUMBER(FIND("hidratacao",LOWER(F3458))),
ISNUMBER(FIND("hidratação",LOWER(F3458))),
ISNUMBER(FIND("spa",LOWER(F3458))),
ISNUMBER(FIND("corte de unhas",LOWER(F3458))),
ISNUMBER(FIND("desembolo",LOWER(F3458))),
ISNUMBER(FIND("clorexidina",LOWER(F3458))),
ISNUMBER(FIND("matizacao",LOWER(F3458))),
ISNUMBER(FIND("matização",LOWER(F3458))),
ISNUMBER(FIND("arredondamento",LOWER(F3458))),
ISNUMBER(FIND("remocao",LOWER(F3458))),
ISNUMBER(FIND("remoção",LOWER(F3458)))
),"Serviços extras",
IF(ISNUMBER(FIND("banho",LOWER(F3458))),"Banho","Loja")))</f>
        <v>Banho</v>
      </c>
      <c r="AZ3458" s="1" t="str">
        <f>IF(ISBLANK(I3458),"", _xlfn.LET(_xlpm.Pedido,TRIM(D3458&amp;""),IF(_xlpm.Pedido&lt;&gt;"",_xlpm.Pedido&amp;" | "&amp;K3458,I3458&amp;" | "&amp;K3458&amp;" | "&amp;TEXT(AU3458,"0"))))</f>
        <v>5678 | Nick</v>
      </c>
      <c r="BA3458" s="1" t="str">
        <f>IF(ISBLANK(I3458),"", _xlfn.LET(_xlpm.TipoServico,LOWER(H3458),IF(ISNUMBER(FIND("banho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8" s="1" t="str">
        <f>IF(ISBLANK(I3458),"", _xlfn.LET(
    _xlpm.Servico,TRIM(F3458&amp;""),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58" s="1">
        <f t="shared" si="8"/>
        <v>62</v>
      </c>
    </row>
    <row r="3459" spans="1:55" x14ac:dyDescent="0.3">
      <c r="A3459" t="s">
        <v>11</v>
      </c>
      <c r="B3459" s="3">
        <v>46169</v>
      </c>
      <c r="C3459" t="s">
        <v>53</v>
      </c>
      <c r="D3459">
        <v>5675</v>
      </c>
      <c r="F3459" t="s">
        <v>134</v>
      </c>
      <c r="H3459" t="s">
        <v>276</v>
      </c>
      <c r="I3459">
        <v>2450</v>
      </c>
      <c r="J3459" t="s">
        <v>517</v>
      </c>
      <c r="K3459" t="s">
        <v>412</v>
      </c>
      <c r="L3459">
        <v>73991999669</v>
      </c>
      <c r="M3459">
        <v>73991114817</v>
      </c>
      <c r="N3459">
        <v>0</v>
      </c>
      <c r="O3459" t="s">
        <v>5</v>
      </c>
      <c r="P3459">
        <v>0</v>
      </c>
      <c r="Q3459">
        <v>62</v>
      </c>
      <c r="R3459">
        <v>62</v>
      </c>
      <c r="S3459">
        <v>1</v>
      </c>
      <c r="T3459">
        <v>62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 t="s">
        <v>6</v>
      </c>
      <c r="AG3459">
        <v>84</v>
      </c>
      <c r="AT3459" s="1"/>
      <c r="AU3459" s="2" t="str">
        <f>IF(ISBLANK(B3459),"", TEXT(B3459,"dddd, d \d\e mmmm \d\e aaaa"))</f>
        <v>quarta-feira, 27 de maio de 2026</v>
      </c>
      <c r="AX3459" s="1" t="str" cm="1">
        <f t="array" ref="AX3459">IFERROR(_xlfn.TEXTJOIN(", ",TRUE,_xlfn._xlws.SORT(_xlfn.UNIQUE(_xlfn._xlws.FILTER($K$2:$K$2889,($I$2:$I$2889=I3459)*($K$2:$K$2889&lt;&gt;""))))),"")</f>
        <v>Loly</v>
      </c>
      <c r="AY3459" s="1" t="str">
        <f>IF(ISBLANK(F3459),"", IF(OR(
ISNUMBER(FIND("escovacao",LOWER(F3459))),
ISNUMBER(FIND("escovação",LOWER(F3459))),
ISNUMBER(FIND("higiene bucal",LOWER(F3459))),
ISNUMBER(FIND("tosa",LOWER(F3459))),
ISNUMBER(FIND("hidratacao",LOWER(F3459))),
ISNUMBER(FIND("hidratação",LOWER(F3459))),
ISNUMBER(FIND("spa",LOWER(F3459))),
ISNUMBER(FIND("corte de unhas",LOWER(F3459))),
ISNUMBER(FIND("desembolo",LOWER(F3459))),
ISNUMBER(FIND("clorexidina",LOWER(F3459))),
ISNUMBER(FIND("matizacao",LOWER(F3459))),
ISNUMBER(FIND("matização",LOWER(F3459))),
ISNUMBER(FIND("arredondamento",LOWER(F3459))),
ISNUMBER(FIND("remocao",LOWER(F3459))),
ISNUMBER(FIND("remoção",LOWER(F3459)))
),"Serviços extras",
IF(ISNUMBER(FIND("banho",LOWER(F3459))),"Banho","Loja")))</f>
        <v>Banho</v>
      </c>
      <c r="AZ3459" s="1" t="str">
        <f>IF(ISBLANK(I3459),"", _xlfn.LET(_xlpm.Pedido,TRIM(D3459&amp;""),IF(_xlpm.Pedido&lt;&gt;"",_xlpm.Pedido&amp;" | "&amp;K3459,I3459&amp;" | "&amp;K3459&amp;" | "&amp;TEXT(AU3459,"0"))))</f>
        <v>5675 | Loly</v>
      </c>
      <c r="BA3459" s="1" t="str">
        <f>IF(ISBLANK(I3459),"", _xlfn.LET(_xlpm.TipoServico,LOWER(H3459),IF(ISNUMBER(FIND("banho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59" s="1" t="str">
        <f>IF(ISBLANK(I3459),"", _xlfn.LET(
    _xlpm.Servico,TRIM(F3459&amp;""),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59" s="1">
        <f t="shared" si="8"/>
        <v>62</v>
      </c>
    </row>
    <row r="3460" spans="1:55" x14ac:dyDescent="0.3">
      <c r="A3460" t="s">
        <v>11</v>
      </c>
      <c r="B3460" s="3">
        <v>46169</v>
      </c>
      <c r="C3460" t="s">
        <v>53</v>
      </c>
      <c r="D3460">
        <v>5675</v>
      </c>
      <c r="F3460" t="s">
        <v>169</v>
      </c>
      <c r="H3460" t="s">
        <v>276</v>
      </c>
      <c r="I3460">
        <v>2450</v>
      </c>
      <c r="J3460" t="s">
        <v>517</v>
      </c>
      <c r="K3460" t="s">
        <v>412</v>
      </c>
      <c r="L3460">
        <v>73991999669</v>
      </c>
      <c r="M3460">
        <v>73991114817</v>
      </c>
      <c r="N3460">
        <v>0</v>
      </c>
      <c r="O3460" t="s">
        <v>5</v>
      </c>
      <c r="P3460">
        <v>0</v>
      </c>
      <c r="Q3460">
        <v>10</v>
      </c>
      <c r="R3460">
        <v>10</v>
      </c>
      <c r="S3460">
        <v>1</v>
      </c>
      <c r="T3460">
        <v>10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 t="s">
        <v>6</v>
      </c>
      <c r="AG3460">
        <v>84</v>
      </c>
      <c r="AT3460" s="1"/>
      <c r="AU3460" s="2" t="str">
        <f>IF(ISBLANK(B3460),"", TEXT(B3460,"dddd, d \d\e mmmm \d\e aaaa"))</f>
        <v>quarta-feira, 27 de maio de 2026</v>
      </c>
      <c r="AX3460" s="1" t="str" cm="1">
        <f t="array" ref="AX3460">IFERROR(_xlfn.TEXTJOIN(", ",TRUE,_xlfn._xlws.SORT(_xlfn.UNIQUE(_xlfn._xlws.FILTER($K$2:$K$2889,($I$2:$I$2889=I3460)*($K$2:$K$2889&lt;&gt;""))))),"")</f>
        <v>Loly</v>
      </c>
      <c r="AY3460" s="1" t="str">
        <f>IF(ISBLANK(F3460),"", IF(OR(
ISNUMBER(FIND("escovacao",LOWER(F3460))),
ISNUMBER(FIND("escovação",LOWER(F3460))),
ISNUMBER(FIND("higiene bucal",LOWER(F3460))),
ISNUMBER(FIND("tosa",LOWER(F3460))),
ISNUMBER(FIND("hidratacao",LOWER(F3460))),
ISNUMBER(FIND("hidratação",LOWER(F3460))),
ISNUMBER(FIND("spa",LOWER(F3460))),
ISNUMBER(FIND("corte de unhas",LOWER(F3460))),
ISNUMBER(FIND("desembolo",LOWER(F3460))),
ISNUMBER(FIND("clorexidina",LOWER(F3460))),
ISNUMBER(FIND("matizacao",LOWER(F3460))),
ISNUMBER(FIND("matização",LOWER(F3460))),
ISNUMBER(FIND("arredondamento",LOWER(F3460))),
ISNUMBER(FIND("remocao",LOWER(F3460))),
ISNUMBER(FIND("remoção",LOWER(F3460)))
),"Serviços extras",
IF(ISNUMBER(FIND("banho",LOWER(F3460))),"Banho","Loja")))</f>
        <v>Serviços extras</v>
      </c>
      <c r="AZ3460" s="1" t="str">
        <f>IF(ISBLANK(I3460),"", _xlfn.LET(_xlpm.Pedido,TRIM(D3460&amp;""),IF(_xlpm.Pedido&lt;&gt;"",_xlpm.Pedido&amp;" | "&amp;K3460,I3460&amp;" | "&amp;K3460&amp;" | "&amp;TEXT(AU3460,"0"))))</f>
        <v>5675 | Loly</v>
      </c>
      <c r="BA3460" s="1" t="str">
        <f>IF(ISBLANK(I3460),"", _xlfn.LET(_xlpm.TipoServico,LOWER(H3460),IF(ISNUMBER(FIND("banho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0" s="1" t="str">
        <f>IF(ISBLANK(I3460),"", _xlfn.LET(
    _xlpm.Servico,TRIM(F3460&amp;""),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60" s="1">
        <f t="shared" si="8"/>
        <v>10</v>
      </c>
    </row>
    <row r="3461" spans="1:55" x14ac:dyDescent="0.3">
      <c r="A3461" t="s">
        <v>133</v>
      </c>
      <c r="B3461" s="3">
        <v>46169</v>
      </c>
      <c r="C3461" t="s">
        <v>53</v>
      </c>
      <c r="D3461">
        <v>5675</v>
      </c>
      <c r="F3461" t="s">
        <v>146</v>
      </c>
      <c r="H3461" t="s">
        <v>276</v>
      </c>
      <c r="I3461">
        <v>2450</v>
      </c>
      <c r="J3461" t="s">
        <v>517</v>
      </c>
      <c r="K3461" t="s">
        <v>412</v>
      </c>
      <c r="L3461">
        <v>73991999669</v>
      </c>
      <c r="M3461">
        <v>73991114817</v>
      </c>
      <c r="N3461">
        <v>0</v>
      </c>
      <c r="O3461" t="s">
        <v>5</v>
      </c>
      <c r="P3461">
        <v>0</v>
      </c>
      <c r="Q3461">
        <v>12</v>
      </c>
      <c r="R3461">
        <v>12</v>
      </c>
      <c r="S3461">
        <v>1</v>
      </c>
      <c r="T3461">
        <v>12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 t="s">
        <v>6</v>
      </c>
      <c r="AG3461">
        <v>84</v>
      </c>
      <c r="AT3461" s="1"/>
      <c r="AU3461" s="2" t="str">
        <f>IF(ISBLANK(B3461),"", TEXT(B3461,"dddd, d \d\e mmmm \d\e aaaa"))</f>
        <v>quarta-feira, 27 de maio de 2026</v>
      </c>
      <c r="AX3461" s="1" t="str" cm="1">
        <f t="array" ref="AX3461">IFERROR(_xlfn.TEXTJOIN(", ",TRUE,_xlfn._xlws.SORT(_xlfn.UNIQUE(_xlfn._xlws.FILTER($K$2:$K$2889,($I$2:$I$2889=I3461)*($K$2:$K$2889&lt;&gt;""))))),"")</f>
        <v>Loly</v>
      </c>
      <c r="AY3461" s="1" t="str">
        <f>IF(ISBLANK(F3461),"", IF(OR(
ISNUMBER(FIND("escovacao",LOWER(F3461))),
ISNUMBER(FIND("escovação",LOWER(F3461))),
ISNUMBER(FIND("higiene bucal",LOWER(F3461))),
ISNUMBER(FIND("tosa",LOWER(F3461))),
ISNUMBER(FIND("hidratacao",LOWER(F3461))),
ISNUMBER(FIND("hidratação",LOWER(F3461))),
ISNUMBER(FIND("spa",LOWER(F3461))),
ISNUMBER(FIND("corte de unhas",LOWER(F3461))),
ISNUMBER(FIND("desembolo",LOWER(F3461))),
ISNUMBER(FIND("clorexidina",LOWER(F3461))),
ISNUMBER(FIND("matizacao",LOWER(F3461))),
ISNUMBER(FIND("matização",LOWER(F3461))),
ISNUMBER(FIND("arredondamento",LOWER(F3461))),
ISNUMBER(FIND("remocao",LOWER(F3461))),
ISNUMBER(FIND("remoção",LOWER(F3461)))
),"Serviços extras",
IF(ISNUMBER(FIND("banho",LOWER(F3461))),"Banho","Loja")))</f>
        <v>Serviços extras</v>
      </c>
      <c r="AZ3461" s="1" t="str">
        <f>IF(ISBLANK(I3461),"", _xlfn.LET(_xlpm.Pedido,TRIM(D3461&amp;""),IF(_xlpm.Pedido&lt;&gt;"",_xlpm.Pedido&amp;" | "&amp;K3461,I3461&amp;" | "&amp;K3461&amp;" | "&amp;TEXT(AU3461,"0"))))</f>
        <v>5675 | Loly</v>
      </c>
      <c r="BA3461" s="1" t="str">
        <f>IF(ISBLANK(I3461),"", _xlfn.LET(_xlpm.TipoServico,LOWER(H3461),IF(ISNUMBER(FIND("banho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1" s="1" t="str">
        <f>IF(ISBLANK(I3461),"", _xlfn.LET(
    _xlpm.Servico,TRIM(F3461&amp;""),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61" s="1">
        <f t="shared" si="8"/>
        <v>12</v>
      </c>
    </row>
    <row r="3462" spans="1:55" x14ac:dyDescent="0.3">
      <c r="A3462" t="s">
        <v>141</v>
      </c>
      <c r="B3462" s="3">
        <v>46169</v>
      </c>
      <c r="C3462" t="s">
        <v>53</v>
      </c>
      <c r="D3462">
        <v>5679</v>
      </c>
      <c r="F3462" t="s">
        <v>291</v>
      </c>
      <c r="H3462" t="s">
        <v>276</v>
      </c>
      <c r="I3462">
        <v>2755</v>
      </c>
      <c r="J3462" t="s">
        <v>558</v>
      </c>
      <c r="K3462" t="s">
        <v>310</v>
      </c>
      <c r="L3462">
        <v>557388330130</v>
      </c>
      <c r="N3462">
        <v>0</v>
      </c>
      <c r="O3462" t="s">
        <v>5</v>
      </c>
      <c r="P3462">
        <v>0</v>
      </c>
      <c r="Q3462">
        <v>43</v>
      </c>
      <c r="R3462">
        <v>43</v>
      </c>
      <c r="S3462">
        <v>1</v>
      </c>
      <c r="T3462">
        <v>43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  <c r="AE3462">
        <v>0</v>
      </c>
      <c r="AF3462" t="s">
        <v>6</v>
      </c>
      <c r="AG3462">
        <v>115</v>
      </c>
      <c r="AT3462" s="1"/>
      <c r="AU3462" s="2" t="str">
        <f>IF(ISBLANK(B3462),"", TEXT(B3462,"dddd, d \d\e mmmm \d\e aaaa"))</f>
        <v>quarta-feira, 27 de maio de 2026</v>
      </c>
      <c r="AX3462" s="1" t="str" cm="1">
        <f t="array" ref="AX3462">IFERROR(_xlfn.TEXTJOIN(", ",TRUE,_xlfn._xlws.SORT(_xlfn.UNIQUE(_xlfn._xlws.FILTER($K$2:$K$2889,($I$2:$I$2889=I3462)*($K$2:$K$2889&lt;&gt;""))))),"")</f>
        <v>Dom</v>
      </c>
      <c r="AY3462" s="1" t="str">
        <f>IF(ISBLANK(F3462),"", IF(OR(
ISNUMBER(FIND("escovacao",LOWER(F3462))),
ISNUMBER(FIND("escovação",LOWER(F3462))),
ISNUMBER(FIND("higiene bucal",LOWER(F3462))),
ISNUMBER(FIND("tosa",LOWER(F3462))),
ISNUMBER(FIND("hidratacao",LOWER(F3462))),
ISNUMBER(FIND("hidratação",LOWER(F3462))),
ISNUMBER(FIND("spa",LOWER(F3462))),
ISNUMBER(FIND("corte de unhas",LOWER(F3462))),
ISNUMBER(FIND("desembolo",LOWER(F3462))),
ISNUMBER(FIND("clorexidina",LOWER(F3462))),
ISNUMBER(FIND("matizacao",LOWER(F3462))),
ISNUMBER(FIND("matização",LOWER(F3462))),
ISNUMBER(FIND("arredondamento",LOWER(F3462))),
ISNUMBER(FIND("remocao",LOWER(F3462))),
ISNUMBER(FIND("remoção",LOWER(F3462)))
),"Serviços extras",
IF(ISNUMBER(FIND("banho",LOWER(F3462))),"Banho","Loja")))</f>
        <v>Serviços extras</v>
      </c>
      <c r="AZ3462" s="1" t="str">
        <f>IF(ISBLANK(I3462),"", _xlfn.LET(_xlpm.Pedido,TRIM(D3462&amp;""),IF(_xlpm.Pedido&lt;&gt;"",_xlpm.Pedido&amp;" | "&amp;K3462,I3462&amp;" | "&amp;K3462&amp;" | "&amp;TEXT(AU3462,"0"))))</f>
        <v>5679 | Dom</v>
      </c>
      <c r="BA3462" s="1" t="str">
        <f>IF(ISBLANK(I3462),"", _xlfn.LET(_xlpm.TipoServico,LOWER(H3462),IF(ISNUMBER(FIND("banho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2" s="1" t="str">
        <f>IF(ISBLANK(I3462),"", _xlfn.LET(
    _xlpm.Servico,TRIM(F3462&amp;""),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62" s="1">
        <f t="shared" si="8"/>
        <v>43</v>
      </c>
    </row>
    <row r="3463" spans="1:55" x14ac:dyDescent="0.3">
      <c r="A3463" t="s">
        <v>11</v>
      </c>
      <c r="B3463" s="3">
        <v>46169</v>
      </c>
      <c r="C3463" t="s">
        <v>53</v>
      </c>
      <c r="D3463">
        <v>5679</v>
      </c>
      <c r="F3463" t="s">
        <v>169</v>
      </c>
      <c r="H3463" t="s">
        <v>276</v>
      </c>
      <c r="I3463">
        <v>2755</v>
      </c>
      <c r="J3463" t="s">
        <v>558</v>
      </c>
      <c r="K3463" t="s">
        <v>310</v>
      </c>
      <c r="L3463">
        <v>557388330130</v>
      </c>
      <c r="N3463">
        <v>0</v>
      </c>
      <c r="O3463" t="s">
        <v>5</v>
      </c>
      <c r="P3463">
        <v>0</v>
      </c>
      <c r="Q3463">
        <v>10</v>
      </c>
      <c r="R3463">
        <v>10</v>
      </c>
      <c r="S3463">
        <v>1</v>
      </c>
      <c r="T3463">
        <v>10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  <c r="AE3463">
        <v>0</v>
      </c>
      <c r="AF3463" t="s">
        <v>6</v>
      </c>
      <c r="AG3463">
        <v>115</v>
      </c>
      <c r="AT3463" s="1"/>
      <c r="AU3463" s="2" t="str">
        <f>IF(ISBLANK(B3463),"", TEXT(B3463,"dddd, d \d\e mmmm \d\e aaaa"))</f>
        <v>quarta-feira, 27 de maio de 2026</v>
      </c>
      <c r="AX3463" s="1" t="str" cm="1">
        <f t="array" ref="AX3463">IFERROR(_xlfn.TEXTJOIN(", ",TRUE,_xlfn._xlws.SORT(_xlfn.UNIQUE(_xlfn._xlws.FILTER($K$2:$K$2889,($I$2:$I$2889=I3463)*($K$2:$K$2889&lt;&gt;""))))),"")</f>
        <v>Dom</v>
      </c>
      <c r="AY3463" s="1" t="str">
        <f>IF(ISBLANK(F3463),"", IF(OR(
ISNUMBER(FIND("escovacao",LOWER(F3463))),
ISNUMBER(FIND("escovação",LOWER(F3463))),
ISNUMBER(FIND("higiene bucal",LOWER(F3463))),
ISNUMBER(FIND("tosa",LOWER(F3463))),
ISNUMBER(FIND("hidratacao",LOWER(F3463))),
ISNUMBER(FIND("hidratação",LOWER(F3463))),
ISNUMBER(FIND("spa",LOWER(F3463))),
ISNUMBER(FIND("corte de unhas",LOWER(F3463))),
ISNUMBER(FIND("desembolo",LOWER(F3463))),
ISNUMBER(FIND("clorexidina",LOWER(F3463))),
ISNUMBER(FIND("matizacao",LOWER(F3463))),
ISNUMBER(FIND("matização",LOWER(F3463))),
ISNUMBER(FIND("arredondamento",LOWER(F3463))),
ISNUMBER(FIND("remocao",LOWER(F3463))),
ISNUMBER(FIND("remoção",LOWER(F3463)))
),"Serviços extras",
IF(ISNUMBER(FIND("banho",LOWER(F3463))),"Banho","Loja")))</f>
        <v>Serviços extras</v>
      </c>
      <c r="AZ3463" s="1" t="str">
        <f>IF(ISBLANK(I3463),"", _xlfn.LET(_xlpm.Pedido,TRIM(D3463&amp;""),IF(_xlpm.Pedido&lt;&gt;"",_xlpm.Pedido&amp;" | "&amp;K3463,I3463&amp;" | "&amp;K3463&amp;" | "&amp;TEXT(AU3463,"0"))))</f>
        <v>5679 | Dom</v>
      </c>
      <c r="BA3463" s="1" t="str">
        <f>IF(ISBLANK(I3463),"", _xlfn.LET(_xlpm.TipoServico,LOWER(H3463),IF(ISNUMBER(FIND("banho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3" s="1" t="str">
        <f>IF(ISBLANK(I3463),"", _xlfn.LET(
    _xlpm.Servico,TRIM(F3463&amp;""),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63" s="1">
        <f t="shared" si="8"/>
        <v>10</v>
      </c>
    </row>
    <row r="3464" spans="1:55" x14ac:dyDescent="0.3">
      <c r="A3464" t="s">
        <v>133</v>
      </c>
      <c r="B3464" s="3">
        <v>46169</v>
      </c>
      <c r="C3464" t="s">
        <v>53</v>
      </c>
      <c r="D3464">
        <v>5676</v>
      </c>
      <c r="F3464" t="s">
        <v>134</v>
      </c>
      <c r="H3464" t="s">
        <v>276</v>
      </c>
      <c r="I3464">
        <v>2683</v>
      </c>
      <c r="J3464" t="s">
        <v>530</v>
      </c>
      <c r="K3464" t="s">
        <v>259</v>
      </c>
      <c r="L3464">
        <v>5573988731723</v>
      </c>
      <c r="N3464">
        <v>0</v>
      </c>
      <c r="O3464" t="s">
        <v>5</v>
      </c>
      <c r="P3464">
        <v>0</v>
      </c>
      <c r="Q3464">
        <v>62</v>
      </c>
      <c r="R3464">
        <v>62</v>
      </c>
      <c r="S3464">
        <v>1</v>
      </c>
      <c r="T3464">
        <v>62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  <c r="AE3464">
        <v>0</v>
      </c>
      <c r="AF3464" t="s">
        <v>6</v>
      </c>
      <c r="AG3464">
        <v>84</v>
      </c>
      <c r="AT3464" s="1"/>
      <c r="AU3464" s="2" t="str">
        <f>IF(ISBLANK(B3464),"", TEXT(B3464,"dddd, d \d\e mmmm \d\e aaaa"))</f>
        <v>quarta-feira, 27 de maio de 2026</v>
      </c>
      <c r="AX3464" s="1" t="str" cm="1">
        <f t="array" ref="AX3464">IFERROR(_xlfn.TEXTJOIN(", ",TRUE,_xlfn._xlws.SORT(_xlfn.UNIQUE(_xlfn._xlws.FILTER($K$2:$K$2889,($I$2:$I$2889=I3464)*($K$2:$K$2889&lt;&gt;""))))),"")</f>
        <v>Nina</v>
      </c>
      <c r="AY3464" s="1" t="str">
        <f>IF(ISBLANK(F3464),"", IF(OR(
ISNUMBER(FIND("escovacao",LOWER(F3464))),
ISNUMBER(FIND("escovação",LOWER(F3464))),
ISNUMBER(FIND("higiene bucal",LOWER(F3464))),
ISNUMBER(FIND("tosa",LOWER(F3464))),
ISNUMBER(FIND("hidratacao",LOWER(F3464))),
ISNUMBER(FIND("hidratação",LOWER(F3464))),
ISNUMBER(FIND("spa",LOWER(F3464))),
ISNUMBER(FIND("corte de unhas",LOWER(F3464))),
ISNUMBER(FIND("desembolo",LOWER(F3464))),
ISNUMBER(FIND("clorexidina",LOWER(F3464))),
ISNUMBER(FIND("matizacao",LOWER(F3464))),
ISNUMBER(FIND("matização",LOWER(F3464))),
ISNUMBER(FIND("arredondamento",LOWER(F3464))),
ISNUMBER(FIND("remocao",LOWER(F3464))),
ISNUMBER(FIND("remoção",LOWER(F3464)))
),"Serviços extras",
IF(ISNUMBER(FIND("banho",LOWER(F3464))),"Banho","Loja")))</f>
        <v>Banho</v>
      </c>
      <c r="AZ3464" s="1" t="str">
        <f>IF(ISBLANK(I3464),"", _xlfn.LET(_xlpm.Pedido,TRIM(D3464&amp;""),IF(_xlpm.Pedido&lt;&gt;"",_xlpm.Pedido&amp;" | "&amp;K3464,I3464&amp;" | "&amp;K3464&amp;" | "&amp;TEXT(AU3464,"0"))))</f>
        <v>5676 | Nina</v>
      </c>
      <c r="BA3464" s="1" t="str">
        <f>IF(ISBLANK(I3464),"", _xlfn.LET(_xlpm.TipoServico,LOWER(H3464),IF(ISNUMBER(FIND("banho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4" s="1" t="str">
        <f>IF(ISBLANK(I3464),"", _xlfn.LET(
    _xlpm.Servico,TRIM(F3464&amp;""),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64" s="1">
        <f t="shared" si="8"/>
        <v>62</v>
      </c>
    </row>
    <row r="3465" spans="1:55" x14ac:dyDescent="0.3">
      <c r="A3465" t="s">
        <v>133</v>
      </c>
      <c r="B3465" s="3">
        <v>46169</v>
      </c>
      <c r="C3465" t="s">
        <v>53</v>
      </c>
      <c r="D3465">
        <v>5676</v>
      </c>
      <c r="F3465" t="s">
        <v>146</v>
      </c>
      <c r="H3465" t="s">
        <v>276</v>
      </c>
      <c r="I3465">
        <v>2683</v>
      </c>
      <c r="J3465" t="s">
        <v>530</v>
      </c>
      <c r="K3465" t="s">
        <v>259</v>
      </c>
      <c r="L3465">
        <v>5573988731723</v>
      </c>
      <c r="N3465">
        <v>0</v>
      </c>
      <c r="O3465" t="s">
        <v>5</v>
      </c>
      <c r="P3465">
        <v>0</v>
      </c>
      <c r="Q3465">
        <v>12</v>
      </c>
      <c r="R3465">
        <v>12</v>
      </c>
      <c r="S3465">
        <v>1</v>
      </c>
      <c r="T3465">
        <v>12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 t="s">
        <v>6</v>
      </c>
      <c r="AG3465">
        <v>84</v>
      </c>
      <c r="AT3465" s="1"/>
      <c r="AU3465" s="2" t="str">
        <f>IF(ISBLANK(B3465),"", TEXT(B3465,"dddd, d \d\e mmmm \d\e aaaa"))</f>
        <v>quarta-feira, 27 de maio de 2026</v>
      </c>
      <c r="AX3465" s="1" t="str" cm="1">
        <f t="array" ref="AX3465">IFERROR(_xlfn.TEXTJOIN(", ",TRUE,_xlfn._xlws.SORT(_xlfn.UNIQUE(_xlfn._xlws.FILTER($K$2:$K$2889,($I$2:$I$2889=I3465)*($K$2:$K$2889&lt;&gt;""))))),"")</f>
        <v>Nina</v>
      </c>
      <c r="AY3465" s="1" t="str">
        <f>IF(ISBLANK(F3465),"", IF(OR(
ISNUMBER(FIND("escovacao",LOWER(F3465))),
ISNUMBER(FIND("escovação",LOWER(F3465))),
ISNUMBER(FIND("higiene bucal",LOWER(F3465))),
ISNUMBER(FIND("tosa",LOWER(F3465))),
ISNUMBER(FIND("hidratacao",LOWER(F3465))),
ISNUMBER(FIND("hidratação",LOWER(F3465))),
ISNUMBER(FIND("spa",LOWER(F3465))),
ISNUMBER(FIND("corte de unhas",LOWER(F3465))),
ISNUMBER(FIND("desembolo",LOWER(F3465))),
ISNUMBER(FIND("clorexidina",LOWER(F3465))),
ISNUMBER(FIND("matizacao",LOWER(F3465))),
ISNUMBER(FIND("matização",LOWER(F3465))),
ISNUMBER(FIND("arredondamento",LOWER(F3465))),
ISNUMBER(FIND("remocao",LOWER(F3465))),
ISNUMBER(FIND("remoção",LOWER(F3465)))
),"Serviços extras",
IF(ISNUMBER(FIND("banho",LOWER(F3465))),"Banho","Loja")))</f>
        <v>Serviços extras</v>
      </c>
      <c r="AZ3465" s="1" t="str">
        <f>IF(ISBLANK(I3465),"", _xlfn.LET(_xlpm.Pedido,TRIM(D3465&amp;""),IF(_xlpm.Pedido&lt;&gt;"",_xlpm.Pedido&amp;" | "&amp;K3465,I3465&amp;" | "&amp;K3465&amp;" | "&amp;TEXT(AU3465,"0"))))</f>
        <v>5676 | Nina</v>
      </c>
      <c r="BA3465" s="1" t="str">
        <f>IF(ISBLANK(I3465),"", _xlfn.LET(_xlpm.TipoServico,LOWER(H3465),IF(ISNUMBER(FIND("banho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5" s="1" t="str">
        <f>IF(ISBLANK(I3465),"", _xlfn.LET(
    _xlpm.Servico,TRIM(F3465&amp;""),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65" s="1">
        <f t="shared" si="8"/>
        <v>12</v>
      </c>
    </row>
    <row r="3466" spans="1:55" x14ac:dyDescent="0.3">
      <c r="A3466" t="s">
        <v>133</v>
      </c>
      <c r="B3466" s="3">
        <v>46169</v>
      </c>
      <c r="C3466" t="s">
        <v>53</v>
      </c>
      <c r="D3466">
        <v>5676</v>
      </c>
      <c r="F3466" t="s">
        <v>169</v>
      </c>
      <c r="H3466" t="s">
        <v>276</v>
      </c>
      <c r="I3466">
        <v>2683</v>
      </c>
      <c r="J3466" t="s">
        <v>530</v>
      </c>
      <c r="K3466" t="s">
        <v>259</v>
      </c>
      <c r="L3466">
        <v>5573988731723</v>
      </c>
      <c r="N3466">
        <v>0</v>
      </c>
      <c r="O3466" t="s">
        <v>5</v>
      </c>
      <c r="P3466">
        <v>0</v>
      </c>
      <c r="Q3466">
        <v>10</v>
      </c>
      <c r="R3466">
        <v>10</v>
      </c>
      <c r="S3466">
        <v>1</v>
      </c>
      <c r="T3466">
        <v>10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  <c r="AE3466">
        <v>0</v>
      </c>
      <c r="AF3466" t="s">
        <v>6</v>
      </c>
      <c r="AG3466">
        <v>84</v>
      </c>
      <c r="AT3466" s="1"/>
      <c r="AU3466" s="2" t="str">
        <f>IF(ISBLANK(B3466),"", TEXT(B3466,"dddd, d \d\e mmmm \d\e aaaa"))</f>
        <v>quarta-feira, 27 de maio de 2026</v>
      </c>
      <c r="AX3466" s="1" t="str" cm="1">
        <f t="array" ref="AX3466">IFERROR(_xlfn.TEXTJOIN(", ",TRUE,_xlfn._xlws.SORT(_xlfn.UNIQUE(_xlfn._xlws.FILTER($K$2:$K$2889,($I$2:$I$2889=I3466)*($K$2:$K$2889&lt;&gt;""))))),"")</f>
        <v>Nina</v>
      </c>
      <c r="AY3466" s="1" t="str">
        <f>IF(ISBLANK(F3466),"", IF(OR(
ISNUMBER(FIND("escovacao",LOWER(F3466))),
ISNUMBER(FIND("escovação",LOWER(F3466))),
ISNUMBER(FIND("higiene bucal",LOWER(F3466))),
ISNUMBER(FIND("tosa",LOWER(F3466))),
ISNUMBER(FIND("hidratacao",LOWER(F3466))),
ISNUMBER(FIND("hidratação",LOWER(F3466))),
ISNUMBER(FIND("spa",LOWER(F3466))),
ISNUMBER(FIND("corte de unhas",LOWER(F3466))),
ISNUMBER(FIND("desembolo",LOWER(F3466))),
ISNUMBER(FIND("clorexidina",LOWER(F3466))),
ISNUMBER(FIND("matizacao",LOWER(F3466))),
ISNUMBER(FIND("matização",LOWER(F3466))),
ISNUMBER(FIND("arredondamento",LOWER(F3466))),
ISNUMBER(FIND("remocao",LOWER(F3466))),
ISNUMBER(FIND("remoção",LOWER(F3466)))
),"Serviços extras",
IF(ISNUMBER(FIND("banho",LOWER(F3466))),"Banho","Loja")))</f>
        <v>Serviços extras</v>
      </c>
      <c r="AZ3466" s="1" t="str">
        <f>IF(ISBLANK(I3466),"", _xlfn.LET(_xlpm.Pedido,TRIM(D3466&amp;""),IF(_xlpm.Pedido&lt;&gt;"",_xlpm.Pedido&amp;" | "&amp;K3466,I3466&amp;" | "&amp;K3466&amp;" | "&amp;TEXT(AU3466,"0"))))</f>
        <v>5676 | Nina</v>
      </c>
      <c r="BA3466" s="1" t="str">
        <f>IF(ISBLANK(I3466),"", _xlfn.LET(_xlpm.TipoServico,LOWER(H3466),IF(ISNUMBER(FIND("banho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6" s="1" t="str">
        <f>IF(ISBLANK(I3466),"", _xlfn.LET(
    _xlpm.Servico,TRIM(F3466&amp;""),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66" s="1">
        <f t="shared" si="8"/>
        <v>10</v>
      </c>
    </row>
    <row r="3467" spans="1:55" x14ac:dyDescent="0.3">
      <c r="A3467" t="s">
        <v>141</v>
      </c>
      <c r="B3467" s="3">
        <v>46169</v>
      </c>
      <c r="C3467" t="s">
        <v>53</v>
      </c>
      <c r="D3467">
        <v>5678</v>
      </c>
      <c r="F3467" t="s">
        <v>183</v>
      </c>
      <c r="H3467" t="s">
        <v>276</v>
      </c>
      <c r="I3467">
        <v>2330</v>
      </c>
      <c r="J3467" t="s">
        <v>299</v>
      </c>
      <c r="K3467" t="s">
        <v>300</v>
      </c>
      <c r="L3467">
        <v>557381185756</v>
      </c>
      <c r="N3467">
        <v>0</v>
      </c>
      <c r="O3467" t="s">
        <v>5</v>
      </c>
      <c r="P3467">
        <v>0</v>
      </c>
      <c r="Q3467">
        <v>63</v>
      </c>
      <c r="R3467">
        <v>63</v>
      </c>
      <c r="S3467">
        <v>1</v>
      </c>
      <c r="T3467">
        <v>63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 t="s">
        <v>6</v>
      </c>
      <c r="AG3467">
        <v>125</v>
      </c>
      <c r="AM3467" t="s">
        <v>301</v>
      </c>
      <c r="AT3467" s="1"/>
      <c r="AU3467" s="2" t="str">
        <f>IF(ISBLANK(B3467),"", TEXT(B3467,"dddd, d \d\e mmmm \d\e aaaa"))</f>
        <v>quarta-feira, 27 de maio de 2026</v>
      </c>
      <c r="AX3467" s="1" t="str" cm="1">
        <f t="array" ref="AX3467">IFERROR(_xlfn.TEXTJOIN(", ",TRUE,_xlfn._xlws.SORT(_xlfn.UNIQUE(_xlfn._xlws.FILTER($K$2:$K$2889,($I$2:$I$2889=I3467)*($K$2:$K$2889&lt;&gt;""))))),"")</f>
        <v>Nick</v>
      </c>
      <c r="AY3467" s="1" t="str">
        <f>IF(ISBLANK(F3467),"", IF(OR(
ISNUMBER(FIND("escovacao",LOWER(F3467))),
ISNUMBER(FIND("escovação",LOWER(F3467))),
ISNUMBER(FIND("higiene bucal",LOWER(F3467))),
ISNUMBER(FIND("tosa",LOWER(F3467))),
ISNUMBER(FIND("hidratacao",LOWER(F3467))),
ISNUMBER(FIND("hidratação",LOWER(F3467))),
ISNUMBER(FIND("spa",LOWER(F3467))),
ISNUMBER(FIND("corte de unhas",LOWER(F3467))),
ISNUMBER(FIND("desembolo",LOWER(F3467))),
ISNUMBER(FIND("clorexidina",LOWER(F3467))),
ISNUMBER(FIND("matizacao",LOWER(F3467))),
ISNUMBER(FIND("matização",LOWER(F3467))),
ISNUMBER(FIND("arredondamento",LOWER(F3467))),
ISNUMBER(FIND("remocao",LOWER(F3467))),
ISNUMBER(FIND("remoção",LOWER(F3467)))
),"Serviços extras",
IF(ISNUMBER(FIND("banho",LOWER(F3467))),"Banho","Loja")))</f>
        <v>Serviços extras</v>
      </c>
      <c r="AZ3467" s="1" t="str">
        <f>IF(ISBLANK(I3467),"", _xlfn.LET(_xlpm.Pedido,TRIM(D3467&amp;""),IF(_xlpm.Pedido&lt;&gt;"",_xlpm.Pedido&amp;" | "&amp;K3467,I3467&amp;" | "&amp;K3467&amp;" | "&amp;TEXT(AU3467,"0"))))</f>
        <v>5678 | Nick</v>
      </c>
      <c r="BA3467" s="1" t="str">
        <f>IF(ISBLANK(I3467),"", _xlfn.LET(_xlpm.TipoServico,LOWER(H3467),IF(ISNUMBER(FIND("banho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7" s="1" t="str">
        <f>IF(ISBLANK(I3467),"", _xlfn.LET(
    _xlpm.Servico,TRIM(F3467&amp;""),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67" s="1">
        <f t="shared" ref="BC3467:BC3530" si="9">IF(ISBLANK(B3467),"", IF(ISBLANK(R3467),Q3467*S3467,R3467*S3467))</f>
        <v>63</v>
      </c>
    </row>
    <row r="3468" spans="1:55" x14ac:dyDescent="0.3">
      <c r="A3468" t="s">
        <v>133</v>
      </c>
      <c r="B3468" s="3">
        <v>46169</v>
      </c>
      <c r="C3468" t="s">
        <v>53</v>
      </c>
      <c r="D3468">
        <v>5677</v>
      </c>
      <c r="F3468" t="s">
        <v>217</v>
      </c>
      <c r="H3468" t="s">
        <v>276</v>
      </c>
      <c r="I3468">
        <v>2745</v>
      </c>
      <c r="J3468" t="s">
        <v>596</v>
      </c>
      <c r="K3468" t="s">
        <v>653</v>
      </c>
      <c r="L3468">
        <v>557391133378</v>
      </c>
      <c r="N3468">
        <v>0</v>
      </c>
      <c r="O3468" t="s">
        <v>5</v>
      </c>
      <c r="P3468">
        <v>0</v>
      </c>
      <c r="Q3468">
        <v>59</v>
      </c>
      <c r="R3468">
        <v>59</v>
      </c>
      <c r="S3468">
        <v>1</v>
      </c>
      <c r="T3468">
        <v>59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 t="s">
        <v>6</v>
      </c>
      <c r="AG3468">
        <v>72</v>
      </c>
      <c r="AT3468" s="1"/>
      <c r="AU3468" s="2" t="str">
        <f>IF(ISBLANK(B3468),"", TEXT(B3468,"dddd, d \d\e mmmm \d\e aaaa"))</f>
        <v>quarta-feira, 27 de maio de 2026</v>
      </c>
      <c r="AX3468" s="1" t="str" cm="1">
        <f t="array" ref="AX3468">IFERROR(_xlfn.TEXTJOIN(", ",TRUE,_xlfn._xlws.SORT(_xlfn.UNIQUE(_xlfn._xlws.FILTER($K$2:$K$2889,($I$2:$I$2889=I3468)*($K$2:$K$2889&lt;&gt;""))))),"")</f>
        <v>Eevee</v>
      </c>
      <c r="AY3468" s="1" t="str">
        <f>IF(ISBLANK(F3468),"", IF(OR(
ISNUMBER(FIND("escovacao",LOWER(F3468))),
ISNUMBER(FIND("escovação",LOWER(F3468))),
ISNUMBER(FIND("higiene bucal",LOWER(F3468))),
ISNUMBER(FIND("tosa",LOWER(F3468))),
ISNUMBER(FIND("hidratacao",LOWER(F3468))),
ISNUMBER(FIND("hidratação",LOWER(F3468))),
ISNUMBER(FIND("spa",LOWER(F3468))),
ISNUMBER(FIND("corte de unhas",LOWER(F3468))),
ISNUMBER(FIND("desembolo",LOWER(F3468))),
ISNUMBER(FIND("clorexidina",LOWER(F3468))),
ISNUMBER(FIND("matizacao",LOWER(F3468))),
ISNUMBER(FIND("matização",LOWER(F3468))),
ISNUMBER(FIND("arredondamento",LOWER(F3468))),
ISNUMBER(FIND("remocao",LOWER(F3468))),
ISNUMBER(FIND("remoção",LOWER(F3468)))
),"Serviços extras",
IF(ISNUMBER(FIND("banho",LOWER(F3468))),"Banho","Loja")))</f>
        <v>Banho</v>
      </c>
      <c r="AZ3468" s="1" t="str">
        <f>IF(ISBLANK(I3468),"", _xlfn.LET(_xlpm.Pedido,TRIM(D3468&amp;""),IF(_xlpm.Pedido&lt;&gt;"",_xlpm.Pedido&amp;" | "&amp;K3468,I3468&amp;" | "&amp;K3468&amp;" | "&amp;TEXT(AU3468,"0"))))</f>
        <v>5677 | Eevee</v>
      </c>
      <c r="BA3468" s="1" t="str">
        <f>IF(ISBLANK(I3468),"", _xlfn.LET(_xlpm.TipoServico,LOWER(H3468),IF(ISNUMBER(FIND("banho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8" s="1" t="str">
        <f>IF(ISBLANK(I3468),"", _xlfn.LET(
    _xlpm.Servico,TRIM(F3468&amp;""),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468" s="1">
        <f t="shared" si="9"/>
        <v>59</v>
      </c>
    </row>
    <row r="3469" spans="1:55" x14ac:dyDescent="0.3">
      <c r="A3469" t="s">
        <v>133</v>
      </c>
      <c r="B3469" s="3">
        <v>46169</v>
      </c>
      <c r="C3469" t="s">
        <v>53</v>
      </c>
      <c r="D3469">
        <v>5677</v>
      </c>
      <c r="F3469" t="s">
        <v>169</v>
      </c>
      <c r="H3469" t="s">
        <v>276</v>
      </c>
      <c r="I3469">
        <v>2745</v>
      </c>
      <c r="J3469" t="s">
        <v>596</v>
      </c>
      <c r="K3469" t="s">
        <v>653</v>
      </c>
      <c r="L3469">
        <v>557391133378</v>
      </c>
      <c r="N3469">
        <v>0</v>
      </c>
      <c r="O3469" t="s">
        <v>5</v>
      </c>
      <c r="P3469">
        <v>0</v>
      </c>
      <c r="Q3469">
        <v>10</v>
      </c>
      <c r="R3469">
        <v>10</v>
      </c>
      <c r="S3469">
        <v>1</v>
      </c>
      <c r="T3469">
        <v>10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 t="s">
        <v>6</v>
      </c>
      <c r="AG3469">
        <v>72</v>
      </c>
      <c r="AT3469" s="1"/>
      <c r="AU3469" s="2" t="str">
        <f>IF(ISBLANK(B3469),"", TEXT(B3469,"dddd, d \d\e mmmm \d\e aaaa"))</f>
        <v>quarta-feira, 27 de maio de 2026</v>
      </c>
      <c r="AX3469" s="1" t="str" cm="1">
        <f t="array" ref="AX3469">IFERROR(_xlfn.TEXTJOIN(", ",TRUE,_xlfn._xlws.SORT(_xlfn.UNIQUE(_xlfn._xlws.FILTER($K$2:$K$2889,($I$2:$I$2889=I3469)*($K$2:$K$2889&lt;&gt;""))))),"")</f>
        <v>Eevee</v>
      </c>
      <c r="AY3469" s="1" t="str">
        <f>IF(ISBLANK(F3469),"", IF(OR(
ISNUMBER(FIND("escovacao",LOWER(F3469))),
ISNUMBER(FIND("escovação",LOWER(F3469))),
ISNUMBER(FIND("higiene bucal",LOWER(F3469))),
ISNUMBER(FIND("tosa",LOWER(F3469))),
ISNUMBER(FIND("hidratacao",LOWER(F3469))),
ISNUMBER(FIND("hidratação",LOWER(F3469))),
ISNUMBER(FIND("spa",LOWER(F3469))),
ISNUMBER(FIND("corte de unhas",LOWER(F3469))),
ISNUMBER(FIND("desembolo",LOWER(F3469))),
ISNUMBER(FIND("clorexidina",LOWER(F3469))),
ISNUMBER(FIND("matizacao",LOWER(F3469))),
ISNUMBER(FIND("matização",LOWER(F3469))),
ISNUMBER(FIND("arredondamento",LOWER(F3469))),
ISNUMBER(FIND("remocao",LOWER(F3469))),
ISNUMBER(FIND("remoção",LOWER(F3469)))
),"Serviços extras",
IF(ISNUMBER(FIND("banho",LOWER(F3469))),"Banho","Loja")))</f>
        <v>Serviços extras</v>
      </c>
      <c r="AZ3469" s="1" t="str">
        <f>IF(ISBLANK(I3469),"", _xlfn.LET(_xlpm.Pedido,TRIM(D3469&amp;""),IF(_xlpm.Pedido&lt;&gt;"",_xlpm.Pedido&amp;" | "&amp;K3469,I3469&amp;" | "&amp;K3469&amp;" | "&amp;TEXT(AU3469,"0"))))</f>
        <v>5677 | Eevee</v>
      </c>
      <c r="BA3469" s="1" t="str">
        <f>IF(ISBLANK(I3469),"", _xlfn.LET(_xlpm.TipoServico,LOWER(H3469),IF(ISNUMBER(FIND("banho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69" s="1" t="str">
        <f>IF(ISBLANK(I3469),"", _xlfn.LET(
    _xlpm.Servico,TRIM(F3469&amp;""),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69" s="1">
        <f t="shared" si="9"/>
        <v>10</v>
      </c>
    </row>
    <row r="3470" spans="1:55" x14ac:dyDescent="0.3">
      <c r="A3470" t="s">
        <v>11</v>
      </c>
      <c r="B3470" s="3">
        <v>46169</v>
      </c>
      <c r="C3470" t="s">
        <v>53</v>
      </c>
      <c r="D3470">
        <v>5680</v>
      </c>
      <c r="F3470" t="s">
        <v>134</v>
      </c>
      <c r="H3470" t="s">
        <v>276</v>
      </c>
      <c r="I3470">
        <v>2922</v>
      </c>
      <c r="J3470" t="s">
        <v>860</v>
      </c>
      <c r="K3470" t="s">
        <v>861</v>
      </c>
      <c r="L3470">
        <v>557391319101</v>
      </c>
      <c r="N3470">
        <v>0</v>
      </c>
      <c r="O3470" t="s">
        <v>5</v>
      </c>
      <c r="P3470">
        <v>0</v>
      </c>
      <c r="Q3470">
        <v>62</v>
      </c>
      <c r="R3470">
        <v>62</v>
      </c>
      <c r="S3470">
        <v>1</v>
      </c>
      <c r="T3470">
        <v>62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 t="s">
        <v>6</v>
      </c>
      <c r="AG3470">
        <v>72</v>
      </c>
      <c r="AT3470" s="1"/>
      <c r="AU3470" s="2" t="str">
        <f>IF(ISBLANK(B3470),"", TEXT(B3470,"dddd, d \d\e mmmm \d\e aaaa"))</f>
        <v>quarta-feira, 27 de maio de 2026</v>
      </c>
      <c r="AX3470" s="1" t="str" cm="1">
        <f t="array" ref="AX3470">IFERROR(_xlfn.TEXTJOIN(", ",TRUE,_xlfn._xlws.SORT(_xlfn.UNIQUE(_xlfn._xlws.FILTER($K$2:$K$2889,($I$2:$I$2889=I3470)*($K$2:$K$2889&lt;&gt;""))))),"")</f>
        <v/>
      </c>
      <c r="AY3470" s="1" t="str">
        <f>IF(ISBLANK(F3470),"", IF(OR(
ISNUMBER(FIND("escovacao",LOWER(F3470))),
ISNUMBER(FIND("escovação",LOWER(F3470))),
ISNUMBER(FIND("higiene bucal",LOWER(F3470))),
ISNUMBER(FIND("tosa",LOWER(F3470))),
ISNUMBER(FIND("hidratacao",LOWER(F3470))),
ISNUMBER(FIND("hidratação",LOWER(F3470))),
ISNUMBER(FIND("spa",LOWER(F3470))),
ISNUMBER(FIND("corte de unhas",LOWER(F3470))),
ISNUMBER(FIND("desembolo",LOWER(F3470))),
ISNUMBER(FIND("clorexidina",LOWER(F3470))),
ISNUMBER(FIND("matizacao",LOWER(F3470))),
ISNUMBER(FIND("matização",LOWER(F3470))),
ISNUMBER(FIND("arredondamento",LOWER(F3470))),
ISNUMBER(FIND("remocao",LOWER(F3470))),
ISNUMBER(FIND("remoção",LOWER(F3470)))
),"Serviços extras",
IF(ISNUMBER(FIND("banho",LOWER(F3470))),"Banho","Loja")))</f>
        <v>Banho</v>
      </c>
      <c r="AZ3470" s="1" t="str">
        <f>IF(ISBLANK(I3470),"", _xlfn.LET(_xlpm.Pedido,TRIM(D3470&amp;""),IF(_xlpm.Pedido&lt;&gt;"",_xlpm.Pedido&amp;" | "&amp;K3470,I3470&amp;" | "&amp;K3470&amp;" | "&amp;TEXT(AU3470,"0"))))</f>
        <v>5680 | Apollo Maciel</v>
      </c>
      <c r="BA3470" s="1" t="str">
        <f>IF(ISBLANK(I3470),"", _xlfn.LET(_xlpm.TipoServico,LOWER(H3470),IF(ISNUMBER(FIND("banho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70" s="1" t="str">
        <f>IF(ISBLANK(I3470),"", _xlfn.LET(
    _xlpm.Servico,TRIM(F3470&amp;""),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70" s="1">
        <f t="shared" si="9"/>
        <v>62</v>
      </c>
    </row>
    <row r="3471" spans="1:55" x14ac:dyDescent="0.3">
      <c r="A3471" t="s">
        <v>11</v>
      </c>
      <c r="B3471" s="3">
        <v>46169</v>
      </c>
      <c r="C3471" t="s">
        <v>53</v>
      </c>
      <c r="D3471">
        <v>5680</v>
      </c>
      <c r="F3471" t="s">
        <v>169</v>
      </c>
      <c r="H3471" t="s">
        <v>276</v>
      </c>
      <c r="I3471">
        <v>2922</v>
      </c>
      <c r="J3471" t="s">
        <v>860</v>
      </c>
      <c r="K3471" t="s">
        <v>861</v>
      </c>
      <c r="L3471">
        <v>557391319101</v>
      </c>
      <c r="N3471">
        <v>0</v>
      </c>
      <c r="O3471" t="s">
        <v>5</v>
      </c>
      <c r="P3471">
        <v>0</v>
      </c>
      <c r="Q3471">
        <v>10</v>
      </c>
      <c r="R3471">
        <v>10</v>
      </c>
      <c r="S3471">
        <v>1</v>
      </c>
      <c r="T3471">
        <v>10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 t="s">
        <v>6</v>
      </c>
      <c r="AG3471">
        <v>72</v>
      </c>
      <c r="AT3471" s="1"/>
      <c r="AU3471" s="2" t="str">
        <f>IF(ISBLANK(B3471),"", TEXT(B3471,"dddd, d \d\e mmmm \d\e aaaa"))</f>
        <v>quarta-feira, 27 de maio de 2026</v>
      </c>
      <c r="AX3471" s="1" t="str" cm="1">
        <f t="array" ref="AX3471">IFERROR(_xlfn.TEXTJOIN(", ",TRUE,_xlfn._xlws.SORT(_xlfn.UNIQUE(_xlfn._xlws.FILTER($K$2:$K$2889,($I$2:$I$2889=I3471)*($K$2:$K$2889&lt;&gt;""))))),"")</f>
        <v/>
      </c>
      <c r="AY3471" s="1" t="str">
        <f>IF(ISBLANK(F3471),"", IF(OR(
ISNUMBER(FIND("escovacao",LOWER(F3471))),
ISNUMBER(FIND("escovação",LOWER(F3471))),
ISNUMBER(FIND("higiene bucal",LOWER(F3471))),
ISNUMBER(FIND("tosa",LOWER(F3471))),
ISNUMBER(FIND("hidratacao",LOWER(F3471))),
ISNUMBER(FIND("hidratação",LOWER(F3471))),
ISNUMBER(FIND("spa",LOWER(F3471))),
ISNUMBER(FIND("corte de unhas",LOWER(F3471))),
ISNUMBER(FIND("desembolo",LOWER(F3471))),
ISNUMBER(FIND("clorexidina",LOWER(F3471))),
ISNUMBER(FIND("matizacao",LOWER(F3471))),
ISNUMBER(FIND("matização",LOWER(F3471))),
ISNUMBER(FIND("arredondamento",LOWER(F3471))),
ISNUMBER(FIND("remocao",LOWER(F3471))),
ISNUMBER(FIND("remoção",LOWER(F3471)))
),"Serviços extras",
IF(ISNUMBER(FIND("banho",LOWER(F3471))),"Banho","Loja")))</f>
        <v>Serviços extras</v>
      </c>
      <c r="AZ3471" s="1" t="str">
        <f>IF(ISBLANK(I3471),"", _xlfn.LET(_xlpm.Pedido,TRIM(D3471&amp;""),IF(_xlpm.Pedido&lt;&gt;"",_xlpm.Pedido&amp;" | "&amp;K3471,I3471&amp;" | "&amp;K3471&amp;" | "&amp;TEXT(AU3471,"0"))))</f>
        <v>5680 | Apollo Maciel</v>
      </c>
      <c r="BA3471" s="1" t="str">
        <f>IF(ISBLANK(I3471),"", _xlfn.LET(_xlpm.TipoServico,LOWER(H3471),IF(ISNUMBER(FIND("banho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71" s="1" t="str">
        <f>IF(ISBLANK(I3471),"", _xlfn.LET(
    _xlpm.Servico,TRIM(F3471&amp;""),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71" s="1">
        <f t="shared" si="9"/>
        <v>10</v>
      </c>
    </row>
    <row r="3472" spans="1:55" x14ac:dyDescent="0.3">
      <c r="A3472" t="s">
        <v>133</v>
      </c>
      <c r="B3472" s="3">
        <v>46169</v>
      </c>
      <c r="C3472" t="s">
        <v>53</v>
      </c>
      <c r="D3472">
        <v>5681</v>
      </c>
      <c r="F3472" t="s">
        <v>134</v>
      </c>
      <c r="H3472" t="s">
        <v>276</v>
      </c>
      <c r="I3472">
        <v>2600</v>
      </c>
      <c r="J3472" t="s">
        <v>62</v>
      </c>
      <c r="K3472" t="s">
        <v>315</v>
      </c>
      <c r="L3472">
        <v>5573981633691</v>
      </c>
      <c r="N3472">
        <v>0</v>
      </c>
      <c r="O3472" t="s">
        <v>5</v>
      </c>
      <c r="P3472">
        <v>0</v>
      </c>
      <c r="Q3472">
        <v>62</v>
      </c>
      <c r="R3472">
        <v>62</v>
      </c>
      <c r="S3472">
        <v>1</v>
      </c>
      <c r="T3472">
        <v>62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 t="s">
        <v>6</v>
      </c>
      <c r="AG3472">
        <v>289</v>
      </c>
      <c r="AH3472" t="s">
        <v>207</v>
      </c>
      <c r="AI3472" t="s">
        <v>209</v>
      </c>
      <c r="AK3472" t="s">
        <v>190</v>
      </c>
      <c r="AL3472" t="s">
        <v>188</v>
      </c>
      <c r="AT3472" s="1"/>
      <c r="AU3472" s="2" t="str">
        <f>IF(ISBLANK(B3472),"", TEXT(B3472,"dddd, d \d\e mmmm \d\e aaaa"))</f>
        <v>quarta-feira, 27 de maio de 2026</v>
      </c>
      <c r="AX3472" s="1" t="str" cm="1">
        <f t="array" ref="AX3472">IFERROR(_xlfn.TEXTJOIN(", ",TRUE,_xlfn._xlws.SORT(_xlfn.UNIQUE(_xlfn._xlws.FILTER($K$2:$K$2889,($I$2:$I$2889=I3472)*($K$2:$K$2889&lt;&gt;""))))),"")</f>
        <v>Bella</v>
      </c>
      <c r="AY3472" s="1" t="str">
        <f>IF(ISBLANK(F3472),"", IF(OR(
ISNUMBER(FIND("escovacao",LOWER(F3472))),
ISNUMBER(FIND("escovação",LOWER(F3472))),
ISNUMBER(FIND("higiene bucal",LOWER(F3472))),
ISNUMBER(FIND("tosa",LOWER(F3472))),
ISNUMBER(FIND("hidratacao",LOWER(F3472))),
ISNUMBER(FIND("hidratação",LOWER(F3472))),
ISNUMBER(FIND("spa",LOWER(F3472))),
ISNUMBER(FIND("corte de unhas",LOWER(F3472))),
ISNUMBER(FIND("desembolo",LOWER(F3472))),
ISNUMBER(FIND("clorexidina",LOWER(F3472))),
ISNUMBER(FIND("matizacao",LOWER(F3472))),
ISNUMBER(FIND("matização",LOWER(F3472))),
ISNUMBER(FIND("arredondamento",LOWER(F3472))),
ISNUMBER(FIND("remocao",LOWER(F3472))),
ISNUMBER(FIND("remoção",LOWER(F3472)))
),"Serviços extras",
IF(ISNUMBER(FIND("banho",LOWER(F3472))),"Banho","Loja")))</f>
        <v>Banho</v>
      </c>
      <c r="AZ3472" s="1" t="str">
        <f>IF(ISBLANK(I3472),"", _xlfn.LET(_xlpm.Pedido,TRIM(D3472&amp;""),IF(_xlpm.Pedido&lt;&gt;"",_xlpm.Pedido&amp;" | "&amp;K3472,I3472&amp;" | "&amp;K3472&amp;" | "&amp;TEXT(AU3472,"0"))))</f>
        <v>5681 | Bella</v>
      </c>
      <c r="BA3472" s="1" t="str">
        <f>IF(ISBLANK(I3472),"", _xlfn.LET(_xlpm.TipoServico,LOWER(H3472),IF(ISNUMBER(FIND("banho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72" s="1" t="str">
        <f>IF(ISBLANK(I3472),"", _xlfn.LET(
    _xlpm.Servico,TRIM(F3472&amp;""),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72" s="1">
        <f t="shared" si="9"/>
        <v>62</v>
      </c>
    </row>
    <row r="3473" spans="1:55" x14ac:dyDescent="0.3">
      <c r="A3473" t="s">
        <v>133</v>
      </c>
      <c r="B3473" s="3">
        <v>46169</v>
      </c>
      <c r="C3473" t="s">
        <v>53</v>
      </c>
      <c r="D3473">
        <v>5681</v>
      </c>
      <c r="F3473" t="s">
        <v>146</v>
      </c>
      <c r="H3473" t="s">
        <v>276</v>
      </c>
      <c r="I3473">
        <v>2600</v>
      </c>
      <c r="J3473" t="s">
        <v>62</v>
      </c>
      <c r="K3473" t="s">
        <v>315</v>
      </c>
      <c r="L3473">
        <v>5573981633691</v>
      </c>
      <c r="N3473">
        <v>0</v>
      </c>
      <c r="O3473" t="s">
        <v>5</v>
      </c>
      <c r="P3473">
        <v>0</v>
      </c>
      <c r="Q3473">
        <v>12</v>
      </c>
      <c r="R3473">
        <v>12</v>
      </c>
      <c r="S3473">
        <v>1</v>
      </c>
      <c r="T3473">
        <v>12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 t="s">
        <v>6</v>
      </c>
      <c r="AG3473">
        <v>289</v>
      </c>
      <c r="AH3473" t="s">
        <v>207</v>
      </c>
      <c r="AI3473" t="s">
        <v>209</v>
      </c>
      <c r="AK3473" t="s">
        <v>190</v>
      </c>
      <c r="AL3473" t="s">
        <v>188</v>
      </c>
      <c r="AT3473" s="1"/>
      <c r="AU3473" s="2" t="str">
        <f>IF(ISBLANK(B3473),"", TEXT(B3473,"dddd, d \d\e mmmm \d\e aaaa"))</f>
        <v>quarta-feira, 27 de maio de 2026</v>
      </c>
      <c r="AX3473" s="1" t="str" cm="1">
        <f t="array" ref="AX3473">IFERROR(_xlfn.TEXTJOIN(", ",TRUE,_xlfn._xlws.SORT(_xlfn.UNIQUE(_xlfn._xlws.FILTER($K$2:$K$2889,($I$2:$I$2889=I3473)*($K$2:$K$2889&lt;&gt;""))))),"")</f>
        <v>Bella</v>
      </c>
      <c r="AY3473" s="1" t="str">
        <f>IF(ISBLANK(F3473),"", IF(OR(
ISNUMBER(FIND("escovacao",LOWER(F3473))),
ISNUMBER(FIND("escovação",LOWER(F3473))),
ISNUMBER(FIND("higiene bucal",LOWER(F3473))),
ISNUMBER(FIND("tosa",LOWER(F3473))),
ISNUMBER(FIND("hidratacao",LOWER(F3473))),
ISNUMBER(FIND("hidratação",LOWER(F3473))),
ISNUMBER(FIND("spa",LOWER(F3473))),
ISNUMBER(FIND("corte de unhas",LOWER(F3473))),
ISNUMBER(FIND("desembolo",LOWER(F3473))),
ISNUMBER(FIND("clorexidina",LOWER(F3473))),
ISNUMBER(FIND("matizacao",LOWER(F3473))),
ISNUMBER(FIND("matização",LOWER(F3473))),
ISNUMBER(FIND("arredondamento",LOWER(F3473))),
ISNUMBER(FIND("remocao",LOWER(F3473))),
ISNUMBER(FIND("remoção",LOWER(F3473)))
),"Serviços extras",
IF(ISNUMBER(FIND("banho",LOWER(F3473))),"Banho","Loja")))</f>
        <v>Serviços extras</v>
      </c>
      <c r="AZ3473" s="1" t="str">
        <f>IF(ISBLANK(I3473),"", _xlfn.LET(_xlpm.Pedido,TRIM(D3473&amp;""),IF(_xlpm.Pedido&lt;&gt;"",_xlpm.Pedido&amp;" | "&amp;K3473,I3473&amp;" | "&amp;K3473&amp;" | "&amp;TEXT(AU3473,"0"))))</f>
        <v>5681 | Bella</v>
      </c>
      <c r="BA3473" s="1" t="str">
        <f>IF(ISBLANK(I3473),"", _xlfn.LET(_xlpm.TipoServico,LOWER(H3473),IF(ISNUMBER(FIND("banho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73" s="1" t="str">
        <f>IF(ISBLANK(I3473),"", _xlfn.LET(
    _xlpm.Servico,TRIM(F3473&amp;""),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73" s="1">
        <f t="shared" si="9"/>
        <v>12</v>
      </c>
    </row>
    <row r="3474" spans="1:55" x14ac:dyDescent="0.3">
      <c r="A3474" t="s">
        <v>133</v>
      </c>
      <c r="B3474" s="3">
        <v>46169</v>
      </c>
      <c r="C3474" t="s">
        <v>53</v>
      </c>
      <c r="D3474">
        <v>5681</v>
      </c>
      <c r="F3474" t="s">
        <v>169</v>
      </c>
      <c r="H3474" t="s">
        <v>276</v>
      </c>
      <c r="I3474">
        <v>2600</v>
      </c>
      <c r="J3474" t="s">
        <v>62</v>
      </c>
      <c r="K3474" t="s">
        <v>315</v>
      </c>
      <c r="L3474">
        <v>5573981633691</v>
      </c>
      <c r="N3474">
        <v>0</v>
      </c>
      <c r="O3474" t="s">
        <v>5</v>
      </c>
      <c r="P3474">
        <v>0</v>
      </c>
      <c r="Q3474">
        <v>10</v>
      </c>
      <c r="R3474">
        <v>10</v>
      </c>
      <c r="S3474">
        <v>1</v>
      </c>
      <c r="T3474">
        <v>10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 t="s">
        <v>6</v>
      </c>
      <c r="AG3474">
        <v>289</v>
      </c>
      <c r="AH3474" t="s">
        <v>207</v>
      </c>
      <c r="AI3474" t="s">
        <v>209</v>
      </c>
      <c r="AK3474" t="s">
        <v>190</v>
      </c>
      <c r="AL3474" t="s">
        <v>188</v>
      </c>
      <c r="AT3474" s="1"/>
      <c r="AU3474" s="2" t="str">
        <f>IF(ISBLANK(B3474),"", TEXT(B3474,"dddd, d \d\e mmmm \d\e aaaa"))</f>
        <v>quarta-feira, 27 de maio de 2026</v>
      </c>
      <c r="AX3474" s="1" t="str" cm="1">
        <f t="array" ref="AX3474">IFERROR(_xlfn.TEXTJOIN(", ",TRUE,_xlfn._xlws.SORT(_xlfn.UNIQUE(_xlfn._xlws.FILTER($K$2:$K$2889,($I$2:$I$2889=I3474)*($K$2:$K$2889&lt;&gt;""))))),"")</f>
        <v>Bella</v>
      </c>
      <c r="AY3474" s="1" t="str">
        <f>IF(ISBLANK(F3474),"", IF(OR(
ISNUMBER(FIND("escovacao",LOWER(F3474))),
ISNUMBER(FIND("escovação",LOWER(F3474))),
ISNUMBER(FIND("higiene bucal",LOWER(F3474))),
ISNUMBER(FIND("tosa",LOWER(F3474))),
ISNUMBER(FIND("hidratacao",LOWER(F3474))),
ISNUMBER(FIND("hidratação",LOWER(F3474))),
ISNUMBER(FIND("spa",LOWER(F3474))),
ISNUMBER(FIND("corte de unhas",LOWER(F3474))),
ISNUMBER(FIND("desembolo",LOWER(F3474))),
ISNUMBER(FIND("clorexidina",LOWER(F3474))),
ISNUMBER(FIND("matizacao",LOWER(F3474))),
ISNUMBER(FIND("matização",LOWER(F3474))),
ISNUMBER(FIND("arredondamento",LOWER(F3474))),
ISNUMBER(FIND("remocao",LOWER(F3474))),
ISNUMBER(FIND("remoção",LOWER(F3474)))
),"Serviços extras",
IF(ISNUMBER(FIND("banho",LOWER(F3474))),"Banho","Loja")))</f>
        <v>Serviços extras</v>
      </c>
      <c r="AZ3474" s="1" t="str">
        <f>IF(ISBLANK(I3474),"", _xlfn.LET(_xlpm.Pedido,TRIM(D3474&amp;""),IF(_xlpm.Pedido&lt;&gt;"",_xlpm.Pedido&amp;" | "&amp;K3474,I3474&amp;" | "&amp;K3474&amp;" | "&amp;TEXT(AU3474,"0"))))</f>
        <v>5681 | Bella</v>
      </c>
      <c r="BA3474" s="1" t="str">
        <f>IF(ISBLANK(I3474),"", _xlfn.LET(_xlpm.TipoServico,LOWER(H3474),IF(ISNUMBER(FIND("banho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74" s="1" t="str">
        <f>IF(ISBLANK(I3474),"", _xlfn.LET(
    _xlpm.Servico,TRIM(F3474&amp;""),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74" s="1">
        <f t="shared" si="9"/>
        <v>10</v>
      </c>
    </row>
    <row r="3475" spans="1:55" x14ac:dyDescent="0.3">
      <c r="A3475" t="s">
        <v>133</v>
      </c>
      <c r="B3475" s="3">
        <v>46169</v>
      </c>
      <c r="C3475" t="s">
        <v>53</v>
      </c>
      <c r="D3475">
        <v>5682</v>
      </c>
      <c r="F3475" t="s">
        <v>303</v>
      </c>
      <c r="H3475" t="s">
        <v>276</v>
      </c>
      <c r="I3475">
        <v>2099</v>
      </c>
      <c r="J3475" t="s">
        <v>69</v>
      </c>
      <c r="K3475" t="s">
        <v>208</v>
      </c>
      <c r="L3475">
        <v>73988040014</v>
      </c>
      <c r="N3475">
        <v>0</v>
      </c>
      <c r="O3475" t="s">
        <v>5</v>
      </c>
      <c r="P3475">
        <v>0</v>
      </c>
      <c r="Q3475">
        <v>50</v>
      </c>
      <c r="R3475">
        <v>50</v>
      </c>
      <c r="S3475">
        <v>1</v>
      </c>
      <c r="T3475">
        <v>50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  <c r="AE3475">
        <v>0</v>
      </c>
      <c r="AF3475" t="s">
        <v>6</v>
      </c>
      <c r="AG3475">
        <v>50</v>
      </c>
      <c r="AH3475" t="s">
        <v>207</v>
      </c>
      <c r="AI3475" t="s">
        <v>209</v>
      </c>
      <c r="AJ3475" t="s">
        <v>192</v>
      </c>
      <c r="AK3475" t="s">
        <v>190</v>
      </c>
      <c r="AL3475" t="s">
        <v>188</v>
      </c>
      <c r="AT3475" s="1"/>
      <c r="AU3475" s="2" t="str">
        <f>IF(ISBLANK(B3475),"", TEXT(B3475,"dddd, d \d\e mmmm \d\e aaaa"))</f>
        <v>quarta-feira, 27 de maio de 2026</v>
      </c>
      <c r="AX3475" s="1" t="str" cm="1">
        <f t="array" ref="AX3475">IFERROR(_xlfn.TEXTJOIN(", ",TRUE,_xlfn._xlws.SORT(_xlfn.UNIQUE(_xlfn._xlws.FILTER($K$2:$K$2889,($I$2:$I$2889=I3475)*($K$2:$K$2889&lt;&gt;""))))),"")</f>
        <v>Meg</v>
      </c>
      <c r="AY3475" s="1" t="str">
        <f>IF(ISBLANK(F3475),"", IF(OR(
ISNUMBER(FIND("escovacao",LOWER(F3475))),
ISNUMBER(FIND("escovação",LOWER(F3475))),
ISNUMBER(FIND("higiene bucal",LOWER(F3475))),
ISNUMBER(FIND("tosa",LOWER(F3475))),
ISNUMBER(FIND("hidratacao",LOWER(F3475))),
ISNUMBER(FIND("hidratação",LOWER(F3475))),
ISNUMBER(FIND("spa",LOWER(F3475))),
ISNUMBER(FIND("corte de unhas",LOWER(F3475))),
ISNUMBER(FIND("desembolo",LOWER(F3475))),
ISNUMBER(FIND("clorexidina",LOWER(F3475))),
ISNUMBER(FIND("matizacao",LOWER(F3475))),
ISNUMBER(FIND("matização",LOWER(F3475))),
ISNUMBER(FIND("arredondamento",LOWER(F3475))),
ISNUMBER(FIND("remocao",LOWER(F3475))),
ISNUMBER(FIND("remoção",LOWER(F3475)))
),"Serviços extras",
IF(ISNUMBER(FIND("banho",LOWER(F3475))),"Banho","Loja")))</f>
        <v>Serviços extras</v>
      </c>
      <c r="AZ3475" s="1" t="str">
        <f>IF(ISBLANK(I3475),"", _xlfn.LET(_xlpm.Pedido,TRIM(D3475&amp;""),IF(_xlpm.Pedido&lt;&gt;"",_xlpm.Pedido&amp;" | "&amp;K3475,I3475&amp;" | "&amp;K3475&amp;" | "&amp;TEXT(AU3475,"0"))))</f>
        <v>5682 | Meg</v>
      </c>
      <c r="BA3475" s="1" t="str">
        <f>IF(ISBLANK(I3475),"", _xlfn.LET(_xlpm.TipoServico,LOWER(H3475),IF(ISNUMBER(FIND("banho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75" s="1" t="str">
        <f>IF(ISBLANK(I3475),"", _xlfn.LET(
    _xlpm.Servico,TRIM(F3475&amp;""),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75" s="1">
        <f t="shared" si="9"/>
        <v>50</v>
      </c>
    </row>
    <row r="3476" spans="1:55" x14ac:dyDescent="0.3">
      <c r="A3476" t="s">
        <v>787</v>
      </c>
      <c r="B3476" s="3">
        <v>46169</v>
      </c>
      <c r="C3476" t="s">
        <v>53</v>
      </c>
      <c r="D3476">
        <v>5681</v>
      </c>
      <c r="F3476" t="s">
        <v>270</v>
      </c>
      <c r="H3476" t="s">
        <v>267</v>
      </c>
      <c r="I3476">
        <v>2600</v>
      </c>
      <c r="J3476" t="s">
        <v>62</v>
      </c>
      <c r="K3476" t="s">
        <v>315</v>
      </c>
      <c r="L3476">
        <v>5573981633691</v>
      </c>
      <c r="N3476">
        <v>20</v>
      </c>
      <c r="O3476" t="s">
        <v>271</v>
      </c>
      <c r="P3476">
        <v>12</v>
      </c>
      <c r="Q3476">
        <v>60</v>
      </c>
      <c r="R3476">
        <v>60</v>
      </c>
      <c r="S3476">
        <v>1</v>
      </c>
      <c r="T3476">
        <v>60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 t="s">
        <v>6</v>
      </c>
      <c r="AG3476">
        <v>289</v>
      </c>
      <c r="AH3476" t="s">
        <v>207</v>
      </c>
      <c r="AI3476" t="s">
        <v>209</v>
      </c>
      <c r="AK3476" t="s">
        <v>190</v>
      </c>
      <c r="AL3476" t="s">
        <v>188</v>
      </c>
      <c r="AT3476" s="1" t="s">
        <v>272</v>
      </c>
      <c r="AU3476" s="2" t="str">
        <f>IF(ISBLANK(B3476),"", TEXT(B3476,"dddd, d \d\e mmmm \d\e aaaa"))</f>
        <v>quarta-feira, 27 de maio de 2026</v>
      </c>
      <c r="AX3476" s="1" t="str" cm="1">
        <f t="array" ref="AX3476">IFERROR(_xlfn.TEXTJOIN(", ",TRUE,_xlfn._xlws.SORT(_xlfn.UNIQUE(_xlfn._xlws.FILTER($K$2:$K$2889,($I$2:$I$2889=I3476)*($K$2:$K$2889&lt;&gt;""))))),"")</f>
        <v>Bella</v>
      </c>
      <c r="AY3476" s="1" t="str">
        <f>IF(ISBLANK(F3476),"", IF(OR(
ISNUMBER(FIND("escovacao",LOWER(F3476))),
ISNUMBER(FIND("escovação",LOWER(F3476))),
ISNUMBER(FIND("higiene bucal",LOWER(F3476))),
ISNUMBER(FIND("tosa",LOWER(F3476))),
ISNUMBER(FIND("hidratacao",LOWER(F3476))),
ISNUMBER(FIND("hidratação",LOWER(F3476))),
ISNUMBER(FIND("spa",LOWER(F3476))),
ISNUMBER(FIND("corte de unhas",LOWER(F3476))),
ISNUMBER(FIND("desembolo",LOWER(F3476))),
ISNUMBER(FIND("clorexidina",LOWER(F3476))),
ISNUMBER(FIND("matizacao",LOWER(F3476))),
ISNUMBER(FIND("matização",LOWER(F3476))),
ISNUMBER(FIND("arredondamento",LOWER(F3476))),
ISNUMBER(FIND("remocao",LOWER(F3476))),
ISNUMBER(FIND("remoção",LOWER(F3476)))
),"Serviços extras",
IF(ISNUMBER(FIND("banho",LOWER(F3476))),"Banho","Loja")))</f>
        <v>Loja</v>
      </c>
      <c r="AZ3476" s="1" t="str">
        <f>IF(ISBLANK(I3476),"", _xlfn.LET(_xlpm.Pedido,TRIM(D3476&amp;""),IF(_xlpm.Pedido&lt;&gt;"",_xlpm.Pedido&amp;" | "&amp;K3476,I3476&amp;" | "&amp;K3476&amp;" | "&amp;TEXT(AU3476,"0"))))</f>
        <v>5681 | Bella</v>
      </c>
      <c r="BA3476" s="1" t="str">
        <f>IF(ISBLANK(I3476),"", _xlfn.LET(_xlpm.TipoServico,LOWER(H3476),IF(ISNUMBER(FIND("banho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76" s="1" t="str">
        <f>IF(ISBLANK(I3476),"", _xlfn.LET(
    _xlpm.Servico,TRIM(F3476&amp;""),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76" s="1">
        <f t="shared" si="9"/>
        <v>60</v>
      </c>
    </row>
    <row r="3477" spans="1:55" x14ac:dyDescent="0.3">
      <c r="A3477" t="s">
        <v>133</v>
      </c>
      <c r="B3477" s="3">
        <v>46169</v>
      </c>
      <c r="C3477" t="s">
        <v>53</v>
      </c>
      <c r="D3477">
        <v>5681</v>
      </c>
      <c r="F3477" t="s">
        <v>308</v>
      </c>
      <c r="H3477" t="s">
        <v>176</v>
      </c>
      <c r="I3477">
        <v>2600</v>
      </c>
      <c r="J3477" t="s">
        <v>62</v>
      </c>
      <c r="K3477" t="s">
        <v>315</v>
      </c>
      <c r="L3477">
        <v>5573981633691</v>
      </c>
      <c r="N3477">
        <v>0</v>
      </c>
      <c r="O3477" t="s">
        <v>5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 t="s">
        <v>6</v>
      </c>
      <c r="AG3477">
        <v>289</v>
      </c>
      <c r="AH3477" t="s">
        <v>207</v>
      </c>
      <c r="AI3477" t="s">
        <v>209</v>
      </c>
      <c r="AK3477" t="s">
        <v>190</v>
      </c>
      <c r="AL3477" t="s">
        <v>188</v>
      </c>
      <c r="AT3477" s="1"/>
      <c r="AU3477" s="2" t="str">
        <f>IF(ISBLANK(B3477),"", TEXT(B3477,"dddd, d \d\e mmmm \d\e aaaa"))</f>
        <v>quarta-feira, 27 de maio de 2026</v>
      </c>
      <c r="AX3477" s="1" t="str" cm="1">
        <f t="array" ref="AX3477">IFERROR(_xlfn.TEXTJOIN(", ",TRUE,_xlfn._xlws.SORT(_xlfn.UNIQUE(_xlfn._xlws.FILTER($K$2:$K$2889,($I$2:$I$2889=I3477)*($K$2:$K$2889&lt;&gt;""))))),"")</f>
        <v>Bella</v>
      </c>
      <c r="AY3477" s="1" t="str">
        <f>IF(ISBLANK(F3477),"", IF(OR(
ISNUMBER(FIND("escovacao",LOWER(F3477))),
ISNUMBER(FIND("escovação",LOWER(F3477))),
ISNUMBER(FIND("higiene bucal",LOWER(F3477))),
ISNUMBER(FIND("tosa",LOWER(F3477))),
ISNUMBER(FIND("hidratacao",LOWER(F3477))),
ISNUMBER(FIND("hidratação",LOWER(F3477))),
ISNUMBER(FIND("spa",LOWER(F3477))),
ISNUMBER(FIND("corte de unhas",LOWER(F3477))),
ISNUMBER(FIND("desembolo",LOWER(F3477))),
ISNUMBER(FIND("clorexidina",LOWER(F3477))),
ISNUMBER(FIND("matizacao",LOWER(F3477))),
ISNUMBER(FIND("matização",LOWER(F3477))),
ISNUMBER(FIND("arredondamento",LOWER(F3477))),
ISNUMBER(FIND("remocao",LOWER(F3477))),
ISNUMBER(FIND("remoção",LOWER(F3477)))
),"Serviços extras",
IF(ISNUMBER(FIND("banho",LOWER(F3477))),"Banho","Loja")))</f>
        <v>Loja</v>
      </c>
      <c r="AZ3477" s="1" t="str">
        <f>IF(ISBLANK(I3477),"", _xlfn.LET(_xlpm.Pedido,TRIM(D3477&amp;""),IF(_xlpm.Pedido&lt;&gt;"",_xlpm.Pedido&amp;" | "&amp;K3477,I3477&amp;" | "&amp;K3477&amp;" | "&amp;TEXT(AU3477,"0"))))</f>
        <v>5681 | Bella</v>
      </c>
      <c r="BA3477" s="1" t="str">
        <f>IF(ISBLANK(I3477),"", _xlfn.LET(_xlpm.TipoServico,LOWER(H3477),IF(ISNUMBER(FIND("banho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77" s="1" t="str">
        <f>IF(ISBLANK(I3477),"", _xlfn.LET(
    _xlpm.Servico,TRIM(F3477&amp;""),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77" s="1">
        <f t="shared" si="9"/>
        <v>0</v>
      </c>
    </row>
    <row r="3478" spans="1:55" x14ac:dyDescent="0.3">
      <c r="A3478" t="s">
        <v>133</v>
      </c>
      <c r="B3478" s="3">
        <v>46169</v>
      </c>
      <c r="C3478" t="s">
        <v>53</v>
      </c>
      <c r="D3478">
        <v>5681</v>
      </c>
      <c r="E3478">
        <v>0</v>
      </c>
      <c r="F3478" t="s">
        <v>308</v>
      </c>
      <c r="H3478" t="s">
        <v>4</v>
      </c>
      <c r="I3478">
        <v>2600</v>
      </c>
      <c r="J3478" t="s">
        <v>62</v>
      </c>
      <c r="K3478" t="s">
        <v>315</v>
      </c>
      <c r="L3478">
        <v>5573981633691</v>
      </c>
      <c r="N3478">
        <v>0</v>
      </c>
      <c r="O3478" t="s">
        <v>5</v>
      </c>
      <c r="P3478">
        <v>0</v>
      </c>
      <c r="Q3478">
        <v>125</v>
      </c>
      <c r="R3478">
        <v>125</v>
      </c>
      <c r="S3478">
        <v>1</v>
      </c>
      <c r="T3478">
        <v>125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 t="s">
        <v>6</v>
      </c>
      <c r="AG3478">
        <v>289</v>
      </c>
      <c r="AH3478" t="s">
        <v>207</v>
      </c>
      <c r="AI3478" t="s">
        <v>209</v>
      </c>
      <c r="AK3478" t="s">
        <v>190</v>
      </c>
      <c r="AL3478" t="s">
        <v>188</v>
      </c>
      <c r="AS3478" t="s">
        <v>176</v>
      </c>
      <c r="AT3478" s="1"/>
      <c r="AU3478" s="2" t="str">
        <f>IF(ISBLANK(B3478),"", TEXT(B3478,"dddd, d \d\e mmmm \d\e aaaa"))</f>
        <v>quarta-feira, 27 de maio de 2026</v>
      </c>
      <c r="AX3478" s="1" t="str" cm="1">
        <f t="array" ref="AX3478">IFERROR(_xlfn.TEXTJOIN(", ",TRUE,_xlfn._xlws.SORT(_xlfn.UNIQUE(_xlfn._xlws.FILTER($K$2:$K$2889,($I$2:$I$2889=I3478)*($K$2:$K$2889&lt;&gt;""))))),"")</f>
        <v>Bella</v>
      </c>
      <c r="AY3478" s="1" t="str">
        <f>IF(ISBLANK(F3478),"", IF(OR(
ISNUMBER(FIND("escovacao",LOWER(F3478))),
ISNUMBER(FIND("escovação",LOWER(F3478))),
ISNUMBER(FIND("higiene bucal",LOWER(F3478))),
ISNUMBER(FIND("tosa",LOWER(F3478))),
ISNUMBER(FIND("hidratacao",LOWER(F3478))),
ISNUMBER(FIND("hidratação",LOWER(F3478))),
ISNUMBER(FIND("spa",LOWER(F3478))),
ISNUMBER(FIND("corte de unhas",LOWER(F3478))),
ISNUMBER(FIND("desembolo",LOWER(F3478))),
ISNUMBER(FIND("clorexidina",LOWER(F3478))),
ISNUMBER(FIND("matizacao",LOWER(F3478))),
ISNUMBER(FIND("matização",LOWER(F3478))),
ISNUMBER(FIND("arredondamento",LOWER(F3478))),
ISNUMBER(FIND("remocao",LOWER(F3478))),
ISNUMBER(FIND("remoção",LOWER(F3478)))
),"Serviços extras",
IF(ISNUMBER(FIND("banho",LOWER(F3478))),"Banho","Loja")))</f>
        <v>Loja</v>
      </c>
      <c r="AZ3478" s="1" t="str">
        <f>IF(ISBLANK(I3478),"", _xlfn.LET(_xlpm.Pedido,TRIM(D3478&amp;""),IF(_xlpm.Pedido&lt;&gt;"",_xlpm.Pedido&amp;" | "&amp;K3478,I3478&amp;" | "&amp;K3478&amp;" | "&amp;TEXT(AU3478,"0"))))</f>
        <v>5681 | Bella</v>
      </c>
      <c r="BA3478" s="1" t="str">
        <f>IF(ISBLANK(I3478),"", _xlfn.LET(_xlpm.TipoServico,LOWER(H3478),IF(ISNUMBER(FIND("banho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78" s="1" t="str">
        <f>IF(ISBLANK(I3478),"", _xlfn.LET(
    _xlpm.Servico,TRIM(F3478&amp;""),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78" s="1">
        <f t="shared" si="9"/>
        <v>125</v>
      </c>
    </row>
    <row r="3479" spans="1:55" x14ac:dyDescent="0.3">
      <c r="A3479" t="s">
        <v>11</v>
      </c>
      <c r="B3479" s="3">
        <v>46169</v>
      </c>
      <c r="C3479" t="s">
        <v>53</v>
      </c>
      <c r="D3479">
        <v>5686</v>
      </c>
      <c r="F3479" t="s">
        <v>134</v>
      </c>
      <c r="H3479" t="s">
        <v>276</v>
      </c>
      <c r="I3479">
        <v>2122</v>
      </c>
      <c r="J3479" t="s">
        <v>862</v>
      </c>
      <c r="K3479" t="s">
        <v>845</v>
      </c>
      <c r="L3479">
        <v>73991683145</v>
      </c>
      <c r="N3479">
        <v>0</v>
      </c>
      <c r="O3479" t="s">
        <v>5</v>
      </c>
      <c r="P3479">
        <v>0</v>
      </c>
      <c r="Q3479">
        <v>62</v>
      </c>
      <c r="R3479">
        <v>62</v>
      </c>
      <c r="S3479">
        <v>1</v>
      </c>
      <c r="T3479">
        <v>62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 t="s">
        <v>6</v>
      </c>
      <c r="AG3479">
        <v>216</v>
      </c>
      <c r="AH3479" t="s">
        <v>219</v>
      </c>
      <c r="AI3479" t="s">
        <v>863</v>
      </c>
      <c r="AJ3479" t="s">
        <v>214</v>
      </c>
      <c r="AT3479" s="1"/>
      <c r="AU3479" s="2" t="str">
        <f>IF(ISBLANK(B3479),"", TEXT(B3479,"dddd, d \d\e mmmm \d\e aaaa"))</f>
        <v>quarta-feira, 27 de maio de 2026</v>
      </c>
      <c r="AX3479" s="1" t="str" cm="1">
        <f t="array" ref="AX3479">IFERROR(_xlfn.TEXTJOIN(", ",TRUE,_xlfn._xlws.SORT(_xlfn.UNIQUE(_xlfn._xlws.FILTER($K$2:$K$2889,($I$2:$I$2889=I3479)*($K$2:$K$2889&lt;&gt;""))))),"")</f>
        <v/>
      </c>
      <c r="AY3479" s="1" t="str">
        <f>IF(ISBLANK(F3479),"", IF(OR(
ISNUMBER(FIND("escovacao",LOWER(F3479))),
ISNUMBER(FIND("escovação",LOWER(F3479))),
ISNUMBER(FIND("higiene bucal",LOWER(F3479))),
ISNUMBER(FIND("tosa",LOWER(F3479))),
ISNUMBER(FIND("hidratacao",LOWER(F3479))),
ISNUMBER(FIND("hidratação",LOWER(F3479))),
ISNUMBER(FIND("spa",LOWER(F3479))),
ISNUMBER(FIND("corte de unhas",LOWER(F3479))),
ISNUMBER(FIND("desembolo",LOWER(F3479))),
ISNUMBER(FIND("clorexidina",LOWER(F3479))),
ISNUMBER(FIND("matizacao",LOWER(F3479))),
ISNUMBER(FIND("matização",LOWER(F3479))),
ISNUMBER(FIND("arredondamento",LOWER(F3479))),
ISNUMBER(FIND("remocao",LOWER(F3479))),
ISNUMBER(FIND("remoção",LOWER(F3479)))
),"Serviços extras",
IF(ISNUMBER(FIND("banho",LOWER(F3479))),"Banho","Loja")))</f>
        <v>Banho</v>
      </c>
      <c r="AZ3479" s="1" t="str">
        <f>IF(ISBLANK(I3479),"", _xlfn.LET(_xlpm.Pedido,TRIM(D3479&amp;""),IF(_xlpm.Pedido&lt;&gt;"",_xlpm.Pedido&amp;" | "&amp;K3479,I3479&amp;" | "&amp;K3479&amp;" | "&amp;TEXT(AU3479,"0"))))</f>
        <v>5686 | Sol</v>
      </c>
      <c r="BA3479" s="1" t="str">
        <f>IF(ISBLANK(I3479),"", _xlfn.LET(_xlpm.TipoServico,LOWER(H3479),IF(ISNUMBER(FIND("banho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79" s="1" t="str">
        <f>IF(ISBLANK(I3479),"", _xlfn.LET(
    _xlpm.Servico,TRIM(F3479&amp;""),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79" s="1">
        <f t="shared" si="9"/>
        <v>62</v>
      </c>
    </row>
    <row r="3480" spans="1:55" x14ac:dyDescent="0.3">
      <c r="A3480" t="s">
        <v>133</v>
      </c>
      <c r="B3480" s="3">
        <v>46169</v>
      </c>
      <c r="C3480" t="s">
        <v>53</v>
      </c>
      <c r="D3480">
        <v>5686</v>
      </c>
      <c r="F3480" t="s">
        <v>134</v>
      </c>
      <c r="H3480" t="s">
        <v>276</v>
      </c>
      <c r="I3480">
        <v>2122</v>
      </c>
      <c r="J3480" t="s">
        <v>862</v>
      </c>
      <c r="K3480" t="s">
        <v>864</v>
      </c>
      <c r="L3480">
        <v>73991683145</v>
      </c>
      <c r="N3480">
        <v>0</v>
      </c>
      <c r="O3480" t="s">
        <v>5</v>
      </c>
      <c r="P3480">
        <v>0</v>
      </c>
      <c r="Q3480">
        <v>62</v>
      </c>
      <c r="R3480">
        <v>62</v>
      </c>
      <c r="S3480">
        <v>1</v>
      </c>
      <c r="T3480">
        <v>62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  <c r="AE3480">
        <v>0</v>
      </c>
      <c r="AF3480" t="s">
        <v>6</v>
      </c>
      <c r="AG3480">
        <v>216</v>
      </c>
      <c r="AH3480" t="s">
        <v>219</v>
      </c>
      <c r="AI3480" t="s">
        <v>227</v>
      </c>
      <c r="AJ3480" t="s">
        <v>214</v>
      </c>
      <c r="AT3480" s="1"/>
      <c r="AU3480" s="2" t="str">
        <f>IF(ISBLANK(B3480),"", TEXT(B3480,"dddd, d \d\e mmmm \d\e aaaa"))</f>
        <v>quarta-feira, 27 de maio de 2026</v>
      </c>
      <c r="AX3480" s="1" t="str" cm="1">
        <f t="array" ref="AX3480">IFERROR(_xlfn.TEXTJOIN(", ",TRUE,_xlfn._xlws.SORT(_xlfn.UNIQUE(_xlfn._xlws.FILTER($K$2:$K$2889,($I$2:$I$2889=I3480)*($K$2:$K$2889&lt;&gt;""))))),"")</f>
        <v/>
      </c>
      <c r="AY3480" s="1" t="str">
        <f>IF(ISBLANK(F3480),"", IF(OR(
ISNUMBER(FIND("escovacao",LOWER(F3480))),
ISNUMBER(FIND("escovação",LOWER(F3480))),
ISNUMBER(FIND("higiene bucal",LOWER(F3480))),
ISNUMBER(FIND("tosa",LOWER(F3480))),
ISNUMBER(FIND("hidratacao",LOWER(F3480))),
ISNUMBER(FIND("hidratação",LOWER(F3480))),
ISNUMBER(FIND("spa",LOWER(F3480))),
ISNUMBER(FIND("corte de unhas",LOWER(F3480))),
ISNUMBER(FIND("desembolo",LOWER(F3480))),
ISNUMBER(FIND("clorexidina",LOWER(F3480))),
ISNUMBER(FIND("matizacao",LOWER(F3480))),
ISNUMBER(FIND("matização",LOWER(F3480))),
ISNUMBER(FIND("arredondamento",LOWER(F3480))),
ISNUMBER(FIND("remocao",LOWER(F3480))),
ISNUMBER(FIND("remoção",LOWER(F3480)))
),"Serviços extras",
IF(ISNUMBER(FIND("banho",LOWER(F3480))),"Banho","Loja")))</f>
        <v>Banho</v>
      </c>
      <c r="AZ3480" s="1" t="str">
        <f>IF(ISBLANK(I3480),"", _xlfn.LET(_xlpm.Pedido,TRIM(D3480&amp;""),IF(_xlpm.Pedido&lt;&gt;"",_xlpm.Pedido&amp;" | "&amp;K3480,I3480&amp;" | "&amp;K3480&amp;" | "&amp;TEXT(AU3480,"0"))))</f>
        <v>5686 | lua</v>
      </c>
      <c r="BA3480" s="1" t="str">
        <f>IF(ISBLANK(I3480),"", _xlfn.LET(_xlpm.TipoServico,LOWER(H3480),IF(ISNUMBER(FIND("banho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80" s="1" t="str">
        <f>IF(ISBLANK(I3480),"", _xlfn.LET(
    _xlpm.Servico,TRIM(F3480&amp;""),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80" s="1">
        <f t="shared" si="9"/>
        <v>62</v>
      </c>
    </row>
    <row r="3481" spans="1:55" x14ac:dyDescent="0.3">
      <c r="A3481" t="s">
        <v>133</v>
      </c>
      <c r="B3481" s="3">
        <v>46169</v>
      </c>
      <c r="C3481" t="s">
        <v>53</v>
      </c>
      <c r="D3481">
        <v>5686</v>
      </c>
      <c r="F3481" t="s">
        <v>291</v>
      </c>
      <c r="H3481" t="s">
        <v>276</v>
      </c>
      <c r="I3481">
        <v>2122</v>
      </c>
      <c r="J3481" t="s">
        <v>862</v>
      </c>
      <c r="K3481" t="s">
        <v>864</v>
      </c>
      <c r="L3481">
        <v>73991683145</v>
      </c>
      <c r="N3481">
        <v>0</v>
      </c>
      <c r="O3481" t="s">
        <v>5</v>
      </c>
      <c r="P3481">
        <v>0</v>
      </c>
      <c r="Q3481">
        <v>43</v>
      </c>
      <c r="R3481">
        <v>43</v>
      </c>
      <c r="S3481">
        <v>1</v>
      </c>
      <c r="T3481">
        <v>43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0</v>
      </c>
      <c r="AF3481" t="s">
        <v>6</v>
      </c>
      <c r="AG3481">
        <v>216</v>
      </c>
      <c r="AH3481" t="s">
        <v>219</v>
      </c>
      <c r="AI3481" t="s">
        <v>227</v>
      </c>
      <c r="AJ3481" t="s">
        <v>214</v>
      </c>
      <c r="AT3481" s="1"/>
      <c r="AU3481" s="2" t="str">
        <f>IF(ISBLANK(B3481),"", TEXT(B3481,"dddd, d \d\e mmmm \d\e aaaa"))</f>
        <v>quarta-feira, 27 de maio de 2026</v>
      </c>
      <c r="AX3481" s="1" t="str" cm="1">
        <f t="array" ref="AX3481">IFERROR(_xlfn.TEXTJOIN(", ",TRUE,_xlfn._xlws.SORT(_xlfn.UNIQUE(_xlfn._xlws.FILTER($K$2:$K$2889,($I$2:$I$2889=I3481)*($K$2:$K$2889&lt;&gt;""))))),"")</f>
        <v/>
      </c>
      <c r="AY3481" s="1" t="str">
        <f>IF(ISBLANK(F3481),"", IF(OR(
ISNUMBER(FIND("escovacao",LOWER(F3481))),
ISNUMBER(FIND("escovação",LOWER(F3481))),
ISNUMBER(FIND("higiene bucal",LOWER(F3481))),
ISNUMBER(FIND("tosa",LOWER(F3481))),
ISNUMBER(FIND("hidratacao",LOWER(F3481))),
ISNUMBER(FIND("hidratação",LOWER(F3481))),
ISNUMBER(FIND("spa",LOWER(F3481))),
ISNUMBER(FIND("corte de unhas",LOWER(F3481))),
ISNUMBER(FIND("desembolo",LOWER(F3481))),
ISNUMBER(FIND("clorexidina",LOWER(F3481))),
ISNUMBER(FIND("matizacao",LOWER(F3481))),
ISNUMBER(FIND("matização",LOWER(F3481))),
ISNUMBER(FIND("arredondamento",LOWER(F3481))),
ISNUMBER(FIND("remocao",LOWER(F3481))),
ISNUMBER(FIND("remoção",LOWER(F3481)))
),"Serviços extras",
IF(ISNUMBER(FIND("banho",LOWER(F3481))),"Banho","Loja")))</f>
        <v>Serviços extras</v>
      </c>
      <c r="AZ3481" s="1" t="str">
        <f>IF(ISBLANK(I3481),"", _xlfn.LET(_xlpm.Pedido,TRIM(D3481&amp;""),IF(_xlpm.Pedido&lt;&gt;"",_xlpm.Pedido&amp;" | "&amp;K3481,I3481&amp;" | "&amp;K3481&amp;" | "&amp;TEXT(AU3481,"0"))))</f>
        <v>5686 | lua</v>
      </c>
      <c r="BA3481" s="1" t="str">
        <f>IF(ISBLANK(I3481),"", _xlfn.LET(_xlpm.TipoServico,LOWER(H3481),IF(ISNUMBER(FIND("banho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81" s="1" t="str">
        <f>IF(ISBLANK(I3481),"", _xlfn.LET(
    _xlpm.Servico,TRIM(F3481&amp;""),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81" s="1">
        <f t="shared" si="9"/>
        <v>43</v>
      </c>
    </row>
    <row r="3482" spans="1:55" x14ac:dyDescent="0.3">
      <c r="A3482" t="s">
        <v>11</v>
      </c>
      <c r="B3482" s="3">
        <v>46169</v>
      </c>
      <c r="C3482" t="s">
        <v>53</v>
      </c>
      <c r="D3482">
        <v>5686</v>
      </c>
      <c r="F3482" t="s">
        <v>169</v>
      </c>
      <c r="H3482" t="s">
        <v>276</v>
      </c>
      <c r="I3482">
        <v>2122</v>
      </c>
      <c r="J3482" t="s">
        <v>862</v>
      </c>
      <c r="K3482" t="s">
        <v>845</v>
      </c>
      <c r="L3482">
        <v>73991683145</v>
      </c>
      <c r="N3482">
        <v>0</v>
      </c>
      <c r="O3482" t="s">
        <v>5</v>
      </c>
      <c r="P3482">
        <v>0</v>
      </c>
      <c r="Q3482">
        <v>10</v>
      </c>
      <c r="R3482">
        <v>10</v>
      </c>
      <c r="S3482">
        <v>1</v>
      </c>
      <c r="T3482">
        <v>10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  <c r="AE3482">
        <v>0</v>
      </c>
      <c r="AF3482" t="s">
        <v>6</v>
      </c>
      <c r="AG3482">
        <v>216</v>
      </c>
      <c r="AH3482" t="s">
        <v>219</v>
      </c>
      <c r="AI3482" t="s">
        <v>863</v>
      </c>
      <c r="AJ3482" t="s">
        <v>214</v>
      </c>
      <c r="AT3482" s="1"/>
      <c r="AU3482" s="2" t="str">
        <f>IF(ISBLANK(B3482),"", TEXT(B3482,"dddd, d \d\e mmmm \d\e aaaa"))</f>
        <v>quarta-feira, 27 de maio de 2026</v>
      </c>
      <c r="AX3482" s="1" t="str" cm="1">
        <f t="array" ref="AX3482">IFERROR(_xlfn.TEXTJOIN(", ",TRUE,_xlfn._xlws.SORT(_xlfn.UNIQUE(_xlfn._xlws.FILTER($K$2:$K$2889,($I$2:$I$2889=I3482)*($K$2:$K$2889&lt;&gt;""))))),"")</f>
        <v/>
      </c>
      <c r="AY3482" s="1" t="str">
        <f>IF(ISBLANK(F3482),"", IF(OR(
ISNUMBER(FIND("escovacao",LOWER(F3482))),
ISNUMBER(FIND("escovação",LOWER(F3482))),
ISNUMBER(FIND("higiene bucal",LOWER(F3482))),
ISNUMBER(FIND("tosa",LOWER(F3482))),
ISNUMBER(FIND("hidratacao",LOWER(F3482))),
ISNUMBER(FIND("hidratação",LOWER(F3482))),
ISNUMBER(FIND("spa",LOWER(F3482))),
ISNUMBER(FIND("corte de unhas",LOWER(F3482))),
ISNUMBER(FIND("desembolo",LOWER(F3482))),
ISNUMBER(FIND("clorexidina",LOWER(F3482))),
ISNUMBER(FIND("matizacao",LOWER(F3482))),
ISNUMBER(FIND("matização",LOWER(F3482))),
ISNUMBER(FIND("arredondamento",LOWER(F3482))),
ISNUMBER(FIND("remocao",LOWER(F3482))),
ISNUMBER(FIND("remoção",LOWER(F3482)))
),"Serviços extras",
IF(ISNUMBER(FIND("banho",LOWER(F3482))),"Banho","Loja")))</f>
        <v>Serviços extras</v>
      </c>
      <c r="AZ3482" s="1" t="str">
        <f>IF(ISBLANK(I3482),"", _xlfn.LET(_xlpm.Pedido,TRIM(D3482&amp;""),IF(_xlpm.Pedido&lt;&gt;"",_xlpm.Pedido&amp;" | "&amp;K3482,I3482&amp;" | "&amp;K3482&amp;" | "&amp;TEXT(AU3482,"0"))))</f>
        <v>5686 | Sol</v>
      </c>
      <c r="BA3482" s="1" t="str">
        <f>IF(ISBLANK(I3482),"", _xlfn.LET(_xlpm.TipoServico,LOWER(H3482),IF(ISNUMBER(FIND("banho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82" s="1" t="str">
        <f>IF(ISBLANK(I3482),"", _xlfn.LET(
    _xlpm.Servico,TRIM(F3482&amp;""),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82" s="1">
        <f t="shared" si="9"/>
        <v>10</v>
      </c>
    </row>
    <row r="3483" spans="1:55" x14ac:dyDescent="0.3">
      <c r="A3483" t="s">
        <v>133</v>
      </c>
      <c r="B3483" s="3">
        <v>46169</v>
      </c>
      <c r="C3483" t="s">
        <v>53</v>
      </c>
      <c r="D3483">
        <v>5686</v>
      </c>
      <c r="F3483" t="s">
        <v>169</v>
      </c>
      <c r="H3483" t="s">
        <v>276</v>
      </c>
      <c r="I3483">
        <v>2122</v>
      </c>
      <c r="J3483" t="s">
        <v>862</v>
      </c>
      <c r="K3483" t="s">
        <v>864</v>
      </c>
      <c r="L3483">
        <v>73991683145</v>
      </c>
      <c r="N3483">
        <v>0</v>
      </c>
      <c r="O3483" t="s">
        <v>5</v>
      </c>
      <c r="P3483">
        <v>0</v>
      </c>
      <c r="Q3483">
        <v>10</v>
      </c>
      <c r="R3483">
        <v>10</v>
      </c>
      <c r="S3483">
        <v>1</v>
      </c>
      <c r="T3483">
        <v>10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  <c r="AE3483">
        <v>0</v>
      </c>
      <c r="AF3483" t="s">
        <v>6</v>
      </c>
      <c r="AG3483">
        <v>216</v>
      </c>
      <c r="AH3483" t="s">
        <v>219</v>
      </c>
      <c r="AI3483" t="s">
        <v>227</v>
      </c>
      <c r="AJ3483" t="s">
        <v>214</v>
      </c>
      <c r="AT3483" s="1"/>
      <c r="AU3483" s="2" t="str">
        <f>IF(ISBLANK(B3483),"", TEXT(B3483,"dddd, d \d\e mmmm \d\e aaaa"))</f>
        <v>quarta-feira, 27 de maio de 2026</v>
      </c>
      <c r="AX3483" s="1" t="str" cm="1">
        <f t="array" ref="AX3483">IFERROR(_xlfn.TEXTJOIN(", ",TRUE,_xlfn._xlws.SORT(_xlfn.UNIQUE(_xlfn._xlws.FILTER($K$2:$K$2889,($I$2:$I$2889=I3483)*($K$2:$K$2889&lt;&gt;""))))),"")</f>
        <v/>
      </c>
      <c r="AY3483" s="1" t="str">
        <f>IF(ISBLANK(F3483),"", IF(OR(
ISNUMBER(FIND("escovacao",LOWER(F3483))),
ISNUMBER(FIND("escovação",LOWER(F3483))),
ISNUMBER(FIND("higiene bucal",LOWER(F3483))),
ISNUMBER(FIND("tosa",LOWER(F3483))),
ISNUMBER(FIND("hidratacao",LOWER(F3483))),
ISNUMBER(FIND("hidratação",LOWER(F3483))),
ISNUMBER(FIND("spa",LOWER(F3483))),
ISNUMBER(FIND("corte de unhas",LOWER(F3483))),
ISNUMBER(FIND("desembolo",LOWER(F3483))),
ISNUMBER(FIND("clorexidina",LOWER(F3483))),
ISNUMBER(FIND("matizacao",LOWER(F3483))),
ISNUMBER(FIND("matização",LOWER(F3483))),
ISNUMBER(FIND("arredondamento",LOWER(F3483))),
ISNUMBER(FIND("remocao",LOWER(F3483))),
ISNUMBER(FIND("remoção",LOWER(F3483)))
),"Serviços extras",
IF(ISNUMBER(FIND("banho",LOWER(F3483))),"Banho","Loja")))</f>
        <v>Serviços extras</v>
      </c>
      <c r="AZ3483" s="1" t="str">
        <f>IF(ISBLANK(I3483),"", _xlfn.LET(_xlpm.Pedido,TRIM(D3483&amp;""),IF(_xlpm.Pedido&lt;&gt;"",_xlpm.Pedido&amp;" | "&amp;K3483,I3483&amp;" | "&amp;K3483&amp;" | "&amp;TEXT(AU3483,"0"))))</f>
        <v>5686 | lua</v>
      </c>
      <c r="BA3483" s="1" t="str">
        <f>IF(ISBLANK(I3483),"", _xlfn.LET(_xlpm.TipoServico,LOWER(H3483),IF(ISNUMBER(FIND("banho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83" s="1" t="str">
        <f>IF(ISBLANK(I3483),"", _xlfn.LET(
    _xlpm.Servico,TRIM(F3483&amp;""),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83" s="1">
        <f t="shared" si="9"/>
        <v>10</v>
      </c>
    </row>
    <row r="3484" spans="1:55" x14ac:dyDescent="0.3">
      <c r="A3484" t="s">
        <v>141</v>
      </c>
      <c r="B3484" s="3">
        <v>46169</v>
      </c>
      <c r="C3484" t="s">
        <v>53</v>
      </c>
      <c r="D3484">
        <v>5685</v>
      </c>
      <c r="F3484" t="s">
        <v>134</v>
      </c>
      <c r="H3484" t="s">
        <v>276</v>
      </c>
      <c r="I3484">
        <v>2323</v>
      </c>
      <c r="J3484" t="s">
        <v>33</v>
      </c>
      <c r="K3484" t="s">
        <v>235</v>
      </c>
      <c r="L3484">
        <v>557391151318</v>
      </c>
      <c r="N3484">
        <v>0</v>
      </c>
      <c r="O3484" t="s">
        <v>5</v>
      </c>
      <c r="P3484">
        <v>0</v>
      </c>
      <c r="Q3484">
        <v>62</v>
      </c>
      <c r="R3484">
        <v>62</v>
      </c>
      <c r="S3484">
        <v>1</v>
      </c>
      <c r="T3484">
        <v>62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 t="s">
        <v>6</v>
      </c>
      <c r="AG3484">
        <v>62</v>
      </c>
      <c r="AH3484" t="s">
        <v>219</v>
      </c>
      <c r="AI3484" t="s">
        <v>199</v>
      </c>
      <c r="AJ3484" t="s">
        <v>192</v>
      </c>
      <c r="AK3484" t="s">
        <v>187</v>
      </c>
      <c r="AL3484" t="s">
        <v>188</v>
      </c>
      <c r="AT3484" s="1"/>
      <c r="AU3484" s="2" t="str">
        <f>IF(ISBLANK(B3484),"", TEXT(B3484,"dddd, d \d\e mmmm \d\e aaaa"))</f>
        <v>quarta-feira, 27 de maio de 2026</v>
      </c>
      <c r="AX3484" s="1" t="str" cm="1">
        <f t="array" ref="AX3484">IFERROR(_xlfn.TEXTJOIN(", ",TRUE,_xlfn._xlws.SORT(_xlfn.UNIQUE(_xlfn._xlws.FILTER($K$2:$K$2889,($I$2:$I$2889=I3484)*($K$2:$K$2889&lt;&gt;""))))),"")</f>
        <v>Duke</v>
      </c>
      <c r="AY3484" s="1" t="str">
        <f>IF(ISBLANK(F3484),"", IF(OR(
ISNUMBER(FIND("escovacao",LOWER(F3484))),
ISNUMBER(FIND("escovação",LOWER(F3484))),
ISNUMBER(FIND("higiene bucal",LOWER(F3484))),
ISNUMBER(FIND("tosa",LOWER(F3484))),
ISNUMBER(FIND("hidratacao",LOWER(F3484))),
ISNUMBER(FIND("hidratação",LOWER(F3484))),
ISNUMBER(FIND("spa",LOWER(F3484))),
ISNUMBER(FIND("corte de unhas",LOWER(F3484))),
ISNUMBER(FIND("desembolo",LOWER(F3484))),
ISNUMBER(FIND("clorexidina",LOWER(F3484))),
ISNUMBER(FIND("matizacao",LOWER(F3484))),
ISNUMBER(FIND("matização",LOWER(F3484))),
ISNUMBER(FIND("arredondamento",LOWER(F3484))),
ISNUMBER(FIND("remocao",LOWER(F3484))),
ISNUMBER(FIND("remoção",LOWER(F3484)))
),"Serviços extras",
IF(ISNUMBER(FIND("banho",LOWER(F3484))),"Banho","Loja")))</f>
        <v>Banho</v>
      </c>
      <c r="AZ3484" s="1" t="str">
        <f>IF(ISBLANK(I3484),"", _xlfn.LET(_xlpm.Pedido,TRIM(D3484&amp;""),IF(_xlpm.Pedido&lt;&gt;"",_xlpm.Pedido&amp;" | "&amp;K3484,I3484&amp;" | "&amp;K3484&amp;" | "&amp;TEXT(AU3484,"0"))))</f>
        <v>5685 | Duke</v>
      </c>
      <c r="BA3484" s="1" t="str">
        <f>IF(ISBLANK(I3484),"", _xlfn.LET(_xlpm.TipoServico,LOWER(H3484),IF(ISNUMBER(FIND("banho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84" s="1" t="str">
        <f>IF(ISBLANK(I3484),"", _xlfn.LET(
    _xlpm.Servico,TRIM(F3484&amp;""),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84" s="1">
        <f t="shared" si="9"/>
        <v>62</v>
      </c>
    </row>
    <row r="3485" spans="1:55" x14ac:dyDescent="0.3">
      <c r="A3485" t="s">
        <v>1</v>
      </c>
      <c r="B3485" s="3">
        <v>46169</v>
      </c>
      <c r="C3485" t="s">
        <v>53</v>
      </c>
      <c r="D3485">
        <v>5681</v>
      </c>
      <c r="E3485">
        <v>0</v>
      </c>
      <c r="F3485" t="s">
        <v>628</v>
      </c>
      <c r="H3485" t="s">
        <v>4</v>
      </c>
      <c r="I3485">
        <v>2600</v>
      </c>
      <c r="J3485" t="s">
        <v>62</v>
      </c>
      <c r="L3485">
        <v>5573981633691</v>
      </c>
      <c r="N3485">
        <v>0</v>
      </c>
      <c r="O3485" t="s">
        <v>5</v>
      </c>
      <c r="P3485">
        <v>0</v>
      </c>
      <c r="Q3485">
        <v>20</v>
      </c>
      <c r="R3485">
        <v>20</v>
      </c>
      <c r="S3485">
        <v>1</v>
      </c>
      <c r="T3485">
        <v>20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 t="s">
        <v>6</v>
      </c>
      <c r="AG3485">
        <v>289</v>
      </c>
      <c r="AT3485" s="1"/>
      <c r="AU3485" s="2" t="str">
        <f>IF(ISBLANK(B3485),"", TEXT(B3485,"dddd, d \d\e mmmm \d\e aaaa"))</f>
        <v>quarta-feira, 27 de maio de 2026</v>
      </c>
      <c r="AX3485" s="1" t="str" cm="1">
        <f t="array" ref="AX3485">IFERROR(_xlfn.TEXTJOIN(", ",TRUE,_xlfn._xlws.SORT(_xlfn.UNIQUE(_xlfn._xlws.FILTER($K$2:$K$2889,($I$2:$I$2889=I3485)*($K$2:$K$2889&lt;&gt;""))))),"")</f>
        <v>Bella</v>
      </c>
      <c r="AY3485" s="1" t="str">
        <f>IF(ISBLANK(F3485),"", IF(OR(
ISNUMBER(FIND("escovacao",LOWER(F3485))),
ISNUMBER(FIND("escovação",LOWER(F3485))),
ISNUMBER(FIND("higiene bucal",LOWER(F3485))),
ISNUMBER(FIND("tosa",LOWER(F3485))),
ISNUMBER(FIND("hidratacao",LOWER(F3485))),
ISNUMBER(FIND("hidratação",LOWER(F3485))),
ISNUMBER(FIND("spa",LOWER(F3485))),
ISNUMBER(FIND("corte de unhas",LOWER(F3485))),
ISNUMBER(FIND("desembolo",LOWER(F3485))),
ISNUMBER(FIND("clorexidina",LOWER(F3485))),
ISNUMBER(FIND("matizacao",LOWER(F3485))),
ISNUMBER(FIND("matização",LOWER(F3485))),
ISNUMBER(FIND("arredondamento",LOWER(F3485))),
ISNUMBER(FIND("remocao",LOWER(F3485))),
ISNUMBER(FIND("remoção",LOWER(F3485)))
),"Serviços extras",
IF(ISNUMBER(FIND("banho",LOWER(F3485))),"Banho","Loja")))</f>
        <v>Loja</v>
      </c>
      <c r="AZ3485" s="1" t="str">
        <f>IF(ISBLANK(I3485),"", _xlfn.LET(_xlpm.Pedido,TRIM(D3485&amp;""),IF(_xlpm.Pedido&lt;&gt;"",_xlpm.Pedido&amp;" | "&amp;K3485,I3485&amp;" | "&amp;K3485&amp;" | "&amp;TEXT(AU3485,"0"))))</f>
        <v xml:space="preserve">5681 | </v>
      </c>
      <c r="BA3485" s="1" t="str">
        <f>IF(ISBLANK(I3485),"", _xlfn.LET(_xlpm.TipoServico,LOWER(H3485),IF(ISNUMBER(FIND("banho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85" s="1" t="str">
        <f>IF(ISBLANK(I3485),"", _xlfn.LET(
    _xlpm.Servico,TRIM(F3485&amp;""),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85" s="1">
        <f t="shared" si="9"/>
        <v>20</v>
      </c>
    </row>
    <row r="3486" spans="1:55" x14ac:dyDescent="0.3">
      <c r="A3486" t="s">
        <v>141</v>
      </c>
      <c r="B3486" s="3">
        <v>46169</v>
      </c>
      <c r="C3486" t="s">
        <v>53</v>
      </c>
      <c r="D3486">
        <v>5684</v>
      </c>
      <c r="F3486" t="s">
        <v>134</v>
      </c>
      <c r="H3486" t="s">
        <v>276</v>
      </c>
      <c r="I3486">
        <v>2927</v>
      </c>
      <c r="J3486" t="s">
        <v>865</v>
      </c>
      <c r="K3486" t="s">
        <v>866</v>
      </c>
      <c r="L3486">
        <v>557381512869</v>
      </c>
      <c r="N3486">
        <v>0</v>
      </c>
      <c r="O3486" t="s">
        <v>5</v>
      </c>
      <c r="P3486">
        <v>0</v>
      </c>
      <c r="Q3486">
        <v>62</v>
      </c>
      <c r="R3486">
        <v>62</v>
      </c>
      <c r="S3486">
        <v>1</v>
      </c>
      <c r="T3486">
        <v>62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  <c r="AE3486">
        <v>0</v>
      </c>
      <c r="AF3486" t="s">
        <v>6</v>
      </c>
      <c r="AG3486">
        <v>119</v>
      </c>
      <c r="AT3486" s="1"/>
      <c r="AU3486" s="2" t="str">
        <f>IF(ISBLANK(B3486),"", TEXT(B3486,"dddd, d \d\e mmmm \d\e aaaa"))</f>
        <v>quarta-feira, 27 de maio de 2026</v>
      </c>
      <c r="AX3486" s="1" t="str" cm="1">
        <f t="array" ref="AX3486">IFERROR(_xlfn.TEXTJOIN(", ",TRUE,_xlfn._xlws.SORT(_xlfn.UNIQUE(_xlfn._xlws.FILTER($K$2:$K$2889,($I$2:$I$2889=I3486)*($K$2:$K$2889&lt;&gt;""))))),"")</f>
        <v/>
      </c>
      <c r="AY3486" s="1" t="str">
        <f>IF(ISBLANK(F3486),"", IF(OR(
ISNUMBER(FIND("escovacao",LOWER(F3486))),
ISNUMBER(FIND("escovação",LOWER(F3486))),
ISNUMBER(FIND("higiene bucal",LOWER(F3486))),
ISNUMBER(FIND("tosa",LOWER(F3486))),
ISNUMBER(FIND("hidratacao",LOWER(F3486))),
ISNUMBER(FIND("hidratação",LOWER(F3486))),
ISNUMBER(FIND("spa",LOWER(F3486))),
ISNUMBER(FIND("corte de unhas",LOWER(F3486))),
ISNUMBER(FIND("desembolo",LOWER(F3486))),
ISNUMBER(FIND("clorexidina",LOWER(F3486))),
ISNUMBER(FIND("matizacao",LOWER(F3486))),
ISNUMBER(FIND("matização",LOWER(F3486))),
ISNUMBER(FIND("arredondamento",LOWER(F3486))),
ISNUMBER(FIND("remocao",LOWER(F3486))),
ISNUMBER(FIND("remoção",LOWER(F3486)))
),"Serviços extras",
IF(ISNUMBER(FIND("banho",LOWER(F3486))),"Banho","Loja")))</f>
        <v>Banho</v>
      </c>
      <c r="AZ3486" s="1" t="str">
        <f>IF(ISBLANK(I3486),"", _xlfn.LET(_xlpm.Pedido,TRIM(D3486&amp;""),IF(_xlpm.Pedido&lt;&gt;"",_xlpm.Pedido&amp;" | "&amp;K3486,I3486&amp;" | "&amp;K3486&amp;" | "&amp;TEXT(AU3486,"0"))))</f>
        <v>5684 | Ayka</v>
      </c>
      <c r="BA3486" s="1" t="str">
        <f>IF(ISBLANK(I3486),"", _xlfn.LET(_xlpm.TipoServico,LOWER(H3486),IF(ISNUMBER(FIND("banho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86" s="1" t="str">
        <f>IF(ISBLANK(I3486),"", _xlfn.LET(
    _xlpm.Servico,TRIM(F3486&amp;""),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86" s="1">
        <f t="shared" si="9"/>
        <v>62</v>
      </c>
    </row>
    <row r="3487" spans="1:55" x14ac:dyDescent="0.3">
      <c r="A3487" t="s">
        <v>141</v>
      </c>
      <c r="B3487" s="3">
        <v>46169</v>
      </c>
      <c r="C3487" t="s">
        <v>53</v>
      </c>
      <c r="D3487">
        <v>5684</v>
      </c>
      <c r="F3487" t="s">
        <v>169</v>
      </c>
      <c r="H3487" t="s">
        <v>276</v>
      </c>
      <c r="I3487">
        <v>2927</v>
      </c>
      <c r="J3487" t="s">
        <v>865</v>
      </c>
      <c r="K3487" t="s">
        <v>866</v>
      </c>
      <c r="L3487">
        <v>557381512869</v>
      </c>
      <c r="N3487">
        <v>0</v>
      </c>
      <c r="O3487" t="s">
        <v>5</v>
      </c>
      <c r="P3487">
        <v>0</v>
      </c>
      <c r="Q3487">
        <v>10</v>
      </c>
      <c r="R3487">
        <v>10</v>
      </c>
      <c r="S3487">
        <v>1</v>
      </c>
      <c r="T3487">
        <v>10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  <c r="AE3487">
        <v>0</v>
      </c>
      <c r="AF3487" t="s">
        <v>6</v>
      </c>
      <c r="AG3487">
        <v>119</v>
      </c>
      <c r="AT3487" s="1"/>
      <c r="AU3487" s="2" t="str">
        <f>IF(ISBLANK(B3487),"", TEXT(B3487,"dddd, d \d\e mmmm \d\e aaaa"))</f>
        <v>quarta-feira, 27 de maio de 2026</v>
      </c>
      <c r="AX3487" s="1" t="str" cm="1">
        <f t="array" ref="AX3487">IFERROR(_xlfn.TEXTJOIN(", ",TRUE,_xlfn._xlws.SORT(_xlfn.UNIQUE(_xlfn._xlws.FILTER($K$2:$K$2889,($I$2:$I$2889=I3487)*($K$2:$K$2889&lt;&gt;""))))),"")</f>
        <v/>
      </c>
      <c r="AY3487" s="1" t="str">
        <f>IF(ISBLANK(F3487),"", IF(OR(
ISNUMBER(FIND("escovacao",LOWER(F3487))),
ISNUMBER(FIND("escovação",LOWER(F3487))),
ISNUMBER(FIND("higiene bucal",LOWER(F3487))),
ISNUMBER(FIND("tosa",LOWER(F3487))),
ISNUMBER(FIND("hidratacao",LOWER(F3487))),
ISNUMBER(FIND("hidratação",LOWER(F3487))),
ISNUMBER(FIND("spa",LOWER(F3487))),
ISNUMBER(FIND("corte de unhas",LOWER(F3487))),
ISNUMBER(FIND("desembolo",LOWER(F3487))),
ISNUMBER(FIND("clorexidina",LOWER(F3487))),
ISNUMBER(FIND("matizacao",LOWER(F3487))),
ISNUMBER(FIND("matização",LOWER(F3487))),
ISNUMBER(FIND("arredondamento",LOWER(F3487))),
ISNUMBER(FIND("remocao",LOWER(F3487))),
ISNUMBER(FIND("remoção",LOWER(F3487)))
),"Serviços extras",
IF(ISNUMBER(FIND("banho",LOWER(F3487))),"Banho","Loja")))</f>
        <v>Serviços extras</v>
      </c>
      <c r="AZ3487" s="1" t="str">
        <f>IF(ISBLANK(I3487),"", _xlfn.LET(_xlpm.Pedido,TRIM(D3487&amp;""),IF(_xlpm.Pedido&lt;&gt;"",_xlpm.Pedido&amp;" | "&amp;K3487,I3487&amp;" | "&amp;K3487&amp;" | "&amp;TEXT(AU3487,"0"))))</f>
        <v>5684 | Ayka</v>
      </c>
      <c r="BA3487" s="1" t="str">
        <f>IF(ISBLANK(I3487),"", _xlfn.LET(_xlpm.TipoServico,LOWER(H3487),IF(ISNUMBER(FIND("banho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87" s="1" t="str">
        <f>IF(ISBLANK(I3487),"", _xlfn.LET(
    _xlpm.Servico,TRIM(F3487&amp;""),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87" s="1">
        <f t="shared" si="9"/>
        <v>10</v>
      </c>
    </row>
    <row r="3488" spans="1:55" x14ac:dyDescent="0.3">
      <c r="A3488" t="s">
        <v>141</v>
      </c>
      <c r="B3488" s="3">
        <v>46169</v>
      </c>
      <c r="C3488" t="s">
        <v>53</v>
      </c>
      <c r="D3488">
        <v>5684</v>
      </c>
      <c r="F3488" t="s">
        <v>275</v>
      </c>
      <c r="H3488" t="s">
        <v>276</v>
      </c>
      <c r="I3488">
        <v>2927</v>
      </c>
      <c r="J3488" t="s">
        <v>865</v>
      </c>
      <c r="K3488" t="s">
        <v>866</v>
      </c>
      <c r="L3488">
        <v>557381512869</v>
      </c>
      <c r="N3488">
        <v>0</v>
      </c>
      <c r="O3488" t="s">
        <v>5</v>
      </c>
      <c r="P3488">
        <v>0</v>
      </c>
      <c r="Q3488">
        <v>35</v>
      </c>
      <c r="R3488">
        <v>35</v>
      </c>
      <c r="S3488">
        <v>1</v>
      </c>
      <c r="T3488">
        <v>35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  <c r="AE3488">
        <v>0</v>
      </c>
      <c r="AF3488" t="s">
        <v>6</v>
      </c>
      <c r="AG3488">
        <v>119</v>
      </c>
      <c r="AT3488" s="1"/>
      <c r="AU3488" s="2" t="str">
        <f>IF(ISBLANK(B3488),"", TEXT(B3488,"dddd, d \d\e mmmm \d\e aaaa"))</f>
        <v>quarta-feira, 27 de maio de 2026</v>
      </c>
      <c r="AX3488" s="1" t="str" cm="1">
        <f t="array" ref="AX3488">IFERROR(_xlfn.TEXTJOIN(", ",TRUE,_xlfn._xlws.SORT(_xlfn.UNIQUE(_xlfn._xlws.FILTER($K$2:$K$2889,($I$2:$I$2889=I3488)*($K$2:$K$2889&lt;&gt;""))))),"")</f>
        <v/>
      </c>
      <c r="AY3488" s="1" t="str">
        <f>IF(ISBLANK(F3488),"", IF(OR(
ISNUMBER(FIND("escovacao",LOWER(F3488))),
ISNUMBER(FIND("escovação",LOWER(F3488))),
ISNUMBER(FIND("higiene bucal",LOWER(F3488))),
ISNUMBER(FIND("tosa",LOWER(F3488))),
ISNUMBER(FIND("hidratacao",LOWER(F3488))),
ISNUMBER(FIND("hidratação",LOWER(F3488))),
ISNUMBER(FIND("spa",LOWER(F3488))),
ISNUMBER(FIND("corte de unhas",LOWER(F3488))),
ISNUMBER(FIND("desembolo",LOWER(F3488))),
ISNUMBER(FIND("clorexidina",LOWER(F3488))),
ISNUMBER(FIND("matizacao",LOWER(F3488))),
ISNUMBER(FIND("matização",LOWER(F3488))),
ISNUMBER(FIND("arredondamento",LOWER(F3488))),
ISNUMBER(FIND("remocao",LOWER(F3488))),
ISNUMBER(FIND("remoção",LOWER(F3488)))
),"Serviços extras",
IF(ISNUMBER(FIND("banho",LOWER(F3488))),"Banho","Loja")))</f>
        <v>Serviços extras</v>
      </c>
      <c r="AZ3488" s="1" t="str">
        <f>IF(ISBLANK(I3488),"", _xlfn.LET(_xlpm.Pedido,TRIM(D3488&amp;""),IF(_xlpm.Pedido&lt;&gt;"",_xlpm.Pedido&amp;" | "&amp;K3488,I3488&amp;" | "&amp;K3488&amp;" | "&amp;TEXT(AU3488,"0"))))</f>
        <v>5684 | Ayka</v>
      </c>
      <c r="BA3488" s="1" t="str">
        <f>IF(ISBLANK(I3488),"", _xlfn.LET(_xlpm.TipoServico,LOWER(H3488),IF(ISNUMBER(FIND("banho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88" s="1" t="str">
        <f>IF(ISBLANK(I3488),"", _xlfn.LET(
    _xlpm.Servico,TRIM(F3488&amp;""),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488" s="1">
        <f t="shared" si="9"/>
        <v>35</v>
      </c>
    </row>
    <row r="3489" spans="1:55" x14ac:dyDescent="0.3">
      <c r="A3489" t="s">
        <v>133</v>
      </c>
      <c r="B3489" s="3">
        <v>46169</v>
      </c>
      <c r="C3489" t="s">
        <v>53</v>
      </c>
      <c r="D3489">
        <v>5684</v>
      </c>
      <c r="F3489" t="s">
        <v>146</v>
      </c>
      <c r="H3489" t="s">
        <v>276</v>
      </c>
      <c r="I3489">
        <v>2927</v>
      </c>
      <c r="J3489" t="s">
        <v>865</v>
      </c>
      <c r="K3489" t="s">
        <v>866</v>
      </c>
      <c r="L3489">
        <v>557381512869</v>
      </c>
      <c r="N3489">
        <v>0</v>
      </c>
      <c r="O3489" t="s">
        <v>5</v>
      </c>
      <c r="P3489">
        <v>0</v>
      </c>
      <c r="Q3489">
        <v>12</v>
      </c>
      <c r="R3489">
        <v>12</v>
      </c>
      <c r="S3489">
        <v>1</v>
      </c>
      <c r="T3489">
        <v>12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  <c r="AE3489">
        <v>0</v>
      </c>
      <c r="AF3489" t="s">
        <v>6</v>
      </c>
      <c r="AG3489">
        <v>119</v>
      </c>
      <c r="AT3489" s="1"/>
      <c r="AU3489" s="2" t="str">
        <f>IF(ISBLANK(B3489),"", TEXT(B3489,"dddd, d \d\e mmmm \d\e aaaa"))</f>
        <v>quarta-feira, 27 de maio de 2026</v>
      </c>
      <c r="AX3489" s="1" t="str" cm="1">
        <f t="array" ref="AX3489">IFERROR(_xlfn.TEXTJOIN(", ",TRUE,_xlfn._xlws.SORT(_xlfn.UNIQUE(_xlfn._xlws.FILTER($K$2:$K$2889,($I$2:$I$2889=I3489)*($K$2:$K$2889&lt;&gt;""))))),"")</f>
        <v/>
      </c>
      <c r="AY3489" s="1" t="str">
        <f>IF(ISBLANK(F3489),"", IF(OR(
ISNUMBER(FIND("escovacao",LOWER(F3489))),
ISNUMBER(FIND("escovação",LOWER(F3489))),
ISNUMBER(FIND("higiene bucal",LOWER(F3489))),
ISNUMBER(FIND("tosa",LOWER(F3489))),
ISNUMBER(FIND("hidratacao",LOWER(F3489))),
ISNUMBER(FIND("hidratação",LOWER(F3489))),
ISNUMBER(FIND("spa",LOWER(F3489))),
ISNUMBER(FIND("corte de unhas",LOWER(F3489))),
ISNUMBER(FIND("desembolo",LOWER(F3489))),
ISNUMBER(FIND("clorexidina",LOWER(F3489))),
ISNUMBER(FIND("matizacao",LOWER(F3489))),
ISNUMBER(FIND("matização",LOWER(F3489))),
ISNUMBER(FIND("arredondamento",LOWER(F3489))),
ISNUMBER(FIND("remocao",LOWER(F3489))),
ISNUMBER(FIND("remoção",LOWER(F3489)))
),"Serviços extras",
IF(ISNUMBER(FIND("banho",LOWER(F3489))),"Banho","Loja")))</f>
        <v>Serviços extras</v>
      </c>
      <c r="AZ3489" s="1" t="str">
        <f>IF(ISBLANK(I3489),"", _xlfn.LET(_xlpm.Pedido,TRIM(D3489&amp;""),IF(_xlpm.Pedido&lt;&gt;"",_xlpm.Pedido&amp;" | "&amp;K3489,I3489&amp;" | "&amp;K3489&amp;" | "&amp;TEXT(AU3489,"0"))))</f>
        <v>5684 | Ayka</v>
      </c>
      <c r="BA3489" s="1" t="str">
        <f>IF(ISBLANK(I3489),"", _xlfn.LET(_xlpm.TipoServico,LOWER(H3489),IF(ISNUMBER(FIND("banho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89" s="1" t="str">
        <f>IF(ISBLANK(I3489),"", _xlfn.LET(
    _xlpm.Servico,TRIM(F3489&amp;""),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89" s="1">
        <f t="shared" si="9"/>
        <v>12</v>
      </c>
    </row>
    <row r="3490" spans="1:55" x14ac:dyDescent="0.3">
      <c r="A3490" t="s">
        <v>1</v>
      </c>
      <c r="B3490" s="3">
        <v>46169</v>
      </c>
      <c r="C3490" t="s">
        <v>53</v>
      </c>
      <c r="D3490">
        <v>5686</v>
      </c>
      <c r="F3490" t="s">
        <v>527</v>
      </c>
      <c r="H3490" t="s">
        <v>4</v>
      </c>
      <c r="I3490">
        <v>2122</v>
      </c>
      <c r="J3490" t="s">
        <v>862</v>
      </c>
      <c r="L3490">
        <v>73991683145</v>
      </c>
      <c r="N3490">
        <v>0</v>
      </c>
      <c r="O3490" t="s">
        <v>5</v>
      </c>
      <c r="P3490">
        <v>0</v>
      </c>
      <c r="Q3490">
        <v>29</v>
      </c>
      <c r="R3490">
        <v>29</v>
      </c>
      <c r="S3490">
        <v>1</v>
      </c>
      <c r="T3490">
        <v>29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  <c r="AF3490" t="s">
        <v>6</v>
      </c>
      <c r="AG3490">
        <v>216</v>
      </c>
      <c r="AS3490" t="s">
        <v>13</v>
      </c>
      <c r="AT3490" s="1"/>
      <c r="AU3490" s="2" t="str">
        <f>IF(ISBLANK(B3490),"", TEXT(B3490,"dddd, d \d\e mmmm \d\e aaaa"))</f>
        <v>quarta-feira, 27 de maio de 2026</v>
      </c>
      <c r="AX3490" s="1" t="str" cm="1">
        <f t="array" ref="AX3490">IFERROR(_xlfn.TEXTJOIN(", ",TRUE,_xlfn._xlws.SORT(_xlfn.UNIQUE(_xlfn._xlws.FILTER($K$2:$K$2889,($I$2:$I$2889=I3490)*($K$2:$K$2889&lt;&gt;""))))),"")</f>
        <v/>
      </c>
      <c r="AY3490" s="1" t="str">
        <f>IF(ISBLANK(F3490),"", IF(OR(
ISNUMBER(FIND("escovacao",LOWER(F3490))),
ISNUMBER(FIND("escovação",LOWER(F3490))),
ISNUMBER(FIND("higiene bucal",LOWER(F3490))),
ISNUMBER(FIND("tosa",LOWER(F3490))),
ISNUMBER(FIND("hidratacao",LOWER(F3490))),
ISNUMBER(FIND("hidratação",LOWER(F3490))),
ISNUMBER(FIND("spa",LOWER(F3490))),
ISNUMBER(FIND("corte de unhas",LOWER(F3490))),
ISNUMBER(FIND("desembolo",LOWER(F3490))),
ISNUMBER(FIND("clorexidina",LOWER(F3490))),
ISNUMBER(FIND("matizacao",LOWER(F3490))),
ISNUMBER(FIND("matização",LOWER(F3490))),
ISNUMBER(FIND("arredondamento",LOWER(F3490))),
ISNUMBER(FIND("remocao",LOWER(F3490))),
ISNUMBER(FIND("remoção",LOWER(F3490)))
),"Serviços extras",
IF(ISNUMBER(FIND("banho",LOWER(F3490))),"Banho","Loja")))</f>
        <v>Loja</v>
      </c>
      <c r="AZ3490" s="1" t="str">
        <f>IF(ISBLANK(I3490),"", _xlfn.LET(_xlpm.Pedido,TRIM(D3490&amp;""),IF(_xlpm.Pedido&lt;&gt;"",_xlpm.Pedido&amp;" | "&amp;K3490,I3490&amp;" | "&amp;K3490&amp;" | "&amp;TEXT(AU3490,"0"))))</f>
        <v xml:space="preserve">5686 | </v>
      </c>
      <c r="BA3490" s="1" t="str">
        <f>IF(ISBLANK(I3490),"", _xlfn.LET(_xlpm.TipoServico,LOWER(H3490),IF(ISNUMBER(FIND("banho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90" s="1" t="str">
        <f>IF(ISBLANK(I3490),"", _xlfn.LET(
    _xlpm.Servico,TRIM(F3490&amp;""),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90" s="1">
        <f t="shared" si="9"/>
        <v>29</v>
      </c>
    </row>
    <row r="3491" spans="1:55" x14ac:dyDescent="0.3">
      <c r="A3491" t="s">
        <v>1</v>
      </c>
      <c r="B3491" s="3">
        <v>46169</v>
      </c>
      <c r="C3491" t="s">
        <v>53</v>
      </c>
      <c r="D3491">
        <v>5687</v>
      </c>
      <c r="F3491" t="s">
        <v>524</v>
      </c>
      <c r="H3491" t="s">
        <v>4</v>
      </c>
      <c r="I3491">
        <v>2419</v>
      </c>
      <c r="J3491" t="s">
        <v>75</v>
      </c>
      <c r="L3491">
        <v>77981569988</v>
      </c>
      <c r="N3491">
        <v>0</v>
      </c>
      <c r="O3491" t="s">
        <v>5</v>
      </c>
      <c r="P3491">
        <v>0</v>
      </c>
      <c r="Q3491">
        <v>45</v>
      </c>
      <c r="R3491">
        <v>45</v>
      </c>
      <c r="S3491">
        <v>1</v>
      </c>
      <c r="T3491">
        <v>45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 t="s">
        <v>6</v>
      </c>
      <c r="AG3491">
        <v>74</v>
      </c>
      <c r="AS3491" t="s">
        <v>13</v>
      </c>
      <c r="AT3491" s="1"/>
      <c r="AU3491" s="2" t="str">
        <f>IF(ISBLANK(B3491),"", TEXT(B3491,"dddd, d \d\e mmmm \d\e aaaa"))</f>
        <v>quarta-feira, 27 de maio de 2026</v>
      </c>
      <c r="AX3491" s="1" t="str" cm="1">
        <f t="array" ref="AX3491">IFERROR(_xlfn.TEXTJOIN(", ",TRUE,_xlfn._xlws.SORT(_xlfn.UNIQUE(_xlfn._xlws.FILTER($K$2:$K$2889,($I$2:$I$2889=I3491)*($K$2:$K$2889&lt;&gt;""))))),"")</f>
        <v>Hermes</v>
      </c>
      <c r="AY3491" s="1" t="str">
        <f>IF(ISBLANK(F3491),"", IF(OR(
ISNUMBER(FIND("escovacao",LOWER(F3491))),
ISNUMBER(FIND("escovação",LOWER(F3491))),
ISNUMBER(FIND("higiene bucal",LOWER(F3491))),
ISNUMBER(FIND("tosa",LOWER(F3491))),
ISNUMBER(FIND("hidratacao",LOWER(F3491))),
ISNUMBER(FIND("hidratação",LOWER(F3491))),
ISNUMBER(FIND("spa",LOWER(F3491))),
ISNUMBER(FIND("corte de unhas",LOWER(F3491))),
ISNUMBER(FIND("desembolo",LOWER(F3491))),
ISNUMBER(FIND("clorexidina",LOWER(F3491))),
ISNUMBER(FIND("matizacao",LOWER(F3491))),
ISNUMBER(FIND("matização",LOWER(F3491))),
ISNUMBER(FIND("arredondamento",LOWER(F3491))),
ISNUMBER(FIND("remocao",LOWER(F3491))),
ISNUMBER(FIND("remoção",LOWER(F3491)))
),"Serviços extras",
IF(ISNUMBER(FIND("banho",LOWER(F3491))),"Banho","Loja")))</f>
        <v>Loja</v>
      </c>
      <c r="AZ3491" s="1" t="str">
        <f>IF(ISBLANK(I3491),"", _xlfn.LET(_xlpm.Pedido,TRIM(D3491&amp;""),IF(_xlpm.Pedido&lt;&gt;"",_xlpm.Pedido&amp;" | "&amp;K3491,I3491&amp;" | "&amp;K3491&amp;" | "&amp;TEXT(AU3491,"0"))))</f>
        <v xml:space="preserve">5687 | </v>
      </c>
      <c r="BA3491" s="1" t="str">
        <f>IF(ISBLANK(I3491),"", _xlfn.LET(_xlpm.TipoServico,LOWER(H3491),IF(ISNUMBER(FIND("banho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91" s="1" t="str">
        <f>IF(ISBLANK(I3491),"", _xlfn.LET(
    _xlpm.Servico,TRIM(F3491&amp;""),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91" s="1">
        <f t="shared" si="9"/>
        <v>45</v>
      </c>
    </row>
    <row r="3492" spans="1:55" x14ac:dyDescent="0.3">
      <c r="A3492" t="s">
        <v>1</v>
      </c>
      <c r="B3492" s="3">
        <v>46169</v>
      </c>
      <c r="C3492" t="s">
        <v>53</v>
      </c>
      <c r="D3492">
        <v>5687</v>
      </c>
      <c r="F3492" t="s">
        <v>527</v>
      </c>
      <c r="H3492" t="s">
        <v>4</v>
      </c>
      <c r="I3492">
        <v>2419</v>
      </c>
      <c r="J3492" t="s">
        <v>75</v>
      </c>
      <c r="L3492">
        <v>77981569988</v>
      </c>
      <c r="N3492">
        <v>0</v>
      </c>
      <c r="O3492" t="s">
        <v>5</v>
      </c>
      <c r="P3492">
        <v>0</v>
      </c>
      <c r="Q3492">
        <v>29</v>
      </c>
      <c r="R3492">
        <v>29</v>
      </c>
      <c r="S3492">
        <v>1</v>
      </c>
      <c r="T3492">
        <v>29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 t="s">
        <v>6</v>
      </c>
      <c r="AG3492">
        <v>74</v>
      </c>
      <c r="AS3492" t="s">
        <v>13</v>
      </c>
      <c r="AT3492" s="1"/>
      <c r="AU3492" s="2" t="str">
        <f>IF(ISBLANK(B3492),"", TEXT(B3492,"dddd, d \d\e mmmm \d\e aaaa"))</f>
        <v>quarta-feira, 27 de maio de 2026</v>
      </c>
      <c r="AX3492" s="1" t="str" cm="1">
        <f t="array" ref="AX3492">IFERROR(_xlfn.TEXTJOIN(", ",TRUE,_xlfn._xlws.SORT(_xlfn.UNIQUE(_xlfn._xlws.FILTER($K$2:$K$2889,($I$2:$I$2889=I3492)*($K$2:$K$2889&lt;&gt;""))))),"")</f>
        <v>Hermes</v>
      </c>
      <c r="AY3492" s="1" t="str">
        <f>IF(ISBLANK(F3492),"", IF(OR(
ISNUMBER(FIND("escovacao",LOWER(F3492))),
ISNUMBER(FIND("escovação",LOWER(F3492))),
ISNUMBER(FIND("higiene bucal",LOWER(F3492))),
ISNUMBER(FIND("tosa",LOWER(F3492))),
ISNUMBER(FIND("hidratacao",LOWER(F3492))),
ISNUMBER(FIND("hidratação",LOWER(F3492))),
ISNUMBER(FIND("spa",LOWER(F3492))),
ISNUMBER(FIND("corte de unhas",LOWER(F3492))),
ISNUMBER(FIND("desembolo",LOWER(F3492))),
ISNUMBER(FIND("clorexidina",LOWER(F3492))),
ISNUMBER(FIND("matizacao",LOWER(F3492))),
ISNUMBER(FIND("matização",LOWER(F3492))),
ISNUMBER(FIND("arredondamento",LOWER(F3492))),
ISNUMBER(FIND("remocao",LOWER(F3492))),
ISNUMBER(FIND("remoção",LOWER(F3492)))
),"Serviços extras",
IF(ISNUMBER(FIND("banho",LOWER(F3492))),"Banho","Loja")))</f>
        <v>Loja</v>
      </c>
      <c r="AZ3492" s="1" t="str">
        <f>IF(ISBLANK(I3492),"", _xlfn.LET(_xlpm.Pedido,TRIM(D3492&amp;""),IF(_xlpm.Pedido&lt;&gt;"",_xlpm.Pedido&amp;" | "&amp;K3492,I3492&amp;" | "&amp;K3492&amp;" | "&amp;TEXT(AU3492,"0"))))</f>
        <v xml:space="preserve">5687 | </v>
      </c>
      <c r="BA3492" s="1" t="str">
        <f>IF(ISBLANK(I3492),"", _xlfn.LET(_xlpm.TipoServico,LOWER(H3492),IF(ISNUMBER(FIND("banho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92" s="1" t="str">
        <f>IF(ISBLANK(I3492),"", _xlfn.LET(
    _xlpm.Servico,TRIM(F3492&amp;""),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92" s="1">
        <f t="shared" si="9"/>
        <v>29</v>
      </c>
    </row>
    <row r="3493" spans="1:55" x14ac:dyDescent="0.3">
      <c r="A3493" t="s">
        <v>141</v>
      </c>
      <c r="B3493" s="3">
        <v>46170</v>
      </c>
      <c r="C3493" t="s">
        <v>9</v>
      </c>
      <c r="D3493">
        <v>5690</v>
      </c>
      <c r="F3493" t="s">
        <v>146</v>
      </c>
      <c r="H3493" t="s">
        <v>276</v>
      </c>
      <c r="I3493">
        <v>2856</v>
      </c>
      <c r="J3493" t="s">
        <v>170</v>
      </c>
      <c r="K3493" t="s">
        <v>171</v>
      </c>
      <c r="L3493">
        <v>557398170181</v>
      </c>
      <c r="N3493">
        <v>0</v>
      </c>
      <c r="O3493" t="s">
        <v>5</v>
      </c>
      <c r="P3493">
        <v>0</v>
      </c>
      <c r="Q3493">
        <v>12</v>
      </c>
      <c r="R3493">
        <v>12</v>
      </c>
      <c r="S3493">
        <v>1</v>
      </c>
      <c r="T3493">
        <v>12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 t="s">
        <v>6</v>
      </c>
      <c r="AG3493">
        <v>0</v>
      </c>
      <c r="AT3493" s="1"/>
      <c r="AU3493" s="2" t="str">
        <f>IF(ISBLANK(B3493),"", TEXT(B3493,"dddd, d \d\e mmmm \d\e aaaa"))</f>
        <v>quinta-feira, 28 de maio de 2026</v>
      </c>
      <c r="AX3493" s="1" t="str" cm="1">
        <f t="array" ref="AX3493">IFERROR(_xlfn.TEXTJOIN(", ",TRUE,_xlfn._xlws.SORT(_xlfn.UNIQUE(_xlfn._xlws.FILTER($K$2:$K$2889,($I$2:$I$2889=I3493)*($K$2:$K$2889&lt;&gt;""))))),"")</f>
        <v>Lua</v>
      </c>
      <c r="AY3493" s="1" t="str">
        <f>IF(ISBLANK(F3493),"", IF(OR(
ISNUMBER(FIND("escovacao",LOWER(F3493))),
ISNUMBER(FIND("escovação",LOWER(F3493))),
ISNUMBER(FIND("higiene bucal",LOWER(F3493))),
ISNUMBER(FIND("tosa",LOWER(F3493))),
ISNUMBER(FIND("hidratacao",LOWER(F3493))),
ISNUMBER(FIND("hidratação",LOWER(F3493))),
ISNUMBER(FIND("spa",LOWER(F3493))),
ISNUMBER(FIND("corte de unhas",LOWER(F3493))),
ISNUMBER(FIND("desembolo",LOWER(F3493))),
ISNUMBER(FIND("clorexidina",LOWER(F3493))),
ISNUMBER(FIND("matizacao",LOWER(F3493))),
ISNUMBER(FIND("matização",LOWER(F3493))),
ISNUMBER(FIND("arredondamento",LOWER(F3493))),
ISNUMBER(FIND("remocao",LOWER(F3493))),
ISNUMBER(FIND("remoção",LOWER(F3493)))
),"Serviços extras",
IF(ISNUMBER(FIND("banho",LOWER(F3493))),"Banho","Loja")))</f>
        <v>Serviços extras</v>
      </c>
      <c r="AZ3493" s="1" t="str">
        <f>IF(ISBLANK(I3493),"", _xlfn.LET(_xlpm.Pedido,TRIM(D3493&amp;""),IF(_xlpm.Pedido&lt;&gt;"",_xlpm.Pedido&amp;" | "&amp;K3493,I3493&amp;" | "&amp;K3493&amp;" | "&amp;TEXT(AU3493,"0"))))</f>
        <v>5690 | Lua</v>
      </c>
      <c r="BA3493" s="1" t="str">
        <f>IF(ISBLANK(I3493),"", _xlfn.LET(_xlpm.TipoServico,LOWER(H3493),IF(ISNUMBER(FIND("banho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93" s="1" t="str">
        <f>IF(ISBLANK(I3493),"", _xlfn.LET(
    _xlpm.Servico,TRIM(F3493&amp;""),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93" s="1">
        <f t="shared" si="9"/>
        <v>12</v>
      </c>
    </row>
    <row r="3494" spans="1:55" x14ac:dyDescent="0.3">
      <c r="A3494" t="s">
        <v>133</v>
      </c>
      <c r="B3494" s="3">
        <v>46170</v>
      </c>
      <c r="C3494" t="s">
        <v>9</v>
      </c>
      <c r="D3494">
        <v>5691</v>
      </c>
      <c r="F3494" t="s">
        <v>134</v>
      </c>
      <c r="H3494" t="s">
        <v>276</v>
      </c>
      <c r="I3494">
        <v>2886</v>
      </c>
      <c r="J3494" t="s">
        <v>326</v>
      </c>
      <c r="K3494" t="s">
        <v>327</v>
      </c>
      <c r="L3494">
        <v>553184878833</v>
      </c>
      <c r="N3494">
        <v>0</v>
      </c>
      <c r="O3494" t="s">
        <v>5</v>
      </c>
      <c r="P3494">
        <v>0</v>
      </c>
      <c r="Q3494">
        <v>62</v>
      </c>
      <c r="R3494">
        <v>62</v>
      </c>
      <c r="S3494">
        <v>1</v>
      </c>
      <c r="T3494">
        <v>62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0</v>
      </c>
      <c r="AF3494" t="s">
        <v>6</v>
      </c>
      <c r="AG3494">
        <v>72</v>
      </c>
      <c r="AT3494" s="1"/>
      <c r="AU3494" s="2" t="str">
        <f>IF(ISBLANK(B3494),"", TEXT(B3494,"dddd, d \d\e mmmm \d\e aaaa"))</f>
        <v>quinta-feira, 28 de maio de 2026</v>
      </c>
      <c r="AX3494" s="1" t="str" cm="1">
        <f t="array" ref="AX3494">IFERROR(_xlfn.TEXTJOIN(", ",TRUE,_xlfn._xlws.SORT(_xlfn.UNIQUE(_xlfn._xlws.FILTER($K$2:$K$2889,($I$2:$I$2889=I3494)*($K$2:$K$2889&lt;&gt;""))))),"")</f>
        <v>Lily</v>
      </c>
      <c r="AY3494" s="1" t="str">
        <f>IF(ISBLANK(F3494),"", IF(OR(
ISNUMBER(FIND("escovacao",LOWER(F3494))),
ISNUMBER(FIND("escovação",LOWER(F3494))),
ISNUMBER(FIND("higiene bucal",LOWER(F3494))),
ISNUMBER(FIND("tosa",LOWER(F3494))),
ISNUMBER(FIND("hidratacao",LOWER(F3494))),
ISNUMBER(FIND("hidratação",LOWER(F3494))),
ISNUMBER(FIND("spa",LOWER(F3494))),
ISNUMBER(FIND("corte de unhas",LOWER(F3494))),
ISNUMBER(FIND("desembolo",LOWER(F3494))),
ISNUMBER(FIND("clorexidina",LOWER(F3494))),
ISNUMBER(FIND("matizacao",LOWER(F3494))),
ISNUMBER(FIND("matização",LOWER(F3494))),
ISNUMBER(FIND("arredondamento",LOWER(F3494))),
ISNUMBER(FIND("remocao",LOWER(F3494))),
ISNUMBER(FIND("remoção",LOWER(F3494)))
),"Serviços extras",
IF(ISNUMBER(FIND("banho",LOWER(F3494))),"Banho","Loja")))</f>
        <v>Banho</v>
      </c>
      <c r="AZ3494" s="1" t="str">
        <f>IF(ISBLANK(I3494),"", _xlfn.LET(_xlpm.Pedido,TRIM(D3494&amp;""),IF(_xlpm.Pedido&lt;&gt;"",_xlpm.Pedido&amp;" | "&amp;K3494,I3494&amp;" | "&amp;K3494&amp;" | "&amp;TEXT(AU3494,"0"))))</f>
        <v>5691 | Lily</v>
      </c>
      <c r="BA3494" s="1" t="str">
        <f>IF(ISBLANK(I3494),"", _xlfn.LET(_xlpm.TipoServico,LOWER(H3494),IF(ISNUMBER(FIND("banho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94" s="1" t="str">
        <f>IF(ISBLANK(I3494),"", _xlfn.LET(
    _xlpm.Servico,TRIM(F3494&amp;""),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94" s="1">
        <f t="shared" si="9"/>
        <v>62</v>
      </c>
    </row>
    <row r="3495" spans="1:55" x14ac:dyDescent="0.3">
      <c r="A3495" t="s">
        <v>133</v>
      </c>
      <c r="B3495" s="3">
        <v>46170</v>
      </c>
      <c r="C3495" t="s">
        <v>9</v>
      </c>
      <c r="D3495">
        <v>5691</v>
      </c>
      <c r="F3495" t="s">
        <v>169</v>
      </c>
      <c r="H3495" t="s">
        <v>276</v>
      </c>
      <c r="I3495">
        <v>2886</v>
      </c>
      <c r="J3495" t="s">
        <v>326</v>
      </c>
      <c r="K3495" t="s">
        <v>327</v>
      </c>
      <c r="L3495">
        <v>553184878833</v>
      </c>
      <c r="N3495">
        <v>0</v>
      </c>
      <c r="O3495" t="s">
        <v>5</v>
      </c>
      <c r="P3495">
        <v>0</v>
      </c>
      <c r="Q3495">
        <v>10</v>
      </c>
      <c r="R3495">
        <v>10</v>
      </c>
      <c r="S3495">
        <v>1</v>
      </c>
      <c r="T3495">
        <v>10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  <c r="AE3495">
        <v>0</v>
      </c>
      <c r="AF3495" t="s">
        <v>6</v>
      </c>
      <c r="AG3495">
        <v>72</v>
      </c>
      <c r="AT3495" s="1"/>
      <c r="AU3495" s="2" t="str">
        <f>IF(ISBLANK(B3495),"", TEXT(B3495,"dddd, d \d\e mmmm \d\e aaaa"))</f>
        <v>quinta-feira, 28 de maio de 2026</v>
      </c>
      <c r="AX3495" s="1" t="str" cm="1">
        <f t="array" ref="AX3495">IFERROR(_xlfn.TEXTJOIN(", ",TRUE,_xlfn._xlws.SORT(_xlfn.UNIQUE(_xlfn._xlws.FILTER($K$2:$K$2889,($I$2:$I$2889=I3495)*($K$2:$K$2889&lt;&gt;""))))),"")</f>
        <v>Lily</v>
      </c>
      <c r="AY3495" s="1" t="str">
        <f>IF(ISBLANK(F3495),"", IF(OR(
ISNUMBER(FIND("escovacao",LOWER(F3495))),
ISNUMBER(FIND("escovação",LOWER(F3495))),
ISNUMBER(FIND("higiene bucal",LOWER(F3495))),
ISNUMBER(FIND("tosa",LOWER(F3495))),
ISNUMBER(FIND("hidratacao",LOWER(F3495))),
ISNUMBER(FIND("hidratação",LOWER(F3495))),
ISNUMBER(FIND("spa",LOWER(F3495))),
ISNUMBER(FIND("corte de unhas",LOWER(F3495))),
ISNUMBER(FIND("desembolo",LOWER(F3495))),
ISNUMBER(FIND("clorexidina",LOWER(F3495))),
ISNUMBER(FIND("matizacao",LOWER(F3495))),
ISNUMBER(FIND("matização",LOWER(F3495))),
ISNUMBER(FIND("arredondamento",LOWER(F3495))),
ISNUMBER(FIND("remocao",LOWER(F3495))),
ISNUMBER(FIND("remoção",LOWER(F3495)))
),"Serviços extras",
IF(ISNUMBER(FIND("banho",LOWER(F3495))),"Banho","Loja")))</f>
        <v>Serviços extras</v>
      </c>
      <c r="AZ3495" s="1" t="str">
        <f>IF(ISBLANK(I3495),"", _xlfn.LET(_xlpm.Pedido,TRIM(D3495&amp;""),IF(_xlpm.Pedido&lt;&gt;"",_xlpm.Pedido&amp;" | "&amp;K3495,I3495&amp;" | "&amp;K3495&amp;" | "&amp;TEXT(AU3495,"0"))))</f>
        <v>5691 | Lily</v>
      </c>
      <c r="BA3495" s="1" t="str">
        <f>IF(ISBLANK(I3495),"", _xlfn.LET(_xlpm.TipoServico,LOWER(H3495),IF(ISNUMBER(FIND("banho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95" s="1" t="str">
        <f>IF(ISBLANK(I3495),"", _xlfn.LET(
    _xlpm.Servico,TRIM(F3495&amp;""),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95" s="1">
        <f t="shared" si="9"/>
        <v>10</v>
      </c>
    </row>
    <row r="3496" spans="1:55" x14ac:dyDescent="0.3">
      <c r="A3496" t="s">
        <v>787</v>
      </c>
      <c r="B3496" s="3">
        <v>46170</v>
      </c>
      <c r="C3496" t="s">
        <v>9</v>
      </c>
      <c r="D3496">
        <v>5689</v>
      </c>
      <c r="F3496" t="s">
        <v>266</v>
      </c>
      <c r="H3496" t="s">
        <v>267</v>
      </c>
      <c r="I3496">
        <v>2298</v>
      </c>
      <c r="J3496" t="s">
        <v>70</v>
      </c>
      <c r="K3496" t="s">
        <v>221</v>
      </c>
      <c r="L3496">
        <v>71997100766</v>
      </c>
      <c r="N3496">
        <v>50</v>
      </c>
      <c r="O3496" t="s">
        <v>268</v>
      </c>
      <c r="P3496">
        <v>125</v>
      </c>
      <c r="Q3496">
        <v>250</v>
      </c>
      <c r="R3496">
        <v>250</v>
      </c>
      <c r="S3496">
        <v>1</v>
      </c>
      <c r="T3496">
        <v>250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 t="s">
        <v>6</v>
      </c>
      <c r="AG3496">
        <v>250</v>
      </c>
      <c r="AH3496" t="s">
        <v>222</v>
      </c>
      <c r="AI3496" t="s">
        <v>223</v>
      </c>
      <c r="AM3496" t="s">
        <v>867</v>
      </c>
      <c r="AT3496" s="1" t="s">
        <v>269</v>
      </c>
      <c r="AU3496" s="2" t="str">
        <f>IF(ISBLANK(B3496),"", TEXT(B3496,"dddd, d \d\e mmmm \d\e aaaa"))</f>
        <v>quinta-feira, 28 de maio de 2026</v>
      </c>
      <c r="AX3496" s="1" t="str" cm="1">
        <f t="array" ref="AX3496">IFERROR(_xlfn.TEXTJOIN(", ",TRUE,_xlfn._xlws.SORT(_xlfn.UNIQUE(_xlfn._xlws.FILTER($K$2:$K$2889,($I$2:$I$2889=I3496)*($K$2:$K$2889&lt;&gt;""))))),"")</f>
        <v>Zara</v>
      </c>
      <c r="AY3496" s="1" t="str">
        <f>IF(ISBLANK(F3496),"", IF(OR(
ISNUMBER(FIND("escovacao",LOWER(F3496))),
ISNUMBER(FIND("escovação",LOWER(F3496))),
ISNUMBER(FIND("higiene bucal",LOWER(F3496))),
ISNUMBER(FIND("tosa",LOWER(F3496))),
ISNUMBER(FIND("hidratacao",LOWER(F3496))),
ISNUMBER(FIND("hidratação",LOWER(F3496))),
ISNUMBER(FIND("spa",LOWER(F3496))),
ISNUMBER(FIND("corte de unhas",LOWER(F3496))),
ISNUMBER(FIND("desembolo",LOWER(F3496))),
ISNUMBER(FIND("clorexidina",LOWER(F3496))),
ISNUMBER(FIND("matizacao",LOWER(F3496))),
ISNUMBER(FIND("matização",LOWER(F3496))),
ISNUMBER(FIND("arredondamento",LOWER(F3496))),
ISNUMBER(FIND("remocao",LOWER(F3496))),
ISNUMBER(FIND("remoção",LOWER(F3496)))
),"Serviços extras",
IF(ISNUMBER(FIND("banho",LOWER(F3496))),"Banho","Loja")))</f>
        <v>Loja</v>
      </c>
      <c r="AZ3496" s="1" t="str">
        <f>IF(ISBLANK(I3496),"", _xlfn.LET(_xlpm.Pedido,TRIM(D3496&amp;""),IF(_xlpm.Pedido&lt;&gt;"",_xlpm.Pedido&amp;" | "&amp;K3496,I3496&amp;" | "&amp;K3496&amp;" | "&amp;TEXT(AU3496,"0"))))</f>
        <v>5689 | Zara</v>
      </c>
      <c r="BA3496" s="1" t="str">
        <f>IF(ISBLANK(I3496),"", _xlfn.LET(_xlpm.TipoServico,LOWER(H3496),IF(ISNUMBER(FIND("banho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496" s="1" t="str">
        <f>IF(ISBLANK(I3496),"", _xlfn.LET(
    _xlpm.Servico,TRIM(F3496&amp;""),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496" s="1">
        <f t="shared" si="9"/>
        <v>250</v>
      </c>
    </row>
    <row r="3497" spans="1:55" x14ac:dyDescent="0.3">
      <c r="A3497" t="s">
        <v>141</v>
      </c>
      <c r="B3497" s="3">
        <v>46170</v>
      </c>
      <c r="C3497" t="s">
        <v>9</v>
      </c>
      <c r="D3497">
        <v>5692</v>
      </c>
      <c r="F3497" t="s">
        <v>134</v>
      </c>
      <c r="H3497" t="s">
        <v>276</v>
      </c>
      <c r="I3497">
        <v>2575</v>
      </c>
      <c r="J3497" t="s">
        <v>22</v>
      </c>
      <c r="K3497" t="s">
        <v>247</v>
      </c>
      <c r="L3497">
        <v>5566974007452</v>
      </c>
      <c r="N3497">
        <v>0</v>
      </c>
      <c r="O3497" t="s">
        <v>5</v>
      </c>
      <c r="P3497">
        <v>0</v>
      </c>
      <c r="Q3497">
        <v>62</v>
      </c>
      <c r="R3497">
        <v>62</v>
      </c>
      <c r="S3497">
        <v>1</v>
      </c>
      <c r="T3497">
        <v>62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  <c r="AE3497">
        <v>0</v>
      </c>
      <c r="AF3497" t="s">
        <v>6</v>
      </c>
      <c r="AG3497">
        <v>261</v>
      </c>
      <c r="AT3497" s="1"/>
      <c r="AU3497" s="2" t="str">
        <f>IF(ISBLANK(B3497),"", TEXT(B3497,"dddd, d \d\e mmmm \d\e aaaa"))</f>
        <v>quinta-feira, 28 de maio de 2026</v>
      </c>
      <c r="AX3497" s="1" t="str" cm="1">
        <f t="array" ref="AX3497">IFERROR(_xlfn.TEXTJOIN(", ",TRUE,_xlfn._xlws.SORT(_xlfn.UNIQUE(_xlfn._xlws.FILTER($K$2:$K$2889,($I$2:$I$2889=I3497)*($K$2:$K$2889&lt;&gt;""))))),"")</f>
        <v>Hachiko, Theo, Zoe</v>
      </c>
      <c r="AY3497" s="1" t="str">
        <f>IF(ISBLANK(F3497),"", IF(OR(
ISNUMBER(FIND("escovacao",LOWER(F3497))),
ISNUMBER(FIND("escovação",LOWER(F3497))),
ISNUMBER(FIND("higiene bucal",LOWER(F3497))),
ISNUMBER(FIND("tosa",LOWER(F3497))),
ISNUMBER(FIND("hidratacao",LOWER(F3497))),
ISNUMBER(FIND("hidratação",LOWER(F3497))),
ISNUMBER(FIND("spa",LOWER(F3497))),
ISNUMBER(FIND("corte de unhas",LOWER(F3497))),
ISNUMBER(FIND("desembolo",LOWER(F3497))),
ISNUMBER(FIND("clorexidina",LOWER(F3497))),
ISNUMBER(FIND("matizacao",LOWER(F3497))),
ISNUMBER(FIND("matização",LOWER(F3497))),
ISNUMBER(FIND("arredondamento",LOWER(F3497))),
ISNUMBER(FIND("remocao",LOWER(F3497))),
ISNUMBER(FIND("remoção",LOWER(F3497)))
),"Serviços extras",
IF(ISNUMBER(FIND("banho",LOWER(F3497))),"Banho","Loja")))</f>
        <v>Banho</v>
      </c>
      <c r="AZ3497" s="1" t="str">
        <f>IF(ISBLANK(I3497),"", _xlfn.LET(_xlpm.Pedido,TRIM(D3497&amp;""),IF(_xlpm.Pedido&lt;&gt;"",_xlpm.Pedido&amp;" | "&amp;K3497,I3497&amp;" | "&amp;K3497&amp;" | "&amp;TEXT(AU3497,"0"))))</f>
        <v>5692 | Theo</v>
      </c>
      <c r="BA3497" s="1" t="str">
        <f>IF(ISBLANK(I3497),"", _xlfn.LET(_xlpm.TipoServico,LOWER(H3497),IF(ISNUMBER(FIND("banho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97" s="1" t="str">
        <f>IF(ISBLANK(I3497),"", _xlfn.LET(
    _xlpm.Servico,TRIM(F3497&amp;""),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97" s="1">
        <f t="shared" si="9"/>
        <v>62</v>
      </c>
    </row>
    <row r="3498" spans="1:55" x14ac:dyDescent="0.3">
      <c r="A3498" t="s">
        <v>133</v>
      </c>
      <c r="B3498" s="3">
        <v>46170</v>
      </c>
      <c r="C3498" t="s">
        <v>9</v>
      </c>
      <c r="D3498">
        <v>5692</v>
      </c>
      <c r="F3498" t="s">
        <v>134</v>
      </c>
      <c r="H3498" t="s">
        <v>276</v>
      </c>
      <c r="I3498">
        <v>2575</v>
      </c>
      <c r="J3498" t="s">
        <v>22</v>
      </c>
      <c r="K3498" t="s">
        <v>154</v>
      </c>
      <c r="L3498">
        <v>5566974007452</v>
      </c>
      <c r="N3498">
        <v>0</v>
      </c>
      <c r="O3498" t="s">
        <v>5</v>
      </c>
      <c r="P3498">
        <v>0</v>
      </c>
      <c r="Q3498">
        <v>62</v>
      </c>
      <c r="R3498">
        <v>62</v>
      </c>
      <c r="S3498">
        <v>1</v>
      </c>
      <c r="T3498">
        <v>62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  <c r="AE3498">
        <v>0</v>
      </c>
      <c r="AF3498" t="s">
        <v>6</v>
      </c>
      <c r="AG3498">
        <v>261</v>
      </c>
      <c r="AT3498" s="1"/>
      <c r="AU3498" s="2" t="str">
        <f>IF(ISBLANK(B3498),"", TEXT(B3498,"dddd, d \d\e mmmm \d\e aaaa"))</f>
        <v>quinta-feira, 28 de maio de 2026</v>
      </c>
      <c r="AX3498" s="1" t="str" cm="1">
        <f t="array" ref="AX3498">IFERROR(_xlfn.TEXTJOIN(", ",TRUE,_xlfn._xlws.SORT(_xlfn.UNIQUE(_xlfn._xlws.FILTER($K$2:$K$2889,($I$2:$I$2889=I3498)*($K$2:$K$2889&lt;&gt;""))))),"")</f>
        <v>Hachiko, Theo, Zoe</v>
      </c>
      <c r="AY3498" s="1" t="str">
        <f>IF(ISBLANK(F3498),"", IF(OR(
ISNUMBER(FIND("escovacao",LOWER(F3498))),
ISNUMBER(FIND("escovação",LOWER(F3498))),
ISNUMBER(FIND("higiene bucal",LOWER(F3498))),
ISNUMBER(FIND("tosa",LOWER(F3498))),
ISNUMBER(FIND("hidratacao",LOWER(F3498))),
ISNUMBER(FIND("hidratação",LOWER(F3498))),
ISNUMBER(FIND("spa",LOWER(F3498))),
ISNUMBER(FIND("corte de unhas",LOWER(F3498))),
ISNUMBER(FIND("desembolo",LOWER(F3498))),
ISNUMBER(FIND("clorexidina",LOWER(F3498))),
ISNUMBER(FIND("matizacao",LOWER(F3498))),
ISNUMBER(FIND("matização",LOWER(F3498))),
ISNUMBER(FIND("arredondamento",LOWER(F3498))),
ISNUMBER(FIND("remocao",LOWER(F3498))),
ISNUMBER(FIND("remoção",LOWER(F3498)))
),"Serviços extras",
IF(ISNUMBER(FIND("banho",LOWER(F3498))),"Banho","Loja")))</f>
        <v>Banho</v>
      </c>
      <c r="AZ3498" s="1" t="str">
        <f>IF(ISBLANK(I3498),"", _xlfn.LET(_xlpm.Pedido,TRIM(D3498&amp;""),IF(_xlpm.Pedido&lt;&gt;"",_xlpm.Pedido&amp;" | "&amp;K3498,I3498&amp;" | "&amp;K3498&amp;" | "&amp;TEXT(AU3498,"0"))))</f>
        <v>5692 | Zoe</v>
      </c>
      <c r="BA3498" s="1" t="str">
        <f>IF(ISBLANK(I3498),"", _xlfn.LET(_xlpm.TipoServico,LOWER(H3498),IF(ISNUMBER(FIND("banho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98" s="1" t="str">
        <f>IF(ISBLANK(I3498),"", _xlfn.LET(
    _xlpm.Servico,TRIM(F3498&amp;""),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98" s="1">
        <f t="shared" si="9"/>
        <v>62</v>
      </c>
    </row>
    <row r="3499" spans="1:55" x14ac:dyDescent="0.3">
      <c r="A3499" t="s">
        <v>133</v>
      </c>
      <c r="B3499" s="3">
        <v>46170</v>
      </c>
      <c r="C3499" t="s">
        <v>9</v>
      </c>
      <c r="D3499">
        <v>5692</v>
      </c>
      <c r="F3499" t="s">
        <v>134</v>
      </c>
      <c r="H3499" t="s">
        <v>276</v>
      </c>
      <c r="I3499">
        <v>2575</v>
      </c>
      <c r="J3499" t="s">
        <v>22</v>
      </c>
      <c r="K3499" t="s">
        <v>195</v>
      </c>
      <c r="L3499">
        <v>5566974007452</v>
      </c>
      <c r="N3499">
        <v>0</v>
      </c>
      <c r="O3499" t="s">
        <v>5</v>
      </c>
      <c r="P3499">
        <v>0</v>
      </c>
      <c r="Q3499">
        <v>62</v>
      </c>
      <c r="R3499">
        <v>62</v>
      </c>
      <c r="S3499">
        <v>1</v>
      </c>
      <c r="T3499">
        <v>62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  <c r="AE3499">
        <v>0</v>
      </c>
      <c r="AF3499" t="s">
        <v>6</v>
      </c>
      <c r="AG3499">
        <v>261</v>
      </c>
      <c r="AI3499" t="s">
        <v>196</v>
      </c>
      <c r="AK3499" t="s">
        <v>187</v>
      </c>
      <c r="AL3499" t="s">
        <v>188</v>
      </c>
      <c r="AM3499" t="s">
        <v>264</v>
      </c>
      <c r="AT3499" s="1"/>
      <c r="AU3499" s="2" t="str">
        <f>IF(ISBLANK(B3499),"", TEXT(B3499,"dddd, d \d\e mmmm \d\e aaaa"))</f>
        <v>quinta-feira, 28 de maio de 2026</v>
      </c>
      <c r="AX3499" s="1" t="str" cm="1">
        <f t="array" ref="AX3499">IFERROR(_xlfn.TEXTJOIN(", ",TRUE,_xlfn._xlws.SORT(_xlfn.UNIQUE(_xlfn._xlws.FILTER($K$2:$K$2889,($I$2:$I$2889=I3499)*($K$2:$K$2889&lt;&gt;""))))),"")</f>
        <v>Hachiko, Theo, Zoe</v>
      </c>
      <c r="AY3499" s="1" t="str">
        <f>IF(ISBLANK(F3499),"", IF(OR(
ISNUMBER(FIND("escovacao",LOWER(F3499))),
ISNUMBER(FIND("escovação",LOWER(F3499))),
ISNUMBER(FIND("higiene bucal",LOWER(F3499))),
ISNUMBER(FIND("tosa",LOWER(F3499))),
ISNUMBER(FIND("hidratacao",LOWER(F3499))),
ISNUMBER(FIND("hidratação",LOWER(F3499))),
ISNUMBER(FIND("spa",LOWER(F3499))),
ISNUMBER(FIND("corte de unhas",LOWER(F3499))),
ISNUMBER(FIND("desembolo",LOWER(F3499))),
ISNUMBER(FIND("clorexidina",LOWER(F3499))),
ISNUMBER(FIND("matizacao",LOWER(F3499))),
ISNUMBER(FIND("matização",LOWER(F3499))),
ISNUMBER(FIND("arredondamento",LOWER(F3499))),
ISNUMBER(FIND("remocao",LOWER(F3499))),
ISNUMBER(FIND("remoção",LOWER(F3499)))
),"Serviços extras",
IF(ISNUMBER(FIND("banho",LOWER(F3499))),"Banho","Loja")))</f>
        <v>Banho</v>
      </c>
      <c r="AZ3499" s="1" t="str">
        <f>IF(ISBLANK(I3499),"", _xlfn.LET(_xlpm.Pedido,TRIM(D3499&amp;""),IF(_xlpm.Pedido&lt;&gt;"",_xlpm.Pedido&amp;" | "&amp;K3499,I3499&amp;" | "&amp;K3499&amp;" | "&amp;TEXT(AU3499,"0"))))</f>
        <v>5692 | Hachiko</v>
      </c>
      <c r="BA3499" s="1" t="str">
        <f>IF(ISBLANK(I3499),"", _xlfn.LET(_xlpm.TipoServico,LOWER(H3499),IF(ISNUMBER(FIND("banho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499" s="1" t="str">
        <f>IF(ISBLANK(I3499),"", _xlfn.LET(
    _xlpm.Servico,TRIM(F3499&amp;""),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499" s="1">
        <f t="shared" si="9"/>
        <v>62</v>
      </c>
    </row>
    <row r="3500" spans="1:55" x14ac:dyDescent="0.3">
      <c r="A3500" t="s">
        <v>141</v>
      </c>
      <c r="B3500" s="3">
        <v>46170</v>
      </c>
      <c r="C3500" t="s">
        <v>9</v>
      </c>
      <c r="D3500">
        <v>5693</v>
      </c>
      <c r="F3500" t="s">
        <v>183</v>
      </c>
      <c r="H3500" t="s">
        <v>276</v>
      </c>
      <c r="I3500">
        <v>2652</v>
      </c>
      <c r="J3500" t="s">
        <v>66</v>
      </c>
      <c r="K3500" t="s">
        <v>166</v>
      </c>
      <c r="L3500">
        <v>5527998872070</v>
      </c>
      <c r="N3500">
        <v>0</v>
      </c>
      <c r="O3500" t="s">
        <v>5</v>
      </c>
      <c r="P3500">
        <v>0</v>
      </c>
      <c r="Q3500">
        <v>63</v>
      </c>
      <c r="R3500">
        <v>63</v>
      </c>
      <c r="S3500">
        <v>1</v>
      </c>
      <c r="T3500">
        <v>63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 t="s">
        <v>6</v>
      </c>
      <c r="AG3500">
        <v>93</v>
      </c>
      <c r="AT3500" s="1"/>
      <c r="AU3500" s="2" t="str">
        <f>IF(ISBLANK(B3500),"", TEXT(B3500,"dddd, d \d\e mmmm \d\e aaaa"))</f>
        <v>quinta-feira, 28 de maio de 2026</v>
      </c>
      <c r="AX3500" s="1" t="str" cm="1">
        <f t="array" ref="AX3500">IFERROR(_xlfn.TEXTJOIN(", ",TRUE,_xlfn._xlws.SORT(_xlfn.UNIQUE(_xlfn._xlws.FILTER($K$2:$K$2889,($I$2:$I$2889=I3500)*($K$2:$K$2889&lt;&gt;""))))),"")</f>
        <v>Mileide</v>
      </c>
      <c r="AY3500" s="1" t="str">
        <f>IF(ISBLANK(F3500),"", IF(OR(
ISNUMBER(FIND("escovacao",LOWER(F3500))),
ISNUMBER(FIND("escovação",LOWER(F3500))),
ISNUMBER(FIND("higiene bucal",LOWER(F3500))),
ISNUMBER(FIND("tosa",LOWER(F3500))),
ISNUMBER(FIND("hidratacao",LOWER(F3500))),
ISNUMBER(FIND("hidratação",LOWER(F3500))),
ISNUMBER(FIND("spa",LOWER(F3500))),
ISNUMBER(FIND("corte de unhas",LOWER(F3500))),
ISNUMBER(FIND("desembolo",LOWER(F3500))),
ISNUMBER(FIND("clorexidina",LOWER(F3500))),
ISNUMBER(FIND("matizacao",LOWER(F3500))),
ISNUMBER(FIND("matização",LOWER(F3500))),
ISNUMBER(FIND("arredondamento",LOWER(F3500))),
ISNUMBER(FIND("remocao",LOWER(F3500))),
ISNUMBER(FIND("remoção",LOWER(F3500)))
),"Serviços extras",
IF(ISNUMBER(FIND("banho",LOWER(F3500))),"Banho","Loja")))</f>
        <v>Serviços extras</v>
      </c>
      <c r="AZ3500" s="1" t="str">
        <f>IF(ISBLANK(I3500),"", _xlfn.LET(_xlpm.Pedido,TRIM(D3500&amp;""),IF(_xlpm.Pedido&lt;&gt;"",_xlpm.Pedido&amp;" | "&amp;K3500,I3500&amp;" | "&amp;K3500&amp;" | "&amp;TEXT(AU3500,"0"))))</f>
        <v>5693 | Mileide</v>
      </c>
      <c r="BA3500" s="1" t="str">
        <f>IF(ISBLANK(I3500),"", _xlfn.LET(_xlpm.TipoServico,LOWER(H3500),IF(ISNUMBER(FIND("banho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00" s="1" t="str">
        <f>IF(ISBLANK(I3500),"", _xlfn.LET(
    _xlpm.Servico,TRIM(F3500&amp;""),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0" s="1">
        <f t="shared" si="9"/>
        <v>63</v>
      </c>
    </row>
    <row r="3501" spans="1:55" x14ac:dyDescent="0.3">
      <c r="A3501" t="s">
        <v>1</v>
      </c>
      <c r="B3501" s="3">
        <v>46170</v>
      </c>
      <c r="C3501" t="s">
        <v>9</v>
      </c>
      <c r="D3501">
        <v>5693</v>
      </c>
      <c r="E3501">
        <v>0</v>
      </c>
      <c r="F3501" t="s">
        <v>3</v>
      </c>
      <c r="H3501" t="s">
        <v>4</v>
      </c>
      <c r="I3501">
        <v>2652</v>
      </c>
      <c r="J3501" t="s">
        <v>66</v>
      </c>
      <c r="L3501">
        <v>5527998872070</v>
      </c>
      <c r="N3501">
        <v>0</v>
      </c>
      <c r="O3501" t="s">
        <v>5</v>
      </c>
      <c r="P3501">
        <v>0</v>
      </c>
      <c r="Q3501">
        <v>30</v>
      </c>
      <c r="R3501">
        <v>30</v>
      </c>
      <c r="S3501">
        <v>0</v>
      </c>
      <c r="T3501">
        <v>30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 t="s">
        <v>6</v>
      </c>
      <c r="AG3501">
        <v>93</v>
      </c>
      <c r="AS3501" t="s">
        <v>7</v>
      </c>
      <c r="AT3501" s="1"/>
      <c r="AU3501" s="2" t="str">
        <f>IF(ISBLANK(B3501),"", TEXT(B3501,"dddd, d \d\e mmmm \d\e aaaa"))</f>
        <v>quinta-feira, 28 de maio de 2026</v>
      </c>
      <c r="AX3501" s="1" t="str" cm="1">
        <f t="array" ref="AX3501">IFERROR(_xlfn.TEXTJOIN(", ",TRUE,_xlfn._xlws.SORT(_xlfn.UNIQUE(_xlfn._xlws.FILTER($K$2:$K$2889,($I$2:$I$2889=I3501)*($K$2:$K$2889&lt;&gt;""))))),"")</f>
        <v>Mileide</v>
      </c>
      <c r="AY3501" s="1" t="str">
        <f>IF(ISBLANK(F3501),"", IF(OR(
ISNUMBER(FIND("escovacao",LOWER(F3501))),
ISNUMBER(FIND("escovação",LOWER(F3501))),
ISNUMBER(FIND("higiene bucal",LOWER(F3501))),
ISNUMBER(FIND("tosa",LOWER(F3501))),
ISNUMBER(FIND("hidratacao",LOWER(F3501))),
ISNUMBER(FIND("hidratação",LOWER(F3501))),
ISNUMBER(FIND("spa",LOWER(F3501))),
ISNUMBER(FIND("corte de unhas",LOWER(F3501))),
ISNUMBER(FIND("desembolo",LOWER(F3501))),
ISNUMBER(FIND("clorexidina",LOWER(F3501))),
ISNUMBER(FIND("matizacao",LOWER(F3501))),
ISNUMBER(FIND("matização",LOWER(F3501))),
ISNUMBER(FIND("arredondamento",LOWER(F3501))),
ISNUMBER(FIND("remocao",LOWER(F3501))),
ISNUMBER(FIND("remoção",LOWER(F3501)))
),"Serviços extras",
IF(ISNUMBER(FIND("banho",LOWER(F3501))),"Banho","Loja")))</f>
        <v>Loja</v>
      </c>
      <c r="AZ3501" s="1" t="str">
        <f>IF(ISBLANK(I3501),"", _xlfn.LET(_xlpm.Pedido,TRIM(D3501&amp;""),IF(_xlpm.Pedido&lt;&gt;"",_xlpm.Pedido&amp;" | "&amp;K3501,I3501&amp;" | "&amp;K3501&amp;" | "&amp;TEXT(AU3501,"0"))))</f>
        <v xml:space="preserve">5693 | </v>
      </c>
      <c r="BA3501" s="1" t="str">
        <f>IF(ISBLANK(I3501),"", _xlfn.LET(_xlpm.TipoServico,LOWER(H3501),IF(ISNUMBER(FIND("banho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01" s="1" t="str">
        <f>IF(ISBLANK(I3501),"", _xlfn.LET(
    _xlpm.Servico,TRIM(F3501&amp;""),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1" s="1">
        <f t="shared" si="9"/>
        <v>0</v>
      </c>
    </row>
    <row r="3502" spans="1:55" x14ac:dyDescent="0.3">
      <c r="A3502" t="s">
        <v>1</v>
      </c>
      <c r="B3502" s="3">
        <v>46170</v>
      </c>
      <c r="C3502" t="s">
        <v>9</v>
      </c>
      <c r="D3502">
        <v>5692</v>
      </c>
      <c r="F3502" t="s">
        <v>808</v>
      </c>
      <c r="H3502" t="s">
        <v>4</v>
      </c>
      <c r="I3502">
        <v>2575</v>
      </c>
      <c r="J3502" t="s">
        <v>22</v>
      </c>
      <c r="L3502">
        <v>5566974007452</v>
      </c>
      <c r="N3502">
        <v>0</v>
      </c>
      <c r="O3502" t="s">
        <v>5</v>
      </c>
      <c r="P3502">
        <v>0</v>
      </c>
      <c r="Q3502">
        <v>45</v>
      </c>
      <c r="R3502">
        <v>45</v>
      </c>
      <c r="S3502">
        <v>1</v>
      </c>
      <c r="T3502">
        <v>45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  <c r="AE3502">
        <v>0</v>
      </c>
      <c r="AF3502" t="s">
        <v>6</v>
      </c>
      <c r="AG3502">
        <v>261</v>
      </c>
      <c r="AS3502" t="s">
        <v>798</v>
      </c>
      <c r="AT3502" s="1"/>
      <c r="AU3502" s="2" t="str">
        <f>IF(ISBLANK(B3502),"", TEXT(B3502,"dddd, d \d\e mmmm \d\e aaaa"))</f>
        <v>quinta-feira, 28 de maio de 2026</v>
      </c>
      <c r="AX3502" s="1" t="str" cm="1">
        <f t="array" ref="AX3502">IFERROR(_xlfn.TEXTJOIN(", ",TRUE,_xlfn._xlws.SORT(_xlfn.UNIQUE(_xlfn._xlws.FILTER($K$2:$K$2889,($I$2:$I$2889=I3502)*($K$2:$K$2889&lt;&gt;""))))),"")</f>
        <v>Hachiko, Theo, Zoe</v>
      </c>
      <c r="AY3502" s="1" t="str">
        <f>IF(ISBLANK(F3502),"", IF(OR(
ISNUMBER(FIND("escovacao",LOWER(F3502))),
ISNUMBER(FIND("escovação",LOWER(F3502))),
ISNUMBER(FIND("higiene bucal",LOWER(F3502))),
ISNUMBER(FIND("tosa",LOWER(F3502))),
ISNUMBER(FIND("hidratacao",LOWER(F3502))),
ISNUMBER(FIND("hidratação",LOWER(F3502))),
ISNUMBER(FIND("spa",LOWER(F3502))),
ISNUMBER(FIND("corte de unhas",LOWER(F3502))),
ISNUMBER(FIND("desembolo",LOWER(F3502))),
ISNUMBER(FIND("clorexidina",LOWER(F3502))),
ISNUMBER(FIND("matizacao",LOWER(F3502))),
ISNUMBER(FIND("matização",LOWER(F3502))),
ISNUMBER(FIND("arredondamento",LOWER(F3502))),
ISNUMBER(FIND("remocao",LOWER(F3502))),
ISNUMBER(FIND("remoção",LOWER(F3502)))
),"Serviços extras",
IF(ISNUMBER(FIND("banho",LOWER(F3502))),"Banho","Loja")))</f>
        <v>Loja</v>
      </c>
      <c r="AZ3502" s="1" t="str">
        <f>IF(ISBLANK(I3502),"", _xlfn.LET(_xlpm.Pedido,TRIM(D3502&amp;""),IF(_xlpm.Pedido&lt;&gt;"",_xlpm.Pedido&amp;" | "&amp;K3502,I3502&amp;" | "&amp;K3502&amp;" | "&amp;TEXT(AU3502,"0"))))</f>
        <v xml:space="preserve">5692 | </v>
      </c>
      <c r="BA3502" s="1" t="str">
        <f>IF(ISBLANK(I3502),"", _xlfn.LET(_xlpm.TipoServico,LOWER(H3502),IF(ISNUMBER(FIND("banho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02" s="1" t="str">
        <f>IF(ISBLANK(I3502),"", _xlfn.LET(
    _xlpm.Servico,TRIM(F3502&amp;""),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2" s="1">
        <f t="shared" si="9"/>
        <v>45</v>
      </c>
    </row>
    <row r="3503" spans="1:55" x14ac:dyDescent="0.3">
      <c r="A3503" t="s">
        <v>133</v>
      </c>
      <c r="B3503" s="3">
        <v>46170</v>
      </c>
      <c r="C3503" t="s">
        <v>9</v>
      </c>
      <c r="D3503">
        <v>5692</v>
      </c>
      <c r="F3503" t="s">
        <v>169</v>
      </c>
      <c r="H3503" t="s">
        <v>276</v>
      </c>
      <c r="I3503">
        <v>2575</v>
      </c>
      <c r="J3503" t="s">
        <v>22</v>
      </c>
      <c r="K3503" t="s">
        <v>195</v>
      </c>
      <c r="L3503">
        <v>5566974007452</v>
      </c>
      <c r="N3503">
        <v>0</v>
      </c>
      <c r="O3503" t="s">
        <v>5</v>
      </c>
      <c r="P3503">
        <v>0</v>
      </c>
      <c r="Q3503">
        <v>10</v>
      </c>
      <c r="R3503">
        <v>10</v>
      </c>
      <c r="S3503">
        <v>1</v>
      </c>
      <c r="T3503">
        <v>10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  <c r="AE3503">
        <v>0</v>
      </c>
      <c r="AF3503" t="s">
        <v>6</v>
      </c>
      <c r="AG3503">
        <v>261</v>
      </c>
      <c r="AI3503" t="s">
        <v>196</v>
      </c>
      <c r="AK3503" t="s">
        <v>187</v>
      </c>
      <c r="AL3503" t="s">
        <v>188</v>
      </c>
      <c r="AM3503" t="s">
        <v>264</v>
      </c>
      <c r="AT3503" s="1"/>
      <c r="AU3503" s="2" t="str">
        <f>IF(ISBLANK(B3503),"", TEXT(B3503,"dddd, d \d\e mmmm \d\e aaaa"))</f>
        <v>quinta-feira, 28 de maio de 2026</v>
      </c>
      <c r="AX3503" s="1" t="str" cm="1">
        <f t="array" ref="AX3503">IFERROR(_xlfn.TEXTJOIN(", ",TRUE,_xlfn._xlws.SORT(_xlfn.UNIQUE(_xlfn._xlws.FILTER($K$2:$K$2889,($I$2:$I$2889=I3503)*($K$2:$K$2889&lt;&gt;""))))),"")</f>
        <v>Hachiko, Theo, Zoe</v>
      </c>
      <c r="AY3503" s="1" t="str">
        <f>IF(ISBLANK(F3503),"", IF(OR(
ISNUMBER(FIND("escovacao",LOWER(F3503))),
ISNUMBER(FIND("escovação",LOWER(F3503))),
ISNUMBER(FIND("higiene bucal",LOWER(F3503))),
ISNUMBER(FIND("tosa",LOWER(F3503))),
ISNUMBER(FIND("hidratacao",LOWER(F3503))),
ISNUMBER(FIND("hidratação",LOWER(F3503))),
ISNUMBER(FIND("spa",LOWER(F3503))),
ISNUMBER(FIND("corte de unhas",LOWER(F3503))),
ISNUMBER(FIND("desembolo",LOWER(F3503))),
ISNUMBER(FIND("clorexidina",LOWER(F3503))),
ISNUMBER(FIND("matizacao",LOWER(F3503))),
ISNUMBER(FIND("matização",LOWER(F3503))),
ISNUMBER(FIND("arredondamento",LOWER(F3503))),
ISNUMBER(FIND("remocao",LOWER(F3503))),
ISNUMBER(FIND("remoção",LOWER(F3503)))
),"Serviços extras",
IF(ISNUMBER(FIND("banho",LOWER(F3503))),"Banho","Loja")))</f>
        <v>Serviços extras</v>
      </c>
      <c r="AZ3503" s="1" t="str">
        <f>IF(ISBLANK(I3503),"", _xlfn.LET(_xlpm.Pedido,TRIM(D3503&amp;""),IF(_xlpm.Pedido&lt;&gt;"",_xlpm.Pedido&amp;" | "&amp;K3503,I3503&amp;" | "&amp;K3503&amp;" | "&amp;TEXT(AU3503,"0"))))</f>
        <v>5692 | Hachiko</v>
      </c>
      <c r="BA3503" s="1" t="str">
        <f>IF(ISBLANK(I3503),"", _xlfn.LET(_xlpm.TipoServico,LOWER(H3503),IF(ISNUMBER(FIND("banho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03" s="1" t="str">
        <f>IF(ISBLANK(I3503),"", _xlfn.LET(
    _xlpm.Servico,TRIM(F3503&amp;""),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3" s="1">
        <f t="shared" si="9"/>
        <v>10</v>
      </c>
    </row>
    <row r="3504" spans="1:55" x14ac:dyDescent="0.3">
      <c r="A3504" t="s">
        <v>141</v>
      </c>
      <c r="B3504" s="3">
        <v>46170</v>
      </c>
      <c r="C3504" t="s">
        <v>9</v>
      </c>
      <c r="D3504">
        <v>5692</v>
      </c>
      <c r="F3504" t="s">
        <v>169</v>
      </c>
      <c r="H3504" t="s">
        <v>276</v>
      </c>
      <c r="I3504">
        <v>2575</v>
      </c>
      <c r="J3504" t="s">
        <v>22</v>
      </c>
      <c r="K3504" t="s">
        <v>247</v>
      </c>
      <c r="L3504">
        <v>5566974007452</v>
      </c>
      <c r="N3504">
        <v>0</v>
      </c>
      <c r="O3504" t="s">
        <v>5</v>
      </c>
      <c r="P3504">
        <v>0</v>
      </c>
      <c r="Q3504">
        <v>10</v>
      </c>
      <c r="R3504">
        <v>10</v>
      </c>
      <c r="S3504">
        <v>1</v>
      </c>
      <c r="T3504">
        <v>10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  <c r="AE3504">
        <v>0</v>
      </c>
      <c r="AF3504" t="s">
        <v>6</v>
      </c>
      <c r="AG3504">
        <v>261</v>
      </c>
      <c r="AT3504" s="1"/>
      <c r="AU3504" s="2" t="str">
        <f>IF(ISBLANK(B3504),"", TEXT(B3504,"dddd, d \d\e mmmm \d\e aaaa"))</f>
        <v>quinta-feira, 28 de maio de 2026</v>
      </c>
      <c r="AX3504" s="1" t="str" cm="1">
        <f t="array" ref="AX3504">IFERROR(_xlfn.TEXTJOIN(", ",TRUE,_xlfn._xlws.SORT(_xlfn.UNIQUE(_xlfn._xlws.FILTER($K$2:$K$2889,($I$2:$I$2889=I3504)*($K$2:$K$2889&lt;&gt;""))))),"")</f>
        <v>Hachiko, Theo, Zoe</v>
      </c>
      <c r="AY3504" s="1" t="str">
        <f>IF(ISBLANK(F3504),"", IF(OR(
ISNUMBER(FIND("escovacao",LOWER(F3504))),
ISNUMBER(FIND("escovação",LOWER(F3504))),
ISNUMBER(FIND("higiene bucal",LOWER(F3504))),
ISNUMBER(FIND("tosa",LOWER(F3504))),
ISNUMBER(FIND("hidratacao",LOWER(F3504))),
ISNUMBER(FIND("hidratação",LOWER(F3504))),
ISNUMBER(FIND("spa",LOWER(F3504))),
ISNUMBER(FIND("corte de unhas",LOWER(F3504))),
ISNUMBER(FIND("desembolo",LOWER(F3504))),
ISNUMBER(FIND("clorexidina",LOWER(F3504))),
ISNUMBER(FIND("matizacao",LOWER(F3504))),
ISNUMBER(FIND("matização",LOWER(F3504))),
ISNUMBER(FIND("arredondamento",LOWER(F3504))),
ISNUMBER(FIND("remocao",LOWER(F3504))),
ISNUMBER(FIND("remoção",LOWER(F3504)))
),"Serviços extras",
IF(ISNUMBER(FIND("banho",LOWER(F3504))),"Banho","Loja")))</f>
        <v>Serviços extras</v>
      </c>
      <c r="AZ3504" s="1" t="str">
        <f>IF(ISBLANK(I3504),"", _xlfn.LET(_xlpm.Pedido,TRIM(D3504&amp;""),IF(_xlpm.Pedido&lt;&gt;"",_xlpm.Pedido&amp;" | "&amp;K3504,I3504&amp;" | "&amp;K3504&amp;" | "&amp;TEXT(AU3504,"0"))))</f>
        <v>5692 | Theo</v>
      </c>
      <c r="BA3504" s="1" t="str">
        <f>IF(ISBLANK(I3504),"", _xlfn.LET(_xlpm.TipoServico,LOWER(H3504),IF(ISNUMBER(FIND("banho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04" s="1" t="str">
        <f>IF(ISBLANK(I3504),"", _xlfn.LET(
    _xlpm.Servico,TRIM(F3504&amp;""),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4" s="1">
        <f t="shared" si="9"/>
        <v>10</v>
      </c>
    </row>
    <row r="3505" spans="1:55" x14ac:dyDescent="0.3">
      <c r="A3505" t="s">
        <v>133</v>
      </c>
      <c r="B3505" s="3">
        <v>46170</v>
      </c>
      <c r="C3505" t="s">
        <v>9</v>
      </c>
      <c r="D3505">
        <v>5692</v>
      </c>
      <c r="F3505" t="s">
        <v>169</v>
      </c>
      <c r="H3505" t="s">
        <v>276</v>
      </c>
      <c r="I3505">
        <v>2575</v>
      </c>
      <c r="J3505" t="s">
        <v>22</v>
      </c>
      <c r="K3505" t="s">
        <v>154</v>
      </c>
      <c r="L3505">
        <v>5566974007452</v>
      </c>
      <c r="N3505">
        <v>0</v>
      </c>
      <c r="O3505" t="s">
        <v>5</v>
      </c>
      <c r="P3505">
        <v>0</v>
      </c>
      <c r="Q3505">
        <v>10</v>
      </c>
      <c r="R3505">
        <v>10</v>
      </c>
      <c r="S3505">
        <v>1</v>
      </c>
      <c r="T3505">
        <v>10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 t="s">
        <v>6</v>
      </c>
      <c r="AG3505">
        <v>261</v>
      </c>
      <c r="AT3505" s="1"/>
      <c r="AU3505" s="2" t="str">
        <f>IF(ISBLANK(B3505),"", TEXT(B3505,"dddd, d \d\e mmmm \d\e aaaa"))</f>
        <v>quinta-feira, 28 de maio de 2026</v>
      </c>
      <c r="AX3505" s="1" t="str" cm="1">
        <f t="array" ref="AX3505">IFERROR(_xlfn.TEXTJOIN(", ",TRUE,_xlfn._xlws.SORT(_xlfn.UNIQUE(_xlfn._xlws.FILTER($K$2:$K$2889,($I$2:$I$2889=I3505)*($K$2:$K$2889&lt;&gt;""))))),"")</f>
        <v>Hachiko, Theo, Zoe</v>
      </c>
      <c r="AY3505" s="1" t="str">
        <f>IF(ISBLANK(F3505),"", IF(OR(
ISNUMBER(FIND("escovacao",LOWER(F3505))),
ISNUMBER(FIND("escovação",LOWER(F3505))),
ISNUMBER(FIND("higiene bucal",LOWER(F3505))),
ISNUMBER(FIND("tosa",LOWER(F3505))),
ISNUMBER(FIND("hidratacao",LOWER(F3505))),
ISNUMBER(FIND("hidratação",LOWER(F3505))),
ISNUMBER(FIND("spa",LOWER(F3505))),
ISNUMBER(FIND("corte de unhas",LOWER(F3505))),
ISNUMBER(FIND("desembolo",LOWER(F3505))),
ISNUMBER(FIND("clorexidina",LOWER(F3505))),
ISNUMBER(FIND("matizacao",LOWER(F3505))),
ISNUMBER(FIND("matização",LOWER(F3505))),
ISNUMBER(FIND("arredondamento",LOWER(F3505))),
ISNUMBER(FIND("remocao",LOWER(F3505))),
ISNUMBER(FIND("remoção",LOWER(F3505)))
),"Serviços extras",
IF(ISNUMBER(FIND("banho",LOWER(F3505))),"Banho","Loja")))</f>
        <v>Serviços extras</v>
      </c>
      <c r="AZ3505" s="1" t="str">
        <f>IF(ISBLANK(I3505),"", _xlfn.LET(_xlpm.Pedido,TRIM(D3505&amp;""),IF(_xlpm.Pedido&lt;&gt;"",_xlpm.Pedido&amp;" | "&amp;K3505,I3505&amp;" | "&amp;K3505&amp;" | "&amp;TEXT(AU3505,"0"))))</f>
        <v>5692 | Zoe</v>
      </c>
      <c r="BA3505" s="1" t="str">
        <f>IF(ISBLANK(I3505),"", _xlfn.LET(_xlpm.TipoServico,LOWER(H3505),IF(ISNUMBER(FIND("banho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05" s="1" t="str">
        <f>IF(ISBLANK(I3505),"", _xlfn.LET(
    _xlpm.Servico,TRIM(F3505&amp;""),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5" s="1">
        <f t="shared" si="9"/>
        <v>10</v>
      </c>
    </row>
    <row r="3506" spans="1:55" x14ac:dyDescent="0.3">
      <c r="A3506" t="s">
        <v>11</v>
      </c>
      <c r="B3506" s="3">
        <v>46170</v>
      </c>
      <c r="C3506" t="s">
        <v>9</v>
      </c>
      <c r="D3506">
        <v>5695</v>
      </c>
      <c r="F3506" t="s">
        <v>520</v>
      </c>
      <c r="H3506" t="s">
        <v>4</v>
      </c>
      <c r="I3506">
        <v>0</v>
      </c>
      <c r="N3506">
        <v>0</v>
      </c>
      <c r="O3506" t="s">
        <v>5</v>
      </c>
      <c r="P3506">
        <v>0</v>
      </c>
      <c r="Q3506">
        <v>22</v>
      </c>
      <c r="R3506">
        <v>22</v>
      </c>
      <c r="S3506">
        <v>1</v>
      </c>
      <c r="T3506">
        <v>22</v>
      </c>
      <c r="U3506">
        <v>0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 t="s">
        <v>6</v>
      </c>
      <c r="AG3506">
        <v>35.5</v>
      </c>
      <c r="AS3506" t="s">
        <v>13</v>
      </c>
      <c r="AT3506" s="1"/>
      <c r="AU3506" s="2" t="str">
        <f>IF(ISBLANK(B3506),"", TEXT(B3506,"dddd, d \d\e mmmm \d\e aaaa"))</f>
        <v>quinta-feira, 28 de maio de 2026</v>
      </c>
      <c r="AX3506" s="1" t="str" cm="1">
        <f t="array" ref="AX3506">IFERROR(_xlfn.TEXTJOIN(", ",TRUE,_xlfn._xlws.SORT(_xlfn.UNIQUE(_xlfn._xlws.FILTER($K$2:$K$2889,($I$2:$I$2889=I3506)*($K$2:$K$2889&lt;&gt;""))))),"")</f>
        <v/>
      </c>
      <c r="AY3506" s="1" t="str">
        <f>IF(ISBLANK(F3506),"", IF(OR(
ISNUMBER(FIND("escovacao",LOWER(F3506))),
ISNUMBER(FIND("escovação",LOWER(F3506))),
ISNUMBER(FIND("higiene bucal",LOWER(F3506))),
ISNUMBER(FIND("tosa",LOWER(F3506))),
ISNUMBER(FIND("hidratacao",LOWER(F3506))),
ISNUMBER(FIND("hidratação",LOWER(F3506))),
ISNUMBER(FIND("spa",LOWER(F3506))),
ISNUMBER(FIND("corte de unhas",LOWER(F3506))),
ISNUMBER(FIND("desembolo",LOWER(F3506))),
ISNUMBER(FIND("clorexidina",LOWER(F3506))),
ISNUMBER(FIND("matizacao",LOWER(F3506))),
ISNUMBER(FIND("matização",LOWER(F3506))),
ISNUMBER(FIND("arredondamento",LOWER(F3506))),
ISNUMBER(FIND("remocao",LOWER(F3506))),
ISNUMBER(FIND("remoção",LOWER(F3506)))
),"Serviços extras",
IF(ISNUMBER(FIND("banho",LOWER(F3506))),"Banho","Loja")))</f>
        <v>Loja</v>
      </c>
      <c r="AZ3506" s="1" t="str">
        <f>IF(ISBLANK(I3506),"", _xlfn.LET(_xlpm.Pedido,TRIM(D3506&amp;""),IF(_xlpm.Pedido&lt;&gt;"",_xlpm.Pedido&amp;" | "&amp;K3506,I3506&amp;" | "&amp;K3506&amp;" | "&amp;TEXT(AU3506,"0"))))</f>
        <v xml:space="preserve">5695 | </v>
      </c>
      <c r="BA3506" s="1" t="str">
        <f>IF(ISBLANK(I3506),"", _xlfn.LET(_xlpm.TipoServico,LOWER(H3506),IF(ISNUMBER(FIND("banho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06" s="1" t="str">
        <f>IF(ISBLANK(I3506),"", _xlfn.LET(
    _xlpm.Servico,TRIM(F3506&amp;""),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6" s="1">
        <f t="shared" si="9"/>
        <v>22</v>
      </c>
    </row>
    <row r="3507" spans="1:55" x14ac:dyDescent="0.3">
      <c r="A3507" t="s">
        <v>11</v>
      </c>
      <c r="B3507" s="3">
        <v>46170</v>
      </c>
      <c r="C3507" t="s">
        <v>9</v>
      </c>
      <c r="D3507">
        <v>5695</v>
      </c>
      <c r="F3507" t="s">
        <v>868</v>
      </c>
      <c r="H3507" t="s">
        <v>4</v>
      </c>
      <c r="I3507">
        <v>0</v>
      </c>
      <c r="N3507">
        <v>0</v>
      </c>
      <c r="O3507" t="s">
        <v>5</v>
      </c>
      <c r="P3507">
        <v>0</v>
      </c>
      <c r="Q3507">
        <v>13.5</v>
      </c>
      <c r="R3507">
        <v>13.5</v>
      </c>
      <c r="S3507">
        <v>1</v>
      </c>
      <c r="T3507">
        <v>13.5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 t="s">
        <v>6</v>
      </c>
      <c r="AG3507">
        <v>35.5</v>
      </c>
      <c r="AS3507" t="s">
        <v>798</v>
      </c>
      <c r="AT3507" s="1"/>
      <c r="AU3507" s="2" t="str">
        <f>IF(ISBLANK(B3507),"", TEXT(B3507,"dddd, d \d\e mmmm \d\e aaaa"))</f>
        <v>quinta-feira, 28 de maio de 2026</v>
      </c>
      <c r="AX3507" s="1" t="str" cm="1">
        <f t="array" ref="AX3507">IFERROR(_xlfn.TEXTJOIN(", ",TRUE,_xlfn._xlws.SORT(_xlfn.UNIQUE(_xlfn._xlws.FILTER($K$2:$K$2889,($I$2:$I$2889=I3507)*($K$2:$K$2889&lt;&gt;""))))),"")</f>
        <v/>
      </c>
      <c r="AY3507" s="1" t="str">
        <f>IF(ISBLANK(F3507),"", IF(OR(
ISNUMBER(FIND("escovacao",LOWER(F3507))),
ISNUMBER(FIND("escovação",LOWER(F3507))),
ISNUMBER(FIND("higiene bucal",LOWER(F3507))),
ISNUMBER(FIND("tosa",LOWER(F3507))),
ISNUMBER(FIND("hidratacao",LOWER(F3507))),
ISNUMBER(FIND("hidratação",LOWER(F3507))),
ISNUMBER(FIND("spa",LOWER(F3507))),
ISNUMBER(FIND("corte de unhas",LOWER(F3507))),
ISNUMBER(FIND("desembolo",LOWER(F3507))),
ISNUMBER(FIND("clorexidina",LOWER(F3507))),
ISNUMBER(FIND("matizacao",LOWER(F3507))),
ISNUMBER(FIND("matização",LOWER(F3507))),
ISNUMBER(FIND("arredondamento",LOWER(F3507))),
ISNUMBER(FIND("remocao",LOWER(F3507))),
ISNUMBER(FIND("remoção",LOWER(F3507)))
),"Serviços extras",
IF(ISNUMBER(FIND("banho",LOWER(F3507))),"Banho","Loja")))</f>
        <v>Loja</v>
      </c>
      <c r="AZ3507" s="1" t="str">
        <f>IF(ISBLANK(I3507),"", _xlfn.LET(_xlpm.Pedido,TRIM(D3507&amp;""),IF(_xlpm.Pedido&lt;&gt;"",_xlpm.Pedido&amp;" | "&amp;K3507,I3507&amp;" | "&amp;K3507&amp;" | "&amp;TEXT(AU3507,"0"))))</f>
        <v xml:space="preserve">5695 | </v>
      </c>
      <c r="BA3507" s="1" t="str">
        <f>IF(ISBLANK(I3507),"", _xlfn.LET(_xlpm.TipoServico,LOWER(H3507),IF(ISNUMBER(FIND("banho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07" s="1" t="str">
        <f>IF(ISBLANK(I3507),"", _xlfn.LET(
    _xlpm.Servico,TRIM(F3507&amp;""),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7" s="1">
        <f t="shared" si="9"/>
        <v>13.5</v>
      </c>
    </row>
    <row r="3508" spans="1:55" x14ac:dyDescent="0.3">
      <c r="A3508" t="s">
        <v>11</v>
      </c>
      <c r="B3508" s="3">
        <v>46170</v>
      </c>
      <c r="C3508" t="s">
        <v>9</v>
      </c>
      <c r="D3508">
        <v>5694</v>
      </c>
      <c r="F3508" t="s">
        <v>520</v>
      </c>
      <c r="H3508" t="s">
        <v>4</v>
      </c>
      <c r="I3508">
        <v>2460</v>
      </c>
      <c r="J3508" t="s">
        <v>80</v>
      </c>
      <c r="L3508">
        <v>5573999538444</v>
      </c>
      <c r="N3508">
        <v>0</v>
      </c>
      <c r="O3508" t="s">
        <v>5</v>
      </c>
      <c r="P3508">
        <v>0</v>
      </c>
      <c r="Q3508">
        <v>22</v>
      </c>
      <c r="R3508">
        <v>22</v>
      </c>
      <c r="S3508">
        <v>1</v>
      </c>
      <c r="T3508">
        <v>22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 t="s">
        <v>6</v>
      </c>
      <c r="AG3508">
        <v>146.9</v>
      </c>
      <c r="AS3508" t="s">
        <v>13</v>
      </c>
      <c r="AT3508" s="1"/>
      <c r="AU3508" s="2" t="str">
        <f>IF(ISBLANK(B3508),"", TEXT(B3508,"dddd, d \d\e mmmm \d\e aaaa"))</f>
        <v>quinta-feira, 28 de maio de 2026</v>
      </c>
      <c r="AX3508" s="1" t="str" cm="1">
        <f t="array" ref="AX3508">IFERROR(_xlfn.TEXTJOIN(", ",TRUE,_xlfn._xlws.SORT(_xlfn.UNIQUE(_xlfn._xlws.FILTER($K$2:$K$2889,($I$2:$I$2889=I3508)*($K$2:$K$2889&lt;&gt;""))))),"")</f>
        <v>Pepo</v>
      </c>
      <c r="AY3508" s="1" t="str">
        <f>IF(ISBLANK(F3508),"", IF(OR(
ISNUMBER(FIND("escovacao",LOWER(F3508))),
ISNUMBER(FIND("escovação",LOWER(F3508))),
ISNUMBER(FIND("higiene bucal",LOWER(F3508))),
ISNUMBER(FIND("tosa",LOWER(F3508))),
ISNUMBER(FIND("hidratacao",LOWER(F3508))),
ISNUMBER(FIND("hidratação",LOWER(F3508))),
ISNUMBER(FIND("spa",LOWER(F3508))),
ISNUMBER(FIND("corte de unhas",LOWER(F3508))),
ISNUMBER(FIND("desembolo",LOWER(F3508))),
ISNUMBER(FIND("clorexidina",LOWER(F3508))),
ISNUMBER(FIND("matizacao",LOWER(F3508))),
ISNUMBER(FIND("matização",LOWER(F3508))),
ISNUMBER(FIND("arredondamento",LOWER(F3508))),
ISNUMBER(FIND("remocao",LOWER(F3508))),
ISNUMBER(FIND("remoção",LOWER(F3508)))
),"Serviços extras",
IF(ISNUMBER(FIND("banho",LOWER(F3508))),"Banho","Loja")))</f>
        <v>Loja</v>
      </c>
      <c r="AZ3508" s="1" t="str">
        <f>IF(ISBLANK(I3508),"", _xlfn.LET(_xlpm.Pedido,TRIM(D3508&amp;""),IF(_xlpm.Pedido&lt;&gt;"",_xlpm.Pedido&amp;" | "&amp;K3508,I3508&amp;" | "&amp;K3508&amp;" | "&amp;TEXT(AU3508,"0"))))</f>
        <v xml:space="preserve">5694 | </v>
      </c>
      <c r="BA3508" s="1" t="str">
        <f>IF(ISBLANK(I3508),"", _xlfn.LET(_xlpm.TipoServico,LOWER(H3508),IF(ISNUMBER(FIND("banho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08" s="1" t="str">
        <f>IF(ISBLANK(I3508),"", _xlfn.LET(
    _xlpm.Servico,TRIM(F3508&amp;""),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8" s="1">
        <f t="shared" si="9"/>
        <v>22</v>
      </c>
    </row>
    <row r="3509" spans="1:55" x14ac:dyDescent="0.3">
      <c r="A3509" t="s">
        <v>11</v>
      </c>
      <c r="B3509" s="3">
        <v>46170</v>
      </c>
      <c r="C3509" t="s">
        <v>9</v>
      </c>
      <c r="D3509">
        <v>5694</v>
      </c>
      <c r="E3509">
        <v>0</v>
      </c>
      <c r="F3509" t="s">
        <v>490</v>
      </c>
      <c r="H3509" t="s">
        <v>4</v>
      </c>
      <c r="I3509">
        <v>2460</v>
      </c>
      <c r="J3509" t="s">
        <v>80</v>
      </c>
      <c r="L3509">
        <v>5573999538444</v>
      </c>
      <c r="N3509">
        <v>0</v>
      </c>
      <c r="O3509" t="s">
        <v>5</v>
      </c>
      <c r="P3509">
        <v>0</v>
      </c>
      <c r="Q3509">
        <v>29.9</v>
      </c>
      <c r="R3509">
        <v>29.9</v>
      </c>
      <c r="S3509">
        <v>1</v>
      </c>
      <c r="T3509">
        <v>29.9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 t="s">
        <v>6</v>
      </c>
      <c r="AG3509">
        <v>146.9</v>
      </c>
      <c r="AS3509" t="s">
        <v>13</v>
      </c>
      <c r="AT3509" s="1"/>
      <c r="AU3509" s="2" t="str">
        <f>IF(ISBLANK(B3509),"", TEXT(B3509,"dddd, d \d\e mmmm \d\e aaaa"))</f>
        <v>quinta-feira, 28 de maio de 2026</v>
      </c>
      <c r="AX3509" s="1" t="str" cm="1">
        <f t="array" ref="AX3509">IFERROR(_xlfn.TEXTJOIN(", ",TRUE,_xlfn._xlws.SORT(_xlfn.UNIQUE(_xlfn._xlws.FILTER($K$2:$K$2889,($I$2:$I$2889=I3509)*($K$2:$K$2889&lt;&gt;""))))),"")</f>
        <v>Pepo</v>
      </c>
      <c r="AY3509" s="1" t="str">
        <f>IF(ISBLANK(F3509),"", IF(OR(
ISNUMBER(FIND("escovacao",LOWER(F3509))),
ISNUMBER(FIND("escovação",LOWER(F3509))),
ISNUMBER(FIND("higiene bucal",LOWER(F3509))),
ISNUMBER(FIND("tosa",LOWER(F3509))),
ISNUMBER(FIND("hidratacao",LOWER(F3509))),
ISNUMBER(FIND("hidratação",LOWER(F3509))),
ISNUMBER(FIND("spa",LOWER(F3509))),
ISNUMBER(FIND("corte de unhas",LOWER(F3509))),
ISNUMBER(FIND("desembolo",LOWER(F3509))),
ISNUMBER(FIND("clorexidina",LOWER(F3509))),
ISNUMBER(FIND("matizacao",LOWER(F3509))),
ISNUMBER(FIND("matização",LOWER(F3509))),
ISNUMBER(FIND("arredondamento",LOWER(F3509))),
ISNUMBER(FIND("remocao",LOWER(F3509))),
ISNUMBER(FIND("remoção",LOWER(F3509)))
),"Serviços extras",
IF(ISNUMBER(FIND("banho",LOWER(F3509))),"Banho","Loja")))</f>
        <v>Loja</v>
      </c>
      <c r="AZ3509" s="1" t="str">
        <f>IF(ISBLANK(I3509),"", _xlfn.LET(_xlpm.Pedido,TRIM(D3509&amp;""),IF(_xlpm.Pedido&lt;&gt;"",_xlpm.Pedido&amp;" | "&amp;K3509,I3509&amp;" | "&amp;K3509&amp;" | "&amp;TEXT(AU3509,"0"))))</f>
        <v xml:space="preserve">5694 | </v>
      </c>
      <c r="BA3509" s="1" t="str">
        <f>IF(ISBLANK(I3509),"", _xlfn.LET(_xlpm.TipoServico,LOWER(H3509),IF(ISNUMBER(FIND("banho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09" s="1" t="str">
        <f>IF(ISBLANK(I3509),"", _xlfn.LET(
    _xlpm.Servico,TRIM(F3509&amp;""),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09" s="1">
        <f t="shared" si="9"/>
        <v>29.9</v>
      </c>
    </row>
    <row r="3510" spans="1:55" x14ac:dyDescent="0.3">
      <c r="A3510" t="s">
        <v>11</v>
      </c>
      <c r="B3510" s="3">
        <v>46170</v>
      </c>
      <c r="C3510" t="s">
        <v>9</v>
      </c>
      <c r="D3510">
        <v>5694</v>
      </c>
      <c r="F3510" t="s">
        <v>519</v>
      </c>
      <c r="H3510" t="s">
        <v>4</v>
      </c>
      <c r="I3510">
        <v>2460</v>
      </c>
      <c r="J3510" t="s">
        <v>80</v>
      </c>
      <c r="L3510">
        <v>5573999538444</v>
      </c>
      <c r="N3510">
        <v>0</v>
      </c>
      <c r="O3510" t="s">
        <v>5</v>
      </c>
      <c r="P3510">
        <v>0</v>
      </c>
      <c r="Q3510">
        <v>95</v>
      </c>
      <c r="R3510">
        <v>95</v>
      </c>
      <c r="S3510">
        <v>1</v>
      </c>
      <c r="T3510">
        <v>95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 t="s">
        <v>6</v>
      </c>
      <c r="AG3510">
        <v>146.9</v>
      </c>
      <c r="AS3510" t="s">
        <v>482</v>
      </c>
      <c r="AT3510" s="1"/>
      <c r="AU3510" s="2" t="str">
        <f>IF(ISBLANK(B3510),"", TEXT(B3510,"dddd, d \d\e mmmm \d\e aaaa"))</f>
        <v>quinta-feira, 28 de maio de 2026</v>
      </c>
      <c r="AX3510" s="1" t="str" cm="1">
        <f t="array" ref="AX3510">IFERROR(_xlfn.TEXTJOIN(", ",TRUE,_xlfn._xlws.SORT(_xlfn.UNIQUE(_xlfn._xlws.FILTER($K$2:$K$2889,($I$2:$I$2889=I3510)*($K$2:$K$2889&lt;&gt;""))))),"")</f>
        <v>Pepo</v>
      </c>
      <c r="AY3510" s="1" t="str">
        <f>IF(ISBLANK(F3510),"", IF(OR(
ISNUMBER(FIND("escovacao",LOWER(F3510))),
ISNUMBER(FIND("escovação",LOWER(F3510))),
ISNUMBER(FIND("higiene bucal",LOWER(F3510))),
ISNUMBER(FIND("tosa",LOWER(F3510))),
ISNUMBER(FIND("hidratacao",LOWER(F3510))),
ISNUMBER(FIND("hidratação",LOWER(F3510))),
ISNUMBER(FIND("spa",LOWER(F3510))),
ISNUMBER(FIND("corte de unhas",LOWER(F3510))),
ISNUMBER(FIND("desembolo",LOWER(F3510))),
ISNUMBER(FIND("clorexidina",LOWER(F3510))),
ISNUMBER(FIND("matizacao",LOWER(F3510))),
ISNUMBER(FIND("matização",LOWER(F3510))),
ISNUMBER(FIND("arredondamento",LOWER(F3510))),
ISNUMBER(FIND("remocao",LOWER(F3510))),
ISNUMBER(FIND("remoção",LOWER(F3510)))
),"Serviços extras",
IF(ISNUMBER(FIND("banho",LOWER(F3510))),"Banho","Loja")))</f>
        <v>Loja</v>
      </c>
      <c r="AZ3510" s="1" t="str">
        <f>IF(ISBLANK(I3510),"", _xlfn.LET(_xlpm.Pedido,TRIM(D3510&amp;""),IF(_xlpm.Pedido&lt;&gt;"",_xlpm.Pedido&amp;" | "&amp;K3510,I3510&amp;" | "&amp;K3510&amp;" | "&amp;TEXT(AU3510,"0"))))</f>
        <v xml:space="preserve">5694 | </v>
      </c>
      <c r="BA3510" s="1" t="str">
        <f>IF(ISBLANK(I3510),"", _xlfn.LET(_xlpm.TipoServico,LOWER(H3510),IF(ISNUMBER(FIND("banho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10" s="1" t="str">
        <f>IF(ISBLANK(I3510),"", _xlfn.LET(
    _xlpm.Servico,TRIM(F3510&amp;""),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10" s="1">
        <f t="shared" si="9"/>
        <v>95</v>
      </c>
    </row>
    <row r="3511" spans="1:55" x14ac:dyDescent="0.3">
      <c r="A3511" t="s">
        <v>141</v>
      </c>
      <c r="B3511" s="3">
        <v>46170</v>
      </c>
      <c r="C3511" t="s">
        <v>9</v>
      </c>
      <c r="D3511">
        <v>5696</v>
      </c>
      <c r="F3511" t="s">
        <v>134</v>
      </c>
      <c r="H3511" t="s">
        <v>276</v>
      </c>
      <c r="I3511">
        <v>2220</v>
      </c>
      <c r="J3511" t="s">
        <v>869</v>
      </c>
      <c r="K3511" t="s">
        <v>870</v>
      </c>
      <c r="L3511">
        <v>7391169774</v>
      </c>
      <c r="N3511">
        <v>0</v>
      </c>
      <c r="O3511" t="s">
        <v>5</v>
      </c>
      <c r="P3511">
        <v>0</v>
      </c>
      <c r="Q3511">
        <v>62</v>
      </c>
      <c r="R3511">
        <v>62</v>
      </c>
      <c r="S3511">
        <v>1</v>
      </c>
      <c r="T3511">
        <v>62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 t="s">
        <v>6</v>
      </c>
      <c r="AG3511">
        <v>110.9</v>
      </c>
      <c r="AT3511" s="1"/>
      <c r="AU3511" s="2" t="str">
        <f>IF(ISBLANK(B3511),"", TEXT(B3511,"dddd, d \d\e mmmm \d\e aaaa"))</f>
        <v>quinta-feira, 28 de maio de 2026</v>
      </c>
      <c r="AX3511" s="1" t="str" cm="1">
        <f t="array" ref="AX3511">IFERROR(_xlfn.TEXTJOIN(", ",TRUE,_xlfn._xlws.SORT(_xlfn.UNIQUE(_xlfn._xlws.FILTER($K$2:$K$2889,($I$2:$I$2889=I3511)*($K$2:$K$2889&lt;&gt;""))))),"")</f>
        <v/>
      </c>
      <c r="AY3511" s="1" t="str">
        <f>IF(ISBLANK(F3511),"", IF(OR(
ISNUMBER(FIND("escovacao",LOWER(F3511))),
ISNUMBER(FIND("escovação",LOWER(F3511))),
ISNUMBER(FIND("higiene bucal",LOWER(F3511))),
ISNUMBER(FIND("tosa",LOWER(F3511))),
ISNUMBER(FIND("hidratacao",LOWER(F3511))),
ISNUMBER(FIND("hidratação",LOWER(F3511))),
ISNUMBER(FIND("spa",LOWER(F3511))),
ISNUMBER(FIND("corte de unhas",LOWER(F3511))),
ISNUMBER(FIND("desembolo",LOWER(F3511))),
ISNUMBER(FIND("clorexidina",LOWER(F3511))),
ISNUMBER(FIND("matizacao",LOWER(F3511))),
ISNUMBER(FIND("matização",LOWER(F3511))),
ISNUMBER(FIND("arredondamento",LOWER(F3511))),
ISNUMBER(FIND("remocao",LOWER(F3511))),
ISNUMBER(FIND("remoção",LOWER(F3511)))
),"Serviços extras",
IF(ISNUMBER(FIND("banho",LOWER(F3511))),"Banho","Loja")))</f>
        <v>Banho</v>
      </c>
      <c r="AZ3511" s="1" t="str">
        <f>IF(ISBLANK(I3511),"", _xlfn.LET(_xlpm.Pedido,TRIM(D3511&amp;""),IF(_xlpm.Pedido&lt;&gt;"",_xlpm.Pedido&amp;" | "&amp;K3511,I3511&amp;" | "&amp;K3511&amp;" | "&amp;TEXT(AU3511,"0"))))</f>
        <v>5696 | Feijao</v>
      </c>
      <c r="BA3511" s="1" t="str">
        <f>IF(ISBLANK(I3511),"", _xlfn.LET(_xlpm.TipoServico,LOWER(H3511),IF(ISNUMBER(FIND("banho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11" s="1" t="str">
        <f>IF(ISBLANK(I3511),"", _xlfn.LET(
    _xlpm.Servico,TRIM(F3511&amp;""),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11" s="1">
        <f t="shared" si="9"/>
        <v>62</v>
      </c>
    </row>
    <row r="3512" spans="1:55" x14ac:dyDescent="0.3">
      <c r="A3512" t="s">
        <v>141</v>
      </c>
      <c r="B3512" s="3">
        <v>46170</v>
      </c>
      <c r="C3512" t="s">
        <v>9</v>
      </c>
      <c r="D3512">
        <v>5696</v>
      </c>
      <c r="F3512" t="s">
        <v>291</v>
      </c>
      <c r="H3512" t="s">
        <v>276</v>
      </c>
      <c r="I3512">
        <v>2220</v>
      </c>
      <c r="J3512" t="s">
        <v>869</v>
      </c>
      <c r="K3512" t="s">
        <v>870</v>
      </c>
      <c r="L3512">
        <v>7391169774</v>
      </c>
      <c r="N3512">
        <v>0</v>
      </c>
      <c r="O3512" t="s">
        <v>5</v>
      </c>
      <c r="P3512">
        <v>0</v>
      </c>
      <c r="Q3512">
        <v>33</v>
      </c>
      <c r="R3512">
        <v>33</v>
      </c>
      <c r="S3512">
        <v>1</v>
      </c>
      <c r="T3512">
        <v>33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 t="s">
        <v>6</v>
      </c>
      <c r="AG3512">
        <v>110.9</v>
      </c>
      <c r="AT3512" s="1"/>
      <c r="AU3512" s="2" t="str">
        <f>IF(ISBLANK(B3512),"", TEXT(B3512,"dddd, d \d\e mmmm \d\e aaaa"))</f>
        <v>quinta-feira, 28 de maio de 2026</v>
      </c>
      <c r="AX3512" s="1" t="str" cm="1">
        <f t="array" ref="AX3512">IFERROR(_xlfn.TEXTJOIN(", ",TRUE,_xlfn._xlws.SORT(_xlfn.UNIQUE(_xlfn._xlws.FILTER($K$2:$K$2889,($I$2:$I$2889=I3512)*($K$2:$K$2889&lt;&gt;""))))),"")</f>
        <v/>
      </c>
      <c r="AY3512" s="1" t="str">
        <f>IF(ISBLANK(F3512),"", IF(OR(
ISNUMBER(FIND("escovacao",LOWER(F3512))),
ISNUMBER(FIND("escovação",LOWER(F3512))),
ISNUMBER(FIND("higiene bucal",LOWER(F3512))),
ISNUMBER(FIND("tosa",LOWER(F3512))),
ISNUMBER(FIND("hidratacao",LOWER(F3512))),
ISNUMBER(FIND("hidratação",LOWER(F3512))),
ISNUMBER(FIND("spa",LOWER(F3512))),
ISNUMBER(FIND("corte de unhas",LOWER(F3512))),
ISNUMBER(FIND("desembolo",LOWER(F3512))),
ISNUMBER(FIND("clorexidina",LOWER(F3512))),
ISNUMBER(FIND("matizacao",LOWER(F3512))),
ISNUMBER(FIND("matização",LOWER(F3512))),
ISNUMBER(FIND("arredondamento",LOWER(F3512))),
ISNUMBER(FIND("remocao",LOWER(F3512))),
ISNUMBER(FIND("remoção",LOWER(F3512)))
),"Serviços extras",
IF(ISNUMBER(FIND("banho",LOWER(F3512))),"Banho","Loja")))</f>
        <v>Serviços extras</v>
      </c>
      <c r="AZ3512" s="1" t="str">
        <f>IF(ISBLANK(I3512),"", _xlfn.LET(_xlpm.Pedido,TRIM(D3512&amp;""),IF(_xlpm.Pedido&lt;&gt;"",_xlpm.Pedido&amp;" | "&amp;K3512,I3512&amp;" | "&amp;K3512&amp;" | "&amp;TEXT(AU3512,"0"))))</f>
        <v>5696 | Feijao</v>
      </c>
      <c r="BA3512" s="1" t="str">
        <f>IF(ISBLANK(I3512),"", _xlfn.LET(_xlpm.TipoServico,LOWER(H3512),IF(ISNUMBER(FIND("banho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12" s="1" t="str">
        <f>IF(ISBLANK(I3512),"", _xlfn.LET(
    _xlpm.Servico,TRIM(F3512&amp;""),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12" s="1">
        <f t="shared" si="9"/>
        <v>33</v>
      </c>
    </row>
    <row r="3513" spans="1:55" x14ac:dyDescent="0.3">
      <c r="A3513" t="s">
        <v>133</v>
      </c>
      <c r="B3513" s="3">
        <v>46170</v>
      </c>
      <c r="C3513" t="s">
        <v>9</v>
      </c>
      <c r="D3513">
        <v>5698</v>
      </c>
      <c r="F3513" t="s">
        <v>134</v>
      </c>
      <c r="H3513" t="s">
        <v>276</v>
      </c>
      <c r="I3513">
        <v>2513</v>
      </c>
      <c r="J3513" t="s">
        <v>48</v>
      </c>
      <c r="K3513" t="s">
        <v>140</v>
      </c>
      <c r="L3513">
        <v>5573999917447</v>
      </c>
      <c r="N3513">
        <v>0</v>
      </c>
      <c r="O3513" t="s">
        <v>5</v>
      </c>
      <c r="P3513">
        <v>0</v>
      </c>
      <c r="Q3513">
        <v>62</v>
      </c>
      <c r="R3513">
        <v>62</v>
      </c>
      <c r="S3513">
        <v>1</v>
      </c>
      <c r="T3513">
        <v>62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 t="s">
        <v>6</v>
      </c>
      <c r="AG3513">
        <v>168</v>
      </c>
      <c r="AT3513" s="1"/>
      <c r="AU3513" s="2" t="str">
        <f>IF(ISBLANK(B3513),"", TEXT(B3513,"dddd, d \d\e mmmm \d\e aaaa"))</f>
        <v>quinta-feira, 28 de maio de 2026</v>
      </c>
      <c r="AX3513" s="1" t="str" cm="1">
        <f t="array" ref="AX3513">IFERROR(_xlfn.TEXTJOIN(", ",TRUE,_xlfn._xlws.SORT(_xlfn.UNIQUE(_xlfn._xlws.FILTER($K$2:$K$2889,($I$2:$I$2889=I3513)*($K$2:$K$2889&lt;&gt;""))))),"")</f>
        <v>Amora, Lulu</v>
      </c>
      <c r="AY3513" s="1" t="str">
        <f>IF(ISBLANK(F3513),"", IF(OR(
ISNUMBER(FIND("escovacao",LOWER(F3513))),
ISNUMBER(FIND("escovação",LOWER(F3513))),
ISNUMBER(FIND("higiene bucal",LOWER(F3513))),
ISNUMBER(FIND("tosa",LOWER(F3513))),
ISNUMBER(FIND("hidratacao",LOWER(F3513))),
ISNUMBER(FIND("hidratação",LOWER(F3513))),
ISNUMBER(FIND("spa",LOWER(F3513))),
ISNUMBER(FIND("corte de unhas",LOWER(F3513))),
ISNUMBER(FIND("desembolo",LOWER(F3513))),
ISNUMBER(FIND("clorexidina",LOWER(F3513))),
ISNUMBER(FIND("matizacao",LOWER(F3513))),
ISNUMBER(FIND("matização",LOWER(F3513))),
ISNUMBER(FIND("arredondamento",LOWER(F3513))),
ISNUMBER(FIND("remocao",LOWER(F3513))),
ISNUMBER(FIND("remoção",LOWER(F3513)))
),"Serviços extras",
IF(ISNUMBER(FIND("banho",LOWER(F3513))),"Banho","Loja")))</f>
        <v>Banho</v>
      </c>
      <c r="AZ3513" s="1" t="str">
        <f>IF(ISBLANK(I3513),"", _xlfn.LET(_xlpm.Pedido,TRIM(D3513&amp;""),IF(_xlpm.Pedido&lt;&gt;"",_xlpm.Pedido&amp;" | "&amp;K3513,I3513&amp;" | "&amp;K3513&amp;" | "&amp;TEXT(AU3513,"0"))))</f>
        <v>5698 | Lulu</v>
      </c>
      <c r="BA3513" s="1" t="str">
        <f>IF(ISBLANK(I3513),"", _xlfn.LET(_xlpm.TipoServico,LOWER(H3513),IF(ISNUMBER(FIND("banho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13" s="1" t="str">
        <f>IF(ISBLANK(I3513),"", _xlfn.LET(
    _xlpm.Servico,TRIM(F3513&amp;""),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13" s="1">
        <f t="shared" si="9"/>
        <v>62</v>
      </c>
    </row>
    <row r="3514" spans="1:55" x14ac:dyDescent="0.3">
      <c r="A3514" t="s">
        <v>133</v>
      </c>
      <c r="B3514" s="3">
        <v>46170</v>
      </c>
      <c r="C3514" t="s">
        <v>9</v>
      </c>
      <c r="D3514">
        <v>5698</v>
      </c>
      <c r="F3514" t="s">
        <v>134</v>
      </c>
      <c r="H3514" t="s">
        <v>276</v>
      </c>
      <c r="I3514">
        <v>2513</v>
      </c>
      <c r="J3514" t="s">
        <v>48</v>
      </c>
      <c r="K3514" t="s">
        <v>182</v>
      </c>
      <c r="L3514">
        <v>5573999917447</v>
      </c>
      <c r="N3514">
        <v>0</v>
      </c>
      <c r="O3514" t="s">
        <v>5</v>
      </c>
      <c r="P3514">
        <v>0</v>
      </c>
      <c r="Q3514">
        <v>62</v>
      </c>
      <c r="R3514">
        <v>62</v>
      </c>
      <c r="S3514">
        <v>1</v>
      </c>
      <c r="T3514">
        <v>62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0</v>
      </c>
      <c r="AF3514" t="s">
        <v>6</v>
      </c>
      <c r="AG3514">
        <v>168</v>
      </c>
      <c r="AH3514" t="s">
        <v>201</v>
      </c>
      <c r="AK3514" t="s">
        <v>190</v>
      </c>
      <c r="AL3514" t="s">
        <v>188</v>
      </c>
      <c r="AT3514" s="1"/>
      <c r="AU3514" s="2" t="str">
        <f>IF(ISBLANK(B3514),"", TEXT(B3514,"dddd, d \d\e mmmm \d\e aaaa"))</f>
        <v>quinta-feira, 28 de maio de 2026</v>
      </c>
      <c r="AX3514" s="1" t="str" cm="1">
        <f t="array" ref="AX3514">IFERROR(_xlfn.TEXTJOIN(", ",TRUE,_xlfn._xlws.SORT(_xlfn.UNIQUE(_xlfn._xlws.FILTER($K$2:$K$2889,($I$2:$I$2889=I3514)*($K$2:$K$2889&lt;&gt;""))))),"")</f>
        <v>Amora, Lulu</v>
      </c>
      <c r="AY3514" s="1" t="str">
        <f>IF(ISBLANK(F3514),"", IF(OR(
ISNUMBER(FIND("escovacao",LOWER(F3514))),
ISNUMBER(FIND("escovação",LOWER(F3514))),
ISNUMBER(FIND("higiene bucal",LOWER(F3514))),
ISNUMBER(FIND("tosa",LOWER(F3514))),
ISNUMBER(FIND("hidratacao",LOWER(F3514))),
ISNUMBER(FIND("hidratação",LOWER(F3514))),
ISNUMBER(FIND("spa",LOWER(F3514))),
ISNUMBER(FIND("corte de unhas",LOWER(F3514))),
ISNUMBER(FIND("desembolo",LOWER(F3514))),
ISNUMBER(FIND("clorexidina",LOWER(F3514))),
ISNUMBER(FIND("matizacao",LOWER(F3514))),
ISNUMBER(FIND("matização",LOWER(F3514))),
ISNUMBER(FIND("arredondamento",LOWER(F3514))),
ISNUMBER(FIND("remocao",LOWER(F3514))),
ISNUMBER(FIND("remoção",LOWER(F3514)))
),"Serviços extras",
IF(ISNUMBER(FIND("banho",LOWER(F3514))),"Banho","Loja")))</f>
        <v>Banho</v>
      </c>
      <c r="AZ3514" s="1" t="str">
        <f>IF(ISBLANK(I3514),"", _xlfn.LET(_xlpm.Pedido,TRIM(D3514&amp;""),IF(_xlpm.Pedido&lt;&gt;"",_xlpm.Pedido&amp;" | "&amp;K3514,I3514&amp;" | "&amp;K3514&amp;" | "&amp;TEXT(AU3514,"0"))))</f>
        <v>5698 | Amora</v>
      </c>
      <c r="BA3514" s="1" t="str">
        <f>IF(ISBLANK(I3514),"", _xlfn.LET(_xlpm.TipoServico,LOWER(H3514),IF(ISNUMBER(FIND("banho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14" s="1" t="str">
        <f>IF(ISBLANK(I3514),"", _xlfn.LET(
    _xlpm.Servico,TRIM(F3514&amp;""),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14" s="1">
        <f t="shared" si="9"/>
        <v>62</v>
      </c>
    </row>
    <row r="3515" spans="1:55" x14ac:dyDescent="0.3">
      <c r="A3515" t="s">
        <v>133</v>
      </c>
      <c r="B3515" s="3">
        <v>46170</v>
      </c>
      <c r="C3515" t="s">
        <v>9</v>
      </c>
      <c r="D3515">
        <v>5698</v>
      </c>
      <c r="F3515" t="s">
        <v>169</v>
      </c>
      <c r="H3515" t="s">
        <v>276</v>
      </c>
      <c r="I3515">
        <v>2513</v>
      </c>
      <c r="J3515" t="s">
        <v>48</v>
      </c>
      <c r="K3515" t="s">
        <v>140</v>
      </c>
      <c r="L3515">
        <v>5573999917447</v>
      </c>
      <c r="N3515">
        <v>0</v>
      </c>
      <c r="O3515" t="s">
        <v>5</v>
      </c>
      <c r="P3515">
        <v>0</v>
      </c>
      <c r="Q3515">
        <v>10</v>
      </c>
      <c r="R3515">
        <v>10</v>
      </c>
      <c r="S3515">
        <v>1</v>
      </c>
      <c r="T3515">
        <v>10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  <c r="AE3515">
        <v>0</v>
      </c>
      <c r="AF3515" t="s">
        <v>6</v>
      </c>
      <c r="AG3515">
        <v>168</v>
      </c>
      <c r="AT3515" s="1"/>
      <c r="AU3515" s="2" t="str">
        <f>IF(ISBLANK(B3515),"", TEXT(B3515,"dddd, d \d\e mmmm \d\e aaaa"))</f>
        <v>quinta-feira, 28 de maio de 2026</v>
      </c>
      <c r="AX3515" s="1" t="str" cm="1">
        <f t="array" ref="AX3515">IFERROR(_xlfn.TEXTJOIN(", ",TRUE,_xlfn._xlws.SORT(_xlfn.UNIQUE(_xlfn._xlws.FILTER($K$2:$K$2889,($I$2:$I$2889=I3515)*($K$2:$K$2889&lt;&gt;""))))),"")</f>
        <v>Amora, Lulu</v>
      </c>
      <c r="AY3515" s="1" t="str">
        <f>IF(ISBLANK(F3515),"", IF(OR(
ISNUMBER(FIND("escovacao",LOWER(F3515))),
ISNUMBER(FIND("escovação",LOWER(F3515))),
ISNUMBER(FIND("higiene bucal",LOWER(F3515))),
ISNUMBER(FIND("tosa",LOWER(F3515))),
ISNUMBER(FIND("hidratacao",LOWER(F3515))),
ISNUMBER(FIND("hidratação",LOWER(F3515))),
ISNUMBER(FIND("spa",LOWER(F3515))),
ISNUMBER(FIND("corte de unhas",LOWER(F3515))),
ISNUMBER(FIND("desembolo",LOWER(F3515))),
ISNUMBER(FIND("clorexidina",LOWER(F3515))),
ISNUMBER(FIND("matizacao",LOWER(F3515))),
ISNUMBER(FIND("matização",LOWER(F3515))),
ISNUMBER(FIND("arredondamento",LOWER(F3515))),
ISNUMBER(FIND("remocao",LOWER(F3515))),
ISNUMBER(FIND("remoção",LOWER(F3515)))
),"Serviços extras",
IF(ISNUMBER(FIND("banho",LOWER(F3515))),"Banho","Loja")))</f>
        <v>Serviços extras</v>
      </c>
      <c r="AZ3515" s="1" t="str">
        <f>IF(ISBLANK(I3515),"", _xlfn.LET(_xlpm.Pedido,TRIM(D3515&amp;""),IF(_xlpm.Pedido&lt;&gt;"",_xlpm.Pedido&amp;" | "&amp;K3515,I3515&amp;" | "&amp;K3515&amp;" | "&amp;TEXT(AU3515,"0"))))</f>
        <v>5698 | Lulu</v>
      </c>
      <c r="BA3515" s="1" t="str">
        <f>IF(ISBLANK(I3515),"", _xlfn.LET(_xlpm.TipoServico,LOWER(H3515),IF(ISNUMBER(FIND("banho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15" s="1" t="str">
        <f>IF(ISBLANK(I3515),"", _xlfn.LET(
    _xlpm.Servico,TRIM(F3515&amp;""),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15" s="1">
        <f t="shared" si="9"/>
        <v>10</v>
      </c>
    </row>
    <row r="3516" spans="1:55" x14ac:dyDescent="0.3">
      <c r="A3516" t="s">
        <v>141</v>
      </c>
      <c r="B3516" s="3">
        <v>46170</v>
      </c>
      <c r="C3516" t="s">
        <v>9</v>
      </c>
      <c r="D3516">
        <v>5698</v>
      </c>
      <c r="F3516" t="s">
        <v>146</v>
      </c>
      <c r="H3516" t="s">
        <v>276</v>
      </c>
      <c r="I3516">
        <v>2513</v>
      </c>
      <c r="J3516" t="s">
        <v>48</v>
      </c>
      <c r="K3516" t="s">
        <v>140</v>
      </c>
      <c r="L3516">
        <v>5573999917447</v>
      </c>
      <c r="N3516">
        <v>0</v>
      </c>
      <c r="O3516" t="s">
        <v>5</v>
      </c>
      <c r="P3516">
        <v>0</v>
      </c>
      <c r="Q3516">
        <v>12</v>
      </c>
      <c r="R3516">
        <v>12</v>
      </c>
      <c r="S3516">
        <v>1</v>
      </c>
      <c r="T3516">
        <v>12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  <c r="AE3516">
        <v>0</v>
      </c>
      <c r="AF3516" t="s">
        <v>6</v>
      </c>
      <c r="AG3516">
        <v>168</v>
      </c>
      <c r="AT3516" s="1"/>
      <c r="AU3516" s="2" t="str">
        <f>IF(ISBLANK(B3516),"", TEXT(B3516,"dddd, d \d\e mmmm \d\e aaaa"))</f>
        <v>quinta-feira, 28 de maio de 2026</v>
      </c>
      <c r="AX3516" s="1" t="str" cm="1">
        <f t="array" ref="AX3516">IFERROR(_xlfn.TEXTJOIN(", ",TRUE,_xlfn._xlws.SORT(_xlfn.UNIQUE(_xlfn._xlws.FILTER($K$2:$K$2889,($I$2:$I$2889=I3516)*($K$2:$K$2889&lt;&gt;""))))),"")</f>
        <v>Amora, Lulu</v>
      </c>
      <c r="AY3516" s="1" t="str">
        <f>IF(ISBLANK(F3516),"", IF(OR(
ISNUMBER(FIND("escovacao",LOWER(F3516))),
ISNUMBER(FIND("escovação",LOWER(F3516))),
ISNUMBER(FIND("higiene bucal",LOWER(F3516))),
ISNUMBER(FIND("tosa",LOWER(F3516))),
ISNUMBER(FIND("hidratacao",LOWER(F3516))),
ISNUMBER(FIND("hidratação",LOWER(F3516))),
ISNUMBER(FIND("spa",LOWER(F3516))),
ISNUMBER(FIND("corte de unhas",LOWER(F3516))),
ISNUMBER(FIND("desembolo",LOWER(F3516))),
ISNUMBER(FIND("clorexidina",LOWER(F3516))),
ISNUMBER(FIND("matizacao",LOWER(F3516))),
ISNUMBER(FIND("matização",LOWER(F3516))),
ISNUMBER(FIND("arredondamento",LOWER(F3516))),
ISNUMBER(FIND("remocao",LOWER(F3516))),
ISNUMBER(FIND("remoção",LOWER(F3516)))
),"Serviços extras",
IF(ISNUMBER(FIND("banho",LOWER(F3516))),"Banho","Loja")))</f>
        <v>Serviços extras</v>
      </c>
      <c r="AZ3516" s="1" t="str">
        <f>IF(ISBLANK(I3516),"", _xlfn.LET(_xlpm.Pedido,TRIM(D3516&amp;""),IF(_xlpm.Pedido&lt;&gt;"",_xlpm.Pedido&amp;" | "&amp;K3516,I3516&amp;" | "&amp;K3516&amp;" | "&amp;TEXT(AU3516,"0"))))</f>
        <v>5698 | Lulu</v>
      </c>
      <c r="BA3516" s="1" t="str">
        <f>IF(ISBLANK(I3516),"", _xlfn.LET(_xlpm.TipoServico,LOWER(H3516),IF(ISNUMBER(FIND("banho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16" s="1" t="str">
        <f>IF(ISBLANK(I3516),"", _xlfn.LET(
    _xlpm.Servico,TRIM(F3516&amp;""),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16" s="1">
        <f t="shared" si="9"/>
        <v>12</v>
      </c>
    </row>
    <row r="3517" spans="1:55" x14ac:dyDescent="0.3">
      <c r="A3517" t="s">
        <v>133</v>
      </c>
      <c r="B3517" s="3">
        <v>46170</v>
      </c>
      <c r="C3517" t="s">
        <v>9</v>
      </c>
      <c r="D3517">
        <v>5698</v>
      </c>
      <c r="F3517" t="s">
        <v>169</v>
      </c>
      <c r="H3517" t="s">
        <v>276</v>
      </c>
      <c r="I3517">
        <v>2513</v>
      </c>
      <c r="J3517" t="s">
        <v>48</v>
      </c>
      <c r="K3517" t="s">
        <v>182</v>
      </c>
      <c r="L3517">
        <v>5573999917447</v>
      </c>
      <c r="N3517">
        <v>0</v>
      </c>
      <c r="O3517" t="s">
        <v>5</v>
      </c>
      <c r="P3517">
        <v>0</v>
      </c>
      <c r="Q3517">
        <v>10</v>
      </c>
      <c r="R3517">
        <v>10</v>
      </c>
      <c r="S3517">
        <v>1</v>
      </c>
      <c r="T3517">
        <v>10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  <c r="AE3517">
        <v>0</v>
      </c>
      <c r="AF3517" t="s">
        <v>6</v>
      </c>
      <c r="AG3517">
        <v>168</v>
      </c>
      <c r="AH3517" t="s">
        <v>201</v>
      </c>
      <c r="AK3517" t="s">
        <v>190</v>
      </c>
      <c r="AL3517" t="s">
        <v>188</v>
      </c>
      <c r="AT3517" s="1"/>
      <c r="AU3517" s="2" t="str">
        <f>IF(ISBLANK(B3517),"", TEXT(B3517,"dddd, d \d\e mmmm \d\e aaaa"))</f>
        <v>quinta-feira, 28 de maio de 2026</v>
      </c>
      <c r="AX3517" s="1" t="str" cm="1">
        <f t="array" ref="AX3517">IFERROR(_xlfn.TEXTJOIN(", ",TRUE,_xlfn._xlws.SORT(_xlfn.UNIQUE(_xlfn._xlws.FILTER($K$2:$K$2889,($I$2:$I$2889=I3517)*($K$2:$K$2889&lt;&gt;""))))),"")</f>
        <v>Amora, Lulu</v>
      </c>
      <c r="AY3517" s="1" t="str">
        <f>IF(ISBLANK(F3517),"", IF(OR(
ISNUMBER(FIND("escovacao",LOWER(F3517))),
ISNUMBER(FIND("escovação",LOWER(F3517))),
ISNUMBER(FIND("higiene bucal",LOWER(F3517))),
ISNUMBER(FIND("tosa",LOWER(F3517))),
ISNUMBER(FIND("hidratacao",LOWER(F3517))),
ISNUMBER(FIND("hidratação",LOWER(F3517))),
ISNUMBER(FIND("spa",LOWER(F3517))),
ISNUMBER(FIND("corte de unhas",LOWER(F3517))),
ISNUMBER(FIND("desembolo",LOWER(F3517))),
ISNUMBER(FIND("clorexidina",LOWER(F3517))),
ISNUMBER(FIND("matizacao",LOWER(F3517))),
ISNUMBER(FIND("matização",LOWER(F3517))),
ISNUMBER(FIND("arredondamento",LOWER(F3517))),
ISNUMBER(FIND("remocao",LOWER(F3517))),
ISNUMBER(FIND("remoção",LOWER(F3517)))
),"Serviços extras",
IF(ISNUMBER(FIND("banho",LOWER(F3517))),"Banho","Loja")))</f>
        <v>Serviços extras</v>
      </c>
      <c r="AZ3517" s="1" t="str">
        <f>IF(ISBLANK(I3517),"", _xlfn.LET(_xlpm.Pedido,TRIM(D3517&amp;""),IF(_xlpm.Pedido&lt;&gt;"",_xlpm.Pedido&amp;" | "&amp;K3517,I3517&amp;" | "&amp;K3517&amp;" | "&amp;TEXT(AU3517,"0"))))</f>
        <v>5698 | Amora</v>
      </c>
      <c r="BA3517" s="1" t="str">
        <f>IF(ISBLANK(I3517),"", _xlfn.LET(_xlpm.TipoServico,LOWER(H3517),IF(ISNUMBER(FIND("banho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17" s="1" t="str">
        <f>IF(ISBLANK(I3517),"", _xlfn.LET(
    _xlpm.Servico,TRIM(F3517&amp;""),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17" s="1">
        <f t="shared" si="9"/>
        <v>10</v>
      </c>
    </row>
    <row r="3518" spans="1:55" x14ac:dyDescent="0.3">
      <c r="A3518" t="s">
        <v>133</v>
      </c>
      <c r="B3518" s="3">
        <v>46170</v>
      </c>
      <c r="C3518" t="s">
        <v>9</v>
      </c>
      <c r="D3518">
        <v>5698</v>
      </c>
      <c r="F3518" t="s">
        <v>146</v>
      </c>
      <c r="H3518" t="s">
        <v>276</v>
      </c>
      <c r="I3518">
        <v>2513</v>
      </c>
      <c r="J3518" t="s">
        <v>48</v>
      </c>
      <c r="K3518" t="s">
        <v>182</v>
      </c>
      <c r="L3518">
        <v>5573999917447</v>
      </c>
      <c r="N3518">
        <v>0</v>
      </c>
      <c r="O3518" t="s">
        <v>5</v>
      </c>
      <c r="P3518">
        <v>0</v>
      </c>
      <c r="Q3518">
        <v>12</v>
      </c>
      <c r="R3518">
        <v>12</v>
      </c>
      <c r="S3518">
        <v>1</v>
      </c>
      <c r="T3518">
        <v>12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  <c r="AE3518">
        <v>0</v>
      </c>
      <c r="AF3518" t="s">
        <v>6</v>
      </c>
      <c r="AG3518">
        <v>168</v>
      </c>
      <c r="AH3518" t="s">
        <v>201</v>
      </c>
      <c r="AK3518" t="s">
        <v>190</v>
      </c>
      <c r="AL3518" t="s">
        <v>188</v>
      </c>
      <c r="AT3518" s="1"/>
      <c r="AU3518" s="2" t="str">
        <f>IF(ISBLANK(B3518),"", TEXT(B3518,"dddd, d \d\e mmmm \d\e aaaa"))</f>
        <v>quinta-feira, 28 de maio de 2026</v>
      </c>
      <c r="AX3518" s="1" t="str" cm="1">
        <f t="array" ref="AX3518">IFERROR(_xlfn.TEXTJOIN(", ",TRUE,_xlfn._xlws.SORT(_xlfn.UNIQUE(_xlfn._xlws.FILTER($K$2:$K$2889,($I$2:$I$2889=I3518)*($K$2:$K$2889&lt;&gt;""))))),"")</f>
        <v>Amora, Lulu</v>
      </c>
      <c r="AY3518" s="1" t="str">
        <f>IF(ISBLANK(F3518),"", IF(OR(
ISNUMBER(FIND("escovacao",LOWER(F3518))),
ISNUMBER(FIND("escovação",LOWER(F3518))),
ISNUMBER(FIND("higiene bucal",LOWER(F3518))),
ISNUMBER(FIND("tosa",LOWER(F3518))),
ISNUMBER(FIND("hidratacao",LOWER(F3518))),
ISNUMBER(FIND("hidratação",LOWER(F3518))),
ISNUMBER(FIND("spa",LOWER(F3518))),
ISNUMBER(FIND("corte de unhas",LOWER(F3518))),
ISNUMBER(FIND("desembolo",LOWER(F3518))),
ISNUMBER(FIND("clorexidina",LOWER(F3518))),
ISNUMBER(FIND("matizacao",LOWER(F3518))),
ISNUMBER(FIND("matização",LOWER(F3518))),
ISNUMBER(FIND("arredondamento",LOWER(F3518))),
ISNUMBER(FIND("remocao",LOWER(F3518))),
ISNUMBER(FIND("remoção",LOWER(F3518)))
),"Serviços extras",
IF(ISNUMBER(FIND("banho",LOWER(F3518))),"Banho","Loja")))</f>
        <v>Serviços extras</v>
      </c>
      <c r="AZ3518" s="1" t="str">
        <f>IF(ISBLANK(I3518),"", _xlfn.LET(_xlpm.Pedido,TRIM(D3518&amp;""),IF(_xlpm.Pedido&lt;&gt;"",_xlpm.Pedido&amp;" | "&amp;K3518,I3518&amp;" | "&amp;K3518&amp;" | "&amp;TEXT(AU3518,"0"))))</f>
        <v>5698 | Amora</v>
      </c>
      <c r="BA3518" s="1" t="str">
        <f>IF(ISBLANK(I3518),"", _xlfn.LET(_xlpm.TipoServico,LOWER(H3518),IF(ISNUMBER(FIND("banho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18" s="1" t="str">
        <f>IF(ISBLANK(I3518),"", _xlfn.LET(
    _xlpm.Servico,TRIM(F3518&amp;""),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18" s="1">
        <f t="shared" si="9"/>
        <v>12</v>
      </c>
    </row>
    <row r="3519" spans="1:55" x14ac:dyDescent="0.3">
      <c r="A3519" t="s">
        <v>141</v>
      </c>
      <c r="B3519" s="3">
        <v>46170</v>
      </c>
      <c r="C3519" t="s">
        <v>9</v>
      </c>
      <c r="D3519">
        <v>5699</v>
      </c>
      <c r="F3519" t="s">
        <v>217</v>
      </c>
      <c r="H3519" t="s">
        <v>276</v>
      </c>
      <c r="I3519">
        <v>2911</v>
      </c>
      <c r="J3519" t="s">
        <v>807</v>
      </c>
      <c r="K3519" t="s">
        <v>639</v>
      </c>
      <c r="L3519">
        <v>73988759986</v>
      </c>
      <c r="N3519">
        <v>0</v>
      </c>
      <c r="O3519" t="s">
        <v>5</v>
      </c>
      <c r="P3519">
        <v>0</v>
      </c>
      <c r="Q3519">
        <v>59</v>
      </c>
      <c r="R3519">
        <v>59</v>
      </c>
      <c r="S3519">
        <v>1</v>
      </c>
      <c r="T3519">
        <v>59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 t="s">
        <v>6</v>
      </c>
      <c r="AG3519">
        <v>69</v>
      </c>
      <c r="AH3519" t="s">
        <v>388</v>
      </c>
      <c r="AT3519" s="1"/>
      <c r="AU3519" s="2" t="str">
        <f>IF(ISBLANK(B3519),"", TEXT(B3519,"dddd, d \d\e mmmm \d\e aaaa"))</f>
        <v>quinta-feira, 28 de maio de 2026</v>
      </c>
      <c r="AX3519" s="1" t="str" cm="1">
        <f t="array" ref="AX3519">IFERROR(_xlfn.TEXTJOIN(", ",TRUE,_xlfn._xlws.SORT(_xlfn.UNIQUE(_xlfn._xlws.FILTER($K$2:$K$2889,($I$2:$I$2889=I3519)*($K$2:$K$2889&lt;&gt;""))))),"")</f>
        <v/>
      </c>
      <c r="AY3519" s="1" t="str">
        <f>IF(ISBLANK(F3519),"", IF(OR(
ISNUMBER(FIND("escovacao",LOWER(F3519))),
ISNUMBER(FIND("escovação",LOWER(F3519))),
ISNUMBER(FIND("higiene bucal",LOWER(F3519))),
ISNUMBER(FIND("tosa",LOWER(F3519))),
ISNUMBER(FIND("hidratacao",LOWER(F3519))),
ISNUMBER(FIND("hidratação",LOWER(F3519))),
ISNUMBER(FIND("spa",LOWER(F3519))),
ISNUMBER(FIND("corte de unhas",LOWER(F3519))),
ISNUMBER(FIND("desembolo",LOWER(F3519))),
ISNUMBER(FIND("clorexidina",LOWER(F3519))),
ISNUMBER(FIND("matizacao",LOWER(F3519))),
ISNUMBER(FIND("matização",LOWER(F3519))),
ISNUMBER(FIND("arredondamento",LOWER(F3519))),
ISNUMBER(FIND("remocao",LOWER(F3519))),
ISNUMBER(FIND("remoção",LOWER(F3519)))
),"Serviços extras",
IF(ISNUMBER(FIND("banho",LOWER(F3519))),"Banho","Loja")))</f>
        <v>Banho</v>
      </c>
      <c r="AZ3519" s="1" t="str">
        <f>IF(ISBLANK(I3519),"", _xlfn.LET(_xlpm.Pedido,TRIM(D3519&amp;""),IF(_xlpm.Pedido&lt;&gt;"",_xlpm.Pedido&amp;" | "&amp;K3519,I3519&amp;" | "&amp;K3519&amp;" | "&amp;TEXT(AU3519,"0"))))</f>
        <v>5699 | Belinha</v>
      </c>
      <c r="BA3519" s="1" t="str">
        <f>IF(ISBLANK(I3519),"", _xlfn.LET(_xlpm.TipoServico,LOWER(H3519),IF(ISNUMBER(FIND("banho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19" s="1" t="str">
        <f>IF(ISBLANK(I3519),"", _xlfn.LET(
    _xlpm.Servico,TRIM(F3519&amp;""),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519" s="1">
        <f t="shared" si="9"/>
        <v>59</v>
      </c>
    </row>
    <row r="3520" spans="1:55" x14ac:dyDescent="0.3">
      <c r="A3520" t="s">
        <v>1</v>
      </c>
      <c r="B3520" s="3">
        <v>46170</v>
      </c>
      <c r="C3520" t="s">
        <v>9</v>
      </c>
      <c r="D3520">
        <v>5696</v>
      </c>
      <c r="F3520" t="s">
        <v>832</v>
      </c>
      <c r="H3520" t="s">
        <v>4</v>
      </c>
      <c r="I3520">
        <v>2220</v>
      </c>
      <c r="J3520" t="s">
        <v>869</v>
      </c>
      <c r="L3520">
        <v>7391169774</v>
      </c>
      <c r="N3520">
        <v>0</v>
      </c>
      <c r="O3520" t="s">
        <v>5</v>
      </c>
      <c r="P3520">
        <v>0</v>
      </c>
      <c r="Q3520">
        <v>15.9</v>
      </c>
      <c r="R3520">
        <v>15.9</v>
      </c>
      <c r="S3520">
        <v>1</v>
      </c>
      <c r="T3520">
        <v>15.9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 t="s">
        <v>6</v>
      </c>
      <c r="AG3520">
        <v>110.9</v>
      </c>
      <c r="AS3520" t="s">
        <v>25</v>
      </c>
      <c r="AT3520" s="1"/>
      <c r="AU3520" s="2" t="str">
        <f>IF(ISBLANK(B3520),"", TEXT(B3520,"dddd, d \d\e mmmm \d\e aaaa"))</f>
        <v>quinta-feira, 28 de maio de 2026</v>
      </c>
      <c r="AX3520" s="1" t="str" cm="1">
        <f t="array" ref="AX3520">IFERROR(_xlfn.TEXTJOIN(", ",TRUE,_xlfn._xlws.SORT(_xlfn.UNIQUE(_xlfn._xlws.FILTER($K$2:$K$2889,($I$2:$I$2889=I3520)*($K$2:$K$2889&lt;&gt;""))))),"")</f>
        <v/>
      </c>
      <c r="AY3520" s="1" t="str">
        <f>IF(ISBLANK(F3520),"", IF(OR(
ISNUMBER(FIND("escovacao",LOWER(F3520))),
ISNUMBER(FIND("escovação",LOWER(F3520))),
ISNUMBER(FIND("higiene bucal",LOWER(F3520))),
ISNUMBER(FIND("tosa",LOWER(F3520))),
ISNUMBER(FIND("hidratacao",LOWER(F3520))),
ISNUMBER(FIND("hidratação",LOWER(F3520))),
ISNUMBER(FIND("spa",LOWER(F3520))),
ISNUMBER(FIND("corte de unhas",LOWER(F3520))),
ISNUMBER(FIND("desembolo",LOWER(F3520))),
ISNUMBER(FIND("clorexidina",LOWER(F3520))),
ISNUMBER(FIND("matizacao",LOWER(F3520))),
ISNUMBER(FIND("matização",LOWER(F3520))),
ISNUMBER(FIND("arredondamento",LOWER(F3520))),
ISNUMBER(FIND("remocao",LOWER(F3520))),
ISNUMBER(FIND("remoção",LOWER(F3520)))
),"Serviços extras",
IF(ISNUMBER(FIND("banho",LOWER(F3520))),"Banho","Loja")))</f>
        <v>Loja</v>
      </c>
      <c r="AZ3520" s="1" t="str">
        <f>IF(ISBLANK(I3520),"", _xlfn.LET(_xlpm.Pedido,TRIM(D3520&amp;""),IF(_xlpm.Pedido&lt;&gt;"",_xlpm.Pedido&amp;" | "&amp;K3520,I3520&amp;" | "&amp;K3520&amp;" | "&amp;TEXT(AU3520,"0"))))</f>
        <v xml:space="preserve">5696 | </v>
      </c>
      <c r="BA3520" s="1" t="str">
        <f>IF(ISBLANK(I3520),"", _xlfn.LET(_xlpm.TipoServico,LOWER(H3520),IF(ISNUMBER(FIND("banho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20" s="1" t="str">
        <f>IF(ISBLANK(I3520),"", _xlfn.LET(
    _xlpm.Servico,TRIM(F3520&amp;""),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20" s="1">
        <f t="shared" si="9"/>
        <v>15.9</v>
      </c>
    </row>
    <row r="3521" spans="1:55" x14ac:dyDescent="0.3">
      <c r="A3521" t="s">
        <v>133</v>
      </c>
      <c r="B3521" s="3">
        <v>46170</v>
      </c>
      <c r="C3521" t="s">
        <v>9</v>
      </c>
      <c r="D3521">
        <v>5697</v>
      </c>
      <c r="F3521" t="s">
        <v>275</v>
      </c>
      <c r="H3521" t="s">
        <v>276</v>
      </c>
      <c r="I3521">
        <v>2461</v>
      </c>
      <c r="J3521" t="s">
        <v>262</v>
      </c>
      <c r="K3521" t="s">
        <v>171</v>
      </c>
      <c r="L3521">
        <v>73991912911</v>
      </c>
      <c r="N3521">
        <v>0</v>
      </c>
      <c r="O3521" t="s">
        <v>5</v>
      </c>
      <c r="P3521">
        <v>0</v>
      </c>
      <c r="Q3521">
        <v>35</v>
      </c>
      <c r="R3521">
        <v>35</v>
      </c>
      <c r="S3521">
        <v>1</v>
      </c>
      <c r="T3521">
        <v>35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 t="s">
        <v>6</v>
      </c>
      <c r="AG3521">
        <v>35</v>
      </c>
      <c r="AH3521" t="s">
        <v>207</v>
      </c>
      <c r="AI3521" t="s">
        <v>199</v>
      </c>
      <c r="AJ3521" t="s">
        <v>192</v>
      </c>
      <c r="AK3521" t="s">
        <v>190</v>
      </c>
      <c r="AL3521" t="s">
        <v>188</v>
      </c>
      <c r="AM3521" t="s">
        <v>263</v>
      </c>
      <c r="AT3521" s="1"/>
      <c r="AU3521" s="2" t="str">
        <f>IF(ISBLANK(B3521),"", TEXT(B3521,"dddd, d \d\e mmmm \d\e aaaa"))</f>
        <v>quinta-feira, 28 de maio de 2026</v>
      </c>
      <c r="AX3521" s="1" t="str" cm="1">
        <f t="array" ref="AX3521">IFERROR(_xlfn.TEXTJOIN(", ",TRUE,_xlfn._xlws.SORT(_xlfn.UNIQUE(_xlfn._xlws.FILTER($K$2:$K$2889,($I$2:$I$2889=I3521)*($K$2:$K$2889&lt;&gt;""))))),"")</f>
        <v>Lua</v>
      </c>
      <c r="AY3521" s="1" t="str">
        <f>IF(ISBLANK(F3521),"", IF(OR(
ISNUMBER(FIND("escovacao",LOWER(F3521))),
ISNUMBER(FIND("escovação",LOWER(F3521))),
ISNUMBER(FIND("higiene bucal",LOWER(F3521))),
ISNUMBER(FIND("tosa",LOWER(F3521))),
ISNUMBER(FIND("hidratacao",LOWER(F3521))),
ISNUMBER(FIND("hidratação",LOWER(F3521))),
ISNUMBER(FIND("spa",LOWER(F3521))),
ISNUMBER(FIND("corte de unhas",LOWER(F3521))),
ISNUMBER(FIND("desembolo",LOWER(F3521))),
ISNUMBER(FIND("clorexidina",LOWER(F3521))),
ISNUMBER(FIND("matizacao",LOWER(F3521))),
ISNUMBER(FIND("matização",LOWER(F3521))),
ISNUMBER(FIND("arredondamento",LOWER(F3521))),
ISNUMBER(FIND("remocao",LOWER(F3521))),
ISNUMBER(FIND("remoção",LOWER(F3521)))
),"Serviços extras",
IF(ISNUMBER(FIND("banho",LOWER(F3521))),"Banho","Loja")))</f>
        <v>Serviços extras</v>
      </c>
      <c r="AZ3521" s="1" t="str">
        <f>IF(ISBLANK(I3521),"", _xlfn.LET(_xlpm.Pedido,TRIM(D3521&amp;""),IF(_xlpm.Pedido&lt;&gt;"",_xlpm.Pedido&amp;" | "&amp;K3521,I3521&amp;" | "&amp;K3521&amp;" | "&amp;TEXT(AU3521,"0"))))</f>
        <v>5697 | Lua</v>
      </c>
      <c r="BA3521" s="1" t="str">
        <f>IF(ISBLANK(I3521),"", _xlfn.LET(_xlpm.TipoServico,LOWER(H3521),IF(ISNUMBER(FIND("banho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21" s="1" t="str">
        <f>IF(ISBLANK(I3521),"", _xlfn.LET(
    _xlpm.Servico,TRIM(F3521&amp;""),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521" s="1">
        <f t="shared" si="9"/>
        <v>35</v>
      </c>
    </row>
    <row r="3522" spans="1:55" x14ac:dyDescent="0.3">
      <c r="A3522" t="s">
        <v>141</v>
      </c>
      <c r="B3522" s="3">
        <v>46170</v>
      </c>
      <c r="C3522" t="s">
        <v>9</v>
      </c>
      <c r="D3522">
        <v>5699</v>
      </c>
      <c r="F3522" t="s">
        <v>169</v>
      </c>
      <c r="H3522" t="s">
        <v>276</v>
      </c>
      <c r="I3522">
        <v>2911</v>
      </c>
      <c r="J3522" t="s">
        <v>807</v>
      </c>
      <c r="K3522" t="s">
        <v>639</v>
      </c>
      <c r="L3522">
        <v>73988759986</v>
      </c>
      <c r="N3522">
        <v>0</v>
      </c>
      <c r="O3522" t="s">
        <v>5</v>
      </c>
      <c r="P3522">
        <v>0</v>
      </c>
      <c r="Q3522">
        <v>10</v>
      </c>
      <c r="R3522">
        <v>10</v>
      </c>
      <c r="S3522">
        <v>1</v>
      </c>
      <c r="T3522">
        <v>10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 t="s">
        <v>6</v>
      </c>
      <c r="AG3522">
        <v>69</v>
      </c>
      <c r="AH3522" t="s">
        <v>388</v>
      </c>
      <c r="AT3522" s="1"/>
      <c r="AU3522" s="2" t="str">
        <f>IF(ISBLANK(B3522),"", TEXT(B3522,"dddd, d \d\e mmmm \d\e aaaa"))</f>
        <v>quinta-feira, 28 de maio de 2026</v>
      </c>
      <c r="AX3522" s="1" t="str" cm="1">
        <f t="array" ref="AX3522">IFERROR(_xlfn.TEXTJOIN(", ",TRUE,_xlfn._xlws.SORT(_xlfn.UNIQUE(_xlfn._xlws.FILTER($K$2:$K$2889,($I$2:$I$2889=I3522)*($K$2:$K$2889&lt;&gt;""))))),"")</f>
        <v/>
      </c>
      <c r="AY3522" s="1" t="str">
        <f>IF(ISBLANK(F3522),"", IF(OR(
ISNUMBER(FIND("escovacao",LOWER(F3522))),
ISNUMBER(FIND("escovação",LOWER(F3522))),
ISNUMBER(FIND("higiene bucal",LOWER(F3522))),
ISNUMBER(FIND("tosa",LOWER(F3522))),
ISNUMBER(FIND("hidratacao",LOWER(F3522))),
ISNUMBER(FIND("hidratação",LOWER(F3522))),
ISNUMBER(FIND("spa",LOWER(F3522))),
ISNUMBER(FIND("corte de unhas",LOWER(F3522))),
ISNUMBER(FIND("desembolo",LOWER(F3522))),
ISNUMBER(FIND("clorexidina",LOWER(F3522))),
ISNUMBER(FIND("matizacao",LOWER(F3522))),
ISNUMBER(FIND("matização",LOWER(F3522))),
ISNUMBER(FIND("arredondamento",LOWER(F3522))),
ISNUMBER(FIND("remocao",LOWER(F3522))),
ISNUMBER(FIND("remoção",LOWER(F3522)))
),"Serviços extras",
IF(ISNUMBER(FIND("banho",LOWER(F3522))),"Banho","Loja")))</f>
        <v>Serviços extras</v>
      </c>
      <c r="AZ3522" s="1" t="str">
        <f>IF(ISBLANK(I3522),"", _xlfn.LET(_xlpm.Pedido,TRIM(D3522&amp;""),IF(_xlpm.Pedido&lt;&gt;"",_xlpm.Pedido&amp;" | "&amp;K3522,I3522&amp;" | "&amp;K3522&amp;" | "&amp;TEXT(AU3522,"0"))))</f>
        <v>5699 | Belinha</v>
      </c>
      <c r="BA3522" s="1" t="str">
        <f>IF(ISBLANK(I3522),"", _xlfn.LET(_xlpm.TipoServico,LOWER(H3522),IF(ISNUMBER(FIND("banho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22" s="1" t="str">
        <f>IF(ISBLANK(I3522),"", _xlfn.LET(
    _xlpm.Servico,TRIM(F3522&amp;""),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22" s="1">
        <f t="shared" si="9"/>
        <v>10</v>
      </c>
    </row>
    <row r="3523" spans="1:55" x14ac:dyDescent="0.3">
      <c r="A3523" t="s">
        <v>133</v>
      </c>
      <c r="B3523" s="3">
        <v>46171</v>
      </c>
      <c r="C3523" t="s">
        <v>2</v>
      </c>
      <c r="D3523">
        <v>5701</v>
      </c>
      <c r="F3523" t="s">
        <v>134</v>
      </c>
      <c r="H3523" t="s">
        <v>276</v>
      </c>
      <c r="I3523">
        <v>2664</v>
      </c>
      <c r="J3523" t="s">
        <v>66</v>
      </c>
      <c r="K3523" t="s">
        <v>251</v>
      </c>
      <c r="L3523">
        <v>5573999220082</v>
      </c>
      <c r="N3523">
        <v>0</v>
      </c>
      <c r="O3523" t="s">
        <v>5</v>
      </c>
      <c r="P3523">
        <v>0</v>
      </c>
      <c r="Q3523">
        <v>62</v>
      </c>
      <c r="R3523">
        <v>62</v>
      </c>
      <c r="S3523">
        <v>1</v>
      </c>
      <c r="T3523">
        <v>62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  <c r="AE3523">
        <v>0</v>
      </c>
      <c r="AF3523" t="s">
        <v>6</v>
      </c>
      <c r="AG3523">
        <v>107</v>
      </c>
      <c r="AH3523" t="s">
        <v>201</v>
      </c>
      <c r="AI3523" t="s">
        <v>220</v>
      </c>
      <c r="AK3523" t="s">
        <v>190</v>
      </c>
      <c r="AL3523" t="s">
        <v>188</v>
      </c>
      <c r="AM3523" t="s">
        <v>834</v>
      </c>
      <c r="AT3523" s="1"/>
      <c r="AU3523" s="2" t="str">
        <f>IF(ISBLANK(B3523),"", TEXT(B3523,"dddd, d \d\e mmmm \d\e aaaa"))</f>
        <v>sexta-feira, 29 de maio de 2026</v>
      </c>
      <c r="AX3523" s="1" t="str" cm="1">
        <f t="array" ref="AX3523">IFERROR(_xlfn.TEXTJOIN(", ",TRUE,_xlfn._xlws.SORT(_xlfn.UNIQUE(_xlfn._xlws.FILTER($K$2:$K$2889,($I$2:$I$2889=I3523)*($K$2:$K$2889&lt;&gt;""))))),"")</f>
        <v>Cecci</v>
      </c>
      <c r="AY3523" s="1" t="str">
        <f>IF(ISBLANK(F3523),"", IF(OR(
ISNUMBER(FIND("escovacao",LOWER(F3523))),
ISNUMBER(FIND("escovação",LOWER(F3523))),
ISNUMBER(FIND("higiene bucal",LOWER(F3523))),
ISNUMBER(FIND("tosa",LOWER(F3523))),
ISNUMBER(FIND("hidratacao",LOWER(F3523))),
ISNUMBER(FIND("hidratação",LOWER(F3523))),
ISNUMBER(FIND("spa",LOWER(F3523))),
ISNUMBER(FIND("corte de unhas",LOWER(F3523))),
ISNUMBER(FIND("desembolo",LOWER(F3523))),
ISNUMBER(FIND("clorexidina",LOWER(F3523))),
ISNUMBER(FIND("matizacao",LOWER(F3523))),
ISNUMBER(FIND("matização",LOWER(F3523))),
ISNUMBER(FIND("arredondamento",LOWER(F3523))),
ISNUMBER(FIND("remocao",LOWER(F3523))),
ISNUMBER(FIND("remoção",LOWER(F3523)))
),"Serviços extras",
IF(ISNUMBER(FIND("banho",LOWER(F3523))),"Banho","Loja")))</f>
        <v>Banho</v>
      </c>
      <c r="AZ3523" s="1" t="str">
        <f>IF(ISBLANK(I3523),"", _xlfn.LET(_xlpm.Pedido,TRIM(D3523&amp;""),IF(_xlpm.Pedido&lt;&gt;"",_xlpm.Pedido&amp;" | "&amp;K3523,I3523&amp;" | "&amp;K3523&amp;" | "&amp;TEXT(AU3523,"0"))))</f>
        <v>5701 | Cecci</v>
      </c>
      <c r="BA3523" s="1" t="str">
        <f>IF(ISBLANK(I3523),"", _xlfn.LET(_xlpm.TipoServico,LOWER(H3523),IF(ISNUMBER(FIND("banho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23" s="1" t="str">
        <f>IF(ISBLANK(I3523),"", _xlfn.LET(
    _xlpm.Servico,TRIM(F3523&amp;""),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23" s="1">
        <f t="shared" si="9"/>
        <v>62</v>
      </c>
    </row>
    <row r="3524" spans="1:55" x14ac:dyDescent="0.3">
      <c r="A3524" t="s">
        <v>133</v>
      </c>
      <c r="B3524" s="3">
        <v>46171</v>
      </c>
      <c r="C3524" t="s">
        <v>2</v>
      </c>
      <c r="D3524">
        <v>5701</v>
      </c>
      <c r="F3524" t="s">
        <v>169</v>
      </c>
      <c r="H3524" t="s">
        <v>276</v>
      </c>
      <c r="I3524">
        <v>2664</v>
      </c>
      <c r="J3524" t="s">
        <v>66</v>
      </c>
      <c r="K3524" t="s">
        <v>251</v>
      </c>
      <c r="L3524">
        <v>5573999220082</v>
      </c>
      <c r="N3524">
        <v>0</v>
      </c>
      <c r="O3524" t="s">
        <v>5</v>
      </c>
      <c r="P3524">
        <v>0</v>
      </c>
      <c r="Q3524">
        <v>10</v>
      </c>
      <c r="R3524">
        <v>10</v>
      </c>
      <c r="S3524">
        <v>1</v>
      </c>
      <c r="T3524">
        <v>10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 t="s">
        <v>6</v>
      </c>
      <c r="AG3524">
        <v>107</v>
      </c>
      <c r="AH3524" t="s">
        <v>201</v>
      </c>
      <c r="AI3524" t="s">
        <v>220</v>
      </c>
      <c r="AK3524" t="s">
        <v>190</v>
      </c>
      <c r="AL3524" t="s">
        <v>188</v>
      </c>
      <c r="AM3524" t="s">
        <v>834</v>
      </c>
      <c r="AT3524" s="1"/>
      <c r="AU3524" s="2" t="str">
        <f>IF(ISBLANK(B3524),"", TEXT(B3524,"dddd, d \d\e mmmm \d\e aaaa"))</f>
        <v>sexta-feira, 29 de maio de 2026</v>
      </c>
      <c r="AX3524" s="1" t="str" cm="1">
        <f t="array" ref="AX3524">IFERROR(_xlfn.TEXTJOIN(", ",TRUE,_xlfn._xlws.SORT(_xlfn.UNIQUE(_xlfn._xlws.FILTER($K$2:$K$2889,($I$2:$I$2889=I3524)*($K$2:$K$2889&lt;&gt;""))))),"")</f>
        <v>Cecci</v>
      </c>
      <c r="AY3524" s="1" t="str">
        <f>IF(ISBLANK(F3524),"", IF(OR(
ISNUMBER(FIND("escovacao",LOWER(F3524))),
ISNUMBER(FIND("escovação",LOWER(F3524))),
ISNUMBER(FIND("higiene bucal",LOWER(F3524))),
ISNUMBER(FIND("tosa",LOWER(F3524))),
ISNUMBER(FIND("hidratacao",LOWER(F3524))),
ISNUMBER(FIND("hidratação",LOWER(F3524))),
ISNUMBER(FIND("spa",LOWER(F3524))),
ISNUMBER(FIND("corte de unhas",LOWER(F3524))),
ISNUMBER(FIND("desembolo",LOWER(F3524))),
ISNUMBER(FIND("clorexidina",LOWER(F3524))),
ISNUMBER(FIND("matizacao",LOWER(F3524))),
ISNUMBER(FIND("matização",LOWER(F3524))),
ISNUMBER(FIND("arredondamento",LOWER(F3524))),
ISNUMBER(FIND("remocao",LOWER(F3524))),
ISNUMBER(FIND("remoção",LOWER(F3524)))
),"Serviços extras",
IF(ISNUMBER(FIND("banho",LOWER(F3524))),"Banho","Loja")))</f>
        <v>Serviços extras</v>
      </c>
      <c r="AZ3524" s="1" t="str">
        <f>IF(ISBLANK(I3524),"", _xlfn.LET(_xlpm.Pedido,TRIM(D3524&amp;""),IF(_xlpm.Pedido&lt;&gt;"",_xlpm.Pedido&amp;" | "&amp;K3524,I3524&amp;" | "&amp;K3524&amp;" | "&amp;TEXT(AU3524,"0"))))</f>
        <v>5701 | Cecci</v>
      </c>
      <c r="BA3524" s="1" t="str">
        <f>IF(ISBLANK(I3524),"", _xlfn.LET(_xlpm.TipoServico,LOWER(H3524),IF(ISNUMBER(FIND("banho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24" s="1" t="str">
        <f>IF(ISBLANK(I3524),"", _xlfn.LET(
    _xlpm.Servico,TRIM(F3524&amp;""),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24" s="1">
        <f t="shared" si="9"/>
        <v>10</v>
      </c>
    </row>
    <row r="3525" spans="1:55" x14ac:dyDescent="0.3">
      <c r="A3525" t="s">
        <v>133</v>
      </c>
      <c r="B3525" s="3">
        <v>46171</v>
      </c>
      <c r="C3525" t="s">
        <v>2</v>
      </c>
      <c r="D3525">
        <v>5701</v>
      </c>
      <c r="F3525" t="s">
        <v>275</v>
      </c>
      <c r="H3525" t="s">
        <v>276</v>
      </c>
      <c r="I3525">
        <v>2664</v>
      </c>
      <c r="J3525" t="s">
        <v>66</v>
      </c>
      <c r="K3525" t="s">
        <v>251</v>
      </c>
      <c r="L3525">
        <v>5573999220082</v>
      </c>
      <c r="N3525">
        <v>0</v>
      </c>
      <c r="O3525" t="s">
        <v>5</v>
      </c>
      <c r="P3525">
        <v>0</v>
      </c>
      <c r="Q3525">
        <v>35</v>
      </c>
      <c r="R3525">
        <v>35</v>
      </c>
      <c r="S3525">
        <v>1</v>
      </c>
      <c r="T3525">
        <v>35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  <c r="AE3525">
        <v>0</v>
      </c>
      <c r="AF3525" t="s">
        <v>6</v>
      </c>
      <c r="AG3525">
        <v>107</v>
      </c>
      <c r="AH3525" t="s">
        <v>201</v>
      </c>
      <c r="AI3525" t="s">
        <v>220</v>
      </c>
      <c r="AK3525" t="s">
        <v>190</v>
      </c>
      <c r="AL3525" t="s">
        <v>188</v>
      </c>
      <c r="AM3525" t="s">
        <v>834</v>
      </c>
      <c r="AT3525" s="1"/>
      <c r="AU3525" s="2" t="str">
        <f>IF(ISBLANK(B3525),"", TEXT(B3525,"dddd, d \d\e mmmm \d\e aaaa"))</f>
        <v>sexta-feira, 29 de maio de 2026</v>
      </c>
      <c r="AX3525" s="1" t="str" cm="1">
        <f t="array" ref="AX3525">IFERROR(_xlfn.TEXTJOIN(", ",TRUE,_xlfn._xlws.SORT(_xlfn.UNIQUE(_xlfn._xlws.FILTER($K$2:$K$2889,($I$2:$I$2889=I3525)*($K$2:$K$2889&lt;&gt;""))))),"")</f>
        <v>Cecci</v>
      </c>
      <c r="AY3525" s="1" t="str">
        <f>IF(ISBLANK(F3525),"", IF(OR(
ISNUMBER(FIND("escovacao",LOWER(F3525))),
ISNUMBER(FIND("escovação",LOWER(F3525))),
ISNUMBER(FIND("higiene bucal",LOWER(F3525))),
ISNUMBER(FIND("tosa",LOWER(F3525))),
ISNUMBER(FIND("hidratacao",LOWER(F3525))),
ISNUMBER(FIND("hidratação",LOWER(F3525))),
ISNUMBER(FIND("spa",LOWER(F3525))),
ISNUMBER(FIND("corte de unhas",LOWER(F3525))),
ISNUMBER(FIND("desembolo",LOWER(F3525))),
ISNUMBER(FIND("clorexidina",LOWER(F3525))),
ISNUMBER(FIND("matizacao",LOWER(F3525))),
ISNUMBER(FIND("matização",LOWER(F3525))),
ISNUMBER(FIND("arredondamento",LOWER(F3525))),
ISNUMBER(FIND("remocao",LOWER(F3525))),
ISNUMBER(FIND("remoção",LOWER(F3525)))
),"Serviços extras",
IF(ISNUMBER(FIND("banho",LOWER(F3525))),"Banho","Loja")))</f>
        <v>Serviços extras</v>
      </c>
      <c r="AZ3525" s="1" t="str">
        <f>IF(ISBLANK(I3525),"", _xlfn.LET(_xlpm.Pedido,TRIM(D3525&amp;""),IF(_xlpm.Pedido&lt;&gt;"",_xlpm.Pedido&amp;" | "&amp;K3525,I3525&amp;" | "&amp;K3525&amp;" | "&amp;TEXT(AU3525,"0"))))</f>
        <v>5701 | Cecci</v>
      </c>
      <c r="BA3525" s="1" t="str">
        <f>IF(ISBLANK(I3525),"", _xlfn.LET(_xlpm.TipoServico,LOWER(H3525),IF(ISNUMBER(FIND("banho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25" s="1" t="str">
        <f>IF(ISBLANK(I3525),"", _xlfn.LET(
    _xlpm.Servico,TRIM(F3525&amp;""),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525" s="1">
        <f t="shared" si="9"/>
        <v>35</v>
      </c>
    </row>
    <row r="3526" spans="1:55" x14ac:dyDescent="0.3">
      <c r="A3526" t="s">
        <v>141</v>
      </c>
      <c r="B3526" s="3">
        <v>46171</v>
      </c>
      <c r="C3526" t="s">
        <v>2</v>
      </c>
      <c r="D3526">
        <v>5703</v>
      </c>
      <c r="F3526" t="s">
        <v>134</v>
      </c>
      <c r="H3526" t="s">
        <v>276</v>
      </c>
      <c r="I3526">
        <v>2360</v>
      </c>
      <c r="J3526" t="s">
        <v>58</v>
      </c>
      <c r="K3526" t="s">
        <v>638</v>
      </c>
      <c r="L3526">
        <v>71991341139</v>
      </c>
      <c r="N3526">
        <v>0</v>
      </c>
      <c r="O3526" t="s">
        <v>5</v>
      </c>
      <c r="P3526">
        <v>0</v>
      </c>
      <c r="Q3526">
        <v>62</v>
      </c>
      <c r="R3526">
        <v>62</v>
      </c>
      <c r="S3526">
        <v>1</v>
      </c>
      <c r="T3526">
        <v>62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 t="s">
        <v>6</v>
      </c>
      <c r="AG3526">
        <v>125</v>
      </c>
      <c r="AT3526" s="1"/>
      <c r="AU3526" s="2" t="str">
        <f>IF(ISBLANK(B3526),"", TEXT(B3526,"dddd, d \d\e mmmm \d\e aaaa"))</f>
        <v>sexta-feira, 29 de maio de 2026</v>
      </c>
      <c r="AX3526" s="1" t="str" cm="1">
        <f t="array" ref="AX3526">IFERROR(_xlfn.TEXTJOIN(", ",TRUE,_xlfn._xlws.SORT(_xlfn.UNIQUE(_xlfn._xlws.FILTER($K$2:$K$2889,($I$2:$I$2889=I3526)*($K$2:$K$2889&lt;&gt;""))))),"")</f>
        <v>Cookie</v>
      </c>
      <c r="AY3526" s="1" t="str">
        <f>IF(ISBLANK(F3526),"", IF(OR(
ISNUMBER(FIND("escovacao",LOWER(F3526))),
ISNUMBER(FIND("escovação",LOWER(F3526))),
ISNUMBER(FIND("higiene bucal",LOWER(F3526))),
ISNUMBER(FIND("tosa",LOWER(F3526))),
ISNUMBER(FIND("hidratacao",LOWER(F3526))),
ISNUMBER(FIND("hidratação",LOWER(F3526))),
ISNUMBER(FIND("spa",LOWER(F3526))),
ISNUMBER(FIND("corte de unhas",LOWER(F3526))),
ISNUMBER(FIND("desembolo",LOWER(F3526))),
ISNUMBER(FIND("clorexidina",LOWER(F3526))),
ISNUMBER(FIND("matizacao",LOWER(F3526))),
ISNUMBER(FIND("matização",LOWER(F3526))),
ISNUMBER(FIND("arredondamento",LOWER(F3526))),
ISNUMBER(FIND("remocao",LOWER(F3526))),
ISNUMBER(FIND("remoção",LOWER(F3526)))
),"Serviços extras",
IF(ISNUMBER(FIND("banho",LOWER(F3526))),"Banho","Loja")))</f>
        <v>Banho</v>
      </c>
      <c r="AZ3526" s="1" t="str">
        <f>IF(ISBLANK(I3526),"", _xlfn.LET(_xlpm.Pedido,TRIM(D3526&amp;""),IF(_xlpm.Pedido&lt;&gt;"",_xlpm.Pedido&amp;" | "&amp;K3526,I3526&amp;" | "&amp;K3526&amp;" | "&amp;TEXT(AU3526,"0"))))</f>
        <v>5703 | Cookie</v>
      </c>
      <c r="BA3526" s="1" t="str">
        <f>IF(ISBLANK(I3526),"", _xlfn.LET(_xlpm.TipoServico,LOWER(H3526),IF(ISNUMBER(FIND("banho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26" s="1" t="str">
        <f>IF(ISBLANK(I3526),"", _xlfn.LET(
    _xlpm.Servico,TRIM(F3526&amp;""),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26" s="1">
        <f t="shared" si="9"/>
        <v>62</v>
      </c>
    </row>
    <row r="3527" spans="1:55" x14ac:dyDescent="0.3">
      <c r="A3527" t="s">
        <v>141</v>
      </c>
      <c r="B3527" s="3">
        <v>46171</v>
      </c>
      <c r="C3527" t="s">
        <v>2</v>
      </c>
      <c r="D3527">
        <v>5703</v>
      </c>
      <c r="F3527" t="s">
        <v>183</v>
      </c>
      <c r="H3527" t="s">
        <v>276</v>
      </c>
      <c r="I3527">
        <v>2360</v>
      </c>
      <c r="J3527" t="s">
        <v>58</v>
      </c>
      <c r="K3527" t="s">
        <v>638</v>
      </c>
      <c r="L3527">
        <v>71991341139</v>
      </c>
      <c r="N3527">
        <v>0</v>
      </c>
      <c r="O3527" t="s">
        <v>5</v>
      </c>
      <c r="P3527">
        <v>0</v>
      </c>
      <c r="Q3527">
        <v>63</v>
      </c>
      <c r="R3527">
        <v>63</v>
      </c>
      <c r="S3527">
        <v>1</v>
      </c>
      <c r="T3527">
        <v>63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 t="s">
        <v>6</v>
      </c>
      <c r="AG3527">
        <v>125</v>
      </c>
      <c r="AT3527" s="1"/>
      <c r="AU3527" s="2" t="str">
        <f>IF(ISBLANK(B3527),"", TEXT(B3527,"dddd, d \d\e mmmm \d\e aaaa"))</f>
        <v>sexta-feira, 29 de maio de 2026</v>
      </c>
      <c r="AX3527" s="1" t="str" cm="1">
        <f t="array" ref="AX3527">IFERROR(_xlfn.TEXTJOIN(", ",TRUE,_xlfn._xlws.SORT(_xlfn.UNIQUE(_xlfn._xlws.FILTER($K$2:$K$2889,($I$2:$I$2889=I3527)*($K$2:$K$2889&lt;&gt;""))))),"")</f>
        <v>Cookie</v>
      </c>
      <c r="AY3527" s="1" t="str">
        <f>IF(ISBLANK(F3527),"", IF(OR(
ISNUMBER(FIND("escovacao",LOWER(F3527))),
ISNUMBER(FIND("escovação",LOWER(F3527))),
ISNUMBER(FIND("higiene bucal",LOWER(F3527))),
ISNUMBER(FIND("tosa",LOWER(F3527))),
ISNUMBER(FIND("hidratacao",LOWER(F3527))),
ISNUMBER(FIND("hidratação",LOWER(F3527))),
ISNUMBER(FIND("spa",LOWER(F3527))),
ISNUMBER(FIND("corte de unhas",LOWER(F3527))),
ISNUMBER(FIND("desembolo",LOWER(F3527))),
ISNUMBER(FIND("clorexidina",LOWER(F3527))),
ISNUMBER(FIND("matizacao",LOWER(F3527))),
ISNUMBER(FIND("matização",LOWER(F3527))),
ISNUMBER(FIND("arredondamento",LOWER(F3527))),
ISNUMBER(FIND("remocao",LOWER(F3527))),
ISNUMBER(FIND("remoção",LOWER(F3527)))
),"Serviços extras",
IF(ISNUMBER(FIND("banho",LOWER(F3527))),"Banho","Loja")))</f>
        <v>Serviços extras</v>
      </c>
      <c r="AZ3527" s="1" t="str">
        <f>IF(ISBLANK(I3527),"", _xlfn.LET(_xlpm.Pedido,TRIM(D3527&amp;""),IF(_xlpm.Pedido&lt;&gt;"",_xlpm.Pedido&amp;" | "&amp;K3527,I3527&amp;" | "&amp;K3527&amp;" | "&amp;TEXT(AU3527,"0"))))</f>
        <v>5703 | Cookie</v>
      </c>
      <c r="BA3527" s="1" t="str">
        <f>IF(ISBLANK(I3527),"", _xlfn.LET(_xlpm.TipoServico,LOWER(H3527),IF(ISNUMBER(FIND("banho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27" s="1" t="str">
        <f>IF(ISBLANK(I3527),"", _xlfn.LET(
    _xlpm.Servico,TRIM(F3527&amp;""),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27" s="1">
        <f t="shared" si="9"/>
        <v>63</v>
      </c>
    </row>
    <row r="3528" spans="1:55" x14ac:dyDescent="0.3">
      <c r="A3528" t="s">
        <v>787</v>
      </c>
      <c r="B3528" s="3">
        <v>46171</v>
      </c>
      <c r="C3528" t="s">
        <v>2</v>
      </c>
      <c r="D3528">
        <v>5700</v>
      </c>
      <c r="F3528" t="s">
        <v>316</v>
      </c>
      <c r="H3528" t="s">
        <v>267</v>
      </c>
      <c r="I3528">
        <v>2111</v>
      </c>
      <c r="J3528" t="s">
        <v>320</v>
      </c>
      <c r="K3528" t="s">
        <v>321</v>
      </c>
      <c r="L3528">
        <v>73991349775</v>
      </c>
      <c r="N3528">
        <v>20</v>
      </c>
      <c r="O3528" t="s">
        <v>271</v>
      </c>
      <c r="P3528">
        <v>40</v>
      </c>
      <c r="Q3528">
        <v>200</v>
      </c>
      <c r="R3528">
        <v>200</v>
      </c>
      <c r="S3528">
        <v>1</v>
      </c>
      <c r="T3528">
        <v>200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 t="s">
        <v>6</v>
      </c>
      <c r="AG3528">
        <v>200</v>
      </c>
      <c r="AH3528" t="s">
        <v>322</v>
      </c>
      <c r="AI3528" t="s">
        <v>199</v>
      </c>
      <c r="AJ3528" t="s">
        <v>192</v>
      </c>
      <c r="AK3528" t="s">
        <v>187</v>
      </c>
      <c r="AL3528" t="s">
        <v>240</v>
      </c>
      <c r="AM3528" t="s">
        <v>871</v>
      </c>
      <c r="AT3528" s="1" t="s">
        <v>272</v>
      </c>
      <c r="AU3528" s="2" t="str">
        <f>IF(ISBLANK(B3528),"", TEXT(B3528,"dddd, d \d\e mmmm \d\e aaaa"))</f>
        <v>sexta-feira, 29 de maio de 2026</v>
      </c>
      <c r="AX3528" s="1" t="str" cm="1">
        <f t="array" ref="AX3528">IFERROR(_xlfn.TEXTJOIN(", ",TRUE,_xlfn._xlws.SORT(_xlfn.UNIQUE(_xlfn._xlws.FILTER($K$2:$K$2889,($I$2:$I$2889=I3528)*($K$2:$K$2889&lt;&gt;""))))),"")</f>
        <v>Lilico</v>
      </c>
      <c r="AY3528" s="1" t="str">
        <f>IF(ISBLANK(F3528),"", IF(OR(
ISNUMBER(FIND("escovacao",LOWER(F3528))),
ISNUMBER(FIND("escovação",LOWER(F3528))),
ISNUMBER(FIND("higiene bucal",LOWER(F3528))),
ISNUMBER(FIND("tosa",LOWER(F3528))),
ISNUMBER(FIND("hidratacao",LOWER(F3528))),
ISNUMBER(FIND("hidratação",LOWER(F3528))),
ISNUMBER(FIND("spa",LOWER(F3528))),
ISNUMBER(FIND("corte de unhas",LOWER(F3528))),
ISNUMBER(FIND("desembolo",LOWER(F3528))),
ISNUMBER(FIND("clorexidina",LOWER(F3528))),
ISNUMBER(FIND("matizacao",LOWER(F3528))),
ISNUMBER(FIND("matização",LOWER(F3528))),
ISNUMBER(FIND("arredondamento",LOWER(F3528))),
ISNUMBER(FIND("remocao",LOWER(F3528))),
ISNUMBER(FIND("remoção",LOWER(F3528)))
),"Serviços extras",
IF(ISNUMBER(FIND("banho",LOWER(F3528))),"Banho","Loja")))</f>
        <v>Loja</v>
      </c>
      <c r="AZ3528" s="1" t="str">
        <f>IF(ISBLANK(I3528),"", _xlfn.LET(_xlpm.Pedido,TRIM(D3528&amp;""),IF(_xlpm.Pedido&lt;&gt;"",_xlpm.Pedido&amp;" | "&amp;K3528,I3528&amp;" | "&amp;K3528&amp;" | "&amp;TEXT(AU3528,"0"))))</f>
        <v>5700 | Lilico</v>
      </c>
      <c r="BA3528" s="1" t="str">
        <f>IF(ISBLANK(I3528),"", _xlfn.LET(_xlpm.TipoServico,LOWER(H3528),IF(ISNUMBER(FIND("banho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28" s="1" t="str">
        <f>IF(ISBLANK(I3528),"", _xlfn.LET(
    _xlpm.Servico,TRIM(F3528&amp;""),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28" s="1">
        <f t="shared" si="9"/>
        <v>200</v>
      </c>
    </row>
    <row r="3529" spans="1:55" x14ac:dyDescent="0.3">
      <c r="A3529" t="s">
        <v>133</v>
      </c>
      <c r="B3529" s="3">
        <v>46171</v>
      </c>
      <c r="C3529" t="s">
        <v>2</v>
      </c>
      <c r="D3529">
        <v>5708</v>
      </c>
      <c r="F3529" t="s">
        <v>134</v>
      </c>
      <c r="H3529" t="s">
        <v>276</v>
      </c>
      <c r="I3529">
        <v>2097</v>
      </c>
      <c r="J3529" t="s">
        <v>328</v>
      </c>
      <c r="K3529" t="s">
        <v>426</v>
      </c>
      <c r="L3529">
        <v>5566999210440</v>
      </c>
      <c r="N3529">
        <v>0</v>
      </c>
      <c r="O3529" t="s">
        <v>5</v>
      </c>
      <c r="P3529">
        <v>0</v>
      </c>
      <c r="Q3529">
        <v>62</v>
      </c>
      <c r="R3529">
        <v>62</v>
      </c>
      <c r="S3529">
        <v>1</v>
      </c>
      <c r="T3529">
        <v>62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 t="s">
        <v>6</v>
      </c>
      <c r="AG3529">
        <v>125</v>
      </c>
      <c r="AH3529" t="s">
        <v>330</v>
      </c>
      <c r="AI3529" t="s">
        <v>204</v>
      </c>
      <c r="AJ3529" t="s">
        <v>192</v>
      </c>
      <c r="AK3529" t="s">
        <v>187</v>
      </c>
      <c r="AL3529" t="s">
        <v>188</v>
      </c>
      <c r="AT3529" s="1"/>
      <c r="AU3529" s="2" t="str">
        <f>IF(ISBLANK(B3529),"", TEXT(B3529,"dddd, d \d\e mmmm \d\e aaaa"))</f>
        <v>sexta-feira, 29 de maio de 2026</v>
      </c>
      <c r="AX3529" s="1" t="str" cm="1">
        <f t="array" ref="AX3529">IFERROR(_xlfn.TEXTJOIN(", ",TRUE,_xlfn._xlws.SORT(_xlfn.UNIQUE(_xlfn._xlws.FILTER($K$2:$K$2889,($I$2:$I$2889=I3529)*($K$2:$K$2889&lt;&gt;""))))),"")</f>
        <v>Bento, Maia</v>
      </c>
      <c r="AY3529" s="1" t="str">
        <f>IF(ISBLANK(F3529),"", IF(OR(
ISNUMBER(FIND("escovacao",LOWER(F3529))),
ISNUMBER(FIND("escovação",LOWER(F3529))),
ISNUMBER(FIND("higiene bucal",LOWER(F3529))),
ISNUMBER(FIND("tosa",LOWER(F3529))),
ISNUMBER(FIND("hidratacao",LOWER(F3529))),
ISNUMBER(FIND("hidratação",LOWER(F3529))),
ISNUMBER(FIND("spa",LOWER(F3529))),
ISNUMBER(FIND("corte de unhas",LOWER(F3529))),
ISNUMBER(FIND("desembolo",LOWER(F3529))),
ISNUMBER(FIND("clorexidina",LOWER(F3529))),
ISNUMBER(FIND("matizacao",LOWER(F3529))),
ISNUMBER(FIND("matização",LOWER(F3529))),
ISNUMBER(FIND("arredondamento",LOWER(F3529))),
ISNUMBER(FIND("remocao",LOWER(F3529))),
ISNUMBER(FIND("remoção",LOWER(F3529)))
),"Serviços extras",
IF(ISNUMBER(FIND("banho",LOWER(F3529))),"Banho","Loja")))</f>
        <v>Banho</v>
      </c>
      <c r="AZ3529" s="1" t="str">
        <f>IF(ISBLANK(I3529),"", _xlfn.LET(_xlpm.Pedido,TRIM(D3529&amp;""),IF(_xlpm.Pedido&lt;&gt;"",_xlpm.Pedido&amp;" | "&amp;K3529,I3529&amp;" | "&amp;K3529&amp;" | "&amp;TEXT(AU3529,"0"))))</f>
        <v>5708 | Bento</v>
      </c>
      <c r="BA3529" s="1" t="str">
        <f>IF(ISBLANK(I3529),"", _xlfn.LET(_xlpm.TipoServico,LOWER(H3529),IF(ISNUMBER(FIND("banho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29" s="1" t="str">
        <f>IF(ISBLANK(I3529),"", _xlfn.LET(
    _xlpm.Servico,TRIM(F3529&amp;""),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29" s="1">
        <f t="shared" si="9"/>
        <v>62</v>
      </c>
    </row>
    <row r="3530" spans="1:55" x14ac:dyDescent="0.3">
      <c r="A3530" t="s">
        <v>141</v>
      </c>
      <c r="B3530" s="3">
        <v>46171</v>
      </c>
      <c r="C3530" t="s">
        <v>2</v>
      </c>
      <c r="D3530">
        <v>5708</v>
      </c>
      <c r="F3530" t="s">
        <v>183</v>
      </c>
      <c r="H3530" t="s">
        <v>276</v>
      </c>
      <c r="I3530">
        <v>2097</v>
      </c>
      <c r="J3530" t="s">
        <v>328</v>
      </c>
      <c r="K3530" t="s">
        <v>426</v>
      </c>
      <c r="L3530">
        <v>5566999210440</v>
      </c>
      <c r="N3530">
        <v>0</v>
      </c>
      <c r="O3530" t="s">
        <v>5</v>
      </c>
      <c r="P3530">
        <v>0</v>
      </c>
      <c r="Q3530">
        <v>63</v>
      </c>
      <c r="R3530">
        <v>63</v>
      </c>
      <c r="S3530">
        <v>1</v>
      </c>
      <c r="T3530">
        <v>63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 t="s">
        <v>6</v>
      </c>
      <c r="AG3530">
        <v>125</v>
      </c>
      <c r="AH3530" t="s">
        <v>330</v>
      </c>
      <c r="AI3530" t="s">
        <v>204</v>
      </c>
      <c r="AJ3530" t="s">
        <v>192</v>
      </c>
      <c r="AK3530" t="s">
        <v>187</v>
      </c>
      <c r="AL3530" t="s">
        <v>188</v>
      </c>
      <c r="AT3530" s="1"/>
      <c r="AU3530" s="2" t="str">
        <f>IF(ISBLANK(B3530),"", TEXT(B3530,"dddd, d \d\e mmmm \d\e aaaa"))</f>
        <v>sexta-feira, 29 de maio de 2026</v>
      </c>
      <c r="AX3530" s="1" t="str" cm="1">
        <f t="array" ref="AX3530">IFERROR(_xlfn.TEXTJOIN(", ",TRUE,_xlfn._xlws.SORT(_xlfn.UNIQUE(_xlfn._xlws.FILTER($K$2:$K$2889,($I$2:$I$2889=I3530)*($K$2:$K$2889&lt;&gt;""))))),"")</f>
        <v>Bento, Maia</v>
      </c>
      <c r="AY3530" s="1" t="str">
        <f>IF(ISBLANK(F3530),"", IF(OR(
ISNUMBER(FIND("escovacao",LOWER(F3530))),
ISNUMBER(FIND("escovação",LOWER(F3530))),
ISNUMBER(FIND("higiene bucal",LOWER(F3530))),
ISNUMBER(FIND("tosa",LOWER(F3530))),
ISNUMBER(FIND("hidratacao",LOWER(F3530))),
ISNUMBER(FIND("hidratação",LOWER(F3530))),
ISNUMBER(FIND("spa",LOWER(F3530))),
ISNUMBER(FIND("corte de unhas",LOWER(F3530))),
ISNUMBER(FIND("desembolo",LOWER(F3530))),
ISNUMBER(FIND("clorexidina",LOWER(F3530))),
ISNUMBER(FIND("matizacao",LOWER(F3530))),
ISNUMBER(FIND("matização",LOWER(F3530))),
ISNUMBER(FIND("arredondamento",LOWER(F3530))),
ISNUMBER(FIND("remocao",LOWER(F3530))),
ISNUMBER(FIND("remoção",LOWER(F3530)))
),"Serviços extras",
IF(ISNUMBER(FIND("banho",LOWER(F3530))),"Banho","Loja")))</f>
        <v>Serviços extras</v>
      </c>
      <c r="AZ3530" s="1" t="str">
        <f>IF(ISBLANK(I3530),"", _xlfn.LET(_xlpm.Pedido,TRIM(D3530&amp;""),IF(_xlpm.Pedido&lt;&gt;"",_xlpm.Pedido&amp;" | "&amp;K3530,I3530&amp;" | "&amp;K3530&amp;" | "&amp;TEXT(AU3530,"0"))))</f>
        <v>5708 | Bento</v>
      </c>
      <c r="BA3530" s="1" t="str">
        <f>IF(ISBLANK(I3530),"", _xlfn.LET(_xlpm.TipoServico,LOWER(H3530),IF(ISNUMBER(FIND("banho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30" s="1" t="str">
        <f>IF(ISBLANK(I3530),"", _xlfn.LET(
    _xlpm.Servico,TRIM(F3530&amp;""),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30" s="1">
        <f t="shared" si="9"/>
        <v>63</v>
      </c>
    </row>
    <row r="3531" spans="1:55" x14ac:dyDescent="0.3">
      <c r="A3531" t="s">
        <v>141</v>
      </c>
      <c r="B3531" s="3">
        <v>46171</v>
      </c>
      <c r="C3531" t="s">
        <v>2</v>
      </c>
      <c r="D3531">
        <v>5706</v>
      </c>
      <c r="F3531" t="s">
        <v>362</v>
      </c>
      <c r="H3531" t="s">
        <v>276</v>
      </c>
      <c r="I3531">
        <v>2692</v>
      </c>
      <c r="J3531" t="s">
        <v>745</v>
      </c>
      <c r="K3531" t="s">
        <v>746</v>
      </c>
      <c r="L3531">
        <v>73988662917</v>
      </c>
      <c r="N3531">
        <v>0</v>
      </c>
      <c r="O3531" t="s">
        <v>5</v>
      </c>
      <c r="P3531">
        <v>0</v>
      </c>
      <c r="Q3531">
        <v>150</v>
      </c>
      <c r="R3531">
        <v>150</v>
      </c>
      <c r="S3531">
        <v>1</v>
      </c>
      <c r="T3531">
        <v>150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 t="s">
        <v>6</v>
      </c>
      <c r="AG3531">
        <v>160</v>
      </c>
      <c r="AT3531" s="1"/>
      <c r="AU3531" s="2" t="str">
        <f>IF(ISBLANK(B3531),"", TEXT(B3531,"dddd, d \d\e mmmm \d\e aaaa"))</f>
        <v>sexta-feira, 29 de maio de 2026</v>
      </c>
      <c r="AX3531" s="1" t="str" cm="1">
        <f t="array" ref="AX3531">IFERROR(_xlfn.TEXTJOIN(", ",TRUE,_xlfn._xlws.SORT(_xlfn.UNIQUE(_xlfn._xlws.FILTER($K$2:$K$2889,($I$2:$I$2889=I3531)*($K$2:$K$2889&lt;&gt;""))))),"")</f>
        <v>Nix</v>
      </c>
      <c r="AY3531" s="1" t="str">
        <f>IF(ISBLANK(F3531),"", IF(OR(
ISNUMBER(FIND("escovacao",LOWER(F3531))),
ISNUMBER(FIND("escovação",LOWER(F3531))),
ISNUMBER(FIND("higiene bucal",LOWER(F3531))),
ISNUMBER(FIND("tosa",LOWER(F3531))),
ISNUMBER(FIND("hidratacao",LOWER(F3531))),
ISNUMBER(FIND("hidratação",LOWER(F3531))),
ISNUMBER(FIND("spa",LOWER(F3531))),
ISNUMBER(FIND("corte de unhas",LOWER(F3531))),
ISNUMBER(FIND("desembolo",LOWER(F3531))),
ISNUMBER(FIND("clorexidina",LOWER(F3531))),
ISNUMBER(FIND("matizacao",LOWER(F3531))),
ISNUMBER(FIND("matização",LOWER(F3531))),
ISNUMBER(FIND("arredondamento",LOWER(F3531))),
ISNUMBER(FIND("remocao",LOWER(F3531))),
ISNUMBER(FIND("remoção",LOWER(F3531)))
),"Serviços extras",
IF(ISNUMBER(FIND("banho",LOWER(F3531))),"Banho","Loja")))</f>
        <v>Banho</v>
      </c>
      <c r="AZ3531" s="1" t="str">
        <f>IF(ISBLANK(I3531),"", _xlfn.LET(_xlpm.Pedido,TRIM(D3531&amp;""),IF(_xlpm.Pedido&lt;&gt;"",_xlpm.Pedido&amp;" | "&amp;K3531,I3531&amp;" | "&amp;K3531&amp;" | "&amp;TEXT(AU3531,"0"))))</f>
        <v>5706 | Nix</v>
      </c>
      <c r="BA3531" s="1" t="str">
        <f>IF(ISBLANK(I3531),"", _xlfn.LET(_xlpm.TipoServico,LOWER(H3531),IF(ISNUMBER(FIND("banho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31" s="1" t="str">
        <f>IF(ISBLANK(I3531),"", _xlfn.LET(
    _xlpm.Servico,TRIM(F3531&amp;""),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3531" s="1">
        <f t="shared" ref="BC3531:BC3594" si="10">IF(ISBLANK(B3531),"", IF(ISBLANK(R3531),Q3531*S3531,R3531*S3531))</f>
        <v>150</v>
      </c>
    </row>
    <row r="3532" spans="1:55" x14ac:dyDescent="0.3">
      <c r="A3532" t="s">
        <v>133</v>
      </c>
      <c r="B3532" s="3">
        <v>46171</v>
      </c>
      <c r="C3532" t="s">
        <v>2</v>
      </c>
      <c r="D3532">
        <v>5706</v>
      </c>
      <c r="F3532" t="s">
        <v>169</v>
      </c>
      <c r="H3532" t="s">
        <v>276</v>
      </c>
      <c r="I3532">
        <v>2692</v>
      </c>
      <c r="J3532" t="s">
        <v>745</v>
      </c>
      <c r="K3532" t="s">
        <v>746</v>
      </c>
      <c r="L3532">
        <v>73988662917</v>
      </c>
      <c r="N3532">
        <v>0</v>
      </c>
      <c r="O3532" t="s">
        <v>5</v>
      </c>
      <c r="P3532">
        <v>0</v>
      </c>
      <c r="Q3532">
        <v>10</v>
      </c>
      <c r="R3532">
        <v>10</v>
      </c>
      <c r="S3532">
        <v>1</v>
      </c>
      <c r="T3532">
        <v>10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 t="s">
        <v>6</v>
      </c>
      <c r="AG3532">
        <v>160</v>
      </c>
      <c r="AT3532" s="1"/>
      <c r="AU3532" s="2" t="str">
        <f>IF(ISBLANK(B3532),"", TEXT(B3532,"dddd, d \d\e mmmm \d\e aaaa"))</f>
        <v>sexta-feira, 29 de maio de 2026</v>
      </c>
      <c r="AX3532" s="1" t="str" cm="1">
        <f t="array" ref="AX3532">IFERROR(_xlfn.TEXTJOIN(", ",TRUE,_xlfn._xlws.SORT(_xlfn.UNIQUE(_xlfn._xlws.FILTER($K$2:$K$2889,($I$2:$I$2889=I3532)*($K$2:$K$2889&lt;&gt;""))))),"")</f>
        <v>Nix</v>
      </c>
      <c r="AY3532" s="1" t="str">
        <f>IF(ISBLANK(F3532),"", IF(OR(
ISNUMBER(FIND("escovacao",LOWER(F3532))),
ISNUMBER(FIND("escovação",LOWER(F3532))),
ISNUMBER(FIND("higiene bucal",LOWER(F3532))),
ISNUMBER(FIND("tosa",LOWER(F3532))),
ISNUMBER(FIND("hidratacao",LOWER(F3532))),
ISNUMBER(FIND("hidratação",LOWER(F3532))),
ISNUMBER(FIND("spa",LOWER(F3532))),
ISNUMBER(FIND("corte de unhas",LOWER(F3532))),
ISNUMBER(FIND("desembolo",LOWER(F3532))),
ISNUMBER(FIND("clorexidina",LOWER(F3532))),
ISNUMBER(FIND("matizacao",LOWER(F3532))),
ISNUMBER(FIND("matização",LOWER(F3532))),
ISNUMBER(FIND("arredondamento",LOWER(F3532))),
ISNUMBER(FIND("remocao",LOWER(F3532))),
ISNUMBER(FIND("remoção",LOWER(F3532)))
),"Serviços extras",
IF(ISNUMBER(FIND("banho",LOWER(F3532))),"Banho","Loja")))</f>
        <v>Serviços extras</v>
      </c>
      <c r="AZ3532" s="1" t="str">
        <f>IF(ISBLANK(I3532),"", _xlfn.LET(_xlpm.Pedido,TRIM(D3532&amp;""),IF(_xlpm.Pedido&lt;&gt;"",_xlpm.Pedido&amp;" | "&amp;K3532,I3532&amp;" | "&amp;K3532&amp;" | "&amp;TEXT(AU3532,"0"))))</f>
        <v>5706 | Nix</v>
      </c>
      <c r="BA3532" s="1" t="str">
        <f>IF(ISBLANK(I3532),"", _xlfn.LET(_xlpm.TipoServico,LOWER(H3532),IF(ISNUMBER(FIND("banho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32" s="1" t="str">
        <f>IF(ISBLANK(I3532),"", _xlfn.LET(
    _xlpm.Servico,TRIM(F3532&amp;""),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32" s="1">
        <f t="shared" si="10"/>
        <v>10</v>
      </c>
    </row>
    <row r="3533" spans="1:55" x14ac:dyDescent="0.3">
      <c r="A3533" t="s">
        <v>133</v>
      </c>
      <c r="B3533" s="3">
        <v>46171</v>
      </c>
      <c r="C3533" t="s">
        <v>2</v>
      </c>
      <c r="D3533">
        <v>5704</v>
      </c>
      <c r="F3533" t="s">
        <v>159</v>
      </c>
      <c r="H3533" t="s">
        <v>276</v>
      </c>
      <c r="I3533">
        <v>2123</v>
      </c>
      <c r="J3533" t="s">
        <v>23</v>
      </c>
      <c r="K3533" t="s">
        <v>167</v>
      </c>
      <c r="L3533">
        <v>73991374455</v>
      </c>
      <c r="N3533">
        <v>0</v>
      </c>
      <c r="O3533" t="s">
        <v>5</v>
      </c>
      <c r="P3533">
        <v>0</v>
      </c>
      <c r="Q3533">
        <v>75</v>
      </c>
      <c r="R3533">
        <v>75</v>
      </c>
      <c r="S3533">
        <v>1</v>
      </c>
      <c r="T3533">
        <v>75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E3533">
        <v>0</v>
      </c>
      <c r="AF3533" t="s">
        <v>6</v>
      </c>
      <c r="AG3533">
        <v>75</v>
      </c>
      <c r="AH3533" t="s">
        <v>345</v>
      </c>
      <c r="AI3533" t="s">
        <v>295</v>
      </c>
      <c r="AJ3533" t="s">
        <v>214</v>
      </c>
      <c r="AK3533" t="s">
        <v>187</v>
      </c>
      <c r="AL3533" t="s">
        <v>200</v>
      </c>
      <c r="AT3533" s="1"/>
      <c r="AU3533" s="2" t="str">
        <f>IF(ISBLANK(B3533),"", TEXT(B3533,"dddd, d \d\e mmmm \d\e aaaa"))</f>
        <v>sexta-feira, 29 de maio de 2026</v>
      </c>
      <c r="AX3533" s="1" t="str" cm="1">
        <f t="array" ref="AX3533">IFERROR(_xlfn.TEXTJOIN(", ",TRUE,_xlfn._xlws.SORT(_xlfn.UNIQUE(_xlfn._xlws.FILTER($K$2:$K$2889,($I$2:$I$2889=I3533)*($K$2:$K$2889&lt;&gt;""))))),"")</f>
        <v>Lucky</v>
      </c>
      <c r="AY3533" s="1" t="str">
        <f>IF(ISBLANK(F3533),"", IF(OR(
ISNUMBER(FIND("escovacao",LOWER(F3533))),
ISNUMBER(FIND("escovação",LOWER(F3533))),
ISNUMBER(FIND("higiene bucal",LOWER(F3533))),
ISNUMBER(FIND("tosa",LOWER(F3533))),
ISNUMBER(FIND("hidratacao",LOWER(F3533))),
ISNUMBER(FIND("hidratação",LOWER(F3533))),
ISNUMBER(FIND("spa",LOWER(F3533))),
ISNUMBER(FIND("corte de unhas",LOWER(F3533))),
ISNUMBER(FIND("desembolo",LOWER(F3533))),
ISNUMBER(FIND("clorexidina",LOWER(F3533))),
ISNUMBER(FIND("matizacao",LOWER(F3533))),
ISNUMBER(FIND("matização",LOWER(F3533))),
ISNUMBER(FIND("arredondamento",LOWER(F3533))),
ISNUMBER(FIND("remocao",LOWER(F3533))),
ISNUMBER(FIND("remoção",LOWER(F3533)))
),"Serviços extras",
IF(ISNUMBER(FIND("banho",LOWER(F3533))),"Banho","Loja")))</f>
        <v>Banho</v>
      </c>
      <c r="AZ3533" s="1" t="str">
        <f>IF(ISBLANK(I3533),"", _xlfn.LET(_xlpm.Pedido,TRIM(D3533&amp;""),IF(_xlpm.Pedido&lt;&gt;"",_xlpm.Pedido&amp;" | "&amp;K3533,I3533&amp;" | "&amp;K3533&amp;" | "&amp;TEXT(AU3533,"0"))))</f>
        <v>5704 | Lucky</v>
      </c>
      <c r="BA3533" s="1" t="str">
        <f>IF(ISBLANK(I3533),"", _xlfn.LET(_xlpm.TipoServico,LOWER(H3533),IF(ISNUMBER(FIND("banho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33" s="1" t="str">
        <f>IF(ISBLANK(I3533),"", _xlfn.LET(
    _xlpm.Servico,TRIM(F3533&amp;""),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533" s="1">
        <f t="shared" si="10"/>
        <v>75</v>
      </c>
    </row>
    <row r="3534" spans="1:55" x14ac:dyDescent="0.3">
      <c r="A3534" t="s">
        <v>787</v>
      </c>
      <c r="B3534" s="3">
        <v>46171</v>
      </c>
      <c r="C3534" t="s">
        <v>2</v>
      </c>
      <c r="D3534">
        <v>5702</v>
      </c>
      <c r="F3534" t="s">
        <v>266</v>
      </c>
      <c r="H3534" t="s">
        <v>267</v>
      </c>
      <c r="I3534">
        <v>2926</v>
      </c>
      <c r="J3534" t="s">
        <v>872</v>
      </c>
      <c r="K3534" t="s">
        <v>760</v>
      </c>
      <c r="L3534">
        <v>557799428520</v>
      </c>
      <c r="N3534">
        <v>50</v>
      </c>
      <c r="O3534" t="s">
        <v>268</v>
      </c>
      <c r="P3534">
        <v>125</v>
      </c>
      <c r="Q3534">
        <v>250</v>
      </c>
      <c r="R3534">
        <v>250</v>
      </c>
      <c r="S3534">
        <v>1</v>
      </c>
      <c r="T3534">
        <v>250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 t="s">
        <v>6</v>
      </c>
      <c r="AG3534">
        <v>250</v>
      </c>
      <c r="AM3534" t="s">
        <v>873</v>
      </c>
      <c r="AT3534" s="1" t="s">
        <v>269</v>
      </c>
      <c r="AU3534" s="2" t="str">
        <f>IF(ISBLANK(B3534),"", TEXT(B3534,"dddd, d \d\e mmmm \d\e aaaa"))</f>
        <v>sexta-feira, 29 de maio de 2026</v>
      </c>
      <c r="AX3534" s="1" t="str" cm="1">
        <f t="array" ref="AX3534">IFERROR(_xlfn.TEXTJOIN(", ",TRUE,_xlfn._xlws.SORT(_xlfn.UNIQUE(_xlfn._xlws.FILTER($K$2:$K$2889,($I$2:$I$2889=I3534)*($K$2:$K$2889&lt;&gt;""))))),"")</f>
        <v/>
      </c>
      <c r="AY3534" s="1" t="str">
        <f>IF(ISBLANK(F3534),"", IF(OR(
ISNUMBER(FIND("escovacao",LOWER(F3534))),
ISNUMBER(FIND("escovação",LOWER(F3534))),
ISNUMBER(FIND("higiene bucal",LOWER(F3534))),
ISNUMBER(FIND("tosa",LOWER(F3534))),
ISNUMBER(FIND("hidratacao",LOWER(F3534))),
ISNUMBER(FIND("hidratação",LOWER(F3534))),
ISNUMBER(FIND("spa",LOWER(F3534))),
ISNUMBER(FIND("corte de unhas",LOWER(F3534))),
ISNUMBER(FIND("desembolo",LOWER(F3534))),
ISNUMBER(FIND("clorexidina",LOWER(F3534))),
ISNUMBER(FIND("matizacao",LOWER(F3534))),
ISNUMBER(FIND("matização",LOWER(F3534))),
ISNUMBER(FIND("arredondamento",LOWER(F3534))),
ISNUMBER(FIND("remocao",LOWER(F3534))),
ISNUMBER(FIND("remoção",LOWER(F3534)))
),"Serviços extras",
IF(ISNUMBER(FIND("banho",LOWER(F3534))),"Banho","Loja")))</f>
        <v>Loja</v>
      </c>
      <c r="AZ3534" s="1" t="str">
        <f>IF(ISBLANK(I3534),"", _xlfn.LET(_xlpm.Pedido,TRIM(D3534&amp;""),IF(_xlpm.Pedido&lt;&gt;"",_xlpm.Pedido&amp;" | "&amp;K3534,I3534&amp;" | "&amp;K3534&amp;" | "&amp;TEXT(AU3534,"0"))))</f>
        <v>5702 | Ted</v>
      </c>
      <c r="BA3534" s="1" t="str">
        <f>IF(ISBLANK(I3534),"", _xlfn.LET(_xlpm.TipoServico,LOWER(H3534),IF(ISNUMBER(FIND("banho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34" s="1" t="str">
        <f>IF(ISBLANK(I3534),"", _xlfn.LET(
    _xlpm.Servico,TRIM(F3534&amp;""),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34" s="1">
        <f t="shared" si="10"/>
        <v>250</v>
      </c>
    </row>
    <row r="3535" spans="1:55" x14ac:dyDescent="0.3">
      <c r="A3535" t="s">
        <v>1</v>
      </c>
      <c r="B3535" s="3">
        <v>46172</v>
      </c>
      <c r="C3535" t="s">
        <v>27</v>
      </c>
      <c r="D3535">
        <v>5710</v>
      </c>
      <c r="F3535" t="s">
        <v>508</v>
      </c>
      <c r="H3535" t="s">
        <v>4</v>
      </c>
      <c r="I3535">
        <v>2219</v>
      </c>
      <c r="J3535" t="s">
        <v>339</v>
      </c>
      <c r="L3535">
        <v>66999210440</v>
      </c>
      <c r="N3535">
        <v>0</v>
      </c>
      <c r="O3535" t="s">
        <v>5</v>
      </c>
      <c r="P3535">
        <v>0</v>
      </c>
      <c r="Q3535">
        <v>140</v>
      </c>
      <c r="R3535">
        <v>70</v>
      </c>
      <c r="S3535">
        <v>1</v>
      </c>
      <c r="T3535">
        <v>70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0</v>
      </c>
      <c r="AF3535" t="s">
        <v>6</v>
      </c>
      <c r="AG3535">
        <v>84.95</v>
      </c>
      <c r="AS3535" t="s">
        <v>492</v>
      </c>
      <c r="AT3535" s="1"/>
      <c r="AU3535" s="2" t="str">
        <f>IF(ISBLANK(B3535),"", TEXT(B3535,"dddd, d \d\e mmmm \d\e aaaa"))</f>
        <v>sábado, 30 de maio de 2026</v>
      </c>
      <c r="AX3535" s="1" t="str" cm="1">
        <f t="array" ref="AX3535">IFERROR(_xlfn.TEXTJOIN(", ",TRUE,_xlfn._xlws.SORT(_xlfn.UNIQUE(_xlfn._xlws.FILTER($K$2:$K$2889,($I$2:$I$2889=I3535)*($K$2:$K$2889&lt;&gt;""))))),"")</f>
        <v>Oli</v>
      </c>
      <c r="AY3535" s="1" t="str">
        <f>IF(ISBLANK(F3535),"", IF(OR(
ISNUMBER(FIND("escovacao",LOWER(F3535))),
ISNUMBER(FIND("escovação",LOWER(F3535))),
ISNUMBER(FIND("higiene bucal",LOWER(F3535))),
ISNUMBER(FIND("tosa",LOWER(F3535))),
ISNUMBER(FIND("hidratacao",LOWER(F3535))),
ISNUMBER(FIND("hidratação",LOWER(F3535))),
ISNUMBER(FIND("spa",LOWER(F3535))),
ISNUMBER(FIND("corte de unhas",LOWER(F3535))),
ISNUMBER(FIND("desembolo",LOWER(F3535))),
ISNUMBER(FIND("clorexidina",LOWER(F3535))),
ISNUMBER(FIND("matizacao",LOWER(F3535))),
ISNUMBER(FIND("matização",LOWER(F3535))),
ISNUMBER(FIND("arredondamento",LOWER(F3535))),
ISNUMBER(FIND("remocao",LOWER(F3535))),
ISNUMBER(FIND("remoção",LOWER(F3535)))
),"Serviços extras",
IF(ISNUMBER(FIND("banho",LOWER(F3535))),"Banho","Loja")))</f>
        <v>Loja</v>
      </c>
      <c r="AZ3535" s="1" t="str">
        <f>IF(ISBLANK(I3535),"", _xlfn.LET(_xlpm.Pedido,TRIM(D3535&amp;""),IF(_xlpm.Pedido&lt;&gt;"",_xlpm.Pedido&amp;" | "&amp;K3535,I3535&amp;" | "&amp;K3535&amp;" | "&amp;TEXT(AU3535,"0"))))</f>
        <v xml:space="preserve">5710 | </v>
      </c>
      <c r="BA3535" s="1" t="str">
        <f>IF(ISBLANK(I3535),"", _xlfn.LET(_xlpm.TipoServico,LOWER(H3535),IF(ISNUMBER(FIND("banho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35" s="1" t="str">
        <f>IF(ISBLANK(I3535),"", _xlfn.LET(
    _xlpm.Servico,TRIM(F3535&amp;""),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35" s="1">
        <f t="shared" si="10"/>
        <v>70</v>
      </c>
    </row>
    <row r="3536" spans="1:55" x14ac:dyDescent="0.3">
      <c r="A3536" t="s">
        <v>1</v>
      </c>
      <c r="B3536" s="3">
        <v>46172</v>
      </c>
      <c r="C3536" t="s">
        <v>27</v>
      </c>
      <c r="D3536">
        <v>5710</v>
      </c>
      <c r="E3536">
        <v>0</v>
      </c>
      <c r="F3536" t="s">
        <v>490</v>
      </c>
      <c r="H3536" t="s">
        <v>4</v>
      </c>
      <c r="I3536">
        <v>2219</v>
      </c>
      <c r="J3536" t="s">
        <v>339</v>
      </c>
      <c r="L3536">
        <v>66999210440</v>
      </c>
      <c r="N3536">
        <v>0</v>
      </c>
      <c r="O3536" t="s">
        <v>5</v>
      </c>
      <c r="P3536">
        <v>0</v>
      </c>
      <c r="Q3536">
        <v>29.9</v>
      </c>
      <c r="R3536">
        <v>14.95</v>
      </c>
      <c r="S3536">
        <v>1</v>
      </c>
      <c r="T3536">
        <v>14.95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  <c r="AE3536">
        <v>0</v>
      </c>
      <c r="AF3536" t="s">
        <v>6</v>
      </c>
      <c r="AG3536">
        <v>84.95</v>
      </c>
      <c r="AS3536" t="s">
        <v>13</v>
      </c>
      <c r="AT3536" s="1"/>
      <c r="AU3536" s="2" t="str">
        <f>IF(ISBLANK(B3536),"", TEXT(B3536,"dddd, d \d\e mmmm \d\e aaaa"))</f>
        <v>sábado, 30 de maio de 2026</v>
      </c>
      <c r="AX3536" s="1" t="str" cm="1">
        <f t="array" ref="AX3536">IFERROR(_xlfn.TEXTJOIN(", ",TRUE,_xlfn._xlws.SORT(_xlfn.UNIQUE(_xlfn._xlws.FILTER($K$2:$K$2889,($I$2:$I$2889=I3536)*($K$2:$K$2889&lt;&gt;""))))),"")</f>
        <v>Oli</v>
      </c>
      <c r="AY3536" s="1" t="str">
        <f>IF(ISBLANK(F3536),"", IF(OR(
ISNUMBER(FIND("escovacao",LOWER(F3536))),
ISNUMBER(FIND("escovação",LOWER(F3536))),
ISNUMBER(FIND("higiene bucal",LOWER(F3536))),
ISNUMBER(FIND("tosa",LOWER(F3536))),
ISNUMBER(FIND("hidratacao",LOWER(F3536))),
ISNUMBER(FIND("hidratação",LOWER(F3536))),
ISNUMBER(FIND("spa",LOWER(F3536))),
ISNUMBER(FIND("corte de unhas",LOWER(F3536))),
ISNUMBER(FIND("desembolo",LOWER(F3536))),
ISNUMBER(FIND("clorexidina",LOWER(F3536))),
ISNUMBER(FIND("matizacao",LOWER(F3536))),
ISNUMBER(FIND("matização",LOWER(F3536))),
ISNUMBER(FIND("arredondamento",LOWER(F3536))),
ISNUMBER(FIND("remocao",LOWER(F3536))),
ISNUMBER(FIND("remoção",LOWER(F3536)))
),"Serviços extras",
IF(ISNUMBER(FIND("banho",LOWER(F3536))),"Banho","Loja")))</f>
        <v>Loja</v>
      </c>
      <c r="AZ3536" s="1" t="str">
        <f>IF(ISBLANK(I3536),"", _xlfn.LET(_xlpm.Pedido,TRIM(D3536&amp;""),IF(_xlpm.Pedido&lt;&gt;"",_xlpm.Pedido&amp;" | "&amp;K3536,I3536&amp;" | "&amp;K3536&amp;" | "&amp;TEXT(AU3536,"0"))))</f>
        <v xml:space="preserve">5710 | </v>
      </c>
      <c r="BA3536" s="1" t="str">
        <f>IF(ISBLANK(I3536),"", _xlfn.LET(_xlpm.TipoServico,LOWER(H3536),IF(ISNUMBER(FIND("banho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3536" s="1" t="str">
        <f>IF(ISBLANK(I3536),"", _xlfn.LET(
    _xlpm.Servico,TRIM(F3536&amp;""),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36" s="1">
        <f t="shared" si="10"/>
        <v>14.95</v>
      </c>
    </row>
    <row r="3537" spans="1:55" x14ac:dyDescent="0.3">
      <c r="A3537" t="s">
        <v>141</v>
      </c>
      <c r="B3537" s="3">
        <v>46171</v>
      </c>
      <c r="C3537" t="s">
        <v>2</v>
      </c>
      <c r="D3537">
        <v>5709</v>
      </c>
      <c r="F3537" t="s">
        <v>146</v>
      </c>
      <c r="H3537" t="s">
        <v>276</v>
      </c>
      <c r="I3537">
        <v>2223</v>
      </c>
      <c r="J3537" t="s">
        <v>62</v>
      </c>
      <c r="K3537" t="s">
        <v>256</v>
      </c>
      <c r="L3537">
        <v>7991086301</v>
      </c>
      <c r="N3537">
        <v>0</v>
      </c>
      <c r="O3537" t="s">
        <v>5</v>
      </c>
      <c r="P3537">
        <v>0</v>
      </c>
      <c r="Q3537">
        <v>12</v>
      </c>
      <c r="R3537">
        <v>12</v>
      </c>
      <c r="S3537">
        <v>1</v>
      </c>
      <c r="T3537">
        <v>12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  <c r="AE3537">
        <v>0</v>
      </c>
      <c r="AF3537" t="s">
        <v>6</v>
      </c>
      <c r="AG3537">
        <v>24</v>
      </c>
      <c r="AH3537" t="s">
        <v>207</v>
      </c>
      <c r="AI3537" t="s">
        <v>199</v>
      </c>
      <c r="AJ3537" t="s">
        <v>192</v>
      </c>
      <c r="AK3537" t="s">
        <v>190</v>
      </c>
      <c r="AL3537" t="s">
        <v>188</v>
      </c>
      <c r="AM3537" t="s">
        <v>257</v>
      </c>
      <c r="AT3537" s="1"/>
      <c r="AU3537" s="2" t="str">
        <f>IF(ISBLANK(B3537),"", TEXT(B3537,"dddd, d \d\e mmmm \d\e aaaa"))</f>
        <v>sexta-feira, 29 de maio de 2026</v>
      </c>
      <c r="AX3537" s="1" t="str" cm="1">
        <f t="array" ref="AX3537">IFERROR(_xlfn.TEXTJOIN(", ",TRUE,_xlfn._xlws.SORT(_xlfn.UNIQUE(_xlfn._xlws.FILTER($K$2:$K$2889,($I$2:$I$2889=I3537)*($K$2:$K$2889&lt;&gt;""))))),"")</f>
        <v>Joey, Phoebe</v>
      </c>
      <c r="AY3537" s="1" t="str">
        <f>IF(ISBLANK(F3537),"", IF(OR(
ISNUMBER(FIND("escovacao",LOWER(F3537))),
ISNUMBER(FIND("escovação",LOWER(F3537))),
ISNUMBER(FIND("higiene bucal",LOWER(F3537))),
ISNUMBER(FIND("tosa",LOWER(F3537))),
ISNUMBER(FIND("hidratacao",LOWER(F3537))),
ISNUMBER(FIND("hidratação",LOWER(F3537))),
ISNUMBER(FIND("spa",LOWER(F3537))),
ISNUMBER(FIND("corte de unhas",LOWER(F3537))),
ISNUMBER(FIND("desembolo",LOWER(F3537))),
ISNUMBER(FIND("clorexidina",LOWER(F3537))),
ISNUMBER(FIND("matizacao",LOWER(F3537))),
ISNUMBER(FIND("matização",LOWER(F3537))),
ISNUMBER(FIND("arredondamento",LOWER(F3537))),
ISNUMBER(FIND("remocao",LOWER(F3537))),
ISNUMBER(FIND("remoção",LOWER(F3537)))
),"Serviços extras",
IF(ISNUMBER(FIND("banho",LOWER(F3537))),"Banho","Loja")))</f>
        <v>Serviços extras</v>
      </c>
      <c r="AZ3537" s="1" t="str">
        <f>IF(ISBLANK(I3537),"", _xlfn.LET(_xlpm.Pedido,TRIM(D3537&amp;""),IF(_xlpm.Pedido&lt;&gt;"",_xlpm.Pedido&amp;" | "&amp;K3537,I3537&amp;" | "&amp;K3537&amp;" | "&amp;TEXT(AU3537,"0"))))</f>
        <v>5709 | Phoebe</v>
      </c>
      <c r="BA3537" s="1" t="str">
        <f>IF(ISBLANK(I3537),"", _xlfn.LET(_xlpm.TipoServico,LOWER(H3537),IF(ISNUMBER(FIND("banho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37" s="1" t="str">
        <f>IF(ISBLANK(I3537),"", _xlfn.LET(
    _xlpm.Servico,TRIM(F3537&amp;""),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37" s="1">
        <f t="shared" si="10"/>
        <v>12</v>
      </c>
    </row>
    <row r="3538" spans="1:55" x14ac:dyDescent="0.3">
      <c r="A3538" t="s">
        <v>133</v>
      </c>
      <c r="B3538" s="3">
        <v>46171</v>
      </c>
      <c r="C3538" t="s">
        <v>2</v>
      </c>
      <c r="D3538">
        <v>5709</v>
      </c>
      <c r="F3538" t="s">
        <v>146</v>
      </c>
      <c r="H3538" t="s">
        <v>276</v>
      </c>
      <c r="I3538">
        <v>2223</v>
      </c>
      <c r="J3538" t="s">
        <v>62</v>
      </c>
      <c r="K3538" t="s">
        <v>256</v>
      </c>
      <c r="L3538">
        <v>7991086301</v>
      </c>
      <c r="N3538">
        <v>0</v>
      </c>
      <c r="O3538" t="s">
        <v>5</v>
      </c>
      <c r="P3538">
        <v>0</v>
      </c>
      <c r="Q3538">
        <v>12</v>
      </c>
      <c r="R3538">
        <v>12</v>
      </c>
      <c r="S3538">
        <v>1</v>
      </c>
      <c r="T3538">
        <v>12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  <c r="AE3538">
        <v>0</v>
      </c>
      <c r="AF3538" t="s">
        <v>6</v>
      </c>
      <c r="AG3538">
        <v>24</v>
      </c>
      <c r="AH3538" t="s">
        <v>207</v>
      </c>
      <c r="AI3538" t="s">
        <v>199</v>
      </c>
      <c r="AJ3538" t="s">
        <v>192</v>
      </c>
      <c r="AK3538" t="s">
        <v>190</v>
      </c>
      <c r="AL3538" t="s">
        <v>188</v>
      </c>
      <c r="AM3538" t="s">
        <v>257</v>
      </c>
      <c r="AT3538" s="1"/>
      <c r="AU3538" s="2" t="str">
        <f>IF(ISBLANK(B3538),"", TEXT(B3538,"dddd, d \d\e mmmm \d\e aaaa"))</f>
        <v>sexta-feira, 29 de maio de 2026</v>
      </c>
      <c r="AX3538" s="1" t="str" cm="1">
        <f t="array" ref="AX3538">IFERROR(_xlfn.TEXTJOIN(", ",TRUE,_xlfn._xlws.SORT(_xlfn.UNIQUE(_xlfn._xlws.FILTER($K$2:$K$2889,($I$2:$I$2889=I3538)*($K$2:$K$2889&lt;&gt;""))))),"")</f>
        <v>Joey, Phoebe</v>
      </c>
      <c r="AY3538" s="1" t="str">
        <f>IF(ISBLANK(F3538),"", IF(OR(
ISNUMBER(FIND("escovacao",LOWER(F3538))),
ISNUMBER(FIND("escovação",LOWER(F3538))),
ISNUMBER(FIND("higiene bucal",LOWER(F3538))),
ISNUMBER(FIND("tosa",LOWER(F3538))),
ISNUMBER(FIND("hidratacao",LOWER(F3538))),
ISNUMBER(FIND("hidratação",LOWER(F3538))),
ISNUMBER(FIND("spa",LOWER(F3538))),
ISNUMBER(FIND("corte de unhas",LOWER(F3538))),
ISNUMBER(FIND("desembolo",LOWER(F3538))),
ISNUMBER(FIND("clorexidina",LOWER(F3538))),
ISNUMBER(FIND("matizacao",LOWER(F3538))),
ISNUMBER(FIND("matização",LOWER(F3538))),
ISNUMBER(FIND("arredondamento",LOWER(F3538))),
ISNUMBER(FIND("remocao",LOWER(F3538))),
ISNUMBER(FIND("remoção",LOWER(F3538)))
),"Serviços extras",
IF(ISNUMBER(FIND("banho",LOWER(F3538))),"Banho","Loja")))</f>
        <v>Serviços extras</v>
      </c>
      <c r="AZ3538" s="1" t="str">
        <f>IF(ISBLANK(I3538),"", _xlfn.LET(_xlpm.Pedido,TRIM(D3538&amp;""),IF(_xlpm.Pedido&lt;&gt;"",_xlpm.Pedido&amp;" | "&amp;K3538,I3538&amp;" | "&amp;K3538&amp;" | "&amp;TEXT(AU3538,"0"))))</f>
        <v>5709 | Phoebe</v>
      </c>
      <c r="BA3538" s="1" t="str">
        <f>IF(ISBLANK(I3538),"", _xlfn.LET(_xlpm.TipoServico,LOWER(H3538),IF(ISNUMBER(FIND("banho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38" s="1" t="str">
        <f>IF(ISBLANK(I3538),"", _xlfn.LET(
    _xlpm.Servico,TRIM(F3538&amp;""),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38" s="1">
        <f t="shared" si="10"/>
        <v>12</v>
      </c>
    </row>
    <row r="3539" spans="1:55" x14ac:dyDescent="0.3">
      <c r="A3539" t="s">
        <v>133</v>
      </c>
      <c r="B3539" s="3">
        <v>46171</v>
      </c>
      <c r="C3539" t="s">
        <v>2</v>
      </c>
      <c r="D3539">
        <v>5707</v>
      </c>
      <c r="F3539" t="s">
        <v>146</v>
      </c>
      <c r="H3539" t="s">
        <v>276</v>
      </c>
      <c r="I3539">
        <v>2244</v>
      </c>
      <c r="J3539" t="s">
        <v>61</v>
      </c>
      <c r="K3539" t="s">
        <v>189</v>
      </c>
      <c r="L3539">
        <v>73998193692</v>
      </c>
      <c r="N3539">
        <v>0</v>
      </c>
      <c r="O3539" t="s">
        <v>5</v>
      </c>
      <c r="P3539">
        <v>0</v>
      </c>
      <c r="Q3539">
        <v>12</v>
      </c>
      <c r="R3539">
        <v>12</v>
      </c>
      <c r="S3539">
        <v>1</v>
      </c>
      <c r="T3539">
        <v>12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 t="s">
        <v>6</v>
      </c>
      <c r="AG3539">
        <v>24</v>
      </c>
      <c r="AK3539" t="s">
        <v>190</v>
      </c>
      <c r="AL3539" t="s">
        <v>188</v>
      </c>
      <c r="AT3539" s="1"/>
      <c r="AU3539" s="2" t="str">
        <f>IF(ISBLANK(B3539),"", TEXT(B3539,"dddd, d \d\e mmmm \d\e aaaa"))</f>
        <v>sexta-feira, 29 de maio de 2026</v>
      </c>
      <c r="AX3539" s="1" t="str" cm="1">
        <f t="array" ref="AX3539">IFERROR(_xlfn.TEXTJOIN(", ",TRUE,_xlfn._xlws.SORT(_xlfn.UNIQUE(_xlfn._xlws.FILTER($K$2:$K$2889,($I$2:$I$2889=I3539)*($K$2:$K$2889&lt;&gt;""))))),"")</f>
        <v>Ronnie</v>
      </c>
      <c r="AY3539" s="1" t="str">
        <f>IF(ISBLANK(F3539),"", IF(OR(
ISNUMBER(FIND("escovacao",LOWER(F3539))),
ISNUMBER(FIND("escovação",LOWER(F3539))),
ISNUMBER(FIND("higiene bucal",LOWER(F3539))),
ISNUMBER(FIND("tosa",LOWER(F3539))),
ISNUMBER(FIND("hidratacao",LOWER(F3539))),
ISNUMBER(FIND("hidratação",LOWER(F3539))),
ISNUMBER(FIND("spa",LOWER(F3539))),
ISNUMBER(FIND("corte de unhas",LOWER(F3539))),
ISNUMBER(FIND("desembolo",LOWER(F3539))),
ISNUMBER(FIND("clorexidina",LOWER(F3539))),
ISNUMBER(FIND("matizacao",LOWER(F3539))),
ISNUMBER(FIND("matização",LOWER(F3539))),
ISNUMBER(FIND("arredondamento",LOWER(F3539))),
ISNUMBER(FIND("remocao",LOWER(F3539))),
ISNUMBER(FIND("remoção",LOWER(F3539)))
),"Serviços extras",
IF(ISNUMBER(FIND("banho",LOWER(F3539))),"Banho","Loja")))</f>
        <v>Serviços extras</v>
      </c>
      <c r="AZ3539" s="1" t="str">
        <f>IF(ISBLANK(I3539),"", _xlfn.LET(_xlpm.Pedido,TRIM(D3539&amp;""),IF(_xlpm.Pedido&lt;&gt;"",_xlpm.Pedido&amp;" | "&amp;K3539,I3539&amp;" | "&amp;K3539&amp;" | "&amp;TEXT(AU3539,"0"))))</f>
        <v>5707 | Ronnie</v>
      </c>
      <c r="BA3539" s="1" t="str">
        <f>IF(ISBLANK(I3539),"", _xlfn.LET(_xlpm.TipoServico,LOWER(H3539),IF(ISNUMBER(FIND("banho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39" s="1" t="str">
        <f>IF(ISBLANK(I3539),"", _xlfn.LET(
    _xlpm.Servico,TRIM(F3539&amp;""),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39" s="1">
        <f t="shared" si="10"/>
        <v>12</v>
      </c>
    </row>
    <row r="3540" spans="1:55" x14ac:dyDescent="0.3">
      <c r="A3540" t="s">
        <v>133</v>
      </c>
      <c r="B3540" s="3">
        <v>46171</v>
      </c>
      <c r="C3540" t="s">
        <v>2</v>
      </c>
      <c r="D3540">
        <v>5707</v>
      </c>
      <c r="F3540" t="s">
        <v>146</v>
      </c>
      <c r="H3540" t="s">
        <v>276</v>
      </c>
      <c r="I3540">
        <v>2244</v>
      </c>
      <c r="J3540" t="s">
        <v>61</v>
      </c>
      <c r="K3540" t="s">
        <v>189</v>
      </c>
      <c r="L3540">
        <v>73998193692</v>
      </c>
      <c r="N3540">
        <v>0</v>
      </c>
      <c r="O3540" t="s">
        <v>5</v>
      </c>
      <c r="P3540">
        <v>0</v>
      </c>
      <c r="Q3540">
        <v>12</v>
      </c>
      <c r="R3540">
        <v>12</v>
      </c>
      <c r="S3540">
        <v>1</v>
      </c>
      <c r="T3540">
        <v>12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 t="s">
        <v>6</v>
      </c>
      <c r="AG3540">
        <v>24</v>
      </c>
      <c r="AK3540" t="s">
        <v>190</v>
      </c>
      <c r="AL3540" t="s">
        <v>188</v>
      </c>
      <c r="AT3540" s="1"/>
      <c r="AU3540" s="2" t="str">
        <f>IF(ISBLANK(B3540),"", TEXT(B3540,"dddd, d \d\e mmmm \d\e aaaa"))</f>
        <v>sexta-feira, 29 de maio de 2026</v>
      </c>
      <c r="AX3540" s="1" t="str" cm="1">
        <f t="array" ref="AX3540">IFERROR(_xlfn.TEXTJOIN(", ",TRUE,_xlfn._xlws.SORT(_xlfn.UNIQUE(_xlfn._xlws.FILTER($K$2:$K$2889,($I$2:$I$2889=I3540)*($K$2:$K$2889&lt;&gt;""))))),"")</f>
        <v>Ronnie</v>
      </c>
      <c r="AY3540" s="1" t="str">
        <f>IF(ISBLANK(F3540),"", IF(OR(
ISNUMBER(FIND("escovacao",LOWER(F3540))),
ISNUMBER(FIND("escovação",LOWER(F3540))),
ISNUMBER(FIND("higiene bucal",LOWER(F3540))),
ISNUMBER(FIND("tosa",LOWER(F3540))),
ISNUMBER(FIND("hidratacao",LOWER(F3540))),
ISNUMBER(FIND("hidratação",LOWER(F3540))),
ISNUMBER(FIND("spa",LOWER(F3540))),
ISNUMBER(FIND("corte de unhas",LOWER(F3540))),
ISNUMBER(FIND("desembolo",LOWER(F3540))),
ISNUMBER(FIND("clorexidina",LOWER(F3540))),
ISNUMBER(FIND("matizacao",LOWER(F3540))),
ISNUMBER(FIND("matização",LOWER(F3540))),
ISNUMBER(FIND("arredondamento",LOWER(F3540))),
ISNUMBER(FIND("remocao",LOWER(F3540))),
ISNUMBER(FIND("remoção",LOWER(F3540)))
),"Serviços extras",
IF(ISNUMBER(FIND("banho",LOWER(F3540))),"Banho","Loja")))</f>
        <v>Serviços extras</v>
      </c>
      <c r="AZ3540" s="1" t="str">
        <f>IF(ISBLANK(I3540),"", _xlfn.LET(_xlpm.Pedido,TRIM(D3540&amp;""),IF(_xlpm.Pedido&lt;&gt;"",_xlpm.Pedido&amp;" | "&amp;K3540,I3540&amp;" | "&amp;K3540&amp;" | "&amp;TEXT(AU3540,"0"))))</f>
        <v>5707 | Ronnie</v>
      </c>
      <c r="BA3540" s="1" t="str">
        <f>IF(ISBLANK(I3540),"", _xlfn.LET(_xlpm.TipoServico,LOWER(H3540),IF(ISNUMBER(FIND("banho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0" s="1" t="str">
        <f>IF(ISBLANK(I3540),"", _xlfn.LET(
    _xlpm.Servico,TRIM(F3540&amp;""),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40" s="1">
        <f t="shared" si="10"/>
        <v>12</v>
      </c>
    </row>
    <row r="3541" spans="1:55" x14ac:dyDescent="0.3">
      <c r="A3541" t="s">
        <v>141</v>
      </c>
      <c r="B3541" s="3">
        <v>46172</v>
      </c>
      <c r="C3541" t="s">
        <v>27</v>
      </c>
      <c r="D3541">
        <v>5711</v>
      </c>
      <c r="F3541" t="s">
        <v>362</v>
      </c>
      <c r="H3541" t="s">
        <v>276</v>
      </c>
      <c r="I3541">
        <v>2870</v>
      </c>
      <c r="J3541" t="s">
        <v>361</v>
      </c>
      <c r="K3541" t="s">
        <v>238</v>
      </c>
      <c r="L3541">
        <v>73998146420</v>
      </c>
      <c r="N3541">
        <v>0</v>
      </c>
      <c r="O3541" t="s">
        <v>5</v>
      </c>
      <c r="P3541">
        <v>0</v>
      </c>
      <c r="Q3541">
        <v>150</v>
      </c>
      <c r="R3541">
        <v>150</v>
      </c>
      <c r="S3541">
        <v>1</v>
      </c>
      <c r="T3541">
        <v>150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 t="s">
        <v>6</v>
      </c>
      <c r="AG3541">
        <v>150</v>
      </c>
      <c r="AH3541" t="s">
        <v>352</v>
      </c>
      <c r="AT3541" s="1"/>
      <c r="AU3541" s="2" t="str">
        <f>IF(ISBLANK(B3541),"", TEXT(B3541,"dddd, d \d\e mmmm \d\e aaaa"))</f>
        <v>sábado, 30 de maio de 2026</v>
      </c>
      <c r="AX3541" s="1" t="str" cm="1">
        <f t="array" ref="AX3541">IFERROR(_xlfn.TEXTJOIN(", ",TRUE,_xlfn._xlws.SORT(_xlfn.UNIQUE(_xlfn._xlws.FILTER($K$2:$K$2889,($I$2:$I$2889=I3541)*($K$2:$K$2889&lt;&gt;""))))),"")</f>
        <v>Luke</v>
      </c>
      <c r="AY3541" s="1" t="str">
        <f>IF(ISBLANK(F3541),"", IF(OR(
ISNUMBER(FIND("escovacao",LOWER(F3541))),
ISNUMBER(FIND("escovação",LOWER(F3541))),
ISNUMBER(FIND("higiene bucal",LOWER(F3541))),
ISNUMBER(FIND("tosa",LOWER(F3541))),
ISNUMBER(FIND("hidratacao",LOWER(F3541))),
ISNUMBER(FIND("hidratação",LOWER(F3541))),
ISNUMBER(FIND("spa",LOWER(F3541))),
ISNUMBER(FIND("corte de unhas",LOWER(F3541))),
ISNUMBER(FIND("desembolo",LOWER(F3541))),
ISNUMBER(FIND("clorexidina",LOWER(F3541))),
ISNUMBER(FIND("matizacao",LOWER(F3541))),
ISNUMBER(FIND("matização",LOWER(F3541))),
ISNUMBER(FIND("arredondamento",LOWER(F3541))),
ISNUMBER(FIND("remocao",LOWER(F3541))),
ISNUMBER(FIND("remoção",LOWER(F3541)))
),"Serviços extras",
IF(ISNUMBER(FIND("banho",LOWER(F3541))),"Banho","Loja")))</f>
        <v>Banho</v>
      </c>
      <c r="AZ3541" s="1" t="str">
        <f>IF(ISBLANK(I3541),"", _xlfn.LET(_xlpm.Pedido,TRIM(D3541&amp;""),IF(_xlpm.Pedido&lt;&gt;"",_xlpm.Pedido&amp;" | "&amp;K3541,I3541&amp;" | "&amp;K3541&amp;" | "&amp;TEXT(AU3541,"0"))))</f>
        <v>5711 | Luke</v>
      </c>
      <c r="BA3541" s="1" t="str">
        <f>IF(ISBLANK(I3541),"", _xlfn.LET(_xlpm.TipoServico,LOWER(H3541),IF(ISNUMBER(FIND("banho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1" s="1" t="str">
        <f>IF(ISBLANK(I3541),"", _xlfn.LET(
    _xlpm.Servico,TRIM(F3541&amp;""),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GG Pelo Longo</v>
      </c>
      <c r="BC3541" s="1">
        <f t="shared" si="10"/>
        <v>150</v>
      </c>
    </row>
    <row r="3542" spans="1:55" x14ac:dyDescent="0.3">
      <c r="A3542" t="s">
        <v>141</v>
      </c>
      <c r="B3542" s="3">
        <v>46172</v>
      </c>
      <c r="C3542" t="s">
        <v>27</v>
      </c>
      <c r="D3542">
        <v>5713</v>
      </c>
      <c r="F3542" t="s">
        <v>372</v>
      </c>
      <c r="H3542" t="s">
        <v>276</v>
      </c>
      <c r="I3542">
        <v>2716</v>
      </c>
      <c r="J3542" t="s">
        <v>60</v>
      </c>
      <c r="K3542" t="s">
        <v>168</v>
      </c>
      <c r="L3542">
        <v>73981320220</v>
      </c>
      <c r="N3542">
        <v>0</v>
      </c>
      <c r="O3542" t="s">
        <v>5</v>
      </c>
      <c r="P3542">
        <v>0</v>
      </c>
      <c r="Q3542">
        <v>20</v>
      </c>
      <c r="R3542">
        <v>20</v>
      </c>
      <c r="S3542">
        <v>1</v>
      </c>
      <c r="T3542">
        <v>20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 t="s">
        <v>6</v>
      </c>
      <c r="AG3542">
        <v>20</v>
      </c>
      <c r="AT3542" s="1"/>
      <c r="AU3542" s="2" t="str">
        <f>IF(ISBLANK(B3542),"", TEXT(B3542,"dddd, d \d\e mmmm \d\e aaaa"))</f>
        <v>sábado, 30 de maio de 2026</v>
      </c>
      <c r="AX3542" s="1" t="str" cm="1">
        <f t="array" ref="AX3542">IFERROR(_xlfn.TEXTJOIN(", ",TRUE,_xlfn._xlws.SORT(_xlfn.UNIQUE(_xlfn._xlws.FILTER($K$2:$K$2889,($I$2:$I$2889=I3542)*($K$2:$K$2889&lt;&gt;""))))),"")</f>
        <v>Kiki, Lua, Lupy</v>
      </c>
      <c r="AY3542" s="1" t="str">
        <f>IF(ISBLANK(F3542),"", IF(OR(
ISNUMBER(FIND("escovacao",LOWER(F3542))),
ISNUMBER(FIND("escovação",LOWER(F3542))),
ISNUMBER(FIND("higiene bucal",LOWER(F3542))),
ISNUMBER(FIND("tosa",LOWER(F3542))),
ISNUMBER(FIND("hidratacao",LOWER(F3542))),
ISNUMBER(FIND("hidratação",LOWER(F3542))),
ISNUMBER(FIND("spa",LOWER(F3542))),
ISNUMBER(FIND("corte de unhas",LOWER(F3542))),
ISNUMBER(FIND("desembolo",LOWER(F3542))),
ISNUMBER(FIND("clorexidina",LOWER(F3542))),
ISNUMBER(FIND("matizacao",LOWER(F3542))),
ISNUMBER(FIND("matização",LOWER(F3542))),
ISNUMBER(FIND("arredondamento",LOWER(F3542))),
ISNUMBER(FIND("remocao",LOWER(F3542))),
ISNUMBER(FIND("remoção",LOWER(F3542)))
),"Serviços extras",
IF(ISNUMBER(FIND("banho",LOWER(F3542))),"Banho","Loja")))</f>
        <v>Serviços extras</v>
      </c>
      <c r="AZ3542" s="1" t="str">
        <f>IF(ISBLANK(I3542),"", _xlfn.LET(_xlpm.Pedido,TRIM(D3542&amp;""),IF(_xlpm.Pedido&lt;&gt;"",_xlpm.Pedido&amp;" | "&amp;K3542,I3542&amp;" | "&amp;K3542&amp;" | "&amp;TEXT(AU3542,"0"))))</f>
        <v>5713 | Kiki</v>
      </c>
      <c r="BA3542" s="1" t="str">
        <f>IF(ISBLANK(I3542),"", _xlfn.LET(_xlpm.TipoServico,LOWER(H3542),IF(ISNUMBER(FIND("banho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2" s="1" t="str">
        <f>IF(ISBLANK(I3542),"", _xlfn.LET(
    _xlpm.Servico,TRIM(F3542&amp;""),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42" s="1">
        <f t="shared" si="10"/>
        <v>20</v>
      </c>
    </row>
    <row r="3543" spans="1:55" x14ac:dyDescent="0.3">
      <c r="A3543" t="s">
        <v>141</v>
      </c>
      <c r="B3543" s="3">
        <v>46172</v>
      </c>
      <c r="C3543" t="s">
        <v>27</v>
      </c>
      <c r="D3543">
        <v>5714</v>
      </c>
      <c r="F3543" t="s">
        <v>134</v>
      </c>
      <c r="H3543" t="s">
        <v>276</v>
      </c>
      <c r="I3543">
        <v>2915</v>
      </c>
      <c r="J3543" t="s">
        <v>602</v>
      </c>
      <c r="K3543" t="s">
        <v>155</v>
      </c>
      <c r="L3543">
        <v>557391515975</v>
      </c>
      <c r="N3543">
        <v>0</v>
      </c>
      <c r="O3543" t="s">
        <v>5</v>
      </c>
      <c r="P3543">
        <v>0</v>
      </c>
      <c r="Q3543">
        <v>62</v>
      </c>
      <c r="R3543">
        <v>62</v>
      </c>
      <c r="S3543">
        <v>1</v>
      </c>
      <c r="T3543">
        <v>62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 t="s">
        <v>6</v>
      </c>
      <c r="AG3543">
        <v>104</v>
      </c>
      <c r="AT3543" s="1"/>
      <c r="AU3543" s="2" t="str">
        <f>IF(ISBLANK(B3543),"", TEXT(B3543,"dddd, d \d\e mmmm \d\e aaaa"))</f>
        <v>sábado, 30 de maio de 2026</v>
      </c>
      <c r="AX3543" s="1" t="str" cm="1">
        <f t="array" ref="AX3543">IFERROR(_xlfn.TEXTJOIN(", ",TRUE,_xlfn._xlws.SORT(_xlfn.UNIQUE(_xlfn._xlws.FILTER($K$2:$K$2889,($I$2:$I$2889=I3543)*($K$2:$K$2889&lt;&gt;""))))),"")</f>
        <v/>
      </c>
      <c r="AY3543" s="1" t="str">
        <f>IF(ISBLANK(F3543),"", IF(OR(
ISNUMBER(FIND("escovacao",LOWER(F3543))),
ISNUMBER(FIND("escovação",LOWER(F3543))),
ISNUMBER(FIND("higiene bucal",LOWER(F3543))),
ISNUMBER(FIND("tosa",LOWER(F3543))),
ISNUMBER(FIND("hidratacao",LOWER(F3543))),
ISNUMBER(FIND("hidratação",LOWER(F3543))),
ISNUMBER(FIND("spa",LOWER(F3543))),
ISNUMBER(FIND("corte de unhas",LOWER(F3543))),
ISNUMBER(FIND("desembolo",LOWER(F3543))),
ISNUMBER(FIND("clorexidina",LOWER(F3543))),
ISNUMBER(FIND("matizacao",LOWER(F3543))),
ISNUMBER(FIND("matização",LOWER(F3543))),
ISNUMBER(FIND("arredondamento",LOWER(F3543))),
ISNUMBER(FIND("remocao",LOWER(F3543))),
ISNUMBER(FIND("remoção",LOWER(F3543)))
),"Serviços extras",
IF(ISNUMBER(FIND("banho",LOWER(F3543))),"Banho","Loja")))</f>
        <v>Banho</v>
      </c>
      <c r="AZ3543" s="1" t="str">
        <f>IF(ISBLANK(I3543),"", _xlfn.LET(_xlpm.Pedido,TRIM(D3543&amp;""),IF(_xlpm.Pedido&lt;&gt;"",_xlpm.Pedido&amp;" | "&amp;K3543,I3543&amp;" | "&amp;K3543&amp;" | "&amp;TEXT(AU3543,"0"))))</f>
        <v>5714 | Mel</v>
      </c>
      <c r="BA3543" s="1" t="str">
        <f>IF(ISBLANK(I3543),"", _xlfn.LET(_xlpm.TipoServico,LOWER(H3543),IF(ISNUMBER(FIND("banho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3" s="1" t="str">
        <f>IF(ISBLANK(I3543),"", _xlfn.LET(
    _xlpm.Servico,TRIM(F3543&amp;""),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43" s="1">
        <f t="shared" si="10"/>
        <v>62</v>
      </c>
    </row>
    <row r="3544" spans="1:55" x14ac:dyDescent="0.3">
      <c r="A3544" t="s">
        <v>141</v>
      </c>
      <c r="B3544" s="3">
        <v>46172</v>
      </c>
      <c r="C3544" t="s">
        <v>27</v>
      </c>
      <c r="D3544">
        <v>5714</v>
      </c>
      <c r="F3544" t="s">
        <v>169</v>
      </c>
      <c r="H3544" t="s">
        <v>276</v>
      </c>
      <c r="I3544">
        <v>2915</v>
      </c>
      <c r="J3544" t="s">
        <v>602</v>
      </c>
      <c r="K3544" t="s">
        <v>155</v>
      </c>
      <c r="L3544">
        <v>557391515975</v>
      </c>
      <c r="N3544">
        <v>0</v>
      </c>
      <c r="O3544" t="s">
        <v>5</v>
      </c>
      <c r="P3544">
        <v>0</v>
      </c>
      <c r="Q3544">
        <v>10</v>
      </c>
      <c r="R3544">
        <v>10</v>
      </c>
      <c r="S3544">
        <v>1</v>
      </c>
      <c r="T3544">
        <v>10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 t="s">
        <v>6</v>
      </c>
      <c r="AG3544">
        <v>104</v>
      </c>
      <c r="AT3544" s="1"/>
      <c r="AU3544" s="2" t="str">
        <f>IF(ISBLANK(B3544),"", TEXT(B3544,"dddd, d \d\e mmmm \d\e aaaa"))</f>
        <v>sábado, 30 de maio de 2026</v>
      </c>
      <c r="AX3544" s="1" t="str" cm="1">
        <f t="array" ref="AX3544">IFERROR(_xlfn.TEXTJOIN(", ",TRUE,_xlfn._xlws.SORT(_xlfn.UNIQUE(_xlfn._xlws.FILTER($K$2:$K$2889,($I$2:$I$2889=I3544)*($K$2:$K$2889&lt;&gt;""))))),"")</f>
        <v/>
      </c>
      <c r="AY3544" s="1" t="str">
        <f>IF(ISBLANK(F3544),"", IF(OR(
ISNUMBER(FIND("escovacao",LOWER(F3544))),
ISNUMBER(FIND("escovação",LOWER(F3544))),
ISNUMBER(FIND("higiene bucal",LOWER(F3544))),
ISNUMBER(FIND("tosa",LOWER(F3544))),
ISNUMBER(FIND("hidratacao",LOWER(F3544))),
ISNUMBER(FIND("hidratação",LOWER(F3544))),
ISNUMBER(FIND("spa",LOWER(F3544))),
ISNUMBER(FIND("corte de unhas",LOWER(F3544))),
ISNUMBER(FIND("desembolo",LOWER(F3544))),
ISNUMBER(FIND("clorexidina",LOWER(F3544))),
ISNUMBER(FIND("matizacao",LOWER(F3544))),
ISNUMBER(FIND("matização",LOWER(F3544))),
ISNUMBER(FIND("arredondamento",LOWER(F3544))),
ISNUMBER(FIND("remocao",LOWER(F3544))),
ISNUMBER(FIND("remoção",LOWER(F3544)))
),"Serviços extras",
IF(ISNUMBER(FIND("banho",LOWER(F3544))),"Banho","Loja")))</f>
        <v>Serviços extras</v>
      </c>
      <c r="AZ3544" s="1" t="str">
        <f>IF(ISBLANK(I3544),"", _xlfn.LET(_xlpm.Pedido,TRIM(D3544&amp;""),IF(_xlpm.Pedido&lt;&gt;"",_xlpm.Pedido&amp;" | "&amp;K3544,I3544&amp;" | "&amp;K3544&amp;" | "&amp;TEXT(AU3544,"0"))))</f>
        <v>5714 | Mel</v>
      </c>
      <c r="BA3544" s="1" t="str">
        <f>IF(ISBLANK(I3544),"", _xlfn.LET(_xlpm.TipoServico,LOWER(H3544),IF(ISNUMBER(FIND("banho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4" s="1" t="str">
        <f>IF(ISBLANK(I3544),"", _xlfn.LET(
    _xlpm.Servico,TRIM(F3544&amp;""),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44" s="1">
        <f t="shared" si="10"/>
        <v>10</v>
      </c>
    </row>
    <row r="3545" spans="1:55" x14ac:dyDescent="0.3">
      <c r="A3545" t="s">
        <v>133</v>
      </c>
      <c r="B3545" s="3">
        <v>46172</v>
      </c>
      <c r="C3545" t="s">
        <v>27</v>
      </c>
      <c r="D3545">
        <v>5717</v>
      </c>
      <c r="F3545" t="s">
        <v>134</v>
      </c>
      <c r="H3545" t="s">
        <v>276</v>
      </c>
      <c r="I3545">
        <v>2921</v>
      </c>
      <c r="J3545" t="s">
        <v>851</v>
      </c>
      <c r="K3545" t="s">
        <v>198</v>
      </c>
      <c r="L3545">
        <v>7381219601</v>
      </c>
      <c r="N3545">
        <v>0</v>
      </c>
      <c r="O3545" t="s">
        <v>5</v>
      </c>
      <c r="P3545">
        <v>0</v>
      </c>
      <c r="Q3545">
        <v>62</v>
      </c>
      <c r="R3545">
        <v>62</v>
      </c>
      <c r="S3545">
        <v>1</v>
      </c>
      <c r="T3545">
        <v>62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 t="s">
        <v>6</v>
      </c>
      <c r="AG3545">
        <v>62</v>
      </c>
      <c r="AT3545" s="1"/>
      <c r="AU3545" s="2" t="str">
        <f>IF(ISBLANK(B3545),"", TEXT(B3545,"dddd, d \d\e mmmm \d\e aaaa"))</f>
        <v>sábado, 30 de maio de 2026</v>
      </c>
      <c r="AX3545" s="1" t="str" cm="1">
        <f t="array" ref="AX3545">IFERROR(_xlfn.TEXTJOIN(", ",TRUE,_xlfn._xlws.SORT(_xlfn.UNIQUE(_xlfn._xlws.FILTER($K$2:$K$2889,($I$2:$I$2889=I3545)*($K$2:$K$2889&lt;&gt;""))))),"")</f>
        <v/>
      </c>
      <c r="AY3545" s="1" t="str">
        <f>IF(ISBLANK(F3545),"", IF(OR(
ISNUMBER(FIND("escovacao",LOWER(F3545))),
ISNUMBER(FIND("escovação",LOWER(F3545))),
ISNUMBER(FIND("higiene bucal",LOWER(F3545))),
ISNUMBER(FIND("tosa",LOWER(F3545))),
ISNUMBER(FIND("hidratacao",LOWER(F3545))),
ISNUMBER(FIND("hidratação",LOWER(F3545))),
ISNUMBER(FIND("spa",LOWER(F3545))),
ISNUMBER(FIND("corte de unhas",LOWER(F3545))),
ISNUMBER(FIND("desembolo",LOWER(F3545))),
ISNUMBER(FIND("clorexidina",LOWER(F3545))),
ISNUMBER(FIND("matizacao",LOWER(F3545))),
ISNUMBER(FIND("matização",LOWER(F3545))),
ISNUMBER(FIND("arredondamento",LOWER(F3545))),
ISNUMBER(FIND("remocao",LOWER(F3545))),
ISNUMBER(FIND("remoção",LOWER(F3545)))
),"Serviços extras",
IF(ISNUMBER(FIND("banho",LOWER(F3545))),"Banho","Loja")))</f>
        <v>Banho</v>
      </c>
      <c r="AZ3545" s="1" t="str">
        <f>IF(ISBLANK(I3545),"", _xlfn.LET(_xlpm.Pedido,TRIM(D3545&amp;""),IF(_xlpm.Pedido&lt;&gt;"",_xlpm.Pedido&amp;" | "&amp;K3545,I3545&amp;" | "&amp;K3545&amp;" | "&amp;TEXT(AU3545,"0"))))</f>
        <v>5717 | Billy</v>
      </c>
      <c r="BA3545" s="1" t="str">
        <f>IF(ISBLANK(I3545),"", _xlfn.LET(_xlpm.TipoServico,LOWER(H3545),IF(ISNUMBER(FIND("banho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5" s="1" t="str">
        <f>IF(ISBLANK(I3545),"", _xlfn.LET(
    _xlpm.Servico,TRIM(F3545&amp;""),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45" s="1">
        <f t="shared" si="10"/>
        <v>62</v>
      </c>
    </row>
    <row r="3546" spans="1:55" x14ac:dyDescent="0.3">
      <c r="A3546" t="s">
        <v>133</v>
      </c>
      <c r="B3546" s="3">
        <v>46172</v>
      </c>
      <c r="C3546" t="s">
        <v>27</v>
      </c>
      <c r="D3546">
        <v>5717</v>
      </c>
      <c r="F3546" t="s">
        <v>162</v>
      </c>
      <c r="H3546" t="s">
        <v>276</v>
      </c>
      <c r="I3546">
        <v>2921</v>
      </c>
      <c r="J3546" t="s">
        <v>851</v>
      </c>
      <c r="K3546" t="s">
        <v>198</v>
      </c>
      <c r="L3546">
        <v>7381219601</v>
      </c>
      <c r="N3546">
        <v>0</v>
      </c>
      <c r="O3546" t="s">
        <v>5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 t="s">
        <v>6</v>
      </c>
      <c r="AG3546">
        <v>62</v>
      </c>
      <c r="AT3546" s="1"/>
      <c r="AU3546" s="2" t="str">
        <f>IF(ISBLANK(B3546),"", TEXT(B3546,"dddd, d \d\e mmmm \d\e aaaa"))</f>
        <v>sábado, 30 de maio de 2026</v>
      </c>
      <c r="AX3546" s="1" t="str" cm="1">
        <f t="array" ref="AX3546">IFERROR(_xlfn.TEXTJOIN(", ",TRUE,_xlfn._xlws.SORT(_xlfn.UNIQUE(_xlfn._xlws.FILTER($K$2:$K$2889,($I$2:$I$2889=I3546)*($K$2:$K$2889&lt;&gt;""))))),"")</f>
        <v/>
      </c>
      <c r="AY3546" s="1" t="str">
        <f>IF(ISBLANK(F3546),"", IF(OR(
ISNUMBER(FIND("escovacao",LOWER(F3546))),
ISNUMBER(FIND("escovação",LOWER(F3546))),
ISNUMBER(FIND("higiene bucal",LOWER(F3546))),
ISNUMBER(FIND("tosa",LOWER(F3546))),
ISNUMBER(FIND("hidratacao",LOWER(F3546))),
ISNUMBER(FIND("hidratação",LOWER(F3546))),
ISNUMBER(FIND("spa",LOWER(F3546))),
ISNUMBER(FIND("corte de unhas",LOWER(F3546))),
ISNUMBER(FIND("desembolo",LOWER(F3546))),
ISNUMBER(FIND("clorexidina",LOWER(F3546))),
ISNUMBER(FIND("matizacao",LOWER(F3546))),
ISNUMBER(FIND("matização",LOWER(F3546))),
ISNUMBER(FIND("arredondamento",LOWER(F3546))),
ISNUMBER(FIND("remocao",LOWER(F3546))),
ISNUMBER(FIND("remoção",LOWER(F3546)))
),"Serviços extras",
IF(ISNUMBER(FIND("banho",LOWER(F3546))),"Banho","Loja")))</f>
        <v>Serviços extras</v>
      </c>
      <c r="AZ3546" s="1" t="str">
        <f>IF(ISBLANK(I3546),"", _xlfn.LET(_xlpm.Pedido,TRIM(D3546&amp;""),IF(_xlpm.Pedido&lt;&gt;"",_xlpm.Pedido&amp;" | "&amp;K3546,I3546&amp;" | "&amp;K3546&amp;" | "&amp;TEXT(AU3546,"0"))))</f>
        <v>5717 | Billy</v>
      </c>
      <c r="BA3546" s="1" t="str">
        <f>IF(ISBLANK(I3546),"", _xlfn.LET(_xlpm.TipoServico,LOWER(H3546),IF(ISNUMBER(FIND("banho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6" s="1" t="str">
        <f>IF(ISBLANK(I3546),"", _xlfn.LET(
    _xlpm.Servico,TRIM(F3546&amp;""),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546" s="1">
        <f t="shared" si="10"/>
        <v>0</v>
      </c>
    </row>
    <row r="3547" spans="1:55" x14ac:dyDescent="0.3">
      <c r="A3547" t="s">
        <v>141</v>
      </c>
      <c r="B3547" s="3">
        <v>46172</v>
      </c>
      <c r="C3547" t="s">
        <v>27</v>
      </c>
      <c r="D3547">
        <v>5714</v>
      </c>
      <c r="F3547" t="s">
        <v>282</v>
      </c>
      <c r="H3547" t="s">
        <v>276</v>
      </c>
      <c r="I3547">
        <v>2915</v>
      </c>
      <c r="J3547" t="s">
        <v>602</v>
      </c>
      <c r="K3547" t="s">
        <v>155</v>
      </c>
      <c r="L3547">
        <v>557391515975</v>
      </c>
      <c r="N3547">
        <v>0</v>
      </c>
      <c r="O3547" t="s">
        <v>5</v>
      </c>
      <c r="P3547">
        <v>0</v>
      </c>
      <c r="Q3547">
        <v>35</v>
      </c>
      <c r="R3547">
        <v>35</v>
      </c>
      <c r="S3547">
        <v>1</v>
      </c>
      <c r="T3547">
        <v>35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 t="s">
        <v>6</v>
      </c>
      <c r="AG3547">
        <v>104</v>
      </c>
      <c r="AT3547" s="1"/>
      <c r="AU3547" s="2" t="str">
        <f>IF(ISBLANK(B3547),"", TEXT(B3547,"dddd, d \d\e mmmm \d\e aaaa"))</f>
        <v>sábado, 30 de maio de 2026</v>
      </c>
      <c r="AX3547" s="1" t="str" cm="1">
        <f t="array" ref="AX3547">IFERROR(_xlfn.TEXTJOIN(", ",TRUE,_xlfn._xlws.SORT(_xlfn.UNIQUE(_xlfn._xlws.FILTER($K$2:$K$2889,($I$2:$I$2889=I3547)*($K$2:$K$2889&lt;&gt;""))))),"")</f>
        <v/>
      </c>
      <c r="AY3547" s="1" t="str">
        <f>IF(ISBLANK(F3547),"", IF(OR(
ISNUMBER(FIND("escovacao",LOWER(F3547))),
ISNUMBER(FIND("escovação",LOWER(F3547))),
ISNUMBER(FIND("higiene bucal",LOWER(F3547))),
ISNUMBER(FIND("tosa",LOWER(F3547))),
ISNUMBER(FIND("hidratacao",LOWER(F3547))),
ISNUMBER(FIND("hidratação",LOWER(F3547))),
ISNUMBER(FIND("spa",LOWER(F3547))),
ISNUMBER(FIND("corte de unhas",LOWER(F3547))),
ISNUMBER(FIND("desembolo",LOWER(F3547))),
ISNUMBER(FIND("clorexidina",LOWER(F3547))),
ISNUMBER(FIND("matizacao",LOWER(F3547))),
ISNUMBER(FIND("matização",LOWER(F3547))),
ISNUMBER(FIND("arredondamento",LOWER(F3547))),
ISNUMBER(FIND("remocao",LOWER(F3547))),
ISNUMBER(FIND("remoção",LOWER(F3547)))
),"Serviços extras",
IF(ISNUMBER(FIND("banho",LOWER(F3547))),"Banho","Loja")))</f>
        <v>Serviços extras</v>
      </c>
      <c r="AZ3547" s="1" t="str">
        <f>IF(ISBLANK(I3547),"", _xlfn.LET(_xlpm.Pedido,TRIM(D3547&amp;""),IF(_xlpm.Pedido&lt;&gt;"",_xlpm.Pedido&amp;" | "&amp;K3547,I3547&amp;" | "&amp;K3547&amp;" | "&amp;TEXT(AU3547,"0"))))</f>
        <v>5714 | Mel</v>
      </c>
      <c r="BA3547" s="1" t="str">
        <f>IF(ISBLANK(I3547),"", _xlfn.LET(_xlpm.TipoServico,LOWER(H3547),IF(ISNUMBER(FIND("banho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7" s="1" t="str">
        <f>IF(ISBLANK(I3547),"", _xlfn.LET(
    _xlpm.Servico,TRIM(F3547&amp;""),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3 Spa Care 1 P longo</v>
      </c>
      <c r="BC3547" s="1">
        <f t="shared" si="10"/>
        <v>35</v>
      </c>
    </row>
    <row r="3548" spans="1:55" x14ac:dyDescent="0.3">
      <c r="A3548" t="s">
        <v>133</v>
      </c>
      <c r="B3548" s="3">
        <v>46172</v>
      </c>
      <c r="C3548" t="s">
        <v>27</v>
      </c>
      <c r="D3548">
        <v>5715</v>
      </c>
      <c r="F3548" t="s">
        <v>134</v>
      </c>
      <c r="H3548" t="s">
        <v>276</v>
      </c>
      <c r="I3548">
        <v>2820</v>
      </c>
      <c r="J3548" t="s">
        <v>619</v>
      </c>
      <c r="K3548" t="s">
        <v>155</v>
      </c>
      <c r="L3548">
        <v>7194004444</v>
      </c>
      <c r="N3548">
        <v>0</v>
      </c>
      <c r="O3548" t="s">
        <v>5</v>
      </c>
      <c r="P3548">
        <v>0</v>
      </c>
      <c r="Q3548">
        <v>62</v>
      </c>
      <c r="R3548">
        <v>62</v>
      </c>
      <c r="S3548">
        <v>1</v>
      </c>
      <c r="T3548">
        <v>62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  <c r="AE3548">
        <v>0</v>
      </c>
      <c r="AF3548" t="s">
        <v>6</v>
      </c>
      <c r="AG3548">
        <v>107</v>
      </c>
      <c r="AT3548" s="1"/>
      <c r="AU3548" s="2" t="str">
        <f>IF(ISBLANK(B3548),"", TEXT(B3548,"dddd, d \d\e mmmm \d\e aaaa"))</f>
        <v>sábado, 30 de maio de 2026</v>
      </c>
      <c r="AX3548" s="1" t="str" cm="1">
        <f t="array" ref="AX3548">IFERROR(_xlfn.TEXTJOIN(", ",TRUE,_xlfn._xlws.SORT(_xlfn.UNIQUE(_xlfn._xlws.FILTER($K$2:$K$2889,($I$2:$I$2889=I3548)*($K$2:$K$2889&lt;&gt;""))))),"")</f>
        <v>Mel</v>
      </c>
      <c r="AY3548" s="1" t="str">
        <f>IF(ISBLANK(F3548),"", IF(OR(
ISNUMBER(FIND("escovacao",LOWER(F3548))),
ISNUMBER(FIND("escovação",LOWER(F3548))),
ISNUMBER(FIND("higiene bucal",LOWER(F3548))),
ISNUMBER(FIND("tosa",LOWER(F3548))),
ISNUMBER(FIND("hidratacao",LOWER(F3548))),
ISNUMBER(FIND("hidratação",LOWER(F3548))),
ISNUMBER(FIND("spa",LOWER(F3548))),
ISNUMBER(FIND("corte de unhas",LOWER(F3548))),
ISNUMBER(FIND("desembolo",LOWER(F3548))),
ISNUMBER(FIND("clorexidina",LOWER(F3548))),
ISNUMBER(FIND("matizacao",LOWER(F3548))),
ISNUMBER(FIND("matização",LOWER(F3548))),
ISNUMBER(FIND("arredondamento",LOWER(F3548))),
ISNUMBER(FIND("remocao",LOWER(F3548))),
ISNUMBER(FIND("remoção",LOWER(F3548)))
),"Serviços extras",
IF(ISNUMBER(FIND("banho",LOWER(F3548))),"Banho","Loja")))</f>
        <v>Banho</v>
      </c>
      <c r="AZ3548" s="1" t="str">
        <f>IF(ISBLANK(I3548),"", _xlfn.LET(_xlpm.Pedido,TRIM(D3548&amp;""),IF(_xlpm.Pedido&lt;&gt;"",_xlpm.Pedido&amp;" | "&amp;K3548,I3548&amp;" | "&amp;K3548&amp;" | "&amp;TEXT(AU3548,"0"))))</f>
        <v>5715 | Mel</v>
      </c>
      <c r="BA3548" s="1" t="str">
        <f>IF(ISBLANK(I3548),"", _xlfn.LET(_xlpm.TipoServico,LOWER(H3548),IF(ISNUMBER(FIND("banho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8" s="1" t="str">
        <f>IF(ISBLANK(I3548),"", _xlfn.LET(
    _xlpm.Servico,TRIM(F3548&amp;""),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48" s="1">
        <f t="shared" si="10"/>
        <v>62</v>
      </c>
    </row>
    <row r="3549" spans="1:55" x14ac:dyDescent="0.3">
      <c r="A3549" t="s">
        <v>141</v>
      </c>
      <c r="B3549" s="3">
        <v>46172</v>
      </c>
      <c r="C3549" t="s">
        <v>27</v>
      </c>
      <c r="D3549">
        <v>5718</v>
      </c>
      <c r="F3549" t="s">
        <v>134</v>
      </c>
      <c r="H3549" t="s">
        <v>276</v>
      </c>
      <c r="I3549">
        <v>2626</v>
      </c>
      <c r="J3549" t="s">
        <v>470</v>
      </c>
      <c r="K3549" t="s">
        <v>471</v>
      </c>
      <c r="L3549">
        <v>5573991799280</v>
      </c>
      <c r="N3549">
        <v>0</v>
      </c>
      <c r="O3549" t="s">
        <v>5</v>
      </c>
      <c r="P3549">
        <v>0</v>
      </c>
      <c r="Q3549">
        <v>62</v>
      </c>
      <c r="R3549">
        <v>62</v>
      </c>
      <c r="S3549">
        <v>1</v>
      </c>
      <c r="T3549">
        <v>62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 t="s">
        <v>6</v>
      </c>
      <c r="AG3549">
        <v>119</v>
      </c>
      <c r="AK3549" t="s">
        <v>187</v>
      </c>
      <c r="AL3549" t="s">
        <v>188</v>
      </c>
      <c r="AT3549" s="1"/>
      <c r="AU3549" s="2" t="str">
        <f>IF(ISBLANK(B3549),"", TEXT(B3549,"dddd, d \d\e mmmm \d\e aaaa"))</f>
        <v>sábado, 30 de maio de 2026</v>
      </c>
      <c r="AX3549" s="1" t="str" cm="1">
        <f t="array" ref="AX3549">IFERROR(_xlfn.TEXTJOIN(", ",TRUE,_xlfn._xlws.SORT(_xlfn.UNIQUE(_xlfn._xlws.FILTER($K$2:$K$2889,($I$2:$I$2889=I3549)*($K$2:$K$2889&lt;&gt;""))))),"")</f>
        <v>Thor</v>
      </c>
      <c r="AY3549" s="1" t="str">
        <f>IF(ISBLANK(F3549),"", IF(OR(
ISNUMBER(FIND("escovacao",LOWER(F3549))),
ISNUMBER(FIND("escovação",LOWER(F3549))),
ISNUMBER(FIND("higiene bucal",LOWER(F3549))),
ISNUMBER(FIND("tosa",LOWER(F3549))),
ISNUMBER(FIND("hidratacao",LOWER(F3549))),
ISNUMBER(FIND("hidratação",LOWER(F3549))),
ISNUMBER(FIND("spa",LOWER(F3549))),
ISNUMBER(FIND("corte de unhas",LOWER(F3549))),
ISNUMBER(FIND("desembolo",LOWER(F3549))),
ISNUMBER(FIND("clorexidina",LOWER(F3549))),
ISNUMBER(FIND("matizacao",LOWER(F3549))),
ISNUMBER(FIND("matização",LOWER(F3549))),
ISNUMBER(FIND("arredondamento",LOWER(F3549))),
ISNUMBER(FIND("remocao",LOWER(F3549))),
ISNUMBER(FIND("remoção",LOWER(F3549)))
),"Serviços extras",
IF(ISNUMBER(FIND("banho",LOWER(F3549))),"Banho","Loja")))</f>
        <v>Banho</v>
      </c>
      <c r="AZ3549" s="1" t="str">
        <f>IF(ISBLANK(I3549),"", _xlfn.LET(_xlpm.Pedido,TRIM(D3549&amp;""),IF(_xlpm.Pedido&lt;&gt;"",_xlpm.Pedido&amp;" | "&amp;K3549,I3549&amp;" | "&amp;K3549&amp;" | "&amp;TEXT(AU3549,"0"))))</f>
        <v>5718 | Thor</v>
      </c>
      <c r="BA3549" s="1" t="str">
        <f>IF(ISBLANK(I3549),"", _xlfn.LET(_xlpm.TipoServico,LOWER(H3549),IF(ISNUMBER(FIND("banho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49" s="1" t="str">
        <f>IF(ISBLANK(I3549),"", _xlfn.LET(
    _xlpm.Servico,TRIM(F3549&amp;""),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49" s="1">
        <f t="shared" si="10"/>
        <v>62</v>
      </c>
    </row>
    <row r="3550" spans="1:55" x14ac:dyDescent="0.3">
      <c r="A3550" t="s">
        <v>133</v>
      </c>
      <c r="B3550" s="3">
        <v>46172</v>
      </c>
      <c r="C3550" t="s">
        <v>27</v>
      </c>
      <c r="D3550">
        <v>5715</v>
      </c>
      <c r="F3550" t="s">
        <v>275</v>
      </c>
      <c r="H3550" t="s">
        <v>276</v>
      </c>
      <c r="I3550">
        <v>2820</v>
      </c>
      <c r="J3550" t="s">
        <v>619</v>
      </c>
      <c r="K3550" t="s">
        <v>155</v>
      </c>
      <c r="L3550">
        <v>7194004444</v>
      </c>
      <c r="N3550">
        <v>0</v>
      </c>
      <c r="O3550" t="s">
        <v>5</v>
      </c>
      <c r="P3550">
        <v>0</v>
      </c>
      <c r="Q3550">
        <v>35</v>
      </c>
      <c r="R3550">
        <v>35</v>
      </c>
      <c r="S3550">
        <v>1</v>
      </c>
      <c r="T3550">
        <v>35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0</v>
      </c>
      <c r="AF3550" t="s">
        <v>6</v>
      </c>
      <c r="AG3550">
        <v>107</v>
      </c>
      <c r="AT3550" s="1"/>
      <c r="AU3550" s="2" t="str">
        <f>IF(ISBLANK(B3550),"", TEXT(B3550,"dddd, d \d\e mmmm \d\e aaaa"))</f>
        <v>sábado, 30 de maio de 2026</v>
      </c>
      <c r="AX3550" s="1" t="str" cm="1">
        <f t="array" ref="AX3550">IFERROR(_xlfn.TEXTJOIN(", ",TRUE,_xlfn._xlws.SORT(_xlfn.UNIQUE(_xlfn._xlws.FILTER($K$2:$K$2889,($I$2:$I$2889=I3550)*($K$2:$K$2889&lt;&gt;""))))),"")</f>
        <v>Mel</v>
      </c>
      <c r="AY3550" s="1" t="str">
        <f>IF(ISBLANK(F3550),"", IF(OR(
ISNUMBER(FIND("escovacao",LOWER(F3550))),
ISNUMBER(FIND("escovação",LOWER(F3550))),
ISNUMBER(FIND("higiene bucal",LOWER(F3550))),
ISNUMBER(FIND("tosa",LOWER(F3550))),
ISNUMBER(FIND("hidratacao",LOWER(F3550))),
ISNUMBER(FIND("hidratação",LOWER(F3550))),
ISNUMBER(FIND("spa",LOWER(F3550))),
ISNUMBER(FIND("corte de unhas",LOWER(F3550))),
ISNUMBER(FIND("desembolo",LOWER(F3550))),
ISNUMBER(FIND("clorexidina",LOWER(F3550))),
ISNUMBER(FIND("matizacao",LOWER(F3550))),
ISNUMBER(FIND("matização",LOWER(F3550))),
ISNUMBER(FIND("arredondamento",LOWER(F3550))),
ISNUMBER(FIND("remocao",LOWER(F3550))),
ISNUMBER(FIND("remoção",LOWER(F3550)))
),"Serviços extras",
IF(ISNUMBER(FIND("banho",LOWER(F3550))),"Banho","Loja")))</f>
        <v>Serviços extras</v>
      </c>
      <c r="AZ3550" s="1" t="str">
        <f>IF(ISBLANK(I3550),"", _xlfn.LET(_xlpm.Pedido,TRIM(D3550&amp;""),IF(_xlpm.Pedido&lt;&gt;"",_xlpm.Pedido&amp;" | "&amp;K3550,I3550&amp;" | "&amp;K3550&amp;" | "&amp;TEXT(AU3550,"0"))))</f>
        <v>5715 | Mel</v>
      </c>
      <c r="BA3550" s="1" t="str">
        <f>IF(ISBLANK(I3550),"", _xlfn.LET(_xlpm.TipoServico,LOWER(H3550),IF(ISNUMBER(FIND("banho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50" s="1" t="str">
        <f>IF(ISBLANK(I3550),"", _xlfn.LET(
    _xlpm.Servico,TRIM(F3550&amp;""),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550" s="1">
        <f t="shared" si="10"/>
        <v>35</v>
      </c>
    </row>
    <row r="3551" spans="1:55" x14ac:dyDescent="0.3">
      <c r="A3551" t="s">
        <v>133</v>
      </c>
      <c r="B3551" s="3">
        <v>46172</v>
      </c>
      <c r="C3551" t="s">
        <v>27</v>
      </c>
      <c r="D3551">
        <v>5715</v>
      </c>
      <c r="F3551" t="s">
        <v>169</v>
      </c>
      <c r="H3551" t="s">
        <v>276</v>
      </c>
      <c r="I3551">
        <v>2820</v>
      </c>
      <c r="J3551" t="s">
        <v>619</v>
      </c>
      <c r="K3551" t="s">
        <v>155</v>
      </c>
      <c r="L3551">
        <v>7194004444</v>
      </c>
      <c r="N3551">
        <v>0</v>
      </c>
      <c r="O3551" t="s">
        <v>5</v>
      </c>
      <c r="P3551">
        <v>0</v>
      </c>
      <c r="Q3551">
        <v>10</v>
      </c>
      <c r="R3551">
        <v>10</v>
      </c>
      <c r="S3551">
        <v>1</v>
      </c>
      <c r="T3551">
        <v>10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  <c r="AE3551">
        <v>0</v>
      </c>
      <c r="AF3551" t="s">
        <v>6</v>
      </c>
      <c r="AG3551">
        <v>107</v>
      </c>
      <c r="AT3551" s="1"/>
      <c r="AU3551" s="2" t="str">
        <f>IF(ISBLANK(B3551),"", TEXT(B3551,"dddd, d \d\e mmmm \d\e aaaa"))</f>
        <v>sábado, 30 de maio de 2026</v>
      </c>
      <c r="AX3551" s="1" t="str" cm="1">
        <f t="array" ref="AX3551">IFERROR(_xlfn.TEXTJOIN(", ",TRUE,_xlfn._xlws.SORT(_xlfn.UNIQUE(_xlfn._xlws.FILTER($K$2:$K$2889,($I$2:$I$2889=I3551)*($K$2:$K$2889&lt;&gt;""))))),"")</f>
        <v>Mel</v>
      </c>
      <c r="AY3551" s="1" t="str">
        <f>IF(ISBLANK(F3551),"", IF(OR(
ISNUMBER(FIND("escovacao",LOWER(F3551))),
ISNUMBER(FIND("escovação",LOWER(F3551))),
ISNUMBER(FIND("higiene bucal",LOWER(F3551))),
ISNUMBER(FIND("tosa",LOWER(F3551))),
ISNUMBER(FIND("hidratacao",LOWER(F3551))),
ISNUMBER(FIND("hidratação",LOWER(F3551))),
ISNUMBER(FIND("spa",LOWER(F3551))),
ISNUMBER(FIND("corte de unhas",LOWER(F3551))),
ISNUMBER(FIND("desembolo",LOWER(F3551))),
ISNUMBER(FIND("clorexidina",LOWER(F3551))),
ISNUMBER(FIND("matizacao",LOWER(F3551))),
ISNUMBER(FIND("matização",LOWER(F3551))),
ISNUMBER(FIND("arredondamento",LOWER(F3551))),
ISNUMBER(FIND("remocao",LOWER(F3551))),
ISNUMBER(FIND("remoção",LOWER(F3551)))
),"Serviços extras",
IF(ISNUMBER(FIND("banho",LOWER(F3551))),"Banho","Loja")))</f>
        <v>Serviços extras</v>
      </c>
      <c r="AZ3551" s="1" t="str">
        <f>IF(ISBLANK(I3551),"", _xlfn.LET(_xlpm.Pedido,TRIM(D3551&amp;""),IF(_xlpm.Pedido&lt;&gt;"",_xlpm.Pedido&amp;" | "&amp;K3551,I3551&amp;" | "&amp;K3551&amp;" | "&amp;TEXT(AU3551,"0"))))</f>
        <v>5715 | Mel</v>
      </c>
      <c r="BA3551" s="1" t="str">
        <f>IF(ISBLANK(I3551),"", _xlfn.LET(_xlpm.TipoServico,LOWER(H3551),IF(ISNUMBER(FIND("banho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51" s="1" t="str">
        <f>IF(ISBLANK(I3551),"", _xlfn.LET(
    _xlpm.Servico,TRIM(F3551&amp;""),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51" s="1">
        <f t="shared" si="10"/>
        <v>10</v>
      </c>
    </row>
    <row r="3552" spans="1:55" x14ac:dyDescent="0.3">
      <c r="A3552" t="s">
        <v>141</v>
      </c>
      <c r="B3552" s="3">
        <v>46172</v>
      </c>
      <c r="C3552" t="s">
        <v>27</v>
      </c>
      <c r="D3552">
        <v>5718</v>
      </c>
      <c r="F3552" t="s">
        <v>169</v>
      </c>
      <c r="H3552" t="s">
        <v>276</v>
      </c>
      <c r="I3552">
        <v>2626</v>
      </c>
      <c r="J3552" t="s">
        <v>470</v>
      </c>
      <c r="K3552" t="s">
        <v>471</v>
      </c>
      <c r="L3552">
        <v>5573991799280</v>
      </c>
      <c r="N3552">
        <v>0</v>
      </c>
      <c r="O3552" t="s">
        <v>5</v>
      </c>
      <c r="P3552">
        <v>0</v>
      </c>
      <c r="Q3552">
        <v>10</v>
      </c>
      <c r="R3552">
        <v>10</v>
      </c>
      <c r="S3552">
        <v>1</v>
      </c>
      <c r="T3552">
        <v>10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 t="s">
        <v>6</v>
      </c>
      <c r="AG3552">
        <v>119</v>
      </c>
      <c r="AK3552" t="s">
        <v>187</v>
      </c>
      <c r="AL3552" t="s">
        <v>188</v>
      </c>
      <c r="AT3552" s="1"/>
      <c r="AU3552" s="2" t="str">
        <f>IF(ISBLANK(B3552),"", TEXT(B3552,"dddd, d \d\e mmmm \d\e aaaa"))</f>
        <v>sábado, 30 de maio de 2026</v>
      </c>
      <c r="AX3552" s="1" t="str" cm="1">
        <f t="array" ref="AX3552">IFERROR(_xlfn.TEXTJOIN(", ",TRUE,_xlfn._xlws.SORT(_xlfn.UNIQUE(_xlfn._xlws.FILTER($K$2:$K$2889,($I$2:$I$2889=I3552)*($K$2:$K$2889&lt;&gt;""))))),"")</f>
        <v>Thor</v>
      </c>
      <c r="AY3552" s="1" t="str">
        <f>IF(ISBLANK(F3552),"", IF(OR(
ISNUMBER(FIND("escovacao",LOWER(F3552))),
ISNUMBER(FIND("escovação",LOWER(F3552))),
ISNUMBER(FIND("higiene bucal",LOWER(F3552))),
ISNUMBER(FIND("tosa",LOWER(F3552))),
ISNUMBER(FIND("hidratacao",LOWER(F3552))),
ISNUMBER(FIND("hidratação",LOWER(F3552))),
ISNUMBER(FIND("spa",LOWER(F3552))),
ISNUMBER(FIND("corte de unhas",LOWER(F3552))),
ISNUMBER(FIND("desembolo",LOWER(F3552))),
ISNUMBER(FIND("clorexidina",LOWER(F3552))),
ISNUMBER(FIND("matizacao",LOWER(F3552))),
ISNUMBER(FIND("matização",LOWER(F3552))),
ISNUMBER(FIND("arredondamento",LOWER(F3552))),
ISNUMBER(FIND("remocao",LOWER(F3552))),
ISNUMBER(FIND("remoção",LOWER(F3552)))
),"Serviços extras",
IF(ISNUMBER(FIND("banho",LOWER(F3552))),"Banho","Loja")))</f>
        <v>Serviços extras</v>
      </c>
      <c r="AZ3552" s="1" t="str">
        <f>IF(ISBLANK(I3552),"", _xlfn.LET(_xlpm.Pedido,TRIM(D3552&amp;""),IF(_xlpm.Pedido&lt;&gt;"",_xlpm.Pedido&amp;" | "&amp;K3552,I3552&amp;" | "&amp;K3552&amp;" | "&amp;TEXT(AU3552,"0"))))</f>
        <v>5718 | Thor</v>
      </c>
      <c r="BA3552" s="1" t="str">
        <f>IF(ISBLANK(I3552),"", _xlfn.LET(_xlpm.TipoServico,LOWER(H3552),IF(ISNUMBER(FIND("banho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52" s="1" t="str">
        <f>IF(ISBLANK(I3552),"", _xlfn.LET(
    _xlpm.Servico,TRIM(F3552&amp;""),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52" s="1">
        <f t="shared" si="10"/>
        <v>10</v>
      </c>
    </row>
    <row r="3553" spans="1:55" x14ac:dyDescent="0.3">
      <c r="A3553" t="s">
        <v>141</v>
      </c>
      <c r="B3553" s="3">
        <v>46172</v>
      </c>
      <c r="C3553" t="s">
        <v>27</v>
      </c>
      <c r="D3553">
        <v>5718</v>
      </c>
      <c r="F3553" t="s">
        <v>275</v>
      </c>
      <c r="H3553" t="s">
        <v>276</v>
      </c>
      <c r="I3553">
        <v>2626</v>
      </c>
      <c r="J3553" t="s">
        <v>470</v>
      </c>
      <c r="K3553" t="s">
        <v>471</v>
      </c>
      <c r="L3553">
        <v>5573991799280</v>
      </c>
      <c r="N3553">
        <v>0</v>
      </c>
      <c r="O3553" t="s">
        <v>5</v>
      </c>
      <c r="P3553">
        <v>0</v>
      </c>
      <c r="Q3553">
        <v>35</v>
      </c>
      <c r="R3553">
        <v>35</v>
      </c>
      <c r="S3553">
        <v>1</v>
      </c>
      <c r="T3553">
        <v>35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 t="s">
        <v>6</v>
      </c>
      <c r="AG3553">
        <v>119</v>
      </c>
      <c r="AK3553" t="s">
        <v>187</v>
      </c>
      <c r="AL3553" t="s">
        <v>188</v>
      </c>
      <c r="AT3553" s="1"/>
      <c r="AU3553" s="2" t="str">
        <f>IF(ISBLANK(B3553),"", TEXT(B3553,"dddd, d \d\e mmmm \d\e aaaa"))</f>
        <v>sábado, 30 de maio de 2026</v>
      </c>
      <c r="AX3553" s="1" t="str" cm="1">
        <f t="array" ref="AX3553">IFERROR(_xlfn.TEXTJOIN(", ",TRUE,_xlfn._xlws.SORT(_xlfn.UNIQUE(_xlfn._xlws.FILTER($K$2:$K$2889,($I$2:$I$2889=I3553)*($K$2:$K$2889&lt;&gt;""))))),"")</f>
        <v>Thor</v>
      </c>
      <c r="AY3553" s="1" t="str">
        <f>IF(ISBLANK(F3553),"", IF(OR(
ISNUMBER(FIND("escovacao",LOWER(F3553))),
ISNUMBER(FIND("escovação",LOWER(F3553))),
ISNUMBER(FIND("higiene bucal",LOWER(F3553))),
ISNUMBER(FIND("tosa",LOWER(F3553))),
ISNUMBER(FIND("hidratacao",LOWER(F3553))),
ISNUMBER(FIND("hidratação",LOWER(F3553))),
ISNUMBER(FIND("spa",LOWER(F3553))),
ISNUMBER(FIND("corte de unhas",LOWER(F3553))),
ISNUMBER(FIND("desembolo",LOWER(F3553))),
ISNUMBER(FIND("clorexidina",LOWER(F3553))),
ISNUMBER(FIND("matizacao",LOWER(F3553))),
ISNUMBER(FIND("matização",LOWER(F3553))),
ISNUMBER(FIND("arredondamento",LOWER(F3553))),
ISNUMBER(FIND("remocao",LOWER(F3553))),
ISNUMBER(FIND("remoção",LOWER(F3553)))
),"Serviços extras",
IF(ISNUMBER(FIND("banho",LOWER(F3553))),"Banho","Loja")))</f>
        <v>Serviços extras</v>
      </c>
      <c r="AZ3553" s="1" t="str">
        <f>IF(ISBLANK(I3553),"", _xlfn.LET(_xlpm.Pedido,TRIM(D3553&amp;""),IF(_xlpm.Pedido&lt;&gt;"",_xlpm.Pedido&amp;" | "&amp;K3553,I3553&amp;" | "&amp;K3553&amp;" | "&amp;TEXT(AU3553,"0"))))</f>
        <v>5718 | Thor</v>
      </c>
      <c r="BA3553" s="1" t="str">
        <f>IF(ISBLANK(I3553),"", _xlfn.LET(_xlpm.TipoServico,LOWER(H3553),IF(ISNUMBER(FIND("banho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53" s="1" t="str">
        <f>IF(ISBLANK(I3553),"", _xlfn.LET(
    _xlpm.Servico,TRIM(F3553&amp;""),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553" s="1">
        <f t="shared" si="10"/>
        <v>35</v>
      </c>
    </row>
    <row r="3554" spans="1:55" x14ac:dyDescent="0.3">
      <c r="A3554" t="s">
        <v>141</v>
      </c>
      <c r="B3554" s="3">
        <v>46172</v>
      </c>
      <c r="C3554" t="s">
        <v>27</v>
      </c>
      <c r="D3554">
        <v>5718</v>
      </c>
      <c r="F3554" t="s">
        <v>146</v>
      </c>
      <c r="H3554" t="s">
        <v>276</v>
      </c>
      <c r="I3554">
        <v>2626</v>
      </c>
      <c r="J3554" t="s">
        <v>470</v>
      </c>
      <c r="K3554" t="s">
        <v>471</v>
      </c>
      <c r="L3554">
        <v>5573991799280</v>
      </c>
      <c r="N3554">
        <v>0</v>
      </c>
      <c r="O3554" t="s">
        <v>5</v>
      </c>
      <c r="P3554">
        <v>0</v>
      </c>
      <c r="Q3554">
        <v>12</v>
      </c>
      <c r="R3554">
        <v>12</v>
      </c>
      <c r="S3554">
        <v>1</v>
      </c>
      <c r="T3554">
        <v>12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 t="s">
        <v>6</v>
      </c>
      <c r="AG3554">
        <v>119</v>
      </c>
      <c r="AK3554" t="s">
        <v>187</v>
      </c>
      <c r="AL3554" t="s">
        <v>188</v>
      </c>
      <c r="AT3554" s="1"/>
      <c r="AU3554" s="2" t="str">
        <f>IF(ISBLANK(B3554),"", TEXT(B3554,"dddd, d \d\e mmmm \d\e aaaa"))</f>
        <v>sábado, 30 de maio de 2026</v>
      </c>
      <c r="AX3554" s="1" t="str" cm="1">
        <f t="array" ref="AX3554">IFERROR(_xlfn.TEXTJOIN(", ",TRUE,_xlfn._xlws.SORT(_xlfn.UNIQUE(_xlfn._xlws.FILTER($K$2:$K$2889,($I$2:$I$2889=I3554)*($K$2:$K$2889&lt;&gt;""))))),"")</f>
        <v>Thor</v>
      </c>
      <c r="AY3554" s="1" t="str">
        <f>IF(ISBLANK(F3554),"", IF(OR(
ISNUMBER(FIND("escovacao",LOWER(F3554))),
ISNUMBER(FIND("escovação",LOWER(F3554))),
ISNUMBER(FIND("higiene bucal",LOWER(F3554))),
ISNUMBER(FIND("tosa",LOWER(F3554))),
ISNUMBER(FIND("hidratacao",LOWER(F3554))),
ISNUMBER(FIND("hidratação",LOWER(F3554))),
ISNUMBER(FIND("spa",LOWER(F3554))),
ISNUMBER(FIND("corte de unhas",LOWER(F3554))),
ISNUMBER(FIND("desembolo",LOWER(F3554))),
ISNUMBER(FIND("clorexidina",LOWER(F3554))),
ISNUMBER(FIND("matizacao",LOWER(F3554))),
ISNUMBER(FIND("matização",LOWER(F3554))),
ISNUMBER(FIND("arredondamento",LOWER(F3554))),
ISNUMBER(FIND("remocao",LOWER(F3554))),
ISNUMBER(FIND("remoção",LOWER(F3554)))
),"Serviços extras",
IF(ISNUMBER(FIND("banho",LOWER(F3554))),"Banho","Loja")))</f>
        <v>Serviços extras</v>
      </c>
      <c r="AZ3554" s="1" t="str">
        <f>IF(ISBLANK(I3554),"", _xlfn.LET(_xlpm.Pedido,TRIM(D3554&amp;""),IF(_xlpm.Pedido&lt;&gt;"",_xlpm.Pedido&amp;" | "&amp;K3554,I3554&amp;" | "&amp;K3554&amp;" | "&amp;TEXT(AU3554,"0"))))</f>
        <v>5718 | Thor</v>
      </c>
      <c r="BA3554" s="1" t="str">
        <f>IF(ISBLANK(I3554),"", _xlfn.LET(_xlpm.TipoServico,LOWER(H3554),IF(ISNUMBER(FIND("banho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54" s="1" t="str">
        <f>IF(ISBLANK(I3554),"", _xlfn.LET(
    _xlpm.Servico,TRIM(F3554&amp;""),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54" s="1">
        <f t="shared" si="10"/>
        <v>12</v>
      </c>
    </row>
    <row r="3555" spans="1:55" x14ac:dyDescent="0.3">
      <c r="A3555" t="s">
        <v>133</v>
      </c>
      <c r="B3555" s="3">
        <v>46172</v>
      </c>
      <c r="C3555" t="s">
        <v>27</v>
      </c>
      <c r="D3555">
        <v>5716</v>
      </c>
      <c r="F3555" t="s">
        <v>134</v>
      </c>
      <c r="H3555" t="s">
        <v>276</v>
      </c>
      <c r="I3555">
        <v>2808</v>
      </c>
      <c r="J3555" t="s">
        <v>528</v>
      </c>
      <c r="K3555" t="s">
        <v>665</v>
      </c>
      <c r="L3555">
        <v>7391226639</v>
      </c>
      <c r="N3555">
        <v>0</v>
      </c>
      <c r="O3555" t="s">
        <v>5</v>
      </c>
      <c r="P3555">
        <v>0</v>
      </c>
      <c r="Q3555">
        <v>62</v>
      </c>
      <c r="R3555">
        <v>62</v>
      </c>
      <c r="S3555">
        <v>1</v>
      </c>
      <c r="T3555">
        <v>62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0</v>
      </c>
      <c r="AF3555" t="s">
        <v>6</v>
      </c>
      <c r="AG3555">
        <v>119</v>
      </c>
      <c r="AT3555" s="1"/>
      <c r="AU3555" s="2" t="str">
        <f>IF(ISBLANK(B3555),"", TEXT(B3555,"dddd, d \d\e mmmm \d\e aaaa"))</f>
        <v>sábado, 30 de maio de 2026</v>
      </c>
      <c r="AX3555" s="1" t="str" cm="1">
        <f t="array" ref="AX3555">IFERROR(_xlfn.TEXTJOIN(", ",TRUE,_xlfn._xlws.SORT(_xlfn.UNIQUE(_xlfn._xlws.FILTER($K$2:$K$2889,($I$2:$I$2889=I3555)*($K$2:$K$2889&lt;&gt;""))))),"")</f>
        <v>Malu</v>
      </c>
      <c r="AY3555" s="1" t="str">
        <f>IF(ISBLANK(F3555),"", IF(OR(
ISNUMBER(FIND("escovacao",LOWER(F3555))),
ISNUMBER(FIND("escovação",LOWER(F3555))),
ISNUMBER(FIND("higiene bucal",LOWER(F3555))),
ISNUMBER(FIND("tosa",LOWER(F3555))),
ISNUMBER(FIND("hidratacao",LOWER(F3555))),
ISNUMBER(FIND("hidratação",LOWER(F3555))),
ISNUMBER(FIND("spa",LOWER(F3555))),
ISNUMBER(FIND("corte de unhas",LOWER(F3555))),
ISNUMBER(FIND("desembolo",LOWER(F3555))),
ISNUMBER(FIND("clorexidina",LOWER(F3555))),
ISNUMBER(FIND("matizacao",LOWER(F3555))),
ISNUMBER(FIND("matização",LOWER(F3555))),
ISNUMBER(FIND("arredondamento",LOWER(F3555))),
ISNUMBER(FIND("remocao",LOWER(F3555))),
ISNUMBER(FIND("remoção",LOWER(F3555)))
),"Serviços extras",
IF(ISNUMBER(FIND("banho",LOWER(F3555))),"Banho","Loja")))</f>
        <v>Banho</v>
      </c>
      <c r="AZ3555" s="1" t="str">
        <f>IF(ISBLANK(I3555),"", _xlfn.LET(_xlpm.Pedido,TRIM(D3555&amp;""),IF(_xlpm.Pedido&lt;&gt;"",_xlpm.Pedido&amp;" | "&amp;K3555,I3555&amp;" | "&amp;K3555&amp;" | "&amp;TEXT(AU3555,"0"))))</f>
        <v>5716 | Malu</v>
      </c>
      <c r="BA3555" s="1" t="str">
        <f>IF(ISBLANK(I3555),"", _xlfn.LET(_xlpm.TipoServico,LOWER(H3555),IF(ISNUMBER(FIND("banho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55" s="1" t="str">
        <f>IF(ISBLANK(I3555),"", _xlfn.LET(
    _xlpm.Servico,TRIM(F3555&amp;""),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55" s="1">
        <f t="shared" si="10"/>
        <v>62</v>
      </c>
    </row>
    <row r="3556" spans="1:55" x14ac:dyDescent="0.3">
      <c r="A3556" t="s">
        <v>133</v>
      </c>
      <c r="B3556" s="3">
        <v>46172</v>
      </c>
      <c r="C3556" t="s">
        <v>27</v>
      </c>
      <c r="D3556">
        <v>5716</v>
      </c>
      <c r="F3556" t="s">
        <v>146</v>
      </c>
      <c r="H3556" t="s">
        <v>276</v>
      </c>
      <c r="I3556">
        <v>2808</v>
      </c>
      <c r="J3556" t="s">
        <v>528</v>
      </c>
      <c r="K3556" t="s">
        <v>665</v>
      </c>
      <c r="L3556">
        <v>7391226639</v>
      </c>
      <c r="N3556">
        <v>0</v>
      </c>
      <c r="O3556" t="s">
        <v>5</v>
      </c>
      <c r="P3556">
        <v>0</v>
      </c>
      <c r="Q3556">
        <v>12</v>
      </c>
      <c r="R3556">
        <v>12</v>
      </c>
      <c r="S3556">
        <v>1</v>
      </c>
      <c r="T3556">
        <v>12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0</v>
      </c>
      <c r="AF3556" t="s">
        <v>6</v>
      </c>
      <c r="AG3556">
        <v>119</v>
      </c>
      <c r="AT3556" s="1"/>
      <c r="AU3556" s="2" t="str">
        <f>IF(ISBLANK(B3556),"", TEXT(B3556,"dddd, d \d\e mmmm \d\e aaaa"))</f>
        <v>sábado, 30 de maio de 2026</v>
      </c>
      <c r="AX3556" s="1" t="str" cm="1">
        <f t="array" ref="AX3556">IFERROR(_xlfn.TEXTJOIN(", ",TRUE,_xlfn._xlws.SORT(_xlfn.UNIQUE(_xlfn._xlws.FILTER($K$2:$K$2889,($I$2:$I$2889=I3556)*($K$2:$K$2889&lt;&gt;""))))),"")</f>
        <v>Malu</v>
      </c>
      <c r="AY3556" s="1" t="str">
        <f>IF(ISBLANK(F3556),"", IF(OR(
ISNUMBER(FIND("escovacao",LOWER(F3556))),
ISNUMBER(FIND("escovação",LOWER(F3556))),
ISNUMBER(FIND("higiene bucal",LOWER(F3556))),
ISNUMBER(FIND("tosa",LOWER(F3556))),
ISNUMBER(FIND("hidratacao",LOWER(F3556))),
ISNUMBER(FIND("hidratação",LOWER(F3556))),
ISNUMBER(FIND("spa",LOWER(F3556))),
ISNUMBER(FIND("corte de unhas",LOWER(F3556))),
ISNUMBER(FIND("desembolo",LOWER(F3556))),
ISNUMBER(FIND("clorexidina",LOWER(F3556))),
ISNUMBER(FIND("matizacao",LOWER(F3556))),
ISNUMBER(FIND("matização",LOWER(F3556))),
ISNUMBER(FIND("arredondamento",LOWER(F3556))),
ISNUMBER(FIND("remocao",LOWER(F3556))),
ISNUMBER(FIND("remoção",LOWER(F3556)))
),"Serviços extras",
IF(ISNUMBER(FIND("banho",LOWER(F3556))),"Banho","Loja")))</f>
        <v>Serviços extras</v>
      </c>
      <c r="AZ3556" s="1" t="str">
        <f>IF(ISBLANK(I3556),"", _xlfn.LET(_xlpm.Pedido,TRIM(D3556&amp;""),IF(_xlpm.Pedido&lt;&gt;"",_xlpm.Pedido&amp;" | "&amp;K3556,I3556&amp;" | "&amp;K3556&amp;" | "&amp;TEXT(AU3556,"0"))))</f>
        <v>5716 | Malu</v>
      </c>
      <c r="BA3556" s="1" t="str">
        <f>IF(ISBLANK(I3556),"", _xlfn.LET(_xlpm.TipoServico,LOWER(H3556),IF(ISNUMBER(FIND("banho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56" s="1" t="str">
        <f>IF(ISBLANK(I3556),"", _xlfn.LET(
    _xlpm.Servico,TRIM(F3556&amp;""),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56" s="1">
        <f t="shared" si="10"/>
        <v>12</v>
      </c>
    </row>
    <row r="3557" spans="1:55" x14ac:dyDescent="0.3">
      <c r="A3557" t="s">
        <v>133</v>
      </c>
      <c r="B3557" s="3">
        <v>46172</v>
      </c>
      <c r="C3557" t="s">
        <v>27</v>
      </c>
      <c r="D3557">
        <v>5716</v>
      </c>
      <c r="F3557" t="s">
        <v>169</v>
      </c>
      <c r="H3557" t="s">
        <v>276</v>
      </c>
      <c r="I3557">
        <v>2808</v>
      </c>
      <c r="J3557" t="s">
        <v>528</v>
      </c>
      <c r="K3557" t="s">
        <v>665</v>
      </c>
      <c r="L3557">
        <v>7391226639</v>
      </c>
      <c r="N3557">
        <v>0</v>
      </c>
      <c r="O3557" t="s">
        <v>5</v>
      </c>
      <c r="P3557">
        <v>0</v>
      </c>
      <c r="Q3557">
        <v>10</v>
      </c>
      <c r="R3557">
        <v>10</v>
      </c>
      <c r="S3557">
        <v>1</v>
      </c>
      <c r="T3557">
        <v>10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  <c r="AE3557">
        <v>0</v>
      </c>
      <c r="AF3557" t="s">
        <v>6</v>
      </c>
      <c r="AG3557">
        <v>119</v>
      </c>
      <c r="AT3557" s="1"/>
      <c r="AU3557" s="2" t="str">
        <f>IF(ISBLANK(B3557),"", TEXT(B3557,"dddd, d \d\e mmmm \d\e aaaa"))</f>
        <v>sábado, 30 de maio de 2026</v>
      </c>
      <c r="AX3557" s="1" t="str" cm="1">
        <f t="array" ref="AX3557">IFERROR(_xlfn.TEXTJOIN(", ",TRUE,_xlfn._xlws.SORT(_xlfn.UNIQUE(_xlfn._xlws.FILTER($K$2:$K$2889,($I$2:$I$2889=I3557)*($K$2:$K$2889&lt;&gt;""))))),"")</f>
        <v>Malu</v>
      </c>
      <c r="AY3557" s="1" t="str">
        <f>IF(ISBLANK(F3557),"", IF(OR(
ISNUMBER(FIND("escovacao",LOWER(F3557))),
ISNUMBER(FIND("escovação",LOWER(F3557))),
ISNUMBER(FIND("higiene bucal",LOWER(F3557))),
ISNUMBER(FIND("tosa",LOWER(F3557))),
ISNUMBER(FIND("hidratacao",LOWER(F3557))),
ISNUMBER(FIND("hidratação",LOWER(F3557))),
ISNUMBER(FIND("spa",LOWER(F3557))),
ISNUMBER(FIND("corte de unhas",LOWER(F3557))),
ISNUMBER(FIND("desembolo",LOWER(F3557))),
ISNUMBER(FIND("clorexidina",LOWER(F3557))),
ISNUMBER(FIND("matizacao",LOWER(F3557))),
ISNUMBER(FIND("matização",LOWER(F3557))),
ISNUMBER(FIND("arredondamento",LOWER(F3557))),
ISNUMBER(FIND("remocao",LOWER(F3557))),
ISNUMBER(FIND("remoção",LOWER(F3557)))
),"Serviços extras",
IF(ISNUMBER(FIND("banho",LOWER(F3557))),"Banho","Loja")))</f>
        <v>Serviços extras</v>
      </c>
      <c r="AZ3557" s="1" t="str">
        <f>IF(ISBLANK(I3557),"", _xlfn.LET(_xlpm.Pedido,TRIM(D3557&amp;""),IF(_xlpm.Pedido&lt;&gt;"",_xlpm.Pedido&amp;" | "&amp;K3557,I3557&amp;" | "&amp;K3557&amp;" | "&amp;TEXT(AU3557,"0"))))</f>
        <v>5716 | Malu</v>
      </c>
      <c r="BA3557" s="1" t="str">
        <f>IF(ISBLANK(I3557),"", _xlfn.LET(_xlpm.TipoServico,LOWER(H3557),IF(ISNUMBER(FIND("banho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57" s="1" t="str">
        <f>IF(ISBLANK(I3557),"", _xlfn.LET(
    _xlpm.Servico,TRIM(F3557&amp;""),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57" s="1">
        <f t="shared" si="10"/>
        <v>10</v>
      </c>
    </row>
    <row r="3558" spans="1:55" x14ac:dyDescent="0.3">
      <c r="A3558" t="s">
        <v>133</v>
      </c>
      <c r="B3558" s="3">
        <v>46172</v>
      </c>
      <c r="C3558" t="s">
        <v>27</v>
      </c>
      <c r="D3558">
        <v>5716</v>
      </c>
      <c r="F3558" t="s">
        <v>275</v>
      </c>
      <c r="H3558" t="s">
        <v>276</v>
      </c>
      <c r="I3558">
        <v>2808</v>
      </c>
      <c r="J3558" t="s">
        <v>528</v>
      </c>
      <c r="K3558" t="s">
        <v>665</v>
      </c>
      <c r="L3558">
        <v>7391226639</v>
      </c>
      <c r="N3558">
        <v>0</v>
      </c>
      <c r="O3558" t="s">
        <v>5</v>
      </c>
      <c r="P3558">
        <v>0</v>
      </c>
      <c r="Q3558">
        <v>35</v>
      </c>
      <c r="R3558">
        <v>35</v>
      </c>
      <c r="S3558">
        <v>1</v>
      </c>
      <c r="T3558">
        <v>35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  <c r="AE3558">
        <v>0</v>
      </c>
      <c r="AF3558" t="s">
        <v>6</v>
      </c>
      <c r="AG3558">
        <v>119</v>
      </c>
      <c r="AT3558" s="1"/>
      <c r="AU3558" s="2" t="str">
        <f>IF(ISBLANK(B3558),"", TEXT(B3558,"dddd, d \d\e mmmm \d\e aaaa"))</f>
        <v>sábado, 30 de maio de 2026</v>
      </c>
      <c r="AX3558" s="1" t="str" cm="1">
        <f t="array" ref="AX3558">IFERROR(_xlfn.TEXTJOIN(", ",TRUE,_xlfn._xlws.SORT(_xlfn.UNIQUE(_xlfn._xlws.FILTER($K$2:$K$2889,($I$2:$I$2889=I3558)*($K$2:$K$2889&lt;&gt;""))))),"")</f>
        <v>Malu</v>
      </c>
      <c r="AY3558" s="1" t="str">
        <f>IF(ISBLANK(F3558),"", IF(OR(
ISNUMBER(FIND("escovacao",LOWER(F3558))),
ISNUMBER(FIND("escovação",LOWER(F3558))),
ISNUMBER(FIND("higiene bucal",LOWER(F3558))),
ISNUMBER(FIND("tosa",LOWER(F3558))),
ISNUMBER(FIND("hidratacao",LOWER(F3558))),
ISNUMBER(FIND("hidratação",LOWER(F3558))),
ISNUMBER(FIND("spa",LOWER(F3558))),
ISNUMBER(FIND("corte de unhas",LOWER(F3558))),
ISNUMBER(FIND("desembolo",LOWER(F3558))),
ISNUMBER(FIND("clorexidina",LOWER(F3558))),
ISNUMBER(FIND("matizacao",LOWER(F3558))),
ISNUMBER(FIND("matização",LOWER(F3558))),
ISNUMBER(FIND("arredondamento",LOWER(F3558))),
ISNUMBER(FIND("remocao",LOWER(F3558))),
ISNUMBER(FIND("remoção",LOWER(F3558)))
),"Serviços extras",
IF(ISNUMBER(FIND("banho",LOWER(F3558))),"Banho","Loja")))</f>
        <v>Serviços extras</v>
      </c>
      <c r="AZ3558" s="1" t="str">
        <f>IF(ISBLANK(I3558),"", _xlfn.LET(_xlpm.Pedido,TRIM(D3558&amp;""),IF(_xlpm.Pedido&lt;&gt;"",_xlpm.Pedido&amp;" | "&amp;K3558,I3558&amp;" | "&amp;K3558&amp;" | "&amp;TEXT(AU3558,"0"))))</f>
        <v>5716 | Malu</v>
      </c>
      <c r="BA3558" s="1" t="str">
        <f>IF(ISBLANK(I3558),"", _xlfn.LET(_xlpm.TipoServico,LOWER(H3558),IF(ISNUMBER(FIND("banho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558" s="1" t="str">
        <f>IF(ISBLANK(I3558),"", _xlfn.LET(
    _xlpm.Servico,TRIM(F3558&amp;""),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558" s="1">
        <f t="shared" si="10"/>
        <v>35</v>
      </c>
    </row>
    <row r="3559" spans="1:55" x14ac:dyDescent="0.3">
      <c r="A3559" t="s">
        <v>172</v>
      </c>
      <c r="B3559" s="3">
        <v>46144</v>
      </c>
      <c r="C3559" t="s">
        <v>27</v>
      </c>
      <c r="F3559" t="s">
        <v>177</v>
      </c>
      <c r="G3559" t="s">
        <v>874</v>
      </c>
      <c r="H3559" t="s">
        <v>135</v>
      </c>
      <c r="I3559">
        <v>2647</v>
      </c>
      <c r="J3559" t="s">
        <v>158</v>
      </c>
      <c r="K3559" t="s">
        <v>160</v>
      </c>
      <c r="L3559">
        <v>5573991627455</v>
      </c>
      <c r="N3559">
        <v>0</v>
      </c>
      <c r="P3559">
        <v>0</v>
      </c>
      <c r="Q3559">
        <v>90</v>
      </c>
      <c r="R3559">
        <v>90</v>
      </c>
      <c r="S3559">
        <v>1</v>
      </c>
      <c r="AT3559" s="1"/>
      <c r="AU3559" s="2" t="str">
        <f>IF(ISBLANK(B3559),"", TEXT(B3559,"dddd, d \d\e mmmm \d\e aaaa"))</f>
        <v>sábado, 2 de maio de 2026</v>
      </c>
      <c r="AX3559" s="1" t="str" cm="1">
        <f t="array" ref="AX3559">IFERROR(_xlfn.TEXTJOIN(", ",TRUE,_xlfn._xlws.SORT(_xlfn.UNIQUE(_xlfn._xlws.FILTER($K$2:$K$2889,($I$2:$I$2889=I3559)*($K$2:$K$2889&lt;&gt;""))))),"")</f>
        <v>Fred</v>
      </c>
      <c r="AY3559" s="1" t="str">
        <f>IF(ISBLANK(F3559),"", IF(OR(
ISNUMBER(FIND("escovacao",LOWER(F3559))),
ISNUMBER(FIND("escovação",LOWER(F3559))),
ISNUMBER(FIND("higiene bucal",LOWER(F3559))),
ISNUMBER(FIND("tosa",LOWER(F3559))),
ISNUMBER(FIND("hidratacao",LOWER(F3559))),
ISNUMBER(FIND("hidratação",LOWER(F3559))),
ISNUMBER(FIND("spa",LOWER(F3559))),
ISNUMBER(FIND("corte de unhas",LOWER(F3559))),
ISNUMBER(FIND("desembolo",LOWER(F3559))),
ISNUMBER(FIND("clorexidina",LOWER(F3559))),
ISNUMBER(FIND("matizacao",LOWER(F3559))),
ISNUMBER(FIND("matização",LOWER(F3559))),
ISNUMBER(FIND("arredondamento",LOWER(F3559))),
ISNUMBER(FIND("remocao",LOWER(F3559))),
ISNUMBER(FIND("remoção",LOWER(F3559)))
),"Serviços extras",
IF(ISNUMBER(FIND("banho",LOWER(F3559))),"Banho","Loja")))</f>
        <v>Banho</v>
      </c>
      <c r="AZ3559" s="1" t="str">
        <f>IF(ISBLANK(I3559),"", _xlfn.LET(_xlpm.Pedido,TRIM(D3559&amp;""),IF(_xlpm.Pedido&lt;&gt;"",_xlpm.Pedido&amp;" | "&amp;K3559,I3559&amp;" | "&amp;K3559&amp;" | "&amp;TEXT(AU3559,"0"))))</f>
        <v>2647 | Fred | sábado, 2 de maio de 2026</v>
      </c>
      <c r="BA3559" s="1" t="str">
        <f>IF(ISBLANK(I3559),"", _xlfn.LET(_xlpm.TipoServico,LOWER(H3559),IF(ISNUMBER(FIND("banho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59" s="1" t="str">
        <f>IF(ISBLANK(I3559),"", _xlfn.LET(
    _xlpm.Servico,TRIM(F3559&amp;""),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Curto</v>
      </c>
      <c r="BC3559" s="1">
        <f t="shared" si="10"/>
        <v>90</v>
      </c>
    </row>
    <row r="3560" spans="1:55" x14ac:dyDescent="0.3">
      <c r="A3560" t="s">
        <v>172</v>
      </c>
      <c r="B3560" s="3">
        <v>46144</v>
      </c>
      <c r="C3560" t="s">
        <v>27</v>
      </c>
      <c r="F3560" t="s">
        <v>137</v>
      </c>
      <c r="G3560" t="s">
        <v>137</v>
      </c>
      <c r="H3560" t="s">
        <v>135</v>
      </c>
      <c r="I3560">
        <v>2647</v>
      </c>
      <c r="J3560" t="s">
        <v>158</v>
      </c>
      <c r="K3560" t="s">
        <v>160</v>
      </c>
      <c r="L3560">
        <v>5573991627455</v>
      </c>
      <c r="N3560">
        <v>0</v>
      </c>
      <c r="P3560">
        <v>0</v>
      </c>
      <c r="Q3560">
        <v>5</v>
      </c>
      <c r="R3560">
        <v>5</v>
      </c>
      <c r="S3560">
        <v>1</v>
      </c>
      <c r="AT3560" s="1"/>
      <c r="AU3560" s="2" t="str">
        <f>IF(ISBLANK(B3560),"", TEXT(B3560,"dddd, d \d\e mmmm \d\e aaaa"))</f>
        <v>sábado, 2 de maio de 2026</v>
      </c>
      <c r="AX3560" s="1" t="str" cm="1">
        <f t="array" ref="AX3560">IFERROR(_xlfn.TEXTJOIN(", ",TRUE,_xlfn._xlws.SORT(_xlfn.UNIQUE(_xlfn._xlws.FILTER($K$2:$K$2889,($I$2:$I$2889=I3560)*($K$2:$K$2889&lt;&gt;""))))),"")</f>
        <v>Fred</v>
      </c>
      <c r="AY3560" s="1" t="str">
        <f>IF(ISBLANK(F3560),"", IF(OR(
ISNUMBER(FIND("escovacao",LOWER(F3560))),
ISNUMBER(FIND("escovação",LOWER(F3560))),
ISNUMBER(FIND("higiene bucal",LOWER(F3560))),
ISNUMBER(FIND("tosa",LOWER(F3560))),
ISNUMBER(FIND("hidratacao",LOWER(F3560))),
ISNUMBER(FIND("hidratação",LOWER(F3560))),
ISNUMBER(FIND("spa",LOWER(F3560))),
ISNUMBER(FIND("corte de unhas",LOWER(F3560))),
ISNUMBER(FIND("desembolo",LOWER(F3560))),
ISNUMBER(FIND("clorexidina",LOWER(F3560))),
ISNUMBER(FIND("matizacao",LOWER(F3560))),
ISNUMBER(FIND("matização",LOWER(F3560))),
ISNUMBER(FIND("arredondamento",LOWER(F3560))),
ISNUMBER(FIND("remocao",LOWER(F3560))),
ISNUMBER(FIND("remoção",LOWER(F3560)))
),"Serviços extras",
IF(ISNUMBER(FIND("banho",LOWER(F3560))),"Banho","Loja")))</f>
        <v>Serviços extras</v>
      </c>
      <c r="AZ3560" s="1" t="str">
        <f>IF(ISBLANK(I3560),"", _xlfn.LET(_xlpm.Pedido,TRIM(D3560&amp;""),IF(_xlpm.Pedido&lt;&gt;"",_xlpm.Pedido&amp;" | "&amp;K3560,I3560&amp;" | "&amp;K3560&amp;" | "&amp;TEXT(AU3560,"0"))))</f>
        <v>2647 | Fred | sábado, 2 de maio de 2026</v>
      </c>
      <c r="BA3560" s="1" t="str">
        <f>IF(ISBLANK(I3560),"", _xlfn.LET(_xlpm.TipoServico,LOWER(H3560),IF(ISNUMBER(FIND("banho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0" s="1" t="str">
        <f>IF(ISBLANK(I3560),"", _xlfn.LET(
    _xlpm.Servico,TRIM(F3560&amp;""),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60" s="1">
        <f t="shared" si="10"/>
        <v>5</v>
      </c>
    </row>
    <row r="3561" spans="1:55" x14ac:dyDescent="0.3">
      <c r="A3561" t="s">
        <v>141</v>
      </c>
      <c r="B3561" s="3">
        <v>46144</v>
      </c>
      <c r="C3561" t="s">
        <v>27</v>
      </c>
      <c r="D3561">
        <v>5452</v>
      </c>
      <c r="F3561" t="s">
        <v>134</v>
      </c>
      <c r="G3561" t="s">
        <v>134</v>
      </c>
      <c r="H3561" t="s">
        <v>135</v>
      </c>
      <c r="I3561">
        <v>2585</v>
      </c>
      <c r="J3561" t="s">
        <v>83</v>
      </c>
      <c r="K3561" t="s">
        <v>157</v>
      </c>
      <c r="L3561">
        <v>5573981669052</v>
      </c>
      <c r="N3561">
        <v>0</v>
      </c>
      <c r="P3561">
        <v>0</v>
      </c>
      <c r="Q3561">
        <v>62</v>
      </c>
      <c r="R3561">
        <v>62</v>
      </c>
      <c r="S3561">
        <v>1</v>
      </c>
      <c r="AT3561" s="1"/>
      <c r="AU3561" s="2" t="str">
        <f>IF(ISBLANK(B3561),"", TEXT(B3561,"dddd, d \d\e mmmm \d\e aaaa"))</f>
        <v>sábado, 2 de maio de 2026</v>
      </c>
      <c r="AX3561" s="1" t="str" cm="1">
        <f t="array" ref="AX3561">IFERROR(_xlfn.TEXTJOIN(", ",TRUE,_xlfn._xlws.SORT(_xlfn.UNIQUE(_xlfn._xlws.FILTER($K$2:$K$2889,($I$2:$I$2889=I3561)*($K$2:$K$2889&lt;&gt;""))))),"")</f>
        <v>Dudu, Tata</v>
      </c>
      <c r="AY3561" s="1" t="str">
        <f>IF(ISBLANK(F3561),"", IF(OR(
ISNUMBER(FIND("escovacao",LOWER(F3561))),
ISNUMBER(FIND("escovação",LOWER(F3561))),
ISNUMBER(FIND("higiene bucal",LOWER(F3561))),
ISNUMBER(FIND("tosa",LOWER(F3561))),
ISNUMBER(FIND("hidratacao",LOWER(F3561))),
ISNUMBER(FIND("hidratação",LOWER(F3561))),
ISNUMBER(FIND("spa",LOWER(F3561))),
ISNUMBER(FIND("corte de unhas",LOWER(F3561))),
ISNUMBER(FIND("desembolo",LOWER(F3561))),
ISNUMBER(FIND("clorexidina",LOWER(F3561))),
ISNUMBER(FIND("matizacao",LOWER(F3561))),
ISNUMBER(FIND("matização",LOWER(F3561))),
ISNUMBER(FIND("arredondamento",LOWER(F3561))),
ISNUMBER(FIND("remocao",LOWER(F3561))),
ISNUMBER(FIND("remoção",LOWER(F3561)))
),"Serviços extras",
IF(ISNUMBER(FIND("banho",LOWER(F3561))),"Banho","Loja")))</f>
        <v>Banho</v>
      </c>
      <c r="AZ3561" s="1" t="str">
        <f>IF(ISBLANK(I3561),"", _xlfn.LET(_xlpm.Pedido,TRIM(D3561&amp;""),IF(_xlpm.Pedido&lt;&gt;"",_xlpm.Pedido&amp;" | "&amp;K3561,I3561&amp;" | "&amp;K3561&amp;" | "&amp;TEXT(AU3561,"0"))))</f>
        <v>5452 | Dudu</v>
      </c>
      <c r="BA3561" s="1" t="str">
        <f>IF(ISBLANK(I3561),"", _xlfn.LET(_xlpm.TipoServico,LOWER(H3561),IF(ISNUMBER(FIND("banho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1" s="1" t="str">
        <f>IF(ISBLANK(I3561),"", _xlfn.LET(
    _xlpm.Servico,TRIM(F3561&amp;""),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61" s="1">
        <f t="shared" si="10"/>
        <v>62</v>
      </c>
    </row>
    <row r="3562" spans="1:55" x14ac:dyDescent="0.3">
      <c r="A3562" t="s">
        <v>141</v>
      </c>
      <c r="B3562" s="3">
        <v>46144</v>
      </c>
      <c r="C3562" t="s">
        <v>27</v>
      </c>
      <c r="D3562">
        <v>5452</v>
      </c>
      <c r="F3562" t="s">
        <v>137</v>
      </c>
      <c r="G3562" t="s">
        <v>137</v>
      </c>
      <c r="H3562" t="s">
        <v>135</v>
      </c>
      <c r="I3562">
        <v>2585</v>
      </c>
      <c r="J3562" t="s">
        <v>83</v>
      </c>
      <c r="K3562" t="s">
        <v>157</v>
      </c>
      <c r="L3562">
        <v>5573981669052</v>
      </c>
      <c r="N3562">
        <v>0</v>
      </c>
      <c r="P3562">
        <v>0</v>
      </c>
      <c r="Q3562">
        <v>5</v>
      </c>
      <c r="R3562">
        <v>5</v>
      </c>
      <c r="S3562">
        <v>1</v>
      </c>
      <c r="AT3562" s="1"/>
      <c r="AU3562" s="2" t="str">
        <f>IF(ISBLANK(B3562),"", TEXT(B3562,"dddd, d \d\e mmmm \d\e aaaa"))</f>
        <v>sábado, 2 de maio de 2026</v>
      </c>
      <c r="AX3562" s="1" t="str" cm="1">
        <f t="array" ref="AX3562">IFERROR(_xlfn.TEXTJOIN(", ",TRUE,_xlfn._xlws.SORT(_xlfn.UNIQUE(_xlfn._xlws.FILTER($K$2:$K$2889,($I$2:$I$2889=I3562)*($K$2:$K$2889&lt;&gt;""))))),"")</f>
        <v>Dudu, Tata</v>
      </c>
      <c r="AY3562" s="1" t="str">
        <f>IF(ISBLANK(F3562),"", IF(OR(
ISNUMBER(FIND("escovacao",LOWER(F3562))),
ISNUMBER(FIND("escovação",LOWER(F3562))),
ISNUMBER(FIND("higiene bucal",LOWER(F3562))),
ISNUMBER(FIND("tosa",LOWER(F3562))),
ISNUMBER(FIND("hidratacao",LOWER(F3562))),
ISNUMBER(FIND("hidratação",LOWER(F3562))),
ISNUMBER(FIND("spa",LOWER(F3562))),
ISNUMBER(FIND("corte de unhas",LOWER(F3562))),
ISNUMBER(FIND("desembolo",LOWER(F3562))),
ISNUMBER(FIND("clorexidina",LOWER(F3562))),
ISNUMBER(FIND("matizacao",LOWER(F3562))),
ISNUMBER(FIND("matização",LOWER(F3562))),
ISNUMBER(FIND("arredondamento",LOWER(F3562))),
ISNUMBER(FIND("remocao",LOWER(F3562))),
ISNUMBER(FIND("remoção",LOWER(F3562)))
),"Serviços extras",
IF(ISNUMBER(FIND("banho",LOWER(F3562))),"Banho","Loja")))</f>
        <v>Serviços extras</v>
      </c>
      <c r="AZ3562" s="1" t="str">
        <f>IF(ISBLANK(I3562),"", _xlfn.LET(_xlpm.Pedido,TRIM(D3562&amp;""),IF(_xlpm.Pedido&lt;&gt;"",_xlpm.Pedido&amp;" | "&amp;K3562,I3562&amp;" | "&amp;K3562&amp;" | "&amp;TEXT(AU3562,"0"))))</f>
        <v>5452 | Dudu</v>
      </c>
      <c r="BA3562" s="1" t="str">
        <f>IF(ISBLANK(I3562),"", _xlfn.LET(_xlpm.TipoServico,LOWER(H3562),IF(ISNUMBER(FIND("banho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2" s="1" t="str">
        <f>IF(ISBLANK(I3562),"", _xlfn.LET(
    _xlpm.Servico,TRIM(F3562&amp;""),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62" s="1">
        <f t="shared" si="10"/>
        <v>5</v>
      </c>
    </row>
    <row r="3563" spans="1:55" x14ac:dyDescent="0.3">
      <c r="A3563" t="s">
        <v>133</v>
      </c>
      <c r="B3563" s="3">
        <v>46144</v>
      </c>
      <c r="C3563" t="s">
        <v>27</v>
      </c>
      <c r="D3563">
        <v>5452</v>
      </c>
      <c r="F3563" t="s">
        <v>134</v>
      </c>
      <c r="G3563" t="s">
        <v>134</v>
      </c>
      <c r="H3563" t="s">
        <v>135</v>
      </c>
      <c r="I3563">
        <v>2585</v>
      </c>
      <c r="J3563" t="s">
        <v>83</v>
      </c>
      <c r="K3563" t="s">
        <v>156</v>
      </c>
      <c r="L3563">
        <v>5573981669052</v>
      </c>
      <c r="N3563">
        <v>0</v>
      </c>
      <c r="P3563">
        <v>0</v>
      </c>
      <c r="Q3563">
        <v>62</v>
      </c>
      <c r="R3563">
        <v>62</v>
      </c>
      <c r="S3563">
        <v>1</v>
      </c>
      <c r="AT3563" s="1"/>
      <c r="AU3563" s="2" t="str">
        <f>IF(ISBLANK(B3563),"", TEXT(B3563,"dddd, d \d\e mmmm \d\e aaaa"))</f>
        <v>sábado, 2 de maio de 2026</v>
      </c>
      <c r="AX3563" s="1" t="str" cm="1">
        <f t="array" ref="AX3563">IFERROR(_xlfn.TEXTJOIN(", ",TRUE,_xlfn._xlws.SORT(_xlfn.UNIQUE(_xlfn._xlws.FILTER($K$2:$K$2889,($I$2:$I$2889=I3563)*($K$2:$K$2889&lt;&gt;""))))),"")</f>
        <v>Dudu, Tata</v>
      </c>
      <c r="AY3563" s="1" t="str">
        <f>IF(ISBLANK(F3563),"", IF(OR(
ISNUMBER(FIND("escovacao",LOWER(F3563))),
ISNUMBER(FIND("escovação",LOWER(F3563))),
ISNUMBER(FIND("higiene bucal",LOWER(F3563))),
ISNUMBER(FIND("tosa",LOWER(F3563))),
ISNUMBER(FIND("hidratacao",LOWER(F3563))),
ISNUMBER(FIND("hidratação",LOWER(F3563))),
ISNUMBER(FIND("spa",LOWER(F3563))),
ISNUMBER(FIND("corte de unhas",LOWER(F3563))),
ISNUMBER(FIND("desembolo",LOWER(F3563))),
ISNUMBER(FIND("clorexidina",LOWER(F3563))),
ISNUMBER(FIND("matizacao",LOWER(F3563))),
ISNUMBER(FIND("matização",LOWER(F3563))),
ISNUMBER(FIND("arredondamento",LOWER(F3563))),
ISNUMBER(FIND("remocao",LOWER(F3563))),
ISNUMBER(FIND("remoção",LOWER(F3563)))
),"Serviços extras",
IF(ISNUMBER(FIND("banho",LOWER(F3563))),"Banho","Loja")))</f>
        <v>Banho</v>
      </c>
      <c r="AZ3563" s="1" t="str">
        <f>IF(ISBLANK(I3563),"", _xlfn.LET(_xlpm.Pedido,TRIM(D3563&amp;""),IF(_xlpm.Pedido&lt;&gt;"",_xlpm.Pedido&amp;" | "&amp;K3563,I3563&amp;" | "&amp;K3563&amp;" | "&amp;TEXT(AU3563,"0"))))</f>
        <v>5452 | Tata</v>
      </c>
      <c r="BA3563" s="1" t="str">
        <f>IF(ISBLANK(I3563),"", _xlfn.LET(_xlpm.TipoServico,LOWER(H3563),IF(ISNUMBER(FIND("banho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3" s="1" t="str">
        <f>IF(ISBLANK(I3563),"", _xlfn.LET(
    _xlpm.Servico,TRIM(F3563&amp;""),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63" s="1">
        <f t="shared" si="10"/>
        <v>62</v>
      </c>
    </row>
    <row r="3564" spans="1:55" x14ac:dyDescent="0.3">
      <c r="A3564" t="s">
        <v>133</v>
      </c>
      <c r="B3564" s="3">
        <v>46144</v>
      </c>
      <c r="C3564" t="s">
        <v>27</v>
      </c>
      <c r="D3564">
        <v>5452</v>
      </c>
      <c r="F3564" t="s">
        <v>137</v>
      </c>
      <c r="G3564" t="s">
        <v>137</v>
      </c>
      <c r="H3564" t="s">
        <v>135</v>
      </c>
      <c r="I3564">
        <v>2585</v>
      </c>
      <c r="J3564" t="s">
        <v>83</v>
      </c>
      <c r="K3564" t="s">
        <v>156</v>
      </c>
      <c r="L3564">
        <v>5573981669052</v>
      </c>
      <c r="N3564">
        <v>0</v>
      </c>
      <c r="P3564">
        <v>0</v>
      </c>
      <c r="Q3564">
        <v>5</v>
      </c>
      <c r="R3564">
        <v>5</v>
      </c>
      <c r="S3564">
        <v>1</v>
      </c>
      <c r="AT3564" s="1"/>
      <c r="AU3564" s="2" t="str">
        <f>IF(ISBLANK(B3564),"", TEXT(B3564,"dddd, d \d\e mmmm \d\e aaaa"))</f>
        <v>sábado, 2 de maio de 2026</v>
      </c>
      <c r="AX3564" s="1" t="str" cm="1">
        <f t="array" ref="AX3564">IFERROR(_xlfn.TEXTJOIN(", ",TRUE,_xlfn._xlws.SORT(_xlfn.UNIQUE(_xlfn._xlws.FILTER($K$2:$K$2889,($I$2:$I$2889=I3564)*($K$2:$K$2889&lt;&gt;""))))),"")</f>
        <v>Dudu, Tata</v>
      </c>
      <c r="AY3564" s="1" t="str">
        <f>IF(ISBLANK(F3564),"", IF(OR(
ISNUMBER(FIND("escovacao",LOWER(F3564))),
ISNUMBER(FIND("escovação",LOWER(F3564))),
ISNUMBER(FIND("higiene bucal",LOWER(F3564))),
ISNUMBER(FIND("tosa",LOWER(F3564))),
ISNUMBER(FIND("hidratacao",LOWER(F3564))),
ISNUMBER(FIND("hidratação",LOWER(F3564))),
ISNUMBER(FIND("spa",LOWER(F3564))),
ISNUMBER(FIND("corte de unhas",LOWER(F3564))),
ISNUMBER(FIND("desembolo",LOWER(F3564))),
ISNUMBER(FIND("clorexidina",LOWER(F3564))),
ISNUMBER(FIND("matizacao",LOWER(F3564))),
ISNUMBER(FIND("matização",LOWER(F3564))),
ISNUMBER(FIND("arredondamento",LOWER(F3564))),
ISNUMBER(FIND("remocao",LOWER(F3564))),
ISNUMBER(FIND("remoção",LOWER(F3564)))
),"Serviços extras",
IF(ISNUMBER(FIND("banho",LOWER(F3564))),"Banho","Loja")))</f>
        <v>Serviços extras</v>
      </c>
      <c r="AZ3564" s="1" t="str">
        <f>IF(ISBLANK(I3564),"", _xlfn.LET(_xlpm.Pedido,TRIM(D3564&amp;""),IF(_xlpm.Pedido&lt;&gt;"",_xlpm.Pedido&amp;" | "&amp;K3564,I3564&amp;" | "&amp;K3564&amp;" | "&amp;TEXT(AU3564,"0"))))</f>
        <v>5452 | Tata</v>
      </c>
      <c r="BA3564" s="1" t="str">
        <f>IF(ISBLANK(I3564),"", _xlfn.LET(_xlpm.TipoServico,LOWER(H3564),IF(ISNUMBER(FIND("banho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4" s="1" t="str">
        <f>IF(ISBLANK(I3564),"", _xlfn.LET(
    _xlpm.Servico,TRIM(F3564&amp;""),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64" s="1">
        <f t="shared" si="10"/>
        <v>5</v>
      </c>
    </row>
    <row r="3565" spans="1:55" x14ac:dyDescent="0.3">
      <c r="A3565" t="s">
        <v>141</v>
      </c>
      <c r="B3565" s="3">
        <v>46144</v>
      </c>
      <c r="C3565" t="s">
        <v>27</v>
      </c>
      <c r="D3565">
        <v>5467</v>
      </c>
      <c r="F3565" t="s">
        <v>134</v>
      </c>
      <c r="G3565" t="s">
        <v>134</v>
      </c>
      <c r="H3565" t="s">
        <v>135</v>
      </c>
      <c r="I3565">
        <v>2618</v>
      </c>
      <c r="J3565" t="s">
        <v>132</v>
      </c>
      <c r="K3565" t="s">
        <v>136</v>
      </c>
      <c r="L3565">
        <v>5573999996017</v>
      </c>
      <c r="N3565">
        <v>0</v>
      </c>
      <c r="P3565">
        <v>0</v>
      </c>
      <c r="Q3565">
        <v>62</v>
      </c>
      <c r="R3565">
        <v>62</v>
      </c>
      <c r="S3565">
        <v>1</v>
      </c>
      <c r="AT3565" s="1"/>
      <c r="AU3565" s="2" t="str">
        <f>IF(ISBLANK(B3565),"", TEXT(B3565,"dddd, d \d\e mmmm \d\e aaaa"))</f>
        <v>sábado, 2 de maio de 2026</v>
      </c>
      <c r="AX3565" s="1" t="str" cm="1">
        <f t="array" ref="AX3565">IFERROR(_xlfn.TEXTJOIN(", ",TRUE,_xlfn._xlws.SORT(_xlfn.UNIQUE(_xlfn._xlws.FILTER($K$2:$K$2889,($I$2:$I$2889=I3565)*($K$2:$K$2889&lt;&gt;""))))),"")</f>
        <v>Pepa, Salem</v>
      </c>
      <c r="AY3565" s="1" t="str">
        <f>IF(ISBLANK(F3565),"", IF(OR(
ISNUMBER(FIND("escovacao",LOWER(F3565))),
ISNUMBER(FIND("escovação",LOWER(F3565))),
ISNUMBER(FIND("higiene bucal",LOWER(F3565))),
ISNUMBER(FIND("tosa",LOWER(F3565))),
ISNUMBER(FIND("hidratacao",LOWER(F3565))),
ISNUMBER(FIND("hidratação",LOWER(F3565))),
ISNUMBER(FIND("spa",LOWER(F3565))),
ISNUMBER(FIND("corte de unhas",LOWER(F3565))),
ISNUMBER(FIND("desembolo",LOWER(F3565))),
ISNUMBER(FIND("clorexidina",LOWER(F3565))),
ISNUMBER(FIND("matizacao",LOWER(F3565))),
ISNUMBER(FIND("matização",LOWER(F3565))),
ISNUMBER(FIND("arredondamento",LOWER(F3565))),
ISNUMBER(FIND("remocao",LOWER(F3565))),
ISNUMBER(FIND("remoção",LOWER(F3565)))
),"Serviços extras",
IF(ISNUMBER(FIND("banho",LOWER(F3565))),"Banho","Loja")))</f>
        <v>Banho</v>
      </c>
      <c r="AZ3565" s="1" t="str">
        <f>IF(ISBLANK(I3565),"", _xlfn.LET(_xlpm.Pedido,TRIM(D3565&amp;""),IF(_xlpm.Pedido&lt;&gt;"",_xlpm.Pedido&amp;" | "&amp;K3565,I3565&amp;" | "&amp;K3565&amp;" | "&amp;TEXT(AU3565,"0"))))</f>
        <v>5467 | Pepa</v>
      </c>
      <c r="BA3565" s="1" t="str">
        <f>IF(ISBLANK(I3565),"", _xlfn.LET(_xlpm.TipoServico,LOWER(H3565),IF(ISNUMBER(FIND("banho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5" s="1" t="str">
        <f>IF(ISBLANK(I3565),"", _xlfn.LET(
    _xlpm.Servico,TRIM(F3565&amp;""),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65" s="1">
        <f t="shared" si="10"/>
        <v>62</v>
      </c>
    </row>
    <row r="3566" spans="1:55" x14ac:dyDescent="0.3">
      <c r="A3566" t="s">
        <v>141</v>
      </c>
      <c r="B3566" s="3">
        <v>46144</v>
      </c>
      <c r="C3566" t="s">
        <v>27</v>
      </c>
      <c r="D3566">
        <v>5467</v>
      </c>
      <c r="F3566" t="s">
        <v>137</v>
      </c>
      <c r="G3566" t="s">
        <v>137</v>
      </c>
      <c r="H3566" t="s">
        <v>135</v>
      </c>
      <c r="I3566">
        <v>2618</v>
      </c>
      <c r="J3566" t="s">
        <v>132</v>
      </c>
      <c r="K3566" t="s">
        <v>136</v>
      </c>
      <c r="L3566">
        <v>5573999996017</v>
      </c>
      <c r="N3566">
        <v>0</v>
      </c>
      <c r="P3566">
        <v>0</v>
      </c>
      <c r="Q3566">
        <v>5</v>
      </c>
      <c r="R3566">
        <v>5</v>
      </c>
      <c r="S3566">
        <v>1</v>
      </c>
      <c r="AT3566" s="1"/>
      <c r="AU3566" s="2" t="str">
        <f>IF(ISBLANK(B3566),"", TEXT(B3566,"dddd, d \d\e mmmm \d\e aaaa"))</f>
        <v>sábado, 2 de maio de 2026</v>
      </c>
      <c r="AX3566" s="1" t="str" cm="1">
        <f t="array" ref="AX3566">IFERROR(_xlfn.TEXTJOIN(", ",TRUE,_xlfn._xlws.SORT(_xlfn.UNIQUE(_xlfn._xlws.FILTER($K$2:$K$2889,($I$2:$I$2889=I3566)*($K$2:$K$2889&lt;&gt;""))))),"")</f>
        <v>Pepa, Salem</v>
      </c>
      <c r="AY3566" s="1" t="str">
        <f>IF(ISBLANK(F3566),"", IF(OR(
ISNUMBER(FIND("escovacao",LOWER(F3566))),
ISNUMBER(FIND("escovação",LOWER(F3566))),
ISNUMBER(FIND("higiene bucal",LOWER(F3566))),
ISNUMBER(FIND("tosa",LOWER(F3566))),
ISNUMBER(FIND("hidratacao",LOWER(F3566))),
ISNUMBER(FIND("hidratação",LOWER(F3566))),
ISNUMBER(FIND("spa",LOWER(F3566))),
ISNUMBER(FIND("corte de unhas",LOWER(F3566))),
ISNUMBER(FIND("desembolo",LOWER(F3566))),
ISNUMBER(FIND("clorexidina",LOWER(F3566))),
ISNUMBER(FIND("matizacao",LOWER(F3566))),
ISNUMBER(FIND("matização",LOWER(F3566))),
ISNUMBER(FIND("arredondamento",LOWER(F3566))),
ISNUMBER(FIND("remocao",LOWER(F3566))),
ISNUMBER(FIND("remoção",LOWER(F3566)))
),"Serviços extras",
IF(ISNUMBER(FIND("banho",LOWER(F3566))),"Banho","Loja")))</f>
        <v>Serviços extras</v>
      </c>
      <c r="AZ3566" s="1" t="str">
        <f>IF(ISBLANK(I3566),"", _xlfn.LET(_xlpm.Pedido,TRIM(D3566&amp;""),IF(_xlpm.Pedido&lt;&gt;"",_xlpm.Pedido&amp;" | "&amp;K3566,I3566&amp;" | "&amp;K3566&amp;" | "&amp;TEXT(AU3566,"0"))))</f>
        <v>5467 | Pepa</v>
      </c>
      <c r="BA3566" s="1" t="str">
        <f>IF(ISBLANK(I3566),"", _xlfn.LET(_xlpm.TipoServico,LOWER(H3566),IF(ISNUMBER(FIND("banho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6" s="1" t="str">
        <f>IF(ISBLANK(I3566),"", _xlfn.LET(
    _xlpm.Servico,TRIM(F3566&amp;""),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66" s="1">
        <f t="shared" si="10"/>
        <v>5</v>
      </c>
    </row>
    <row r="3567" spans="1:55" x14ac:dyDescent="0.3">
      <c r="A3567" t="s">
        <v>172</v>
      </c>
      <c r="B3567" s="3">
        <v>46146</v>
      </c>
      <c r="C3567" t="s">
        <v>43</v>
      </c>
      <c r="D3567">
        <v>5831</v>
      </c>
      <c r="F3567" t="s">
        <v>134</v>
      </c>
      <c r="G3567" t="s">
        <v>134</v>
      </c>
      <c r="H3567" t="s">
        <v>135</v>
      </c>
      <c r="I3567">
        <v>2582</v>
      </c>
      <c r="J3567" t="s">
        <v>139</v>
      </c>
      <c r="K3567" t="s">
        <v>140</v>
      </c>
      <c r="L3567">
        <v>73999819959</v>
      </c>
      <c r="N3567">
        <v>0</v>
      </c>
      <c r="P3567">
        <v>0</v>
      </c>
      <c r="Q3567">
        <v>62</v>
      </c>
      <c r="R3567">
        <v>62</v>
      </c>
      <c r="S3567">
        <v>1</v>
      </c>
      <c r="AT3567" s="1"/>
      <c r="AU3567" s="2" t="str">
        <f>IF(ISBLANK(B3567),"", TEXT(B3567,"dddd, d \d\e mmmm \d\e aaaa"))</f>
        <v>segunda-feira, 4 de maio de 2026</v>
      </c>
      <c r="AX3567" s="1" t="str" cm="1">
        <f t="array" ref="AX3567">IFERROR(_xlfn.TEXTJOIN(", ",TRUE,_xlfn._xlws.SORT(_xlfn.UNIQUE(_xlfn._xlws.FILTER($K$2:$K$2889,($I$2:$I$2889=I3567)*($K$2:$K$2889&lt;&gt;""))))),"")</f>
        <v>Belinha, Lulu, Thor</v>
      </c>
      <c r="AY3567" s="1" t="str">
        <f>IF(ISBLANK(F3567),"", IF(OR(
ISNUMBER(FIND("escovacao",LOWER(F3567))),
ISNUMBER(FIND("escovação",LOWER(F3567))),
ISNUMBER(FIND("higiene bucal",LOWER(F3567))),
ISNUMBER(FIND("tosa",LOWER(F3567))),
ISNUMBER(FIND("hidratacao",LOWER(F3567))),
ISNUMBER(FIND("hidratação",LOWER(F3567))),
ISNUMBER(FIND("spa",LOWER(F3567))),
ISNUMBER(FIND("corte de unhas",LOWER(F3567))),
ISNUMBER(FIND("desembolo",LOWER(F3567))),
ISNUMBER(FIND("clorexidina",LOWER(F3567))),
ISNUMBER(FIND("matizacao",LOWER(F3567))),
ISNUMBER(FIND("matização",LOWER(F3567))),
ISNUMBER(FIND("arredondamento",LOWER(F3567))),
ISNUMBER(FIND("remocao",LOWER(F3567))),
ISNUMBER(FIND("remoção",LOWER(F3567)))
),"Serviços extras",
IF(ISNUMBER(FIND("banho",LOWER(F3567))),"Banho","Loja")))</f>
        <v>Banho</v>
      </c>
      <c r="AZ3567" s="1" t="str">
        <f>IF(ISBLANK(I3567),"", _xlfn.LET(_xlpm.Pedido,TRIM(D3567&amp;""),IF(_xlpm.Pedido&lt;&gt;"",_xlpm.Pedido&amp;" | "&amp;K3567,I3567&amp;" | "&amp;K3567&amp;" | "&amp;TEXT(AU3567,"0"))))</f>
        <v>5831 | Lulu</v>
      </c>
      <c r="BA3567" s="1" t="str">
        <f>IF(ISBLANK(I3567),"", _xlfn.LET(_xlpm.TipoServico,LOWER(H3567),IF(ISNUMBER(FIND("banho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7" s="1" t="str">
        <f>IF(ISBLANK(I3567),"", _xlfn.LET(
    _xlpm.Servico,TRIM(F3567&amp;""),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67" s="1">
        <f t="shared" si="10"/>
        <v>62</v>
      </c>
    </row>
    <row r="3568" spans="1:55" x14ac:dyDescent="0.3">
      <c r="A3568" t="s">
        <v>172</v>
      </c>
      <c r="B3568" s="3">
        <v>46146</v>
      </c>
      <c r="C3568" t="s">
        <v>43</v>
      </c>
      <c r="D3568">
        <v>5831</v>
      </c>
      <c r="F3568" t="s">
        <v>146</v>
      </c>
      <c r="G3568" t="s">
        <v>146</v>
      </c>
      <c r="H3568" t="s">
        <v>135</v>
      </c>
      <c r="I3568">
        <v>2582</v>
      </c>
      <c r="J3568" t="s">
        <v>139</v>
      </c>
      <c r="K3568" t="s">
        <v>140</v>
      </c>
      <c r="L3568">
        <v>73999819959</v>
      </c>
      <c r="N3568">
        <v>0</v>
      </c>
      <c r="P3568">
        <v>0</v>
      </c>
      <c r="Q3568">
        <v>12</v>
      </c>
      <c r="R3568">
        <v>12</v>
      </c>
      <c r="S3568">
        <v>1</v>
      </c>
      <c r="AT3568" s="1"/>
      <c r="AU3568" s="2" t="str">
        <f>IF(ISBLANK(B3568),"", TEXT(B3568,"dddd, d \d\e mmmm \d\e aaaa"))</f>
        <v>segunda-feira, 4 de maio de 2026</v>
      </c>
      <c r="AX3568" s="1" t="str" cm="1">
        <f t="array" ref="AX3568">IFERROR(_xlfn.TEXTJOIN(", ",TRUE,_xlfn._xlws.SORT(_xlfn.UNIQUE(_xlfn._xlws.FILTER($K$2:$K$2889,($I$2:$I$2889=I3568)*($K$2:$K$2889&lt;&gt;""))))),"")</f>
        <v>Belinha, Lulu, Thor</v>
      </c>
      <c r="AY3568" s="1" t="str">
        <f>IF(ISBLANK(F3568),"", IF(OR(
ISNUMBER(FIND("escovacao",LOWER(F3568))),
ISNUMBER(FIND("escovação",LOWER(F3568))),
ISNUMBER(FIND("higiene bucal",LOWER(F3568))),
ISNUMBER(FIND("tosa",LOWER(F3568))),
ISNUMBER(FIND("hidratacao",LOWER(F3568))),
ISNUMBER(FIND("hidratação",LOWER(F3568))),
ISNUMBER(FIND("spa",LOWER(F3568))),
ISNUMBER(FIND("corte de unhas",LOWER(F3568))),
ISNUMBER(FIND("desembolo",LOWER(F3568))),
ISNUMBER(FIND("clorexidina",LOWER(F3568))),
ISNUMBER(FIND("matizacao",LOWER(F3568))),
ISNUMBER(FIND("matização",LOWER(F3568))),
ISNUMBER(FIND("arredondamento",LOWER(F3568))),
ISNUMBER(FIND("remocao",LOWER(F3568))),
ISNUMBER(FIND("remoção",LOWER(F3568)))
),"Serviços extras",
IF(ISNUMBER(FIND("banho",LOWER(F3568))),"Banho","Loja")))</f>
        <v>Serviços extras</v>
      </c>
      <c r="AZ3568" s="1" t="str">
        <f>IF(ISBLANK(I3568),"", _xlfn.LET(_xlpm.Pedido,TRIM(D3568&amp;""),IF(_xlpm.Pedido&lt;&gt;"",_xlpm.Pedido&amp;" | "&amp;K3568,I3568&amp;" | "&amp;K3568&amp;" | "&amp;TEXT(AU3568,"0"))))</f>
        <v>5831 | Lulu</v>
      </c>
      <c r="BA3568" s="1" t="str">
        <f>IF(ISBLANK(I3568),"", _xlfn.LET(_xlpm.TipoServico,LOWER(H3568),IF(ISNUMBER(FIND("banho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8" s="1" t="str">
        <f>IF(ISBLANK(I3568),"", _xlfn.LET(
    _xlpm.Servico,TRIM(F3568&amp;""),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68" s="1">
        <f t="shared" si="10"/>
        <v>12</v>
      </c>
    </row>
    <row r="3569" spans="1:55" x14ac:dyDescent="0.3">
      <c r="A3569" t="s">
        <v>172</v>
      </c>
      <c r="B3569" s="3">
        <v>46146</v>
      </c>
      <c r="C3569" t="s">
        <v>43</v>
      </c>
      <c r="D3569">
        <v>5831</v>
      </c>
      <c r="F3569" t="s">
        <v>137</v>
      </c>
      <c r="G3569" t="s">
        <v>137</v>
      </c>
      <c r="H3569" t="s">
        <v>135</v>
      </c>
      <c r="I3569">
        <v>2582</v>
      </c>
      <c r="J3569" t="s">
        <v>139</v>
      </c>
      <c r="K3569" t="s">
        <v>140</v>
      </c>
      <c r="L3569">
        <v>73999819959</v>
      </c>
      <c r="N3569">
        <v>0</v>
      </c>
      <c r="P3569">
        <v>0</v>
      </c>
      <c r="Q3569">
        <v>5</v>
      </c>
      <c r="R3569">
        <v>5</v>
      </c>
      <c r="S3569">
        <v>1</v>
      </c>
      <c r="AT3569" s="1"/>
      <c r="AU3569" s="2" t="str">
        <f>IF(ISBLANK(B3569),"", TEXT(B3569,"dddd, d \d\e mmmm \d\e aaaa"))</f>
        <v>segunda-feira, 4 de maio de 2026</v>
      </c>
      <c r="AX3569" s="1" t="str" cm="1">
        <f t="array" ref="AX3569">IFERROR(_xlfn.TEXTJOIN(", ",TRUE,_xlfn._xlws.SORT(_xlfn.UNIQUE(_xlfn._xlws.FILTER($K$2:$K$2889,($I$2:$I$2889=I3569)*($K$2:$K$2889&lt;&gt;""))))),"")</f>
        <v>Belinha, Lulu, Thor</v>
      </c>
      <c r="AY3569" s="1" t="str">
        <f>IF(ISBLANK(F3569),"", IF(OR(
ISNUMBER(FIND("escovacao",LOWER(F3569))),
ISNUMBER(FIND("escovação",LOWER(F3569))),
ISNUMBER(FIND("higiene bucal",LOWER(F3569))),
ISNUMBER(FIND("tosa",LOWER(F3569))),
ISNUMBER(FIND("hidratacao",LOWER(F3569))),
ISNUMBER(FIND("hidratação",LOWER(F3569))),
ISNUMBER(FIND("spa",LOWER(F3569))),
ISNUMBER(FIND("corte de unhas",LOWER(F3569))),
ISNUMBER(FIND("desembolo",LOWER(F3569))),
ISNUMBER(FIND("clorexidina",LOWER(F3569))),
ISNUMBER(FIND("matizacao",LOWER(F3569))),
ISNUMBER(FIND("matização",LOWER(F3569))),
ISNUMBER(FIND("arredondamento",LOWER(F3569))),
ISNUMBER(FIND("remocao",LOWER(F3569))),
ISNUMBER(FIND("remoção",LOWER(F3569)))
),"Serviços extras",
IF(ISNUMBER(FIND("banho",LOWER(F3569))),"Banho","Loja")))</f>
        <v>Serviços extras</v>
      </c>
      <c r="AZ3569" s="1" t="str">
        <f>IF(ISBLANK(I3569),"", _xlfn.LET(_xlpm.Pedido,TRIM(D3569&amp;""),IF(_xlpm.Pedido&lt;&gt;"",_xlpm.Pedido&amp;" | "&amp;K3569,I3569&amp;" | "&amp;K3569&amp;" | "&amp;TEXT(AU3569,"0"))))</f>
        <v>5831 | Lulu</v>
      </c>
      <c r="BA3569" s="1" t="str">
        <f>IF(ISBLANK(I3569),"", _xlfn.LET(_xlpm.TipoServico,LOWER(H3569),IF(ISNUMBER(FIND("banho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69" s="1" t="str">
        <f>IF(ISBLANK(I3569),"", _xlfn.LET(
    _xlpm.Servico,TRIM(F3569&amp;""),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69" s="1">
        <f t="shared" si="10"/>
        <v>5</v>
      </c>
    </row>
    <row r="3570" spans="1:55" x14ac:dyDescent="0.3">
      <c r="A3570" t="s">
        <v>133</v>
      </c>
      <c r="B3570" s="3">
        <v>46146</v>
      </c>
      <c r="C3570" t="s">
        <v>43</v>
      </c>
      <c r="D3570">
        <v>5831</v>
      </c>
      <c r="F3570" t="s">
        <v>134</v>
      </c>
      <c r="G3570" t="s">
        <v>134</v>
      </c>
      <c r="H3570" t="s">
        <v>135</v>
      </c>
      <c r="I3570">
        <v>2582</v>
      </c>
      <c r="J3570" t="s">
        <v>139</v>
      </c>
      <c r="K3570" t="s">
        <v>140</v>
      </c>
      <c r="L3570">
        <v>73999819959</v>
      </c>
      <c r="N3570">
        <v>0</v>
      </c>
      <c r="P3570">
        <v>0</v>
      </c>
      <c r="Q3570">
        <v>62</v>
      </c>
      <c r="R3570">
        <v>62</v>
      </c>
      <c r="S3570">
        <v>1</v>
      </c>
      <c r="AT3570" s="1"/>
      <c r="AU3570" s="2" t="str">
        <f>IF(ISBLANK(B3570),"", TEXT(B3570,"dddd, d \d\e mmmm \d\e aaaa"))</f>
        <v>segunda-feira, 4 de maio de 2026</v>
      </c>
      <c r="AX3570" s="1" t="str" cm="1">
        <f t="array" ref="AX3570">IFERROR(_xlfn.TEXTJOIN(", ",TRUE,_xlfn._xlws.SORT(_xlfn.UNIQUE(_xlfn._xlws.FILTER($K$2:$K$2889,($I$2:$I$2889=I3570)*($K$2:$K$2889&lt;&gt;""))))),"")</f>
        <v>Belinha, Lulu, Thor</v>
      </c>
      <c r="AY3570" s="1" t="str">
        <f>IF(ISBLANK(F3570),"", IF(OR(
ISNUMBER(FIND("escovacao",LOWER(F3570))),
ISNUMBER(FIND("escovação",LOWER(F3570))),
ISNUMBER(FIND("higiene bucal",LOWER(F3570))),
ISNUMBER(FIND("tosa",LOWER(F3570))),
ISNUMBER(FIND("hidratacao",LOWER(F3570))),
ISNUMBER(FIND("hidratação",LOWER(F3570))),
ISNUMBER(FIND("spa",LOWER(F3570))),
ISNUMBER(FIND("corte de unhas",LOWER(F3570))),
ISNUMBER(FIND("desembolo",LOWER(F3570))),
ISNUMBER(FIND("clorexidina",LOWER(F3570))),
ISNUMBER(FIND("matizacao",LOWER(F3570))),
ISNUMBER(FIND("matização",LOWER(F3570))),
ISNUMBER(FIND("arredondamento",LOWER(F3570))),
ISNUMBER(FIND("remocao",LOWER(F3570))),
ISNUMBER(FIND("remoção",LOWER(F3570)))
),"Serviços extras",
IF(ISNUMBER(FIND("banho",LOWER(F3570))),"Banho","Loja")))</f>
        <v>Banho</v>
      </c>
      <c r="AZ3570" s="1" t="str">
        <f>IF(ISBLANK(I3570),"", _xlfn.LET(_xlpm.Pedido,TRIM(D3570&amp;""),IF(_xlpm.Pedido&lt;&gt;"",_xlpm.Pedido&amp;" | "&amp;K3570,I3570&amp;" | "&amp;K3570&amp;" | "&amp;TEXT(AU3570,"0"))))</f>
        <v>5831 | Lulu</v>
      </c>
      <c r="BA3570" s="1" t="str">
        <f>IF(ISBLANK(I3570),"", _xlfn.LET(_xlpm.TipoServico,LOWER(H3570),IF(ISNUMBER(FIND("banho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0" s="1" t="str">
        <f>IF(ISBLANK(I3570),"", _xlfn.LET(
    _xlpm.Servico,TRIM(F3570&amp;""),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70" s="1">
        <f t="shared" si="10"/>
        <v>62</v>
      </c>
    </row>
    <row r="3571" spans="1:55" x14ac:dyDescent="0.3">
      <c r="A3571" t="s">
        <v>133</v>
      </c>
      <c r="B3571" s="3">
        <v>46146</v>
      </c>
      <c r="C3571" t="s">
        <v>43</v>
      </c>
      <c r="D3571">
        <v>5831</v>
      </c>
      <c r="F3571" t="s">
        <v>137</v>
      </c>
      <c r="G3571" t="s">
        <v>137</v>
      </c>
      <c r="H3571" t="s">
        <v>135</v>
      </c>
      <c r="I3571">
        <v>2582</v>
      </c>
      <c r="J3571" t="s">
        <v>139</v>
      </c>
      <c r="K3571" t="s">
        <v>140</v>
      </c>
      <c r="L3571">
        <v>73999819959</v>
      </c>
      <c r="N3571">
        <v>0</v>
      </c>
      <c r="P3571">
        <v>0</v>
      </c>
      <c r="Q3571">
        <v>5</v>
      </c>
      <c r="R3571">
        <v>5</v>
      </c>
      <c r="S3571">
        <v>1</v>
      </c>
      <c r="AT3571" s="1"/>
      <c r="AU3571" s="2" t="str">
        <f>IF(ISBLANK(B3571),"", TEXT(B3571,"dddd, d \d\e mmmm \d\e aaaa"))</f>
        <v>segunda-feira, 4 de maio de 2026</v>
      </c>
      <c r="AX3571" s="1" t="str" cm="1">
        <f t="array" ref="AX3571">IFERROR(_xlfn.TEXTJOIN(", ",TRUE,_xlfn._xlws.SORT(_xlfn.UNIQUE(_xlfn._xlws.FILTER($K$2:$K$2889,($I$2:$I$2889=I3571)*($K$2:$K$2889&lt;&gt;""))))),"")</f>
        <v>Belinha, Lulu, Thor</v>
      </c>
      <c r="AY3571" s="1" t="str">
        <f>IF(ISBLANK(F3571),"", IF(OR(
ISNUMBER(FIND("escovacao",LOWER(F3571))),
ISNUMBER(FIND("escovação",LOWER(F3571))),
ISNUMBER(FIND("higiene bucal",LOWER(F3571))),
ISNUMBER(FIND("tosa",LOWER(F3571))),
ISNUMBER(FIND("hidratacao",LOWER(F3571))),
ISNUMBER(FIND("hidratação",LOWER(F3571))),
ISNUMBER(FIND("spa",LOWER(F3571))),
ISNUMBER(FIND("corte de unhas",LOWER(F3571))),
ISNUMBER(FIND("desembolo",LOWER(F3571))),
ISNUMBER(FIND("clorexidina",LOWER(F3571))),
ISNUMBER(FIND("matizacao",LOWER(F3571))),
ISNUMBER(FIND("matização",LOWER(F3571))),
ISNUMBER(FIND("arredondamento",LOWER(F3571))),
ISNUMBER(FIND("remocao",LOWER(F3571))),
ISNUMBER(FIND("remoção",LOWER(F3571)))
),"Serviços extras",
IF(ISNUMBER(FIND("banho",LOWER(F3571))),"Banho","Loja")))</f>
        <v>Serviços extras</v>
      </c>
      <c r="AZ3571" s="1" t="str">
        <f>IF(ISBLANK(I3571),"", _xlfn.LET(_xlpm.Pedido,TRIM(D3571&amp;""),IF(_xlpm.Pedido&lt;&gt;"",_xlpm.Pedido&amp;" | "&amp;K3571,I3571&amp;" | "&amp;K3571&amp;" | "&amp;TEXT(AU3571,"0"))))</f>
        <v>5831 | Lulu</v>
      </c>
      <c r="BA3571" s="1" t="str">
        <f>IF(ISBLANK(I3571),"", _xlfn.LET(_xlpm.TipoServico,LOWER(H3571),IF(ISNUMBER(FIND("banho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1" s="1" t="str">
        <f>IF(ISBLANK(I3571),"", _xlfn.LET(
    _xlpm.Servico,TRIM(F3571&amp;""),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71" s="1">
        <f t="shared" si="10"/>
        <v>5</v>
      </c>
    </row>
    <row r="3572" spans="1:55" x14ac:dyDescent="0.3">
      <c r="A3572" t="s">
        <v>133</v>
      </c>
      <c r="B3572" s="3">
        <v>46146</v>
      </c>
      <c r="C3572" t="s">
        <v>43</v>
      </c>
      <c r="D3572">
        <v>5831</v>
      </c>
      <c r="F3572" t="s">
        <v>146</v>
      </c>
      <c r="G3572" t="s">
        <v>146</v>
      </c>
      <c r="H3572" t="s">
        <v>135</v>
      </c>
      <c r="I3572">
        <v>2582</v>
      </c>
      <c r="J3572" t="s">
        <v>139</v>
      </c>
      <c r="K3572" t="s">
        <v>140</v>
      </c>
      <c r="L3572">
        <v>73999819959</v>
      </c>
      <c r="N3572">
        <v>0</v>
      </c>
      <c r="P3572">
        <v>0</v>
      </c>
      <c r="Q3572">
        <v>12</v>
      </c>
      <c r="R3572">
        <v>12</v>
      </c>
      <c r="S3572">
        <v>1</v>
      </c>
      <c r="AT3572" s="1"/>
      <c r="AU3572" s="2" t="str">
        <f>IF(ISBLANK(B3572),"", TEXT(B3572,"dddd, d \d\e mmmm \d\e aaaa"))</f>
        <v>segunda-feira, 4 de maio de 2026</v>
      </c>
      <c r="AX3572" s="1" t="str" cm="1">
        <f t="array" ref="AX3572">IFERROR(_xlfn.TEXTJOIN(", ",TRUE,_xlfn._xlws.SORT(_xlfn.UNIQUE(_xlfn._xlws.FILTER($K$2:$K$2889,($I$2:$I$2889=I3572)*($K$2:$K$2889&lt;&gt;""))))),"")</f>
        <v>Belinha, Lulu, Thor</v>
      </c>
      <c r="AY3572" s="1" t="str">
        <f>IF(ISBLANK(F3572),"", IF(OR(
ISNUMBER(FIND("escovacao",LOWER(F3572))),
ISNUMBER(FIND("escovação",LOWER(F3572))),
ISNUMBER(FIND("higiene bucal",LOWER(F3572))),
ISNUMBER(FIND("tosa",LOWER(F3572))),
ISNUMBER(FIND("hidratacao",LOWER(F3572))),
ISNUMBER(FIND("hidratação",LOWER(F3572))),
ISNUMBER(FIND("spa",LOWER(F3572))),
ISNUMBER(FIND("corte de unhas",LOWER(F3572))),
ISNUMBER(FIND("desembolo",LOWER(F3572))),
ISNUMBER(FIND("clorexidina",LOWER(F3572))),
ISNUMBER(FIND("matizacao",LOWER(F3572))),
ISNUMBER(FIND("matização",LOWER(F3572))),
ISNUMBER(FIND("arredondamento",LOWER(F3572))),
ISNUMBER(FIND("remocao",LOWER(F3572))),
ISNUMBER(FIND("remoção",LOWER(F3572)))
),"Serviços extras",
IF(ISNUMBER(FIND("banho",LOWER(F3572))),"Banho","Loja")))</f>
        <v>Serviços extras</v>
      </c>
      <c r="AZ3572" s="1" t="str">
        <f>IF(ISBLANK(I3572),"", _xlfn.LET(_xlpm.Pedido,TRIM(D3572&amp;""),IF(_xlpm.Pedido&lt;&gt;"",_xlpm.Pedido&amp;" | "&amp;K3572,I3572&amp;" | "&amp;K3572&amp;" | "&amp;TEXT(AU3572,"0"))))</f>
        <v>5831 | Lulu</v>
      </c>
      <c r="BA3572" s="1" t="str">
        <f>IF(ISBLANK(I3572),"", _xlfn.LET(_xlpm.TipoServico,LOWER(H3572),IF(ISNUMBER(FIND("banho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2" s="1" t="str">
        <f>IF(ISBLANK(I3572),"", _xlfn.LET(
    _xlpm.Servico,TRIM(F3572&amp;""),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72" s="1">
        <f t="shared" si="10"/>
        <v>12</v>
      </c>
    </row>
    <row r="3573" spans="1:55" x14ac:dyDescent="0.3">
      <c r="A3573" t="s">
        <v>172</v>
      </c>
      <c r="B3573" s="3">
        <v>46146</v>
      </c>
      <c r="C3573" t="s">
        <v>43</v>
      </c>
      <c r="D3573">
        <v>5683</v>
      </c>
      <c r="F3573" t="s">
        <v>134</v>
      </c>
      <c r="G3573" t="s">
        <v>134</v>
      </c>
      <c r="H3573" t="s">
        <v>135</v>
      </c>
      <c r="I3573">
        <v>2856</v>
      </c>
      <c r="J3573" t="s">
        <v>170</v>
      </c>
      <c r="K3573" t="s">
        <v>171</v>
      </c>
      <c r="L3573">
        <v>557398170181</v>
      </c>
      <c r="N3573">
        <v>0</v>
      </c>
      <c r="P3573">
        <v>0</v>
      </c>
      <c r="Q3573">
        <v>62</v>
      </c>
      <c r="R3573">
        <v>62</v>
      </c>
      <c r="S3573">
        <v>1</v>
      </c>
      <c r="AT3573" s="1"/>
      <c r="AU3573" s="2" t="str">
        <f>IF(ISBLANK(B3573),"", TEXT(B3573,"dddd, d \d\e mmmm \d\e aaaa"))</f>
        <v>segunda-feira, 4 de maio de 2026</v>
      </c>
      <c r="AX3573" s="1" t="str" cm="1">
        <f t="array" ref="AX3573">IFERROR(_xlfn.TEXTJOIN(", ",TRUE,_xlfn._xlws.SORT(_xlfn.UNIQUE(_xlfn._xlws.FILTER($K$2:$K$2889,($I$2:$I$2889=I3573)*($K$2:$K$2889&lt;&gt;""))))),"")</f>
        <v>Lua</v>
      </c>
      <c r="AY3573" s="1" t="str">
        <f>IF(ISBLANK(F3573),"", IF(OR(
ISNUMBER(FIND("escovacao",LOWER(F3573))),
ISNUMBER(FIND("escovação",LOWER(F3573))),
ISNUMBER(FIND("higiene bucal",LOWER(F3573))),
ISNUMBER(FIND("tosa",LOWER(F3573))),
ISNUMBER(FIND("hidratacao",LOWER(F3573))),
ISNUMBER(FIND("hidratação",LOWER(F3573))),
ISNUMBER(FIND("spa",LOWER(F3573))),
ISNUMBER(FIND("corte de unhas",LOWER(F3573))),
ISNUMBER(FIND("desembolo",LOWER(F3573))),
ISNUMBER(FIND("clorexidina",LOWER(F3573))),
ISNUMBER(FIND("matizacao",LOWER(F3573))),
ISNUMBER(FIND("matização",LOWER(F3573))),
ISNUMBER(FIND("arredondamento",LOWER(F3573))),
ISNUMBER(FIND("remocao",LOWER(F3573))),
ISNUMBER(FIND("remoção",LOWER(F3573)))
),"Serviços extras",
IF(ISNUMBER(FIND("banho",LOWER(F3573))),"Banho","Loja")))</f>
        <v>Banho</v>
      </c>
      <c r="AZ3573" s="1" t="str">
        <f>IF(ISBLANK(I3573),"", _xlfn.LET(_xlpm.Pedido,TRIM(D3573&amp;""),IF(_xlpm.Pedido&lt;&gt;"",_xlpm.Pedido&amp;" | "&amp;K3573,I3573&amp;" | "&amp;K3573&amp;" | "&amp;TEXT(AU3573,"0"))))</f>
        <v>5683 | Lua</v>
      </c>
      <c r="BA3573" s="1" t="str">
        <f>IF(ISBLANK(I3573),"", _xlfn.LET(_xlpm.TipoServico,LOWER(H3573),IF(ISNUMBER(FIND("banho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3" s="1" t="str">
        <f>IF(ISBLANK(I3573),"", _xlfn.LET(
    _xlpm.Servico,TRIM(F3573&amp;""),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73" s="1">
        <f t="shared" si="10"/>
        <v>62</v>
      </c>
    </row>
    <row r="3574" spans="1:55" x14ac:dyDescent="0.3">
      <c r="A3574" t="s">
        <v>172</v>
      </c>
      <c r="B3574" s="3">
        <v>46146</v>
      </c>
      <c r="C3574" t="s">
        <v>43</v>
      </c>
      <c r="D3574">
        <v>5461</v>
      </c>
      <c r="F3574" t="s">
        <v>146</v>
      </c>
      <c r="G3574" t="s">
        <v>146</v>
      </c>
      <c r="H3574" t="s">
        <v>135</v>
      </c>
      <c r="I3574">
        <v>2779</v>
      </c>
      <c r="J3574" t="s">
        <v>70</v>
      </c>
      <c r="K3574" t="s">
        <v>155</v>
      </c>
      <c r="L3574">
        <v>557388388068</v>
      </c>
      <c r="N3574">
        <v>0</v>
      </c>
      <c r="P3574">
        <v>0</v>
      </c>
      <c r="Q3574">
        <v>12</v>
      </c>
      <c r="R3574">
        <v>12</v>
      </c>
      <c r="S3574">
        <v>1</v>
      </c>
      <c r="AT3574" s="1"/>
      <c r="AU3574" s="2" t="str">
        <f>IF(ISBLANK(B3574),"", TEXT(B3574,"dddd, d \d\e mmmm \d\e aaaa"))</f>
        <v>segunda-feira, 4 de maio de 2026</v>
      </c>
      <c r="AX3574" s="1" t="str" cm="1">
        <f t="array" ref="AX3574">IFERROR(_xlfn.TEXTJOIN(", ",TRUE,_xlfn._xlws.SORT(_xlfn.UNIQUE(_xlfn._xlws.FILTER($K$2:$K$2889,($I$2:$I$2889=I3574)*($K$2:$K$2889&lt;&gt;""))))),"")</f>
        <v>Mel</v>
      </c>
      <c r="AY3574" s="1" t="str">
        <f>IF(ISBLANK(F3574),"", IF(OR(
ISNUMBER(FIND("escovacao",LOWER(F3574))),
ISNUMBER(FIND("escovação",LOWER(F3574))),
ISNUMBER(FIND("higiene bucal",LOWER(F3574))),
ISNUMBER(FIND("tosa",LOWER(F3574))),
ISNUMBER(FIND("hidratacao",LOWER(F3574))),
ISNUMBER(FIND("hidratação",LOWER(F3574))),
ISNUMBER(FIND("spa",LOWER(F3574))),
ISNUMBER(FIND("corte de unhas",LOWER(F3574))),
ISNUMBER(FIND("desembolo",LOWER(F3574))),
ISNUMBER(FIND("clorexidina",LOWER(F3574))),
ISNUMBER(FIND("matizacao",LOWER(F3574))),
ISNUMBER(FIND("matização",LOWER(F3574))),
ISNUMBER(FIND("arredondamento",LOWER(F3574))),
ISNUMBER(FIND("remocao",LOWER(F3574))),
ISNUMBER(FIND("remoção",LOWER(F3574)))
),"Serviços extras",
IF(ISNUMBER(FIND("banho",LOWER(F3574))),"Banho","Loja")))</f>
        <v>Serviços extras</v>
      </c>
      <c r="AZ3574" s="1" t="str">
        <f>IF(ISBLANK(I3574),"", _xlfn.LET(_xlpm.Pedido,TRIM(D3574&amp;""),IF(_xlpm.Pedido&lt;&gt;"",_xlpm.Pedido&amp;" | "&amp;K3574,I3574&amp;" | "&amp;K3574&amp;" | "&amp;TEXT(AU3574,"0"))))</f>
        <v>5461 | Mel</v>
      </c>
      <c r="BA3574" s="1" t="str">
        <f>IF(ISBLANK(I3574),"", _xlfn.LET(_xlpm.TipoServico,LOWER(H3574),IF(ISNUMBER(FIND("banho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4" s="1" t="str">
        <f>IF(ISBLANK(I3574),"", _xlfn.LET(
    _xlpm.Servico,TRIM(F3574&amp;""),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74" s="1">
        <f t="shared" si="10"/>
        <v>12</v>
      </c>
    </row>
    <row r="3575" spans="1:55" x14ac:dyDescent="0.3">
      <c r="A3575" t="s">
        <v>172</v>
      </c>
      <c r="B3575" s="3">
        <v>46147</v>
      </c>
      <c r="C3575" t="s">
        <v>46</v>
      </c>
      <c r="D3575">
        <v>5689</v>
      </c>
      <c r="F3575" t="s">
        <v>134</v>
      </c>
      <c r="G3575" t="s">
        <v>134</v>
      </c>
      <c r="H3575" t="s">
        <v>135</v>
      </c>
      <c r="I3575">
        <v>2298</v>
      </c>
      <c r="J3575" t="s">
        <v>70</v>
      </c>
      <c r="K3575" t="s">
        <v>221</v>
      </c>
      <c r="L3575">
        <v>71997100766</v>
      </c>
      <c r="N3575">
        <v>0</v>
      </c>
      <c r="P3575">
        <v>0</v>
      </c>
      <c r="Q3575">
        <v>62</v>
      </c>
      <c r="R3575">
        <v>62</v>
      </c>
      <c r="S3575">
        <v>1</v>
      </c>
      <c r="AH3575" t="s">
        <v>222</v>
      </c>
      <c r="AI3575" t="s">
        <v>223</v>
      </c>
      <c r="AM3575" t="s">
        <v>867</v>
      </c>
      <c r="AT3575" s="1"/>
      <c r="AU3575" s="2" t="str">
        <f>IF(ISBLANK(B3575),"", TEXT(B3575,"dddd, d \d\e mmmm \d\e aaaa"))</f>
        <v>terça-feira, 5 de maio de 2026</v>
      </c>
      <c r="AX3575" s="1" t="str" cm="1">
        <f t="array" ref="AX3575">IFERROR(_xlfn.TEXTJOIN(", ",TRUE,_xlfn._xlws.SORT(_xlfn.UNIQUE(_xlfn._xlws.FILTER($K$2:$K$2889,($I$2:$I$2889=I3575)*($K$2:$K$2889&lt;&gt;""))))),"")</f>
        <v>Zara</v>
      </c>
      <c r="AY3575" s="1" t="str">
        <f>IF(ISBLANK(F3575),"", IF(OR(
ISNUMBER(FIND("escovacao",LOWER(F3575))),
ISNUMBER(FIND("escovação",LOWER(F3575))),
ISNUMBER(FIND("higiene bucal",LOWER(F3575))),
ISNUMBER(FIND("tosa",LOWER(F3575))),
ISNUMBER(FIND("hidratacao",LOWER(F3575))),
ISNUMBER(FIND("hidratação",LOWER(F3575))),
ISNUMBER(FIND("spa",LOWER(F3575))),
ISNUMBER(FIND("corte de unhas",LOWER(F3575))),
ISNUMBER(FIND("desembolo",LOWER(F3575))),
ISNUMBER(FIND("clorexidina",LOWER(F3575))),
ISNUMBER(FIND("matizacao",LOWER(F3575))),
ISNUMBER(FIND("matização",LOWER(F3575))),
ISNUMBER(FIND("arredondamento",LOWER(F3575))),
ISNUMBER(FIND("remocao",LOWER(F3575))),
ISNUMBER(FIND("remoção",LOWER(F3575)))
),"Serviços extras",
IF(ISNUMBER(FIND("banho",LOWER(F3575))),"Banho","Loja")))</f>
        <v>Banho</v>
      </c>
      <c r="AZ3575" s="1" t="str">
        <f>IF(ISBLANK(I3575),"", _xlfn.LET(_xlpm.Pedido,TRIM(D3575&amp;""),IF(_xlpm.Pedido&lt;&gt;"",_xlpm.Pedido&amp;" | "&amp;K3575,I3575&amp;" | "&amp;K3575&amp;" | "&amp;TEXT(AU3575,"0"))))</f>
        <v>5689 | Zara</v>
      </c>
      <c r="BA3575" s="1" t="str">
        <f>IF(ISBLANK(I3575),"", _xlfn.LET(_xlpm.TipoServico,LOWER(H3575),IF(ISNUMBER(FIND("banho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5" s="1" t="str">
        <f>IF(ISBLANK(I3575),"", _xlfn.LET(
    _xlpm.Servico,TRIM(F3575&amp;""),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75" s="1">
        <f t="shared" si="10"/>
        <v>62</v>
      </c>
    </row>
    <row r="3576" spans="1:55" x14ac:dyDescent="0.3">
      <c r="A3576" t="s">
        <v>172</v>
      </c>
      <c r="B3576" s="3">
        <v>46147</v>
      </c>
      <c r="C3576" t="s">
        <v>46</v>
      </c>
      <c r="D3576">
        <v>5689</v>
      </c>
      <c r="F3576" t="s">
        <v>137</v>
      </c>
      <c r="G3576" t="s">
        <v>137</v>
      </c>
      <c r="H3576" t="s">
        <v>135</v>
      </c>
      <c r="I3576">
        <v>2298</v>
      </c>
      <c r="J3576" t="s">
        <v>70</v>
      </c>
      <c r="K3576" t="s">
        <v>221</v>
      </c>
      <c r="L3576">
        <v>71997100766</v>
      </c>
      <c r="N3576">
        <v>0</v>
      </c>
      <c r="P3576">
        <v>0</v>
      </c>
      <c r="Q3576">
        <v>5</v>
      </c>
      <c r="R3576">
        <v>5</v>
      </c>
      <c r="S3576">
        <v>1</v>
      </c>
      <c r="AH3576" t="s">
        <v>222</v>
      </c>
      <c r="AI3576" t="s">
        <v>223</v>
      </c>
      <c r="AM3576" t="s">
        <v>867</v>
      </c>
      <c r="AT3576" s="1"/>
      <c r="AU3576" s="2" t="str">
        <f>IF(ISBLANK(B3576),"", TEXT(B3576,"dddd, d \d\e mmmm \d\e aaaa"))</f>
        <v>terça-feira, 5 de maio de 2026</v>
      </c>
      <c r="AX3576" s="1" t="str" cm="1">
        <f t="array" ref="AX3576">IFERROR(_xlfn.TEXTJOIN(", ",TRUE,_xlfn._xlws.SORT(_xlfn.UNIQUE(_xlfn._xlws.FILTER($K$2:$K$2889,($I$2:$I$2889=I3576)*($K$2:$K$2889&lt;&gt;""))))),"")</f>
        <v>Zara</v>
      </c>
      <c r="AY3576" s="1" t="str">
        <f>IF(ISBLANK(F3576),"", IF(OR(
ISNUMBER(FIND("escovacao",LOWER(F3576))),
ISNUMBER(FIND("escovação",LOWER(F3576))),
ISNUMBER(FIND("higiene bucal",LOWER(F3576))),
ISNUMBER(FIND("tosa",LOWER(F3576))),
ISNUMBER(FIND("hidratacao",LOWER(F3576))),
ISNUMBER(FIND("hidratação",LOWER(F3576))),
ISNUMBER(FIND("spa",LOWER(F3576))),
ISNUMBER(FIND("corte de unhas",LOWER(F3576))),
ISNUMBER(FIND("desembolo",LOWER(F3576))),
ISNUMBER(FIND("clorexidina",LOWER(F3576))),
ISNUMBER(FIND("matizacao",LOWER(F3576))),
ISNUMBER(FIND("matização",LOWER(F3576))),
ISNUMBER(FIND("arredondamento",LOWER(F3576))),
ISNUMBER(FIND("remocao",LOWER(F3576))),
ISNUMBER(FIND("remoção",LOWER(F3576)))
),"Serviços extras",
IF(ISNUMBER(FIND("banho",LOWER(F3576))),"Banho","Loja")))</f>
        <v>Serviços extras</v>
      </c>
      <c r="AZ3576" s="1" t="str">
        <f>IF(ISBLANK(I3576),"", _xlfn.LET(_xlpm.Pedido,TRIM(D3576&amp;""),IF(_xlpm.Pedido&lt;&gt;"",_xlpm.Pedido&amp;" | "&amp;K3576,I3576&amp;" | "&amp;K3576&amp;" | "&amp;TEXT(AU3576,"0"))))</f>
        <v>5689 | Zara</v>
      </c>
      <c r="BA3576" s="1" t="str">
        <f>IF(ISBLANK(I3576),"", _xlfn.LET(_xlpm.TipoServico,LOWER(H3576),IF(ISNUMBER(FIND("banho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6" s="1" t="str">
        <f>IF(ISBLANK(I3576),"", _xlfn.LET(
    _xlpm.Servico,TRIM(F3576&amp;""),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76" s="1">
        <f t="shared" si="10"/>
        <v>5</v>
      </c>
    </row>
    <row r="3577" spans="1:55" x14ac:dyDescent="0.3">
      <c r="A3577" t="s">
        <v>141</v>
      </c>
      <c r="B3577" s="3">
        <v>46147</v>
      </c>
      <c r="C3577" t="s">
        <v>46</v>
      </c>
      <c r="D3577">
        <v>5893</v>
      </c>
      <c r="F3577" t="s">
        <v>217</v>
      </c>
      <c r="G3577" t="s">
        <v>217</v>
      </c>
      <c r="H3577" t="s">
        <v>135</v>
      </c>
      <c r="I3577">
        <v>2142</v>
      </c>
      <c r="J3577" t="s">
        <v>76</v>
      </c>
      <c r="K3577" t="s">
        <v>218</v>
      </c>
      <c r="L3577">
        <v>73991248482</v>
      </c>
      <c r="N3577">
        <v>0</v>
      </c>
      <c r="P3577">
        <v>0</v>
      </c>
      <c r="Q3577">
        <v>59</v>
      </c>
      <c r="R3577">
        <v>59</v>
      </c>
      <c r="S3577">
        <v>1</v>
      </c>
      <c r="AH3577" t="s">
        <v>219</v>
      </c>
      <c r="AI3577" t="s">
        <v>220</v>
      </c>
      <c r="AJ3577" t="s">
        <v>214</v>
      </c>
      <c r="AK3577" t="s">
        <v>190</v>
      </c>
      <c r="AL3577" t="s">
        <v>188</v>
      </c>
      <c r="AT3577" s="1"/>
      <c r="AU3577" s="2" t="str">
        <f>IF(ISBLANK(B3577),"", TEXT(B3577,"dddd, d \d\e mmmm \d\e aaaa"))</f>
        <v>terça-feira, 5 de maio de 2026</v>
      </c>
      <c r="AX3577" s="1" t="str" cm="1">
        <f t="array" ref="AX3577">IFERROR(_xlfn.TEXTJOIN(", ",TRUE,_xlfn._xlws.SORT(_xlfn.UNIQUE(_xlfn._xlws.FILTER($K$2:$K$2889,($I$2:$I$2889=I3577)*($K$2:$K$2889&lt;&gt;""))))),"")</f>
        <v>Lila</v>
      </c>
      <c r="AY3577" s="1" t="str">
        <f>IF(ISBLANK(F3577),"", IF(OR(
ISNUMBER(FIND("escovacao",LOWER(F3577))),
ISNUMBER(FIND("escovação",LOWER(F3577))),
ISNUMBER(FIND("higiene bucal",LOWER(F3577))),
ISNUMBER(FIND("tosa",LOWER(F3577))),
ISNUMBER(FIND("hidratacao",LOWER(F3577))),
ISNUMBER(FIND("hidratação",LOWER(F3577))),
ISNUMBER(FIND("spa",LOWER(F3577))),
ISNUMBER(FIND("corte de unhas",LOWER(F3577))),
ISNUMBER(FIND("desembolo",LOWER(F3577))),
ISNUMBER(FIND("clorexidina",LOWER(F3577))),
ISNUMBER(FIND("matizacao",LOWER(F3577))),
ISNUMBER(FIND("matização",LOWER(F3577))),
ISNUMBER(FIND("arredondamento",LOWER(F3577))),
ISNUMBER(FIND("remocao",LOWER(F3577))),
ISNUMBER(FIND("remoção",LOWER(F3577)))
),"Serviços extras",
IF(ISNUMBER(FIND("banho",LOWER(F3577))),"Banho","Loja")))</f>
        <v>Banho</v>
      </c>
      <c r="AZ3577" s="1" t="str">
        <f>IF(ISBLANK(I3577),"", _xlfn.LET(_xlpm.Pedido,TRIM(D3577&amp;""),IF(_xlpm.Pedido&lt;&gt;"",_xlpm.Pedido&amp;" | "&amp;K3577,I3577&amp;" | "&amp;K3577&amp;" | "&amp;TEXT(AU3577,"0"))))</f>
        <v>5893 | Lila</v>
      </c>
      <c r="BA3577" s="1" t="str">
        <f>IF(ISBLANK(I3577),"", _xlfn.LET(_xlpm.TipoServico,LOWER(H3577),IF(ISNUMBER(FIND("banho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7" s="1" t="str">
        <f>IF(ISBLANK(I3577),"", _xlfn.LET(
    _xlpm.Servico,TRIM(F3577&amp;""),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577" s="1">
        <f t="shared" si="10"/>
        <v>59</v>
      </c>
    </row>
    <row r="3578" spans="1:55" x14ac:dyDescent="0.3">
      <c r="A3578" t="s">
        <v>141</v>
      </c>
      <c r="B3578" s="3">
        <v>46147</v>
      </c>
      <c r="C3578" t="s">
        <v>46</v>
      </c>
      <c r="D3578">
        <v>5893</v>
      </c>
      <c r="F3578" t="s">
        <v>137</v>
      </c>
      <c r="G3578" t="s">
        <v>137</v>
      </c>
      <c r="H3578" t="s">
        <v>135</v>
      </c>
      <c r="I3578">
        <v>2142</v>
      </c>
      <c r="J3578" t="s">
        <v>76</v>
      </c>
      <c r="K3578" t="s">
        <v>218</v>
      </c>
      <c r="L3578">
        <v>73991248482</v>
      </c>
      <c r="N3578">
        <v>0</v>
      </c>
      <c r="P3578">
        <v>0</v>
      </c>
      <c r="Q3578">
        <v>5</v>
      </c>
      <c r="R3578">
        <v>5</v>
      </c>
      <c r="S3578">
        <v>1</v>
      </c>
      <c r="AH3578" t="s">
        <v>219</v>
      </c>
      <c r="AI3578" t="s">
        <v>220</v>
      </c>
      <c r="AJ3578" t="s">
        <v>214</v>
      </c>
      <c r="AK3578" t="s">
        <v>190</v>
      </c>
      <c r="AL3578" t="s">
        <v>188</v>
      </c>
      <c r="AT3578" s="1"/>
      <c r="AU3578" s="2" t="str">
        <f>IF(ISBLANK(B3578),"", TEXT(B3578,"dddd, d \d\e mmmm \d\e aaaa"))</f>
        <v>terça-feira, 5 de maio de 2026</v>
      </c>
      <c r="AX3578" s="1" t="str" cm="1">
        <f t="array" ref="AX3578">IFERROR(_xlfn.TEXTJOIN(", ",TRUE,_xlfn._xlws.SORT(_xlfn.UNIQUE(_xlfn._xlws.FILTER($K$2:$K$2889,($I$2:$I$2889=I3578)*($K$2:$K$2889&lt;&gt;""))))),"")</f>
        <v>Lila</v>
      </c>
      <c r="AY3578" s="1" t="str">
        <f>IF(ISBLANK(F3578),"", IF(OR(
ISNUMBER(FIND("escovacao",LOWER(F3578))),
ISNUMBER(FIND("escovação",LOWER(F3578))),
ISNUMBER(FIND("higiene bucal",LOWER(F3578))),
ISNUMBER(FIND("tosa",LOWER(F3578))),
ISNUMBER(FIND("hidratacao",LOWER(F3578))),
ISNUMBER(FIND("hidratação",LOWER(F3578))),
ISNUMBER(FIND("spa",LOWER(F3578))),
ISNUMBER(FIND("corte de unhas",LOWER(F3578))),
ISNUMBER(FIND("desembolo",LOWER(F3578))),
ISNUMBER(FIND("clorexidina",LOWER(F3578))),
ISNUMBER(FIND("matizacao",LOWER(F3578))),
ISNUMBER(FIND("matização",LOWER(F3578))),
ISNUMBER(FIND("arredondamento",LOWER(F3578))),
ISNUMBER(FIND("remocao",LOWER(F3578))),
ISNUMBER(FIND("remoção",LOWER(F3578)))
),"Serviços extras",
IF(ISNUMBER(FIND("banho",LOWER(F3578))),"Banho","Loja")))</f>
        <v>Serviços extras</v>
      </c>
      <c r="AZ3578" s="1" t="str">
        <f>IF(ISBLANK(I3578),"", _xlfn.LET(_xlpm.Pedido,TRIM(D3578&amp;""),IF(_xlpm.Pedido&lt;&gt;"",_xlpm.Pedido&amp;" | "&amp;K3578,I3578&amp;" | "&amp;K3578&amp;" | "&amp;TEXT(AU3578,"0"))))</f>
        <v>5893 | Lila</v>
      </c>
      <c r="BA3578" s="1" t="str">
        <f>IF(ISBLANK(I3578),"", _xlfn.LET(_xlpm.TipoServico,LOWER(H3578),IF(ISNUMBER(FIND("banho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8" s="1" t="str">
        <f>IF(ISBLANK(I3578),"", _xlfn.LET(
    _xlpm.Servico,TRIM(F3578&amp;""),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78" s="1">
        <f t="shared" si="10"/>
        <v>5</v>
      </c>
    </row>
    <row r="3579" spans="1:55" x14ac:dyDescent="0.3">
      <c r="A3579" t="s">
        <v>172</v>
      </c>
      <c r="B3579" s="3">
        <v>46147</v>
      </c>
      <c r="C3579" t="s">
        <v>46</v>
      </c>
      <c r="F3579" t="s">
        <v>237</v>
      </c>
      <c r="G3579" t="s">
        <v>237</v>
      </c>
      <c r="H3579" t="s">
        <v>135</v>
      </c>
      <c r="I3579">
        <v>2320</v>
      </c>
      <c r="J3579" t="s">
        <v>236</v>
      </c>
      <c r="K3579" t="s">
        <v>238</v>
      </c>
      <c r="L3579">
        <v>73982256161</v>
      </c>
      <c r="N3579">
        <v>0</v>
      </c>
      <c r="P3579">
        <v>0</v>
      </c>
      <c r="Q3579">
        <v>105</v>
      </c>
      <c r="R3579">
        <v>105</v>
      </c>
      <c r="S3579">
        <v>1</v>
      </c>
      <c r="AH3579" t="s">
        <v>239</v>
      </c>
      <c r="AI3579" t="s">
        <v>196</v>
      </c>
      <c r="AJ3579" t="s">
        <v>192</v>
      </c>
      <c r="AK3579" t="s">
        <v>187</v>
      </c>
      <c r="AL3579" t="s">
        <v>240</v>
      </c>
      <c r="AT3579" s="1"/>
      <c r="AU3579" s="2" t="str">
        <f>IF(ISBLANK(B3579),"", TEXT(B3579,"dddd, d \d\e mmmm \d\e aaaa"))</f>
        <v>terça-feira, 5 de maio de 2026</v>
      </c>
      <c r="AX3579" s="1" t="str" cm="1">
        <f t="array" ref="AX3579">IFERROR(_xlfn.TEXTJOIN(", ",TRUE,_xlfn._xlws.SORT(_xlfn.UNIQUE(_xlfn._xlws.FILTER($K$2:$K$2889,($I$2:$I$2889=I3579)*($K$2:$K$2889&lt;&gt;""))))),"")</f>
        <v>Luke</v>
      </c>
      <c r="AY3579" s="1" t="str">
        <f>IF(ISBLANK(F3579),"", IF(OR(
ISNUMBER(FIND("escovacao",LOWER(F3579))),
ISNUMBER(FIND("escovação",LOWER(F3579))),
ISNUMBER(FIND("higiene bucal",LOWER(F3579))),
ISNUMBER(FIND("tosa",LOWER(F3579))),
ISNUMBER(FIND("hidratacao",LOWER(F3579))),
ISNUMBER(FIND("hidratação",LOWER(F3579))),
ISNUMBER(FIND("spa",LOWER(F3579))),
ISNUMBER(FIND("corte de unhas",LOWER(F3579))),
ISNUMBER(FIND("desembolo",LOWER(F3579))),
ISNUMBER(FIND("clorexidina",LOWER(F3579))),
ISNUMBER(FIND("matizacao",LOWER(F3579))),
ISNUMBER(FIND("matização",LOWER(F3579))),
ISNUMBER(FIND("arredondamento",LOWER(F3579))),
ISNUMBER(FIND("remocao",LOWER(F3579))),
ISNUMBER(FIND("remoção",LOWER(F3579)))
),"Serviços extras",
IF(ISNUMBER(FIND("banho",LOWER(F3579))),"Banho","Loja")))</f>
        <v>Banho</v>
      </c>
      <c r="AZ3579" s="1" t="str">
        <f>IF(ISBLANK(I3579),"", _xlfn.LET(_xlpm.Pedido,TRIM(D3579&amp;""),IF(_xlpm.Pedido&lt;&gt;"",_xlpm.Pedido&amp;" | "&amp;K3579,I3579&amp;" | "&amp;K3579&amp;" | "&amp;TEXT(AU3579,"0"))))</f>
        <v>2320 | Luke | terça-feira, 5 de maio de 2026</v>
      </c>
      <c r="BA3579" s="1" t="str">
        <f>IF(ISBLANK(I3579),"", _xlfn.LET(_xlpm.TipoServico,LOWER(H3579),IF(ISNUMBER(FIND("banho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79" s="1" t="str">
        <f>IF(ISBLANK(I3579),"", _xlfn.LET(
    _xlpm.Servico,TRIM(F3579&amp;""),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3579" s="1">
        <f t="shared" si="10"/>
        <v>105</v>
      </c>
    </row>
    <row r="3580" spans="1:55" x14ac:dyDescent="0.3">
      <c r="A3580" t="s">
        <v>172</v>
      </c>
      <c r="B3580" s="3">
        <v>46147</v>
      </c>
      <c r="C3580" t="s">
        <v>46</v>
      </c>
      <c r="F3580" t="s">
        <v>137</v>
      </c>
      <c r="G3580" t="s">
        <v>137</v>
      </c>
      <c r="H3580" t="s">
        <v>135</v>
      </c>
      <c r="I3580">
        <v>2320</v>
      </c>
      <c r="J3580" t="s">
        <v>236</v>
      </c>
      <c r="K3580" t="s">
        <v>238</v>
      </c>
      <c r="L3580">
        <v>73982256161</v>
      </c>
      <c r="N3580">
        <v>0</v>
      </c>
      <c r="P3580">
        <v>0</v>
      </c>
      <c r="Q3580">
        <v>5</v>
      </c>
      <c r="R3580">
        <v>5</v>
      </c>
      <c r="S3580">
        <v>1</v>
      </c>
      <c r="AH3580" t="s">
        <v>239</v>
      </c>
      <c r="AI3580" t="s">
        <v>196</v>
      </c>
      <c r="AJ3580" t="s">
        <v>192</v>
      </c>
      <c r="AK3580" t="s">
        <v>187</v>
      </c>
      <c r="AL3580" t="s">
        <v>240</v>
      </c>
      <c r="AT3580" s="1"/>
      <c r="AU3580" s="2" t="str">
        <f>IF(ISBLANK(B3580),"", TEXT(B3580,"dddd, d \d\e mmmm \d\e aaaa"))</f>
        <v>terça-feira, 5 de maio de 2026</v>
      </c>
      <c r="AX3580" s="1" t="str" cm="1">
        <f t="array" ref="AX3580">IFERROR(_xlfn.TEXTJOIN(", ",TRUE,_xlfn._xlws.SORT(_xlfn.UNIQUE(_xlfn._xlws.FILTER($K$2:$K$2889,($I$2:$I$2889=I3580)*($K$2:$K$2889&lt;&gt;""))))),"")</f>
        <v>Luke</v>
      </c>
      <c r="AY3580" s="1" t="str">
        <f>IF(ISBLANK(F3580),"", IF(OR(
ISNUMBER(FIND("escovacao",LOWER(F3580))),
ISNUMBER(FIND("escovação",LOWER(F3580))),
ISNUMBER(FIND("higiene bucal",LOWER(F3580))),
ISNUMBER(FIND("tosa",LOWER(F3580))),
ISNUMBER(FIND("hidratacao",LOWER(F3580))),
ISNUMBER(FIND("hidratação",LOWER(F3580))),
ISNUMBER(FIND("spa",LOWER(F3580))),
ISNUMBER(FIND("corte de unhas",LOWER(F3580))),
ISNUMBER(FIND("desembolo",LOWER(F3580))),
ISNUMBER(FIND("clorexidina",LOWER(F3580))),
ISNUMBER(FIND("matizacao",LOWER(F3580))),
ISNUMBER(FIND("matização",LOWER(F3580))),
ISNUMBER(FIND("arredondamento",LOWER(F3580))),
ISNUMBER(FIND("remocao",LOWER(F3580))),
ISNUMBER(FIND("remoção",LOWER(F3580)))
),"Serviços extras",
IF(ISNUMBER(FIND("banho",LOWER(F3580))),"Banho","Loja")))</f>
        <v>Serviços extras</v>
      </c>
      <c r="AZ3580" s="1" t="str">
        <f>IF(ISBLANK(I3580),"", _xlfn.LET(_xlpm.Pedido,TRIM(D3580&amp;""),IF(_xlpm.Pedido&lt;&gt;"",_xlpm.Pedido&amp;" | "&amp;K3580,I3580&amp;" | "&amp;K3580&amp;" | "&amp;TEXT(AU3580,"0"))))</f>
        <v>2320 | Luke | terça-feira, 5 de maio de 2026</v>
      </c>
      <c r="BA3580" s="1" t="str">
        <f>IF(ISBLANK(I3580),"", _xlfn.LET(_xlpm.TipoServico,LOWER(H3580),IF(ISNUMBER(FIND("banho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0" s="1" t="str">
        <f>IF(ISBLANK(I3580),"", _xlfn.LET(
    _xlpm.Servico,TRIM(F3580&amp;""),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80" s="1">
        <f t="shared" si="10"/>
        <v>5</v>
      </c>
    </row>
    <row r="3581" spans="1:55" x14ac:dyDescent="0.3">
      <c r="A3581" t="s">
        <v>172</v>
      </c>
      <c r="B3581" s="3">
        <v>46147</v>
      </c>
      <c r="C3581" t="s">
        <v>46</v>
      </c>
      <c r="F3581" t="s">
        <v>243</v>
      </c>
      <c r="G3581" t="s">
        <v>243</v>
      </c>
      <c r="H3581" t="s">
        <v>135</v>
      </c>
      <c r="I3581">
        <v>2320</v>
      </c>
      <c r="J3581" t="s">
        <v>236</v>
      </c>
      <c r="K3581" t="s">
        <v>238</v>
      </c>
      <c r="L3581">
        <v>73982256161</v>
      </c>
      <c r="N3581">
        <v>0</v>
      </c>
      <c r="P3581">
        <v>0</v>
      </c>
      <c r="Q3581">
        <v>30</v>
      </c>
      <c r="R3581">
        <v>30</v>
      </c>
      <c r="S3581">
        <v>1</v>
      </c>
      <c r="AH3581" t="s">
        <v>239</v>
      </c>
      <c r="AI3581" t="s">
        <v>196</v>
      </c>
      <c r="AJ3581" t="s">
        <v>192</v>
      </c>
      <c r="AK3581" t="s">
        <v>187</v>
      </c>
      <c r="AL3581" t="s">
        <v>240</v>
      </c>
      <c r="AT3581" s="1"/>
      <c r="AU3581" s="2" t="str">
        <f>IF(ISBLANK(B3581),"", TEXT(B3581,"dddd, d \d\e mmmm \d\e aaaa"))</f>
        <v>terça-feira, 5 de maio de 2026</v>
      </c>
      <c r="AX3581" s="1" t="str" cm="1">
        <f t="array" ref="AX3581">IFERROR(_xlfn.TEXTJOIN(", ",TRUE,_xlfn._xlws.SORT(_xlfn.UNIQUE(_xlfn._xlws.FILTER($K$2:$K$2889,($I$2:$I$2889=I3581)*($K$2:$K$2889&lt;&gt;""))))),"")</f>
        <v>Luke</v>
      </c>
      <c r="AY3581" s="1" t="str">
        <f>IF(ISBLANK(F3581),"", IF(OR(
ISNUMBER(FIND("escovacao",LOWER(F3581))),
ISNUMBER(FIND("escovação",LOWER(F3581))),
ISNUMBER(FIND("higiene bucal",LOWER(F3581))),
ISNUMBER(FIND("tosa",LOWER(F3581))),
ISNUMBER(FIND("hidratacao",LOWER(F3581))),
ISNUMBER(FIND("hidratação",LOWER(F3581))),
ISNUMBER(FIND("spa",LOWER(F3581))),
ISNUMBER(FIND("corte de unhas",LOWER(F3581))),
ISNUMBER(FIND("desembolo",LOWER(F3581))),
ISNUMBER(FIND("clorexidina",LOWER(F3581))),
ISNUMBER(FIND("matizacao",LOWER(F3581))),
ISNUMBER(FIND("matização",LOWER(F3581))),
ISNUMBER(FIND("arredondamento",LOWER(F3581))),
ISNUMBER(FIND("remocao",LOWER(F3581))),
ISNUMBER(FIND("remoção",LOWER(F3581)))
),"Serviços extras",
IF(ISNUMBER(FIND("banho",LOWER(F3581))),"Banho","Loja")))</f>
        <v>Serviços extras</v>
      </c>
      <c r="AZ3581" s="1" t="str">
        <f>IF(ISBLANK(I3581),"", _xlfn.LET(_xlpm.Pedido,TRIM(D3581&amp;""),IF(_xlpm.Pedido&lt;&gt;"",_xlpm.Pedido&amp;" | "&amp;K3581,I3581&amp;" | "&amp;K3581&amp;" | "&amp;TEXT(AU3581,"0"))))</f>
        <v>2320 | Luke | terça-feira, 5 de maio de 2026</v>
      </c>
      <c r="BA3581" s="1" t="str">
        <f>IF(ISBLANK(I3581),"", _xlfn.LET(_xlpm.TipoServico,LOWER(H3581),IF(ISNUMBER(FIND("banho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1" s="1" t="str">
        <f>IF(ISBLANK(I3581),"", _xlfn.LET(
    _xlpm.Servico,TRIM(F3581&amp;""),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81" s="1">
        <f t="shared" si="10"/>
        <v>30</v>
      </c>
    </row>
    <row r="3582" spans="1:55" x14ac:dyDescent="0.3">
      <c r="A3582" t="s">
        <v>141</v>
      </c>
      <c r="B3582" s="3">
        <v>46147</v>
      </c>
      <c r="C3582" t="s">
        <v>46</v>
      </c>
      <c r="D3582">
        <v>5502</v>
      </c>
      <c r="F3582" t="s">
        <v>134</v>
      </c>
      <c r="H3582" t="s">
        <v>135</v>
      </c>
      <c r="I3582">
        <v>2268</v>
      </c>
      <c r="J3582" t="s">
        <v>241</v>
      </c>
      <c r="K3582" t="s">
        <v>242</v>
      </c>
      <c r="L3582">
        <v>557391419933</v>
      </c>
      <c r="N3582">
        <v>0</v>
      </c>
      <c r="P3582">
        <v>0</v>
      </c>
      <c r="Q3582">
        <v>62</v>
      </c>
      <c r="R3582">
        <v>62</v>
      </c>
      <c r="S3582">
        <v>1</v>
      </c>
      <c r="AH3582" t="s">
        <v>229</v>
      </c>
      <c r="AI3582" t="s">
        <v>230</v>
      </c>
      <c r="AJ3582" t="s">
        <v>192</v>
      </c>
      <c r="AK3582" t="s">
        <v>190</v>
      </c>
      <c r="AL3582" t="s">
        <v>188</v>
      </c>
      <c r="AT3582" s="1"/>
      <c r="AU3582" s="2" t="str">
        <f>IF(ISBLANK(B3582),"", TEXT(B3582,"dddd, d \d\e mmmm \d\e aaaa"))</f>
        <v>terça-feira, 5 de maio de 2026</v>
      </c>
      <c r="AX3582" s="1" t="str" cm="1">
        <f t="array" ref="AX3582">IFERROR(_xlfn.TEXTJOIN(", ",TRUE,_xlfn._xlws.SORT(_xlfn.UNIQUE(_xlfn._xlws.FILTER($K$2:$K$2889,($I$2:$I$2889=I3582)*($K$2:$K$2889&lt;&gt;""))))),"")</f>
        <v>Dafne</v>
      </c>
      <c r="AY3582" s="1" t="str">
        <f>IF(ISBLANK(F3582),"", IF(OR(
ISNUMBER(FIND("escovacao",LOWER(F3582))),
ISNUMBER(FIND("escovação",LOWER(F3582))),
ISNUMBER(FIND("higiene bucal",LOWER(F3582))),
ISNUMBER(FIND("tosa",LOWER(F3582))),
ISNUMBER(FIND("hidratacao",LOWER(F3582))),
ISNUMBER(FIND("hidratação",LOWER(F3582))),
ISNUMBER(FIND("spa",LOWER(F3582))),
ISNUMBER(FIND("corte de unhas",LOWER(F3582))),
ISNUMBER(FIND("desembolo",LOWER(F3582))),
ISNUMBER(FIND("clorexidina",LOWER(F3582))),
ISNUMBER(FIND("matizacao",LOWER(F3582))),
ISNUMBER(FIND("matização",LOWER(F3582))),
ISNUMBER(FIND("arredondamento",LOWER(F3582))),
ISNUMBER(FIND("remocao",LOWER(F3582))),
ISNUMBER(FIND("remoção",LOWER(F3582)))
),"Serviços extras",
IF(ISNUMBER(FIND("banho",LOWER(F3582))),"Banho","Loja")))</f>
        <v>Banho</v>
      </c>
      <c r="AZ3582" s="1" t="str">
        <f>IF(ISBLANK(I3582),"", _xlfn.LET(_xlpm.Pedido,TRIM(D3582&amp;""),IF(_xlpm.Pedido&lt;&gt;"",_xlpm.Pedido&amp;" | "&amp;K3582,I3582&amp;" | "&amp;K3582&amp;" | "&amp;TEXT(AU3582,"0"))))</f>
        <v>5502 | Dafne</v>
      </c>
      <c r="BA3582" s="1" t="str">
        <f>IF(ISBLANK(I3582),"", _xlfn.LET(_xlpm.TipoServico,LOWER(H3582),IF(ISNUMBER(FIND("banho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2" s="1" t="str">
        <f>IF(ISBLANK(I3582),"", _xlfn.LET(
    _xlpm.Servico,TRIM(F3582&amp;""),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82" s="1">
        <f t="shared" si="10"/>
        <v>62</v>
      </c>
    </row>
    <row r="3583" spans="1:55" x14ac:dyDescent="0.3">
      <c r="A3583" t="s">
        <v>141</v>
      </c>
      <c r="B3583" s="3">
        <v>46147</v>
      </c>
      <c r="C3583" t="s">
        <v>46</v>
      </c>
      <c r="D3583">
        <v>5502</v>
      </c>
      <c r="F3583" t="s">
        <v>137</v>
      </c>
      <c r="G3583" t="s">
        <v>137</v>
      </c>
      <c r="H3583" t="s">
        <v>135</v>
      </c>
      <c r="I3583">
        <v>2268</v>
      </c>
      <c r="J3583" t="s">
        <v>241</v>
      </c>
      <c r="K3583" t="s">
        <v>242</v>
      </c>
      <c r="L3583">
        <v>557391419933</v>
      </c>
      <c r="N3583">
        <v>0</v>
      </c>
      <c r="P3583">
        <v>0</v>
      </c>
      <c r="Q3583">
        <v>5</v>
      </c>
      <c r="R3583">
        <v>5</v>
      </c>
      <c r="S3583">
        <v>1</v>
      </c>
      <c r="AH3583" t="s">
        <v>229</v>
      </c>
      <c r="AI3583" t="s">
        <v>230</v>
      </c>
      <c r="AJ3583" t="s">
        <v>192</v>
      </c>
      <c r="AK3583" t="s">
        <v>190</v>
      </c>
      <c r="AL3583" t="s">
        <v>188</v>
      </c>
      <c r="AT3583" s="1"/>
      <c r="AU3583" s="2" t="str">
        <f>IF(ISBLANK(B3583),"", TEXT(B3583,"dddd, d \d\e mmmm \d\e aaaa"))</f>
        <v>terça-feira, 5 de maio de 2026</v>
      </c>
      <c r="AX3583" s="1" t="str" cm="1">
        <f t="array" ref="AX3583">IFERROR(_xlfn.TEXTJOIN(", ",TRUE,_xlfn._xlws.SORT(_xlfn.UNIQUE(_xlfn._xlws.FILTER($K$2:$K$2889,($I$2:$I$2889=I3583)*($K$2:$K$2889&lt;&gt;""))))),"")</f>
        <v>Dafne</v>
      </c>
      <c r="AY3583" s="1" t="str">
        <f>IF(ISBLANK(F3583),"", IF(OR(
ISNUMBER(FIND("escovacao",LOWER(F3583))),
ISNUMBER(FIND("escovação",LOWER(F3583))),
ISNUMBER(FIND("higiene bucal",LOWER(F3583))),
ISNUMBER(FIND("tosa",LOWER(F3583))),
ISNUMBER(FIND("hidratacao",LOWER(F3583))),
ISNUMBER(FIND("hidratação",LOWER(F3583))),
ISNUMBER(FIND("spa",LOWER(F3583))),
ISNUMBER(FIND("corte de unhas",LOWER(F3583))),
ISNUMBER(FIND("desembolo",LOWER(F3583))),
ISNUMBER(FIND("clorexidina",LOWER(F3583))),
ISNUMBER(FIND("matizacao",LOWER(F3583))),
ISNUMBER(FIND("matização",LOWER(F3583))),
ISNUMBER(FIND("arredondamento",LOWER(F3583))),
ISNUMBER(FIND("remocao",LOWER(F3583))),
ISNUMBER(FIND("remoção",LOWER(F3583)))
),"Serviços extras",
IF(ISNUMBER(FIND("banho",LOWER(F3583))),"Banho","Loja")))</f>
        <v>Serviços extras</v>
      </c>
      <c r="AZ3583" s="1" t="str">
        <f>IF(ISBLANK(I3583),"", _xlfn.LET(_xlpm.Pedido,TRIM(D3583&amp;""),IF(_xlpm.Pedido&lt;&gt;"",_xlpm.Pedido&amp;" | "&amp;K3583,I3583&amp;" | "&amp;K3583&amp;" | "&amp;TEXT(AU3583,"0"))))</f>
        <v>5502 | Dafne</v>
      </c>
      <c r="BA3583" s="1" t="str">
        <f>IF(ISBLANK(I3583),"", _xlfn.LET(_xlpm.TipoServico,LOWER(H3583),IF(ISNUMBER(FIND("banho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3" s="1" t="str">
        <f>IF(ISBLANK(I3583),"", _xlfn.LET(
    _xlpm.Servico,TRIM(F3583&amp;""),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83" s="1">
        <f t="shared" si="10"/>
        <v>5</v>
      </c>
    </row>
    <row r="3584" spans="1:55" x14ac:dyDescent="0.3">
      <c r="A3584" t="s">
        <v>141</v>
      </c>
      <c r="B3584" s="3">
        <v>46147</v>
      </c>
      <c r="C3584" t="s">
        <v>46</v>
      </c>
      <c r="F3584" t="s">
        <v>159</v>
      </c>
      <c r="G3584" t="s">
        <v>159</v>
      </c>
      <c r="H3584" t="s">
        <v>135</v>
      </c>
      <c r="I3584">
        <v>2482</v>
      </c>
      <c r="J3584" t="s">
        <v>52</v>
      </c>
      <c r="K3584" t="s">
        <v>212</v>
      </c>
      <c r="L3584">
        <v>5573998090906</v>
      </c>
      <c r="N3584">
        <v>0</v>
      </c>
      <c r="P3584">
        <v>0</v>
      </c>
      <c r="Q3584">
        <v>75</v>
      </c>
      <c r="R3584">
        <v>75</v>
      </c>
      <c r="S3584">
        <v>1</v>
      </c>
      <c r="AH3584" t="s">
        <v>213</v>
      </c>
      <c r="AI3584" t="s">
        <v>196</v>
      </c>
      <c r="AJ3584" t="s">
        <v>214</v>
      </c>
      <c r="AK3584" t="s">
        <v>190</v>
      </c>
      <c r="AL3584" t="s">
        <v>200</v>
      </c>
      <c r="AT3584" s="1"/>
      <c r="AU3584" s="2" t="str">
        <f>IF(ISBLANK(B3584),"", TEXT(B3584,"dddd, d \d\e mmmm \d\e aaaa"))</f>
        <v>terça-feira, 5 de maio de 2026</v>
      </c>
      <c r="AX3584" s="1" t="str" cm="1">
        <f t="array" ref="AX3584">IFERROR(_xlfn.TEXTJOIN(", ",TRUE,_xlfn._xlws.SORT(_xlfn.UNIQUE(_xlfn._xlws.FILTER($K$2:$K$2889,($I$2:$I$2889=I3584)*($K$2:$K$2889&lt;&gt;""))))),"")</f>
        <v>Milu</v>
      </c>
      <c r="AY3584" s="1" t="str">
        <f>IF(ISBLANK(F3584),"", IF(OR(
ISNUMBER(FIND("escovacao",LOWER(F3584))),
ISNUMBER(FIND("escovação",LOWER(F3584))),
ISNUMBER(FIND("higiene bucal",LOWER(F3584))),
ISNUMBER(FIND("tosa",LOWER(F3584))),
ISNUMBER(FIND("hidratacao",LOWER(F3584))),
ISNUMBER(FIND("hidratação",LOWER(F3584))),
ISNUMBER(FIND("spa",LOWER(F3584))),
ISNUMBER(FIND("corte de unhas",LOWER(F3584))),
ISNUMBER(FIND("desembolo",LOWER(F3584))),
ISNUMBER(FIND("clorexidina",LOWER(F3584))),
ISNUMBER(FIND("matizacao",LOWER(F3584))),
ISNUMBER(FIND("matização",LOWER(F3584))),
ISNUMBER(FIND("arredondamento",LOWER(F3584))),
ISNUMBER(FIND("remocao",LOWER(F3584))),
ISNUMBER(FIND("remoção",LOWER(F3584)))
),"Serviços extras",
IF(ISNUMBER(FIND("banho",LOWER(F3584))),"Banho","Loja")))</f>
        <v>Banho</v>
      </c>
      <c r="AZ3584" s="1" t="str">
        <f>IF(ISBLANK(I3584),"", _xlfn.LET(_xlpm.Pedido,TRIM(D3584&amp;""),IF(_xlpm.Pedido&lt;&gt;"",_xlpm.Pedido&amp;" | "&amp;K3584,I3584&amp;" | "&amp;K3584&amp;" | "&amp;TEXT(AU3584,"0"))))</f>
        <v>2482 | Milu | terça-feira, 5 de maio de 2026</v>
      </c>
      <c r="BA3584" s="1" t="str">
        <f>IF(ISBLANK(I3584),"", _xlfn.LET(_xlpm.TipoServico,LOWER(H3584),IF(ISNUMBER(FIND("banho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4" s="1" t="str">
        <f>IF(ISBLANK(I3584),"", _xlfn.LET(
    _xlpm.Servico,TRIM(F3584&amp;""),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584" s="1">
        <f t="shared" si="10"/>
        <v>75</v>
      </c>
    </row>
    <row r="3585" spans="1:55" x14ac:dyDescent="0.3">
      <c r="A3585" t="s">
        <v>172</v>
      </c>
      <c r="B3585" s="3">
        <v>46148</v>
      </c>
      <c r="C3585" t="s">
        <v>53</v>
      </c>
      <c r="D3585">
        <v>5490</v>
      </c>
      <c r="F3585" t="s">
        <v>134</v>
      </c>
      <c r="G3585" t="s">
        <v>134</v>
      </c>
      <c r="H3585" t="s">
        <v>135</v>
      </c>
      <c r="I3585">
        <v>2400</v>
      </c>
      <c r="J3585" t="s">
        <v>28</v>
      </c>
      <c r="K3585" t="s">
        <v>165</v>
      </c>
      <c r="L3585">
        <v>73988089487</v>
      </c>
      <c r="N3585">
        <v>0</v>
      </c>
      <c r="P3585">
        <v>0</v>
      </c>
      <c r="Q3585">
        <v>62</v>
      </c>
      <c r="R3585">
        <v>62</v>
      </c>
      <c r="S3585">
        <v>1</v>
      </c>
      <c r="AT3585" s="1"/>
      <c r="AU3585" s="2" t="str">
        <f>IF(ISBLANK(B3585),"", TEXT(B3585,"dddd, d \d\e mmmm \d\e aaaa"))</f>
        <v>quarta-feira, 6 de maio de 2026</v>
      </c>
      <c r="AX3585" s="1" t="str" cm="1">
        <f t="array" ref="AX3585">IFERROR(_xlfn.TEXTJOIN(", ",TRUE,_xlfn._xlws.SORT(_xlfn.UNIQUE(_xlfn._xlws.FILTER($K$2:$K$2889,($I$2:$I$2889=I3585)*($K$2:$K$2889&lt;&gt;""))))),"")</f>
        <v>Dora</v>
      </c>
      <c r="AY3585" s="1" t="str">
        <f>IF(ISBLANK(F3585),"", IF(OR(
ISNUMBER(FIND("escovacao",LOWER(F3585))),
ISNUMBER(FIND("escovação",LOWER(F3585))),
ISNUMBER(FIND("higiene bucal",LOWER(F3585))),
ISNUMBER(FIND("tosa",LOWER(F3585))),
ISNUMBER(FIND("hidratacao",LOWER(F3585))),
ISNUMBER(FIND("hidratação",LOWER(F3585))),
ISNUMBER(FIND("spa",LOWER(F3585))),
ISNUMBER(FIND("corte de unhas",LOWER(F3585))),
ISNUMBER(FIND("desembolo",LOWER(F3585))),
ISNUMBER(FIND("clorexidina",LOWER(F3585))),
ISNUMBER(FIND("matizacao",LOWER(F3585))),
ISNUMBER(FIND("matização",LOWER(F3585))),
ISNUMBER(FIND("arredondamento",LOWER(F3585))),
ISNUMBER(FIND("remocao",LOWER(F3585))),
ISNUMBER(FIND("remoção",LOWER(F3585)))
),"Serviços extras",
IF(ISNUMBER(FIND("banho",LOWER(F3585))),"Banho","Loja")))</f>
        <v>Banho</v>
      </c>
      <c r="AZ3585" s="1" t="str">
        <f>IF(ISBLANK(I3585),"", _xlfn.LET(_xlpm.Pedido,TRIM(D3585&amp;""),IF(_xlpm.Pedido&lt;&gt;"",_xlpm.Pedido&amp;" | "&amp;K3585,I3585&amp;" | "&amp;K3585&amp;" | "&amp;TEXT(AU3585,"0"))))</f>
        <v>5490 | Dora</v>
      </c>
      <c r="BA3585" s="1" t="str">
        <f>IF(ISBLANK(I3585),"", _xlfn.LET(_xlpm.TipoServico,LOWER(H3585),IF(ISNUMBER(FIND("banho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5" s="1" t="str">
        <f>IF(ISBLANK(I3585),"", _xlfn.LET(
    _xlpm.Servico,TRIM(F3585&amp;""),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85" s="1">
        <f t="shared" si="10"/>
        <v>62</v>
      </c>
    </row>
    <row r="3586" spans="1:55" x14ac:dyDescent="0.3">
      <c r="A3586" t="s">
        <v>172</v>
      </c>
      <c r="B3586" s="3">
        <v>46148</v>
      </c>
      <c r="C3586" t="s">
        <v>53</v>
      </c>
      <c r="D3586">
        <v>5490</v>
      </c>
      <c r="F3586" t="s">
        <v>137</v>
      </c>
      <c r="G3586" t="s">
        <v>137</v>
      </c>
      <c r="H3586" t="s">
        <v>135</v>
      </c>
      <c r="I3586">
        <v>2400</v>
      </c>
      <c r="J3586" t="s">
        <v>28</v>
      </c>
      <c r="K3586" t="s">
        <v>165</v>
      </c>
      <c r="L3586">
        <v>73988089487</v>
      </c>
      <c r="N3586">
        <v>0</v>
      </c>
      <c r="P3586">
        <v>0</v>
      </c>
      <c r="Q3586">
        <v>5</v>
      </c>
      <c r="R3586">
        <v>5</v>
      </c>
      <c r="S3586">
        <v>1</v>
      </c>
      <c r="AT3586" s="1"/>
      <c r="AU3586" s="2" t="str">
        <f>IF(ISBLANK(B3586),"", TEXT(B3586,"dddd, d \d\e mmmm \d\e aaaa"))</f>
        <v>quarta-feira, 6 de maio de 2026</v>
      </c>
      <c r="AX3586" s="1" t="str" cm="1">
        <f t="array" ref="AX3586">IFERROR(_xlfn.TEXTJOIN(", ",TRUE,_xlfn._xlws.SORT(_xlfn.UNIQUE(_xlfn._xlws.FILTER($K$2:$K$2889,($I$2:$I$2889=I3586)*($K$2:$K$2889&lt;&gt;""))))),"")</f>
        <v>Dora</v>
      </c>
      <c r="AY3586" s="1" t="str">
        <f>IF(ISBLANK(F3586),"", IF(OR(
ISNUMBER(FIND("escovacao",LOWER(F3586))),
ISNUMBER(FIND("escovação",LOWER(F3586))),
ISNUMBER(FIND("higiene bucal",LOWER(F3586))),
ISNUMBER(FIND("tosa",LOWER(F3586))),
ISNUMBER(FIND("hidratacao",LOWER(F3586))),
ISNUMBER(FIND("hidratação",LOWER(F3586))),
ISNUMBER(FIND("spa",LOWER(F3586))),
ISNUMBER(FIND("corte de unhas",LOWER(F3586))),
ISNUMBER(FIND("desembolo",LOWER(F3586))),
ISNUMBER(FIND("clorexidina",LOWER(F3586))),
ISNUMBER(FIND("matizacao",LOWER(F3586))),
ISNUMBER(FIND("matização",LOWER(F3586))),
ISNUMBER(FIND("arredondamento",LOWER(F3586))),
ISNUMBER(FIND("remocao",LOWER(F3586))),
ISNUMBER(FIND("remoção",LOWER(F3586)))
),"Serviços extras",
IF(ISNUMBER(FIND("banho",LOWER(F3586))),"Banho","Loja")))</f>
        <v>Serviços extras</v>
      </c>
      <c r="AZ3586" s="1" t="str">
        <f>IF(ISBLANK(I3586),"", _xlfn.LET(_xlpm.Pedido,TRIM(D3586&amp;""),IF(_xlpm.Pedido&lt;&gt;"",_xlpm.Pedido&amp;" | "&amp;K3586,I3586&amp;" | "&amp;K3586&amp;" | "&amp;TEXT(AU3586,"0"))))</f>
        <v>5490 | Dora</v>
      </c>
      <c r="BA3586" s="1" t="str">
        <f>IF(ISBLANK(I3586),"", _xlfn.LET(_xlpm.TipoServico,LOWER(H3586),IF(ISNUMBER(FIND("banho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6" s="1" t="str">
        <f>IF(ISBLANK(I3586),"", _xlfn.LET(
    _xlpm.Servico,TRIM(F3586&amp;""),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86" s="1">
        <f t="shared" si="10"/>
        <v>5</v>
      </c>
    </row>
    <row r="3587" spans="1:55" x14ac:dyDescent="0.3">
      <c r="A3587" t="s">
        <v>172</v>
      </c>
      <c r="B3587" s="3">
        <v>46148</v>
      </c>
      <c r="C3587" t="s">
        <v>53</v>
      </c>
      <c r="D3587">
        <v>5490</v>
      </c>
      <c r="F3587" t="s">
        <v>146</v>
      </c>
      <c r="G3587" t="s">
        <v>146</v>
      </c>
      <c r="H3587" t="s">
        <v>135</v>
      </c>
      <c r="I3587">
        <v>2400</v>
      </c>
      <c r="J3587" t="s">
        <v>28</v>
      </c>
      <c r="K3587" t="s">
        <v>165</v>
      </c>
      <c r="L3587">
        <v>73988089487</v>
      </c>
      <c r="N3587">
        <v>0</v>
      </c>
      <c r="P3587">
        <v>0</v>
      </c>
      <c r="Q3587">
        <v>12</v>
      </c>
      <c r="R3587">
        <v>12</v>
      </c>
      <c r="S3587">
        <v>1</v>
      </c>
      <c r="AT3587" s="1"/>
      <c r="AU3587" s="2" t="str">
        <f>IF(ISBLANK(B3587),"", TEXT(B3587,"dddd, d \d\e mmmm \d\e aaaa"))</f>
        <v>quarta-feira, 6 de maio de 2026</v>
      </c>
      <c r="AX3587" s="1" t="str" cm="1">
        <f t="array" ref="AX3587">IFERROR(_xlfn.TEXTJOIN(", ",TRUE,_xlfn._xlws.SORT(_xlfn.UNIQUE(_xlfn._xlws.FILTER($K$2:$K$2889,($I$2:$I$2889=I3587)*($K$2:$K$2889&lt;&gt;""))))),"")</f>
        <v>Dora</v>
      </c>
      <c r="AY3587" s="1" t="str">
        <f>IF(ISBLANK(F3587),"", IF(OR(
ISNUMBER(FIND("escovacao",LOWER(F3587))),
ISNUMBER(FIND("escovação",LOWER(F3587))),
ISNUMBER(FIND("higiene bucal",LOWER(F3587))),
ISNUMBER(FIND("tosa",LOWER(F3587))),
ISNUMBER(FIND("hidratacao",LOWER(F3587))),
ISNUMBER(FIND("hidratação",LOWER(F3587))),
ISNUMBER(FIND("spa",LOWER(F3587))),
ISNUMBER(FIND("corte de unhas",LOWER(F3587))),
ISNUMBER(FIND("desembolo",LOWER(F3587))),
ISNUMBER(FIND("clorexidina",LOWER(F3587))),
ISNUMBER(FIND("matizacao",LOWER(F3587))),
ISNUMBER(FIND("matização",LOWER(F3587))),
ISNUMBER(FIND("arredondamento",LOWER(F3587))),
ISNUMBER(FIND("remocao",LOWER(F3587))),
ISNUMBER(FIND("remoção",LOWER(F3587)))
),"Serviços extras",
IF(ISNUMBER(FIND("banho",LOWER(F3587))),"Banho","Loja")))</f>
        <v>Serviços extras</v>
      </c>
      <c r="AZ3587" s="1" t="str">
        <f>IF(ISBLANK(I3587),"", _xlfn.LET(_xlpm.Pedido,TRIM(D3587&amp;""),IF(_xlpm.Pedido&lt;&gt;"",_xlpm.Pedido&amp;" | "&amp;K3587,I3587&amp;" | "&amp;K3587&amp;" | "&amp;TEXT(AU3587,"0"))))</f>
        <v>5490 | Dora</v>
      </c>
      <c r="BA3587" s="1" t="str">
        <f>IF(ISBLANK(I3587),"", _xlfn.LET(_xlpm.TipoServico,LOWER(H3587),IF(ISNUMBER(FIND("banho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7" s="1" t="str">
        <f>IF(ISBLANK(I3587),"", _xlfn.LET(
    _xlpm.Servico,TRIM(F3587&amp;""),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87" s="1">
        <f t="shared" si="10"/>
        <v>12</v>
      </c>
    </row>
    <row r="3588" spans="1:55" x14ac:dyDescent="0.3">
      <c r="A3588" t="s">
        <v>172</v>
      </c>
      <c r="B3588" s="3">
        <v>46148</v>
      </c>
      <c r="C3588" t="s">
        <v>53</v>
      </c>
      <c r="D3588">
        <v>5493</v>
      </c>
      <c r="F3588" t="s">
        <v>134</v>
      </c>
      <c r="G3588" t="s">
        <v>134</v>
      </c>
      <c r="H3588" t="s">
        <v>135</v>
      </c>
      <c r="I3588">
        <v>2190</v>
      </c>
      <c r="J3588" t="s">
        <v>54</v>
      </c>
      <c r="K3588" t="s">
        <v>145</v>
      </c>
      <c r="L3588">
        <v>7391145661</v>
      </c>
      <c r="N3588">
        <v>0</v>
      </c>
      <c r="P3588">
        <v>0</v>
      </c>
      <c r="Q3588">
        <v>62</v>
      </c>
      <c r="R3588">
        <v>62</v>
      </c>
      <c r="S3588">
        <v>1</v>
      </c>
      <c r="AT3588" s="1"/>
      <c r="AU3588" s="2" t="str">
        <f>IF(ISBLANK(B3588),"", TEXT(B3588,"dddd, d \d\e mmmm \d\e aaaa"))</f>
        <v>quarta-feira, 6 de maio de 2026</v>
      </c>
      <c r="AX3588" s="1" t="str" cm="1">
        <f t="array" ref="AX3588">IFERROR(_xlfn.TEXTJOIN(", ",TRUE,_xlfn._xlws.SORT(_xlfn.UNIQUE(_xlfn._xlws.FILTER($K$2:$K$2889,($I$2:$I$2889=I3588)*($K$2:$K$2889&lt;&gt;""))))),"")</f>
        <v>Doralice, Maria Ricota</v>
      </c>
      <c r="AY3588" s="1" t="str">
        <f>IF(ISBLANK(F3588),"", IF(OR(
ISNUMBER(FIND("escovacao",LOWER(F3588))),
ISNUMBER(FIND("escovação",LOWER(F3588))),
ISNUMBER(FIND("higiene bucal",LOWER(F3588))),
ISNUMBER(FIND("tosa",LOWER(F3588))),
ISNUMBER(FIND("hidratacao",LOWER(F3588))),
ISNUMBER(FIND("hidratação",LOWER(F3588))),
ISNUMBER(FIND("spa",LOWER(F3588))),
ISNUMBER(FIND("corte de unhas",LOWER(F3588))),
ISNUMBER(FIND("desembolo",LOWER(F3588))),
ISNUMBER(FIND("clorexidina",LOWER(F3588))),
ISNUMBER(FIND("matizacao",LOWER(F3588))),
ISNUMBER(FIND("matização",LOWER(F3588))),
ISNUMBER(FIND("arredondamento",LOWER(F3588))),
ISNUMBER(FIND("remocao",LOWER(F3588))),
ISNUMBER(FIND("remoção",LOWER(F3588)))
),"Serviços extras",
IF(ISNUMBER(FIND("banho",LOWER(F3588))),"Banho","Loja")))</f>
        <v>Banho</v>
      </c>
      <c r="AZ3588" s="1" t="str">
        <f>IF(ISBLANK(I3588),"", _xlfn.LET(_xlpm.Pedido,TRIM(D3588&amp;""),IF(_xlpm.Pedido&lt;&gt;"",_xlpm.Pedido&amp;" | "&amp;K3588,I3588&amp;" | "&amp;K3588&amp;" | "&amp;TEXT(AU3588,"0"))))</f>
        <v>5493 | Maria Ricota</v>
      </c>
      <c r="BA3588" s="1" t="str">
        <f>IF(ISBLANK(I3588),"", _xlfn.LET(_xlpm.TipoServico,LOWER(H3588),IF(ISNUMBER(FIND("banho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8" s="1" t="str">
        <f>IF(ISBLANK(I3588),"", _xlfn.LET(
    _xlpm.Servico,TRIM(F3588&amp;""),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88" s="1">
        <f t="shared" si="10"/>
        <v>62</v>
      </c>
    </row>
    <row r="3589" spans="1:55" x14ac:dyDescent="0.3">
      <c r="A3589" t="s">
        <v>172</v>
      </c>
      <c r="B3589" s="3">
        <v>46148</v>
      </c>
      <c r="C3589" t="s">
        <v>53</v>
      </c>
      <c r="D3589">
        <v>5493</v>
      </c>
      <c r="F3589" t="s">
        <v>137</v>
      </c>
      <c r="G3589" t="s">
        <v>137</v>
      </c>
      <c r="H3589" t="s">
        <v>135</v>
      </c>
      <c r="I3589">
        <v>2190</v>
      </c>
      <c r="J3589" t="s">
        <v>54</v>
      </c>
      <c r="K3589" t="s">
        <v>145</v>
      </c>
      <c r="L3589">
        <v>7391145661</v>
      </c>
      <c r="N3589">
        <v>0</v>
      </c>
      <c r="P3589">
        <v>0</v>
      </c>
      <c r="Q3589">
        <v>5</v>
      </c>
      <c r="R3589">
        <v>5</v>
      </c>
      <c r="S3589">
        <v>1</v>
      </c>
      <c r="AT3589" s="1"/>
      <c r="AU3589" s="2" t="str">
        <f>IF(ISBLANK(B3589),"", TEXT(B3589,"dddd, d \d\e mmmm \d\e aaaa"))</f>
        <v>quarta-feira, 6 de maio de 2026</v>
      </c>
      <c r="AX3589" s="1" t="str" cm="1">
        <f t="array" ref="AX3589">IFERROR(_xlfn.TEXTJOIN(", ",TRUE,_xlfn._xlws.SORT(_xlfn.UNIQUE(_xlfn._xlws.FILTER($K$2:$K$2889,($I$2:$I$2889=I3589)*($K$2:$K$2889&lt;&gt;""))))),"")</f>
        <v>Doralice, Maria Ricota</v>
      </c>
      <c r="AY3589" s="1" t="str">
        <f>IF(ISBLANK(F3589),"", IF(OR(
ISNUMBER(FIND("escovacao",LOWER(F3589))),
ISNUMBER(FIND("escovação",LOWER(F3589))),
ISNUMBER(FIND("higiene bucal",LOWER(F3589))),
ISNUMBER(FIND("tosa",LOWER(F3589))),
ISNUMBER(FIND("hidratacao",LOWER(F3589))),
ISNUMBER(FIND("hidratação",LOWER(F3589))),
ISNUMBER(FIND("spa",LOWER(F3589))),
ISNUMBER(FIND("corte de unhas",LOWER(F3589))),
ISNUMBER(FIND("desembolo",LOWER(F3589))),
ISNUMBER(FIND("clorexidina",LOWER(F3589))),
ISNUMBER(FIND("matizacao",LOWER(F3589))),
ISNUMBER(FIND("matização",LOWER(F3589))),
ISNUMBER(FIND("arredondamento",LOWER(F3589))),
ISNUMBER(FIND("remocao",LOWER(F3589))),
ISNUMBER(FIND("remoção",LOWER(F3589)))
),"Serviços extras",
IF(ISNUMBER(FIND("banho",LOWER(F3589))),"Banho","Loja")))</f>
        <v>Serviços extras</v>
      </c>
      <c r="AZ3589" s="1" t="str">
        <f>IF(ISBLANK(I3589),"", _xlfn.LET(_xlpm.Pedido,TRIM(D3589&amp;""),IF(_xlpm.Pedido&lt;&gt;"",_xlpm.Pedido&amp;" | "&amp;K3589,I3589&amp;" | "&amp;K3589&amp;" | "&amp;TEXT(AU3589,"0"))))</f>
        <v>5493 | Maria Ricota</v>
      </c>
      <c r="BA3589" s="1" t="str">
        <f>IF(ISBLANK(I3589),"", _xlfn.LET(_xlpm.TipoServico,LOWER(H3589),IF(ISNUMBER(FIND("banho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89" s="1" t="str">
        <f>IF(ISBLANK(I3589),"", _xlfn.LET(
    _xlpm.Servico,TRIM(F3589&amp;""),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89" s="1">
        <f t="shared" si="10"/>
        <v>5</v>
      </c>
    </row>
    <row r="3590" spans="1:55" x14ac:dyDescent="0.3">
      <c r="A3590" t="s">
        <v>133</v>
      </c>
      <c r="B3590" s="3">
        <v>46148</v>
      </c>
      <c r="C3590" t="s">
        <v>53</v>
      </c>
      <c r="D3590">
        <v>5493</v>
      </c>
      <c r="F3590" t="s">
        <v>134</v>
      </c>
      <c r="G3590" t="s">
        <v>134</v>
      </c>
      <c r="H3590" t="s">
        <v>135</v>
      </c>
      <c r="I3590">
        <v>2190</v>
      </c>
      <c r="J3590" t="s">
        <v>54</v>
      </c>
      <c r="K3590" t="s">
        <v>145</v>
      </c>
      <c r="L3590">
        <v>7391145661</v>
      </c>
      <c r="N3590">
        <v>0</v>
      </c>
      <c r="P3590">
        <v>0</v>
      </c>
      <c r="Q3590">
        <v>62</v>
      </c>
      <c r="R3590">
        <v>62</v>
      </c>
      <c r="S3590">
        <v>1</v>
      </c>
      <c r="AT3590" s="1"/>
      <c r="AU3590" s="2" t="str">
        <f>IF(ISBLANK(B3590),"", TEXT(B3590,"dddd, d \d\e mmmm \d\e aaaa"))</f>
        <v>quarta-feira, 6 de maio de 2026</v>
      </c>
      <c r="AX3590" s="1" t="str" cm="1">
        <f t="array" ref="AX3590">IFERROR(_xlfn.TEXTJOIN(", ",TRUE,_xlfn._xlws.SORT(_xlfn.UNIQUE(_xlfn._xlws.FILTER($K$2:$K$2889,($I$2:$I$2889=I3590)*($K$2:$K$2889&lt;&gt;""))))),"")</f>
        <v>Doralice, Maria Ricota</v>
      </c>
      <c r="AY3590" s="1" t="str">
        <f>IF(ISBLANK(F3590),"", IF(OR(
ISNUMBER(FIND("escovacao",LOWER(F3590))),
ISNUMBER(FIND("escovação",LOWER(F3590))),
ISNUMBER(FIND("higiene bucal",LOWER(F3590))),
ISNUMBER(FIND("tosa",LOWER(F3590))),
ISNUMBER(FIND("hidratacao",LOWER(F3590))),
ISNUMBER(FIND("hidratação",LOWER(F3590))),
ISNUMBER(FIND("spa",LOWER(F3590))),
ISNUMBER(FIND("corte de unhas",LOWER(F3590))),
ISNUMBER(FIND("desembolo",LOWER(F3590))),
ISNUMBER(FIND("clorexidina",LOWER(F3590))),
ISNUMBER(FIND("matizacao",LOWER(F3590))),
ISNUMBER(FIND("matização",LOWER(F3590))),
ISNUMBER(FIND("arredondamento",LOWER(F3590))),
ISNUMBER(FIND("remocao",LOWER(F3590))),
ISNUMBER(FIND("remoção",LOWER(F3590)))
),"Serviços extras",
IF(ISNUMBER(FIND("banho",LOWER(F3590))),"Banho","Loja")))</f>
        <v>Banho</v>
      </c>
      <c r="AZ3590" s="1" t="str">
        <f>IF(ISBLANK(I3590),"", _xlfn.LET(_xlpm.Pedido,TRIM(D3590&amp;""),IF(_xlpm.Pedido&lt;&gt;"",_xlpm.Pedido&amp;" | "&amp;K3590,I3590&amp;" | "&amp;K3590&amp;" | "&amp;TEXT(AU3590,"0"))))</f>
        <v>5493 | Maria Ricota</v>
      </c>
      <c r="BA3590" s="1" t="str">
        <f>IF(ISBLANK(I3590),"", _xlfn.LET(_xlpm.TipoServico,LOWER(H3590),IF(ISNUMBER(FIND("banho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0" s="1" t="str">
        <f>IF(ISBLANK(I3590),"", _xlfn.LET(
    _xlpm.Servico,TRIM(F3590&amp;""),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90" s="1">
        <f t="shared" si="10"/>
        <v>62</v>
      </c>
    </row>
    <row r="3591" spans="1:55" x14ac:dyDescent="0.3">
      <c r="A3591" t="s">
        <v>133</v>
      </c>
      <c r="B3591" s="3">
        <v>46148</v>
      </c>
      <c r="C3591" t="s">
        <v>53</v>
      </c>
      <c r="D3591">
        <v>5493</v>
      </c>
      <c r="F3591" t="s">
        <v>137</v>
      </c>
      <c r="G3591" t="s">
        <v>137</v>
      </c>
      <c r="H3591" t="s">
        <v>135</v>
      </c>
      <c r="I3591">
        <v>2190</v>
      </c>
      <c r="J3591" t="s">
        <v>54</v>
      </c>
      <c r="K3591" t="s">
        <v>145</v>
      </c>
      <c r="L3591">
        <v>7391145661</v>
      </c>
      <c r="N3591">
        <v>0</v>
      </c>
      <c r="P3591">
        <v>0</v>
      </c>
      <c r="Q3591">
        <v>5</v>
      </c>
      <c r="R3591">
        <v>5</v>
      </c>
      <c r="S3591">
        <v>1</v>
      </c>
      <c r="AT3591" s="1"/>
      <c r="AU3591" s="2" t="str">
        <f>IF(ISBLANK(B3591),"", TEXT(B3591,"dddd, d \d\e mmmm \d\e aaaa"))</f>
        <v>quarta-feira, 6 de maio de 2026</v>
      </c>
      <c r="AX3591" s="1" t="str" cm="1">
        <f t="array" ref="AX3591">IFERROR(_xlfn.TEXTJOIN(", ",TRUE,_xlfn._xlws.SORT(_xlfn.UNIQUE(_xlfn._xlws.FILTER($K$2:$K$2889,($I$2:$I$2889=I3591)*($K$2:$K$2889&lt;&gt;""))))),"")</f>
        <v>Doralice, Maria Ricota</v>
      </c>
      <c r="AY3591" s="1" t="str">
        <f>IF(ISBLANK(F3591),"", IF(OR(
ISNUMBER(FIND("escovacao",LOWER(F3591))),
ISNUMBER(FIND("escovação",LOWER(F3591))),
ISNUMBER(FIND("higiene bucal",LOWER(F3591))),
ISNUMBER(FIND("tosa",LOWER(F3591))),
ISNUMBER(FIND("hidratacao",LOWER(F3591))),
ISNUMBER(FIND("hidratação",LOWER(F3591))),
ISNUMBER(FIND("spa",LOWER(F3591))),
ISNUMBER(FIND("corte de unhas",LOWER(F3591))),
ISNUMBER(FIND("desembolo",LOWER(F3591))),
ISNUMBER(FIND("clorexidina",LOWER(F3591))),
ISNUMBER(FIND("matizacao",LOWER(F3591))),
ISNUMBER(FIND("matização",LOWER(F3591))),
ISNUMBER(FIND("arredondamento",LOWER(F3591))),
ISNUMBER(FIND("remocao",LOWER(F3591))),
ISNUMBER(FIND("remoção",LOWER(F3591)))
),"Serviços extras",
IF(ISNUMBER(FIND("banho",LOWER(F3591))),"Banho","Loja")))</f>
        <v>Serviços extras</v>
      </c>
      <c r="AZ3591" s="1" t="str">
        <f>IF(ISBLANK(I3591),"", _xlfn.LET(_xlpm.Pedido,TRIM(D3591&amp;""),IF(_xlpm.Pedido&lt;&gt;"",_xlpm.Pedido&amp;" | "&amp;K3591,I3591&amp;" | "&amp;K3591&amp;" | "&amp;TEXT(AU3591,"0"))))</f>
        <v>5493 | Maria Ricota</v>
      </c>
      <c r="BA3591" s="1" t="str">
        <f>IF(ISBLANK(I3591),"", _xlfn.LET(_xlpm.TipoServico,LOWER(H3591),IF(ISNUMBER(FIND("banho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1" s="1" t="str">
        <f>IF(ISBLANK(I3591),"", _xlfn.LET(
    _xlpm.Servico,TRIM(F3591&amp;""),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91" s="1">
        <f t="shared" si="10"/>
        <v>5</v>
      </c>
    </row>
    <row r="3592" spans="1:55" x14ac:dyDescent="0.3">
      <c r="A3592" t="s">
        <v>133</v>
      </c>
      <c r="B3592" s="3">
        <v>46148</v>
      </c>
      <c r="C3592" t="s">
        <v>53</v>
      </c>
      <c r="D3592">
        <v>5500</v>
      </c>
      <c r="F3592" t="s">
        <v>134</v>
      </c>
      <c r="G3592" t="s">
        <v>134</v>
      </c>
      <c r="H3592" t="s">
        <v>135</v>
      </c>
      <c r="I3592">
        <v>2291</v>
      </c>
      <c r="J3592" t="s">
        <v>253</v>
      </c>
      <c r="K3592" t="s">
        <v>254</v>
      </c>
      <c r="L3592">
        <v>557388111378</v>
      </c>
      <c r="N3592">
        <v>0</v>
      </c>
      <c r="P3592">
        <v>0</v>
      </c>
      <c r="Q3592">
        <v>62</v>
      </c>
      <c r="R3592">
        <v>62</v>
      </c>
      <c r="S3592">
        <v>1</v>
      </c>
      <c r="AH3592" t="s">
        <v>229</v>
      </c>
      <c r="AI3592" t="s">
        <v>227</v>
      </c>
      <c r="AJ3592" t="s">
        <v>192</v>
      </c>
      <c r="AK3592" t="s">
        <v>190</v>
      </c>
      <c r="AL3592" t="s">
        <v>188</v>
      </c>
      <c r="AM3592" t="s">
        <v>255</v>
      </c>
      <c r="AT3592" s="1"/>
      <c r="AU3592" s="2" t="str">
        <f>IF(ISBLANK(B3592),"", TEXT(B3592,"dddd, d \d\e mmmm \d\e aaaa"))</f>
        <v>quarta-feira, 6 de maio de 2026</v>
      </c>
      <c r="AX3592" s="1" t="str" cm="1">
        <f t="array" ref="AX3592">IFERROR(_xlfn.TEXTJOIN(", ",TRUE,_xlfn._xlws.SORT(_xlfn.UNIQUE(_xlfn._xlws.FILTER($K$2:$K$2889,($I$2:$I$2889=I3592)*($K$2:$K$2889&lt;&gt;""))))),"")</f>
        <v>Margot</v>
      </c>
      <c r="AY3592" s="1" t="str">
        <f>IF(ISBLANK(F3592),"", IF(OR(
ISNUMBER(FIND("escovacao",LOWER(F3592))),
ISNUMBER(FIND("escovação",LOWER(F3592))),
ISNUMBER(FIND("higiene bucal",LOWER(F3592))),
ISNUMBER(FIND("tosa",LOWER(F3592))),
ISNUMBER(FIND("hidratacao",LOWER(F3592))),
ISNUMBER(FIND("hidratação",LOWER(F3592))),
ISNUMBER(FIND("spa",LOWER(F3592))),
ISNUMBER(FIND("corte de unhas",LOWER(F3592))),
ISNUMBER(FIND("desembolo",LOWER(F3592))),
ISNUMBER(FIND("clorexidina",LOWER(F3592))),
ISNUMBER(FIND("matizacao",LOWER(F3592))),
ISNUMBER(FIND("matização",LOWER(F3592))),
ISNUMBER(FIND("arredondamento",LOWER(F3592))),
ISNUMBER(FIND("remocao",LOWER(F3592))),
ISNUMBER(FIND("remoção",LOWER(F3592)))
),"Serviços extras",
IF(ISNUMBER(FIND("banho",LOWER(F3592))),"Banho","Loja")))</f>
        <v>Banho</v>
      </c>
      <c r="AZ3592" s="1" t="str">
        <f>IF(ISBLANK(I3592),"", _xlfn.LET(_xlpm.Pedido,TRIM(D3592&amp;""),IF(_xlpm.Pedido&lt;&gt;"",_xlpm.Pedido&amp;" | "&amp;K3592,I3592&amp;" | "&amp;K3592&amp;" | "&amp;TEXT(AU3592,"0"))))</f>
        <v>5500 | Margot</v>
      </c>
      <c r="BA3592" s="1" t="str">
        <f>IF(ISBLANK(I3592),"", _xlfn.LET(_xlpm.TipoServico,LOWER(H3592),IF(ISNUMBER(FIND("banho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2" s="1" t="str">
        <f>IF(ISBLANK(I3592),"", _xlfn.LET(
    _xlpm.Servico,TRIM(F3592&amp;""),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92" s="1">
        <f t="shared" si="10"/>
        <v>62</v>
      </c>
    </row>
    <row r="3593" spans="1:55" x14ac:dyDescent="0.3">
      <c r="A3593" t="s">
        <v>133</v>
      </c>
      <c r="B3593" s="3">
        <v>46148</v>
      </c>
      <c r="C3593" t="s">
        <v>53</v>
      </c>
      <c r="D3593">
        <v>5500</v>
      </c>
      <c r="F3593" t="s">
        <v>169</v>
      </c>
      <c r="G3593" t="s">
        <v>169</v>
      </c>
      <c r="H3593" t="s">
        <v>135</v>
      </c>
      <c r="I3593">
        <v>2291</v>
      </c>
      <c r="J3593" t="s">
        <v>253</v>
      </c>
      <c r="K3593" t="s">
        <v>254</v>
      </c>
      <c r="L3593">
        <v>557388111378</v>
      </c>
      <c r="N3593">
        <v>0</v>
      </c>
      <c r="P3593">
        <v>0</v>
      </c>
      <c r="Q3593">
        <v>10</v>
      </c>
      <c r="R3593">
        <v>10</v>
      </c>
      <c r="S3593">
        <v>1</v>
      </c>
      <c r="AH3593" t="s">
        <v>229</v>
      </c>
      <c r="AI3593" t="s">
        <v>227</v>
      </c>
      <c r="AJ3593" t="s">
        <v>192</v>
      </c>
      <c r="AK3593" t="s">
        <v>190</v>
      </c>
      <c r="AL3593" t="s">
        <v>188</v>
      </c>
      <c r="AM3593" t="s">
        <v>255</v>
      </c>
      <c r="AT3593" s="1"/>
      <c r="AU3593" s="2" t="str">
        <f>IF(ISBLANK(B3593),"", TEXT(B3593,"dddd, d \d\e mmmm \d\e aaaa"))</f>
        <v>quarta-feira, 6 de maio de 2026</v>
      </c>
      <c r="AX3593" s="1" t="str" cm="1">
        <f t="array" ref="AX3593">IFERROR(_xlfn.TEXTJOIN(", ",TRUE,_xlfn._xlws.SORT(_xlfn.UNIQUE(_xlfn._xlws.FILTER($K$2:$K$2889,($I$2:$I$2889=I3593)*($K$2:$K$2889&lt;&gt;""))))),"")</f>
        <v>Margot</v>
      </c>
      <c r="AY3593" s="1" t="str">
        <f>IF(ISBLANK(F3593),"", IF(OR(
ISNUMBER(FIND("escovacao",LOWER(F3593))),
ISNUMBER(FIND("escovação",LOWER(F3593))),
ISNUMBER(FIND("higiene bucal",LOWER(F3593))),
ISNUMBER(FIND("tosa",LOWER(F3593))),
ISNUMBER(FIND("hidratacao",LOWER(F3593))),
ISNUMBER(FIND("hidratação",LOWER(F3593))),
ISNUMBER(FIND("spa",LOWER(F3593))),
ISNUMBER(FIND("corte de unhas",LOWER(F3593))),
ISNUMBER(FIND("desembolo",LOWER(F3593))),
ISNUMBER(FIND("clorexidina",LOWER(F3593))),
ISNUMBER(FIND("matizacao",LOWER(F3593))),
ISNUMBER(FIND("matização",LOWER(F3593))),
ISNUMBER(FIND("arredondamento",LOWER(F3593))),
ISNUMBER(FIND("remocao",LOWER(F3593))),
ISNUMBER(FIND("remoção",LOWER(F3593)))
),"Serviços extras",
IF(ISNUMBER(FIND("banho",LOWER(F3593))),"Banho","Loja")))</f>
        <v>Serviços extras</v>
      </c>
      <c r="AZ3593" s="1" t="str">
        <f>IF(ISBLANK(I3593),"", _xlfn.LET(_xlpm.Pedido,TRIM(D3593&amp;""),IF(_xlpm.Pedido&lt;&gt;"",_xlpm.Pedido&amp;" | "&amp;K3593,I3593&amp;" | "&amp;K3593&amp;" | "&amp;TEXT(AU3593,"0"))))</f>
        <v>5500 | Margot</v>
      </c>
      <c r="BA3593" s="1" t="str">
        <f>IF(ISBLANK(I3593),"", _xlfn.LET(_xlpm.TipoServico,LOWER(H3593),IF(ISNUMBER(FIND("banho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3" s="1" t="str">
        <f>IF(ISBLANK(I3593),"", _xlfn.LET(
    _xlpm.Servico,TRIM(F3593&amp;""),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93" s="1">
        <f t="shared" si="10"/>
        <v>10</v>
      </c>
    </row>
    <row r="3594" spans="1:55" x14ac:dyDescent="0.3">
      <c r="A3594" t="s">
        <v>133</v>
      </c>
      <c r="B3594" s="3">
        <v>46148</v>
      </c>
      <c r="C3594" t="s">
        <v>53</v>
      </c>
      <c r="D3594">
        <v>5934</v>
      </c>
      <c r="F3594" t="s">
        <v>134</v>
      </c>
      <c r="G3594" t="s">
        <v>134</v>
      </c>
      <c r="H3594" t="s">
        <v>135</v>
      </c>
      <c r="I3594">
        <v>2592</v>
      </c>
      <c r="J3594" t="s">
        <v>142</v>
      </c>
      <c r="K3594" t="s">
        <v>143</v>
      </c>
      <c r="L3594">
        <v>73998066900</v>
      </c>
      <c r="N3594">
        <v>0</v>
      </c>
      <c r="P3594">
        <v>0</v>
      </c>
      <c r="Q3594">
        <v>62</v>
      </c>
      <c r="R3594">
        <v>62</v>
      </c>
      <c r="S3594">
        <v>1</v>
      </c>
      <c r="AT3594" s="1"/>
      <c r="AU3594" s="2" t="str">
        <f>IF(ISBLANK(B3594),"", TEXT(B3594,"dddd, d \d\e mmmm \d\e aaaa"))</f>
        <v>quarta-feira, 6 de maio de 2026</v>
      </c>
      <c r="AX3594" s="1" t="str" cm="1">
        <f t="array" ref="AX3594">IFERROR(_xlfn.TEXTJOIN(", ",TRUE,_xlfn._xlws.SORT(_xlfn.UNIQUE(_xlfn._xlws.FILTER($K$2:$K$2889,($I$2:$I$2889=I3594)*($K$2:$K$2889&lt;&gt;""))))),"")</f>
        <v>Zeus</v>
      </c>
      <c r="AY3594" s="1" t="str">
        <f>IF(ISBLANK(F3594),"", IF(OR(
ISNUMBER(FIND("escovacao",LOWER(F3594))),
ISNUMBER(FIND("escovação",LOWER(F3594))),
ISNUMBER(FIND("higiene bucal",LOWER(F3594))),
ISNUMBER(FIND("tosa",LOWER(F3594))),
ISNUMBER(FIND("hidratacao",LOWER(F3594))),
ISNUMBER(FIND("hidratação",LOWER(F3594))),
ISNUMBER(FIND("spa",LOWER(F3594))),
ISNUMBER(FIND("corte de unhas",LOWER(F3594))),
ISNUMBER(FIND("desembolo",LOWER(F3594))),
ISNUMBER(FIND("clorexidina",LOWER(F3594))),
ISNUMBER(FIND("matizacao",LOWER(F3594))),
ISNUMBER(FIND("matização",LOWER(F3594))),
ISNUMBER(FIND("arredondamento",LOWER(F3594))),
ISNUMBER(FIND("remocao",LOWER(F3594))),
ISNUMBER(FIND("remoção",LOWER(F3594)))
),"Serviços extras",
IF(ISNUMBER(FIND("banho",LOWER(F3594))),"Banho","Loja")))</f>
        <v>Banho</v>
      </c>
      <c r="AZ3594" s="1" t="str">
        <f>IF(ISBLANK(I3594),"", _xlfn.LET(_xlpm.Pedido,TRIM(D3594&amp;""),IF(_xlpm.Pedido&lt;&gt;"",_xlpm.Pedido&amp;" | "&amp;K3594,I3594&amp;" | "&amp;K3594&amp;" | "&amp;TEXT(AU3594,"0"))))</f>
        <v>5934 | Zeus</v>
      </c>
      <c r="BA3594" s="1" t="str">
        <f>IF(ISBLANK(I3594),"", _xlfn.LET(_xlpm.TipoServico,LOWER(H3594),IF(ISNUMBER(FIND("banho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4" s="1" t="str">
        <f>IF(ISBLANK(I3594),"", _xlfn.LET(
    _xlpm.Servico,TRIM(F3594&amp;""),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94" s="1">
        <f t="shared" si="10"/>
        <v>62</v>
      </c>
    </row>
    <row r="3595" spans="1:55" x14ac:dyDescent="0.3">
      <c r="A3595" t="s">
        <v>133</v>
      </c>
      <c r="B3595" s="3">
        <v>46148</v>
      </c>
      <c r="C3595" t="s">
        <v>53</v>
      </c>
      <c r="D3595">
        <v>5934</v>
      </c>
      <c r="F3595" t="s">
        <v>137</v>
      </c>
      <c r="G3595" t="s">
        <v>137</v>
      </c>
      <c r="H3595" t="s">
        <v>135</v>
      </c>
      <c r="I3595">
        <v>2592</v>
      </c>
      <c r="J3595" t="s">
        <v>142</v>
      </c>
      <c r="K3595" t="s">
        <v>143</v>
      </c>
      <c r="L3595">
        <v>73998066900</v>
      </c>
      <c r="N3595">
        <v>0</v>
      </c>
      <c r="P3595">
        <v>0</v>
      </c>
      <c r="Q3595">
        <v>5</v>
      </c>
      <c r="R3595">
        <v>5</v>
      </c>
      <c r="S3595">
        <v>1</v>
      </c>
      <c r="AT3595" s="1"/>
      <c r="AU3595" s="2" t="str">
        <f>IF(ISBLANK(B3595),"", TEXT(B3595,"dddd, d \d\e mmmm \d\e aaaa"))</f>
        <v>quarta-feira, 6 de maio de 2026</v>
      </c>
      <c r="AX3595" s="1" t="str" cm="1">
        <f t="array" ref="AX3595">IFERROR(_xlfn.TEXTJOIN(", ",TRUE,_xlfn._xlws.SORT(_xlfn.UNIQUE(_xlfn._xlws.FILTER($K$2:$K$2889,($I$2:$I$2889=I3595)*($K$2:$K$2889&lt;&gt;""))))),"")</f>
        <v>Zeus</v>
      </c>
      <c r="AY3595" s="1" t="str">
        <f>IF(ISBLANK(F3595),"", IF(OR(
ISNUMBER(FIND("escovacao",LOWER(F3595))),
ISNUMBER(FIND("escovação",LOWER(F3595))),
ISNUMBER(FIND("higiene bucal",LOWER(F3595))),
ISNUMBER(FIND("tosa",LOWER(F3595))),
ISNUMBER(FIND("hidratacao",LOWER(F3595))),
ISNUMBER(FIND("hidratação",LOWER(F3595))),
ISNUMBER(FIND("spa",LOWER(F3595))),
ISNUMBER(FIND("corte de unhas",LOWER(F3595))),
ISNUMBER(FIND("desembolo",LOWER(F3595))),
ISNUMBER(FIND("clorexidina",LOWER(F3595))),
ISNUMBER(FIND("matizacao",LOWER(F3595))),
ISNUMBER(FIND("matização",LOWER(F3595))),
ISNUMBER(FIND("arredondamento",LOWER(F3595))),
ISNUMBER(FIND("remocao",LOWER(F3595))),
ISNUMBER(FIND("remoção",LOWER(F3595)))
),"Serviços extras",
IF(ISNUMBER(FIND("banho",LOWER(F3595))),"Banho","Loja")))</f>
        <v>Serviços extras</v>
      </c>
      <c r="AZ3595" s="1" t="str">
        <f>IF(ISBLANK(I3595),"", _xlfn.LET(_xlpm.Pedido,TRIM(D3595&amp;""),IF(_xlpm.Pedido&lt;&gt;"",_xlpm.Pedido&amp;" | "&amp;K3595,I3595&amp;" | "&amp;K3595&amp;" | "&amp;TEXT(AU3595,"0"))))</f>
        <v>5934 | Zeus</v>
      </c>
      <c r="BA3595" s="1" t="str">
        <f>IF(ISBLANK(I3595),"", _xlfn.LET(_xlpm.TipoServico,LOWER(H3595),IF(ISNUMBER(FIND("banho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5" s="1" t="str">
        <f>IF(ISBLANK(I3595),"", _xlfn.LET(
    _xlpm.Servico,TRIM(F3595&amp;""),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95" s="1">
        <f t="shared" ref="BC3595:BC3658" si="11">IF(ISBLANK(B3595),"", IF(ISBLANK(R3595),Q3595*S3595,R3595*S3595))</f>
        <v>5</v>
      </c>
    </row>
    <row r="3596" spans="1:55" x14ac:dyDescent="0.3">
      <c r="A3596" t="s">
        <v>133</v>
      </c>
      <c r="B3596" s="3">
        <v>46148</v>
      </c>
      <c r="C3596" t="s">
        <v>53</v>
      </c>
      <c r="D3596">
        <v>5934</v>
      </c>
      <c r="F3596" t="s">
        <v>146</v>
      </c>
      <c r="G3596" t="s">
        <v>146</v>
      </c>
      <c r="H3596" t="s">
        <v>135</v>
      </c>
      <c r="I3596">
        <v>2592</v>
      </c>
      <c r="J3596" t="s">
        <v>142</v>
      </c>
      <c r="K3596" t="s">
        <v>143</v>
      </c>
      <c r="L3596">
        <v>73998066900</v>
      </c>
      <c r="N3596">
        <v>0</v>
      </c>
      <c r="P3596">
        <v>0</v>
      </c>
      <c r="Q3596">
        <v>12</v>
      </c>
      <c r="R3596">
        <v>12</v>
      </c>
      <c r="S3596">
        <v>1</v>
      </c>
      <c r="AT3596" s="1"/>
      <c r="AU3596" s="2" t="str">
        <f>IF(ISBLANK(B3596),"", TEXT(B3596,"dddd, d \d\e mmmm \d\e aaaa"))</f>
        <v>quarta-feira, 6 de maio de 2026</v>
      </c>
      <c r="AX3596" s="1" t="str" cm="1">
        <f t="array" ref="AX3596">IFERROR(_xlfn.TEXTJOIN(", ",TRUE,_xlfn._xlws.SORT(_xlfn.UNIQUE(_xlfn._xlws.FILTER($K$2:$K$2889,($I$2:$I$2889=I3596)*($K$2:$K$2889&lt;&gt;""))))),"")</f>
        <v>Zeus</v>
      </c>
      <c r="AY3596" s="1" t="str">
        <f>IF(ISBLANK(F3596),"", IF(OR(
ISNUMBER(FIND("escovacao",LOWER(F3596))),
ISNUMBER(FIND("escovação",LOWER(F3596))),
ISNUMBER(FIND("higiene bucal",LOWER(F3596))),
ISNUMBER(FIND("tosa",LOWER(F3596))),
ISNUMBER(FIND("hidratacao",LOWER(F3596))),
ISNUMBER(FIND("hidratação",LOWER(F3596))),
ISNUMBER(FIND("spa",LOWER(F3596))),
ISNUMBER(FIND("corte de unhas",LOWER(F3596))),
ISNUMBER(FIND("desembolo",LOWER(F3596))),
ISNUMBER(FIND("clorexidina",LOWER(F3596))),
ISNUMBER(FIND("matizacao",LOWER(F3596))),
ISNUMBER(FIND("matização",LOWER(F3596))),
ISNUMBER(FIND("arredondamento",LOWER(F3596))),
ISNUMBER(FIND("remocao",LOWER(F3596))),
ISNUMBER(FIND("remoção",LOWER(F3596)))
),"Serviços extras",
IF(ISNUMBER(FIND("banho",LOWER(F3596))),"Banho","Loja")))</f>
        <v>Serviços extras</v>
      </c>
      <c r="AZ3596" s="1" t="str">
        <f>IF(ISBLANK(I3596),"", _xlfn.LET(_xlpm.Pedido,TRIM(D3596&amp;""),IF(_xlpm.Pedido&lt;&gt;"",_xlpm.Pedido&amp;" | "&amp;K3596,I3596&amp;" | "&amp;K3596&amp;" | "&amp;TEXT(AU3596,"0"))))</f>
        <v>5934 | Zeus</v>
      </c>
      <c r="BA3596" s="1" t="str">
        <f>IF(ISBLANK(I3596),"", _xlfn.LET(_xlpm.TipoServico,LOWER(H3596),IF(ISNUMBER(FIND("banho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6" s="1" t="str">
        <f>IF(ISBLANK(I3596),"", _xlfn.LET(
    _xlpm.Servico,TRIM(F3596&amp;""),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96" s="1">
        <f t="shared" si="11"/>
        <v>12</v>
      </c>
    </row>
    <row r="3597" spans="1:55" x14ac:dyDescent="0.3">
      <c r="A3597" t="s">
        <v>172</v>
      </c>
      <c r="B3597" s="3">
        <v>46149</v>
      </c>
      <c r="C3597" t="s">
        <v>9</v>
      </c>
      <c r="D3597">
        <v>5981</v>
      </c>
      <c r="F3597" t="s">
        <v>134</v>
      </c>
      <c r="G3597" t="s">
        <v>134</v>
      </c>
      <c r="H3597" t="s">
        <v>135</v>
      </c>
      <c r="I3597">
        <v>2515</v>
      </c>
      <c r="J3597" t="s">
        <v>231</v>
      </c>
      <c r="K3597" t="s">
        <v>232</v>
      </c>
      <c r="L3597">
        <v>11989714704</v>
      </c>
      <c r="N3597">
        <v>0</v>
      </c>
      <c r="P3597">
        <v>0</v>
      </c>
      <c r="Q3597">
        <v>62</v>
      </c>
      <c r="R3597">
        <v>62</v>
      </c>
      <c r="S3597">
        <v>1</v>
      </c>
      <c r="AH3597" t="s">
        <v>229</v>
      </c>
      <c r="AI3597" t="s">
        <v>233</v>
      </c>
      <c r="AJ3597" t="s">
        <v>192</v>
      </c>
      <c r="AK3597" t="s">
        <v>187</v>
      </c>
      <c r="AL3597" t="s">
        <v>188</v>
      </c>
      <c r="AT3597" s="1"/>
      <c r="AU3597" s="2" t="str">
        <f>IF(ISBLANK(B3597),"", TEXT(B3597,"dddd, d \d\e mmmm \d\e aaaa"))</f>
        <v>quinta-feira, 7 de maio de 2026</v>
      </c>
      <c r="AX3597" s="1" t="str" cm="1">
        <f t="array" ref="AX3597">IFERROR(_xlfn.TEXTJOIN(", ",TRUE,_xlfn._xlws.SORT(_xlfn.UNIQUE(_xlfn._xlws.FILTER($K$2:$K$2889,($I$2:$I$2889=I3597)*($K$2:$K$2889&lt;&gt;""))))),"")</f>
        <v>Vinny</v>
      </c>
      <c r="AY3597" s="1" t="str">
        <f>IF(ISBLANK(F3597),"", IF(OR(
ISNUMBER(FIND("escovacao",LOWER(F3597))),
ISNUMBER(FIND("escovação",LOWER(F3597))),
ISNUMBER(FIND("higiene bucal",LOWER(F3597))),
ISNUMBER(FIND("tosa",LOWER(F3597))),
ISNUMBER(FIND("hidratacao",LOWER(F3597))),
ISNUMBER(FIND("hidratação",LOWER(F3597))),
ISNUMBER(FIND("spa",LOWER(F3597))),
ISNUMBER(FIND("corte de unhas",LOWER(F3597))),
ISNUMBER(FIND("desembolo",LOWER(F3597))),
ISNUMBER(FIND("clorexidina",LOWER(F3597))),
ISNUMBER(FIND("matizacao",LOWER(F3597))),
ISNUMBER(FIND("matização",LOWER(F3597))),
ISNUMBER(FIND("arredondamento",LOWER(F3597))),
ISNUMBER(FIND("remocao",LOWER(F3597))),
ISNUMBER(FIND("remoção",LOWER(F3597)))
),"Serviços extras",
IF(ISNUMBER(FIND("banho",LOWER(F3597))),"Banho","Loja")))</f>
        <v>Banho</v>
      </c>
      <c r="AZ3597" s="1" t="str">
        <f>IF(ISBLANK(I3597),"", _xlfn.LET(_xlpm.Pedido,TRIM(D3597&amp;""),IF(_xlpm.Pedido&lt;&gt;"",_xlpm.Pedido&amp;" | "&amp;K3597,I3597&amp;" | "&amp;K3597&amp;" | "&amp;TEXT(AU3597,"0"))))</f>
        <v>5981 | Vinny</v>
      </c>
      <c r="BA3597" s="1" t="str">
        <f>IF(ISBLANK(I3597),"", _xlfn.LET(_xlpm.TipoServico,LOWER(H3597),IF(ISNUMBER(FIND("banho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7" s="1" t="str">
        <f>IF(ISBLANK(I3597),"", _xlfn.LET(
    _xlpm.Servico,TRIM(F3597&amp;""),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597" s="1">
        <f t="shared" si="11"/>
        <v>62</v>
      </c>
    </row>
    <row r="3598" spans="1:55" x14ac:dyDescent="0.3">
      <c r="A3598" t="s">
        <v>172</v>
      </c>
      <c r="B3598" s="3">
        <v>46149</v>
      </c>
      <c r="C3598" t="s">
        <v>9</v>
      </c>
      <c r="D3598">
        <v>5981</v>
      </c>
      <c r="F3598" t="s">
        <v>137</v>
      </c>
      <c r="G3598" t="s">
        <v>137</v>
      </c>
      <c r="H3598" t="s">
        <v>135</v>
      </c>
      <c r="I3598">
        <v>2515</v>
      </c>
      <c r="J3598" t="s">
        <v>231</v>
      </c>
      <c r="K3598" t="s">
        <v>232</v>
      </c>
      <c r="L3598">
        <v>11989714704</v>
      </c>
      <c r="N3598">
        <v>0</v>
      </c>
      <c r="P3598">
        <v>0</v>
      </c>
      <c r="Q3598">
        <v>5</v>
      </c>
      <c r="R3598">
        <v>5</v>
      </c>
      <c r="S3598">
        <v>1</v>
      </c>
      <c r="AH3598" t="s">
        <v>229</v>
      </c>
      <c r="AI3598" t="s">
        <v>233</v>
      </c>
      <c r="AJ3598" t="s">
        <v>192</v>
      </c>
      <c r="AK3598" t="s">
        <v>187</v>
      </c>
      <c r="AL3598" t="s">
        <v>188</v>
      </c>
      <c r="AT3598" s="1"/>
      <c r="AU3598" s="2" t="str">
        <f>IF(ISBLANK(B3598),"", TEXT(B3598,"dddd, d \d\e mmmm \d\e aaaa"))</f>
        <v>quinta-feira, 7 de maio de 2026</v>
      </c>
      <c r="AX3598" s="1" t="str" cm="1">
        <f t="array" ref="AX3598">IFERROR(_xlfn.TEXTJOIN(", ",TRUE,_xlfn._xlws.SORT(_xlfn.UNIQUE(_xlfn._xlws.FILTER($K$2:$K$2889,($I$2:$I$2889=I3598)*($K$2:$K$2889&lt;&gt;""))))),"")</f>
        <v>Vinny</v>
      </c>
      <c r="AY3598" s="1" t="str">
        <f>IF(ISBLANK(F3598),"", IF(OR(
ISNUMBER(FIND("escovacao",LOWER(F3598))),
ISNUMBER(FIND("escovação",LOWER(F3598))),
ISNUMBER(FIND("higiene bucal",LOWER(F3598))),
ISNUMBER(FIND("tosa",LOWER(F3598))),
ISNUMBER(FIND("hidratacao",LOWER(F3598))),
ISNUMBER(FIND("hidratação",LOWER(F3598))),
ISNUMBER(FIND("spa",LOWER(F3598))),
ISNUMBER(FIND("corte de unhas",LOWER(F3598))),
ISNUMBER(FIND("desembolo",LOWER(F3598))),
ISNUMBER(FIND("clorexidina",LOWER(F3598))),
ISNUMBER(FIND("matizacao",LOWER(F3598))),
ISNUMBER(FIND("matização",LOWER(F3598))),
ISNUMBER(FIND("arredondamento",LOWER(F3598))),
ISNUMBER(FIND("remocao",LOWER(F3598))),
ISNUMBER(FIND("remoção",LOWER(F3598)))
),"Serviços extras",
IF(ISNUMBER(FIND("banho",LOWER(F3598))),"Banho","Loja")))</f>
        <v>Serviços extras</v>
      </c>
      <c r="AZ3598" s="1" t="str">
        <f>IF(ISBLANK(I3598),"", _xlfn.LET(_xlpm.Pedido,TRIM(D3598&amp;""),IF(_xlpm.Pedido&lt;&gt;"",_xlpm.Pedido&amp;" | "&amp;K3598,I3598&amp;" | "&amp;K3598&amp;" | "&amp;TEXT(AU3598,"0"))))</f>
        <v>5981 | Vinny</v>
      </c>
      <c r="BA3598" s="1" t="str">
        <f>IF(ISBLANK(I3598),"", _xlfn.LET(_xlpm.TipoServico,LOWER(H3598),IF(ISNUMBER(FIND("banho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8" s="1" t="str">
        <f>IF(ISBLANK(I3598),"", _xlfn.LET(
    _xlpm.Servico,TRIM(F3598&amp;""),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98" s="1">
        <f t="shared" si="11"/>
        <v>5</v>
      </c>
    </row>
    <row r="3599" spans="1:55" x14ac:dyDescent="0.3">
      <c r="A3599" t="s">
        <v>141</v>
      </c>
      <c r="B3599" s="3">
        <v>46149</v>
      </c>
      <c r="C3599" t="s">
        <v>9</v>
      </c>
      <c r="D3599">
        <v>5512</v>
      </c>
      <c r="F3599" t="s">
        <v>169</v>
      </c>
      <c r="G3599" t="s">
        <v>169</v>
      </c>
      <c r="H3599" t="s">
        <v>135</v>
      </c>
      <c r="I3599">
        <v>2419</v>
      </c>
      <c r="J3599" t="s">
        <v>75</v>
      </c>
      <c r="K3599" t="s">
        <v>191</v>
      </c>
      <c r="L3599">
        <v>77981569988</v>
      </c>
      <c r="N3599">
        <v>0</v>
      </c>
      <c r="P3599">
        <v>0</v>
      </c>
      <c r="Q3599">
        <v>10</v>
      </c>
      <c r="R3599">
        <v>10</v>
      </c>
      <c r="S3599">
        <v>1</v>
      </c>
      <c r="AJ3599" t="s">
        <v>192</v>
      </c>
      <c r="AK3599" t="s">
        <v>190</v>
      </c>
      <c r="AL3599" t="s">
        <v>188</v>
      </c>
      <c r="AT3599" s="1"/>
      <c r="AU3599" s="2" t="str">
        <f>IF(ISBLANK(B3599),"", TEXT(B3599,"dddd, d \d\e mmmm \d\e aaaa"))</f>
        <v>quinta-feira, 7 de maio de 2026</v>
      </c>
      <c r="AX3599" s="1" t="str" cm="1">
        <f t="array" ref="AX3599">IFERROR(_xlfn.TEXTJOIN(", ",TRUE,_xlfn._xlws.SORT(_xlfn.UNIQUE(_xlfn._xlws.FILTER($K$2:$K$2889,($I$2:$I$2889=I3599)*($K$2:$K$2889&lt;&gt;""))))),"")</f>
        <v>Hermes</v>
      </c>
      <c r="AY3599" s="1" t="str">
        <f>IF(ISBLANK(F3599),"", IF(OR(
ISNUMBER(FIND("escovacao",LOWER(F3599))),
ISNUMBER(FIND("escovação",LOWER(F3599))),
ISNUMBER(FIND("higiene bucal",LOWER(F3599))),
ISNUMBER(FIND("tosa",LOWER(F3599))),
ISNUMBER(FIND("hidratacao",LOWER(F3599))),
ISNUMBER(FIND("hidratação",LOWER(F3599))),
ISNUMBER(FIND("spa",LOWER(F3599))),
ISNUMBER(FIND("corte de unhas",LOWER(F3599))),
ISNUMBER(FIND("desembolo",LOWER(F3599))),
ISNUMBER(FIND("clorexidina",LOWER(F3599))),
ISNUMBER(FIND("matizacao",LOWER(F3599))),
ISNUMBER(FIND("matização",LOWER(F3599))),
ISNUMBER(FIND("arredondamento",LOWER(F3599))),
ISNUMBER(FIND("remocao",LOWER(F3599))),
ISNUMBER(FIND("remoção",LOWER(F3599)))
),"Serviços extras",
IF(ISNUMBER(FIND("banho",LOWER(F3599))),"Banho","Loja")))</f>
        <v>Serviços extras</v>
      </c>
      <c r="AZ3599" s="1" t="str">
        <f>IF(ISBLANK(I3599),"", _xlfn.LET(_xlpm.Pedido,TRIM(D3599&amp;""),IF(_xlpm.Pedido&lt;&gt;"",_xlpm.Pedido&amp;" | "&amp;K3599,I3599&amp;" | "&amp;K3599&amp;" | "&amp;TEXT(AU3599,"0"))))</f>
        <v>5512 | Hermes</v>
      </c>
      <c r="BA3599" s="1" t="str">
        <f>IF(ISBLANK(I3599),"", _xlfn.LET(_xlpm.TipoServico,LOWER(H3599),IF(ISNUMBER(FIND("banho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599" s="1" t="str">
        <f>IF(ISBLANK(I3599),"", _xlfn.LET(
    _xlpm.Servico,TRIM(F3599&amp;""),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599" s="1">
        <f t="shared" si="11"/>
        <v>10</v>
      </c>
    </row>
    <row r="3600" spans="1:55" x14ac:dyDescent="0.3">
      <c r="A3600" t="s">
        <v>141</v>
      </c>
      <c r="B3600" s="3">
        <v>46149</v>
      </c>
      <c r="C3600" t="s">
        <v>9</v>
      </c>
      <c r="D3600">
        <v>5512</v>
      </c>
      <c r="F3600" t="s">
        <v>193</v>
      </c>
      <c r="G3600" t="s">
        <v>193</v>
      </c>
      <c r="H3600" t="s">
        <v>135</v>
      </c>
      <c r="I3600">
        <v>2419</v>
      </c>
      <c r="J3600" t="s">
        <v>75</v>
      </c>
      <c r="K3600" t="s">
        <v>191</v>
      </c>
      <c r="L3600">
        <v>77981569988</v>
      </c>
      <c r="N3600">
        <v>0</v>
      </c>
      <c r="P3600">
        <v>0</v>
      </c>
      <c r="Q3600">
        <v>85</v>
      </c>
      <c r="R3600">
        <v>85</v>
      </c>
      <c r="S3600">
        <v>1</v>
      </c>
      <c r="AJ3600" t="s">
        <v>192</v>
      </c>
      <c r="AK3600" t="s">
        <v>190</v>
      </c>
      <c r="AL3600" t="s">
        <v>188</v>
      </c>
      <c r="AT3600" s="1"/>
      <c r="AU3600" s="2" t="str">
        <f>IF(ISBLANK(B3600),"", TEXT(B3600,"dddd, d \d\e mmmm \d\e aaaa"))</f>
        <v>quinta-feira, 7 de maio de 2026</v>
      </c>
      <c r="AX3600" s="1" t="str" cm="1">
        <f t="array" ref="AX3600">IFERROR(_xlfn.TEXTJOIN(", ",TRUE,_xlfn._xlws.SORT(_xlfn.UNIQUE(_xlfn._xlws.FILTER($K$2:$K$2889,($I$2:$I$2889=I3600)*($K$2:$K$2889&lt;&gt;""))))),"")</f>
        <v>Hermes</v>
      </c>
      <c r="AY3600" s="1" t="str">
        <f>IF(ISBLANK(F3600),"", IF(OR(
ISNUMBER(FIND("escovacao",LOWER(F3600))),
ISNUMBER(FIND("escovação",LOWER(F3600))),
ISNUMBER(FIND("higiene bucal",LOWER(F3600))),
ISNUMBER(FIND("tosa",LOWER(F3600))),
ISNUMBER(FIND("hidratacao",LOWER(F3600))),
ISNUMBER(FIND("hidratação",LOWER(F3600))),
ISNUMBER(FIND("spa",LOWER(F3600))),
ISNUMBER(FIND("corte de unhas",LOWER(F3600))),
ISNUMBER(FIND("desembolo",LOWER(F3600))),
ISNUMBER(FIND("clorexidina",LOWER(F3600))),
ISNUMBER(FIND("matizacao",LOWER(F3600))),
ISNUMBER(FIND("matização",LOWER(F3600))),
ISNUMBER(FIND("arredondamento",LOWER(F3600))),
ISNUMBER(FIND("remocao",LOWER(F3600))),
ISNUMBER(FIND("remoção",LOWER(F3600)))
),"Serviços extras",
IF(ISNUMBER(FIND("banho",LOWER(F3600))),"Banho","Loja")))</f>
        <v>Banho</v>
      </c>
      <c r="AZ3600" s="1" t="str">
        <f>IF(ISBLANK(I3600),"", _xlfn.LET(_xlpm.Pedido,TRIM(D3600&amp;""),IF(_xlpm.Pedido&lt;&gt;"",_xlpm.Pedido&amp;" | "&amp;K3600,I3600&amp;" | "&amp;K3600&amp;" | "&amp;TEXT(AU3600,"0"))))</f>
        <v>5512 | Hermes</v>
      </c>
      <c r="BA3600" s="1" t="str">
        <f>IF(ISBLANK(I3600),"", _xlfn.LET(_xlpm.TipoServico,LOWER(H3600),IF(ISNUMBER(FIND("banho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0" s="1" t="str">
        <f>IF(ISBLANK(I3600),"", _xlfn.LET(
    _xlpm.Servico,TRIM(F3600&amp;""),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3600" s="1">
        <f t="shared" si="11"/>
        <v>85</v>
      </c>
    </row>
    <row r="3601" spans="1:55" x14ac:dyDescent="0.3">
      <c r="A3601" t="s">
        <v>141</v>
      </c>
      <c r="B3601" s="3">
        <v>46149</v>
      </c>
      <c r="C3601" t="s">
        <v>9</v>
      </c>
      <c r="D3601">
        <v>5512</v>
      </c>
      <c r="F3601" t="s">
        <v>194</v>
      </c>
      <c r="G3601" t="s">
        <v>194</v>
      </c>
      <c r="H3601" t="s">
        <v>135</v>
      </c>
      <c r="I3601">
        <v>2419</v>
      </c>
      <c r="J3601" t="s">
        <v>75</v>
      </c>
      <c r="K3601" t="s">
        <v>191</v>
      </c>
      <c r="L3601">
        <v>77981569988</v>
      </c>
      <c r="N3601">
        <v>0</v>
      </c>
      <c r="P3601">
        <v>0</v>
      </c>
      <c r="Q3601">
        <v>33</v>
      </c>
      <c r="R3601">
        <v>33</v>
      </c>
      <c r="S3601">
        <v>1</v>
      </c>
      <c r="AJ3601" t="s">
        <v>192</v>
      </c>
      <c r="AK3601" t="s">
        <v>190</v>
      </c>
      <c r="AL3601" t="s">
        <v>188</v>
      </c>
      <c r="AT3601" s="1"/>
      <c r="AU3601" s="2" t="str">
        <f>IF(ISBLANK(B3601),"", TEXT(B3601,"dddd, d \d\e mmmm \d\e aaaa"))</f>
        <v>quinta-feira, 7 de maio de 2026</v>
      </c>
      <c r="AX3601" s="1" t="str" cm="1">
        <f t="array" ref="AX3601">IFERROR(_xlfn.TEXTJOIN(", ",TRUE,_xlfn._xlws.SORT(_xlfn.UNIQUE(_xlfn._xlws.FILTER($K$2:$K$2889,($I$2:$I$2889=I3601)*($K$2:$K$2889&lt;&gt;""))))),"")</f>
        <v>Hermes</v>
      </c>
      <c r="AY3601" s="1" t="str">
        <f>IF(ISBLANK(F3601),"", IF(OR(
ISNUMBER(FIND("escovacao",LOWER(F3601))),
ISNUMBER(FIND("escovação",LOWER(F3601))),
ISNUMBER(FIND("higiene bucal",LOWER(F3601))),
ISNUMBER(FIND("tosa",LOWER(F3601))),
ISNUMBER(FIND("hidratacao",LOWER(F3601))),
ISNUMBER(FIND("hidratação",LOWER(F3601))),
ISNUMBER(FIND("spa",LOWER(F3601))),
ISNUMBER(FIND("corte de unhas",LOWER(F3601))),
ISNUMBER(FIND("desembolo",LOWER(F3601))),
ISNUMBER(FIND("clorexidina",LOWER(F3601))),
ISNUMBER(FIND("matizacao",LOWER(F3601))),
ISNUMBER(FIND("matização",LOWER(F3601))),
ISNUMBER(FIND("arredondamento",LOWER(F3601))),
ISNUMBER(FIND("remocao",LOWER(F3601))),
ISNUMBER(FIND("remoção",LOWER(F3601)))
),"Serviços extras",
IF(ISNUMBER(FIND("banho",LOWER(F3601))),"Banho","Loja")))</f>
        <v>Serviços extras</v>
      </c>
      <c r="AZ3601" s="1" t="str">
        <f>IF(ISBLANK(I3601),"", _xlfn.LET(_xlpm.Pedido,TRIM(D3601&amp;""),IF(_xlpm.Pedido&lt;&gt;"",_xlpm.Pedido&amp;" | "&amp;K3601,I3601&amp;" | "&amp;K3601&amp;" | "&amp;TEXT(AU3601,"0"))))</f>
        <v>5512 | Hermes</v>
      </c>
      <c r="BA3601" s="1" t="str">
        <f>IF(ISBLANK(I3601),"", _xlfn.LET(_xlpm.TipoServico,LOWER(H3601),IF(ISNUMBER(FIND("banho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1" s="1" t="str">
        <f>IF(ISBLANK(I3601),"", _xlfn.LET(
    _xlpm.Servico,TRIM(F3601&amp;""),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01" s="1">
        <f t="shared" si="11"/>
        <v>33</v>
      </c>
    </row>
    <row r="3602" spans="1:55" x14ac:dyDescent="0.3">
      <c r="A3602" t="s">
        <v>133</v>
      </c>
      <c r="B3602" s="3">
        <v>46150</v>
      </c>
      <c r="C3602" t="s">
        <v>2</v>
      </c>
      <c r="D3602">
        <v>5519</v>
      </c>
      <c r="F3602" t="s">
        <v>134</v>
      </c>
      <c r="G3602" t="s">
        <v>134</v>
      </c>
      <c r="H3602" t="s">
        <v>135</v>
      </c>
      <c r="I3602">
        <v>2575</v>
      </c>
      <c r="J3602" t="s">
        <v>22</v>
      </c>
      <c r="K3602" t="s">
        <v>195</v>
      </c>
      <c r="L3602">
        <v>5566974007452</v>
      </c>
      <c r="N3602">
        <v>0</v>
      </c>
      <c r="P3602">
        <v>0</v>
      </c>
      <c r="Q3602">
        <v>62</v>
      </c>
      <c r="R3602">
        <v>62</v>
      </c>
      <c r="S3602">
        <v>1</v>
      </c>
      <c r="AI3602" t="s">
        <v>196</v>
      </c>
      <c r="AK3602" t="s">
        <v>187</v>
      </c>
      <c r="AL3602" t="s">
        <v>188</v>
      </c>
      <c r="AM3602" t="s">
        <v>264</v>
      </c>
      <c r="AT3602" s="1"/>
      <c r="AU3602" s="2" t="str">
        <f>IF(ISBLANK(B3602),"", TEXT(B3602,"dddd, d \d\e mmmm \d\e aaaa"))</f>
        <v>sexta-feira, 8 de maio de 2026</v>
      </c>
      <c r="AX3602" s="1" t="str" cm="1">
        <f t="array" ref="AX3602">IFERROR(_xlfn.TEXTJOIN(", ",TRUE,_xlfn._xlws.SORT(_xlfn.UNIQUE(_xlfn._xlws.FILTER($K$2:$K$2889,($I$2:$I$2889=I3602)*($K$2:$K$2889&lt;&gt;""))))),"")</f>
        <v>Hachiko, Theo, Zoe</v>
      </c>
      <c r="AY3602" s="1" t="str">
        <f>IF(ISBLANK(F3602),"", IF(OR(
ISNUMBER(FIND("escovacao",LOWER(F3602))),
ISNUMBER(FIND("escovação",LOWER(F3602))),
ISNUMBER(FIND("higiene bucal",LOWER(F3602))),
ISNUMBER(FIND("tosa",LOWER(F3602))),
ISNUMBER(FIND("hidratacao",LOWER(F3602))),
ISNUMBER(FIND("hidratação",LOWER(F3602))),
ISNUMBER(FIND("spa",LOWER(F3602))),
ISNUMBER(FIND("corte de unhas",LOWER(F3602))),
ISNUMBER(FIND("desembolo",LOWER(F3602))),
ISNUMBER(FIND("clorexidina",LOWER(F3602))),
ISNUMBER(FIND("matizacao",LOWER(F3602))),
ISNUMBER(FIND("matização",LOWER(F3602))),
ISNUMBER(FIND("arredondamento",LOWER(F3602))),
ISNUMBER(FIND("remocao",LOWER(F3602))),
ISNUMBER(FIND("remoção",LOWER(F3602)))
),"Serviços extras",
IF(ISNUMBER(FIND("banho",LOWER(F3602))),"Banho","Loja")))</f>
        <v>Banho</v>
      </c>
      <c r="AZ3602" s="1" t="str">
        <f>IF(ISBLANK(I3602),"", _xlfn.LET(_xlpm.Pedido,TRIM(D3602&amp;""),IF(_xlpm.Pedido&lt;&gt;"",_xlpm.Pedido&amp;" | "&amp;K3602,I3602&amp;" | "&amp;K3602&amp;" | "&amp;TEXT(AU3602,"0"))))</f>
        <v>5519 | Hachiko</v>
      </c>
      <c r="BA3602" s="1" t="str">
        <f>IF(ISBLANK(I3602),"", _xlfn.LET(_xlpm.TipoServico,LOWER(H3602),IF(ISNUMBER(FIND("banho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2" s="1" t="str">
        <f>IF(ISBLANK(I3602),"", _xlfn.LET(
    _xlpm.Servico,TRIM(F3602&amp;""),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02" s="1">
        <f t="shared" si="11"/>
        <v>62</v>
      </c>
    </row>
    <row r="3603" spans="1:55" x14ac:dyDescent="0.3">
      <c r="A3603" t="s">
        <v>133</v>
      </c>
      <c r="B3603" s="3">
        <v>46150</v>
      </c>
      <c r="C3603" t="s">
        <v>2</v>
      </c>
      <c r="D3603">
        <v>5519</v>
      </c>
      <c r="F3603" t="s">
        <v>134</v>
      </c>
      <c r="G3603" t="s">
        <v>134</v>
      </c>
      <c r="H3603" t="s">
        <v>135</v>
      </c>
      <c r="I3603">
        <v>2575</v>
      </c>
      <c r="J3603" t="s">
        <v>22</v>
      </c>
      <c r="K3603" t="s">
        <v>195</v>
      </c>
      <c r="L3603">
        <v>5566974007452</v>
      </c>
      <c r="N3603">
        <v>0</v>
      </c>
      <c r="P3603">
        <v>0</v>
      </c>
      <c r="Q3603">
        <v>62</v>
      </c>
      <c r="R3603">
        <v>62</v>
      </c>
      <c r="S3603">
        <v>1</v>
      </c>
      <c r="AI3603" t="s">
        <v>196</v>
      </c>
      <c r="AK3603" t="s">
        <v>187</v>
      </c>
      <c r="AL3603" t="s">
        <v>188</v>
      </c>
      <c r="AM3603" t="s">
        <v>264</v>
      </c>
      <c r="AT3603" s="1"/>
      <c r="AU3603" s="2" t="str">
        <f>IF(ISBLANK(B3603),"", TEXT(B3603,"dddd, d \d\e mmmm \d\e aaaa"))</f>
        <v>sexta-feira, 8 de maio de 2026</v>
      </c>
      <c r="AX3603" s="1" t="str" cm="1">
        <f t="array" ref="AX3603">IFERROR(_xlfn.TEXTJOIN(", ",TRUE,_xlfn._xlws.SORT(_xlfn.UNIQUE(_xlfn._xlws.FILTER($K$2:$K$2889,($I$2:$I$2889=I3603)*($K$2:$K$2889&lt;&gt;""))))),"")</f>
        <v>Hachiko, Theo, Zoe</v>
      </c>
      <c r="AY3603" s="1" t="str">
        <f>IF(ISBLANK(F3603),"", IF(OR(
ISNUMBER(FIND("escovacao",LOWER(F3603))),
ISNUMBER(FIND("escovação",LOWER(F3603))),
ISNUMBER(FIND("higiene bucal",LOWER(F3603))),
ISNUMBER(FIND("tosa",LOWER(F3603))),
ISNUMBER(FIND("hidratacao",LOWER(F3603))),
ISNUMBER(FIND("hidratação",LOWER(F3603))),
ISNUMBER(FIND("spa",LOWER(F3603))),
ISNUMBER(FIND("corte de unhas",LOWER(F3603))),
ISNUMBER(FIND("desembolo",LOWER(F3603))),
ISNUMBER(FIND("clorexidina",LOWER(F3603))),
ISNUMBER(FIND("matizacao",LOWER(F3603))),
ISNUMBER(FIND("matização",LOWER(F3603))),
ISNUMBER(FIND("arredondamento",LOWER(F3603))),
ISNUMBER(FIND("remocao",LOWER(F3603))),
ISNUMBER(FIND("remoção",LOWER(F3603)))
),"Serviços extras",
IF(ISNUMBER(FIND("banho",LOWER(F3603))),"Banho","Loja")))</f>
        <v>Banho</v>
      </c>
      <c r="AZ3603" s="1" t="str">
        <f>IF(ISBLANK(I3603),"", _xlfn.LET(_xlpm.Pedido,TRIM(D3603&amp;""),IF(_xlpm.Pedido&lt;&gt;"",_xlpm.Pedido&amp;" | "&amp;K3603,I3603&amp;" | "&amp;K3603&amp;" | "&amp;TEXT(AU3603,"0"))))</f>
        <v>5519 | Hachiko</v>
      </c>
      <c r="BA3603" s="1" t="str">
        <f>IF(ISBLANK(I3603),"", _xlfn.LET(_xlpm.TipoServico,LOWER(H3603),IF(ISNUMBER(FIND("banho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3" s="1" t="str">
        <f>IF(ISBLANK(I3603),"", _xlfn.LET(
    _xlpm.Servico,TRIM(F3603&amp;""),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03" s="1">
        <f t="shared" si="11"/>
        <v>62</v>
      </c>
    </row>
    <row r="3604" spans="1:55" x14ac:dyDescent="0.3">
      <c r="A3604" t="s">
        <v>172</v>
      </c>
      <c r="B3604" s="3">
        <v>46150</v>
      </c>
      <c r="C3604" t="s">
        <v>2</v>
      </c>
      <c r="D3604">
        <v>5519</v>
      </c>
      <c r="F3604" t="s">
        <v>134</v>
      </c>
      <c r="G3604" t="s">
        <v>134</v>
      </c>
      <c r="H3604" t="s">
        <v>135</v>
      </c>
      <c r="I3604">
        <v>2575</v>
      </c>
      <c r="J3604" t="s">
        <v>22</v>
      </c>
      <c r="K3604" t="s">
        <v>195</v>
      </c>
      <c r="L3604">
        <v>5566974007452</v>
      </c>
      <c r="N3604">
        <v>0</v>
      </c>
      <c r="P3604">
        <v>0</v>
      </c>
      <c r="Q3604">
        <v>62</v>
      </c>
      <c r="R3604">
        <v>62</v>
      </c>
      <c r="S3604">
        <v>1</v>
      </c>
      <c r="AI3604" t="s">
        <v>196</v>
      </c>
      <c r="AK3604" t="s">
        <v>187</v>
      </c>
      <c r="AL3604" t="s">
        <v>188</v>
      </c>
      <c r="AM3604" t="s">
        <v>264</v>
      </c>
      <c r="AT3604" s="1"/>
      <c r="AU3604" s="2" t="str">
        <f>IF(ISBLANK(B3604),"", TEXT(B3604,"dddd, d \d\e mmmm \d\e aaaa"))</f>
        <v>sexta-feira, 8 de maio de 2026</v>
      </c>
      <c r="AX3604" s="1" t="str" cm="1">
        <f t="array" ref="AX3604">IFERROR(_xlfn.TEXTJOIN(", ",TRUE,_xlfn._xlws.SORT(_xlfn.UNIQUE(_xlfn._xlws.FILTER($K$2:$K$2889,($I$2:$I$2889=I3604)*($K$2:$K$2889&lt;&gt;""))))),"")</f>
        <v>Hachiko, Theo, Zoe</v>
      </c>
      <c r="AY3604" s="1" t="str">
        <f>IF(ISBLANK(F3604),"", IF(OR(
ISNUMBER(FIND("escovacao",LOWER(F3604))),
ISNUMBER(FIND("escovação",LOWER(F3604))),
ISNUMBER(FIND("higiene bucal",LOWER(F3604))),
ISNUMBER(FIND("tosa",LOWER(F3604))),
ISNUMBER(FIND("hidratacao",LOWER(F3604))),
ISNUMBER(FIND("hidratação",LOWER(F3604))),
ISNUMBER(FIND("spa",LOWER(F3604))),
ISNUMBER(FIND("corte de unhas",LOWER(F3604))),
ISNUMBER(FIND("desembolo",LOWER(F3604))),
ISNUMBER(FIND("clorexidina",LOWER(F3604))),
ISNUMBER(FIND("matizacao",LOWER(F3604))),
ISNUMBER(FIND("matização",LOWER(F3604))),
ISNUMBER(FIND("arredondamento",LOWER(F3604))),
ISNUMBER(FIND("remocao",LOWER(F3604))),
ISNUMBER(FIND("remoção",LOWER(F3604)))
),"Serviços extras",
IF(ISNUMBER(FIND("banho",LOWER(F3604))),"Banho","Loja")))</f>
        <v>Banho</v>
      </c>
      <c r="AZ3604" s="1" t="str">
        <f>IF(ISBLANK(I3604),"", _xlfn.LET(_xlpm.Pedido,TRIM(D3604&amp;""),IF(_xlpm.Pedido&lt;&gt;"",_xlpm.Pedido&amp;" | "&amp;K3604,I3604&amp;" | "&amp;K3604&amp;" | "&amp;TEXT(AU3604,"0"))))</f>
        <v>5519 | Hachiko</v>
      </c>
      <c r="BA3604" s="1" t="str">
        <f>IF(ISBLANK(I3604),"", _xlfn.LET(_xlpm.TipoServico,LOWER(H3604),IF(ISNUMBER(FIND("banho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4" s="1" t="str">
        <f>IF(ISBLANK(I3604),"", _xlfn.LET(
    _xlpm.Servico,TRIM(F3604&amp;""),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04" s="1">
        <f t="shared" si="11"/>
        <v>62</v>
      </c>
    </row>
    <row r="3605" spans="1:55" x14ac:dyDescent="0.3">
      <c r="A3605" t="s">
        <v>133</v>
      </c>
      <c r="B3605" s="3">
        <v>46150</v>
      </c>
      <c r="C3605" t="s">
        <v>2</v>
      </c>
      <c r="D3605">
        <v>5519</v>
      </c>
      <c r="F3605" t="s">
        <v>137</v>
      </c>
      <c r="G3605" t="s">
        <v>137</v>
      </c>
      <c r="H3605" t="s">
        <v>135</v>
      </c>
      <c r="I3605">
        <v>2575</v>
      </c>
      <c r="J3605" t="s">
        <v>22</v>
      </c>
      <c r="K3605" t="s">
        <v>195</v>
      </c>
      <c r="L3605">
        <v>5566974007452</v>
      </c>
      <c r="N3605">
        <v>0</v>
      </c>
      <c r="P3605">
        <v>0</v>
      </c>
      <c r="Q3605">
        <v>5</v>
      </c>
      <c r="R3605">
        <v>5</v>
      </c>
      <c r="S3605">
        <v>1</v>
      </c>
      <c r="AI3605" t="s">
        <v>196</v>
      </c>
      <c r="AK3605" t="s">
        <v>187</v>
      </c>
      <c r="AL3605" t="s">
        <v>188</v>
      </c>
      <c r="AM3605" t="s">
        <v>264</v>
      </c>
      <c r="AT3605" s="1"/>
      <c r="AU3605" s="2" t="str">
        <f>IF(ISBLANK(B3605),"", TEXT(B3605,"dddd, d \d\e mmmm \d\e aaaa"))</f>
        <v>sexta-feira, 8 de maio de 2026</v>
      </c>
      <c r="AX3605" s="1" t="str" cm="1">
        <f t="array" ref="AX3605">IFERROR(_xlfn.TEXTJOIN(", ",TRUE,_xlfn._xlws.SORT(_xlfn.UNIQUE(_xlfn._xlws.FILTER($K$2:$K$2889,($I$2:$I$2889=I3605)*($K$2:$K$2889&lt;&gt;""))))),"")</f>
        <v>Hachiko, Theo, Zoe</v>
      </c>
      <c r="AY3605" s="1" t="str">
        <f>IF(ISBLANK(F3605),"", IF(OR(
ISNUMBER(FIND("escovacao",LOWER(F3605))),
ISNUMBER(FIND("escovação",LOWER(F3605))),
ISNUMBER(FIND("higiene bucal",LOWER(F3605))),
ISNUMBER(FIND("tosa",LOWER(F3605))),
ISNUMBER(FIND("hidratacao",LOWER(F3605))),
ISNUMBER(FIND("hidratação",LOWER(F3605))),
ISNUMBER(FIND("spa",LOWER(F3605))),
ISNUMBER(FIND("corte de unhas",LOWER(F3605))),
ISNUMBER(FIND("desembolo",LOWER(F3605))),
ISNUMBER(FIND("clorexidina",LOWER(F3605))),
ISNUMBER(FIND("matizacao",LOWER(F3605))),
ISNUMBER(FIND("matização",LOWER(F3605))),
ISNUMBER(FIND("arredondamento",LOWER(F3605))),
ISNUMBER(FIND("remocao",LOWER(F3605))),
ISNUMBER(FIND("remoção",LOWER(F3605)))
),"Serviços extras",
IF(ISNUMBER(FIND("banho",LOWER(F3605))),"Banho","Loja")))</f>
        <v>Serviços extras</v>
      </c>
      <c r="AZ3605" s="1" t="str">
        <f>IF(ISBLANK(I3605),"", _xlfn.LET(_xlpm.Pedido,TRIM(D3605&amp;""),IF(_xlpm.Pedido&lt;&gt;"",_xlpm.Pedido&amp;" | "&amp;K3605,I3605&amp;" | "&amp;K3605&amp;" | "&amp;TEXT(AU3605,"0"))))</f>
        <v>5519 | Hachiko</v>
      </c>
      <c r="BA3605" s="1" t="str">
        <f>IF(ISBLANK(I3605),"", _xlfn.LET(_xlpm.TipoServico,LOWER(H3605),IF(ISNUMBER(FIND("banho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5" s="1" t="str">
        <f>IF(ISBLANK(I3605),"", _xlfn.LET(
    _xlpm.Servico,TRIM(F3605&amp;""),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05" s="1">
        <f t="shared" si="11"/>
        <v>5</v>
      </c>
    </row>
    <row r="3606" spans="1:55" x14ac:dyDescent="0.3">
      <c r="A3606" t="s">
        <v>141</v>
      </c>
      <c r="B3606" s="3">
        <v>46150</v>
      </c>
      <c r="C3606" t="s">
        <v>2</v>
      </c>
      <c r="D3606">
        <v>5519</v>
      </c>
      <c r="F3606" t="s">
        <v>137</v>
      </c>
      <c r="G3606" t="s">
        <v>137</v>
      </c>
      <c r="H3606" t="s">
        <v>135</v>
      </c>
      <c r="I3606">
        <v>2575</v>
      </c>
      <c r="J3606" t="s">
        <v>22</v>
      </c>
      <c r="K3606" t="s">
        <v>195</v>
      </c>
      <c r="L3606">
        <v>5566974007452</v>
      </c>
      <c r="N3606">
        <v>0</v>
      </c>
      <c r="P3606">
        <v>0</v>
      </c>
      <c r="Q3606">
        <v>5</v>
      </c>
      <c r="R3606">
        <v>5</v>
      </c>
      <c r="S3606">
        <v>1</v>
      </c>
      <c r="AI3606" t="s">
        <v>196</v>
      </c>
      <c r="AK3606" t="s">
        <v>187</v>
      </c>
      <c r="AL3606" t="s">
        <v>188</v>
      </c>
      <c r="AM3606" t="s">
        <v>264</v>
      </c>
      <c r="AT3606" s="1"/>
      <c r="AU3606" s="2" t="str">
        <f>IF(ISBLANK(B3606),"", TEXT(B3606,"dddd, d \d\e mmmm \d\e aaaa"))</f>
        <v>sexta-feira, 8 de maio de 2026</v>
      </c>
      <c r="AX3606" s="1" t="str" cm="1">
        <f t="array" ref="AX3606">IFERROR(_xlfn.TEXTJOIN(", ",TRUE,_xlfn._xlws.SORT(_xlfn.UNIQUE(_xlfn._xlws.FILTER($K$2:$K$2889,($I$2:$I$2889=I3606)*($K$2:$K$2889&lt;&gt;""))))),"")</f>
        <v>Hachiko, Theo, Zoe</v>
      </c>
      <c r="AY3606" s="1" t="str">
        <f>IF(ISBLANK(F3606),"", IF(OR(
ISNUMBER(FIND("escovacao",LOWER(F3606))),
ISNUMBER(FIND("escovação",LOWER(F3606))),
ISNUMBER(FIND("higiene bucal",LOWER(F3606))),
ISNUMBER(FIND("tosa",LOWER(F3606))),
ISNUMBER(FIND("hidratacao",LOWER(F3606))),
ISNUMBER(FIND("hidratação",LOWER(F3606))),
ISNUMBER(FIND("spa",LOWER(F3606))),
ISNUMBER(FIND("corte de unhas",LOWER(F3606))),
ISNUMBER(FIND("desembolo",LOWER(F3606))),
ISNUMBER(FIND("clorexidina",LOWER(F3606))),
ISNUMBER(FIND("matizacao",LOWER(F3606))),
ISNUMBER(FIND("matização",LOWER(F3606))),
ISNUMBER(FIND("arredondamento",LOWER(F3606))),
ISNUMBER(FIND("remocao",LOWER(F3606))),
ISNUMBER(FIND("remoção",LOWER(F3606)))
),"Serviços extras",
IF(ISNUMBER(FIND("banho",LOWER(F3606))),"Banho","Loja")))</f>
        <v>Serviços extras</v>
      </c>
      <c r="AZ3606" s="1" t="str">
        <f>IF(ISBLANK(I3606),"", _xlfn.LET(_xlpm.Pedido,TRIM(D3606&amp;""),IF(_xlpm.Pedido&lt;&gt;"",_xlpm.Pedido&amp;" | "&amp;K3606,I3606&amp;" | "&amp;K3606&amp;" | "&amp;TEXT(AU3606,"0"))))</f>
        <v>5519 | Hachiko</v>
      </c>
      <c r="BA3606" s="1" t="str">
        <f>IF(ISBLANK(I3606),"", _xlfn.LET(_xlpm.TipoServico,LOWER(H3606),IF(ISNUMBER(FIND("banho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6" s="1" t="str">
        <f>IF(ISBLANK(I3606),"", _xlfn.LET(
    _xlpm.Servico,TRIM(F3606&amp;""),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06" s="1">
        <f t="shared" si="11"/>
        <v>5</v>
      </c>
    </row>
    <row r="3607" spans="1:55" x14ac:dyDescent="0.3">
      <c r="A3607" t="s">
        <v>172</v>
      </c>
      <c r="B3607" s="3">
        <v>46150</v>
      </c>
      <c r="C3607" t="s">
        <v>2</v>
      </c>
      <c r="D3607">
        <v>5519</v>
      </c>
      <c r="F3607" t="s">
        <v>137</v>
      </c>
      <c r="G3607" t="s">
        <v>137</v>
      </c>
      <c r="H3607" t="s">
        <v>135</v>
      </c>
      <c r="I3607">
        <v>2575</v>
      </c>
      <c r="J3607" t="s">
        <v>22</v>
      </c>
      <c r="K3607" t="s">
        <v>195</v>
      </c>
      <c r="L3607">
        <v>5566974007452</v>
      </c>
      <c r="N3607">
        <v>0</v>
      </c>
      <c r="P3607">
        <v>0</v>
      </c>
      <c r="Q3607">
        <v>5</v>
      </c>
      <c r="R3607">
        <v>5</v>
      </c>
      <c r="S3607">
        <v>1</v>
      </c>
      <c r="AI3607" t="s">
        <v>196</v>
      </c>
      <c r="AK3607" t="s">
        <v>187</v>
      </c>
      <c r="AL3607" t="s">
        <v>188</v>
      </c>
      <c r="AM3607" t="s">
        <v>264</v>
      </c>
      <c r="AT3607" s="1"/>
      <c r="AU3607" s="2" t="str">
        <f>IF(ISBLANK(B3607),"", TEXT(B3607,"dddd, d \d\e mmmm \d\e aaaa"))</f>
        <v>sexta-feira, 8 de maio de 2026</v>
      </c>
      <c r="AX3607" s="1" t="str" cm="1">
        <f t="array" ref="AX3607">IFERROR(_xlfn.TEXTJOIN(", ",TRUE,_xlfn._xlws.SORT(_xlfn.UNIQUE(_xlfn._xlws.FILTER($K$2:$K$2889,($I$2:$I$2889=I3607)*($K$2:$K$2889&lt;&gt;""))))),"")</f>
        <v>Hachiko, Theo, Zoe</v>
      </c>
      <c r="AY3607" s="1" t="str">
        <f>IF(ISBLANK(F3607),"", IF(OR(
ISNUMBER(FIND("escovacao",LOWER(F3607))),
ISNUMBER(FIND("escovação",LOWER(F3607))),
ISNUMBER(FIND("higiene bucal",LOWER(F3607))),
ISNUMBER(FIND("tosa",LOWER(F3607))),
ISNUMBER(FIND("hidratacao",LOWER(F3607))),
ISNUMBER(FIND("hidratação",LOWER(F3607))),
ISNUMBER(FIND("spa",LOWER(F3607))),
ISNUMBER(FIND("corte de unhas",LOWER(F3607))),
ISNUMBER(FIND("desembolo",LOWER(F3607))),
ISNUMBER(FIND("clorexidina",LOWER(F3607))),
ISNUMBER(FIND("matizacao",LOWER(F3607))),
ISNUMBER(FIND("matização",LOWER(F3607))),
ISNUMBER(FIND("arredondamento",LOWER(F3607))),
ISNUMBER(FIND("remocao",LOWER(F3607))),
ISNUMBER(FIND("remoção",LOWER(F3607)))
),"Serviços extras",
IF(ISNUMBER(FIND("banho",LOWER(F3607))),"Banho","Loja")))</f>
        <v>Serviços extras</v>
      </c>
      <c r="AZ3607" s="1" t="str">
        <f>IF(ISBLANK(I3607),"", _xlfn.LET(_xlpm.Pedido,TRIM(D3607&amp;""),IF(_xlpm.Pedido&lt;&gt;"",_xlpm.Pedido&amp;" | "&amp;K3607,I3607&amp;" | "&amp;K3607&amp;" | "&amp;TEXT(AU3607,"0"))))</f>
        <v>5519 | Hachiko</v>
      </c>
      <c r="BA3607" s="1" t="str">
        <f>IF(ISBLANK(I3607),"", _xlfn.LET(_xlpm.TipoServico,LOWER(H3607),IF(ISNUMBER(FIND("banho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7" s="1" t="str">
        <f>IF(ISBLANK(I3607),"", _xlfn.LET(
    _xlpm.Servico,TRIM(F3607&amp;""),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07" s="1">
        <f t="shared" si="11"/>
        <v>5</v>
      </c>
    </row>
    <row r="3608" spans="1:55" x14ac:dyDescent="0.3">
      <c r="A3608" t="s">
        <v>133</v>
      </c>
      <c r="B3608" s="3">
        <v>46150</v>
      </c>
      <c r="C3608" t="s">
        <v>2</v>
      </c>
      <c r="D3608">
        <v>5798</v>
      </c>
      <c r="F3608" t="s">
        <v>134</v>
      </c>
      <c r="G3608" t="s">
        <v>134</v>
      </c>
      <c r="H3608" t="s">
        <v>135</v>
      </c>
      <c r="I3608">
        <v>2194</v>
      </c>
      <c r="J3608" t="s">
        <v>210</v>
      </c>
      <c r="K3608" t="s">
        <v>211</v>
      </c>
      <c r="L3608">
        <v>73981806724</v>
      </c>
      <c r="N3608">
        <v>0</v>
      </c>
      <c r="P3608">
        <v>0</v>
      </c>
      <c r="Q3608">
        <v>62</v>
      </c>
      <c r="R3608">
        <v>62</v>
      </c>
      <c r="S3608">
        <v>1</v>
      </c>
      <c r="AH3608" t="s">
        <v>207</v>
      </c>
      <c r="AI3608" t="s">
        <v>199</v>
      </c>
      <c r="AJ3608" t="s">
        <v>192</v>
      </c>
      <c r="AK3608" t="s">
        <v>190</v>
      </c>
      <c r="AL3608" t="s">
        <v>188</v>
      </c>
      <c r="AT3608" s="1"/>
      <c r="AU3608" s="2" t="str">
        <f>IF(ISBLANK(B3608),"", TEXT(B3608,"dddd, d \d\e mmmm \d\e aaaa"))</f>
        <v>sexta-feira, 8 de maio de 2026</v>
      </c>
      <c r="AX3608" s="1" t="str" cm="1">
        <f t="array" ref="AX3608">IFERROR(_xlfn.TEXTJOIN(", ",TRUE,_xlfn._xlws.SORT(_xlfn.UNIQUE(_xlfn._xlws.FILTER($K$2:$K$2889,($I$2:$I$2889=I3608)*($K$2:$K$2889&lt;&gt;""))))),"")</f>
        <v>Minnie</v>
      </c>
      <c r="AY3608" s="1" t="str">
        <f>IF(ISBLANK(F3608),"", IF(OR(
ISNUMBER(FIND("escovacao",LOWER(F3608))),
ISNUMBER(FIND("escovação",LOWER(F3608))),
ISNUMBER(FIND("higiene bucal",LOWER(F3608))),
ISNUMBER(FIND("tosa",LOWER(F3608))),
ISNUMBER(FIND("hidratacao",LOWER(F3608))),
ISNUMBER(FIND("hidratação",LOWER(F3608))),
ISNUMBER(FIND("spa",LOWER(F3608))),
ISNUMBER(FIND("corte de unhas",LOWER(F3608))),
ISNUMBER(FIND("desembolo",LOWER(F3608))),
ISNUMBER(FIND("clorexidina",LOWER(F3608))),
ISNUMBER(FIND("matizacao",LOWER(F3608))),
ISNUMBER(FIND("matização",LOWER(F3608))),
ISNUMBER(FIND("arredondamento",LOWER(F3608))),
ISNUMBER(FIND("remocao",LOWER(F3608))),
ISNUMBER(FIND("remoção",LOWER(F3608)))
),"Serviços extras",
IF(ISNUMBER(FIND("banho",LOWER(F3608))),"Banho","Loja")))</f>
        <v>Banho</v>
      </c>
      <c r="AZ3608" s="1" t="str">
        <f>IF(ISBLANK(I3608),"", _xlfn.LET(_xlpm.Pedido,TRIM(D3608&amp;""),IF(_xlpm.Pedido&lt;&gt;"",_xlpm.Pedido&amp;" | "&amp;K3608,I3608&amp;" | "&amp;K3608&amp;" | "&amp;TEXT(AU3608,"0"))))</f>
        <v>5798 | Minnie</v>
      </c>
      <c r="BA3608" s="1" t="str">
        <f>IF(ISBLANK(I3608),"", _xlfn.LET(_xlpm.TipoServico,LOWER(H3608),IF(ISNUMBER(FIND("banho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8" s="1" t="str">
        <f>IF(ISBLANK(I3608),"", _xlfn.LET(
    _xlpm.Servico,TRIM(F3608&amp;""),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08" s="1">
        <f t="shared" si="11"/>
        <v>62</v>
      </c>
    </row>
    <row r="3609" spans="1:55" x14ac:dyDescent="0.3">
      <c r="A3609" t="s">
        <v>133</v>
      </c>
      <c r="B3609" s="3">
        <v>46150</v>
      </c>
      <c r="C3609" t="s">
        <v>2</v>
      </c>
      <c r="D3609">
        <v>5798</v>
      </c>
      <c r="F3609" t="s">
        <v>137</v>
      </c>
      <c r="G3609" t="s">
        <v>137</v>
      </c>
      <c r="H3609" t="s">
        <v>135</v>
      </c>
      <c r="I3609">
        <v>2194</v>
      </c>
      <c r="J3609" t="s">
        <v>210</v>
      </c>
      <c r="K3609" t="s">
        <v>211</v>
      </c>
      <c r="L3609">
        <v>73981806724</v>
      </c>
      <c r="N3609">
        <v>0</v>
      </c>
      <c r="P3609">
        <v>0</v>
      </c>
      <c r="Q3609">
        <v>5</v>
      </c>
      <c r="R3609">
        <v>5</v>
      </c>
      <c r="S3609">
        <v>1</v>
      </c>
      <c r="AH3609" t="s">
        <v>207</v>
      </c>
      <c r="AI3609" t="s">
        <v>199</v>
      </c>
      <c r="AJ3609" t="s">
        <v>192</v>
      </c>
      <c r="AK3609" t="s">
        <v>190</v>
      </c>
      <c r="AL3609" t="s">
        <v>188</v>
      </c>
      <c r="AT3609" s="1"/>
      <c r="AU3609" s="2" t="str">
        <f>IF(ISBLANK(B3609),"", TEXT(B3609,"dddd, d \d\e mmmm \d\e aaaa"))</f>
        <v>sexta-feira, 8 de maio de 2026</v>
      </c>
      <c r="AX3609" s="1" t="str" cm="1">
        <f t="array" ref="AX3609">IFERROR(_xlfn.TEXTJOIN(", ",TRUE,_xlfn._xlws.SORT(_xlfn.UNIQUE(_xlfn._xlws.FILTER($K$2:$K$2889,($I$2:$I$2889=I3609)*($K$2:$K$2889&lt;&gt;""))))),"")</f>
        <v>Minnie</v>
      </c>
      <c r="AY3609" s="1" t="str">
        <f>IF(ISBLANK(F3609),"", IF(OR(
ISNUMBER(FIND("escovacao",LOWER(F3609))),
ISNUMBER(FIND("escovação",LOWER(F3609))),
ISNUMBER(FIND("higiene bucal",LOWER(F3609))),
ISNUMBER(FIND("tosa",LOWER(F3609))),
ISNUMBER(FIND("hidratacao",LOWER(F3609))),
ISNUMBER(FIND("hidratação",LOWER(F3609))),
ISNUMBER(FIND("spa",LOWER(F3609))),
ISNUMBER(FIND("corte de unhas",LOWER(F3609))),
ISNUMBER(FIND("desembolo",LOWER(F3609))),
ISNUMBER(FIND("clorexidina",LOWER(F3609))),
ISNUMBER(FIND("matizacao",LOWER(F3609))),
ISNUMBER(FIND("matização",LOWER(F3609))),
ISNUMBER(FIND("arredondamento",LOWER(F3609))),
ISNUMBER(FIND("remocao",LOWER(F3609))),
ISNUMBER(FIND("remoção",LOWER(F3609)))
),"Serviços extras",
IF(ISNUMBER(FIND("banho",LOWER(F3609))),"Banho","Loja")))</f>
        <v>Serviços extras</v>
      </c>
      <c r="AZ3609" s="1" t="str">
        <f>IF(ISBLANK(I3609),"", _xlfn.LET(_xlpm.Pedido,TRIM(D3609&amp;""),IF(_xlpm.Pedido&lt;&gt;"",_xlpm.Pedido&amp;" | "&amp;K3609,I3609&amp;" | "&amp;K3609&amp;" | "&amp;TEXT(AU3609,"0"))))</f>
        <v>5798 | Minnie</v>
      </c>
      <c r="BA3609" s="1" t="str">
        <f>IF(ISBLANK(I3609),"", _xlfn.LET(_xlpm.TipoServico,LOWER(H3609),IF(ISNUMBER(FIND("banho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09" s="1" t="str">
        <f>IF(ISBLANK(I3609),"", _xlfn.LET(
    _xlpm.Servico,TRIM(F3609&amp;""),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09" s="1">
        <f t="shared" si="11"/>
        <v>5</v>
      </c>
    </row>
    <row r="3610" spans="1:55" x14ac:dyDescent="0.3">
      <c r="A3610" t="s">
        <v>141</v>
      </c>
      <c r="B3610" s="3">
        <v>46150</v>
      </c>
      <c r="C3610" t="s">
        <v>2</v>
      </c>
      <c r="D3610">
        <v>5524</v>
      </c>
      <c r="F3610" t="s">
        <v>134</v>
      </c>
      <c r="G3610" t="s">
        <v>134</v>
      </c>
      <c r="H3610" t="s">
        <v>135</v>
      </c>
      <c r="I3610">
        <v>2652</v>
      </c>
      <c r="J3610" t="s">
        <v>66</v>
      </c>
      <c r="K3610" t="s">
        <v>166</v>
      </c>
      <c r="L3610">
        <v>5527998872070</v>
      </c>
      <c r="N3610">
        <v>0</v>
      </c>
      <c r="P3610">
        <v>0</v>
      </c>
      <c r="Q3610">
        <v>62</v>
      </c>
      <c r="R3610">
        <v>62</v>
      </c>
      <c r="S3610">
        <v>1</v>
      </c>
      <c r="AT3610" s="1"/>
      <c r="AU3610" s="2" t="str">
        <f>IF(ISBLANK(B3610),"", TEXT(B3610,"dddd, d \d\e mmmm \d\e aaaa"))</f>
        <v>sexta-feira, 8 de maio de 2026</v>
      </c>
      <c r="AX3610" s="1" t="str" cm="1">
        <f t="array" ref="AX3610">IFERROR(_xlfn.TEXTJOIN(", ",TRUE,_xlfn._xlws.SORT(_xlfn.UNIQUE(_xlfn._xlws.FILTER($K$2:$K$2889,($I$2:$I$2889=I3610)*($K$2:$K$2889&lt;&gt;""))))),"")</f>
        <v>Mileide</v>
      </c>
      <c r="AY3610" s="1" t="str">
        <f>IF(ISBLANK(F3610),"", IF(OR(
ISNUMBER(FIND("escovacao",LOWER(F3610))),
ISNUMBER(FIND("escovação",LOWER(F3610))),
ISNUMBER(FIND("higiene bucal",LOWER(F3610))),
ISNUMBER(FIND("tosa",LOWER(F3610))),
ISNUMBER(FIND("hidratacao",LOWER(F3610))),
ISNUMBER(FIND("hidratação",LOWER(F3610))),
ISNUMBER(FIND("spa",LOWER(F3610))),
ISNUMBER(FIND("corte de unhas",LOWER(F3610))),
ISNUMBER(FIND("desembolo",LOWER(F3610))),
ISNUMBER(FIND("clorexidina",LOWER(F3610))),
ISNUMBER(FIND("matizacao",LOWER(F3610))),
ISNUMBER(FIND("matização",LOWER(F3610))),
ISNUMBER(FIND("arredondamento",LOWER(F3610))),
ISNUMBER(FIND("remocao",LOWER(F3610))),
ISNUMBER(FIND("remoção",LOWER(F3610)))
),"Serviços extras",
IF(ISNUMBER(FIND("banho",LOWER(F3610))),"Banho","Loja")))</f>
        <v>Banho</v>
      </c>
      <c r="AZ3610" s="1" t="str">
        <f>IF(ISBLANK(I3610),"", _xlfn.LET(_xlpm.Pedido,TRIM(D3610&amp;""),IF(_xlpm.Pedido&lt;&gt;"",_xlpm.Pedido&amp;" | "&amp;K3610,I3610&amp;" | "&amp;K3610&amp;" | "&amp;TEXT(AU3610,"0"))))</f>
        <v>5524 | Mileide</v>
      </c>
      <c r="BA3610" s="1" t="str">
        <f>IF(ISBLANK(I3610),"", _xlfn.LET(_xlpm.TipoServico,LOWER(H3610),IF(ISNUMBER(FIND("banho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0" s="1" t="str">
        <f>IF(ISBLANK(I3610),"", _xlfn.LET(
    _xlpm.Servico,TRIM(F3610&amp;""),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10" s="1">
        <f t="shared" si="11"/>
        <v>62</v>
      </c>
    </row>
    <row r="3611" spans="1:55" x14ac:dyDescent="0.3">
      <c r="A3611" t="s">
        <v>141</v>
      </c>
      <c r="B3611" s="3">
        <v>46150</v>
      </c>
      <c r="C3611" t="s">
        <v>2</v>
      </c>
      <c r="D3611">
        <v>5524</v>
      </c>
      <c r="F3611" t="s">
        <v>137</v>
      </c>
      <c r="G3611" t="s">
        <v>137</v>
      </c>
      <c r="H3611" t="s">
        <v>135</v>
      </c>
      <c r="I3611">
        <v>2652</v>
      </c>
      <c r="J3611" t="s">
        <v>66</v>
      </c>
      <c r="K3611" t="s">
        <v>166</v>
      </c>
      <c r="L3611">
        <v>5527998872070</v>
      </c>
      <c r="N3611">
        <v>0</v>
      </c>
      <c r="P3611">
        <v>0</v>
      </c>
      <c r="Q3611">
        <v>5</v>
      </c>
      <c r="R3611">
        <v>5</v>
      </c>
      <c r="S3611">
        <v>1</v>
      </c>
      <c r="AT3611" s="1"/>
      <c r="AU3611" s="2" t="str">
        <f>IF(ISBLANK(B3611),"", TEXT(B3611,"dddd, d \d\e mmmm \d\e aaaa"))</f>
        <v>sexta-feira, 8 de maio de 2026</v>
      </c>
      <c r="AX3611" s="1" t="str" cm="1">
        <f t="array" ref="AX3611">IFERROR(_xlfn.TEXTJOIN(", ",TRUE,_xlfn._xlws.SORT(_xlfn.UNIQUE(_xlfn._xlws.FILTER($K$2:$K$2889,($I$2:$I$2889=I3611)*($K$2:$K$2889&lt;&gt;""))))),"")</f>
        <v>Mileide</v>
      </c>
      <c r="AY3611" s="1" t="str">
        <f>IF(ISBLANK(F3611),"", IF(OR(
ISNUMBER(FIND("escovacao",LOWER(F3611))),
ISNUMBER(FIND("escovação",LOWER(F3611))),
ISNUMBER(FIND("higiene bucal",LOWER(F3611))),
ISNUMBER(FIND("tosa",LOWER(F3611))),
ISNUMBER(FIND("hidratacao",LOWER(F3611))),
ISNUMBER(FIND("hidratação",LOWER(F3611))),
ISNUMBER(FIND("spa",LOWER(F3611))),
ISNUMBER(FIND("corte de unhas",LOWER(F3611))),
ISNUMBER(FIND("desembolo",LOWER(F3611))),
ISNUMBER(FIND("clorexidina",LOWER(F3611))),
ISNUMBER(FIND("matizacao",LOWER(F3611))),
ISNUMBER(FIND("matização",LOWER(F3611))),
ISNUMBER(FIND("arredondamento",LOWER(F3611))),
ISNUMBER(FIND("remocao",LOWER(F3611))),
ISNUMBER(FIND("remoção",LOWER(F3611)))
),"Serviços extras",
IF(ISNUMBER(FIND("banho",LOWER(F3611))),"Banho","Loja")))</f>
        <v>Serviços extras</v>
      </c>
      <c r="AZ3611" s="1" t="str">
        <f>IF(ISBLANK(I3611),"", _xlfn.LET(_xlpm.Pedido,TRIM(D3611&amp;""),IF(_xlpm.Pedido&lt;&gt;"",_xlpm.Pedido&amp;" | "&amp;K3611,I3611&amp;" | "&amp;K3611&amp;" | "&amp;TEXT(AU3611,"0"))))</f>
        <v>5524 | Mileide</v>
      </c>
      <c r="BA3611" s="1" t="str">
        <f>IF(ISBLANK(I3611),"", _xlfn.LET(_xlpm.TipoServico,LOWER(H3611),IF(ISNUMBER(FIND("banho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1" s="1" t="str">
        <f>IF(ISBLANK(I3611),"", _xlfn.LET(
    _xlpm.Servico,TRIM(F3611&amp;""),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11" s="1">
        <f t="shared" si="11"/>
        <v>5</v>
      </c>
    </row>
    <row r="3612" spans="1:55" x14ac:dyDescent="0.3">
      <c r="A3612" t="s">
        <v>172</v>
      </c>
      <c r="B3612" s="3">
        <v>46150</v>
      </c>
      <c r="C3612" t="s">
        <v>2</v>
      </c>
      <c r="D3612">
        <v>5626</v>
      </c>
      <c r="F3612" t="s">
        <v>134</v>
      </c>
      <c r="G3612" t="s">
        <v>134</v>
      </c>
      <c r="H3612" t="s">
        <v>135</v>
      </c>
      <c r="I3612">
        <v>2864</v>
      </c>
      <c r="J3612" t="s">
        <v>64</v>
      </c>
      <c r="K3612" t="s">
        <v>186</v>
      </c>
      <c r="L3612">
        <v>557191417236</v>
      </c>
      <c r="N3612">
        <v>0</v>
      </c>
      <c r="P3612">
        <v>0</v>
      </c>
      <c r="Q3612">
        <v>62</v>
      </c>
      <c r="R3612">
        <v>62</v>
      </c>
      <c r="S3612">
        <v>1</v>
      </c>
      <c r="AK3612" t="s">
        <v>187</v>
      </c>
      <c r="AL3612" t="s">
        <v>188</v>
      </c>
      <c r="AT3612" s="1"/>
      <c r="AU3612" s="2" t="str">
        <f>IF(ISBLANK(B3612),"", TEXT(B3612,"dddd, d \d\e mmmm \d\e aaaa"))</f>
        <v>sexta-feira, 8 de maio de 2026</v>
      </c>
      <c r="AX3612" s="1" t="str" cm="1">
        <f t="array" ref="AX3612">IFERROR(_xlfn.TEXTJOIN(", ",TRUE,_xlfn._xlws.SORT(_xlfn.UNIQUE(_xlfn._xlws.FILTER($K$2:$K$2889,($I$2:$I$2889=I3612)*($K$2:$K$2889&lt;&gt;""))))),"")</f>
        <v>Luck</v>
      </c>
      <c r="AY3612" s="1" t="str">
        <f>IF(ISBLANK(F3612),"", IF(OR(
ISNUMBER(FIND("escovacao",LOWER(F3612))),
ISNUMBER(FIND("escovação",LOWER(F3612))),
ISNUMBER(FIND("higiene bucal",LOWER(F3612))),
ISNUMBER(FIND("tosa",LOWER(F3612))),
ISNUMBER(FIND("hidratacao",LOWER(F3612))),
ISNUMBER(FIND("hidratação",LOWER(F3612))),
ISNUMBER(FIND("spa",LOWER(F3612))),
ISNUMBER(FIND("corte de unhas",LOWER(F3612))),
ISNUMBER(FIND("desembolo",LOWER(F3612))),
ISNUMBER(FIND("clorexidina",LOWER(F3612))),
ISNUMBER(FIND("matizacao",LOWER(F3612))),
ISNUMBER(FIND("matização",LOWER(F3612))),
ISNUMBER(FIND("arredondamento",LOWER(F3612))),
ISNUMBER(FIND("remocao",LOWER(F3612))),
ISNUMBER(FIND("remoção",LOWER(F3612)))
),"Serviços extras",
IF(ISNUMBER(FIND("banho",LOWER(F3612))),"Banho","Loja")))</f>
        <v>Banho</v>
      </c>
      <c r="AZ3612" s="1" t="str">
        <f>IF(ISBLANK(I3612),"", _xlfn.LET(_xlpm.Pedido,TRIM(D3612&amp;""),IF(_xlpm.Pedido&lt;&gt;"",_xlpm.Pedido&amp;" | "&amp;K3612,I3612&amp;" | "&amp;K3612&amp;" | "&amp;TEXT(AU3612,"0"))))</f>
        <v>5626 | Luck</v>
      </c>
      <c r="BA3612" s="1" t="str">
        <f>IF(ISBLANK(I3612),"", _xlfn.LET(_xlpm.TipoServico,LOWER(H3612),IF(ISNUMBER(FIND("banho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2" s="1" t="str">
        <f>IF(ISBLANK(I3612),"", _xlfn.LET(
    _xlpm.Servico,TRIM(F3612&amp;""),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12" s="1">
        <f t="shared" si="11"/>
        <v>62</v>
      </c>
    </row>
    <row r="3613" spans="1:55" x14ac:dyDescent="0.3">
      <c r="A3613" t="s">
        <v>11</v>
      </c>
      <c r="B3613" s="3">
        <v>46150</v>
      </c>
      <c r="C3613" t="s">
        <v>2</v>
      </c>
      <c r="D3613">
        <v>5529</v>
      </c>
      <c r="F3613" t="s">
        <v>134</v>
      </c>
      <c r="G3613" t="s">
        <v>134</v>
      </c>
      <c r="H3613" t="s">
        <v>135</v>
      </c>
      <c r="I3613">
        <v>2115</v>
      </c>
      <c r="J3613" t="s">
        <v>81</v>
      </c>
      <c r="K3613" t="s">
        <v>244</v>
      </c>
      <c r="L3613">
        <v>7388624371</v>
      </c>
      <c r="N3613">
        <v>0</v>
      </c>
      <c r="P3613">
        <v>0</v>
      </c>
      <c r="Q3613">
        <v>62</v>
      </c>
      <c r="R3613">
        <v>62</v>
      </c>
      <c r="S3613">
        <v>1</v>
      </c>
      <c r="AH3613" t="s">
        <v>207</v>
      </c>
      <c r="AI3613" t="s">
        <v>245</v>
      </c>
      <c r="AJ3613" t="s">
        <v>192</v>
      </c>
      <c r="AK3613" t="s">
        <v>190</v>
      </c>
      <c r="AT3613" s="1"/>
      <c r="AU3613" s="2" t="str">
        <f>IF(ISBLANK(B3613),"", TEXT(B3613,"dddd, d \d\e mmmm \d\e aaaa"))</f>
        <v>sexta-feira, 8 de maio de 2026</v>
      </c>
      <c r="AX3613" s="1" t="str" cm="1">
        <f t="array" ref="AX3613">IFERROR(_xlfn.TEXTJOIN(", ",TRUE,_xlfn._xlws.SORT(_xlfn.UNIQUE(_xlfn._xlws.FILTER($K$2:$K$2889,($I$2:$I$2889=I3613)*($K$2:$K$2889&lt;&gt;""))))),"")</f>
        <v>Pacoca</v>
      </c>
      <c r="AY3613" s="1" t="str">
        <f>IF(ISBLANK(F3613),"", IF(OR(
ISNUMBER(FIND("escovacao",LOWER(F3613))),
ISNUMBER(FIND("escovação",LOWER(F3613))),
ISNUMBER(FIND("higiene bucal",LOWER(F3613))),
ISNUMBER(FIND("tosa",LOWER(F3613))),
ISNUMBER(FIND("hidratacao",LOWER(F3613))),
ISNUMBER(FIND("hidratação",LOWER(F3613))),
ISNUMBER(FIND("spa",LOWER(F3613))),
ISNUMBER(FIND("corte de unhas",LOWER(F3613))),
ISNUMBER(FIND("desembolo",LOWER(F3613))),
ISNUMBER(FIND("clorexidina",LOWER(F3613))),
ISNUMBER(FIND("matizacao",LOWER(F3613))),
ISNUMBER(FIND("matização",LOWER(F3613))),
ISNUMBER(FIND("arredondamento",LOWER(F3613))),
ISNUMBER(FIND("remocao",LOWER(F3613))),
ISNUMBER(FIND("remoção",LOWER(F3613)))
),"Serviços extras",
IF(ISNUMBER(FIND("banho",LOWER(F3613))),"Banho","Loja")))</f>
        <v>Banho</v>
      </c>
      <c r="AZ3613" s="1" t="str">
        <f>IF(ISBLANK(I3613),"", _xlfn.LET(_xlpm.Pedido,TRIM(D3613&amp;""),IF(_xlpm.Pedido&lt;&gt;"",_xlpm.Pedido&amp;" | "&amp;K3613,I3613&amp;" | "&amp;K3613&amp;" | "&amp;TEXT(AU3613,"0"))))</f>
        <v>5529 | Pacoca</v>
      </c>
      <c r="BA3613" s="1" t="str">
        <f>IF(ISBLANK(I3613),"", _xlfn.LET(_xlpm.TipoServico,LOWER(H3613),IF(ISNUMBER(FIND("banho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3" s="1" t="str">
        <f>IF(ISBLANK(I3613),"", _xlfn.LET(
    _xlpm.Servico,TRIM(F3613&amp;""),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13" s="1">
        <f t="shared" si="11"/>
        <v>62</v>
      </c>
    </row>
    <row r="3614" spans="1:55" x14ac:dyDescent="0.3">
      <c r="A3614" t="s">
        <v>11</v>
      </c>
      <c r="B3614" s="3">
        <v>46150</v>
      </c>
      <c r="C3614" t="s">
        <v>2</v>
      </c>
      <c r="D3614">
        <v>5529</v>
      </c>
      <c r="F3614" t="s">
        <v>137</v>
      </c>
      <c r="G3614" t="s">
        <v>137</v>
      </c>
      <c r="H3614" t="s">
        <v>135</v>
      </c>
      <c r="I3614">
        <v>2115</v>
      </c>
      <c r="J3614" t="s">
        <v>81</v>
      </c>
      <c r="K3614" t="s">
        <v>244</v>
      </c>
      <c r="L3614">
        <v>7388624371</v>
      </c>
      <c r="N3614">
        <v>0</v>
      </c>
      <c r="P3614">
        <v>0</v>
      </c>
      <c r="Q3614">
        <v>5</v>
      </c>
      <c r="R3614">
        <v>5</v>
      </c>
      <c r="S3614">
        <v>1</v>
      </c>
      <c r="AH3614" t="s">
        <v>207</v>
      </c>
      <c r="AI3614" t="s">
        <v>245</v>
      </c>
      <c r="AJ3614" t="s">
        <v>192</v>
      </c>
      <c r="AK3614" t="s">
        <v>190</v>
      </c>
      <c r="AT3614" s="1"/>
      <c r="AU3614" s="2" t="str">
        <f>IF(ISBLANK(B3614),"", TEXT(B3614,"dddd, d \d\e mmmm \d\e aaaa"))</f>
        <v>sexta-feira, 8 de maio de 2026</v>
      </c>
      <c r="AX3614" s="1" t="str" cm="1">
        <f t="array" ref="AX3614">IFERROR(_xlfn.TEXTJOIN(", ",TRUE,_xlfn._xlws.SORT(_xlfn.UNIQUE(_xlfn._xlws.FILTER($K$2:$K$2889,($I$2:$I$2889=I3614)*($K$2:$K$2889&lt;&gt;""))))),"")</f>
        <v>Pacoca</v>
      </c>
      <c r="AY3614" s="1" t="str">
        <f>IF(ISBLANK(F3614),"", IF(OR(
ISNUMBER(FIND("escovacao",LOWER(F3614))),
ISNUMBER(FIND("escovação",LOWER(F3614))),
ISNUMBER(FIND("higiene bucal",LOWER(F3614))),
ISNUMBER(FIND("tosa",LOWER(F3614))),
ISNUMBER(FIND("hidratacao",LOWER(F3614))),
ISNUMBER(FIND("hidratação",LOWER(F3614))),
ISNUMBER(FIND("spa",LOWER(F3614))),
ISNUMBER(FIND("corte de unhas",LOWER(F3614))),
ISNUMBER(FIND("desembolo",LOWER(F3614))),
ISNUMBER(FIND("clorexidina",LOWER(F3614))),
ISNUMBER(FIND("matizacao",LOWER(F3614))),
ISNUMBER(FIND("matização",LOWER(F3614))),
ISNUMBER(FIND("arredondamento",LOWER(F3614))),
ISNUMBER(FIND("remocao",LOWER(F3614))),
ISNUMBER(FIND("remoção",LOWER(F3614)))
),"Serviços extras",
IF(ISNUMBER(FIND("banho",LOWER(F3614))),"Banho","Loja")))</f>
        <v>Serviços extras</v>
      </c>
      <c r="AZ3614" s="1" t="str">
        <f>IF(ISBLANK(I3614),"", _xlfn.LET(_xlpm.Pedido,TRIM(D3614&amp;""),IF(_xlpm.Pedido&lt;&gt;"",_xlpm.Pedido&amp;" | "&amp;K3614,I3614&amp;" | "&amp;K3614&amp;" | "&amp;TEXT(AU3614,"0"))))</f>
        <v>5529 | Pacoca</v>
      </c>
      <c r="BA3614" s="1" t="str">
        <f>IF(ISBLANK(I3614),"", _xlfn.LET(_xlpm.TipoServico,LOWER(H3614),IF(ISNUMBER(FIND("banho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4" s="1" t="str">
        <f>IF(ISBLANK(I3614),"", _xlfn.LET(
    _xlpm.Servico,TRIM(F3614&amp;""),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14" s="1">
        <f t="shared" si="11"/>
        <v>5</v>
      </c>
    </row>
    <row r="3615" spans="1:55" x14ac:dyDescent="0.3">
      <c r="A3615" t="s">
        <v>133</v>
      </c>
      <c r="B3615" s="3">
        <v>46150</v>
      </c>
      <c r="C3615" t="s">
        <v>2</v>
      </c>
      <c r="D3615">
        <v>5694</v>
      </c>
      <c r="F3615" t="s">
        <v>134</v>
      </c>
      <c r="G3615" t="s">
        <v>134</v>
      </c>
      <c r="H3615" t="s">
        <v>135</v>
      </c>
      <c r="I3615">
        <v>2460</v>
      </c>
      <c r="J3615" t="s">
        <v>80</v>
      </c>
      <c r="K3615" t="s">
        <v>226</v>
      </c>
      <c r="L3615">
        <v>5573999538444</v>
      </c>
      <c r="N3615">
        <v>0</v>
      </c>
      <c r="P3615">
        <v>0</v>
      </c>
      <c r="Q3615">
        <v>62</v>
      </c>
      <c r="R3615">
        <v>62</v>
      </c>
      <c r="S3615">
        <v>1</v>
      </c>
      <c r="AH3615" t="s">
        <v>219</v>
      </c>
      <c r="AI3615" t="s">
        <v>227</v>
      </c>
      <c r="AJ3615" t="s">
        <v>192</v>
      </c>
      <c r="AK3615" t="s">
        <v>187</v>
      </c>
      <c r="AL3615" t="s">
        <v>188</v>
      </c>
      <c r="AT3615" s="1"/>
      <c r="AU3615" s="2" t="str">
        <f>IF(ISBLANK(B3615),"", TEXT(B3615,"dddd, d \d\e mmmm \d\e aaaa"))</f>
        <v>sexta-feira, 8 de maio de 2026</v>
      </c>
      <c r="AX3615" s="1" t="str" cm="1">
        <f t="array" ref="AX3615">IFERROR(_xlfn.TEXTJOIN(", ",TRUE,_xlfn._xlws.SORT(_xlfn.UNIQUE(_xlfn._xlws.FILTER($K$2:$K$2889,($I$2:$I$2889=I3615)*($K$2:$K$2889&lt;&gt;""))))),"")</f>
        <v>Pepo</v>
      </c>
      <c r="AY3615" s="1" t="str">
        <f>IF(ISBLANK(F3615),"", IF(OR(
ISNUMBER(FIND("escovacao",LOWER(F3615))),
ISNUMBER(FIND("escovação",LOWER(F3615))),
ISNUMBER(FIND("higiene bucal",LOWER(F3615))),
ISNUMBER(FIND("tosa",LOWER(F3615))),
ISNUMBER(FIND("hidratacao",LOWER(F3615))),
ISNUMBER(FIND("hidratação",LOWER(F3615))),
ISNUMBER(FIND("spa",LOWER(F3615))),
ISNUMBER(FIND("corte de unhas",LOWER(F3615))),
ISNUMBER(FIND("desembolo",LOWER(F3615))),
ISNUMBER(FIND("clorexidina",LOWER(F3615))),
ISNUMBER(FIND("matizacao",LOWER(F3615))),
ISNUMBER(FIND("matização",LOWER(F3615))),
ISNUMBER(FIND("arredondamento",LOWER(F3615))),
ISNUMBER(FIND("remocao",LOWER(F3615))),
ISNUMBER(FIND("remoção",LOWER(F3615)))
),"Serviços extras",
IF(ISNUMBER(FIND("banho",LOWER(F3615))),"Banho","Loja")))</f>
        <v>Banho</v>
      </c>
      <c r="AZ3615" s="1" t="str">
        <f>IF(ISBLANK(I3615),"", _xlfn.LET(_xlpm.Pedido,TRIM(D3615&amp;""),IF(_xlpm.Pedido&lt;&gt;"",_xlpm.Pedido&amp;" | "&amp;K3615,I3615&amp;" | "&amp;K3615&amp;" | "&amp;TEXT(AU3615,"0"))))</f>
        <v>5694 | Pepo</v>
      </c>
      <c r="BA3615" s="1" t="str">
        <f>IF(ISBLANK(I3615),"", _xlfn.LET(_xlpm.TipoServico,LOWER(H3615),IF(ISNUMBER(FIND("banho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5" s="1" t="str">
        <f>IF(ISBLANK(I3615),"", _xlfn.LET(
    _xlpm.Servico,TRIM(F3615&amp;""),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15" s="1">
        <f t="shared" si="11"/>
        <v>62</v>
      </c>
    </row>
    <row r="3616" spans="1:55" x14ac:dyDescent="0.3">
      <c r="A3616" t="s">
        <v>133</v>
      </c>
      <c r="B3616" s="3">
        <v>46150</v>
      </c>
      <c r="C3616" t="s">
        <v>2</v>
      </c>
      <c r="D3616">
        <v>5694</v>
      </c>
      <c r="F3616" t="s">
        <v>137</v>
      </c>
      <c r="G3616" t="s">
        <v>137</v>
      </c>
      <c r="H3616" t="s">
        <v>135</v>
      </c>
      <c r="I3616">
        <v>2460</v>
      </c>
      <c r="J3616" t="s">
        <v>80</v>
      </c>
      <c r="K3616" t="s">
        <v>226</v>
      </c>
      <c r="L3616">
        <v>5573999538444</v>
      </c>
      <c r="N3616">
        <v>0</v>
      </c>
      <c r="P3616">
        <v>0</v>
      </c>
      <c r="Q3616">
        <v>5</v>
      </c>
      <c r="R3616">
        <v>5</v>
      </c>
      <c r="S3616">
        <v>1</v>
      </c>
      <c r="AH3616" t="s">
        <v>219</v>
      </c>
      <c r="AI3616" t="s">
        <v>227</v>
      </c>
      <c r="AJ3616" t="s">
        <v>192</v>
      </c>
      <c r="AK3616" t="s">
        <v>187</v>
      </c>
      <c r="AL3616" t="s">
        <v>188</v>
      </c>
      <c r="AT3616" s="1"/>
      <c r="AU3616" s="2" t="str">
        <f>IF(ISBLANK(B3616),"", TEXT(B3616,"dddd, d \d\e mmmm \d\e aaaa"))</f>
        <v>sexta-feira, 8 de maio de 2026</v>
      </c>
      <c r="AX3616" s="1" t="str" cm="1">
        <f t="array" ref="AX3616">IFERROR(_xlfn.TEXTJOIN(", ",TRUE,_xlfn._xlws.SORT(_xlfn.UNIQUE(_xlfn._xlws.FILTER($K$2:$K$2889,($I$2:$I$2889=I3616)*($K$2:$K$2889&lt;&gt;""))))),"")</f>
        <v>Pepo</v>
      </c>
      <c r="AY3616" s="1" t="str">
        <f>IF(ISBLANK(F3616),"", IF(OR(
ISNUMBER(FIND("escovacao",LOWER(F3616))),
ISNUMBER(FIND("escovação",LOWER(F3616))),
ISNUMBER(FIND("higiene bucal",LOWER(F3616))),
ISNUMBER(FIND("tosa",LOWER(F3616))),
ISNUMBER(FIND("hidratacao",LOWER(F3616))),
ISNUMBER(FIND("hidratação",LOWER(F3616))),
ISNUMBER(FIND("spa",LOWER(F3616))),
ISNUMBER(FIND("corte de unhas",LOWER(F3616))),
ISNUMBER(FIND("desembolo",LOWER(F3616))),
ISNUMBER(FIND("clorexidina",LOWER(F3616))),
ISNUMBER(FIND("matizacao",LOWER(F3616))),
ISNUMBER(FIND("matização",LOWER(F3616))),
ISNUMBER(FIND("arredondamento",LOWER(F3616))),
ISNUMBER(FIND("remocao",LOWER(F3616))),
ISNUMBER(FIND("remoção",LOWER(F3616)))
),"Serviços extras",
IF(ISNUMBER(FIND("banho",LOWER(F3616))),"Banho","Loja")))</f>
        <v>Serviços extras</v>
      </c>
      <c r="AZ3616" s="1" t="str">
        <f>IF(ISBLANK(I3616),"", _xlfn.LET(_xlpm.Pedido,TRIM(D3616&amp;""),IF(_xlpm.Pedido&lt;&gt;"",_xlpm.Pedido&amp;" | "&amp;K3616,I3616&amp;" | "&amp;K3616&amp;" | "&amp;TEXT(AU3616,"0"))))</f>
        <v>5694 | Pepo</v>
      </c>
      <c r="BA3616" s="1" t="str">
        <f>IF(ISBLANK(I3616),"", _xlfn.LET(_xlpm.TipoServico,LOWER(H3616),IF(ISNUMBER(FIND("banho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6" s="1" t="str">
        <f>IF(ISBLANK(I3616),"", _xlfn.LET(
    _xlpm.Servico,TRIM(F3616&amp;""),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16" s="1">
        <f t="shared" si="11"/>
        <v>5</v>
      </c>
    </row>
    <row r="3617" spans="1:55" x14ac:dyDescent="0.3">
      <c r="A3617" t="s">
        <v>133</v>
      </c>
      <c r="B3617" s="3">
        <v>46150</v>
      </c>
      <c r="C3617" t="s">
        <v>2</v>
      </c>
      <c r="F3617" t="s">
        <v>134</v>
      </c>
      <c r="G3617" t="s">
        <v>134</v>
      </c>
      <c r="H3617" t="s">
        <v>135</v>
      </c>
      <c r="I3617">
        <v>2264</v>
      </c>
      <c r="J3617" t="s">
        <v>153</v>
      </c>
      <c r="K3617" t="s">
        <v>154</v>
      </c>
      <c r="L3617">
        <v>7391180113</v>
      </c>
      <c r="N3617">
        <v>0</v>
      </c>
      <c r="P3617">
        <v>0</v>
      </c>
      <c r="Q3617">
        <v>62</v>
      </c>
      <c r="R3617">
        <v>62</v>
      </c>
      <c r="S3617">
        <v>1</v>
      </c>
      <c r="AT3617" s="1"/>
      <c r="AU3617" s="2" t="str">
        <f>IF(ISBLANK(B3617),"", TEXT(B3617,"dddd, d \d\e mmmm \d\e aaaa"))</f>
        <v>sexta-feira, 8 de maio de 2026</v>
      </c>
      <c r="AX3617" s="1" t="str" cm="1">
        <f t="array" ref="AX3617">IFERROR(_xlfn.TEXTJOIN(", ",TRUE,_xlfn._xlws.SORT(_xlfn.UNIQUE(_xlfn._xlws.FILTER($K$2:$K$2889,($I$2:$I$2889=I3617)*($K$2:$K$2889&lt;&gt;""))))),"")</f>
        <v>Zoe</v>
      </c>
      <c r="AY3617" s="1" t="str">
        <f>IF(ISBLANK(F3617),"", IF(OR(
ISNUMBER(FIND("escovacao",LOWER(F3617))),
ISNUMBER(FIND("escovação",LOWER(F3617))),
ISNUMBER(FIND("higiene bucal",LOWER(F3617))),
ISNUMBER(FIND("tosa",LOWER(F3617))),
ISNUMBER(FIND("hidratacao",LOWER(F3617))),
ISNUMBER(FIND("hidratação",LOWER(F3617))),
ISNUMBER(FIND("spa",LOWER(F3617))),
ISNUMBER(FIND("corte de unhas",LOWER(F3617))),
ISNUMBER(FIND("desembolo",LOWER(F3617))),
ISNUMBER(FIND("clorexidina",LOWER(F3617))),
ISNUMBER(FIND("matizacao",LOWER(F3617))),
ISNUMBER(FIND("matização",LOWER(F3617))),
ISNUMBER(FIND("arredondamento",LOWER(F3617))),
ISNUMBER(FIND("remocao",LOWER(F3617))),
ISNUMBER(FIND("remoção",LOWER(F3617)))
),"Serviços extras",
IF(ISNUMBER(FIND("banho",LOWER(F3617))),"Banho","Loja")))</f>
        <v>Banho</v>
      </c>
      <c r="AZ3617" s="1" t="str">
        <f>IF(ISBLANK(I3617),"", _xlfn.LET(_xlpm.Pedido,TRIM(D3617&amp;""),IF(_xlpm.Pedido&lt;&gt;"",_xlpm.Pedido&amp;" | "&amp;K3617,I3617&amp;" | "&amp;K3617&amp;" | "&amp;TEXT(AU3617,"0"))))</f>
        <v>2264 | Zoe | sexta-feira, 8 de maio de 2026</v>
      </c>
      <c r="BA3617" s="1" t="str">
        <f>IF(ISBLANK(I3617),"", _xlfn.LET(_xlpm.TipoServico,LOWER(H3617),IF(ISNUMBER(FIND("banho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7" s="1" t="str">
        <f>IF(ISBLANK(I3617),"", _xlfn.LET(
    _xlpm.Servico,TRIM(F3617&amp;""),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17" s="1">
        <f t="shared" si="11"/>
        <v>62</v>
      </c>
    </row>
    <row r="3618" spans="1:55" x14ac:dyDescent="0.3">
      <c r="A3618" t="s">
        <v>133</v>
      </c>
      <c r="B3618" s="3">
        <v>46150</v>
      </c>
      <c r="C3618" t="s">
        <v>2</v>
      </c>
      <c r="F3618" t="s">
        <v>137</v>
      </c>
      <c r="G3618" t="s">
        <v>137</v>
      </c>
      <c r="H3618" t="s">
        <v>135</v>
      </c>
      <c r="I3618">
        <v>2264</v>
      </c>
      <c r="J3618" t="s">
        <v>153</v>
      </c>
      <c r="K3618" t="s">
        <v>154</v>
      </c>
      <c r="L3618">
        <v>7391180113</v>
      </c>
      <c r="N3618">
        <v>0</v>
      </c>
      <c r="P3618">
        <v>0</v>
      </c>
      <c r="Q3618">
        <v>5</v>
      </c>
      <c r="R3618">
        <v>5</v>
      </c>
      <c r="S3618">
        <v>1</v>
      </c>
      <c r="AT3618" s="1"/>
      <c r="AU3618" s="2" t="str">
        <f>IF(ISBLANK(B3618),"", TEXT(B3618,"dddd, d \d\e mmmm \d\e aaaa"))</f>
        <v>sexta-feira, 8 de maio de 2026</v>
      </c>
      <c r="AX3618" s="1" t="str" cm="1">
        <f t="array" ref="AX3618">IFERROR(_xlfn.TEXTJOIN(", ",TRUE,_xlfn._xlws.SORT(_xlfn.UNIQUE(_xlfn._xlws.FILTER($K$2:$K$2889,($I$2:$I$2889=I3618)*($K$2:$K$2889&lt;&gt;""))))),"")</f>
        <v>Zoe</v>
      </c>
      <c r="AY3618" s="1" t="str">
        <f>IF(ISBLANK(F3618),"", IF(OR(
ISNUMBER(FIND("escovacao",LOWER(F3618))),
ISNUMBER(FIND("escovação",LOWER(F3618))),
ISNUMBER(FIND("higiene bucal",LOWER(F3618))),
ISNUMBER(FIND("tosa",LOWER(F3618))),
ISNUMBER(FIND("hidratacao",LOWER(F3618))),
ISNUMBER(FIND("hidratação",LOWER(F3618))),
ISNUMBER(FIND("spa",LOWER(F3618))),
ISNUMBER(FIND("corte de unhas",LOWER(F3618))),
ISNUMBER(FIND("desembolo",LOWER(F3618))),
ISNUMBER(FIND("clorexidina",LOWER(F3618))),
ISNUMBER(FIND("matizacao",LOWER(F3618))),
ISNUMBER(FIND("matização",LOWER(F3618))),
ISNUMBER(FIND("arredondamento",LOWER(F3618))),
ISNUMBER(FIND("remocao",LOWER(F3618))),
ISNUMBER(FIND("remoção",LOWER(F3618)))
),"Serviços extras",
IF(ISNUMBER(FIND("banho",LOWER(F3618))),"Banho","Loja")))</f>
        <v>Serviços extras</v>
      </c>
      <c r="AZ3618" s="1" t="str">
        <f>IF(ISBLANK(I3618),"", _xlfn.LET(_xlpm.Pedido,TRIM(D3618&amp;""),IF(_xlpm.Pedido&lt;&gt;"",_xlpm.Pedido&amp;" | "&amp;K3618,I3618&amp;" | "&amp;K3618&amp;" | "&amp;TEXT(AU3618,"0"))))</f>
        <v>2264 | Zoe | sexta-feira, 8 de maio de 2026</v>
      </c>
      <c r="BA3618" s="1" t="str">
        <f>IF(ISBLANK(I3618),"", _xlfn.LET(_xlpm.TipoServico,LOWER(H3618),IF(ISNUMBER(FIND("banho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8" s="1" t="str">
        <f>IF(ISBLANK(I3618),"", _xlfn.LET(
    _xlpm.Servico,TRIM(F3618&amp;""),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18" s="1">
        <f t="shared" si="11"/>
        <v>5</v>
      </c>
    </row>
    <row r="3619" spans="1:55" x14ac:dyDescent="0.3">
      <c r="A3619" t="s">
        <v>141</v>
      </c>
      <c r="B3619" s="3">
        <v>46151</v>
      </c>
      <c r="C3619" t="s">
        <v>27</v>
      </c>
      <c r="D3619">
        <v>5537</v>
      </c>
      <c r="F3619" t="s">
        <v>134</v>
      </c>
      <c r="G3619" t="s">
        <v>134</v>
      </c>
      <c r="H3619" t="s">
        <v>135</v>
      </c>
      <c r="I3619">
        <v>2585</v>
      </c>
      <c r="J3619" t="s">
        <v>83</v>
      </c>
      <c r="K3619" t="s">
        <v>157</v>
      </c>
      <c r="L3619">
        <v>5573981669052</v>
      </c>
      <c r="N3619">
        <v>0</v>
      </c>
      <c r="P3619">
        <v>0</v>
      </c>
      <c r="Q3619">
        <v>62</v>
      </c>
      <c r="R3619">
        <v>62</v>
      </c>
      <c r="S3619">
        <v>1</v>
      </c>
      <c r="AT3619" s="1"/>
      <c r="AU3619" s="2" t="str">
        <f>IF(ISBLANK(B3619),"", TEXT(B3619,"dddd, d \d\e mmmm \d\e aaaa"))</f>
        <v>sábado, 9 de maio de 2026</v>
      </c>
      <c r="AX3619" s="1" t="str" cm="1">
        <f t="array" ref="AX3619">IFERROR(_xlfn.TEXTJOIN(", ",TRUE,_xlfn._xlws.SORT(_xlfn.UNIQUE(_xlfn._xlws.FILTER($K$2:$K$2889,($I$2:$I$2889=I3619)*($K$2:$K$2889&lt;&gt;""))))),"")</f>
        <v>Dudu, Tata</v>
      </c>
      <c r="AY3619" s="1" t="str">
        <f>IF(ISBLANK(F3619),"", IF(OR(
ISNUMBER(FIND("escovacao",LOWER(F3619))),
ISNUMBER(FIND("escovação",LOWER(F3619))),
ISNUMBER(FIND("higiene bucal",LOWER(F3619))),
ISNUMBER(FIND("tosa",LOWER(F3619))),
ISNUMBER(FIND("hidratacao",LOWER(F3619))),
ISNUMBER(FIND("hidratação",LOWER(F3619))),
ISNUMBER(FIND("spa",LOWER(F3619))),
ISNUMBER(FIND("corte de unhas",LOWER(F3619))),
ISNUMBER(FIND("desembolo",LOWER(F3619))),
ISNUMBER(FIND("clorexidina",LOWER(F3619))),
ISNUMBER(FIND("matizacao",LOWER(F3619))),
ISNUMBER(FIND("matização",LOWER(F3619))),
ISNUMBER(FIND("arredondamento",LOWER(F3619))),
ISNUMBER(FIND("remocao",LOWER(F3619))),
ISNUMBER(FIND("remoção",LOWER(F3619)))
),"Serviços extras",
IF(ISNUMBER(FIND("banho",LOWER(F3619))),"Banho","Loja")))</f>
        <v>Banho</v>
      </c>
      <c r="AZ3619" s="1" t="str">
        <f>IF(ISBLANK(I3619),"", _xlfn.LET(_xlpm.Pedido,TRIM(D3619&amp;""),IF(_xlpm.Pedido&lt;&gt;"",_xlpm.Pedido&amp;" | "&amp;K3619,I3619&amp;" | "&amp;K3619&amp;" | "&amp;TEXT(AU3619,"0"))))</f>
        <v>5537 | Dudu</v>
      </c>
      <c r="BA3619" s="1" t="str">
        <f>IF(ISBLANK(I3619),"", _xlfn.LET(_xlpm.TipoServico,LOWER(H3619),IF(ISNUMBER(FIND("banho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19" s="1" t="str">
        <f>IF(ISBLANK(I3619),"", _xlfn.LET(
    _xlpm.Servico,TRIM(F3619&amp;""),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19" s="1">
        <f t="shared" si="11"/>
        <v>62</v>
      </c>
    </row>
    <row r="3620" spans="1:55" x14ac:dyDescent="0.3">
      <c r="A3620" t="s">
        <v>141</v>
      </c>
      <c r="B3620" s="3">
        <v>46151</v>
      </c>
      <c r="C3620" t="s">
        <v>27</v>
      </c>
      <c r="D3620">
        <v>5537</v>
      </c>
      <c r="F3620" t="s">
        <v>137</v>
      </c>
      <c r="G3620" t="s">
        <v>137</v>
      </c>
      <c r="H3620" t="s">
        <v>135</v>
      </c>
      <c r="I3620">
        <v>2585</v>
      </c>
      <c r="J3620" t="s">
        <v>83</v>
      </c>
      <c r="K3620" t="s">
        <v>157</v>
      </c>
      <c r="L3620">
        <v>5573981669052</v>
      </c>
      <c r="N3620">
        <v>0</v>
      </c>
      <c r="P3620">
        <v>0</v>
      </c>
      <c r="Q3620">
        <v>5</v>
      </c>
      <c r="R3620">
        <v>5</v>
      </c>
      <c r="S3620">
        <v>1</v>
      </c>
      <c r="AT3620" s="1"/>
      <c r="AU3620" s="2" t="str">
        <f>IF(ISBLANK(B3620),"", TEXT(B3620,"dddd, d \d\e mmmm \d\e aaaa"))</f>
        <v>sábado, 9 de maio de 2026</v>
      </c>
      <c r="AX3620" s="1" t="str" cm="1">
        <f t="array" ref="AX3620">IFERROR(_xlfn.TEXTJOIN(", ",TRUE,_xlfn._xlws.SORT(_xlfn.UNIQUE(_xlfn._xlws.FILTER($K$2:$K$2889,($I$2:$I$2889=I3620)*($K$2:$K$2889&lt;&gt;""))))),"")</f>
        <v>Dudu, Tata</v>
      </c>
      <c r="AY3620" s="1" t="str">
        <f>IF(ISBLANK(F3620),"", IF(OR(
ISNUMBER(FIND("escovacao",LOWER(F3620))),
ISNUMBER(FIND("escovação",LOWER(F3620))),
ISNUMBER(FIND("higiene bucal",LOWER(F3620))),
ISNUMBER(FIND("tosa",LOWER(F3620))),
ISNUMBER(FIND("hidratacao",LOWER(F3620))),
ISNUMBER(FIND("hidratação",LOWER(F3620))),
ISNUMBER(FIND("spa",LOWER(F3620))),
ISNUMBER(FIND("corte de unhas",LOWER(F3620))),
ISNUMBER(FIND("desembolo",LOWER(F3620))),
ISNUMBER(FIND("clorexidina",LOWER(F3620))),
ISNUMBER(FIND("matizacao",LOWER(F3620))),
ISNUMBER(FIND("matização",LOWER(F3620))),
ISNUMBER(FIND("arredondamento",LOWER(F3620))),
ISNUMBER(FIND("remocao",LOWER(F3620))),
ISNUMBER(FIND("remoção",LOWER(F3620)))
),"Serviços extras",
IF(ISNUMBER(FIND("banho",LOWER(F3620))),"Banho","Loja")))</f>
        <v>Serviços extras</v>
      </c>
      <c r="AZ3620" s="1" t="str">
        <f>IF(ISBLANK(I3620),"", _xlfn.LET(_xlpm.Pedido,TRIM(D3620&amp;""),IF(_xlpm.Pedido&lt;&gt;"",_xlpm.Pedido&amp;" | "&amp;K3620,I3620&amp;" | "&amp;K3620&amp;" | "&amp;TEXT(AU3620,"0"))))</f>
        <v>5537 | Dudu</v>
      </c>
      <c r="BA3620" s="1" t="str">
        <f>IF(ISBLANK(I3620),"", _xlfn.LET(_xlpm.TipoServico,LOWER(H3620),IF(ISNUMBER(FIND("banho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0" s="1" t="str">
        <f>IF(ISBLANK(I3620),"", _xlfn.LET(
    _xlpm.Servico,TRIM(F3620&amp;""),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20" s="1">
        <f t="shared" si="11"/>
        <v>5</v>
      </c>
    </row>
    <row r="3621" spans="1:55" x14ac:dyDescent="0.3">
      <c r="A3621" t="s">
        <v>141</v>
      </c>
      <c r="B3621" s="3">
        <v>46153</v>
      </c>
      <c r="C3621" t="s">
        <v>43</v>
      </c>
      <c r="F3621" t="s">
        <v>134</v>
      </c>
      <c r="G3621" t="s">
        <v>134</v>
      </c>
      <c r="H3621" t="s">
        <v>135</v>
      </c>
      <c r="I3621">
        <v>2200</v>
      </c>
      <c r="J3621" t="s">
        <v>28</v>
      </c>
      <c r="K3621" t="s">
        <v>155</v>
      </c>
      <c r="L3621">
        <v>73991226044</v>
      </c>
      <c r="N3621">
        <v>0</v>
      </c>
      <c r="P3621">
        <v>0</v>
      </c>
      <c r="Q3621">
        <v>62</v>
      </c>
      <c r="R3621">
        <v>62</v>
      </c>
      <c r="S3621">
        <v>1</v>
      </c>
      <c r="AH3621" t="s">
        <v>201</v>
      </c>
      <c r="AT3621" s="1"/>
      <c r="AU3621" s="2" t="str">
        <f>IF(ISBLANK(B3621),"", TEXT(B3621,"dddd, d \d\e mmmm \d\e aaaa"))</f>
        <v>segunda-feira, 11 de maio de 2026</v>
      </c>
      <c r="AX3621" s="1" t="str" cm="1">
        <f t="array" ref="AX3621">IFERROR(_xlfn.TEXTJOIN(", ",TRUE,_xlfn._xlws.SORT(_xlfn.UNIQUE(_xlfn._xlws.FILTER($K$2:$K$2889,($I$2:$I$2889=I3621)*($K$2:$K$2889&lt;&gt;""))))),"")</f>
        <v>Mel</v>
      </c>
      <c r="AY3621" s="1" t="str">
        <f>IF(ISBLANK(F3621),"", IF(OR(
ISNUMBER(FIND("escovacao",LOWER(F3621))),
ISNUMBER(FIND("escovação",LOWER(F3621))),
ISNUMBER(FIND("higiene bucal",LOWER(F3621))),
ISNUMBER(FIND("tosa",LOWER(F3621))),
ISNUMBER(FIND("hidratacao",LOWER(F3621))),
ISNUMBER(FIND("hidratação",LOWER(F3621))),
ISNUMBER(FIND("spa",LOWER(F3621))),
ISNUMBER(FIND("corte de unhas",LOWER(F3621))),
ISNUMBER(FIND("desembolo",LOWER(F3621))),
ISNUMBER(FIND("clorexidina",LOWER(F3621))),
ISNUMBER(FIND("matizacao",LOWER(F3621))),
ISNUMBER(FIND("matização",LOWER(F3621))),
ISNUMBER(FIND("arredondamento",LOWER(F3621))),
ISNUMBER(FIND("remocao",LOWER(F3621))),
ISNUMBER(FIND("remoção",LOWER(F3621)))
),"Serviços extras",
IF(ISNUMBER(FIND("banho",LOWER(F3621))),"Banho","Loja")))</f>
        <v>Banho</v>
      </c>
      <c r="AZ3621" s="1" t="str">
        <f>IF(ISBLANK(I3621),"", _xlfn.LET(_xlpm.Pedido,TRIM(D3621&amp;""),IF(_xlpm.Pedido&lt;&gt;"",_xlpm.Pedido&amp;" | "&amp;K3621,I3621&amp;" | "&amp;K3621&amp;" | "&amp;TEXT(AU3621,"0"))))</f>
        <v>2200 | Mel | segunda-feira, 11 de maio de 2026</v>
      </c>
      <c r="BA3621" s="1" t="str">
        <f>IF(ISBLANK(I3621),"", _xlfn.LET(_xlpm.TipoServico,LOWER(H3621),IF(ISNUMBER(FIND("banho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1" s="1" t="str">
        <f>IF(ISBLANK(I3621),"", _xlfn.LET(
    _xlpm.Servico,TRIM(F3621&amp;""),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21" s="1">
        <f t="shared" si="11"/>
        <v>62</v>
      </c>
    </row>
    <row r="3622" spans="1:55" x14ac:dyDescent="0.3">
      <c r="A3622" t="s">
        <v>141</v>
      </c>
      <c r="B3622" s="3">
        <v>46153</v>
      </c>
      <c r="C3622" t="s">
        <v>43</v>
      </c>
      <c r="F3622" t="s">
        <v>137</v>
      </c>
      <c r="G3622" t="s">
        <v>137</v>
      </c>
      <c r="H3622" t="s">
        <v>135</v>
      </c>
      <c r="I3622">
        <v>2200</v>
      </c>
      <c r="J3622" t="s">
        <v>28</v>
      </c>
      <c r="K3622" t="s">
        <v>155</v>
      </c>
      <c r="L3622">
        <v>73991226044</v>
      </c>
      <c r="N3622">
        <v>0</v>
      </c>
      <c r="P3622">
        <v>0</v>
      </c>
      <c r="Q3622">
        <v>5</v>
      </c>
      <c r="R3622">
        <v>5</v>
      </c>
      <c r="S3622">
        <v>1</v>
      </c>
      <c r="AH3622" t="s">
        <v>201</v>
      </c>
      <c r="AT3622" s="1"/>
      <c r="AU3622" s="2" t="str">
        <f>IF(ISBLANK(B3622),"", TEXT(B3622,"dddd, d \d\e mmmm \d\e aaaa"))</f>
        <v>segunda-feira, 11 de maio de 2026</v>
      </c>
      <c r="AX3622" s="1" t="str" cm="1">
        <f t="array" ref="AX3622">IFERROR(_xlfn.TEXTJOIN(", ",TRUE,_xlfn._xlws.SORT(_xlfn.UNIQUE(_xlfn._xlws.FILTER($K$2:$K$2889,($I$2:$I$2889=I3622)*($K$2:$K$2889&lt;&gt;""))))),"")</f>
        <v>Mel</v>
      </c>
      <c r="AY3622" s="1" t="str">
        <f>IF(ISBLANK(F3622),"", IF(OR(
ISNUMBER(FIND("escovacao",LOWER(F3622))),
ISNUMBER(FIND("escovação",LOWER(F3622))),
ISNUMBER(FIND("higiene bucal",LOWER(F3622))),
ISNUMBER(FIND("tosa",LOWER(F3622))),
ISNUMBER(FIND("hidratacao",LOWER(F3622))),
ISNUMBER(FIND("hidratação",LOWER(F3622))),
ISNUMBER(FIND("spa",LOWER(F3622))),
ISNUMBER(FIND("corte de unhas",LOWER(F3622))),
ISNUMBER(FIND("desembolo",LOWER(F3622))),
ISNUMBER(FIND("clorexidina",LOWER(F3622))),
ISNUMBER(FIND("matizacao",LOWER(F3622))),
ISNUMBER(FIND("matização",LOWER(F3622))),
ISNUMBER(FIND("arredondamento",LOWER(F3622))),
ISNUMBER(FIND("remocao",LOWER(F3622))),
ISNUMBER(FIND("remoção",LOWER(F3622)))
),"Serviços extras",
IF(ISNUMBER(FIND("banho",LOWER(F3622))),"Banho","Loja")))</f>
        <v>Serviços extras</v>
      </c>
      <c r="AZ3622" s="1" t="str">
        <f>IF(ISBLANK(I3622),"", _xlfn.LET(_xlpm.Pedido,TRIM(D3622&amp;""),IF(_xlpm.Pedido&lt;&gt;"",_xlpm.Pedido&amp;" | "&amp;K3622,I3622&amp;" | "&amp;K3622&amp;" | "&amp;TEXT(AU3622,"0"))))</f>
        <v>2200 | Mel | segunda-feira, 11 de maio de 2026</v>
      </c>
      <c r="BA3622" s="1" t="str">
        <f>IF(ISBLANK(I3622),"", _xlfn.LET(_xlpm.TipoServico,LOWER(H3622),IF(ISNUMBER(FIND("banho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2" s="1" t="str">
        <f>IF(ISBLANK(I3622),"", _xlfn.LET(
    _xlpm.Servico,TRIM(F3622&amp;""),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22" s="1">
        <f t="shared" si="11"/>
        <v>5</v>
      </c>
    </row>
    <row r="3623" spans="1:55" x14ac:dyDescent="0.3">
      <c r="A3623" t="s">
        <v>141</v>
      </c>
      <c r="B3623" s="3">
        <v>46153</v>
      </c>
      <c r="C3623" t="s">
        <v>43</v>
      </c>
      <c r="D3623">
        <v>5544</v>
      </c>
      <c r="F3623" t="s">
        <v>134</v>
      </c>
      <c r="G3623" t="s">
        <v>134</v>
      </c>
      <c r="H3623" t="s">
        <v>135</v>
      </c>
      <c r="I3623">
        <v>2291</v>
      </c>
      <c r="J3623" t="s">
        <v>253</v>
      </c>
      <c r="K3623" t="s">
        <v>254</v>
      </c>
      <c r="L3623">
        <v>557388111378</v>
      </c>
      <c r="N3623">
        <v>0</v>
      </c>
      <c r="P3623">
        <v>0</v>
      </c>
      <c r="Q3623">
        <v>62</v>
      </c>
      <c r="R3623">
        <v>62</v>
      </c>
      <c r="S3623">
        <v>1</v>
      </c>
      <c r="AH3623" t="s">
        <v>229</v>
      </c>
      <c r="AI3623" t="s">
        <v>227</v>
      </c>
      <c r="AJ3623" t="s">
        <v>192</v>
      </c>
      <c r="AK3623" t="s">
        <v>190</v>
      </c>
      <c r="AL3623" t="s">
        <v>188</v>
      </c>
      <c r="AM3623" t="s">
        <v>255</v>
      </c>
      <c r="AT3623" s="1"/>
      <c r="AU3623" s="2" t="str">
        <f>IF(ISBLANK(B3623),"", TEXT(B3623,"dddd, d \d\e mmmm \d\e aaaa"))</f>
        <v>segunda-feira, 11 de maio de 2026</v>
      </c>
      <c r="AX3623" s="1" t="str" cm="1">
        <f t="array" ref="AX3623">IFERROR(_xlfn.TEXTJOIN(", ",TRUE,_xlfn._xlws.SORT(_xlfn.UNIQUE(_xlfn._xlws.FILTER($K$2:$K$2889,($I$2:$I$2889=I3623)*($K$2:$K$2889&lt;&gt;""))))),"")</f>
        <v>Margot</v>
      </c>
      <c r="AY3623" s="1" t="str">
        <f>IF(ISBLANK(F3623),"", IF(OR(
ISNUMBER(FIND("escovacao",LOWER(F3623))),
ISNUMBER(FIND("escovação",LOWER(F3623))),
ISNUMBER(FIND("higiene bucal",LOWER(F3623))),
ISNUMBER(FIND("tosa",LOWER(F3623))),
ISNUMBER(FIND("hidratacao",LOWER(F3623))),
ISNUMBER(FIND("hidratação",LOWER(F3623))),
ISNUMBER(FIND("spa",LOWER(F3623))),
ISNUMBER(FIND("corte de unhas",LOWER(F3623))),
ISNUMBER(FIND("desembolo",LOWER(F3623))),
ISNUMBER(FIND("clorexidina",LOWER(F3623))),
ISNUMBER(FIND("matizacao",LOWER(F3623))),
ISNUMBER(FIND("matização",LOWER(F3623))),
ISNUMBER(FIND("arredondamento",LOWER(F3623))),
ISNUMBER(FIND("remocao",LOWER(F3623))),
ISNUMBER(FIND("remoção",LOWER(F3623)))
),"Serviços extras",
IF(ISNUMBER(FIND("banho",LOWER(F3623))),"Banho","Loja")))</f>
        <v>Banho</v>
      </c>
      <c r="AZ3623" s="1" t="str">
        <f>IF(ISBLANK(I3623),"", _xlfn.LET(_xlpm.Pedido,TRIM(D3623&amp;""),IF(_xlpm.Pedido&lt;&gt;"",_xlpm.Pedido&amp;" | "&amp;K3623,I3623&amp;" | "&amp;K3623&amp;" | "&amp;TEXT(AU3623,"0"))))</f>
        <v>5544 | Margot</v>
      </c>
      <c r="BA3623" s="1" t="str">
        <f>IF(ISBLANK(I3623),"", _xlfn.LET(_xlpm.TipoServico,LOWER(H3623),IF(ISNUMBER(FIND("banho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3" s="1" t="str">
        <f>IF(ISBLANK(I3623),"", _xlfn.LET(
    _xlpm.Servico,TRIM(F3623&amp;""),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23" s="1">
        <f t="shared" si="11"/>
        <v>62</v>
      </c>
    </row>
    <row r="3624" spans="1:55" x14ac:dyDescent="0.3">
      <c r="A3624" t="s">
        <v>141</v>
      </c>
      <c r="B3624" s="3">
        <v>46153</v>
      </c>
      <c r="C3624" t="s">
        <v>43</v>
      </c>
      <c r="D3624">
        <v>5544</v>
      </c>
      <c r="F3624" t="s">
        <v>169</v>
      </c>
      <c r="G3624" t="s">
        <v>169</v>
      </c>
      <c r="H3624" t="s">
        <v>135</v>
      </c>
      <c r="I3624">
        <v>2291</v>
      </c>
      <c r="J3624" t="s">
        <v>253</v>
      </c>
      <c r="K3624" t="s">
        <v>254</v>
      </c>
      <c r="L3624">
        <v>557388111378</v>
      </c>
      <c r="N3624">
        <v>0</v>
      </c>
      <c r="P3624">
        <v>0</v>
      </c>
      <c r="Q3624">
        <v>10</v>
      </c>
      <c r="R3624">
        <v>10</v>
      </c>
      <c r="S3624">
        <v>1</v>
      </c>
      <c r="AH3624" t="s">
        <v>229</v>
      </c>
      <c r="AI3624" t="s">
        <v>227</v>
      </c>
      <c r="AJ3624" t="s">
        <v>192</v>
      </c>
      <c r="AK3624" t="s">
        <v>190</v>
      </c>
      <c r="AL3624" t="s">
        <v>188</v>
      </c>
      <c r="AM3624" t="s">
        <v>255</v>
      </c>
      <c r="AT3624" s="1"/>
      <c r="AU3624" s="2" t="str">
        <f>IF(ISBLANK(B3624),"", TEXT(B3624,"dddd, d \d\e mmmm \d\e aaaa"))</f>
        <v>segunda-feira, 11 de maio de 2026</v>
      </c>
      <c r="AX3624" s="1" t="str" cm="1">
        <f t="array" ref="AX3624">IFERROR(_xlfn.TEXTJOIN(", ",TRUE,_xlfn._xlws.SORT(_xlfn.UNIQUE(_xlfn._xlws.FILTER($K$2:$K$2889,($I$2:$I$2889=I3624)*($K$2:$K$2889&lt;&gt;""))))),"")</f>
        <v>Margot</v>
      </c>
      <c r="AY3624" s="1" t="str">
        <f>IF(ISBLANK(F3624),"", IF(OR(
ISNUMBER(FIND("escovacao",LOWER(F3624))),
ISNUMBER(FIND("escovação",LOWER(F3624))),
ISNUMBER(FIND("higiene bucal",LOWER(F3624))),
ISNUMBER(FIND("tosa",LOWER(F3624))),
ISNUMBER(FIND("hidratacao",LOWER(F3624))),
ISNUMBER(FIND("hidratação",LOWER(F3624))),
ISNUMBER(FIND("spa",LOWER(F3624))),
ISNUMBER(FIND("corte de unhas",LOWER(F3624))),
ISNUMBER(FIND("desembolo",LOWER(F3624))),
ISNUMBER(FIND("clorexidina",LOWER(F3624))),
ISNUMBER(FIND("matizacao",LOWER(F3624))),
ISNUMBER(FIND("matização",LOWER(F3624))),
ISNUMBER(FIND("arredondamento",LOWER(F3624))),
ISNUMBER(FIND("remocao",LOWER(F3624))),
ISNUMBER(FIND("remoção",LOWER(F3624)))
),"Serviços extras",
IF(ISNUMBER(FIND("banho",LOWER(F3624))),"Banho","Loja")))</f>
        <v>Serviços extras</v>
      </c>
      <c r="AZ3624" s="1" t="str">
        <f>IF(ISBLANK(I3624),"", _xlfn.LET(_xlpm.Pedido,TRIM(D3624&amp;""),IF(_xlpm.Pedido&lt;&gt;"",_xlpm.Pedido&amp;" | "&amp;K3624,I3624&amp;" | "&amp;K3624&amp;" | "&amp;TEXT(AU3624,"0"))))</f>
        <v>5544 | Margot</v>
      </c>
      <c r="BA3624" s="1" t="str">
        <f>IF(ISBLANK(I3624),"", _xlfn.LET(_xlpm.TipoServico,LOWER(H3624),IF(ISNUMBER(FIND("banho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4" s="1" t="str">
        <f>IF(ISBLANK(I3624),"", _xlfn.LET(
    _xlpm.Servico,TRIM(F3624&amp;""),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24" s="1">
        <f t="shared" si="11"/>
        <v>10</v>
      </c>
    </row>
    <row r="3625" spans="1:55" x14ac:dyDescent="0.3">
      <c r="A3625" t="s">
        <v>141</v>
      </c>
      <c r="B3625" s="3">
        <v>46153</v>
      </c>
      <c r="C3625" t="s">
        <v>43</v>
      </c>
      <c r="D3625">
        <v>5831</v>
      </c>
      <c r="F3625" t="s">
        <v>134</v>
      </c>
      <c r="G3625" t="s">
        <v>134</v>
      </c>
      <c r="H3625" t="s">
        <v>135</v>
      </c>
      <c r="I3625">
        <v>2582</v>
      </c>
      <c r="J3625" t="s">
        <v>139</v>
      </c>
      <c r="K3625" t="s">
        <v>140</v>
      </c>
      <c r="L3625">
        <v>73999819959</v>
      </c>
      <c r="N3625">
        <v>0</v>
      </c>
      <c r="P3625">
        <v>0</v>
      </c>
      <c r="Q3625">
        <v>62</v>
      </c>
      <c r="R3625">
        <v>62</v>
      </c>
      <c r="S3625">
        <v>1</v>
      </c>
      <c r="AT3625" s="1"/>
      <c r="AU3625" s="2" t="str">
        <f>IF(ISBLANK(B3625),"", TEXT(B3625,"dddd, d \d\e mmmm \d\e aaaa"))</f>
        <v>segunda-feira, 11 de maio de 2026</v>
      </c>
      <c r="AX3625" s="1" t="str" cm="1">
        <f t="array" ref="AX3625">IFERROR(_xlfn.TEXTJOIN(", ",TRUE,_xlfn._xlws.SORT(_xlfn.UNIQUE(_xlfn._xlws.FILTER($K$2:$K$2889,($I$2:$I$2889=I3625)*($K$2:$K$2889&lt;&gt;""))))),"")</f>
        <v>Belinha, Lulu, Thor</v>
      </c>
      <c r="AY3625" s="1" t="str">
        <f>IF(ISBLANK(F3625),"", IF(OR(
ISNUMBER(FIND("escovacao",LOWER(F3625))),
ISNUMBER(FIND("escovação",LOWER(F3625))),
ISNUMBER(FIND("higiene bucal",LOWER(F3625))),
ISNUMBER(FIND("tosa",LOWER(F3625))),
ISNUMBER(FIND("hidratacao",LOWER(F3625))),
ISNUMBER(FIND("hidratação",LOWER(F3625))),
ISNUMBER(FIND("spa",LOWER(F3625))),
ISNUMBER(FIND("corte de unhas",LOWER(F3625))),
ISNUMBER(FIND("desembolo",LOWER(F3625))),
ISNUMBER(FIND("clorexidina",LOWER(F3625))),
ISNUMBER(FIND("matizacao",LOWER(F3625))),
ISNUMBER(FIND("matização",LOWER(F3625))),
ISNUMBER(FIND("arredondamento",LOWER(F3625))),
ISNUMBER(FIND("remocao",LOWER(F3625))),
ISNUMBER(FIND("remoção",LOWER(F3625)))
),"Serviços extras",
IF(ISNUMBER(FIND("banho",LOWER(F3625))),"Banho","Loja")))</f>
        <v>Banho</v>
      </c>
      <c r="AZ3625" s="1" t="str">
        <f>IF(ISBLANK(I3625),"", _xlfn.LET(_xlpm.Pedido,TRIM(D3625&amp;""),IF(_xlpm.Pedido&lt;&gt;"",_xlpm.Pedido&amp;" | "&amp;K3625,I3625&amp;" | "&amp;K3625&amp;" | "&amp;TEXT(AU3625,"0"))))</f>
        <v>5831 | Lulu</v>
      </c>
      <c r="BA3625" s="1" t="str">
        <f>IF(ISBLANK(I3625),"", _xlfn.LET(_xlpm.TipoServico,LOWER(H3625),IF(ISNUMBER(FIND("banho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5" s="1" t="str">
        <f>IF(ISBLANK(I3625),"", _xlfn.LET(
    _xlpm.Servico,TRIM(F3625&amp;""),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25" s="1">
        <f t="shared" si="11"/>
        <v>62</v>
      </c>
    </row>
    <row r="3626" spans="1:55" x14ac:dyDescent="0.3">
      <c r="A3626" t="s">
        <v>141</v>
      </c>
      <c r="B3626" s="3">
        <v>46153</v>
      </c>
      <c r="C3626" t="s">
        <v>43</v>
      </c>
      <c r="D3626">
        <v>5831</v>
      </c>
      <c r="F3626" t="s">
        <v>137</v>
      </c>
      <c r="G3626" t="s">
        <v>137</v>
      </c>
      <c r="H3626" t="s">
        <v>135</v>
      </c>
      <c r="I3626">
        <v>2582</v>
      </c>
      <c r="J3626" t="s">
        <v>139</v>
      </c>
      <c r="K3626" t="s">
        <v>140</v>
      </c>
      <c r="L3626">
        <v>73999819959</v>
      </c>
      <c r="N3626">
        <v>0</v>
      </c>
      <c r="P3626">
        <v>0</v>
      </c>
      <c r="Q3626">
        <v>5</v>
      </c>
      <c r="R3626">
        <v>5</v>
      </c>
      <c r="S3626">
        <v>1</v>
      </c>
      <c r="AT3626" s="1"/>
      <c r="AU3626" s="2" t="str">
        <f>IF(ISBLANK(B3626),"", TEXT(B3626,"dddd, d \d\e mmmm \d\e aaaa"))</f>
        <v>segunda-feira, 11 de maio de 2026</v>
      </c>
      <c r="AX3626" s="1" t="str" cm="1">
        <f t="array" ref="AX3626">IFERROR(_xlfn.TEXTJOIN(", ",TRUE,_xlfn._xlws.SORT(_xlfn.UNIQUE(_xlfn._xlws.FILTER($K$2:$K$2889,($I$2:$I$2889=I3626)*($K$2:$K$2889&lt;&gt;""))))),"")</f>
        <v>Belinha, Lulu, Thor</v>
      </c>
      <c r="AY3626" s="1" t="str">
        <f>IF(ISBLANK(F3626),"", IF(OR(
ISNUMBER(FIND("escovacao",LOWER(F3626))),
ISNUMBER(FIND("escovação",LOWER(F3626))),
ISNUMBER(FIND("higiene bucal",LOWER(F3626))),
ISNUMBER(FIND("tosa",LOWER(F3626))),
ISNUMBER(FIND("hidratacao",LOWER(F3626))),
ISNUMBER(FIND("hidratação",LOWER(F3626))),
ISNUMBER(FIND("spa",LOWER(F3626))),
ISNUMBER(FIND("corte de unhas",LOWER(F3626))),
ISNUMBER(FIND("desembolo",LOWER(F3626))),
ISNUMBER(FIND("clorexidina",LOWER(F3626))),
ISNUMBER(FIND("matizacao",LOWER(F3626))),
ISNUMBER(FIND("matização",LOWER(F3626))),
ISNUMBER(FIND("arredondamento",LOWER(F3626))),
ISNUMBER(FIND("remocao",LOWER(F3626))),
ISNUMBER(FIND("remoção",LOWER(F3626)))
),"Serviços extras",
IF(ISNUMBER(FIND("banho",LOWER(F3626))),"Banho","Loja")))</f>
        <v>Serviços extras</v>
      </c>
      <c r="AZ3626" s="1" t="str">
        <f>IF(ISBLANK(I3626),"", _xlfn.LET(_xlpm.Pedido,TRIM(D3626&amp;""),IF(_xlpm.Pedido&lt;&gt;"",_xlpm.Pedido&amp;" | "&amp;K3626,I3626&amp;" | "&amp;K3626&amp;" | "&amp;TEXT(AU3626,"0"))))</f>
        <v>5831 | Lulu</v>
      </c>
      <c r="BA3626" s="1" t="str">
        <f>IF(ISBLANK(I3626),"", _xlfn.LET(_xlpm.TipoServico,LOWER(H3626),IF(ISNUMBER(FIND("banho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6" s="1" t="str">
        <f>IF(ISBLANK(I3626),"", _xlfn.LET(
    _xlpm.Servico,TRIM(F3626&amp;""),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26" s="1">
        <f t="shared" si="11"/>
        <v>5</v>
      </c>
    </row>
    <row r="3627" spans="1:55" x14ac:dyDescent="0.3">
      <c r="A3627" t="s">
        <v>11</v>
      </c>
      <c r="B3627" s="3">
        <v>46153</v>
      </c>
      <c r="C3627" t="s">
        <v>43</v>
      </c>
      <c r="D3627">
        <v>5831</v>
      </c>
      <c r="F3627" t="s">
        <v>137</v>
      </c>
      <c r="G3627" t="s">
        <v>137</v>
      </c>
      <c r="H3627" t="s">
        <v>135</v>
      </c>
      <c r="I3627">
        <v>2582</v>
      </c>
      <c r="J3627" t="s">
        <v>139</v>
      </c>
      <c r="K3627" t="s">
        <v>140</v>
      </c>
      <c r="L3627">
        <v>73999819959</v>
      </c>
      <c r="N3627">
        <v>0</v>
      </c>
      <c r="P3627">
        <v>0</v>
      </c>
      <c r="Q3627">
        <v>5</v>
      </c>
      <c r="R3627">
        <v>5</v>
      </c>
      <c r="S3627">
        <v>1</v>
      </c>
      <c r="AT3627" s="1"/>
      <c r="AU3627" s="2" t="str">
        <f>IF(ISBLANK(B3627),"", TEXT(B3627,"dddd, d \d\e mmmm \d\e aaaa"))</f>
        <v>segunda-feira, 11 de maio de 2026</v>
      </c>
      <c r="AX3627" s="1" t="str" cm="1">
        <f t="array" ref="AX3627">IFERROR(_xlfn.TEXTJOIN(", ",TRUE,_xlfn._xlws.SORT(_xlfn.UNIQUE(_xlfn._xlws.FILTER($K$2:$K$2889,($I$2:$I$2889=I3627)*($K$2:$K$2889&lt;&gt;""))))),"")</f>
        <v>Belinha, Lulu, Thor</v>
      </c>
      <c r="AY3627" s="1" t="str">
        <f>IF(ISBLANK(F3627),"", IF(OR(
ISNUMBER(FIND("escovacao",LOWER(F3627))),
ISNUMBER(FIND("escovação",LOWER(F3627))),
ISNUMBER(FIND("higiene bucal",LOWER(F3627))),
ISNUMBER(FIND("tosa",LOWER(F3627))),
ISNUMBER(FIND("hidratacao",LOWER(F3627))),
ISNUMBER(FIND("hidratação",LOWER(F3627))),
ISNUMBER(FIND("spa",LOWER(F3627))),
ISNUMBER(FIND("corte de unhas",LOWER(F3627))),
ISNUMBER(FIND("desembolo",LOWER(F3627))),
ISNUMBER(FIND("clorexidina",LOWER(F3627))),
ISNUMBER(FIND("matizacao",LOWER(F3627))),
ISNUMBER(FIND("matização",LOWER(F3627))),
ISNUMBER(FIND("arredondamento",LOWER(F3627))),
ISNUMBER(FIND("remocao",LOWER(F3627))),
ISNUMBER(FIND("remoção",LOWER(F3627)))
),"Serviços extras",
IF(ISNUMBER(FIND("banho",LOWER(F3627))),"Banho","Loja")))</f>
        <v>Serviços extras</v>
      </c>
      <c r="AZ3627" s="1" t="str">
        <f>IF(ISBLANK(I3627),"", _xlfn.LET(_xlpm.Pedido,TRIM(D3627&amp;""),IF(_xlpm.Pedido&lt;&gt;"",_xlpm.Pedido&amp;" | "&amp;K3627,I3627&amp;" | "&amp;K3627&amp;" | "&amp;TEXT(AU3627,"0"))))</f>
        <v>5831 | Lulu</v>
      </c>
      <c r="BA3627" s="1" t="str">
        <f>IF(ISBLANK(I3627),"", _xlfn.LET(_xlpm.TipoServico,LOWER(H3627),IF(ISNUMBER(FIND("banho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7" s="1" t="str">
        <f>IF(ISBLANK(I3627),"", _xlfn.LET(
    _xlpm.Servico,TRIM(F3627&amp;""),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27" s="1">
        <f t="shared" si="11"/>
        <v>5</v>
      </c>
    </row>
    <row r="3628" spans="1:55" x14ac:dyDescent="0.3">
      <c r="A3628" t="s">
        <v>172</v>
      </c>
      <c r="B3628" s="3">
        <v>46153</v>
      </c>
      <c r="C3628" t="s">
        <v>43</v>
      </c>
      <c r="D3628">
        <v>5831</v>
      </c>
      <c r="F3628" t="s">
        <v>134</v>
      </c>
      <c r="G3628" t="s">
        <v>134</v>
      </c>
      <c r="H3628" t="s">
        <v>135</v>
      </c>
      <c r="I3628">
        <v>2582</v>
      </c>
      <c r="J3628" t="s">
        <v>139</v>
      </c>
      <c r="K3628" t="s">
        <v>140</v>
      </c>
      <c r="L3628">
        <v>73999819959</v>
      </c>
      <c r="N3628">
        <v>0</v>
      </c>
      <c r="P3628">
        <v>0</v>
      </c>
      <c r="Q3628">
        <v>62</v>
      </c>
      <c r="R3628">
        <v>62</v>
      </c>
      <c r="S3628">
        <v>1</v>
      </c>
      <c r="AT3628" s="1"/>
      <c r="AU3628" s="2" t="str">
        <f>IF(ISBLANK(B3628),"", TEXT(B3628,"dddd, d \d\e mmmm \d\e aaaa"))</f>
        <v>segunda-feira, 11 de maio de 2026</v>
      </c>
      <c r="AX3628" s="1" t="str" cm="1">
        <f t="array" ref="AX3628">IFERROR(_xlfn.TEXTJOIN(", ",TRUE,_xlfn._xlws.SORT(_xlfn.UNIQUE(_xlfn._xlws.FILTER($K$2:$K$2889,($I$2:$I$2889=I3628)*($K$2:$K$2889&lt;&gt;""))))),"")</f>
        <v>Belinha, Lulu, Thor</v>
      </c>
      <c r="AY3628" s="1" t="str">
        <f>IF(ISBLANK(F3628),"", IF(OR(
ISNUMBER(FIND("escovacao",LOWER(F3628))),
ISNUMBER(FIND("escovação",LOWER(F3628))),
ISNUMBER(FIND("higiene bucal",LOWER(F3628))),
ISNUMBER(FIND("tosa",LOWER(F3628))),
ISNUMBER(FIND("hidratacao",LOWER(F3628))),
ISNUMBER(FIND("hidratação",LOWER(F3628))),
ISNUMBER(FIND("spa",LOWER(F3628))),
ISNUMBER(FIND("corte de unhas",LOWER(F3628))),
ISNUMBER(FIND("desembolo",LOWER(F3628))),
ISNUMBER(FIND("clorexidina",LOWER(F3628))),
ISNUMBER(FIND("matizacao",LOWER(F3628))),
ISNUMBER(FIND("matização",LOWER(F3628))),
ISNUMBER(FIND("arredondamento",LOWER(F3628))),
ISNUMBER(FIND("remocao",LOWER(F3628))),
ISNUMBER(FIND("remoção",LOWER(F3628)))
),"Serviços extras",
IF(ISNUMBER(FIND("banho",LOWER(F3628))),"Banho","Loja")))</f>
        <v>Banho</v>
      </c>
      <c r="AZ3628" s="1" t="str">
        <f>IF(ISBLANK(I3628),"", _xlfn.LET(_xlpm.Pedido,TRIM(D3628&amp;""),IF(_xlpm.Pedido&lt;&gt;"",_xlpm.Pedido&amp;" | "&amp;K3628,I3628&amp;" | "&amp;K3628&amp;" | "&amp;TEXT(AU3628,"0"))))</f>
        <v>5831 | Lulu</v>
      </c>
      <c r="BA3628" s="1" t="str">
        <f>IF(ISBLANK(I3628),"", _xlfn.LET(_xlpm.TipoServico,LOWER(H3628),IF(ISNUMBER(FIND("banho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8" s="1" t="str">
        <f>IF(ISBLANK(I3628),"", _xlfn.LET(
    _xlpm.Servico,TRIM(F3628&amp;""),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28" s="1">
        <f t="shared" si="11"/>
        <v>62</v>
      </c>
    </row>
    <row r="3629" spans="1:55" x14ac:dyDescent="0.3">
      <c r="A3629" t="s">
        <v>172</v>
      </c>
      <c r="B3629" s="3">
        <v>46153</v>
      </c>
      <c r="C3629" t="s">
        <v>43</v>
      </c>
      <c r="D3629">
        <v>5870</v>
      </c>
      <c r="F3629" t="s">
        <v>134</v>
      </c>
      <c r="G3629" t="s">
        <v>134</v>
      </c>
      <c r="H3629" t="s">
        <v>135</v>
      </c>
      <c r="I3629">
        <v>2144</v>
      </c>
      <c r="J3629" t="s">
        <v>234</v>
      </c>
      <c r="K3629" t="s">
        <v>235</v>
      </c>
      <c r="L3629">
        <v>73999626480</v>
      </c>
      <c r="N3629">
        <v>0</v>
      </c>
      <c r="P3629">
        <v>0</v>
      </c>
      <c r="Q3629">
        <v>62</v>
      </c>
      <c r="R3629">
        <v>62</v>
      </c>
      <c r="S3629">
        <v>1</v>
      </c>
      <c r="AH3629" t="s">
        <v>207</v>
      </c>
      <c r="AI3629" t="s">
        <v>199</v>
      </c>
      <c r="AJ3629" t="s">
        <v>192</v>
      </c>
      <c r="AK3629" t="s">
        <v>187</v>
      </c>
      <c r="AL3629" t="s">
        <v>188</v>
      </c>
      <c r="AT3629" s="1"/>
      <c r="AU3629" s="2" t="str">
        <f>IF(ISBLANK(B3629),"", TEXT(B3629,"dddd, d \d\e mmmm \d\e aaaa"))</f>
        <v>segunda-feira, 11 de maio de 2026</v>
      </c>
      <c r="AX3629" s="1" t="str" cm="1">
        <f t="array" ref="AX3629">IFERROR(_xlfn.TEXTJOIN(", ",TRUE,_xlfn._xlws.SORT(_xlfn.UNIQUE(_xlfn._xlws.FILTER($K$2:$K$2889,($I$2:$I$2889=I3629)*($K$2:$K$2889&lt;&gt;""))))),"")</f>
        <v>Duke</v>
      </c>
      <c r="AY3629" s="1" t="str">
        <f>IF(ISBLANK(F3629),"", IF(OR(
ISNUMBER(FIND("escovacao",LOWER(F3629))),
ISNUMBER(FIND("escovação",LOWER(F3629))),
ISNUMBER(FIND("higiene bucal",LOWER(F3629))),
ISNUMBER(FIND("tosa",LOWER(F3629))),
ISNUMBER(FIND("hidratacao",LOWER(F3629))),
ISNUMBER(FIND("hidratação",LOWER(F3629))),
ISNUMBER(FIND("spa",LOWER(F3629))),
ISNUMBER(FIND("corte de unhas",LOWER(F3629))),
ISNUMBER(FIND("desembolo",LOWER(F3629))),
ISNUMBER(FIND("clorexidina",LOWER(F3629))),
ISNUMBER(FIND("matizacao",LOWER(F3629))),
ISNUMBER(FIND("matização",LOWER(F3629))),
ISNUMBER(FIND("arredondamento",LOWER(F3629))),
ISNUMBER(FIND("remocao",LOWER(F3629))),
ISNUMBER(FIND("remoção",LOWER(F3629)))
),"Serviços extras",
IF(ISNUMBER(FIND("banho",LOWER(F3629))),"Banho","Loja")))</f>
        <v>Banho</v>
      </c>
      <c r="AZ3629" s="1" t="str">
        <f>IF(ISBLANK(I3629),"", _xlfn.LET(_xlpm.Pedido,TRIM(D3629&amp;""),IF(_xlpm.Pedido&lt;&gt;"",_xlpm.Pedido&amp;" | "&amp;K3629,I3629&amp;" | "&amp;K3629&amp;" | "&amp;TEXT(AU3629,"0"))))</f>
        <v>5870 | Duke</v>
      </c>
      <c r="BA3629" s="1" t="str">
        <f>IF(ISBLANK(I3629),"", _xlfn.LET(_xlpm.TipoServico,LOWER(H3629),IF(ISNUMBER(FIND("banho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29" s="1" t="str">
        <f>IF(ISBLANK(I3629),"", _xlfn.LET(
    _xlpm.Servico,TRIM(F3629&amp;""),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29" s="1">
        <f t="shared" si="11"/>
        <v>62</v>
      </c>
    </row>
    <row r="3630" spans="1:55" x14ac:dyDescent="0.3">
      <c r="A3630" t="s">
        <v>172</v>
      </c>
      <c r="B3630" s="3">
        <v>46153</v>
      </c>
      <c r="C3630" t="s">
        <v>43</v>
      </c>
      <c r="D3630">
        <v>5870</v>
      </c>
      <c r="F3630" t="s">
        <v>137</v>
      </c>
      <c r="G3630" t="s">
        <v>137</v>
      </c>
      <c r="H3630" t="s">
        <v>135</v>
      </c>
      <c r="I3630">
        <v>2144</v>
      </c>
      <c r="J3630" t="s">
        <v>234</v>
      </c>
      <c r="K3630" t="s">
        <v>235</v>
      </c>
      <c r="L3630">
        <v>73999626480</v>
      </c>
      <c r="N3630">
        <v>0</v>
      </c>
      <c r="P3630">
        <v>0</v>
      </c>
      <c r="Q3630">
        <v>5</v>
      </c>
      <c r="R3630">
        <v>5</v>
      </c>
      <c r="S3630">
        <v>1</v>
      </c>
      <c r="AH3630" t="s">
        <v>207</v>
      </c>
      <c r="AI3630" t="s">
        <v>199</v>
      </c>
      <c r="AJ3630" t="s">
        <v>192</v>
      </c>
      <c r="AK3630" t="s">
        <v>187</v>
      </c>
      <c r="AL3630" t="s">
        <v>188</v>
      </c>
      <c r="AT3630" s="1"/>
      <c r="AU3630" s="2" t="str">
        <f>IF(ISBLANK(B3630),"", TEXT(B3630,"dddd, d \d\e mmmm \d\e aaaa"))</f>
        <v>segunda-feira, 11 de maio de 2026</v>
      </c>
      <c r="AX3630" s="1" t="str" cm="1">
        <f t="array" ref="AX3630">IFERROR(_xlfn.TEXTJOIN(", ",TRUE,_xlfn._xlws.SORT(_xlfn.UNIQUE(_xlfn._xlws.FILTER($K$2:$K$2889,($I$2:$I$2889=I3630)*($K$2:$K$2889&lt;&gt;""))))),"")</f>
        <v>Duke</v>
      </c>
      <c r="AY3630" s="1" t="str">
        <f>IF(ISBLANK(F3630),"", IF(OR(
ISNUMBER(FIND("escovacao",LOWER(F3630))),
ISNUMBER(FIND("escovação",LOWER(F3630))),
ISNUMBER(FIND("higiene bucal",LOWER(F3630))),
ISNUMBER(FIND("tosa",LOWER(F3630))),
ISNUMBER(FIND("hidratacao",LOWER(F3630))),
ISNUMBER(FIND("hidratação",LOWER(F3630))),
ISNUMBER(FIND("spa",LOWER(F3630))),
ISNUMBER(FIND("corte de unhas",LOWER(F3630))),
ISNUMBER(FIND("desembolo",LOWER(F3630))),
ISNUMBER(FIND("clorexidina",LOWER(F3630))),
ISNUMBER(FIND("matizacao",LOWER(F3630))),
ISNUMBER(FIND("matização",LOWER(F3630))),
ISNUMBER(FIND("arredondamento",LOWER(F3630))),
ISNUMBER(FIND("remocao",LOWER(F3630))),
ISNUMBER(FIND("remoção",LOWER(F3630)))
),"Serviços extras",
IF(ISNUMBER(FIND("banho",LOWER(F3630))),"Banho","Loja")))</f>
        <v>Serviços extras</v>
      </c>
      <c r="AZ3630" s="1" t="str">
        <f>IF(ISBLANK(I3630),"", _xlfn.LET(_xlpm.Pedido,TRIM(D3630&amp;""),IF(_xlpm.Pedido&lt;&gt;"",_xlpm.Pedido&amp;" | "&amp;K3630,I3630&amp;" | "&amp;K3630&amp;" | "&amp;TEXT(AU3630,"0"))))</f>
        <v>5870 | Duke</v>
      </c>
      <c r="BA3630" s="1" t="str">
        <f>IF(ISBLANK(I3630),"", _xlfn.LET(_xlpm.TipoServico,LOWER(H3630),IF(ISNUMBER(FIND("banho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0" s="1" t="str">
        <f>IF(ISBLANK(I3630),"", _xlfn.LET(
    _xlpm.Servico,TRIM(F3630&amp;""),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30" s="1">
        <f t="shared" si="11"/>
        <v>5</v>
      </c>
    </row>
    <row r="3631" spans="1:55" x14ac:dyDescent="0.3">
      <c r="A3631" t="s">
        <v>172</v>
      </c>
      <c r="B3631" s="3">
        <v>46153</v>
      </c>
      <c r="C3631" t="s">
        <v>43</v>
      </c>
      <c r="F3631" t="s">
        <v>134</v>
      </c>
      <c r="G3631" t="s">
        <v>134</v>
      </c>
      <c r="H3631" t="s">
        <v>135</v>
      </c>
      <c r="I3631">
        <v>2238</v>
      </c>
      <c r="J3631" t="s">
        <v>44</v>
      </c>
      <c r="K3631" t="s">
        <v>138</v>
      </c>
      <c r="L3631">
        <v>73988224982</v>
      </c>
      <c r="N3631">
        <v>0</v>
      </c>
      <c r="P3631">
        <v>0</v>
      </c>
      <c r="Q3631">
        <v>62</v>
      </c>
      <c r="R3631">
        <v>62</v>
      </c>
      <c r="S3631">
        <v>1</v>
      </c>
      <c r="AT3631" s="1"/>
      <c r="AU3631" s="2" t="str">
        <f>IF(ISBLANK(B3631),"", TEXT(B3631,"dddd, d \d\e mmmm \d\e aaaa"))</f>
        <v>segunda-feira, 11 de maio de 2026</v>
      </c>
      <c r="AX3631" s="1" t="str" cm="1">
        <f t="array" ref="AX3631">IFERROR(_xlfn.TEXTJOIN(", ",TRUE,_xlfn._xlws.SORT(_xlfn.UNIQUE(_xlfn._xlws.FILTER($K$2:$K$2889,($I$2:$I$2889=I3631)*($K$2:$K$2889&lt;&gt;""))))),"")</f>
        <v>Baden</v>
      </c>
      <c r="AY3631" s="1" t="str">
        <f>IF(ISBLANK(F3631),"", IF(OR(
ISNUMBER(FIND("escovacao",LOWER(F3631))),
ISNUMBER(FIND("escovação",LOWER(F3631))),
ISNUMBER(FIND("higiene bucal",LOWER(F3631))),
ISNUMBER(FIND("tosa",LOWER(F3631))),
ISNUMBER(FIND("hidratacao",LOWER(F3631))),
ISNUMBER(FIND("hidratação",LOWER(F3631))),
ISNUMBER(FIND("spa",LOWER(F3631))),
ISNUMBER(FIND("corte de unhas",LOWER(F3631))),
ISNUMBER(FIND("desembolo",LOWER(F3631))),
ISNUMBER(FIND("clorexidina",LOWER(F3631))),
ISNUMBER(FIND("matizacao",LOWER(F3631))),
ISNUMBER(FIND("matização",LOWER(F3631))),
ISNUMBER(FIND("arredondamento",LOWER(F3631))),
ISNUMBER(FIND("remocao",LOWER(F3631))),
ISNUMBER(FIND("remoção",LOWER(F3631)))
),"Serviços extras",
IF(ISNUMBER(FIND("banho",LOWER(F3631))),"Banho","Loja")))</f>
        <v>Banho</v>
      </c>
      <c r="AZ3631" s="1" t="str">
        <f>IF(ISBLANK(I3631),"", _xlfn.LET(_xlpm.Pedido,TRIM(D3631&amp;""),IF(_xlpm.Pedido&lt;&gt;"",_xlpm.Pedido&amp;" | "&amp;K3631,I3631&amp;" | "&amp;K3631&amp;" | "&amp;TEXT(AU3631,"0"))))</f>
        <v>2238 | Baden | segunda-feira, 11 de maio de 2026</v>
      </c>
      <c r="BA3631" s="1" t="str">
        <f>IF(ISBLANK(I3631),"", _xlfn.LET(_xlpm.TipoServico,LOWER(H3631),IF(ISNUMBER(FIND("banho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1" s="1" t="str">
        <f>IF(ISBLANK(I3631),"", _xlfn.LET(
    _xlpm.Servico,TRIM(F3631&amp;""),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31" s="1">
        <f t="shared" si="11"/>
        <v>62</v>
      </c>
    </row>
    <row r="3632" spans="1:55" x14ac:dyDescent="0.3">
      <c r="A3632" t="s">
        <v>172</v>
      </c>
      <c r="B3632" s="3">
        <v>46153</v>
      </c>
      <c r="C3632" t="s">
        <v>43</v>
      </c>
      <c r="F3632" t="s">
        <v>137</v>
      </c>
      <c r="G3632" t="s">
        <v>137</v>
      </c>
      <c r="H3632" t="s">
        <v>135</v>
      </c>
      <c r="I3632">
        <v>2238</v>
      </c>
      <c r="J3632" t="s">
        <v>44</v>
      </c>
      <c r="K3632" t="s">
        <v>138</v>
      </c>
      <c r="L3632">
        <v>73988224982</v>
      </c>
      <c r="N3632">
        <v>0</v>
      </c>
      <c r="P3632">
        <v>0</v>
      </c>
      <c r="Q3632">
        <v>5</v>
      </c>
      <c r="R3632">
        <v>5</v>
      </c>
      <c r="S3632">
        <v>1</v>
      </c>
      <c r="AT3632" s="1"/>
      <c r="AU3632" s="2" t="str">
        <f>IF(ISBLANK(B3632),"", TEXT(B3632,"dddd, d \d\e mmmm \d\e aaaa"))</f>
        <v>segunda-feira, 11 de maio de 2026</v>
      </c>
      <c r="AX3632" s="1" t="str" cm="1">
        <f t="array" ref="AX3632">IFERROR(_xlfn.TEXTJOIN(", ",TRUE,_xlfn._xlws.SORT(_xlfn.UNIQUE(_xlfn._xlws.FILTER($K$2:$K$2889,($I$2:$I$2889=I3632)*($K$2:$K$2889&lt;&gt;""))))),"")</f>
        <v>Baden</v>
      </c>
      <c r="AY3632" s="1" t="str">
        <f>IF(ISBLANK(F3632),"", IF(OR(
ISNUMBER(FIND("escovacao",LOWER(F3632))),
ISNUMBER(FIND("escovação",LOWER(F3632))),
ISNUMBER(FIND("higiene bucal",LOWER(F3632))),
ISNUMBER(FIND("tosa",LOWER(F3632))),
ISNUMBER(FIND("hidratacao",LOWER(F3632))),
ISNUMBER(FIND("hidratação",LOWER(F3632))),
ISNUMBER(FIND("spa",LOWER(F3632))),
ISNUMBER(FIND("corte de unhas",LOWER(F3632))),
ISNUMBER(FIND("desembolo",LOWER(F3632))),
ISNUMBER(FIND("clorexidina",LOWER(F3632))),
ISNUMBER(FIND("matizacao",LOWER(F3632))),
ISNUMBER(FIND("matização",LOWER(F3632))),
ISNUMBER(FIND("arredondamento",LOWER(F3632))),
ISNUMBER(FIND("remocao",LOWER(F3632))),
ISNUMBER(FIND("remoção",LOWER(F3632)))
),"Serviços extras",
IF(ISNUMBER(FIND("banho",LOWER(F3632))),"Banho","Loja")))</f>
        <v>Serviços extras</v>
      </c>
      <c r="AZ3632" s="1" t="str">
        <f>IF(ISBLANK(I3632),"", _xlfn.LET(_xlpm.Pedido,TRIM(D3632&amp;""),IF(_xlpm.Pedido&lt;&gt;"",_xlpm.Pedido&amp;" | "&amp;K3632,I3632&amp;" | "&amp;K3632&amp;" | "&amp;TEXT(AU3632,"0"))))</f>
        <v>2238 | Baden | segunda-feira, 11 de maio de 2026</v>
      </c>
      <c r="BA3632" s="1" t="str">
        <f>IF(ISBLANK(I3632),"", _xlfn.LET(_xlpm.TipoServico,LOWER(H3632),IF(ISNUMBER(FIND("banho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2" s="1" t="str">
        <f>IF(ISBLANK(I3632),"", _xlfn.LET(
    _xlpm.Servico,TRIM(F3632&amp;""),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32" s="1">
        <f t="shared" si="11"/>
        <v>5</v>
      </c>
    </row>
    <row r="3633" spans="1:55" x14ac:dyDescent="0.3">
      <c r="A3633" t="s">
        <v>172</v>
      </c>
      <c r="B3633" s="3">
        <v>46153</v>
      </c>
      <c r="C3633" t="s">
        <v>43</v>
      </c>
      <c r="D3633">
        <v>5734</v>
      </c>
      <c r="F3633" t="s">
        <v>134</v>
      </c>
      <c r="G3633" t="s">
        <v>134</v>
      </c>
      <c r="H3633" t="s">
        <v>135</v>
      </c>
      <c r="I3633">
        <v>2240</v>
      </c>
      <c r="J3633" t="s">
        <v>45</v>
      </c>
      <c r="K3633" t="s">
        <v>144</v>
      </c>
      <c r="L3633">
        <v>7391948647</v>
      </c>
      <c r="N3633">
        <v>0</v>
      </c>
      <c r="P3633">
        <v>0</v>
      </c>
      <c r="Q3633">
        <v>62</v>
      </c>
      <c r="R3633">
        <v>62</v>
      </c>
      <c r="S3633">
        <v>1</v>
      </c>
      <c r="AT3633" s="1"/>
      <c r="AU3633" s="2" t="str">
        <f>IF(ISBLANK(B3633),"", TEXT(B3633,"dddd, d \d\e mmmm \d\e aaaa"))</f>
        <v>segunda-feira, 11 de maio de 2026</v>
      </c>
      <c r="AX3633" s="1" t="str" cm="1">
        <f t="array" ref="AX3633">IFERROR(_xlfn.TEXTJOIN(", ",TRUE,_xlfn._xlws.SORT(_xlfn.UNIQUE(_xlfn._xlws.FILTER($K$2:$K$2889,($I$2:$I$2889=I3633)*($K$2:$K$2889&lt;&gt;""))))),"")</f>
        <v>Luna</v>
      </c>
      <c r="AY3633" s="1" t="str">
        <f>IF(ISBLANK(F3633),"", IF(OR(
ISNUMBER(FIND("escovacao",LOWER(F3633))),
ISNUMBER(FIND("escovação",LOWER(F3633))),
ISNUMBER(FIND("higiene bucal",LOWER(F3633))),
ISNUMBER(FIND("tosa",LOWER(F3633))),
ISNUMBER(FIND("hidratacao",LOWER(F3633))),
ISNUMBER(FIND("hidratação",LOWER(F3633))),
ISNUMBER(FIND("spa",LOWER(F3633))),
ISNUMBER(FIND("corte de unhas",LOWER(F3633))),
ISNUMBER(FIND("desembolo",LOWER(F3633))),
ISNUMBER(FIND("clorexidina",LOWER(F3633))),
ISNUMBER(FIND("matizacao",LOWER(F3633))),
ISNUMBER(FIND("matização",LOWER(F3633))),
ISNUMBER(FIND("arredondamento",LOWER(F3633))),
ISNUMBER(FIND("remocao",LOWER(F3633))),
ISNUMBER(FIND("remoção",LOWER(F3633)))
),"Serviços extras",
IF(ISNUMBER(FIND("banho",LOWER(F3633))),"Banho","Loja")))</f>
        <v>Banho</v>
      </c>
      <c r="AZ3633" s="1" t="str">
        <f>IF(ISBLANK(I3633),"", _xlfn.LET(_xlpm.Pedido,TRIM(D3633&amp;""),IF(_xlpm.Pedido&lt;&gt;"",_xlpm.Pedido&amp;" | "&amp;K3633,I3633&amp;" | "&amp;K3633&amp;" | "&amp;TEXT(AU3633,"0"))))</f>
        <v>5734 | Luna</v>
      </c>
      <c r="BA3633" s="1" t="str">
        <f>IF(ISBLANK(I3633),"", _xlfn.LET(_xlpm.TipoServico,LOWER(H3633),IF(ISNUMBER(FIND("banho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3" s="1" t="str">
        <f>IF(ISBLANK(I3633),"", _xlfn.LET(
    _xlpm.Servico,TRIM(F3633&amp;""),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33" s="1">
        <f t="shared" si="11"/>
        <v>62</v>
      </c>
    </row>
    <row r="3634" spans="1:55" x14ac:dyDescent="0.3">
      <c r="A3634" t="s">
        <v>172</v>
      </c>
      <c r="B3634" s="3">
        <v>46153</v>
      </c>
      <c r="C3634" t="s">
        <v>43</v>
      </c>
      <c r="D3634">
        <v>5734</v>
      </c>
      <c r="F3634" t="s">
        <v>137</v>
      </c>
      <c r="G3634" t="s">
        <v>137</v>
      </c>
      <c r="H3634" t="s">
        <v>135</v>
      </c>
      <c r="I3634">
        <v>2240</v>
      </c>
      <c r="J3634" t="s">
        <v>45</v>
      </c>
      <c r="K3634" t="s">
        <v>144</v>
      </c>
      <c r="L3634">
        <v>7391948647</v>
      </c>
      <c r="N3634">
        <v>0</v>
      </c>
      <c r="P3634">
        <v>0</v>
      </c>
      <c r="Q3634">
        <v>5</v>
      </c>
      <c r="R3634">
        <v>5</v>
      </c>
      <c r="S3634">
        <v>1</v>
      </c>
      <c r="AT3634" s="1"/>
      <c r="AU3634" s="2" t="str">
        <f>IF(ISBLANK(B3634),"", TEXT(B3634,"dddd, d \d\e mmmm \d\e aaaa"))</f>
        <v>segunda-feira, 11 de maio de 2026</v>
      </c>
      <c r="AX3634" s="1" t="str" cm="1">
        <f t="array" ref="AX3634">IFERROR(_xlfn.TEXTJOIN(", ",TRUE,_xlfn._xlws.SORT(_xlfn.UNIQUE(_xlfn._xlws.FILTER($K$2:$K$2889,($I$2:$I$2889=I3634)*($K$2:$K$2889&lt;&gt;""))))),"")</f>
        <v>Luna</v>
      </c>
      <c r="AY3634" s="1" t="str">
        <f>IF(ISBLANK(F3634),"", IF(OR(
ISNUMBER(FIND("escovacao",LOWER(F3634))),
ISNUMBER(FIND("escovação",LOWER(F3634))),
ISNUMBER(FIND("higiene bucal",LOWER(F3634))),
ISNUMBER(FIND("tosa",LOWER(F3634))),
ISNUMBER(FIND("hidratacao",LOWER(F3634))),
ISNUMBER(FIND("hidratação",LOWER(F3634))),
ISNUMBER(FIND("spa",LOWER(F3634))),
ISNUMBER(FIND("corte de unhas",LOWER(F3634))),
ISNUMBER(FIND("desembolo",LOWER(F3634))),
ISNUMBER(FIND("clorexidina",LOWER(F3634))),
ISNUMBER(FIND("matizacao",LOWER(F3634))),
ISNUMBER(FIND("matização",LOWER(F3634))),
ISNUMBER(FIND("arredondamento",LOWER(F3634))),
ISNUMBER(FIND("remocao",LOWER(F3634))),
ISNUMBER(FIND("remoção",LOWER(F3634)))
),"Serviços extras",
IF(ISNUMBER(FIND("banho",LOWER(F3634))),"Banho","Loja")))</f>
        <v>Serviços extras</v>
      </c>
      <c r="AZ3634" s="1" t="str">
        <f>IF(ISBLANK(I3634),"", _xlfn.LET(_xlpm.Pedido,TRIM(D3634&amp;""),IF(_xlpm.Pedido&lt;&gt;"",_xlpm.Pedido&amp;" | "&amp;K3634,I3634&amp;" | "&amp;K3634&amp;" | "&amp;TEXT(AU3634,"0"))))</f>
        <v>5734 | Luna</v>
      </c>
      <c r="BA3634" s="1" t="str">
        <f>IF(ISBLANK(I3634),"", _xlfn.LET(_xlpm.TipoServico,LOWER(H3634),IF(ISNUMBER(FIND("banho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4" s="1" t="str">
        <f>IF(ISBLANK(I3634),"", _xlfn.LET(
    _xlpm.Servico,TRIM(F3634&amp;""),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34" s="1">
        <f t="shared" si="11"/>
        <v>5</v>
      </c>
    </row>
    <row r="3635" spans="1:55" x14ac:dyDescent="0.3">
      <c r="A3635" t="s">
        <v>172</v>
      </c>
      <c r="B3635" s="3">
        <v>46153</v>
      </c>
      <c r="C3635" t="s">
        <v>43</v>
      </c>
      <c r="D3635">
        <v>5734</v>
      </c>
      <c r="F3635" t="s">
        <v>162</v>
      </c>
      <c r="G3635" t="s">
        <v>162</v>
      </c>
      <c r="H3635" t="s">
        <v>135</v>
      </c>
      <c r="I3635">
        <v>2240</v>
      </c>
      <c r="J3635" t="s">
        <v>45</v>
      </c>
      <c r="K3635" t="s">
        <v>144</v>
      </c>
      <c r="L3635">
        <v>7391948647</v>
      </c>
      <c r="N3635">
        <v>0</v>
      </c>
      <c r="P3635">
        <v>0</v>
      </c>
      <c r="Q3635">
        <v>35</v>
      </c>
      <c r="R3635">
        <v>35</v>
      </c>
      <c r="S3635">
        <v>1</v>
      </c>
      <c r="AT3635" s="1"/>
      <c r="AU3635" s="2" t="str">
        <f>IF(ISBLANK(B3635),"", TEXT(B3635,"dddd, d \d\e mmmm \d\e aaaa"))</f>
        <v>segunda-feira, 11 de maio de 2026</v>
      </c>
      <c r="AX3635" s="1" t="str" cm="1">
        <f t="array" ref="AX3635">IFERROR(_xlfn.TEXTJOIN(", ",TRUE,_xlfn._xlws.SORT(_xlfn.UNIQUE(_xlfn._xlws.FILTER($K$2:$K$2889,($I$2:$I$2889=I3635)*($K$2:$K$2889&lt;&gt;""))))),"")</f>
        <v>Luna</v>
      </c>
      <c r="AY3635" s="1" t="str">
        <f>IF(ISBLANK(F3635),"", IF(OR(
ISNUMBER(FIND("escovacao",LOWER(F3635))),
ISNUMBER(FIND("escovação",LOWER(F3635))),
ISNUMBER(FIND("higiene bucal",LOWER(F3635))),
ISNUMBER(FIND("tosa",LOWER(F3635))),
ISNUMBER(FIND("hidratacao",LOWER(F3635))),
ISNUMBER(FIND("hidratação",LOWER(F3635))),
ISNUMBER(FIND("spa",LOWER(F3635))),
ISNUMBER(FIND("corte de unhas",LOWER(F3635))),
ISNUMBER(FIND("desembolo",LOWER(F3635))),
ISNUMBER(FIND("clorexidina",LOWER(F3635))),
ISNUMBER(FIND("matizacao",LOWER(F3635))),
ISNUMBER(FIND("matização",LOWER(F3635))),
ISNUMBER(FIND("arredondamento",LOWER(F3635))),
ISNUMBER(FIND("remocao",LOWER(F3635))),
ISNUMBER(FIND("remoção",LOWER(F3635)))
),"Serviços extras",
IF(ISNUMBER(FIND("banho",LOWER(F3635))),"Banho","Loja")))</f>
        <v>Serviços extras</v>
      </c>
      <c r="AZ3635" s="1" t="str">
        <f>IF(ISBLANK(I3635),"", _xlfn.LET(_xlpm.Pedido,TRIM(D3635&amp;""),IF(_xlpm.Pedido&lt;&gt;"",_xlpm.Pedido&amp;" | "&amp;K3635,I3635&amp;" | "&amp;K3635&amp;" | "&amp;TEXT(AU3635,"0"))))</f>
        <v>5734 | Luna</v>
      </c>
      <c r="BA3635" s="1" t="str">
        <f>IF(ISBLANK(I3635),"", _xlfn.LET(_xlpm.TipoServico,LOWER(H3635),IF(ISNUMBER(FIND("banho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5" s="1" t="str">
        <f>IF(ISBLANK(I3635),"", _xlfn.LET(
    _xlpm.Servico,TRIM(F3635&amp;""),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635" s="1">
        <f t="shared" si="11"/>
        <v>35</v>
      </c>
    </row>
    <row r="3636" spans="1:55" x14ac:dyDescent="0.3">
      <c r="A3636" t="s">
        <v>133</v>
      </c>
      <c r="B3636" s="3">
        <v>46154</v>
      </c>
      <c r="C3636" t="s">
        <v>46</v>
      </c>
      <c r="D3636">
        <v>5689</v>
      </c>
      <c r="F3636" t="s">
        <v>134</v>
      </c>
      <c r="G3636" t="s">
        <v>134</v>
      </c>
      <c r="H3636" t="s">
        <v>135</v>
      </c>
      <c r="I3636">
        <v>2298</v>
      </c>
      <c r="J3636" t="s">
        <v>70</v>
      </c>
      <c r="K3636" t="s">
        <v>221</v>
      </c>
      <c r="L3636">
        <v>71997100766</v>
      </c>
      <c r="N3636">
        <v>0</v>
      </c>
      <c r="P3636">
        <v>0</v>
      </c>
      <c r="Q3636">
        <v>62</v>
      </c>
      <c r="R3636">
        <v>62</v>
      </c>
      <c r="S3636">
        <v>1</v>
      </c>
      <c r="AH3636" t="s">
        <v>222</v>
      </c>
      <c r="AI3636" t="s">
        <v>223</v>
      </c>
      <c r="AM3636" t="s">
        <v>867</v>
      </c>
      <c r="AT3636" s="1"/>
      <c r="AU3636" s="2" t="str">
        <f>IF(ISBLANK(B3636),"", TEXT(B3636,"dddd, d \d\e mmmm \d\e aaaa"))</f>
        <v>terça-feira, 12 de maio de 2026</v>
      </c>
      <c r="AX3636" s="1" t="str" cm="1">
        <f t="array" ref="AX3636">IFERROR(_xlfn.TEXTJOIN(", ",TRUE,_xlfn._xlws.SORT(_xlfn.UNIQUE(_xlfn._xlws.FILTER($K$2:$K$2889,($I$2:$I$2889=I3636)*($K$2:$K$2889&lt;&gt;""))))),"")</f>
        <v>Zara</v>
      </c>
      <c r="AY3636" s="1" t="str">
        <f>IF(ISBLANK(F3636),"", IF(OR(
ISNUMBER(FIND("escovacao",LOWER(F3636))),
ISNUMBER(FIND("escovação",LOWER(F3636))),
ISNUMBER(FIND("higiene bucal",LOWER(F3636))),
ISNUMBER(FIND("tosa",LOWER(F3636))),
ISNUMBER(FIND("hidratacao",LOWER(F3636))),
ISNUMBER(FIND("hidratação",LOWER(F3636))),
ISNUMBER(FIND("spa",LOWER(F3636))),
ISNUMBER(FIND("corte de unhas",LOWER(F3636))),
ISNUMBER(FIND("desembolo",LOWER(F3636))),
ISNUMBER(FIND("clorexidina",LOWER(F3636))),
ISNUMBER(FIND("matizacao",LOWER(F3636))),
ISNUMBER(FIND("matização",LOWER(F3636))),
ISNUMBER(FIND("arredondamento",LOWER(F3636))),
ISNUMBER(FIND("remocao",LOWER(F3636))),
ISNUMBER(FIND("remoção",LOWER(F3636)))
),"Serviços extras",
IF(ISNUMBER(FIND("banho",LOWER(F3636))),"Banho","Loja")))</f>
        <v>Banho</v>
      </c>
      <c r="AZ3636" s="1" t="str">
        <f>IF(ISBLANK(I3636),"", _xlfn.LET(_xlpm.Pedido,TRIM(D3636&amp;""),IF(_xlpm.Pedido&lt;&gt;"",_xlpm.Pedido&amp;" | "&amp;K3636,I3636&amp;" | "&amp;K3636&amp;" | "&amp;TEXT(AU3636,"0"))))</f>
        <v>5689 | Zara</v>
      </c>
      <c r="BA3636" s="1" t="str">
        <f>IF(ISBLANK(I3636),"", _xlfn.LET(_xlpm.TipoServico,LOWER(H3636),IF(ISNUMBER(FIND("banho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6" s="1" t="str">
        <f>IF(ISBLANK(I3636),"", _xlfn.LET(
    _xlpm.Servico,TRIM(F3636&amp;""),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36" s="1">
        <f t="shared" si="11"/>
        <v>62</v>
      </c>
    </row>
    <row r="3637" spans="1:55" x14ac:dyDescent="0.3">
      <c r="A3637" t="s">
        <v>133</v>
      </c>
      <c r="B3637" s="3">
        <v>46154</v>
      </c>
      <c r="C3637" t="s">
        <v>46</v>
      </c>
      <c r="D3637">
        <v>5689</v>
      </c>
      <c r="F3637" t="s">
        <v>137</v>
      </c>
      <c r="G3637" t="s">
        <v>137</v>
      </c>
      <c r="H3637" t="s">
        <v>135</v>
      </c>
      <c r="I3637">
        <v>2298</v>
      </c>
      <c r="J3637" t="s">
        <v>70</v>
      </c>
      <c r="K3637" t="s">
        <v>221</v>
      </c>
      <c r="L3637">
        <v>71997100766</v>
      </c>
      <c r="N3637">
        <v>0</v>
      </c>
      <c r="P3637">
        <v>0</v>
      </c>
      <c r="Q3637">
        <v>5</v>
      </c>
      <c r="R3637">
        <v>5</v>
      </c>
      <c r="S3637">
        <v>1</v>
      </c>
      <c r="AH3637" t="s">
        <v>222</v>
      </c>
      <c r="AI3637" t="s">
        <v>223</v>
      </c>
      <c r="AM3637" t="s">
        <v>867</v>
      </c>
      <c r="AT3637" s="1"/>
      <c r="AU3637" s="2" t="str">
        <f>IF(ISBLANK(B3637),"", TEXT(B3637,"dddd, d \d\e mmmm \d\e aaaa"))</f>
        <v>terça-feira, 12 de maio de 2026</v>
      </c>
      <c r="AX3637" s="1" t="str" cm="1">
        <f t="array" ref="AX3637">IFERROR(_xlfn.TEXTJOIN(", ",TRUE,_xlfn._xlws.SORT(_xlfn.UNIQUE(_xlfn._xlws.FILTER($K$2:$K$2889,($I$2:$I$2889=I3637)*($K$2:$K$2889&lt;&gt;""))))),"")</f>
        <v>Zara</v>
      </c>
      <c r="AY3637" s="1" t="str">
        <f>IF(ISBLANK(F3637),"", IF(OR(
ISNUMBER(FIND("escovacao",LOWER(F3637))),
ISNUMBER(FIND("escovação",LOWER(F3637))),
ISNUMBER(FIND("higiene bucal",LOWER(F3637))),
ISNUMBER(FIND("tosa",LOWER(F3637))),
ISNUMBER(FIND("hidratacao",LOWER(F3637))),
ISNUMBER(FIND("hidratação",LOWER(F3637))),
ISNUMBER(FIND("spa",LOWER(F3637))),
ISNUMBER(FIND("corte de unhas",LOWER(F3637))),
ISNUMBER(FIND("desembolo",LOWER(F3637))),
ISNUMBER(FIND("clorexidina",LOWER(F3637))),
ISNUMBER(FIND("matizacao",LOWER(F3637))),
ISNUMBER(FIND("matização",LOWER(F3637))),
ISNUMBER(FIND("arredondamento",LOWER(F3637))),
ISNUMBER(FIND("remocao",LOWER(F3637))),
ISNUMBER(FIND("remoção",LOWER(F3637)))
),"Serviços extras",
IF(ISNUMBER(FIND("banho",LOWER(F3637))),"Banho","Loja")))</f>
        <v>Serviços extras</v>
      </c>
      <c r="AZ3637" s="1" t="str">
        <f>IF(ISBLANK(I3637),"", _xlfn.LET(_xlpm.Pedido,TRIM(D3637&amp;""),IF(_xlpm.Pedido&lt;&gt;"",_xlpm.Pedido&amp;" | "&amp;K3637,I3637&amp;" | "&amp;K3637&amp;" | "&amp;TEXT(AU3637,"0"))))</f>
        <v>5689 | Zara</v>
      </c>
      <c r="BA3637" s="1" t="str">
        <f>IF(ISBLANK(I3637),"", _xlfn.LET(_xlpm.TipoServico,LOWER(H3637),IF(ISNUMBER(FIND("banho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7" s="1" t="str">
        <f>IF(ISBLANK(I3637),"", _xlfn.LET(
    _xlpm.Servico,TRIM(F3637&amp;""),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37" s="1">
        <f t="shared" si="11"/>
        <v>5</v>
      </c>
    </row>
    <row r="3638" spans="1:55" x14ac:dyDescent="0.3">
      <c r="A3638" t="s">
        <v>141</v>
      </c>
      <c r="B3638" s="3">
        <v>46154</v>
      </c>
      <c r="C3638" t="s">
        <v>46</v>
      </c>
      <c r="D3638">
        <v>5552</v>
      </c>
      <c r="F3638" t="s">
        <v>134</v>
      </c>
      <c r="G3638" t="s">
        <v>134</v>
      </c>
      <c r="H3638" t="s">
        <v>135</v>
      </c>
      <c r="I3638">
        <v>2218</v>
      </c>
      <c r="J3638" t="s">
        <v>205</v>
      </c>
      <c r="K3638" t="s">
        <v>206</v>
      </c>
      <c r="L3638">
        <v>73991335992</v>
      </c>
      <c r="N3638">
        <v>0</v>
      </c>
      <c r="P3638">
        <v>0</v>
      </c>
      <c r="Q3638">
        <v>62</v>
      </c>
      <c r="R3638">
        <v>62</v>
      </c>
      <c r="S3638">
        <v>1</v>
      </c>
      <c r="AH3638" t="s">
        <v>207</v>
      </c>
      <c r="AI3638" t="s">
        <v>196</v>
      </c>
      <c r="AJ3638" t="s">
        <v>192</v>
      </c>
      <c r="AK3638" t="s">
        <v>190</v>
      </c>
      <c r="AL3638" t="s">
        <v>188</v>
      </c>
      <c r="AT3638" s="1"/>
      <c r="AU3638" s="2" t="str">
        <f>IF(ISBLANK(B3638),"", TEXT(B3638,"dddd, d \d\e mmmm \d\e aaaa"))</f>
        <v>terça-feira, 12 de maio de 2026</v>
      </c>
      <c r="AX3638" s="1" t="str" cm="1">
        <f t="array" ref="AX3638">IFERROR(_xlfn.TEXTJOIN(", ",TRUE,_xlfn._xlws.SORT(_xlfn.UNIQUE(_xlfn._xlws.FILTER($K$2:$K$2889,($I$2:$I$2889=I3638)*($K$2:$K$2889&lt;&gt;""))))),"")</f>
        <v>Moana</v>
      </c>
      <c r="AY3638" s="1" t="str">
        <f>IF(ISBLANK(F3638),"", IF(OR(
ISNUMBER(FIND("escovacao",LOWER(F3638))),
ISNUMBER(FIND("escovação",LOWER(F3638))),
ISNUMBER(FIND("higiene bucal",LOWER(F3638))),
ISNUMBER(FIND("tosa",LOWER(F3638))),
ISNUMBER(FIND("hidratacao",LOWER(F3638))),
ISNUMBER(FIND("hidratação",LOWER(F3638))),
ISNUMBER(FIND("spa",LOWER(F3638))),
ISNUMBER(FIND("corte de unhas",LOWER(F3638))),
ISNUMBER(FIND("desembolo",LOWER(F3638))),
ISNUMBER(FIND("clorexidina",LOWER(F3638))),
ISNUMBER(FIND("matizacao",LOWER(F3638))),
ISNUMBER(FIND("matização",LOWER(F3638))),
ISNUMBER(FIND("arredondamento",LOWER(F3638))),
ISNUMBER(FIND("remocao",LOWER(F3638))),
ISNUMBER(FIND("remoção",LOWER(F3638)))
),"Serviços extras",
IF(ISNUMBER(FIND("banho",LOWER(F3638))),"Banho","Loja")))</f>
        <v>Banho</v>
      </c>
      <c r="AZ3638" s="1" t="str">
        <f>IF(ISBLANK(I3638),"", _xlfn.LET(_xlpm.Pedido,TRIM(D3638&amp;""),IF(_xlpm.Pedido&lt;&gt;"",_xlpm.Pedido&amp;" | "&amp;K3638,I3638&amp;" | "&amp;K3638&amp;" | "&amp;TEXT(AU3638,"0"))))</f>
        <v>5552 | Moana</v>
      </c>
      <c r="BA3638" s="1" t="str">
        <f>IF(ISBLANK(I3638),"", _xlfn.LET(_xlpm.TipoServico,LOWER(H3638),IF(ISNUMBER(FIND("banho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8" s="1" t="str">
        <f>IF(ISBLANK(I3638),"", _xlfn.LET(
    _xlpm.Servico,TRIM(F3638&amp;""),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38" s="1">
        <f t="shared" si="11"/>
        <v>62</v>
      </c>
    </row>
    <row r="3639" spans="1:55" x14ac:dyDescent="0.3">
      <c r="A3639" t="s">
        <v>141</v>
      </c>
      <c r="B3639" s="3">
        <v>46154</v>
      </c>
      <c r="C3639" t="s">
        <v>46</v>
      </c>
      <c r="D3639">
        <v>5552</v>
      </c>
      <c r="F3639" t="s">
        <v>137</v>
      </c>
      <c r="G3639" t="s">
        <v>137</v>
      </c>
      <c r="H3639" t="s">
        <v>135</v>
      </c>
      <c r="I3639">
        <v>2218</v>
      </c>
      <c r="J3639" t="s">
        <v>205</v>
      </c>
      <c r="K3639" t="s">
        <v>206</v>
      </c>
      <c r="L3639">
        <v>73991335992</v>
      </c>
      <c r="N3639">
        <v>0</v>
      </c>
      <c r="P3639">
        <v>0</v>
      </c>
      <c r="Q3639">
        <v>5</v>
      </c>
      <c r="R3639">
        <v>5</v>
      </c>
      <c r="S3639">
        <v>1</v>
      </c>
      <c r="AH3639" t="s">
        <v>207</v>
      </c>
      <c r="AI3639" t="s">
        <v>196</v>
      </c>
      <c r="AJ3639" t="s">
        <v>192</v>
      </c>
      <c r="AK3639" t="s">
        <v>190</v>
      </c>
      <c r="AL3639" t="s">
        <v>188</v>
      </c>
      <c r="AT3639" s="1"/>
      <c r="AU3639" s="2" t="str">
        <f>IF(ISBLANK(B3639),"", TEXT(B3639,"dddd, d \d\e mmmm \d\e aaaa"))</f>
        <v>terça-feira, 12 de maio de 2026</v>
      </c>
      <c r="AX3639" s="1" t="str" cm="1">
        <f t="array" ref="AX3639">IFERROR(_xlfn.TEXTJOIN(", ",TRUE,_xlfn._xlws.SORT(_xlfn.UNIQUE(_xlfn._xlws.FILTER($K$2:$K$2889,($I$2:$I$2889=I3639)*($K$2:$K$2889&lt;&gt;""))))),"")</f>
        <v>Moana</v>
      </c>
      <c r="AY3639" s="1" t="str">
        <f>IF(ISBLANK(F3639),"", IF(OR(
ISNUMBER(FIND("escovacao",LOWER(F3639))),
ISNUMBER(FIND("escovação",LOWER(F3639))),
ISNUMBER(FIND("higiene bucal",LOWER(F3639))),
ISNUMBER(FIND("tosa",LOWER(F3639))),
ISNUMBER(FIND("hidratacao",LOWER(F3639))),
ISNUMBER(FIND("hidratação",LOWER(F3639))),
ISNUMBER(FIND("spa",LOWER(F3639))),
ISNUMBER(FIND("corte de unhas",LOWER(F3639))),
ISNUMBER(FIND("desembolo",LOWER(F3639))),
ISNUMBER(FIND("clorexidina",LOWER(F3639))),
ISNUMBER(FIND("matizacao",LOWER(F3639))),
ISNUMBER(FIND("matização",LOWER(F3639))),
ISNUMBER(FIND("arredondamento",LOWER(F3639))),
ISNUMBER(FIND("remocao",LOWER(F3639))),
ISNUMBER(FIND("remoção",LOWER(F3639)))
),"Serviços extras",
IF(ISNUMBER(FIND("banho",LOWER(F3639))),"Banho","Loja")))</f>
        <v>Serviços extras</v>
      </c>
      <c r="AZ3639" s="1" t="str">
        <f>IF(ISBLANK(I3639),"", _xlfn.LET(_xlpm.Pedido,TRIM(D3639&amp;""),IF(_xlpm.Pedido&lt;&gt;"",_xlpm.Pedido&amp;" | "&amp;K3639,I3639&amp;" | "&amp;K3639&amp;" | "&amp;TEXT(AU3639,"0"))))</f>
        <v>5552 | Moana</v>
      </c>
      <c r="BA3639" s="1" t="str">
        <f>IF(ISBLANK(I3639),"", _xlfn.LET(_xlpm.TipoServico,LOWER(H3639),IF(ISNUMBER(FIND("banho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39" s="1" t="str">
        <f>IF(ISBLANK(I3639),"", _xlfn.LET(
    _xlpm.Servico,TRIM(F3639&amp;""),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39" s="1">
        <f t="shared" si="11"/>
        <v>5</v>
      </c>
    </row>
    <row r="3640" spans="1:55" x14ac:dyDescent="0.3">
      <c r="A3640" t="s">
        <v>133</v>
      </c>
      <c r="B3640" s="3">
        <v>46154</v>
      </c>
      <c r="C3640" t="s">
        <v>46</v>
      </c>
      <c r="D3640">
        <v>5682</v>
      </c>
      <c r="F3640" t="s">
        <v>134</v>
      </c>
      <c r="G3640" t="s">
        <v>134</v>
      </c>
      <c r="H3640" t="s">
        <v>135</v>
      </c>
      <c r="I3640">
        <v>2099</v>
      </c>
      <c r="J3640" t="s">
        <v>69</v>
      </c>
      <c r="K3640" t="s">
        <v>208</v>
      </c>
      <c r="L3640">
        <v>73988040014</v>
      </c>
      <c r="N3640">
        <v>0</v>
      </c>
      <c r="P3640">
        <v>0</v>
      </c>
      <c r="Q3640">
        <v>62</v>
      </c>
      <c r="R3640">
        <v>62</v>
      </c>
      <c r="S3640">
        <v>1</v>
      </c>
      <c r="AH3640" t="s">
        <v>207</v>
      </c>
      <c r="AI3640" t="s">
        <v>209</v>
      </c>
      <c r="AJ3640" t="s">
        <v>192</v>
      </c>
      <c r="AK3640" t="s">
        <v>190</v>
      </c>
      <c r="AL3640" t="s">
        <v>188</v>
      </c>
      <c r="AT3640" s="1"/>
      <c r="AU3640" s="2" t="str">
        <f>IF(ISBLANK(B3640),"", TEXT(B3640,"dddd, d \d\e mmmm \d\e aaaa"))</f>
        <v>terça-feira, 12 de maio de 2026</v>
      </c>
      <c r="AX3640" s="1" t="str" cm="1">
        <f t="array" ref="AX3640">IFERROR(_xlfn.TEXTJOIN(", ",TRUE,_xlfn._xlws.SORT(_xlfn.UNIQUE(_xlfn._xlws.FILTER($K$2:$K$2889,($I$2:$I$2889=I3640)*($K$2:$K$2889&lt;&gt;""))))),"")</f>
        <v>Meg</v>
      </c>
      <c r="AY3640" s="1" t="str">
        <f>IF(ISBLANK(F3640),"", IF(OR(
ISNUMBER(FIND("escovacao",LOWER(F3640))),
ISNUMBER(FIND("escovação",LOWER(F3640))),
ISNUMBER(FIND("higiene bucal",LOWER(F3640))),
ISNUMBER(FIND("tosa",LOWER(F3640))),
ISNUMBER(FIND("hidratacao",LOWER(F3640))),
ISNUMBER(FIND("hidratação",LOWER(F3640))),
ISNUMBER(FIND("spa",LOWER(F3640))),
ISNUMBER(FIND("corte de unhas",LOWER(F3640))),
ISNUMBER(FIND("desembolo",LOWER(F3640))),
ISNUMBER(FIND("clorexidina",LOWER(F3640))),
ISNUMBER(FIND("matizacao",LOWER(F3640))),
ISNUMBER(FIND("matização",LOWER(F3640))),
ISNUMBER(FIND("arredondamento",LOWER(F3640))),
ISNUMBER(FIND("remocao",LOWER(F3640))),
ISNUMBER(FIND("remoção",LOWER(F3640)))
),"Serviços extras",
IF(ISNUMBER(FIND("banho",LOWER(F3640))),"Banho","Loja")))</f>
        <v>Banho</v>
      </c>
      <c r="AZ3640" s="1" t="str">
        <f>IF(ISBLANK(I3640),"", _xlfn.LET(_xlpm.Pedido,TRIM(D3640&amp;""),IF(_xlpm.Pedido&lt;&gt;"",_xlpm.Pedido&amp;" | "&amp;K3640,I3640&amp;" | "&amp;K3640&amp;" | "&amp;TEXT(AU3640,"0"))))</f>
        <v>5682 | Meg</v>
      </c>
      <c r="BA3640" s="1" t="str">
        <f>IF(ISBLANK(I3640),"", _xlfn.LET(_xlpm.TipoServico,LOWER(H3640),IF(ISNUMBER(FIND("banho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0" s="1" t="str">
        <f>IF(ISBLANK(I3640),"", _xlfn.LET(
    _xlpm.Servico,TRIM(F3640&amp;""),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40" s="1">
        <f t="shared" si="11"/>
        <v>62</v>
      </c>
    </row>
    <row r="3641" spans="1:55" x14ac:dyDescent="0.3">
      <c r="A3641" t="s">
        <v>133</v>
      </c>
      <c r="B3641" s="3">
        <v>46154</v>
      </c>
      <c r="C3641" t="s">
        <v>46</v>
      </c>
      <c r="D3641">
        <v>5682</v>
      </c>
      <c r="F3641" t="s">
        <v>137</v>
      </c>
      <c r="G3641" t="s">
        <v>137</v>
      </c>
      <c r="H3641" t="s">
        <v>135</v>
      </c>
      <c r="I3641">
        <v>2099</v>
      </c>
      <c r="J3641" t="s">
        <v>69</v>
      </c>
      <c r="K3641" t="s">
        <v>208</v>
      </c>
      <c r="L3641">
        <v>73988040014</v>
      </c>
      <c r="N3641">
        <v>0</v>
      </c>
      <c r="P3641">
        <v>0</v>
      </c>
      <c r="Q3641">
        <v>5</v>
      </c>
      <c r="R3641">
        <v>5</v>
      </c>
      <c r="S3641">
        <v>1</v>
      </c>
      <c r="AH3641" t="s">
        <v>207</v>
      </c>
      <c r="AI3641" t="s">
        <v>209</v>
      </c>
      <c r="AJ3641" t="s">
        <v>192</v>
      </c>
      <c r="AK3641" t="s">
        <v>190</v>
      </c>
      <c r="AL3641" t="s">
        <v>188</v>
      </c>
      <c r="AT3641" s="1"/>
      <c r="AU3641" s="2" t="str">
        <f>IF(ISBLANK(B3641),"", TEXT(B3641,"dddd, d \d\e mmmm \d\e aaaa"))</f>
        <v>terça-feira, 12 de maio de 2026</v>
      </c>
      <c r="AX3641" s="1" t="str" cm="1">
        <f t="array" ref="AX3641">IFERROR(_xlfn.TEXTJOIN(", ",TRUE,_xlfn._xlws.SORT(_xlfn.UNIQUE(_xlfn._xlws.FILTER($K$2:$K$2889,($I$2:$I$2889=I3641)*($K$2:$K$2889&lt;&gt;""))))),"")</f>
        <v>Meg</v>
      </c>
      <c r="AY3641" s="1" t="str">
        <f>IF(ISBLANK(F3641),"", IF(OR(
ISNUMBER(FIND("escovacao",LOWER(F3641))),
ISNUMBER(FIND("escovação",LOWER(F3641))),
ISNUMBER(FIND("higiene bucal",LOWER(F3641))),
ISNUMBER(FIND("tosa",LOWER(F3641))),
ISNUMBER(FIND("hidratacao",LOWER(F3641))),
ISNUMBER(FIND("hidratação",LOWER(F3641))),
ISNUMBER(FIND("spa",LOWER(F3641))),
ISNUMBER(FIND("corte de unhas",LOWER(F3641))),
ISNUMBER(FIND("desembolo",LOWER(F3641))),
ISNUMBER(FIND("clorexidina",LOWER(F3641))),
ISNUMBER(FIND("matizacao",LOWER(F3641))),
ISNUMBER(FIND("matização",LOWER(F3641))),
ISNUMBER(FIND("arredondamento",LOWER(F3641))),
ISNUMBER(FIND("remocao",LOWER(F3641))),
ISNUMBER(FIND("remoção",LOWER(F3641)))
),"Serviços extras",
IF(ISNUMBER(FIND("banho",LOWER(F3641))),"Banho","Loja")))</f>
        <v>Serviços extras</v>
      </c>
      <c r="AZ3641" s="1" t="str">
        <f>IF(ISBLANK(I3641),"", _xlfn.LET(_xlpm.Pedido,TRIM(D3641&amp;""),IF(_xlpm.Pedido&lt;&gt;"",_xlpm.Pedido&amp;" | "&amp;K3641,I3641&amp;" | "&amp;K3641&amp;" | "&amp;TEXT(AU3641,"0"))))</f>
        <v>5682 | Meg</v>
      </c>
      <c r="BA3641" s="1" t="str">
        <f>IF(ISBLANK(I3641),"", _xlfn.LET(_xlpm.TipoServico,LOWER(H3641),IF(ISNUMBER(FIND("banho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1" s="1" t="str">
        <f>IF(ISBLANK(I3641),"", _xlfn.LET(
    _xlpm.Servico,TRIM(F3641&amp;""),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41" s="1">
        <f t="shared" si="11"/>
        <v>5</v>
      </c>
    </row>
    <row r="3642" spans="1:55" x14ac:dyDescent="0.3">
      <c r="A3642" t="s">
        <v>133</v>
      </c>
      <c r="B3642" s="3">
        <v>46154</v>
      </c>
      <c r="C3642" t="s">
        <v>46</v>
      </c>
      <c r="D3642">
        <v>5682</v>
      </c>
      <c r="F3642" t="s">
        <v>146</v>
      </c>
      <c r="G3642" t="s">
        <v>146</v>
      </c>
      <c r="H3642" t="s">
        <v>135</v>
      </c>
      <c r="I3642">
        <v>2099</v>
      </c>
      <c r="J3642" t="s">
        <v>69</v>
      </c>
      <c r="K3642" t="s">
        <v>208</v>
      </c>
      <c r="L3642">
        <v>73988040014</v>
      </c>
      <c r="N3642">
        <v>0</v>
      </c>
      <c r="P3642">
        <v>0</v>
      </c>
      <c r="Q3642">
        <v>12</v>
      </c>
      <c r="R3642">
        <v>12</v>
      </c>
      <c r="S3642">
        <v>1</v>
      </c>
      <c r="AH3642" t="s">
        <v>207</v>
      </c>
      <c r="AI3642" t="s">
        <v>209</v>
      </c>
      <c r="AJ3642" t="s">
        <v>192</v>
      </c>
      <c r="AK3642" t="s">
        <v>190</v>
      </c>
      <c r="AL3642" t="s">
        <v>188</v>
      </c>
      <c r="AT3642" s="1"/>
      <c r="AU3642" s="2" t="str">
        <f>IF(ISBLANK(B3642),"", TEXT(B3642,"dddd, d \d\e mmmm \d\e aaaa"))</f>
        <v>terça-feira, 12 de maio de 2026</v>
      </c>
      <c r="AX3642" s="1" t="str" cm="1">
        <f t="array" ref="AX3642">IFERROR(_xlfn.TEXTJOIN(", ",TRUE,_xlfn._xlws.SORT(_xlfn.UNIQUE(_xlfn._xlws.FILTER($K$2:$K$2889,($I$2:$I$2889=I3642)*($K$2:$K$2889&lt;&gt;""))))),"")</f>
        <v>Meg</v>
      </c>
      <c r="AY3642" s="1" t="str">
        <f>IF(ISBLANK(F3642),"", IF(OR(
ISNUMBER(FIND("escovacao",LOWER(F3642))),
ISNUMBER(FIND("escovação",LOWER(F3642))),
ISNUMBER(FIND("higiene bucal",LOWER(F3642))),
ISNUMBER(FIND("tosa",LOWER(F3642))),
ISNUMBER(FIND("hidratacao",LOWER(F3642))),
ISNUMBER(FIND("hidratação",LOWER(F3642))),
ISNUMBER(FIND("spa",LOWER(F3642))),
ISNUMBER(FIND("corte de unhas",LOWER(F3642))),
ISNUMBER(FIND("desembolo",LOWER(F3642))),
ISNUMBER(FIND("clorexidina",LOWER(F3642))),
ISNUMBER(FIND("matizacao",LOWER(F3642))),
ISNUMBER(FIND("matização",LOWER(F3642))),
ISNUMBER(FIND("arredondamento",LOWER(F3642))),
ISNUMBER(FIND("remocao",LOWER(F3642))),
ISNUMBER(FIND("remoção",LOWER(F3642)))
),"Serviços extras",
IF(ISNUMBER(FIND("banho",LOWER(F3642))),"Banho","Loja")))</f>
        <v>Serviços extras</v>
      </c>
      <c r="AZ3642" s="1" t="str">
        <f>IF(ISBLANK(I3642),"", _xlfn.LET(_xlpm.Pedido,TRIM(D3642&amp;""),IF(_xlpm.Pedido&lt;&gt;"",_xlpm.Pedido&amp;" | "&amp;K3642,I3642&amp;" | "&amp;K3642&amp;" | "&amp;TEXT(AU3642,"0"))))</f>
        <v>5682 | Meg</v>
      </c>
      <c r="BA3642" s="1" t="str">
        <f>IF(ISBLANK(I3642),"", _xlfn.LET(_xlpm.TipoServico,LOWER(H3642),IF(ISNUMBER(FIND("banho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2" s="1" t="str">
        <f>IF(ISBLANK(I3642),"", _xlfn.LET(
    _xlpm.Servico,TRIM(F3642&amp;""),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42" s="1">
        <f t="shared" si="11"/>
        <v>12</v>
      </c>
    </row>
    <row r="3643" spans="1:55" x14ac:dyDescent="0.3">
      <c r="A3643" t="s">
        <v>172</v>
      </c>
      <c r="B3643" s="3">
        <v>46154</v>
      </c>
      <c r="C3643" t="s">
        <v>46</v>
      </c>
      <c r="D3643">
        <v>5810</v>
      </c>
      <c r="F3643" t="s">
        <v>134</v>
      </c>
      <c r="G3643" t="s">
        <v>134</v>
      </c>
      <c r="H3643" t="s">
        <v>135</v>
      </c>
      <c r="I3643">
        <v>2166</v>
      </c>
      <c r="J3643" t="s">
        <v>33</v>
      </c>
      <c r="K3643" t="s">
        <v>228</v>
      </c>
      <c r="L3643">
        <v>73988696868</v>
      </c>
      <c r="N3643">
        <v>0</v>
      </c>
      <c r="P3643">
        <v>0</v>
      </c>
      <c r="Q3643">
        <v>62</v>
      </c>
      <c r="R3643">
        <v>62</v>
      </c>
      <c r="S3643">
        <v>1</v>
      </c>
      <c r="AH3643" t="s">
        <v>229</v>
      </c>
      <c r="AI3643" t="s">
        <v>230</v>
      </c>
      <c r="AJ3643" t="s">
        <v>192</v>
      </c>
      <c r="AK3643" t="s">
        <v>187</v>
      </c>
      <c r="AL3643" t="s">
        <v>188</v>
      </c>
      <c r="AT3643" s="1"/>
      <c r="AU3643" s="2" t="str">
        <f>IF(ISBLANK(B3643),"", TEXT(B3643,"dddd, d \d\e mmmm \d\e aaaa"))</f>
        <v>terça-feira, 12 de maio de 2026</v>
      </c>
      <c r="AX3643" s="1" t="str" cm="1">
        <f t="array" ref="AX3643">IFERROR(_xlfn.TEXTJOIN(", ",TRUE,_xlfn._xlws.SORT(_xlfn.UNIQUE(_xlfn._xlws.FILTER($K$2:$K$2889,($I$2:$I$2889=I3643)*($K$2:$K$2889&lt;&gt;""))))),"")</f>
        <v>Sun</v>
      </c>
      <c r="AY3643" s="1" t="str">
        <f>IF(ISBLANK(F3643),"", IF(OR(
ISNUMBER(FIND("escovacao",LOWER(F3643))),
ISNUMBER(FIND("escovação",LOWER(F3643))),
ISNUMBER(FIND("higiene bucal",LOWER(F3643))),
ISNUMBER(FIND("tosa",LOWER(F3643))),
ISNUMBER(FIND("hidratacao",LOWER(F3643))),
ISNUMBER(FIND("hidratação",LOWER(F3643))),
ISNUMBER(FIND("spa",LOWER(F3643))),
ISNUMBER(FIND("corte de unhas",LOWER(F3643))),
ISNUMBER(FIND("desembolo",LOWER(F3643))),
ISNUMBER(FIND("clorexidina",LOWER(F3643))),
ISNUMBER(FIND("matizacao",LOWER(F3643))),
ISNUMBER(FIND("matização",LOWER(F3643))),
ISNUMBER(FIND("arredondamento",LOWER(F3643))),
ISNUMBER(FIND("remocao",LOWER(F3643))),
ISNUMBER(FIND("remoção",LOWER(F3643)))
),"Serviços extras",
IF(ISNUMBER(FIND("banho",LOWER(F3643))),"Banho","Loja")))</f>
        <v>Banho</v>
      </c>
      <c r="AZ3643" s="1" t="str">
        <f>IF(ISBLANK(I3643),"", _xlfn.LET(_xlpm.Pedido,TRIM(D3643&amp;""),IF(_xlpm.Pedido&lt;&gt;"",_xlpm.Pedido&amp;" | "&amp;K3643,I3643&amp;" | "&amp;K3643&amp;" | "&amp;TEXT(AU3643,"0"))))</f>
        <v>5810 | Sun</v>
      </c>
      <c r="BA3643" s="1" t="str">
        <f>IF(ISBLANK(I3643),"", _xlfn.LET(_xlpm.TipoServico,LOWER(H3643),IF(ISNUMBER(FIND("banho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3" s="1" t="str">
        <f>IF(ISBLANK(I3643),"", _xlfn.LET(
    _xlpm.Servico,TRIM(F3643&amp;""),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43" s="1">
        <f t="shared" si="11"/>
        <v>62</v>
      </c>
    </row>
    <row r="3644" spans="1:55" x14ac:dyDescent="0.3">
      <c r="A3644" t="s">
        <v>172</v>
      </c>
      <c r="B3644" s="3">
        <v>46154</v>
      </c>
      <c r="C3644" t="s">
        <v>46</v>
      </c>
      <c r="D3644">
        <v>5810</v>
      </c>
      <c r="F3644" t="s">
        <v>137</v>
      </c>
      <c r="G3644" t="s">
        <v>137</v>
      </c>
      <c r="H3644" t="s">
        <v>135</v>
      </c>
      <c r="I3644">
        <v>2166</v>
      </c>
      <c r="J3644" t="s">
        <v>33</v>
      </c>
      <c r="K3644" t="s">
        <v>228</v>
      </c>
      <c r="L3644">
        <v>73988696868</v>
      </c>
      <c r="N3644">
        <v>0</v>
      </c>
      <c r="P3644">
        <v>0</v>
      </c>
      <c r="Q3644">
        <v>5</v>
      </c>
      <c r="R3644">
        <v>5</v>
      </c>
      <c r="S3644">
        <v>1</v>
      </c>
      <c r="AH3644" t="s">
        <v>229</v>
      </c>
      <c r="AI3644" t="s">
        <v>230</v>
      </c>
      <c r="AJ3644" t="s">
        <v>192</v>
      </c>
      <c r="AK3644" t="s">
        <v>187</v>
      </c>
      <c r="AL3644" t="s">
        <v>188</v>
      </c>
      <c r="AT3644" s="1"/>
      <c r="AU3644" s="2" t="str">
        <f>IF(ISBLANK(B3644),"", TEXT(B3644,"dddd, d \d\e mmmm \d\e aaaa"))</f>
        <v>terça-feira, 12 de maio de 2026</v>
      </c>
      <c r="AX3644" s="1" t="str" cm="1">
        <f t="array" ref="AX3644">IFERROR(_xlfn.TEXTJOIN(", ",TRUE,_xlfn._xlws.SORT(_xlfn.UNIQUE(_xlfn._xlws.FILTER($K$2:$K$2889,($I$2:$I$2889=I3644)*($K$2:$K$2889&lt;&gt;""))))),"")</f>
        <v>Sun</v>
      </c>
      <c r="AY3644" s="1" t="str">
        <f>IF(ISBLANK(F3644),"", IF(OR(
ISNUMBER(FIND("escovacao",LOWER(F3644))),
ISNUMBER(FIND("escovação",LOWER(F3644))),
ISNUMBER(FIND("higiene bucal",LOWER(F3644))),
ISNUMBER(FIND("tosa",LOWER(F3644))),
ISNUMBER(FIND("hidratacao",LOWER(F3644))),
ISNUMBER(FIND("hidratação",LOWER(F3644))),
ISNUMBER(FIND("spa",LOWER(F3644))),
ISNUMBER(FIND("corte de unhas",LOWER(F3644))),
ISNUMBER(FIND("desembolo",LOWER(F3644))),
ISNUMBER(FIND("clorexidina",LOWER(F3644))),
ISNUMBER(FIND("matizacao",LOWER(F3644))),
ISNUMBER(FIND("matização",LOWER(F3644))),
ISNUMBER(FIND("arredondamento",LOWER(F3644))),
ISNUMBER(FIND("remocao",LOWER(F3644))),
ISNUMBER(FIND("remoção",LOWER(F3644)))
),"Serviços extras",
IF(ISNUMBER(FIND("banho",LOWER(F3644))),"Banho","Loja")))</f>
        <v>Serviços extras</v>
      </c>
      <c r="AZ3644" s="1" t="str">
        <f>IF(ISBLANK(I3644),"", _xlfn.LET(_xlpm.Pedido,TRIM(D3644&amp;""),IF(_xlpm.Pedido&lt;&gt;"",_xlpm.Pedido&amp;" | "&amp;K3644,I3644&amp;" | "&amp;K3644&amp;" | "&amp;TEXT(AU3644,"0"))))</f>
        <v>5810 | Sun</v>
      </c>
      <c r="BA3644" s="1" t="str">
        <f>IF(ISBLANK(I3644),"", _xlfn.LET(_xlpm.TipoServico,LOWER(H3644),IF(ISNUMBER(FIND("banho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4" s="1" t="str">
        <f>IF(ISBLANK(I3644),"", _xlfn.LET(
    _xlpm.Servico,TRIM(F3644&amp;""),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44" s="1">
        <f t="shared" si="11"/>
        <v>5</v>
      </c>
    </row>
    <row r="3645" spans="1:55" x14ac:dyDescent="0.3">
      <c r="A3645" t="s">
        <v>133</v>
      </c>
      <c r="B3645" s="3">
        <v>46154</v>
      </c>
      <c r="C3645" t="s">
        <v>46</v>
      </c>
      <c r="D3645">
        <v>5985</v>
      </c>
      <c r="F3645" t="s">
        <v>134</v>
      </c>
      <c r="G3645" t="s">
        <v>134</v>
      </c>
      <c r="H3645" t="s">
        <v>135</v>
      </c>
      <c r="I3645">
        <v>2601</v>
      </c>
      <c r="J3645" t="s">
        <v>15</v>
      </c>
      <c r="K3645" t="s">
        <v>165</v>
      </c>
      <c r="L3645">
        <v>73991119077</v>
      </c>
      <c r="N3645">
        <v>0</v>
      </c>
      <c r="P3645">
        <v>0</v>
      </c>
      <c r="Q3645">
        <v>62</v>
      </c>
      <c r="R3645">
        <v>62</v>
      </c>
      <c r="S3645">
        <v>1</v>
      </c>
      <c r="AT3645" s="1"/>
      <c r="AU3645" s="2" t="str">
        <f>IF(ISBLANK(B3645),"", TEXT(B3645,"dddd, d \d\e mmmm \d\e aaaa"))</f>
        <v>terça-feira, 12 de maio de 2026</v>
      </c>
      <c r="AX3645" s="1" t="str" cm="1">
        <f t="array" ref="AX3645">IFERROR(_xlfn.TEXTJOIN(", ",TRUE,_xlfn._xlws.SORT(_xlfn.UNIQUE(_xlfn._xlws.FILTER($K$2:$K$2889,($I$2:$I$2889=I3645)*($K$2:$K$2889&lt;&gt;""))))),"")</f>
        <v>Dora, Tito</v>
      </c>
      <c r="AY3645" s="1" t="str">
        <f>IF(ISBLANK(F3645),"", IF(OR(
ISNUMBER(FIND("escovacao",LOWER(F3645))),
ISNUMBER(FIND("escovação",LOWER(F3645))),
ISNUMBER(FIND("higiene bucal",LOWER(F3645))),
ISNUMBER(FIND("tosa",LOWER(F3645))),
ISNUMBER(FIND("hidratacao",LOWER(F3645))),
ISNUMBER(FIND("hidratação",LOWER(F3645))),
ISNUMBER(FIND("spa",LOWER(F3645))),
ISNUMBER(FIND("corte de unhas",LOWER(F3645))),
ISNUMBER(FIND("desembolo",LOWER(F3645))),
ISNUMBER(FIND("clorexidina",LOWER(F3645))),
ISNUMBER(FIND("matizacao",LOWER(F3645))),
ISNUMBER(FIND("matização",LOWER(F3645))),
ISNUMBER(FIND("arredondamento",LOWER(F3645))),
ISNUMBER(FIND("remocao",LOWER(F3645))),
ISNUMBER(FIND("remoção",LOWER(F3645)))
),"Serviços extras",
IF(ISNUMBER(FIND("banho",LOWER(F3645))),"Banho","Loja")))</f>
        <v>Banho</v>
      </c>
      <c r="AZ3645" s="1" t="str">
        <f>IF(ISBLANK(I3645),"", _xlfn.LET(_xlpm.Pedido,TRIM(D3645&amp;""),IF(_xlpm.Pedido&lt;&gt;"",_xlpm.Pedido&amp;" | "&amp;K3645,I3645&amp;" | "&amp;K3645&amp;" | "&amp;TEXT(AU3645,"0"))))</f>
        <v>5985 | Dora</v>
      </c>
      <c r="BA3645" s="1" t="str">
        <f>IF(ISBLANK(I3645),"", _xlfn.LET(_xlpm.TipoServico,LOWER(H3645),IF(ISNUMBER(FIND("banho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5" s="1" t="str">
        <f>IF(ISBLANK(I3645),"", _xlfn.LET(
    _xlpm.Servico,TRIM(F3645&amp;""),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45" s="1">
        <f t="shared" si="11"/>
        <v>62</v>
      </c>
    </row>
    <row r="3646" spans="1:55" x14ac:dyDescent="0.3">
      <c r="A3646" t="s">
        <v>133</v>
      </c>
      <c r="B3646" s="3">
        <v>46154</v>
      </c>
      <c r="C3646" t="s">
        <v>46</v>
      </c>
      <c r="D3646">
        <v>5985</v>
      </c>
      <c r="F3646" t="s">
        <v>137</v>
      </c>
      <c r="G3646" t="s">
        <v>137</v>
      </c>
      <c r="H3646" t="s">
        <v>135</v>
      </c>
      <c r="I3646">
        <v>2601</v>
      </c>
      <c r="J3646" t="s">
        <v>15</v>
      </c>
      <c r="K3646" t="s">
        <v>165</v>
      </c>
      <c r="L3646">
        <v>73991119077</v>
      </c>
      <c r="N3646">
        <v>0</v>
      </c>
      <c r="P3646">
        <v>0</v>
      </c>
      <c r="Q3646">
        <v>5</v>
      </c>
      <c r="R3646">
        <v>5</v>
      </c>
      <c r="S3646">
        <v>1</v>
      </c>
      <c r="AT3646" s="1"/>
      <c r="AU3646" s="2" t="str">
        <f>IF(ISBLANK(B3646),"", TEXT(B3646,"dddd, d \d\e mmmm \d\e aaaa"))</f>
        <v>terça-feira, 12 de maio de 2026</v>
      </c>
      <c r="AX3646" s="1" t="str" cm="1">
        <f t="array" ref="AX3646">IFERROR(_xlfn.TEXTJOIN(", ",TRUE,_xlfn._xlws.SORT(_xlfn.UNIQUE(_xlfn._xlws.FILTER($K$2:$K$2889,($I$2:$I$2889=I3646)*($K$2:$K$2889&lt;&gt;""))))),"")</f>
        <v>Dora, Tito</v>
      </c>
      <c r="AY3646" s="1" t="str">
        <f>IF(ISBLANK(F3646),"", IF(OR(
ISNUMBER(FIND("escovacao",LOWER(F3646))),
ISNUMBER(FIND("escovação",LOWER(F3646))),
ISNUMBER(FIND("higiene bucal",LOWER(F3646))),
ISNUMBER(FIND("tosa",LOWER(F3646))),
ISNUMBER(FIND("hidratacao",LOWER(F3646))),
ISNUMBER(FIND("hidratação",LOWER(F3646))),
ISNUMBER(FIND("spa",LOWER(F3646))),
ISNUMBER(FIND("corte de unhas",LOWER(F3646))),
ISNUMBER(FIND("desembolo",LOWER(F3646))),
ISNUMBER(FIND("clorexidina",LOWER(F3646))),
ISNUMBER(FIND("matizacao",LOWER(F3646))),
ISNUMBER(FIND("matização",LOWER(F3646))),
ISNUMBER(FIND("arredondamento",LOWER(F3646))),
ISNUMBER(FIND("remocao",LOWER(F3646))),
ISNUMBER(FIND("remoção",LOWER(F3646)))
),"Serviços extras",
IF(ISNUMBER(FIND("banho",LOWER(F3646))),"Banho","Loja")))</f>
        <v>Serviços extras</v>
      </c>
      <c r="AZ3646" s="1" t="str">
        <f>IF(ISBLANK(I3646),"", _xlfn.LET(_xlpm.Pedido,TRIM(D3646&amp;""),IF(_xlpm.Pedido&lt;&gt;"",_xlpm.Pedido&amp;" | "&amp;K3646,I3646&amp;" | "&amp;K3646&amp;" | "&amp;TEXT(AU3646,"0"))))</f>
        <v>5985 | Dora</v>
      </c>
      <c r="BA3646" s="1" t="str">
        <f>IF(ISBLANK(I3646),"", _xlfn.LET(_xlpm.TipoServico,LOWER(H3646),IF(ISNUMBER(FIND("banho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6" s="1" t="str">
        <f>IF(ISBLANK(I3646),"", _xlfn.LET(
    _xlpm.Servico,TRIM(F3646&amp;""),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46" s="1">
        <f t="shared" si="11"/>
        <v>5</v>
      </c>
    </row>
    <row r="3647" spans="1:55" x14ac:dyDescent="0.3">
      <c r="A3647" t="s">
        <v>133</v>
      </c>
      <c r="B3647" s="3">
        <v>46154</v>
      </c>
      <c r="C3647" t="s">
        <v>46</v>
      </c>
      <c r="F3647" t="s">
        <v>159</v>
      </c>
      <c r="G3647" t="s">
        <v>159</v>
      </c>
      <c r="H3647" t="s">
        <v>135</v>
      </c>
      <c r="I3647">
        <v>2482</v>
      </c>
      <c r="J3647" t="s">
        <v>52</v>
      </c>
      <c r="K3647" t="s">
        <v>212</v>
      </c>
      <c r="L3647">
        <v>5573998090906</v>
      </c>
      <c r="N3647">
        <v>0</v>
      </c>
      <c r="P3647">
        <v>0</v>
      </c>
      <c r="Q3647">
        <v>75</v>
      </c>
      <c r="R3647">
        <v>75</v>
      </c>
      <c r="S3647">
        <v>1</v>
      </c>
      <c r="AH3647" t="s">
        <v>213</v>
      </c>
      <c r="AI3647" t="s">
        <v>196</v>
      </c>
      <c r="AJ3647" t="s">
        <v>214</v>
      </c>
      <c r="AK3647" t="s">
        <v>190</v>
      </c>
      <c r="AL3647" t="s">
        <v>200</v>
      </c>
      <c r="AT3647" s="1"/>
      <c r="AU3647" s="2" t="str">
        <f>IF(ISBLANK(B3647),"", TEXT(B3647,"dddd, d \d\e mmmm \d\e aaaa"))</f>
        <v>terça-feira, 12 de maio de 2026</v>
      </c>
      <c r="AX3647" s="1" t="str" cm="1">
        <f t="array" ref="AX3647">IFERROR(_xlfn.TEXTJOIN(", ",TRUE,_xlfn._xlws.SORT(_xlfn.UNIQUE(_xlfn._xlws.FILTER($K$2:$K$2889,($I$2:$I$2889=I3647)*($K$2:$K$2889&lt;&gt;""))))),"")</f>
        <v>Milu</v>
      </c>
      <c r="AY3647" s="1" t="str">
        <f>IF(ISBLANK(F3647),"", IF(OR(
ISNUMBER(FIND("escovacao",LOWER(F3647))),
ISNUMBER(FIND("escovação",LOWER(F3647))),
ISNUMBER(FIND("higiene bucal",LOWER(F3647))),
ISNUMBER(FIND("tosa",LOWER(F3647))),
ISNUMBER(FIND("hidratacao",LOWER(F3647))),
ISNUMBER(FIND("hidratação",LOWER(F3647))),
ISNUMBER(FIND("spa",LOWER(F3647))),
ISNUMBER(FIND("corte de unhas",LOWER(F3647))),
ISNUMBER(FIND("desembolo",LOWER(F3647))),
ISNUMBER(FIND("clorexidina",LOWER(F3647))),
ISNUMBER(FIND("matizacao",LOWER(F3647))),
ISNUMBER(FIND("matização",LOWER(F3647))),
ISNUMBER(FIND("arredondamento",LOWER(F3647))),
ISNUMBER(FIND("remocao",LOWER(F3647))),
ISNUMBER(FIND("remoção",LOWER(F3647)))
),"Serviços extras",
IF(ISNUMBER(FIND("banho",LOWER(F3647))),"Banho","Loja")))</f>
        <v>Banho</v>
      </c>
      <c r="AZ3647" s="1" t="str">
        <f>IF(ISBLANK(I3647),"", _xlfn.LET(_xlpm.Pedido,TRIM(D3647&amp;""),IF(_xlpm.Pedido&lt;&gt;"",_xlpm.Pedido&amp;" | "&amp;K3647,I3647&amp;" | "&amp;K3647&amp;" | "&amp;TEXT(AU3647,"0"))))</f>
        <v>2482 | Milu | terça-feira, 12 de maio de 2026</v>
      </c>
      <c r="BA3647" s="1" t="str">
        <f>IF(ISBLANK(I3647),"", _xlfn.LET(_xlpm.TipoServico,LOWER(H3647),IF(ISNUMBER(FIND("banho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7" s="1" t="str">
        <f>IF(ISBLANK(I3647),"", _xlfn.LET(
    _xlpm.Servico,TRIM(F3647&amp;""),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647" s="1">
        <f t="shared" si="11"/>
        <v>75</v>
      </c>
    </row>
    <row r="3648" spans="1:55" x14ac:dyDescent="0.3">
      <c r="A3648" t="s">
        <v>172</v>
      </c>
      <c r="B3648" s="3">
        <v>46155</v>
      </c>
      <c r="C3648" t="s">
        <v>53</v>
      </c>
      <c r="D3648">
        <v>5558</v>
      </c>
      <c r="F3648" t="s">
        <v>134</v>
      </c>
      <c r="G3648" t="s">
        <v>134</v>
      </c>
      <c r="H3648" t="s">
        <v>135</v>
      </c>
      <c r="I3648">
        <v>2821</v>
      </c>
      <c r="J3648" t="s">
        <v>77</v>
      </c>
      <c r="K3648" t="s">
        <v>248</v>
      </c>
      <c r="L3648">
        <v>557388372017</v>
      </c>
      <c r="N3648">
        <v>0</v>
      </c>
      <c r="P3648">
        <v>0</v>
      </c>
      <c r="Q3648">
        <v>62</v>
      </c>
      <c r="R3648">
        <v>62</v>
      </c>
      <c r="S3648">
        <v>1</v>
      </c>
      <c r="AH3648" t="s">
        <v>207</v>
      </c>
      <c r="AM3648" t="s">
        <v>827</v>
      </c>
      <c r="AT3648" s="1"/>
      <c r="AU3648" s="2" t="str">
        <f>IF(ISBLANK(B3648),"", TEXT(B3648,"dddd, d \d\e mmmm \d\e aaaa"))</f>
        <v>quarta-feira, 13 de maio de 2026</v>
      </c>
      <c r="AX3648" s="1" t="str" cm="1">
        <f t="array" ref="AX3648">IFERROR(_xlfn.TEXTJOIN(", ",TRUE,_xlfn._xlws.SORT(_xlfn.UNIQUE(_xlfn._xlws.FILTER($K$2:$K$2889,($I$2:$I$2889=I3648)*($K$2:$K$2889&lt;&gt;""))))),"")</f>
        <v>Crystal, Filomena, Tamiko</v>
      </c>
      <c r="AY3648" s="1" t="str">
        <f>IF(ISBLANK(F3648),"", IF(OR(
ISNUMBER(FIND("escovacao",LOWER(F3648))),
ISNUMBER(FIND("escovação",LOWER(F3648))),
ISNUMBER(FIND("higiene bucal",LOWER(F3648))),
ISNUMBER(FIND("tosa",LOWER(F3648))),
ISNUMBER(FIND("hidratacao",LOWER(F3648))),
ISNUMBER(FIND("hidratação",LOWER(F3648))),
ISNUMBER(FIND("spa",LOWER(F3648))),
ISNUMBER(FIND("corte de unhas",LOWER(F3648))),
ISNUMBER(FIND("desembolo",LOWER(F3648))),
ISNUMBER(FIND("clorexidina",LOWER(F3648))),
ISNUMBER(FIND("matizacao",LOWER(F3648))),
ISNUMBER(FIND("matização",LOWER(F3648))),
ISNUMBER(FIND("arredondamento",LOWER(F3648))),
ISNUMBER(FIND("remocao",LOWER(F3648))),
ISNUMBER(FIND("remoção",LOWER(F3648)))
),"Serviços extras",
IF(ISNUMBER(FIND("banho",LOWER(F3648))),"Banho","Loja")))</f>
        <v>Banho</v>
      </c>
      <c r="AZ3648" s="1" t="str">
        <f>IF(ISBLANK(I3648),"", _xlfn.LET(_xlpm.Pedido,TRIM(D3648&amp;""),IF(_xlpm.Pedido&lt;&gt;"",_xlpm.Pedido&amp;" | "&amp;K3648,I3648&amp;" | "&amp;K3648&amp;" | "&amp;TEXT(AU3648,"0"))))</f>
        <v>5558 | Crystal</v>
      </c>
      <c r="BA3648" s="1" t="str">
        <f>IF(ISBLANK(I3648),"", _xlfn.LET(_xlpm.TipoServico,LOWER(H3648),IF(ISNUMBER(FIND("banho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8" s="1" t="str">
        <f>IF(ISBLANK(I3648),"", _xlfn.LET(
    _xlpm.Servico,TRIM(F3648&amp;""),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48" s="1">
        <f t="shared" si="11"/>
        <v>62</v>
      </c>
    </row>
    <row r="3649" spans="1:55" x14ac:dyDescent="0.3">
      <c r="A3649" t="s">
        <v>172</v>
      </c>
      <c r="B3649" s="3">
        <v>46155</v>
      </c>
      <c r="C3649" t="s">
        <v>53</v>
      </c>
      <c r="D3649">
        <v>5558</v>
      </c>
      <c r="F3649" t="s">
        <v>134</v>
      </c>
      <c r="G3649" t="s">
        <v>134</v>
      </c>
      <c r="H3649" t="s">
        <v>135</v>
      </c>
      <c r="I3649">
        <v>2821</v>
      </c>
      <c r="J3649" t="s">
        <v>77</v>
      </c>
      <c r="K3649" t="s">
        <v>248</v>
      </c>
      <c r="L3649">
        <v>557388372017</v>
      </c>
      <c r="N3649">
        <v>0</v>
      </c>
      <c r="P3649">
        <v>0</v>
      </c>
      <c r="Q3649">
        <v>62</v>
      </c>
      <c r="R3649">
        <v>62</v>
      </c>
      <c r="S3649">
        <v>1</v>
      </c>
      <c r="AH3649" t="s">
        <v>207</v>
      </c>
      <c r="AM3649" t="s">
        <v>827</v>
      </c>
      <c r="AT3649" s="1"/>
      <c r="AU3649" s="2" t="str">
        <f>IF(ISBLANK(B3649),"", TEXT(B3649,"dddd, d \d\e mmmm \d\e aaaa"))</f>
        <v>quarta-feira, 13 de maio de 2026</v>
      </c>
      <c r="AX3649" s="1" t="str" cm="1">
        <f t="array" ref="AX3649">IFERROR(_xlfn.TEXTJOIN(", ",TRUE,_xlfn._xlws.SORT(_xlfn.UNIQUE(_xlfn._xlws.FILTER($K$2:$K$2889,($I$2:$I$2889=I3649)*($K$2:$K$2889&lt;&gt;""))))),"")</f>
        <v>Crystal, Filomena, Tamiko</v>
      </c>
      <c r="AY3649" s="1" t="str">
        <f>IF(ISBLANK(F3649),"", IF(OR(
ISNUMBER(FIND("escovacao",LOWER(F3649))),
ISNUMBER(FIND("escovação",LOWER(F3649))),
ISNUMBER(FIND("higiene bucal",LOWER(F3649))),
ISNUMBER(FIND("tosa",LOWER(F3649))),
ISNUMBER(FIND("hidratacao",LOWER(F3649))),
ISNUMBER(FIND("hidratação",LOWER(F3649))),
ISNUMBER(FIND("spa",LOWER(F3649))),
ISNUMBER(FIND("corte de unhas",LOWER(F3649))),
ISNUMBER(FIND("desembolo",LOWER(F3649))),
ISNUMBER(FIND("clorexidina",LOWER(F3649))),
ISNUMBER(FIND("matizacao",LOWER(F3649))),
ISNUMBER(FIND("matização",LOWER(F3649))),
ISNUMBER(FIND("arredondamento",LOWER(F3649))),
ISNUMBER(FIND("remocao",LOWER(F3649))),
ISNUMBER(FIND("remoção",LOWER(F3649)))
),"Serviços extras",
IF(ISNUMBER(FIND("banho",LOWER(F3649))),"Banho","Loja")))</f>
        <v>Banho</v>
      </c>
      <c r="AZ3649" s="1" t="str">
        <f>IF(ISBLANK(I3649),"", _xlfn.LET(_xlpm.Pedido,TRIM(D3649&amp;""),IF(_xlpm.Pedido&lt;&gt;"",_xlpm.Pedido&amp;" | "&amp;K3649,I3649&amp;" | "&amp;K3649&amp;" | "&amp;TEXT(AU3649,"0"))))</f>
        <v>5558 | Crystal</v>
      </c>
      <c r="BA3649" s="1" t="str">
        <f>IF(ISBLANK(I3649),"", _xlfn.LET(_xlpm.TipoServico,LOWER(H3649),IF(ISNUMBER(FIND("banho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49" s="1" t="str">
        <f>IF(ISBLANK(I3649),"", _xlfn.LET(
    _xlpm.Servico,TRIM(F3649&amp;""),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49" s="1">
        <f t="shared" si="11"/>
        <v>62</v>
      </c>
    </row>
    <row r="3650" spans="1:55" x14ac:dyDescent="0.3">
      <c r="A3650" t="s">
        <v>133</v>
      </c>
      <c r="B3650" s="3">
        <v>46155</v>
      </c>
      <c r="C3650" t="s">
        <v>53</v>
      </c>
      <c r="D3650">
        <v>5558</v>
      </c>
      <c r="F3650" t="s">
        <v>134</v>
      </c>
      <c r="G3650" t="s">
        <v>134</v>
      </c>
      <c r="H3650" t="s">
        <v>135</v>
      </c>
      <c r="I3650">
        <v>2821</v>
      </c>
      <c r="J3650" t="s">
        <v>77</v>
      </c>
      <c r="K3650" t="s">
        <v>248</v>
      </c>
      <c r="L3650">
        <v>557388372017</v>
      </c>
      <c r="N3650">
        <v>0</v>
      </c>
      <c r="P3650">
        <v>0</v>
      </c>
      <c r="Q3650">
        <v>62</v>
      </c>
      <c r="R3650">
        <v>62</v>
      </c>
      <c r="S3650">
        <v>1</v>
      </c>
      <c r="AH3650" t="s">
        <v>207</v>
      </c>
      <c r="AM3650" t="s">
        <v>827</v>
      </c>
      <c r="AT3650" s="1"/>
      <c r="AU3650" s="2" t="str">
        <f>IF(ISBLANK(B3650),"", TEXT(B3650,"dddd, d \d\e mmmm \d\e aaaa"))</f>
        <v>quarta-feira, 13 de maio de 2026</v>
      </c>
      <c r="AX3650" s="1" t="str" cm="1">
        <f t="array" ref="AX3650">IFERROR(_xlfn.TEXTJOIN(", ",TRUE,_xlfn._xlws.SORT(_xlfn.UNIQUE(_xlfn._xlws.FILTER($K$2:$K$2889,($I$2:$I$2889=I3650)*($K$2:$K$2889&lt;&gt;""))))),"")</f>
        <v>Crystal, Filomena, Tamiko</v>
      </c>
      <c r="AY3650" s="1" t="str">
        <f>IF(ISBLANK(F3650),"", IF(OR(
ISNUMBER(FIND("escovacao",LOWER(F3650))),
ISNUMBER(FIND("escovação",LOWER(F3650))),
ISNUMBER(FIND("higiene bucal",LOWER(F3650))),
ISNUMBER(FIND("tosa",LOWER(F3650))),
ISNUMBER(FIND("hidratacao",LOWER(F3650))),
ISNUMBER(FIND("hidratação",LOWER(F3650))),
ISNUMBER(FIND("spa",LOWER(F3650))),
ISNUMBER(FIND("corte de unhas",LOWER(F3650))),
ISNUMBER(FIND("desembolo",LOWER(F3650))),
ISNUMBER(FIND("clorexidina",LOWER(F3650))),
ISNUMBER(FIND("matizacao",LOWER(F3650))),
ISNUMBER(FIND("matização",LOWER(F3650))),
ISNUMBER(FIND("arredondamento",LOWER(F3650))),
ISNUMBER(FIND("remocao",LOWER(F3650))),
ISNUMBER(FIND("remoção",LOWER(F3650)))
),"Serviços extras",
IF(ISNUMBER(FIND("banho",LOWER(F3650))),"Banho","Loja")))</f>
        <v>Banho</v>
      </c>
      <c r="AZ3650" s="1" t="str">
        <f>IF(ISBLANK(I3650),"", _xlfn.LET(_xlpm.Pedido,TRIM(D3650&amp;""),IF(_xlpm.Pedido&lt;&gt;"",_xlpm.Pedido&amp;" | "&amp;K3650,I3650&amp;" | "&amp;K3650&amp;" | "&amp;TEXT(AU3650,"0"))))</f>
        <v>5558 | Crystal</v>
      </c>
      <c r="BA3650" s="1" t="str">
        <f>IF(ISBLANK(I3650),"", _xlfn.LET(_xlpm.TipoServico,LOWER(H3650),IF(ISNUMBER(FIND("banho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0" s="1" t="str">
        <f>IF(ISBLANK(I3650),"", _xlfn.LET(
    _xlpm.Servico,TRIM(F3650&amp;""),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50" s="1">
        <f t="shared" si="11"/>
        <v>62</v>
      </c>
    </row>
    <row r="3651" spans="1:55" x14ac:dyDescent="0.3">
      <c r="A3651" t="s">
        <v>172</v>
      </c>
      <c r="B3651" s="3">
        <v>46155</v>
      </c>
      <c r="C3651" t="s">
        <v>53</v>
      </c>
      <c r="D3651">
        <v>5558</v>
      </c>
      <c r="F3651" t="s">
        <v>137</v>
      </c>
      <c r="G3651" t="s">
        <v>137</v>
      </c>
      <c r="H3651" t="s">
        <v>135</v>
      </c>
      <c r="I3651">
        <v>2821</v>
      </c>
      <c r="J3651" t="s">
        <v>77</v>
      </c>
      <c r="K3651" t="s">
        <v>248</v>
      </c>
      <c r="L3651">
        <v>557388372017</v>
      </c>
      <c r="N3651">
        <v>0</v>
      </c>
      <c r="P3651">
        <v>0</v>
      </c>
      <c r="Q3651">
        <v>5</v>
      </c>
      <c r="R3651">
        <v>5</v>
      </c>
      <c r="S3651">
        <v>1</v>
      </c>
      <c r="AH3651" t="s">
        <v>207</v>
      </c>
      <c r="AM3651" t="s">
        <v>827</v>
      </c>
      <c r="AT3651" s="1"/>
      <c r="AU3651" s="2" t="str">
        <f>IF(ISBLANK(B3651),"", TEXT(B3651,"dddd, d \d\e mmmm \d\e aaaa"))</f>
        <v>quarta-feira, 13 de maio de 2026</v>
      </c>
      <c r="AX3651" s="1" t="str" cm="1">
        <f t="array" ref="AX3651">IFERROR(_xlfn.TEXTJOIN(", ",TRUE,_xlfn._xlws.SORT(_xlfn.UNIQUE(_xlfn._xlws.FILTER($K$2:$K$2889,($I$2:$I$2889=I3651)*($K$2:$K$2889&lt;&gt;""))))),"")</f>
        <v>Crystal, Filomena, Tamiko</v>
      </c>
      <c r="AY3651" s="1" t="str">
        <f>IF(ISBLANK(F3651),"", IF(OR(
ISNUMBER(FIND("escovacao",LOWER(F3651))),
ISNUMBER(FIND("escovação",LOWER(F3651))),
ISNUMBER(FIND("higiene bucal",LOWER(F3651))),
ISNUMBER(FIND("tosa",LOWER(F3651))),
ISNUMBER(FIND("hidratacao",LOWER(F3651))),
ISNUMBER(FIND("hidratação",LOWER(F3651))),
ISNUMBER(FIND("spa",LOWER(F3651))),
ISNUMBER(FIND("corte de unhas",LOWER(F3651))),
ISNUMBER(FIND("desembolo",LOWER(F3651))),
ISNUMBER(FIND("clorexidina",LOWER(F3651))),
ISNUMBER(FIND("matizacao",LOWER(F3651))),
ISNUMBER(FIND("matização",LOWER(F3651))),
ISNUMBER(FIND("arredondamento",LOWER(F3651))),
ISNUMBER(FIND("remocao",LOWER(F3651))),
ISNUMBER(FIND("remoção",LOWER(F3651)))
),"Serviços extras",
IF(ISNUMBER(FIND("banho",LOWER(F3651))),"Banho","Loja")))</f>
        <v>Serviços extras</v>
      </c>
      <c r="AZ3651" s="1" t="str">
        <f>IF(ISBLANK(I3651),"", _xlfn.LET(_xlpm.Pedido,TRIM(D3651&amp;""),IF(_xlpm.Pedido&lt;&gt;"",_xlpm.Pedido&amp;" | "&amp;K3651,I3651&amp;" | "&amp;K3651&amp;" | "&amp;TEXT(AU3651,"0"))))</f>
        <v>5558 | Crystal</v>
      </c>
      <c r="BA3651" s="1" t="str">
        <f>IF(ISBLANK(I3651),"", _xlfn.LET(_xlpm.TipoServico,LOWER(H3651),IF(ISNUMBER(FIND("banho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1" s="1" t="str">
        <f>IF(ISBLANK(I3651),"", _xlfn.LET(
    _xlpm.Servico,TRIM(F3651&amp;""),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51" s="1">
        <f t="shared" si="11"/>
        <v>5</v>
      </c>
    </row>
    <row r="3652" spans="1:55" x14ac:dyDescent="0.3">
      <c r="A3652" t="s">
        <v>172</v>
      </c>
      <c r="B3652" s="3">
        <v>46155</v>
      </c>
      <c r="C3652" t="s">
        <v>53</v>
      </c>
      <c r="D3652">
        <v>5558</v>
      </c>
      <c r="F3652" t="s">
        <v>137</v>
      </c>
      <c r="G3652" t="s">
        <v>137</v>
      </c>
      <c r="H3652" t="s">
        <v>135</v>
      </c>
      <c r="I3652">
        <v>2821</v>
      </c>
      <c r="J3652" t="s">
        <v>77</v>
      </c>
      <c r="K3652" t="s">
        <v>248</v>
      </c>
      <c r="L3652">
        <v>557388372017</v>
      </c>
      <c r="N3652">
        <v>0</v>
      </c>
      <c r="P3652">
        <v>0</v>
      </c>
      <c r="Q3652">
        <v>5</v>
      </c>
      <c r="R3652">
        <v>5</v>
      </c>
      <c r="S3652">
        <v>1</v>
      </c>
      <c r="AH3652" t="s">
        <v>207</v>
      </c>
      <c r="AM3652" t="s">
        <v>827</v>
      </c>
      <c r="AT3652" s="1"/>
      <c r="AU3652" s="2" t="str">
        <f>IF(ISBLANK(B3652),"", TEXT(B3652,"dddd, d \d\e mmmm \d\e aaaa"))</f>
        <v>quarta-feira, 13 de maio de 2026</v>
      </c>
      <c r="AX3652" s="1" t="str" cm="1">
        <f t="array" ref="AX3652">IFERROR(_xlfn.TEXTJOIN(", ",TRUE,_xlfn._xlws.SORT(_xlfn.UNIQUE(_xlfn._xlws.FILTER($K$2:$K$2889,($I$2:$I$2889=I3652)*($K$2:$K$2889&lt;&gt;""))))),"")</f>
        <v>Crystal, Filomena, Tamiko</v>
      </c>
      <c r="AY3652" s="1" t="str">
        <f>IF(ISBLANK(F3652),"", IF(OR(
ISNUMBER(FIND("escovacao",LOWER(F3652))),
ISNUMBER(FIND("escovação",LOWER(F3652))),
ISNUMBER(FIND("higiene bucal",LOWER(F3652))),
ISNUMBER(FIND("tosa",LOWER(F3652))),
ISNUMBER(FIND("hidratacao",LOWER(F3652))),
ISNUMBER(FIND("hidratação",LOWER(F3652))),
ISNUMBER(FIND("spa",LOWER(F3652))),
ISNUMBER(FIND("corte de unhas",LOWER(F3652))),
ISNUMBER(FIND("desembolo",LOWER(F3652))),
ISNUMBER(FIND("clorexidina",LOWER(F3652))),
ISNUMBER(FIND("matizacao",LOWER(F3652))),
ISNUMBER(FIND("matização",LOWER(F3652))),
ISNUMBER(FIND("arredondamento",LOWER(F3652))),
ISNUMBER(FIND("remocao",LOWER(F3652))),
ISNUMBER(FIND("remoção",LOWER(F3652)))
),"Serviços extras",
IF(ISNUMBER(FIND("banho",LOWER(F3652))),"Banho","Loja")))</f>
        <v>Serviços extras</v>
      </c>
      <c r="AZ3652" s="1" t="str">
        <f>IF(ISBLANK(I3652),"", _xlfn.LET(_xlpm.Pedido,TRIM(D3652&amp;""),IF(_xlpm.Pedido&lt;&gt;"",_xlpm.Pedido&amp;" | "&amp;K3652,I3652&amp;" | "&amp;K3652&amp;" | "&amp;TEXT(AU3652,"0"))))</f>
        <v>5558 | Crystal</v>
      </c>
      <c r="BA3652" s="1" t="str">
        <f>IF(ISBLANK(I3652),"", _xlfn.LET(_xlpm.TipoServico,LOWER(H3652),IF(ISNUMBER(FIND("banho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2" s="1" t="str">
        <f>IF(ISBLANK(I3652),"", _xlfn.LET(
    _xlpm.Servico,TRIM(F3652&amp;""),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52" s="1">
        <f t="shared" si="11"/>
        <v>5</v>
      </c>
    </row>
    <row r="3653" spans="1:55" x14ac:dyDescent="0.3">
      <c r="A3653" t="s">
        <v>133</v>
      </c>
      <c r="B3653" s="3">
        <v>46155</v>
      </c>
      <c r="C3653" t="s">
        <v>53</v>
      </c>
      <c r="D3653">
        <v>5558</v>
      </c>
      <c r="F3653" t="s">
        <v>137</v>
      </c>
      <c r="G3653" t="s">
        <v>137</v>
      </c>
      <c r="H3653" t="s">
        <v>135</v>
      </c>
      <c r="I3653">
        <v>2821</v>
      </c>
      <c r="J3653" t="s">
        <v>77</v>
      </c>
      <c r="K3653" t="s">
        <v>248</v>
      </c>
      <c r="L3653">
        <v>557388372017</v>
      </c>
      <c r="N3653">
        <v>0</v>
      </c>
      <c r="P3653">
        <v>0</v>
      </c>
      <c r="Q3653">
        <v>5</v>
      </c>
      <c r="R3653">
        <v>5</v>
      </c>
      <c r="S3653">
        <v>1</v>
      </c>
      <c r="AH3653" t="s">
        <v>207</v>
      </c>
      <c r="AM3653" t="s">
        <v>827</v>
      </c>
      <c r="AT3653" s="1"/>
      <c r="AU3653" s="2" t="str">
        <f>IF(ISBLANK(B3653),"", TEXT(B3653,"dddd, d \d\e mmmm \d\e aaaa"))</f>
        <v>quarta-feira, 13 de maio de 2026</v>
      </c>
      <c r="AX3653" s="1" t="str" cm="1">
        <f t="array" ref="AX3653">IFERROR(_xlfn.TEXTJOIN(", ",TRUE,_xlfn._xlws.SORT(_xlfn.UNIQUE(_xlfn._xlws.FILTER($K$2:$K$2889,($I$2:$I$2889=I3653)*($K$2:$K$2889&lt;&gt;""))))),"")</f>
        <v>Crystal, Filomena, Tamiko</v>
      </c>
      <c r="AY3653" s="1" t="str">
        <f>IF(ISBLANK(F3653),"", IF(OR(
ISNUMBER(FIND("escovacao",LOWER(F3653))),
ISNUMBER(FIND("escovação",LOWER(F3653))),
ISNUMBER(FIND("higiene bucal",LOWER(F3653))),
ISNUMBER(FIND("tosa",LOWER(F3653))),
ISNUMBER(FIND("hidratacao",LOWER(F3653))),
ISNUMBER(FIND("hidratação",LOWER(F3653))),
ISNUMBER(FIND("spa",LOWER(F3653))),
ISNUMBER(FIND("corte de unhas",LOWER(F3653))),
ISNUMBER(FIND("desembolo",LOWER(F3653))),
ISNUMBER(FIND("clorexidina",LOWER(F3653))),
ISNUMBER(FIND("matizacao",LOWER(F3653))),
ISNUMBER(FIND("matização",LOWER(F3653))),
ISNUMBER(FIND("arredondamento",LOWER(F3653))),
ISNUMBER(FIND("remocao",LOWER(F3653))),
ISNUMBER(FIND("remoção",LOWER(F3653)))
),"Serviços extras",
IF(ISNUMBER(FIND("banho",LOWER(F3653))),"Banho","Loja")))</f>
        <v>Serviços extras</v>
      </c>
      <c r="AZ3653" s="1" t="str">
        <f>IF(ISBLANK(I3653),"", _xlfn.LET(_xlpm.Pedido,TRIM(D3653&amp;""),IF(_xlpm.Pedido&lt;&gt;"",_xlpm.Pedido&amp;" | "&amp;K3653,I3653&amp;" | "&amp;K3653&amp;" | "&amp;TEXT(AU3653,"0"))))</f>
        <v>5558 | Crystal</v>
      </c>
      <c r="BA3653" s="1" t="str">
        <f>IF(ISBLANK(I3653),"", _xlfn.LET(_xlpm.TipoServico,LOWER(H3653),IF(ISNUMBER(FIND("banho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3" s="1" t="str">
        <f>IF(ISBLANK(I3653),"", _xlfn.LET(
    _xlpm.Servico,TRIM(F3653&amp;""),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53" s="1">
        <f t="shared" si="11"/>
        <v>5</v>
      </c>
    </row>
    <row r="3654" spans="1:55" x14ac:dyDescent="0.3">
      <c r="A3654" t="s">
        <v>172</v>
      </c>
      <c r="B3654" s="3">
        <v>46155</v>
      </c>
      <c r="C3654" t="s">
        <v>53</v>
      </c>
      <c r="F3654" t="s">
        <v>134</v>
      </c>
      <c r="G3654" t="s">
        <v>134</v>
      </c>
      <c r="H3654" t="s">
        <v>135</v>
      </c>
      <c r="I3654">
        <v>2555</v>
      </c>
      <c r="J3654" t="s">
        <v>52</v>
      </c>
      <c r="K3654" t="s">
        <v>152</v>
      </c>
      <c r="L3654">
        <v>5573991323671</v>
      </c>
      <c r="N3654">
        <v>0</v>
      </c>
      <c r="P3654">
        <v>0</v>
      </c>
      <c r="Q3654">
        <v>62</v>
      </c>
      <c r="R3654">
        <v>62</v>
      </c>
      <c r="S3654">
        <v>1</v>
      </c>
      <c r="AT3654" s="1"/>
      <c r="AU3654" s="2" t="str">
        <f>IF(ISBLANK(B3654),"", TEXT(B3654,"dddd, d \d\e mmmm \d\e aaaa"))</f>
        <v>quarta-feira, 13 de maio de 2026</v>
      </c>
      <c r="AX3654" s="1" t="str" cm="1">
        <f t="array" ref="AX3654">IFERROR(_xlfn.TEXTJOIN(", ",TRUE,_xlfn._xlws.SORT(_xlfn.UNIQUE(_xlfn._xlws.FILTER($K$2:$K$2889,($I$2:$I$2889=I3654)*($K$2:$K$2889&lt;&gt;""))))),"")</f>
        <v>Gus</v>
      </c>
      <c r="AY3654" s="1" t="str">
        <f>IF(ISBLANK(F3654),"", IF(OR(
ISNUMBER(FIND("escovacao",LOWER(F3654))),
ISNUMBER(FIND("escovação",LOWER(F3654))),
ISNUMBER(FIND("higiene bucal",LOWER(F3654))),
ISNUMBER(FIND("tosa",LOWER(F3654))),
ISNUMBER(FIND("hidratacao",LOWER(F3654))),
ISNUMBER(FIND("hidratação",LOWER(F3654))),
ISNUMBER(FIND("spa",LOWER(F3654))),
ISNUMBER(FIND("corte de unhas",LOWER(F3654))),
ISNUMBER(FIND("desembolo",LOWER(F3654))),
ISNUMBER(FIND("clorexidina",LOWER(F3654))),
ISNUMBER(FIND("matizacao",LOWER(F3654))),
ISNUMBER(FIND("matização",LOWER(F3654))),
ISNUMBER(FIND("arredondamento",LOWER(F3654))),
ISNUMBER(FIND("remocao",LOWER(F3654))),
ISNUMBER(FIND("remoção",LOWER(F3654)))
),"Serviços extras",
IF(ISNUMBER(FIND("banho",LOWER(F3654))),"Banho","Loja")))</f>
        <v>Banho</v>
      </c>
      <c r="AZ3654" s="1" t="str">
        <f>IF(ISBLANK(I3654),"", _xlfn.LET(_xlpm.Pedido,TRIM(D3654&amp;""),IF(_xlpm.Pedido&lt;&gt;"",_xlpm.Pedido&amp;" | "&amp;K3654,I3654&amp;" | "&amp;K3654&amp;" | "&amp;TEXT(AU3654,"0"))))</f>
        <v>2555 | Gus | quarta-feira, 13 de maio de 2026</v>
      </c>
      <c r="BA3654" s="1" t="str">
        <f>IF(ISBLANK(I3654),"", _xlfn.LET(_xlpm.TipoServico,LOWER(H3654),IF(ISNUMBER(FIND("banho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4" s="1" t="str">
        <f>IF(ISBLANK(I3654),"", _xlfn.LET(
    _xlpm.Servico,TRIM(F3654&amp;""),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54" s="1">
        <f t="shared" si="11"/>
        <v>62</v>
      </c>
    </row>
    <row r="3655" spans="1:55" x14ac:dyDescent="0.3">
      <c r="A3655" t="s">
        <v>172</v>
      </c>
      <c r="B3655" s="3">
        <v>46155</v>
      </c>
      <c r="C3655" t="s">
        <v>53</v>
      </c>
      <c r="F3655" t="s">
        <v>137</v>
      </c>
      <c r="G3655" t="s">
        <v>137</v>
      </c>
      <c r="H3655" t="s">
        <v>135</v>
      </c>
      <c r="I3655">
        <v>2555</v>
      </c>
      <c r="J3655" t="s">
        <v>52</v>
      </c>
      <c r="K3655" t="s">
        <v>152</v>
      </c>
      <c r="L3655">
        <v>5573991323671</v>
      </c>
      <c r="N3655">
        <v>0</v>
      </c>
      <c r="P3655">
        <v>0</v>
      </c>
      <c r="Q3655">
        <v>5</v>
      </c>
      <c r="R3655">
        <v>5</v>
      </c>
      <c r="S3655">
        <v>1</v>
      </c>
      <c r="AT3655" s="1"/>
      <c r="AU3655" s="2" t="str">
        <f>IF(ISBLANK(B3655),"", TEXT(B3655,"dddd, d \d\e mmmm \d\e aaaa"))</f>
        <v>quarta-feira, 13 de maio de 2026</v>
      </c>
      <c r="AX3655" s="1" t="str" cm="1">
        <f t="array" ref="AX3655">IFERROR(_xlfn.TEXTJOIN(", ",TRUE,_xlfn._xlws.SORT(_xlfn.UNIQUE(_xlfn._xlws.FILTER($K$2:$K$2889,($I$2:$I$2889=I3655)*($K$2:$K$2889&lt;&gt;""))))),"")</f>
        <v>Gus</v>
      </c>
      <c r="AY3655" s="1" t="str">
        <f>IF(ISBLANK(F3655),"", IF(OR(
ISNUMBER(FIND("escovacao",LOWER(F3655))),
ISNUMBER(FIND("escovação",LOWER(F3655))),
ISNUMBER(FIND("higiene bucal",LOWER(F3655))),
ISNUMBER(FIND("tosa",LOWER(F3655))),
ISNUMBER(FIND("hidratacao",LOWER(F3655))),
ISNUMBER(FIND("hidratação",LOWER(F3655))),
ISNUMBER(FIND("spa",LOWER(F3655))),
ISNUMBER(FIND("corte de unhas",LOWER(F3655))),
ISNUMBER(FIND("desembolo",LOWER(F3655))),
ISNUMBER(FIND("clorexidina",LOWER(F3655))),
ISNUMBER(FIND("matizacao",LOWER(F3655))),
ISNUMBER(FIND("matização",LOWER(F3655))),
ISNUMBER(FIND("arredondamento",LOWER(F3655))),
ISNUMBER(FIND("remocao",LOWER(F3655))),
ISNUMBER(FIND("remoção",LOWER(F3655)))
),"Serviços extras",
IF(ISNUMBER(FIND("banho",LOWER(F3655))),"Banho","Loja")))</f>
        <v>Serviços extras</v>
      </c>
      <c r="AZ3655" s="1" t="str">
        <f>IF(ISBLANK(I3655),"", _xlfn.LET(_xlpm.Pedido,TRIM(D3655&amp;""),IF(_xlpm.Pedido&lt;&gt;"",_xlpm.Pedido&amp;" | "&amp;K3655,I3655&amp;" | "&amp;K3655&amp;" | "&amp;TEXT(AU3655,"0"))))</f>
        <v>2555 | Gus | quarta-feira, 13 de maio de 2026</v>
      </c>
      <c r="BA3655" s="1" t="str">
        <f>IF(ISBLANK(I3655),"", _xlfn.LET(_xlpm.TipoServico,LOWER(H3655),IF(ISNUMBER(FIND("banho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5" s="1" t="str">
        <f>IF(ISBLANK(I3655),"", _xlfn.LET(
    _xlpm.Servico,TRIM(F3655&amp;""),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55" s="1">
        <f t="shared" si="11"/>
        <v>5</v>
      </c>
    </row>
    <row r="3656" spans="1:55" x14ac:dyDescent="0.3">
      <c r="A3656" t="s">
        <v>172</v>
      </c>
      <c r="B3656" s="3">
        <v>46155</v>
      </c>
      <c r="C3656" t="s">
        <v>53</v>
      </c>
      <c r="F3656" t="s">
        <v>146</v>
      </c>
      <c r="G3656" t="s">
        <v>146</v>
      </c>
      <c r="H3656" t="s">
        <v>135</v>
      </c>
      <c r="I3656">
        <v>2555</v>
      </c>
      <c r="J3656" t="s">
        <v>52</v>
      </c>
      <c r="K3656" t="s">
        <v>152</v>
      </c>
      <c r="L3656">
        <v>5573991323671</v>
      </c>
      <c r="N3656">
        <v>0</v>
      </c>
      <c r="P3656">
        <v>0</v>
      </c>
      <c r="Q3656">
        <v>12</v>
      </c>
      <c r="R3656">
        <v>12</v>
      </c>
      <c r="S3656">
        <v>1</v>
      </c>
      <c r="AT3656" s="1"/>
      <c r="AU3656" s="2" t="str">
        <f>IF(ISBLANK(B3656),"", TEXT(B3656,"dddd, d \d\e mmmm \d\e aaaa"))</f>
        <v>quarta-feira, 13 de maio de 2026</v>
      </c>
      <c r="AX3656" s="1" t="str" cm="1">
        <f t="array" ref="AX3656">IFERROR(_xlfn.TEXTJOIN(", ",TRUE,_xlfn._xlws.SORT(_xlfn.UNIQUE(_xlfn._xlws.FILTER($K$2:$K$2889,($I$2:$I$2889=I3656)*($K$2:$K$2889&lt;&gt;""))))),"")</f>
        <v>Gus</v>
      </c>
      <c r="AY3656" s="1" t="str">
        <f>IF(ISBLANK(F3656),"", IF(OR(
ISNUMBER(FIND("escovacao",LOWER(F3656))),
ISNUMBER(FIND("escovação",LOWER(F3656))),
ISNUMBER(FIND("higiene bucal",LOWER(F3656))),
ISNUMBER(FIND("tosa",LOWER(F3656))),
ISNUMBER(FIND("hidratacao",LOWER(F3656))),
ISNUMBER(FIND("hidratação",LOWER(F3656))),
ISNUMBER(FIND("spa",LOWER(F3656))),
ISNUMBER(FIND("corte de unhas",LOWER(F3656))),
ISNUMBER(FIND("desembolo",LOWER(F3656))),
ISNUMBER(FIND("clorexidina",LOWER(F3656))),
ISNUMBER(FIND("matizacao",LOWER(F3656))),
ISNUMBER(FIND("matização",LOWER(F3656))),
ISNUMBER(FIND("arredondamento",LOWER(F3656))),
ISNUMBER(FIND("remocao",LOWER(F3656))),
ISNUMBER(FIND("remoção",LOWER(F3656)))
),"Serviços extras",
IF(ISNUMBER(FIND("banho",LOWER(F3656))),"Banho","Loja")))</f>
        <v>Serviços extras</v>
      </c>
      <c r="AZ3656" s="1" t="str">
        <f>IF(ISBLANK(I3656),"", _xlfn.LET(_xlpm.Pedido,TRIM(D3656&amp;""),IF(_xlpm.Pedido&lt;&gt;"",_xlpm.Pedido&amp;" | "&amp;K3656,I3656&amp;" | "&amp;K3656&amp;" | "&amp;TEXT(AU3656,"0"))))</f>
        <v>2555 | Gus | quarta-feira, 13 de maio de 2026</v>
      </c>
      <c r="BA3656" s="1" t="str">
        <f>IF(ISBLANK(I3656),"", _xlfn.LET(_xlpm.TipoServico,LOWER(H3656),IF(ISNUMBER(FIND("banho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6" s="1" t="str">
        <f>IF(ISBLANK(I3656),"", _xlfn.LET(
    _xlpm.Servico,TRIM(F3656&amp;""),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56" s="1">
        <f t="shared" si="11"/>
        <v>12</v>
      </c>
    </row>
    <row r="3657" spans="1:55" x14ac:dyDescent="0.3">
      <c r="A3657" t="s">
        <v>141</v>
      </c>
      <c r="B3657" s="3">
        <v>46155</v>
      </c>
      <c r="C3657" t="s">
        <v>53</v>
      </c>
      <c r="D3657">
        <v>5568</v>
      </c>
      <c r="F3657" t="s">
        <v>134</v>
      </c>
      <c r="G3657" t="s">
        <v>134</v>
      </c>
      <c r="H3657" t="s">
        <v>135</v>
      </c>
      <c r="I3657">
        <v>2703</v>
      </c>
      <c r="J3657" t="s">
        <v>50</v>
      </c>
      <c r="K3657" t="s">
        <v>167</v>
      </c>
      <c r="L3657">
        <v>5573982528737</v>
      </c>
      <c r="N3657">
        <v>0</v>
      </c>
      <c r="P3657">
        <v>0</v>
      </c>
      <c r="Q3657">
        <v>62</v>
      </c>
      <c r="R3657">
        <v>62</v>
      </c>
      <c r="S3657">
        <v>1</v>
      </c>
      <c r="AT3657" s="1"/>
      <c r="AU3657" s="2" t="str">
        <f>IF(ISBLANK(B3657),"", TEXT(B3657,"dddd, d \d\e mmmm \d\e aaaa"))</f>
        <v>quarta-feira, 13 de maio de 2026</v>
      </c>
      <c r="AX3657" s="1" t="str" cm="1">
        <f t="array" ref="AX3657">IFERROR(_xlfn.TEXTJOIN(", ",TRUE,_xlfn._xlws.SORT(_xlfn.UNIQUE(_xlfn._xlws.FILTER($K$2:$K$2889,($I$2:$I$2889=I3657)*($K$2:$K$2889&lt;&gt;""))))),"")</f>
        <v>Lucky</v>
      </c>
      <c r="AY3657" s="1" t="str">
        <f>IF(ISBLANK(F3657),"", IF(OR(
ISNUMBER(FIND("escovacao",LOWER(F3657))),
ISNUMBER(FIND("escovação",LOWER(F3657))),
ISNUMBER(FIND("higiene bucal",LOWER(F3657))),
ISNUMBER(FIND("tosa",LOWER(F3657))),
ISNUMBER(FIND("hidratacao",LOWER(F3657))),
ISNUMBER(FIND("hidratação",LOWER(F3657))),
ISNUMBER(FIND("spa",LOWER(F3657))),
ISNUMBER(FIND("corte de unhas",LOWER(F3657))),
ISNUMBER(FIND("desembolo",LOWER(F3657))),
ISNUMBER(FIND("clorexidina",LOWER(F3657))),
ISNUMBER(FIND("matizacao",LOWER(F3657))),
ISNUMBER(FIND("matização",LOWER(F3657))),
ISNUMBER(FIND("arredondamento",LOWER(F3657))),
ISNUMBER(FIND("remocao",LOWER(F3657))),
ISNUMBER(FIND("remoção",LOWER(F3657)))
),"Serviços extras",
IF(ISNUMBER(FIND("banho",LOWER(F3657))),"Banho","Loja")))</f>
        <v>Banho</v>
      </c>
      <c r="AZ3657" s="1" t="str">
        <f>IF(ISBLANK(I3657),"", _xlfn.LET(_xlpm.Pedido,TRIM(D3657&amp;""),IF(_xlpm.Pedido&lt;&gt;"",_xlpm.Pedido&amp;" | "&amp;K3657,I3657&amp;" | "&amp;K3657&amp;" | "&amp;TEXT(AU3657,"0"))))</f>
        <v>5568 | Lucky</v>
      </c>
      <c r="BA3657" s="1" t="str">
        <f>IF(ISBLANK(I3657),"", _xlfn.LET(_xlpm.TipoServico,LOWER(H3657),IF(ISNUMBER(FIND("banho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7" s="1" t="str">
        <f>IF(ISBLANK(I3657),"", _xlfn.LET(
    _xlpm.Servico,TRIM(F3657&amp;""),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57" s="1">
        <f t="shared" si="11"/>
        <v>62</v>
      </c>
    </row>
    <row r="3658" spans="1:55" x14ac:dyDescent="0.3">
      <c r="A3658" t="s">
        <v>141</v>
      </c>
      <c r="B3658" s="3">
        <v>46156</v>
      </c>
      <c r="C3658" t="s">
        <v>9</v>
      </c>
      <c r="D3658">
        <v>5893</v>
      </c>
      <c r="F3658" t="s">
        <v>217</v>
      </c>
      <c r="G3658" t="s">
        <v>217</v>
      </c>
      <c r="H3658" t="s">
        <v>135</v>
      </c>
      <c r="I3658">
        <v>2142</v>
      </c>
      <c r="J3658" t="s">
        <v>76</v>
      </c>
      <c r="K3658" t="s">
        <v>218</v>
      </c>
      <c r="L3658">
        <v>73991248482</v>
      </c>
      <c r="N3658">
        <v>0</v>
      </c>
      <c r="P3658">
        <v>0</v>
      </c>
      <c r="Q3658">
        <v>59</v>
      </c>
      <c r="R3658">
        <v>59</v>
      </c>
      <c r="S3658">
        <v>1</v>
      </c>
      <c r="AH3658" t="s">
        <v>219</v>
      </c>
      <c r="AI3658" t="s">
        <v>220</v>
      </c>
      <c r="AJ3658" t="s">
        <v>214</v>
      </c>
      <c r="AK3658" t="s">
        <v>190</v>
      </c>
      <c r="AL3658" t="s">
        <v>188</v>
      </c>
      <c r="AT3658" s="1"/>
      <c r="AU3658" s="2" t="str">
        <f>IF(ISBLANK(B3658),"", TEXT(B3658,"dddd, d \d\e mmmm \d\e aaaa"))</f>
        <v>quinta-feira, 14 de maio de 2026</v>
      </c>
      <c r="AX3658" s="1" t="str" cm="1">
        <f t="array" ref="AX3658">IFERROR(_xlfn.TEXTJOIN(", ",TRUE,_xlfn._xlws.SORT(_xlfn.UNIQUE(_xlfn._xlws.FILTER($K$2:$K$2889,($I$2:$I$2889=I3658)*($K$2:$K$2889&lt;&gt;""))))),"")</f>
        <v>Lila</v>
      </c>
      <c r="AY3658" s="1" t="str">
        <f>IF(ISBLANK(F3658),"", IF(OR(
ISNUMBER(FIND("escovacao",LOWER(F3658))),
ISNUMBER(FIND("escovação",LOWER(F3658))),
ISNUMBER(FIND("higiene bucal",LOWER(F3658))),
ISNUMBER(FIND("tosa",LOWER(F3658))),
ISNUMBER(FIND("hidratacao",LOWER(F3658))),
ISNUMBER(FIND("hidratação",LOWER(F3658))),
ISNUMBER(FIND("spa",LOWER(F3658))),
ISNUMBER(FIND("corte de unhas",LOWER(F3658))),
ISNUMBER(FIND("desembolo",LOWER(F3658))),
ISNUMBER(FIND("clorexidina",LOWER(F3658))),
ISNUMBER(FIND("matizacao",LOWER(F3658))),
ISNUMBER(FIND("matização",LOWER(F3658))),
ISNUMBER(FIND("arredondamento",LOWER(F3658))),
ISNUMBER(FIND("remocao",LOWER(F3658))),
ISNUMBER(FIND("remoção",LOWER(F3658)))
),"Serviços extras",
IF(ISNUMBER(FIND("banho",LOWER(F3658))),"Banho","Loja")))</f>
        <v>Banho</v>
      </c>
      <c r="AZ3658" s="1" t="str">
        <f>IF(ISBLANK(I3658),"", _xlfn.LET(_xlpm.Pedido,TRIM(D3658&amp;""),IF(_xlpm.Pedido&lt;&gt;"",_xlpm.Pedido&amp;" | "&amp;K3658,I3658&amp;" | "&amp;K3658&amp;" | "&amp;TEXT(AU3658,"0"))))</f>
        <v>5893 | Lila</v>
      </c>
      <c r="BA3658" s="1" t="str">
        <f>IF(ISBLANK(I3658),"", _xlfn.LET(_xlpm.TipoServico,LOWER(H3658),IF(ISNUMBER(FIND("banho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8" s="1" t="str">
        <f>IF(ISBLANK(I3658),"", _xlfn.LET(
    _xlpm.Servico,TRIM(F3658&amp;""),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658" s="1">
        <f t="shared" si="11"/>
        <v>59</v>
      </c>
    </row>
    <row r="3659" spans="1:55" x14ac:dyDescent="0.3">
      <c r="A3659" t="s">
        <v>141</v>
      </c>
      <c r="B3659" s="3">
        <v>46156</v>
      </c>
      <c r="C3659" t="s">
        <v>9</v>
      </c>
      <c r="D3659">
        <v>5893</v>
      </c>
      <c r="F3659" t="s">
        <v>137</v>
      </c>
      <c r="G3659" t="s">
        <v>137</v>
      </c>
      <c r="H3659" t="s">
        <v>135</v>
      </c>
      <c r="I3659">
        <v>2142</v>
      </c>
      <c r="J3659" t="s">
        <v>76</v>
      </c>
      <c r="K3659" t="s">
        <v>218</v>
      </c>
      <c r="L3659">
        <v>73991248482</v>
      </c>
      <c r="N3659">
        <v>0</v>
      </c>
      <c r="P3659">
        <v>0</v>
      </c>
      <c r="Q3659">
        <v>5</v>
      </c>
      <c r="R3659">
        <v>5</v>
      </c>
      <c r="S3659">
        <v>1</v>
      </c>
      <c r="AH3659" t="s">
        <v>219</v>
      </c>
      <c r="AI3659" t="s">
        <v>220</v>
      </c>
      <c r="AJ3659" t="s">
        <v>214</v>
      </c>
      <c r="AK3659" t="s">
        <v>190</v>
      </c>
      <c r="AL3659" t="s">
        <v>188</v>
      </c>
      <c r="AT3659" s="1"/>
      <c r="AU3659" s="2" t="str">
        <f>IF(ISBLANK(B3659),"", TEXT(B3659,"dddd, d \d\e mmmm \d\e aaaa"))</f>
        <v>quinta-feira, 14 de maio de 2026</v>
      </c>
      <c r="AX3659" s="1" t="str" cm="1">
        <f t="array" ref="AX3659">IFERROR(_xlfn.TEXTJOIN(", ",TRUE,_xlfn._xlws.SORT(_xlfn.UNIQUE(_xlfn._xlws.FILTER($K$2:$K$2889,($I$2:$I$2889=I3659)*($K$2:$K$2889&lt;&gt;""))))),"")</f>
        <v>Lila</v>
      </c>
      <c r="AY3659" s="1" t="str">
        <f>IF(ISBLANK(F3659),"", IF(OR(
ISNUMBER(FIND("escovacao",LOWER(F3659))),
ISNUMBER(FIND("escovação",LOWER(F3659))),
ISNUMBER(FIND("higiene bucal",LOWER(F3659))),
ISNUMBER(FIND("tosa",LOWER(F3659))),
ISNUMBER(FIND("hidratacao",LOWER(F3659))),
ISNUMBER(FIND("hidratação",LOWER(F3659))),
ISNUMBER(FIND("spa",LOWER(F3659))),
ISNUMBER(FIND("corte de unhas",LOWER(F3659))),
ISNUMBER(FIND("desembolo",LOWER(F3659))),
ISNUMBER(FIND("clorexidina",LOWER(F3659))),
ISNUMBER(FIND("matizacao",LOWER(F3659))),
ISNUMBER(FIND("matização",LOWER(F3659))),
ISNUMBER(FIND("arredondamento",LOWER(F3659))),
ISNUMBER(FIND("remocao",LOWER(F3659))),
ISNUMBER(FIND("remoção",LOWER(F3659)))
),"Serviços extras",
IF(ISNUMBER(FIND("banho",LOWER(F3659))),"Banho","Loja")))</f>
        <v>Serviços extras</v>
      </c>
      <c r="AZ3659" s="1" t="str">
        <f>IF(ISBLANK(I3659),"", _xlfn.LET(_xlpm.Pedido,TRIM(D3659&amp;""),IF(_xlpm.Pedido&lt;&gt;"",_xlpm.Pedido&amp;" | "&amp;K3659,I3659&amp;" | "&amp;K3659&amp;" | "&amp;TEXT(AU3659,"0"))))</f>
        <v>5893 | Lila</v>
      </c>
      <c r="BA3659" s="1" t="str">
        <f>IF(ISBLANK(I3659),"", _xlfn.LET(_xlpm.TipoServico,LOWER(H3659),IF(ISNUMBER(FIND("banho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59" s="1" t="str">
        <f>IF(ISBLANK(I3659),"", _xlfn.LET(
    _xlpm.Servico,TRIM(F3659&amp;""),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59" s="1">
        <f t="shared" ref="BC3659:BC3722" si="12">IF(ISBLANK(B3659),"", IF(ISBLANK(R3659),Q3659*S3659,R3659*S3659))</f>
        <v>5</v>
      </c>
    </row>
    <row r="3660" spans="1:55" x14ac:dyDescent="0.3">
      <c r="A3660" t="s">
        <v>133</v>
      </c>
      <c r="B3660" s="3">
        <v>46156</v>
      </c>
      <c r="C3660" t="s">
        <v>9</v>
      </c>
      <c r="D3660">
        <v>5720</v>
      </c>
      <c r="F3660" t="s">
        <v>134</v>
      </c>
      <c r="G3660" t="s">
        <v>134</v>
      </c>
      <c r="H3660" t="s">
        <v>135</v>
      </c>
      <c r="I3660">
        <v>2310</v>
      </c>
      <c r="J3660" t="s">
        <v>258</v>
      </c>
      <c r="K3660" t="s">
        <v>259</v>
      </c>
      <c r="L3660">
        <v>73991536831</v>
      </c>
      <c r="N3660">
        <v>0</v>
      </c>
      <c r="P3660">
        <v>0</v>
      </c>
      <c r="Q3660">
        <v>62</v>
      </c>
      <c r="R3660">
        <v>62</v>
      </c>
      <c r="S3660">
        <v>1</v>
      </c>
      <c r="AH3660" t="s">
        <v>260</v>
      </c>
      <c r="AI3660" t="s">
        <v>204</v>
      </c>
      <c r="AJ3660" t="s">
        <v>192</v>
      </c>
      <c r="AK3660" t="s">
        <v>190</v>
      </c>
      <c r="AL3660" t="s">
        <v>188</v>
      </c>
      <c r="AM3660" t="s">
        <v>261</v>
      </c>
      <c r="AT3660" s="1"/>
      <c r="AU3660" s="2" t="str">
        <f>IF(ISBLANK(B3660),"", TEXT(B3660,"dddd, d \d\e mmmm \d\e aaaa"))</f>
        <v>quinta-feira, 14 de maio de 2026</v>
      </c>
      <c r="AX3660" s="1" t="str" cm="1">
        <f t="array" ref="AX3660">IFERROR(_xlfn.TEXTJOIN(", ",TRUE,_xlfn._xlws.SORT(_xlfn.UNIQUE(_xlfn._xlws.FILTER($K$2:$K$2889,($I$2:$I$2889=I3660)*($K$2:$K$2889&lt;&gt;""))))),"")</f>
        <v>Nina</v>
      </c>
      <c r="AY3660" s="1" t="str">
        <f>IF(ISBLANK(F3660),"", IF(OR(
ISNUMBER(FIND("escovacao",LOWER(F3660))),
ISNUMBER(FIND("escovação",LOWER(F3660))),
ISNUMBER(FIND("higiene bucal",LOWER(F3660))),
ISNUMBER(FIND("tosa",LOWER(F3660))),
ISNUMBER(FIND("hidratacao",LOWER(F3660))),
ISNUMBER(FIND("hidratação",LOWER(F3660))),
ISNUMBER(FIND("spa",LOWER(F3660))),
ISNUMBER(FIND("corte de unhas",LOWER(F3660))),
ISNUMBER(FIND("desembolo",LOWER(F3660))),
ISNUMBER(FIND("clorexidina",LOWER(F3660))),
ISNUMBER(FIND("matizacao",LOWER(F3660))),
ISNUMBER(FIND("matização",LOWER(F3660))),
ISNUMBER(FIND("arredondamento",LOWER(F3660))),
ISNUMBER(FIND("remocao",LOWER(F3660))),
ISNUMBER(FIND("remoção",LOWER(F3660)))
),"Serviços extras",
IF(ISNUMBER(FIND("banho",LOWER(F3660))),"Banho","Loja")))</f>
        <v>Banho</v>
      </c>
      <c r="AZ3660" s="1" t="str">
        <f>IF(ISBLANK(I3660),"", _xlfn.LET(_xlpm.Pedido,TRIM(D3660&amp;""),IF(_xlpm.Pedido&lt;&gt;"",_xlpm.Pedido&amp;" | "&amp;K3660,I3660&amp;" | "&amp;K3660&amp;" | "&amp;TEXT(AU3660,"0"))))</f>
        <v>5720 | Nina</v>
      </c>
      <c r="BA3660" s="1" t="str">
        <f>IF(ISBLANK(I3660),"", _xlfn.LET(_xlpm.TipoServico,LOWER(H3660),IF(ISNUMBER(FIND("banho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0" s="1" t="str">
        <f>IF(ISBLANK(I3660),"", _xlfn.LET(
    _xlpm.Servico,TRIM(F3660&amp;""),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60" s="1">
        <f t="shared" si="12"/>
        <v>62</v>
      </c>
    </row>
    <row r="3661" spans="1:55" x14ac:dyDescent="0.3">
      <c r="A3661" t="s">
        <v>133</v>
      </c>
      <c r="B3661" s="3">
        <v>46156</v>
      </c>
      <c r="C3661" t="s">
        <v>9</v>
      </c>
      <c r="D3661">
        <v>5720</v>
      </c>
      <c r="F3661" t="s">
        <v>137</v>
      </c>
      <c r="G3661" t="s">
        <v>137</v>
      </c>
      <c r="H3661" t="s">
        <v>135</v>
      </c>
      <c r="I3661">
        <v>2310</v>
      </c>
      <c r="J3661" t="s">
        <v>258</v>
      </c>
      <c r="K3661" t="s">
        <v>259</v>
      </c>
      <c r="L3661">
        <v>73991536831</v>
      </c>
      <c r="N3661">
        <v>0</v>
      </c>
      <c r="P3661">
        <v>0</v>
      </c>
      <c r="Q3661">
        <v>5</v>
      </c>
      <c r="R3661">
        <v>5</v>
      </c>
      <c r="S3661">
        <v>1</v>
      </c>
      <c r="AH3661" t="s">
        <v>260</v>
      </c>
      <c r="AI3661" t="s">
        <v>204</v>
      </c>
      <c r="AJ3661" t="s">
        <v>192</v>
      </c>
      <c r="AK3661" t="s">
        <v>190</v>
      </c>
      <c r="AL3661" t="s">
        <v>188</v>
      </c>
      <c r="AM3661" t="s">
        <v>261</v>
      </c>
      <c r="AT3661" s="1"/>
      <c r="AU3661" s="2" t="str">
        <f>IF(ISBLANK(B3661),"", TEXT(B3661,"dddd, d \d\e mmmm \d\e aaaa"))</f>
        <v>quinta-feira, 14 de maio de 2026</v>
      </c>
      <c r="AX3661" s="1" t="str" cm="1">
        <f t="array" ref="AX3661">IFERROR(_xlfn.TEXTJOIN(", ",TRUE,_xlfn._xlws.SORT(_xlfn.UNIQUE(_xlfn._xlws.FILTER($K$2:$K$2889,($I$2:$I$2889=I3661)*($K$2:$K$2889&lt;&gt;""))))),"")</f>
        <v>Nina</v>
      </c>
      <c r="AY3661" s="1" t="str">
        <f>IF(ISBLANK(F3661),"", IF(OR(
ISNUMBER(FIND("escovacao",LOWER(F3661))),
ISNUMBER(FIND("escovação",LOWER(F3661))),
ISNUMBER(FIND("higiene bucal",LOWER(F3661))),
ISNUMBER(FIND("tosa",LOWER(F3661))),
ISNUMBER(FIND("hidratacao",LOWER(F3661))),
ISNUMBER(FIND("hidratação",LOWER(F3661))),
ISNUMBER(FIND("spa",LOWER(F3661))),
ISNUMBER(FIND("corte de unhas",LOWER(F3661))),
ISNUMBER(FIND("desembolo",LOWER(F3661))),
ISNUMBER(FIND("clorexidina",LOWER(F3661))),
ISNUMBER(FIND("matizacao",LOWER(F3661))),
ISNUMBER(FIND("matização",LOWER(F3661))),
ISNUMBER(FIND("arredondamento",LOWER(F3661))),
ISNUMBER(FIND("remocao",LOWER(F3661))),
ISNUMBER(FIND("remoção",LOWER(F3661)))
),"Serviços extras",
IF(ISNUMBER(FIND("banho",LOWER(F3661))),"Banho","Loja")))</f>
        <v>Serviços extras</v>
      </c>
      <c r="AZ3661" s="1" t="str">
        <f>IF(ISBLANK(I3661),"", _xlfn.LET(_xlpm.Pedido,TRIM(D3661&amp;""),IF(_xlpm.Pedido&lt;&gt;"",_xlpm.Pedido&amp;" | "&amp;K3661,I3661&amp;" | "&amp;K3661&amp;" | "&amp;TEXT(AU3661,"0"))))</f>
        <v>5720 | Nina</v>
      </c>
      <c r="BA3661" s="1" t="str">
        <f>IF(ISBLANK(I3661),"", _xlfn.LET(_xlpm.TipoServico,LOWER(H3661),IF(ISNUMBER(FIND("banho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1" s="1" t="str">
        <f>IF(ISBLANK(I3661),"", _xlfn.LET(
    _xlpm.Servico,TRIM(F3661&amp;""),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61" s="1">
        <f t="shared" si="12"/>
        <v>5</v>
      </c>
    </row>
    <row r="3662" spans="1:55" x14ac:dyDescent="0.3">
      <c r="A3662" t="s">
        <v>133</v>
      </c>
      <c r="B3662" s="3">
        <v>46156</v>
      </c>
      <c r="C3662" t="s">
        <v>9</v>
      </c>
      <c r="D3662">
        <v>5720</v>
      </c>
      <c r="F3662" t="s">
        <v>146</v>
      </c>
      <c r="G3662" t="s">
        <v>146</v>
      </c>
      <c r="H3662" t="s">
        <v>135</v>
      </c>
      <c r="I3662">
        <v>2310</v>
      </c>
      <c r="J3662" t="s">
        <v>258</v>
      </c>
      <c r="K3662" t="s">
        <v>259</v>
      </c>
      <c r="L3662">
        <v>73991536831</v>
      </c>
      <c r="N3662">
        <v>0</v>
      </c>
      <c r="P3662">
        <v>0</v>
      </c>
      <c r="Q3662">
        <v>12</v>
      </c>
      <c r="R3662">
        <v>12</v>
      </c>
      <c r="S3662">
        <v>1</v>
      </c>
      <c r="AH3662" t="s">
        <v>260</v>
      </c>
      <c r="AI3662" t="s">
        <v>204</v>
      </c>
      <c r="AJ3662" t="s">
        <v>192</v>
      </c>
      <c r="AK3662" t="s">
        <v>190</v>
      </c>
      <c r="AL3662" t="s">
        <v>188</v>
      </c>
      <c r="AM3662" t="s">
        <v>261</v>
      </c>
      <c r="AT3662" s="1"/>
      <c r="AU3662" s="2" t="str">
        <f>IF(ISBLANK(B3662),"", TEXT(B3662,"dddd, d \d\e mmmm \d\e aaaa"))</f>
        <v>quinta-feira, 14 de maio de 2026</v>
      </c>
      <c r="AX3662" s="1" t="str" cm="1">
        <f t="array" ref="AX3662">IFERROR(_xlfn.TEXTJOIN(", ",TRUE,_xlfn._xlws.SORT(_xlfn.UNIQUE(_xlfn._xlws.FILTER($K$2:$K$2889,($I$2:$I$2889=I3662)*($K$2:$K$2889&lt;&gt;""))))),"")</f>
        <v>Nina</v>
      </c>
      <c r="AY3662" s="1" t="str">
        <f>IF(ISBLANK(F3662),"", IF(OR(
ISNUMBER(FIND("escovacao",LOWER(F3662))),
ISNUMBER(FIND("escovação",LOWER(F3662))),
ISNUMBER(FIND("higiene bucal",LOWER(F3662))),
ISNUMBER(FIND("tosa",LOWER(F3662))),
ISNUMBER(FIND("hidratacao",LOWER(F3662))),
ISNUMBER(FIND("hidratação",LOWER(F3662))),
ISNUMBER(FIND("spa",LOWER(F3662))),
ISNUMBER(FIND("corte de unhas",LOWER(F3662))),
ISNUMBER(FIND("desembolo",LOWER(F3662))),
ISNUMBER(FIND("clorexidina",LOWER(F3662))),
ISNUMBER(FIND("matizacao",LOWER(F3662))),
ISNUMBER(FIND("matização",LOWER(F3662))),
ISNUMBER(FIND("arredondamento",LOWER(F3662))),
ISNUMBER(FIND("remocao",LOWER(F3662))),
ISNUMBER(FIND("remoção",LOWER(F3662)))
),"Serviços extras",
IF(ISNUMBER(FIND("banho",LOWER(F3662))),"Banho","Loja")))</f>
        <v>Serviços extras</v>
      </c>
      <c r="AZ3662" s="1" t="str">
        <f>IF(ISBLANK(I3662),"", _xlfn.LET(_xlpm.Pedido,TRIM(D3662&amp;""),IF(_xlpm.Pedido&lt;&gt;"",_xlpm.Pedido&amp;" | "&amp;K3662,I3662&amp;" | "&amp;K3662&amp;" | "&amp;TEXT(AU3662,"0"))))</f>
        <v>5720 | Nina</v>
      </c>
      <c r="BA3662" s="1" t="str">
        <f>IF(ISBLANK(I3662),"", _xlfn.LET(_xlpm.TipoServico,LOWER(H3662),IF(ISNUMBER(FIND("banho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2" s="1" t="str">
        <f>IF(ISBLANK(I3662),"", _xlfn.LET(
    _xlpm.Servico,TRIM(F3662&amp;""),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62" s="1">
        <f t="shared" si="12"/>
        <v>12</v>
      </c>
    </row>
    <row r="3663" spans="1:55" x14ac:dyDescent="0.3">
      <c r="A3663" t="s">
        <v>172</v>
      </c>
      <c r="B3663" s="3">
        <v>46156</v>
      </c>
      <c r="C3663" t="s">
        <v>9</v>
      </c>
      <c r="D3663">
        <v>5580</v>
      </c>
      <c r="F3663" t="s">
        <v>134</v>
      </c>
      <c r="G3663" t="s">
        <v>134</v>
      </c>
      <c r="H3663" t="s">
        <v>135</v>
      </c>
      <c r="I3663">
        <v>2269</v>
      </c>
      <c r="J3663" t="s">
        <v>74</v>
      </c>
      <c r="K3663" t="s">
        <v>202</v>
      </c>
      <c r="L3663">
        <v>557388578054</v>
      </c>
      <c r="N3663">
        <v>0</v>
      </c>
      <c r="P3663">
        <v>0</v>
      </c>
      <c r="Q3663">
        <v>62</v>
      </c>
      <c r="R3663">
        <v>62</v>
      </c>
      <c r="S3663">
        <v>1</v>
      </c>
      <c r="AH3663" t="s">
        <v>203</v>
      </c>
      <c r="AI3663" t="s">
        <v>204</v>
      </c>
      <c r="AJ3663" t="s">
        <v>192</v>
      </c>
      <c r="AK3663" t="s">
        <v>190</v>
      </c>
      <c r="AL3663" t="s">
        <v>188</v>
      </c>
      <c r="AT3663" s="1"/>
      <c r="AU3663" s="2" t="str">
        <f>IF(ISBLANK(B3663),"", TEXT(B3663,"dddd, d \d\e mmmm \d\e aaaa"))</f>
        <v>quinta-feira, 14 de maio de 2026</v>
      </c>
      <c r="AX3663" s="1" t="str" cm="1">
        <f t="array" ref="AX3663">IFERROR(_xlfn.TEXTJOIN(", ",TRUE,_xlfn._xlws.SORT(_xlfn.UNIQUE(_xlfn._xlws.FILTER($K$2:$K$2889,($I$2:$I$2889=I3663)*($K$2:$K$2889&lt;&gt;""))))),"")</f>
        <v>Sophie</v>
      </c>
      <c r="AY3663" s="1" t="str">
        <f>IF(ISBLANK(F3663),"", IF(OR(
ISNUMBER(FIND("escovacao",LOWER(F3663))),
ISNUMBER(FIND("escovação",LOWER(F3663))),
ISNUMBER(FIND("higiene bucal",LOWER(F3663))),
ISNUMBER(FIND("tosa",LOWER(F3663))),
ISNUMBER(FIND("hidratacao",LOWER(F3663))),
ISNUMBER(FIND("hidratação",LOWER(F3663))),
ISNUMBER(FIND("spa",LOWER(F3663))),
ISNUMBER(FIND("corte de unhas",LOWER(F3663))),
ISNUMBER(FIND("desembolo",LOWER(F3663))),
ISNUMBER(FIND("clorexidina",LOWER(F3663))),
ISNUMBER(FIND("matizacao",LOWER(F3663))),
ISNUMBER(FIND("matização",LOWER(F3663))),
ISNUMBER(FIND("arredondamento",LOWER(F3663))),
ISNUMBER(FIND("remocao",LOWER(F3663))),
ISNUMBER(FIND("remoção",LOWER(F3663)))
),"Serviços extras",
IF(ISNUMBER(FIND("banho",LOWER(F3663))),"Banho","Loja")))</f>
        <v>Banho</v>
      </c>
      <c r="AZ3663" s="1" t="str">
        <f>IF(ISBLANK(I3663),"", _xlfn.LET(_xlpm.Pedido,TRIM(D3663&amp;""),IF(_xlpm.Pedido&lt;&gt;"",_xlpm.Pedido&amp;" | "&amp;K3663,I3663&amp;" | "&amp;K3663&amp;" | "&amp;TEXT(AU3663,"0"))))</f>
        <v>5580 | Sophie</v>
      </c>
      <c r="BA3663" s="1" t="str">
        <f>IF(ISBLANK(I3663),"", _xlfn.LET(_xlpm.TipoServico,LOWER(H3663),IF(ISNUMBER(FIND("banho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3" s="1" t="str">
        <f>IF(ISBLANK(I3663),"", _xlfn.LET(
    _xlpm.Servico,TRIM(F3663&amp;""),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63" s="1">
        <f t="shared" si="12"/>
        <v>62</v>
      </c>
    </row>
    <row r="3664" spans="1:55" x14ac:dyDescent="0.3">
      <c r="A3664" t="s">
        <v>172</v>
      </c>
      <c r="B3664" s="3">
        <v>46156</v>
      </c>
      <c r="C3664" t="s">
        <v>9</v>
      </c>
      <c r="D3664">
        <v>5580</v>
      </c>
      <c r="F3664" t="s">
        <v>146</v>
      </c>
      <c r="G3664" t="s">
        <v>146</v>
      </c>
      <c r="H3664" t="s">
        <v>135</v>
      </c>
      <c r="I3664">
        <v>2269</v>
      </c>
      <c r="J3664" t="s">
        <v>74</v>
      </c>
      <c r="K3664" t="s">
        <v>202</v>
      </c>
      <c r="L3664">
        <v>557388578054</v>
      </c>
      <c r="N3664">
        <v>0</v>
      </c>
      <c r="P3664">
        <v>0</v>
      </c>
      <c r="Q3664">
        <v>12</v>
      </c>
      <c r="R3664">
        <v>12</v>
      </c>
      <c r="S3664">
        <v>1</v>
      </c>
      <c r="AH3664" t="s">
        <v>203</v>
      </c>
      <c r="AI3664" t="s">
        <v>204</v>
      </c>
      <c r="AJ3664" t="s">
        <v>192</v>
      </c>
      <c r="AK3664" t="s">
        <v>190</v>
      </c>
      <c r="AL3664" t="s">
        <v>188</v>
      </c>
      <c r="AT3664" s="1"/>
      <c r="AU3664" s="2" t="str">
        <f>IF(ISBLANK(B3664),"", TEXT(B3664,"dddd, d \d\e mmmm \d\e aaaa"))</f>
        <v>quinta-feira, 14 de maio de 2026</v>
      </c>
      <c r="AX3664" s="1" t="str" cm="1">
        <f t="array" ref="AX3664">IFERROR(_xlfn.TEXTJOIN(", ",TRUE,_xlfn._xlws.SORT(_xlfn.UNIQUE(_xlfn._xlws.FILTER($K$2:$K$2889,($I$2:$I$2889=I3664)*($K$2:$K$2889&lt;&gt;""))))),"")</f>
        <v>Sophie</v>
      </c>
      <c r="AY3664" s="1" t="str">
        <f>IF(ISBLANK(F3664),"", IF(OR(
ISNUMBER(FIND("escovacao",LOWER(F3664))),
ISNUMBER(FIND("escovação",LOWER(F3664))),
ISNUMBER(FIND("higiene bucal",LOWER(F3664))),
ISNUMBER(FIND("tosa",LOWER(F3664))),
ISNUMBER(FIND("hidratacao",LOWER(F3664))),
ISNUMBER(FIND("hidratação",LOWER(F3664))),
ISNUMBER(FIND("spa",LOWER(F3664))),
ISNUMBER(FIND("corte de unhas",LOWER(F3664))),
ISNUMBER(FIND("desembolo",LOWER(F3664))),
ISNUMBER(FIND("clorexidina",LOWER(F3664))),
ISNUMBER(FIND("matizacao",LOWER(F3664))),
ISNUMBER(FIND("matização",LOWER(F3664))),
ISNUMBER(FIND("arredondamento",LOWER(F3664))),
ISNUMBER(FIND("remocao",LOWER(F3664))),
ISNUMBER(FIND("remoção",LOWER(F3664)))
),"Serviços extras",
IF(ISNUMBER(FIND("banho",LOWER(F3664))),"Banho","Loja")))</f>
        <v>Serviços extras</v>
      </c>
      <c r="AZ3664" s="1" t="str">
        <f>IF(ISBLANK(I3664),"", _xlfn.LET(_xlpm.Pedido,TRIM(D3664&amp;""),IF(_xlpm.Pedido&lt;&gt;"",_xlpm.Pedido&amp;" | "&amp;K3664,I3664&amp;" | "&amp;K3664&amp;" | "&amp;TEXT(AU3664,"0"))))</f>
        <v>5580 | Sophie</v>
      </c>
      <c r="BA3664" s="1" t="str">
        <f>IF(ISBLANK(I3664),"", _xlfn.LET(_xlpm.TipoServico,LOWER(H3664),IF(ISNUMBER(FIND("banho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4" s="1" t="str">
        <f>IF(ISBLANK(I3664),"", _xlfn.LET(
    _xlpm.Servico,TRIM(F3664&amp;""),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64" s="1">
        <f t="shared" si="12"/>
        <v>12</v>
      </c>
    </row>
    <row r="3665" spans="1:55" x14ac:dyDescent="0.3">
      <c r="A3665" t="s">
        <v>172</v>
      </c>
      <c r="B3665" s="3">
        <v>46156</v>
      </c>
      <c r="C3665" t="s">
        <v>9</v>
      </c>
      <c r="D3665">
        <v>5580</v>
      </c>
      <c r="F3665" t="s">
        <v>137</v>
      </c>
      <c r="G3665" t="s">
        <v>137</v>
      </c>
      <c r="H3665" t="s">
        <v>135</v>
      </c>
      <c r="I3665">
        <v>2269</v>
      </c>
      <c r="J3665" t="s">
        <v>74</v>
      </c>
      <c r="K3665" t="s">
        <v>202</v>
      </c>
      <c r="L3665">
        <v>557388578054</v>
      </c>
      <c r="N3665">
        <v>0</v>
      </c>
      <c r="P3665">
        <v>0</v>
      </c>
      <c r="Q3665">
        <v>5</v>
      </c>
      <c r="R3665">
        <v>5</v>
      </c>
      <c r="S3665">
        <v>1</v>
      </c>
      <c r="AH3665" t="s">
        <v>203</v>
      </c>
      <c r="AI3665" t="s">
        <v>204</v>
      </c>
      <c r="AJ3665" t="s">
        <v>192</v>
      </c>
      <c r="AK3665" t="s">
        <v>190</v>
      </c>
      <c r="AL3665" t="s">
        <v>188</v>
      </c>
      <c r="AT3665" s="1"/>
      <c r="AU3665" s="2" t="str">
        <f>IF(ISBLANK(B3665),"", TEXT(B3665,"dddd, d \d\e mmmm \d\e aaaa"))</f>
        <v>quinta-feira, 14 de maio de 2026</v>
      </c>
      <c r="AX3665" s="1" t="str" cm="1">
        <f t="array" ref="AX3665">IFERROR(_xlfn.TEXTJOIN(", ",TRUE,_xlfn._xlws.SORT(_xlfn.UNIQUE(_xlfn._xlws.FILTER($K$2:$K$2889,($I$2:$I$2889=I3665)*($K$2:$K$2889&lt;&gt;""))))),"")</f>
        <v>Sophie</v>
      </c>
      <c r="AY3665" s="1" t="str">
        <f>IF(ISBLANK(F3665),"", IF(OR(
ISNUMBER(FIND("escovacao",LOWER(F3665))),
ISNUMBER(FIND("escovação",LOWER(F3665))),
ISNUMBER(FIND("higiene bucal",LOWER(F3665))),
ISNUMBER(FIND("tosa",LOWER(F3665))),
ISNUMBER(FIND("hidratacao",LOWER(F3665))),
ISNUMBER(FIND("hidratação",LOWER(F3665))),
ISNUMBER(FIND("spa",LOWER(F3665))),
ISNUMBER(FIND("corte de unhas",LOWER(F3665))),
ISNUMBER(FIND("desembolo",LOWER(F3665))),
ISNUMBER(FIND("clorexidina",LOWER(F3665))),
ISNUMBER(FIND("matizacao",LOWER(F3665))),
ISNUMBER(FIND("matização",LOWER(F3665))),
ISNUMBER(FIND("arredondamento",LOWER(F3665))),
ISNUMBER(FIND("remocao",LOWER(F3665))),
ISNUMBER(FIND("remoção",LOWER(F3665)))
),"Serviços extras",
IF(ISNUMBER(FIND("banho",LOWER(F3665))),"Banho","Loja")))</f>
        <v>Serviços extras</v>
      </c>
      <c r="AZ3665" s="1" t="str">
        <f>IF(ISBLANK(I3665),"", _xlfn.LET(_xlpm.Pedido,TRIM(D3665&amp;""),IF(_xlpm.Pedido&lt;&gt;"",_xlpm.Pedido&amp;" | "&amp;K3665,I3665&amp;" | "&amp;K3665&amp;" | "&amp;TEXT(AU3665,"0"))))</f>
        <v>5580 | Sophie</v>
      </c>
      <c r="BA3665" s="1" t="str">
        <f>IF(ISBLANK(I3665),"", _xlfn.LET(_xlpm.TipoServico,LOWER(H3665),IF(ISNUMBER(FIND("banho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5" s="1" t="str">
        <f>IF(ISBLANK(I3665),"", _xlfn.LET(
    _xlpm.Servico,TRIM(F3665&amp;""),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65" s="1">
        <f t="shared" si="12"/>
        <v>5</v>
      </c>
    </row>
    <row r="3666" spans="1:55" x14ac:dyDescent="0.3">
      <c r="A3666" t="s">
        <v>172</v>
      </c>
      <c r="B3666" s="3">
        <v>46156</v>
      </c>
      <c r="C3666" t="s">
        <v>9</v>
      </c>
      <c r="D3666">
        <v>5580</v>
      </c>
      <c r="F3666" t="s">
        <v>162</v>
      </c>
      <c r="G3666" t="s">
        <v>162</v>
      </c>
      <c r="H3666" t="s">
        <v>135</v>
      </c>
      <c r="I3666">
        <v>2269</v>
      </c>
      <c r="J3666" t="s">
        <v>74</v>
      </c>
      <c r="K3666" t="s">
        <v>202</v>
      </c>
      <c r="L3666">
        <v>557388578054</v>
      </c>
      <c r="N3666">
        <v>0</v>
      </c>
      <c r="P3666">
        <v>0</v>
      </c>
      <c r="Q3666">
        <v>35</v>
      </c>
      <c r="R3666">
        <v>35</v>
      </c>
      <c r="S3666">
        <v>1</v>
      </c>
      <c r="AH3666" t="s">
        <v>203</v>
      </c>
      <c r="AI3666" t="s">
        <v>204</v>
      </c>
      <c r="AJ3666" t="s">
        <v>192</v>
      </c>
      <c r="AK3666" t="s">
        <v>190</v>
      </c>
      <c r="AL3666" t="s">
        <v>188</v>
      </c>
      <c r="AT3666" s="1"/>
      <c r="AU3666" s="2" t="str">
        <f>IF(ISBLANK(B3666),"", TEXT(B3666,"dddd, d \d\e mmmm \d\e aaaa"))</f>
        <v>quinta-feira, 14 de maio de 2026</v>
      </c>
      <c r="AX3666" s="1" t="str" cm="1">
        <f t="array" ref="AX3666">IFERROR(_xlfn.TEXTJOIN(", ",TRUE,_xlfn._xlws.SORT(_xlfn.UNIQUE(_xlfn._xlws.FILTER($K$2:$K$2889,($I$2:$I$2889=I3666)*($K$2:$K$2889&lt;&gt;""))))),"")</f>
        <v>Sophie</v>
      </c>
      <c r="AY3666" s="1" t="str">
        <f>IF(ISBLANK(F3666),"", IF(OR(
ISNUMBER(FIND("escovacao",LOWER(F3666))),
ISNUMBER(FIND("escovação",LOWER(F3666))),
ISNUMBER(FIND("higiene bucal",LOWER(F3666))),
ISNUMBER(FIND("tosa",LOWER(F3666))),
ISNUMBER(FIND("hidratacao",LOWER(F3666))),
ISNUMBER(FIND("hidratação",LOWER(F3666))),
ISNUMBER(FIND("spa",LOWER(F3666))),
ISNUMBER(FIND("corte de unhas",LOWER(F3666))),
ISNUMBER(FIND("desembolo",LOWER(F3666))),
ISNUMBER(FIND("clorexidina",LOWER(F3666))),
ISNUMBER(FIND("matizacao",LOWER(F3666))),
ISNUMBER(FIND("matização",LOWER(F3666))),
ISNUMBER(FIND("arredondamento",LOWER(F3666))),
ISNUMBER(FIND("remocao",LOWER(F3666))),
ISNUMBER(FIND("remoção",LOWER(F3666)))
),"Serviços extras",
IF(ISNUMBER(FIND("banho",LOWER(F3666))),"Banho","Loja")))</f>
        <v>Serviços extras</v>
      </c>
      <c r="AZ3666" s="1" t="str">
        <f>IF(ISBLANK(I3666),"", _xlfn.LET(_xlpm.Pedido,TRIM(D3666&amp;""),IF(_xlpm.Pedido&lt;&gt;"",_xlpm.Pedido&amp;" | "&amp;K3666,I3666&amp;" | "&amp;K3666&amp;" | "&amp;TEXT(AU3666,"0"))))</f>
        <v>5580 | Sophie</v>
      </c>
      <c r="BA3666" s="1" t="str">
        <f>IF(ISBLANK(I3666),"", _xlfn.LET(_xlpm.TipoServico,LOWER(H3666),IF(ISNUMBER(FIND("banho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6" s="1" t="str">
        <f>IF(ISBLANK(I3666),"", _xlfn.LET(
    _xlpm.Servico,TRIM(F3666&amp;""),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666" s="1">
        <f t="shared" si="12"/>
        <v>35</v>
      </c>
    </row>
    <row r="3667" spans="1:55" x14ac:dyDescent="0.3">
      <c r="A3667" t="s">
        <v>172</v>
      </c>
      <c r="B3667" s="3">
        <v>46157</v>
      </c>
      <c r="C3667" t="s">
        <v>2</v>
      </c>
      <c r="D3667">
        <v>5584</v>
      </c>
      <c r="F3667" t="s">
        <v>162</v>
      </c>
      <c r="G3667" t="s">
        <v>162</v>
      </c>
      <c r="H3667" t="s">
        <v>135</v>
      </c>
      <c r="I3667">
        <v>2664</v>
      </c>
      <c r="J3667" t="s">
        <v>66</v>
      </c>
      <c r="K3667" t="s">
        <v>251</v>
      </c>
      <c r="L3667">
        <v>5573999220082</v>
      </c>
      <c r="N3667">
        <v>0</v>
      </c>
      <c r="P3667">
        <v>0</v>
      </c>
      <c r="Q3667">
        <v>35</v>
      </c>
      <c r="R3667">
        <v>35</v>
      </c>
      <c r="S3667">
        <v>1</v>
      </c>
      <c r="AH3667" t="s">
        <v>201</v>
      </c>
      <c r="AI3667" t="s">
        <v>220</v>
      </c>
      <c r="AK3667" t="s">
        <v>190</v>
      </c>
      <c r="AL3667" t="s">
        <v>188</v>
      </c>
      <c r="AM3667" t="s">
        <v>834</v>
      </c>
      <c r="AT3667" s="1"/>
      <c r="AU3667" s="2" t="str">
        <f>IF(ISBLANK(B3667),"", TEXT(B3667,"dddd, d \d\e mmmm \d\e aaaa"))</f>
        <v>sexta-feira, 15 de maio de 2026</v>
      </c>
      <c r="AX3667" s="1" t="str" cm="1">
        <f t="array" ref="AX3667">IFERROR(_xlfn.TEXTJOIN(", ",TRUE,_xlfn._xlws.SORT(_xlfn.UNIQUE(_xlfn._xlws.FILTER($K$2:$K$2889,($I$2:$I$2889=I3667)*($K$2:$K$2889&lt;&gt;""))))),"")</f>
        <v>Cecci</v>
      </c>
      <c r="AY3667" s="1" t="str">
        <f>IF(ISBLANK(F3667),"", IF(OR(
ISNUMBER(FIND("escovacao",LOWER(F3667))),
ISNUMBER(FIND("escovação",LOWER(F3667))),
ISNUMBER(FIND("higiene bucal",LOWER(F3667))),
ISNUMBER(FIND("tosa",LOWER(F3667))),
ISNUMBER(FIND("hidratacao",LOWER(F3667))),
ISNUMBER(FIND("hidratação",LOWER(F3667))),
ISNUMBER(FIND("spa",LOWER(F3667))),
ISNUMBER(FIND("corte de unhas",LOWER(F3667))),
ISNUMBER(FIND("desembolo",LOWER(F3667))),
ISNUMBER(FIND("clorexidina",LOWER(F3667))),
ISNUMBER(FIND("matizacao",LOWER(F3667))),
ISNUMBER(FIND("matização",LOWER(F3667))),
ISNUMBER(FIND("arredondamento",LOWER(F3667))),
ISNUMBER(FIND("remocao",LOWER(F3667))),
ISNUMBER(FIND("remoção",LOWER(F3667)))
),"Serviços extras",
IF(ISNUMBER(FIND("banho",LOWER(F3667))),"Banho","Loja")))</f>
        <v>Serviços extras</v>
      </c>
      <c r="AZ3667" s="1" t="str">
        <f>IF(ISBLANK(I3667),"", _xlfn.LET(_xlpm.Pedido,TRIM(D3667&amp;""),IF(_xlpm.Pedido&lt;&gt;"",_xlpm.Pedido&amp;" | "&amp;K3667,I3667&amp;" | "&amp;K3667&amp;" | "&amp;TEXT(AU3667,"0"))))</f>
        <v>5584 | Cecci</v>
      </c>
      <c r="BA3667" s="1" t="str">
        <f>IF(ISBLANK(I3667),"", _xlfn.LET(_xlpm.TipoServico,LOWER(H3667),IF(ISNUMBER(FIND("banho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7" s="1" t="str">
        <f>IF(ISBLANK(I3667),"", _xlfn.LET(
    _xlpm.Servico,TRIM(F3667&amp;""),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667" s="1">
        <f t="shared" si="12"/>
        <v>35</v>
      </c>
    </row>
    <row r="3668" spans="1:55" x14ac:dyDescent="0.3">
      <c r="A3668" t="s">
        <v>1</v>
      </c>
      <c r="B3668" s="3">
        <v>46157</v>
      </c>
      <c r="C3668" t="s">
        <v>2</v>
      </c>
      <c r="D3668">
        <v>5584</v>
      </c>
      <c r="F3668" t="s">
        <v>146</v>
      </c>
      <c r="G3668" t="s">
        <v>146</v>
      </c>
      <c r="H3668" t="s">
        <v>135</v>
      </c>
      <c r="I3668">
        <v>2664</v>
      </c>
      <c r="J3668" t="s">
        <v>66</v>
      </c>
      <c r="K3668" t="s">
        <v>251</v>
      </c>
      <c r="L3668">
        <v>5573999220082</v>
      </c>
      <c r="N3668">
        <v>0</v>
      </c>
      <c r="P3668">
        <v>0</v>
      </c>
      <c r="Q3668">
        <v>12</v>
      </c>
      <c r="R3668">
        <v>12</v>
      </c>
      <c r="S3668">
        <v>1</v>
      </c>
      <c r="AH3668" t="s">
        <v>201</v>
      </c>
      <c r="AI3668" t="s">
        <v>220</v>
      </c>
      <c r="AK3668" t="s">
        <v>190</v>
      </c>
      <c r="AL3668" t="s">
        <v>188</v>
      </c>
      <c r="AM3668" t="s">
        <v>834</v>
      </c>
      <c r="AT3668" s="1"/>
      <c r="AU3668" s="2" t="str">
        <f>IF(ISBLANK(B3668),"", TEXT(B3668,"dddd, d \d\e mmmm \d\e aaaa"))</f>
        <v>sexta-feira, 15 de maio de 2026</v>
      </c>
      <c r="AX3668" s="1" t="str" cm="1">
        <f t="array" ref="AX3668">IFERROR(_xlfn.TEXTJOIN(", ",TRUE,_xlfn._xlws.SORT(_xlfn.UNIQUE(_xlfn._xlws.FILTER($K$2:$K$2889,($I$2:$I$2889=I3668)*($K$2:$K$2889&lt;&gt;""))))),"")</f>
        <v>Cecci</v>
      </c>
      <c r="AY3668" s="1" t="str">
        <f>IF(ISBLANK(F3668),"", IF(OR(
ISNUMBER(FIND("escovacao",LOWER(F3668))),
ISNUMBER(FIND("escovação",LOWER(F3668))),
ISNUMBER(FIND("higiene bucal",LOWER(F3668))),
ISNUMBER(FIND("tosa",LOWER(F3668))),
ISNUMBER(FIND("hidratacao",LOWER(F3668))),
ISNUMBER(FIND("hidratação",LOWER(F3668))),
ISNUMBER(FIND("spa",LOWER(F3668))),
ISNUMBER(FIND("corte de unhas",LOWER(F3668))),
ISNUMBER(FIND("desembolo",LOWER(F3668))),
ISNUMBER(FIND("clorexidina",LOWER(F3668))),
ISNUMBER(FIND("matizacao",LOWER(F3668))),
ISNUMBER(FIND("matização",LOWER(F3668))),
ISNUMBER(FIND("arredondamento",LOWER(F3668))),
ISNUMBER(FIND("remocao",LOWER(F3668))),
ISNUMBER(FIND("remoção",LOWER(F3668)))
),"Serviços extras",
IF(ISNUMBER(FIND("banho",LOWER(F3668))),"Banho","Loja")))</f>
        <v>Serviços extras</v>
      </c>
      <c r="AZ3668" s="1" t="str">
        <f>IF(ISBLANK(I3668),"", _xlfn.LET(_xlpm.Pedido,TRIM(D3668&amp;""),IF(_xlpm.Pedido&lt;&gt;"",_xlpm.Pedido&amp;" | "&amp;K3668,I3668&amp;" | "&amp;K3668&amp;" | "&amp;TEXT(AU3668,"0"))))</f>
        <v>5584 | Cecci</v>
      </c>
      <c r="BA3668" s="1" t="str">
        <f>IF(ISBLANK(I3668),"", _xlfn.LET(_xlpm.TipoServico,LOWER(H3668),IF(ISNUMBER(FIND("banho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8" s="1" t="str">
        <f>IF(ISBLANK(I3668),"", _xlfn.LET(
    _xlpm.Servico,TRIM(F3668&amp;""),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68" s="1">
        <f t="shared" si="12"/>
        <v>12</v>
      </c>
    </row>
    <row r="3669" spans="1:55" x14ac:dyDescent="0.3">
      <c r="A3669" t="s">
        <v>133</v>
      </c>
      <c r="B3669" s="3">
        <v>46157</v>
      </c>
      <c r="C3669" t="s">
        <v>2</v>
      </c>
      <c r="F3669" t="s">
        <v>177</v>
      </c>
      <c r="G3669" t="s">
        <v>874</v>
      </c>
      <c r="H3669" t="s">
        <v>135</v>
      </c>
      <c r="I3669">
        <v>2647</v>
      </c>
      <c r="J3669" t="s">
        <v>158</v>
      </c>
      <c r="K3669" t="s">
        <v>160</v>
      </c>
      <c r="L3669">
        <v>5573991627455</v>
      </c>
      <c r="N3669">
        <v>0</v>
      </c>
      <c r="P3669">
        <v>0</v>
      </c>
      <c r="Q3669">
        <v>90</v>
      </c>
      <c r="R3669">
        <v>90</v>
      </c>
      <c r="S3669">
        <v>1</v>
      </c>
      <c r="AT3669" s="1"/>
      <c r="AU3669" s="2" t="str">
        <f>IF(ISBLANK(B3669),"", TEXT(B3669,"dddd, d \d\e mmmm \d\e aaaa"))</f>
        <v>sexta-feira, 15 de maio de 2026</v>
      </c>
      <c r="AX3669" s="1" t="str" cm="1">
        <f t="array" ref="AX3669">IFERROR(_xlfn.TEXTJOIN(", ",TRUE,_xlfn._xlws.SORT(_xlfn.UNIQUE(_xlfn._xlws.FILTER($K$2:$K$2889,($I$2:$I$2889=I3669)*($K$2:$K$2889&lt;&gt;""))))),"")</f>
        <v>Fred</v>
      </c>
      <c r="AY3669" s="1" t="str">
        <f>IF(ISBLANK(F3669),"", IF(OR(
ISNUMBER(FIND("escovacao",LOWER(F3669))),
ISNUMBER(FIND("escovação",LOWER(F3669))),
ISNUMBER(FIND("higiene bucal",LOWER(F3669))),
ISNUMBER(FIND("tosa",LOWER(F3669))),
ISNUMBER(FIND("hidratacao",LOWER(F3669))),
ISNUMBER(FIND("hidratação",LOWER(F3669))),
ISNUMBER(FIND("spa",LOWER(F3669))),
ISNUMBER(FIND("corte de unhas",LOWER(F3669))),
ISNUMBER(FIND("desembolo",LOWER(F3669))),
ISNUMBER(FIND("clorexidina",LOWER(F3669))),
ISNUMBER(FIND("matizacao",LOWER(F3669))),
ISNUMBER(FIND("matização",LOWER(F3669))),
ISNUMBER(FIND("arredondamento",LOWER(F3669))),
ISNUMBER(FIND("remocao",LOWER(F3669))),
ISNUMBER(FIND("remoção",LOWER(F3669)))
),"Serviços extras",
IF(ISNUMBER(FIND("banho",LOWER(F3669))),"Banho","Loja")))</f>
        <v>Banho</v>
      </c>
      <c r="AZ3669" s="1" t="str">
        <f>IF(ISBLANK(I3669),"", _xlfn.LET(_xlpm.Pedido,TRIM(D3669&amp;""),IF(_xlpm.Pedido&lt;&gt;"",_xlpm.Pedido&amp;" | "&amp;K3669,I3669&amp;" | "&amp;K3669&amp;" | "&amp;TEXT(AU3669,"0"))))</f>
        <v>2647 | Fred | sexta-feira, 15 de maio de 2026</v>
      </c>
      <c r="BA3669" s="1" t="str">
        <f>IF(ISBLANK(I3669),"", _xlfn.LET(_xlpm.TipoServico,LOWER(H3669),IF(ISNUMBER(FIND("banho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69" s="1" t="str">
        <f>IF(ISBLANK(I3669),"", _xlfn.LET(
    _xlpm.Servico,TRIM(F3669&amp;""),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Curto</v>
      </c>
      <c r="BC3669" s="1">
        <f t="shared" si="12"/>
        <v>90</v>
      </c>
    </row>
    <row r="3670" spans="1:55" x14ac:dyDescent="0.3">
      <c r="A3670" t="s">
        <v>133</v>
      </c>
      <c r="B3670" s="3">
        <v>46157</v>
      </c>
      <c r="C3670" t="s">
        <v>2</v>
      </c>
      <c r="F3670" t="s">
        <v>137</v>
      </c>
      <c r="G3670" t="s">
        <v>137</v>
      </c>
      <c r="H3670" t="s">
        <v>135</v>
      </c>
      <c r="I3670">
        <v>2647</v>
      </c>
      <c r="J3670" t="s">
        <v>158</v>
      </c>
      <c r="K3670" t="s">
        <v>160</v>
      </c>
      <c r="L3670">
        <v>5573991627455</v>
      </c>
      <c r="N3670">
        <v>0</v>
      </c>
      <c r="P3670">
        <v>0</v>
      </c>
      <c r="Q3670">
        <v>5</v>
      </c>
      <c r="R3670">
        <v>5</v>
      </c>
      <c r="S3670">
        <v>1</v>
      </c>
      <c r="AT3670" s="1"/>
      <c r="AU3670" s="2" t="str">
        <f>IF(ISBLANK(B3670),"", TEXT(B3670,"dddd, d \d\e mmmm \d\e aaaa"))</f>
        <v>sexta-feira, 15 de maio de 2026</v>
      </c>
      <c r="AX3670" s="1" t="str" cm="1">
        <f t="array" ref="AX3670">IFERROR(_xlfn.TEXTJOIN(", ",TRUE,_xlfn._xlws.SORT(_xlfn.UNIQUE(_xlfn._xlws.FILTER($K$2:$K$2889,($I$2:$I$2889=I3670)*($K$2:$K$2889&lt;&gt;""))))),"")</f>
        <v>Fred</v>
      </c>
      <c r="AY3670" s="1" t="str">
        <f>IF(ISBLANK(F3670),"", IF(OR(
ISNUMBER(FIND("escovacao",LOWER(F3670))),
ISNUMBER(FIND("escovação",LOWER(F3670))),
ISNUMBER(FIND("higiene bucal",LOWER(F3670))),
ISNUMBER(FIND("tosa",LOWER(F3670))),
ISNUMBER(FIND("hidratacao",LOWER(F3670))),
ISNUMBER(FIND("hidratação",LOWER(F3670))),
ISNUMBER(FIND("spa",LOWER(F3670))),
ISNUMBER(FIND("corte de unhas",LOWER(F3670))),
ISNUMBER(FIND("desembolo",LOWER(F3670))),
ISNUMBER(FIND("clorexidina",LOWER(F3670))),
ISNUMBER(FIND("matizacao",LOWER(F3670))),
ISNUMBER(FIND("matização",LOWER(F3670))),
ISNUMBER(FIND("arredondamento",LOWER(F3670))),
ISNUMBER(FIND("remocao",LOWER(F3670))),
ISNUMBER(FIND("remoção",LOWER(F3670)))
),"Serviços extras",
IF(ISNUMBER(FIND("banho",LOWER(F3670))),"Banho","Loja")))</f>
        <v>Serviços extras</v>
      </c>
      <c r="AZ3670" s="1" t="str">
        <f>IF(ISBLANK(I3670),"", _xlfn.LET(_xlpm.Pedido,TRIM(D3670&amp;""),IF(_xlpm.Pedido&lt;&gt;"",_xlpm.Pedido&amp;" | "&amp;K3670,I3670&amp;" | "&amp;K3670&amp;" | "&amp;TEXT(AU3670,"0"))))</f>
        <v>2647 | Fred | sexta-feira, 15 de maio de 2026</v>
      </c>
      <c r="BA3670" s="1" t="str">
        <f>IF(ISBLANK(I3670),"", _xlfn.LET(_xlpm.TipoServico,LOWER(H3670),IF(ISNUMBER(FIND("banho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0" s="1" t="str">
        <f>IF(ISBLANK(I3670),"", _xlfn.LET(
    _xlpm.Servico,TRIM(F3670&amp;""),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70" s="1">
        <f t="shared" si="12"/>
        <v>5</v>
      </c>
    </row>
    <row r="3671" spans="1:55" x14ac:dyDescent="0.3">
      <c r="A3671" t="s">
        <v>141</v>
      </c>
      <c r="B3671" s="3">
        <v>46157</v>
      </c>
      <c r="C3671" t="s">
        <v>2</v>
      </c>
      <c r="D3671">
        <v>5713</v>
      </c>
      <c r="F3671" t="s">
        <v>134</v>
      </c>
      <c r="G3671" t="s">
        <v>134</v>
      </c>
      <c r="H3671" t="s">
        <v>135</v>
      </c>
      <c r="I3671">
        <v>2716</v>
      </c>
      <c r="J3671" t="s">
        <v>60</v>
      </c>
      <c r="K3671" t="s">
        <v>168</v>
      </c>
      <c r="L3671">
        <v>73981320220</v>
      </c>
      <c r="N3671">
        <v>0</v>
      </c>
      <c r="P3671">
        <v>0</v>
      </c>
      <c r="Q3671">
        <v>62</v>
      </c>
      <c r="R3671">
        <v>62</v>
      </c>
      <c r="S3671">
        <v>1</v>
      </c>
      <c r="AT3671" s="1"/>
      <c r="AU3671" s="2" t="str">
        <f>IF(ISBLANK(B3671),"", TEXT(B3671,"dddd, d \d\e mmmm \d\e aaaa"))</f>
        <v>sexta-feira, 15 de maio de 2026</v>
      </c>
      <c r="AX3671" s="1" t="str" cm="1">
        <f t="array" ref="AX3671">IFERROR(_xlfn.TEXTJOIN(", ",TRUE,_xlfn._xlws.SORT(_xlfn.UNIQUE(_xlfn._xlws.FILTER($K$2:$K$2889,($I$2:$I$2889=I3671)*($K$2:$K$2889&lt;&gt;""))))),"")</f>
        <v>Kiki, Lua, Lupy</v>
      </c>
      <c r="AY3671" s="1" t="str">
        <f>IF(ISBLANK(F3671),"", IF(OR(
ISNUMBER(FIND("escovacao",LOWER(F3671))),
ISNUMBER(FIND("escovação",LOWER(F3671))),
ISNUMBER(FIND("higiene bucal",LOWER(F3671))),
ISNUMBER(FIND("tosa",LOWER(F3671))),
ISNUMBER(FIND("hidratacao",LOWER(F3671))),
ISNUMBER(FIND("hidratação",LOWER(F3671))),
ISNUMBER(FIND("spa",LOWER(F3671))),
ISNUMBER(FIND("corte de unhas",LOWER(F3671))),
ISNUMBER(FIND("desembolo",LOWER(F3671))),
ISNUMBER(FIND("clorexidina",LOWER(F3671))),
ISNUMBER(FIND("matizacao",LOWER(F3671))),
ISNUMBER(FIND("matização",LOWER(F3671))),
ISNUMBER(FIND("arredondamento",LOWER(F3671))),
ISNUMBER(FIND("remocao",LOWER(F3671))),
ISNUMBER(FIND("remoção",LOWER(F3671)))
),"Serviços extras",
IF(ISNUMBER(FIND("banho",LOWER(F3671))),"Banho","Loja")))</f>
        <v>Banho</v>
      </c>
      <c r="AZ3671" s="1" t="str">
        <f>IF(ISBLANK(I3671),"", _xlfn.LET(_xlpm.Pedido,TRIM(D3671&amp;""),IF(_xlpm.Pedido&lt;&gt;"",_xlpm.Pedido&amp;" | "&amp;K3671,I3671&amp;" | "&amp;K3671&amp;" | "&amp;TEXT(AU3671,"0"))))</f>
        <v>5713 | Kiki</v>
      </c>
      <c r="BA3671" s="1" t="str">
        <f>IF(ISBLANK(I3671),"", _xlfn.LET(_xlpm.TipoServico,LOWER(H3671),IF(ISNUMBER(FIND("banho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1" s="1" t="str">
        <f>IF(ISBLANK(I3671),"", _xlfn.LET(
    _xlpm.Servico,TRIM(F3671&amp;""),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71" s="1">
        <f t="shared" si="12"/>
        <v>62</v>
      </c>
    </row>
    <row r="3672" spans="1:55" x14ac:dyDescent="0.3">
      <c r="A3672" t="s">
        <v>141</v>
      </c>
      <c r="B3672" s="3">
        <v>46157</v>
      </c>
      <c r="C3672" t="s">
        <v>2</v>
      </c>
      <c r="D3672">
        <v>5713</v>
      </c>
      <c r="F3672" t="s">
        <v>169</v>
      </c>
      <c r="G3672" t="s">
        <v>169</v>
      </c>
      <c r="H3672" t="s">
        <v>135</v>
      </c>
      <c r="I3672">
        <v>2716</v>
      </c>
      <c r="J3672" t="s">
        <v>60</v>
      </c>
      <c r="K3672" t="s">
        <v>168</v>
      </c>
      <c r="L3672">
        <v>73981320220</v>
      </c>
      <c r="N3672">
        <v>0</v>
      </c>
      <c r="P3672">
        <v>0</v>
      </c>
      <c r="Q3672">
        <v>10</v>
      </c>
      <c r="R3672">
        <v>10</v>
      </c>
      <c r="S3672">
        <v>1</v>
      </c>
      <c r="AT3672" s="1"/>
      <c r="AU3672" s="2" t="str">
        <f>IF(ISBLANK(B3672),"", TEXT(B3672,"dddd, d \d\e mmmm \d\e aaaa"))</f>
        <v>sexta-feira, 15 de maio de 2026</v>
      </c>
      <c r="AX3672" s="1" t="str" cm="1">
        <f t="array" ref="AX3672">IFERROR(_xlfn.TEXTJOIN(", ",TRUE,_xlfn._xlws.SORT(_xlfn.UNIQUE(_xlfn._xlws.FILTER($K$2:$K$2889,($I$2:$I$2889=I3672)*($K$2:$K$2889&lt;&gt;""))))),"")</f>
        <v>Kiki, Lua, Lupy</v>
      </c>
      <c r="AY3672" s="1" t="str">
        <f>IF(ISBLANK(F3672),"", IF(OR(
ISNUMBER(FIND("escovacao",LOWER(F3672))),
ISNUMBER(FIND("escovação",LOWER(F3672))),
ISNUMBER(FIND("higiene bucal",LOWER(F3672))),
ISNUMBER(FIND("tosa",LOWER(F3672))),
ISNUMBER(FIND("hidratacao",LOWER(F3672))),
ISNUMBER(FIND("hidratação",LOWER(F3672))),
ISNUMBER(FIND("spa",LOWER(F3672))),
ISNUMBER(FIND("corte de unhas",LOWER(F3672))),
ISNUMBER(FIND("desembolo",LOWER(F3672))),
ISNUMBER(FIND("clorexidina",LOWER(F3672))),
ISNUMBER(FIND("matizacao",LOWER(F3672))),
ISNUMBER(FIND("matização",LOWER(F3672))),
ISNUMBER(FIND("arredondamento",LOWER(F3672))),
ISNUMBER(FIND("remocao",LOWER(F3672))),
ISNUMBER(FIND("remoção",LOWER(F3672)))
),"Serviços extras",
IF(ISNUMBER(FIND("banho",LOWER(F3672))),"Banho","Loja")))</f>
        <v>Serviços extras</v>
      </c>
      <c r="AZ3672" s="1" t="str">
        <f>IF(ISBLANK(I3672),"", _xlfn.LET(_xlpm.Pedido,TRIM(D3672&amp;""),IF(_xlpm.Pedido&lt;&gt;"",_xlpm.Pedido&amp;" | "&amp;K3672,I3672&amp;" | "&amp;K3672&amp;" | "&amp;TEXT(AU3672,"0"))))</f>
        <v>5713 | Kiki</v>
      </c>
      <c r="BA3672" s="1" t="str">
        <f>IF(ISBLANK(I3672),"", _xlfn.LET(_xlpm.TipoServico,LOWER(H3672),IF(ISNUMBER(FIND("banho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2" s="1" t="str">
        <f>IF(ISBLANK(I3672),"", _xlfn.LET(
    _xlpm.Servico,TRIM(F3672&amp;""),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72" s="1">
        <f t="shared" si="12"/>
        <v>10</v>
      </c>
    </row>
    <row r="3673" spans="1:55" x14ac:dyDescent="0.3">
      <c r="A3673" t="s">
        <v>172</v>
      </c>
      <c r="B3673" s="3">
        <v>46157</v>
      </c>
      <c r="C3673" t="s">
        <v>2</v>
      </c>
      <c r="F3673" t="s">
        <v>134</v>
      </c>
      <c r="G3673" t="s">
        <v>134</v>
      </c>
      <c r="H3673" t="s">
        <v>135</v>
      </c>
      <c r="I3673">
        <v>2264</v>
      </c>
      <c r="J3673" t="s">
        <v>153</v>
      </c>
      <c r="K3673" t="s">
        <v>154</v>
      </c>
      <c r="L3673">
        <v>7391180113</v>
      </c>
      <c r="N3673">
        <v>0</v>
      </c>
      <c r="P3673">
        <v>0</v>
      </c>
      <c r="Q3673">
        <v>62</v>
      </c>
      <c r="R3673">
        <v>62</v>
      </c>
      <c r="S3673">
        <v>1</v>
      </c>
      <c r="AT3673" s="1"/>
      <c r="AU3673" s="2" t="str">
        <f>IF(ISBLANK(B3673),"", TEXT(B3673,"dddd, d \d\e mmmm \d\e aaaa"))</f>
        <v>sexta-feira, 15 de maio de 2026</v>
      </c>
      <c r="AX3673" s="1" t="str" cm="1">
        <f t="array" ref="AX3673">IFERROR(_xlfn.TEXTJOIN(", ",TRUE,_xlfn._xlws.SORT(_xlfn.UNIQUE(_xlfn._xlws.FILTER($K$2:$K$2889,($I$2:$I$2889=I3673)*($K$2:$K$2889&lt;&gt;""))))),"")</f>
        <v>Zoe</v>
      </c>
      <c r="AY3673" s="1" t="str">
        <f>IF(ISBLANK(F3673),"", IF(OR(
ISNUMBER(FIND("escovacao",LOWER(F3673))),
ISNUMBER(FIND("escovação",LOWER(F3673))),
ISNUMBER(FIND("higiene bucal",LOWER(F3673))),
ISNUMBER(FIND("tosa",LOWER(F3673))),
ISNUMBER(FIND("hidratacao",LOWER(F3673))),
ISNUMBER(FIND("hidratação",LOWER(F3673))),
ISNUMBER(FIND("spa",LOWER(F3673))),
ISNUMBER(FIND("corte de unhas",LOWER(F3673))),
ISNUMBER(FIND("desembolo",LOWER(F3673))),
ISNUMBER(FIND("clorexidina",LOWER(F3673))),
ISNUMBER(FIND("matizacao",LOWER(F3673))),
ISNUMBER(FIND("matização",LOWER(F3673))),
ISNUMBER(FIND("arredondamento",LOWER(F3673))),
ISNUMBER(FIND("remocao",LOWER(F3673))),
ISNUMBER(FIND("remoção",LOWER(F3673)))
),"Serviços extras",
IF(ISNUMBER(FIND("banho",LOWER(F3673))),"Banho","Loja")))</f>
        <v>Banho</v>
      </c>
      <c r="AZ3673" s="1" t="str">
        <f>IF(ISBLANK(I3673),"", _xlfn.LET(_xlpm.Pedido,TRIM(D3673&amp;""),IF(_xlpm.Pedido&lt;&gt;"",_xlpm.Pedido&amp;" | "&amp;K3673,I3673&amp;" | "&amp;K3673&amp;" | "&amp;TEXT(AU3673,"0"))))</f>
        <v>2264 | Zoe | sexta-feira, 15 de maio de 2026</v>
      </c>
      <c r="BA3673" s="1" t="str">
        <f>IF(ISBLANK(I3673),"", _xlfn.LET(_xlpm.TipoServico,LOWER(H3673),IF(ISNUMBER(FIND("banho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3" s="1" t="str">
        <f>IF(ISBLANK(I3673),"", _xlfn.LET(
    _xlpm.Servico,TRIM(F3673&amp;""),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73" s="1">
        <f t="shared" si="12"/>
        <v>62</v>
      </c>
    </row>
    <row r="3674" spans="1:55" x14ac:dyDescent="0.3">
      <c r="A3674" t="s">
        <v>172</v>
      </c>
      <c r="B3674" s="3">
        <v>46157</v>
      </c>
      <c r="C3674" t="s">
        <v>2</v>
      </c>
      <c r="F3674" t="s">
        <v>137</v>
      </c>
      <c r="G3674" t="s">
        <v>137</v>
      </c>
      <c r="H3674" t="s">
        <v>135</v>
      </c>
      <c r="I3674">
        <v>2264</v>
      </c>
      <c r="J3674" t="s">
        <v>153</v>
      </c>
      <c r="K3674" t="s">
        <v>154</v>
      </c>
      <c r="L3674">
        <v>7391180113</v>
      </c>
      <c r="N3674">
        <v>0</v>
      </c>
      <c r="P3674">
        <v>0</v>
      </c>
      <c r="Q3674">
        <v>5</v>
      </c>
      <c r="R3674">
        <v>5</v>
      </c>
      <c r="S3674">
        <v>1</v>
      </c>
      <c r="AT3674" s="1"/>
      <c r="AU3674" s="2" t="str">
        <f>IF(ISBLANK(B3674),"", TEXT(B3674,"dddd, d \d\e mmmm \d\e aaaa"))</f>
        <v>sexta-feira, 15 de maio de 2026</v>
      </c>
      <c r="AX3674" s="1" t="str" cm="1">
        <f t="array" ref="AX3674">IFERROR(_xlfn.TEXTJOIN(", ",TRUE,_xlfn._xlws.SORT(_xlfn.UNIQUE(_xlfn._xlws.FILTER($K$2:$K$2889,($I$2:$I$2889=I3674)*($K$2:$K$2889&lt;&gt;""))))),"")</f>
        <v>Zoe</v>
      </c>
      <c r="AY3674" s="1" t="str">
        <f>IF(ISBLANK(F3674),"", IF(OR(
ISNUMBER(FIND("escovacao",LOWER(F3674))),
ISNUMBER(FIND("escovação",LOWER(F3674))),
ISNUMBER(FIND("higiene bucal",LOWER(F3674))),
ISNUMBER(FIND("tosa",LOWER(F3674))),
ISNUMBER(FIND("hidratacao",LOWER(F3674))),
ISNUMBER(FIND("hidratação",LOWER(F3674))),
ISNUMBER(FIND("spa",LOWER(F3674))),
ISNUMBER(FIND("corte de unhas",LOWER(F3674))),
ISNUMBER(FIND("desembolo",LOWER(F3674))),
ISNUMBER(FIND("clorexidina",LOWER(F3674))),
ISNUMBER(FIND("matizacao",LOWER(F3674))),
ISNUMBER(FIND("matização",LOWER(F3674))),
ISNUMBER(FIND("arredondamento",LOWER(F3674))),
ISNUMBER(FIND("remocao",LOWER(F3674))),
ISNUMBER(FIND("remoção",LOWER(F3674)))
),"Serviços extras",
IF(ISNUMBER(FIND("banho",LOWER(F3674))),"Banho","Loja")))</f>
        <v>Serviços extras</v>
      </c>
      <c r="AZ3674" s="1" t="str">
        <f>IF(ISBLANK(I3674),"", _xlfn.LET(_xlpm.Pedido,TRIM(D3674&amp;""),IF(_xlpm.Pedido&lt;&gt;"",_xlpm.Pedido&amp;" | "&amp;K3674,I3674&amp;" | "&amp;K3674&amp;" | "&amp;TEXT(AU3674,"0"))))</f>
        <v>2264 | Zoe | sexta-feira, 15 de maio de 2026</v>
      </c>
      <c r="BA3674" s="1" t="str">
        <f>IF(ISBLANK(I3674),"", _xlfn.LET(_xlpm.TipoServico,LOWER(H3674),IF(ISNUMBER(FIND("banho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4" s="1" t="str">
        <f>IF(ISBLANK(I3674),"", _xlfn.LET(
    _xlpm.Servico,TRIM(F3674&amp;""),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74" s="1">
        <f t="shared" si="12"/>
        <v>5</v>
      </c>
    </row>
    <row r="3675" spans="1:55" x14ac:dyDescent="0.3">
      <c r="A3675" t="s">
        <v>172</v>
      </c>
      <c r="B3675" s="3">
        <v>46157</v>
      </c>
      <c r="C3675" t="s">
        <v>2</v>
      </c>
      <c r="F3675" t="s">
        <v>147</v>
      </c>
      <c r="G3675" t="s">
        <v>147</v>
      </c>
      <c r="H3675" t="s">
        <v>135</v>
      </c>
      <c r="I3675">
        <v>2264</v>
      </c>
      <c r="J3675" t="s">
        <v>153</v>
      </c>
      <c r="K3675" t="s">
        <v>154</v>
      </c>
      <c r="L3675">
        <v>7391180113</v>
      </c>
      <c r="N3675">
        <v>0</v>
      </c>
      <c r="P3675">
        <v>0</v>
      </c>
      <c r="Q3675">
        <v>25</v>
      </c>
      <c r="R3675">
        <v>25</v>
      </c>
      <c r="S3675">
        <v>1</v>
      </c>
      <c r="AT3675" s="1"/>
      <c r="AU3675" s="2" t="str">
        <f>IF(ISBLANK(B3675),"", TEXT(B3675,"dddd, d \d\e mmmm \d\e aaaa"))</f>
        <v>sexta-feira, 15 de maio de 2026</v>
      </c>
      <c r="AX3675" s="1" t="str" cm="1">
        <f t="array" ref="AX3675">IFERROR(_xlfn.TEXTJOIN(", ",TRUE,_xlfn._xlws.SORT(_xlfn.UNIQUE(_xlfn._xlws.FILTER($K$2:$K$2889,($I$2:$I$2889=I3675)*($K$2:$K$2889&lt;&gt;""))))),"")</f>
        <v>Zoe</v>
      </c>
      <c r="AY3675" s="1" t="str">
        <f>IF(ISBLANK(F3675),"", IF(OR(
ISNUMBER(FIND("escovacao",LOWER(F3675))),
ISNUMBER(FIND("escovação",LOWER(F3675))),
ISNUMBER(FIND("higiene bucal",LOWER(F3675))),
ISNUMBER(FIND("tosa",LOWER(F3675))),
ISNUMBER(FIND("hidratacao",LOWER(F3675))),
ISNUMBER(FIND("hidratação",LOWER(F3675))),
ISNUMBER(FIND("spa",LOWER(F3675))),
ISNUMBER(FIND("corte de unhas",LOWER(F3675))),
ISNUMBER(FIND("desembolo",LOWER(F3675))),
ISNUMBER(FIND("clorexidina",LOWER(F3675))),
ISNUMBER(FIND("matizacao",LOWER(F3675))),
ISNUMBER(FIND("matização",LOWER(F3675))),
ISNUMBER(FIND("arredondamento",LOWER(F3675))),
ISNUMBER(FIND("remocao",LOWER(F3675))),
ISNUMBER(FIND("remoção",LOWER(F3675)))
),"Serviços extras",
IF(ISNUMBER(FIND("banho",LOWER(F3675))),"Banho","Loja")))</f>
        <v>Serviços extras</v>
      </c>
      <c r="AZ3675" s="1" t="str">
        <f>IF(ISBLANK(I3675),"", _xlfn.LET(_xlpm.Pedido,TRIM(D3675&amp;""),IF(_xlpm.Pedido&lt;&gt;"",_xlpm.Pedido&amp;" | "&amp;K3675,I3675&amp;" | "&amp;K3675&amp;" | "&amp;TEXT(AU3675,"0"))))</f>
        <v>2264 | Zoe | sexta-feira, 15 de maio de 2026</v>
      </c>
      <c r="BA3675" s="1" t="str">
        <f>IF(ISBLANK(I3675),"", _xlfn.LET(_xlpm.TipoServico,LOWER(H3675),IF(ISNUMBER(FIND("banho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5" s="1" t="str">
        <f>IF(ISBLANK(I3675),"", _xlfn.LET(
    _xlpm.Servico,TRIM(F3675&amp;""),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3675" s="1">
        <f t="shared" si="12"/>
        <v>25</v>
      </c>
    </row>
    <row r="3676" spans="1:55" x14ac:dyDescent="0.3">
      <c r="A3676" t="s">
        <v>172</v>
      </c>
      <c r="B3676" s="3">
        <v>46158</v>
      </c>
      <c r="C3676" t="s">
        <v>27</v>
      </c>
      <c r="D3676">
        <v>5596</v>
      </c>
      <c r="F3676" t="s">
        <v>162</v>
      </c>
      <c r="G3676" t="s">
        <v>162</v>
      </c>
      <c r="H3676" t="s">
        <v>135</v>
      </c>
      <c r="I3676">
        <v>2853</v>
      </c>
      <c r="J3676" t="s">
        <v>36</v>
      </c>
      <c r="K3676" t="s">
        <v>161</v>
      </c>
      <c r="L3676">
        <v>557399845575</v>
      </c>
      <c r="N3676">
        <v>0</v>
      </c>
      <c r="P3676">
        <v>0</v>
      </c>
      <c r="Q3676">
        <v>35</v>
      </c>
      <c r="R3676">
        <v>35</v>
      </c>
      <c r="S3676">
        <v>1</v>
      </c>
      <c r="AT3676" s="1"/>
      <c r="AU3676" s="2" t="str">
        <f>IF(ISBLANK(B3676),"", TEXT(B3676,"dddd, d \d\e mmmm \d\e aaaa"))</f>
        <v>sábado, 16 de maio de 2026</v>
      </c>
      <c r="AX3676" s="1" t="str" cm="1">
        <f t="array" ref="AX3676">IFERROR(_xlfn.TEXTJOIN(", ",TRUE,_xlfn._xlws.SORT(_xlfn.UNIQUE(_xlfn._xlws.FILTER($K$2:$K$2889,($I$2:$I$2889=I3676)*($K$2:$K$2889&lt;&gt;""))))),"")</f>
        <v>Charlotte</v>
      </c>
      <c r="AY3676" s="1" t="str">
        <f>IF(ISBLANK(F3676),"", IF(OR(
ISNUMBER(FIND("escovacao",LOWER(F3676))),
ISNUMBER(FIND("escovação",LOWER(F3676))),
ISNUMBER(FIND("higiene bucal",LOWER(F3676))),
ISNUMBER(FIND("tosa",LOWER(F3676))),
ISNUMBER(FIND("hidratacao",LOWER(F3676))),
ISNUMBER(FIND("hidratação",LOWER(F3676))),
ISNUMBER(FIND("spa",LOWER(F3676))),
ISNUMBER(FIND("corte de unhas",LOWER(F3676))),
ISNUMBER(FIND("desembolo",LOWER(F3676))),
ISNUMBER(FIND("clorexidina",LOWER(F3676))),
ISNUMBER(FIND("matizacao",LOWER(F3676))),
ISNUMBER(FIND("matização",LOWER(F3676))),
ISNUMBER(FIND("arredondamento",LOWER(F3676))),
ISNUMBER(FIND("remocao",LOWER(F3676))),
ISNUMBER(FIND("remoção",LOWER(F3676)))
),"Serviços extras",
IF(ISNUMBER(FIND("banho",LOWER(F3676))),"Banho","Loja")))</f>
        <v>Serviços extras</v>
      </c>
      <c r="AZ3676" s="1" t="str">
        <f>IF(ISBLANK(I3676),"", _xlfn.LET(_xlpm.Pedido,TRIM(D3676&amp;""),IF(_xlpm.Pedido&lt;&gt;"",_xlpm.Pedido&amp;" | "&amp;K3676,I3676&amp;" | "&amp;K3676&amp;" | "&amp;TEXT(AU3676,"0"))))</f>
        <v>5596 | Charlotte</v>
      </c>
      <c r="BA3676" s="1" t="str">
        <f>IF(ISBLANK(I3676),"", _xlfn.LET(_xlpm.TipoServico,LOWER(H3676),IF(ISNUMBER(FIND("banho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6" s="1" t="str">
        <f>IF(ISBLANK(I3676),"", _xlfn.LET(
    _xlpm.Servico,TRIM(F3676&amp;""),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676" s="1">
        <f t="shared" si="12"/>
        <v>35</v>
      </c>
    </row>
    <row r="3677" spans="1:55" x14ac:dyDescent="0.3">
      <c r="A3677" t="s">
        <v>172</v>
      </c>
      <c r="B3677" s="3">
        <v>46158</v>
      </c>
      <c r="C3677" t="s">
        <v>27</v>
      </c>
      <c r="D3677">
        <v>5596</v>
      </c>
      <c r="F3677" t="s">
        <v>146</v>
      </c>
      <c r="G3677" t="s">
        <v>146</v>
      </c>
      <c r="H3677" t="s">
        <v>135</v>
      </c>
      <c r="I3677">
        <v>2853</v>
      </c>
      <c r="J3677" t="s">
        <v>36</v>
      </c>
      <c r="K3677" t="s">
        <v>161</v>
      </c>
      <c r="L3677">
        <v>557399845575</v>
      </c>
      <c r="N3677">
        <v>0</v>
      </c>
      <c r="P3677">
        <v>0</v>
      </c>
      <c r="Q3677">
        <v>12</v>
      </c>
      <c r="R3677">
        <v>12</v>
      </c>
      <c r="S3677">
        <v>1</v>
      </c>
      <c r="AT3677" s="1"/>
      <c r="AU3677" s="2" t="str">
        <f>IF(ISBLANK(B3677),"", TEXT(B3677,"dddd, d \d\e mmmm \d\e aaaa"))</f>
        <v>sábado, 16 de maio de 2026</v>
      </c>
      <c r="AX3677" s="1" t="str" cm="1">
        <f t="array" ref="AX3677">IFERROR(_xlfn.TEXTJOIN(", ",TRUE,_xlfn._xlws.SORT(_xlfn.UNIQUE(_xlfn._xlws.FILTER($K$2:$K$2889,($I$2:$I$2889=I3677)*($K$2:$K$2889&lt;&gt;""))))),"")</f>
        <v>Charlotte</v>
      </c>
      <c r="AY3677" s="1" t="str">
        <f>IF(ISBLANK(F3677),"", IF(OR(
ISNUMBER(FIND("escovacao",LOWER(F3677))),
ISNUMBER(FIND("escovação",LOWER(F3677))),
ISNUMBER(FIND("higiene bucal",LOWER(F3677))),
ISNUMBER(FIND("tosa",LOWER(F3677))),
ISNUMBER(FIND("hidratacao",LOWER(F3677))),
ISNUMBER(FIND("hidratação",LOWER(F3677))),
ISNUMBER(FIND("spa",LOWER(F3677))),
ISNUMBER(FIND("corte de unhas",LOWER(F3677))),
ISNUMBER(FIND("desembolo",LOWER(F3677))),
ISNUMBER(FIND("clorexidina",LOWER(F3677))),
ISNUMBER(FIND("matizacao",LOWER(F3677))),
ISNUMBER(FIND("matização",LOWER(F3677))),
ISNUMBER(FIND("arredondamento",LOWER(F3677))),
ISNUMBER(FIND("remocao",LOWER(F3677))),
ISNUMBER(FIND("remoção",LOWER(F3677)))
),"Serviços extras",
IF(ISNUMBER(FIND("banho",LOWER(F3677))),"Banho","Loja")))</f>
        <v>Serviços extras</v>
      </c>
      <c r="AZ3677" s="1" t="str">
        <f>IF(ISBLANK(I3677),"", _xlfn.LET(_xlpm.Pedido,TRIM(D3677&amp;""),IF(_xlpm.Pedido&lt;&gt;"",_xlpm.Pedido&amp;" | "&amp;K3677,I3677&amp;" | "&amp;K3677&amp;" | "&amp;TEXT(AU3677,"0"))))</f>
        <v>5596 | Charlotte</v>
      </c>
      <c r="BA3677" s="1" t="str">
        <f>IF(ISBLANK(I3677),"", _xlfn.LET(_xlpm.TipoServico,LOWER(H3677),IF(ISNUMBER(FIND("banho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7" s="1" t="str">
        <f>IF(ISBLANK(I3677),"", _xlfn.LET(
    _xlpm.Servico,TRIM(F3677&amp;""),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77" s="1">
        <f t="shared" si="12"/>
        <v>12</v>
      </c>
    </row>
    <row r="3678" spans="1:55" x14ac:dyDescent="0.3">
      <c r="A3678" t="s">
        <v>133</v>
      </c>
      <c r="B3678" s="3">
        <v>46158</v>
      </c>
      <c r="C3678" t="s">
        <v>27</v>
      </c>
      <c r="D3678">
        <v>5646</v>
      </c>
      <c r="F3678" t="s">
        <v>134</v>
      </c>
      <c r="G3678" t="s">
        <v>134</v>
      </c>
      <c r="H3678" t="s">
        <v>135</v>
      </c>
      <c r="I3678">
        <v>2786</v>
      </c>
      <c r="J3678" t="s">
        <v>163</v>
      </c>
      <c r="K3678" t="s">
        <v>164</v>
      </c>
      <c r="L3678">
        <v>71996156653</v>
      </c>
      <c r="N3678">
        <v>0</v>
      </c>
      <c r="P3678">
        <v>0</v>
      </c>
      <c r="Q3678">
        <v>62</v>
      </c>
      <c r="R3678">
        <v>62</v>
      </c>
      <c r="S3678">
        <v>1</v>
      </c>
      <c r="AT3678" s="1"/>
      <c r="AU3678" s="2" t="str">
        <f>IF(ISBLANK(B3678),"", TEXT(B3678,"dddd, d \d\e mmmm \d\e aaaa"))</f>
        <v>sábado, 16 de maio de 2026</v>
      </c>
      <c r="AX3678" s="1" t="str" cm="1">
        <f t="array" ref="AX3678">IFERROR(_xlfn.TEXTJOIN(", ",TRUE,_xlfn._xlws.SORT(_xlfn.UNIQUE(_xlfn._xlws.FILTER($K$2:$K$2889,($I$2:$I$2889=I3678)*($K$2:$K$2889&lt;&gt;""))))),"")</f>
        <v>Kaleb</v>
      </c>
      <c r="AY3678" s="1" t="str">
        <f>IF(ISBLANK(F3678),"", IF(OR(
ISNUMBER(FIND("escovacao",LOWER(F3678))),
ISNUMBER(FIND("escovação",LOWER(F3678))),
ISNUMBER(FIND("higiene bucal",LOWER(F3678))),
ISNUMBER(FIND("tosa",LOWER(F3678))),
ISNUMBER(FIND("hidratacao",LOWER(F3678))),
ISNUMBER(FIND("hidratação",LOWER(F3678))),
ISNUMBER(FIND("spa",LOWER(F3678))),
ISNUMBER(FIND("corte de unhas",LOWER(F3678))),
ISNUMBER(FIND("desembolo",LOWER(F3678))),
ISNUMBER(FIND("clorexidina",LOWER(F3678))),
ISNUMBER(FIND("matizacao",LOWER(F3678))),
ISNUMBER(FIND("matização",LOWER(F3678))),
ISNUMBER(FIND("arredondamento",LOWER(F3678))),
ISNUMBER(FIND("remocao",LOWER(F3678))),
ISNUMBER(FIND("remoção",LOWER(F3678)))
),"Serviços extras",
IF(ISNUMBER(FIND("banho",LOWER(F3678))),"Banho","Loja")))</f>
        <v>Banho</v>
      </c>
      <c r="AZ3678" s="1" t="str">
        <f>IF(ISBLANK(I3678),"", _xlfn.LET(_xlpm.Pedido,TRIM(D3678&amp;""),IF(_xlpm.Pedido&lt;&gt;"",_xlpm.Pedido&amp;" | "&amp;K3678,I3678&amp;" | "&amp;K3678&amp;" | "&amp;TEXT(AU3678,"0"))))</f>
        <v>5646 | Kaleb</v>
      </c>
      <c r="BA3678" s="1" t="str">
        <f>IF(ISBLANK(I3678),"", _xlfn.LET(_xlpm.TipoServico,LOWER(H3678),IF(ISNUMBER(FIND("banho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8" s="1" t="str">
        <f>IF(ISBLANK(I3678),"", _xlfn.LET(
    _xlpm.Servico,TRIM(F3678&amp;""),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78" s="1">
        <f t="shared" si="12"/>
        <v>62</v>
      </c>
    </row>
    <row r="3679" spans="1:55" x14ac:dyDescent="0.3">
      <c r="A3679" t="s">
        <v>133</v>
      </c>
      <c r="B3679" s="3">
        <v>46158</v>
      </c>
      <c r="C3679" t="s">
        <v>27</v>
      </c>
      <c r="D3679">
        <v>5646</v>
      </c>
      <c r="F3679" t="s">
        <v>146</v>
      </c>
      <c r="G3679" t="s">
        <v>146</v>
      </c>
      <c r="H3679" t="s">
        <v>135</v>
      </c>
      <c r="I3679">
        <v>2786</v>
      </c>
      <c r="J3679" t="s">
        <v>163</v>
      </c>
      <c r="K3679" t="s">
        <v>164</v>
      </c>
      <c r="L3679">
        <v>71996156653</v>
      </c>
      <c r="N3679">
        <v>0</v>
      </c>
      <c r="P3679">
        <v>0</v>
      </c>
      <c r="Q3679">
        <v>12</v>
      </c>
      <c r="R3679">
        <v>12</v>
      </c>
      <c r="S3679">
        <v>1</v>
      </c>
      <c r="AT3679" s="1"/>
      <c r="AU3679" s="2" t="str">
        <f>IF(ISBLANK(B3679),"", TEXT(B3679,"dddd, d \d\e mmmm \d\e aaaa"))</f>
        <v>sábado, 16 de maio de 2026</v>
      </c>
      <c r="AX3679" s="1" t="str" cm="1">
        <f t="array" ref="AX3679">IFERROR(_xlfn.TEXTJOIN(", ",TRUE,_xlfn._xlws.SORT(_xlfn.UNIQUE(_xlfn._xlws.FILTER($K$2:$K$2889,($I$2:$I$2889=I3679)*($K$2:$K$2889&lt;&gt;""))))),"")</f>
        <v>Kaleb</v>
      </c>
      <c r="AY3679" s="1" t="str">
        <f>IF(ISBLANK(F3679),"", IF(OR(
ISNUMBER(FIND("escovacao",LOWER(F3679))),
ISNUMBER(FIND("escovação",LOWER(F3679))),
ISNUMBER(FIND("higiene bucal",LOWER(F3679))),
ISNUMBER(FIND("tosa",LOWER(F3679))),
ISNUMBER(FIND("hidratacao",LOWER(F3679))),
ISNUMBER(FIND("hidratação",LOWER(F3679))),
ISNUMBER(FIND("spa",LOWER(F3679))),
ISNUMBER(FIND("corte de unhas",LOWER(F3679))),
ISNUMBER(FIND("desembolo",LOWER(F3679))),
ISNUMBER(FIND("clorexidina",LOWER(F3679))),
ISNUMBER(FIND("matizacao",LOWER(F3679))),
ISNUMBER(FIND("matização",LOWER(F3679))),
ISNUMBER(FIND("arredondamento",LOWER(F3679))),
ISNUMBER(FIND("remocao",LOWER(F3679))),
ISNUMBER(FIND("remoção",LOWER(F3679)))
),"Serviços extras",
IF(ISNUMBER(FIND("banho",LOWER(F3679))),"Banho","Loja")))</f>
        <v>Serviços extras</v>
      </c>
      <c r="AZ3679" s="1" t="str">
        <f>IF(ISBLANK(I3679),"", _xlfn.LET(_xlpm.Pedido,TRIM(D3679&amp;""),IF(_xlpm.Pedido&lt;&gt;"",_xlpm.Pedido&amp;" | "&amp;K3679,I3679&amp;" | "&amp;K3679&amp;" | "&amp;TEXT(AU3679,"0"))))</f>
        <v>5646 | Kaleb</v>
      </c>
      <c r="BA3679" s="1" t="str">
        <f>IF(ISBLANK(I3679),"", _xlfn.LET(_xlpm.TipoServico,LOWER(H3679),IF(ISNUMBER(FIND("banho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79" s="1" t="str">
        <f>IF(ISBLANK(I3679),"", _xlfn.LET(
    _xlpm.Servico,TRIM(F3679&amp;""),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79" s="1">
        <f t="shared" si="12"/>
        <v>12</v>
      </c>
    </row>
    <row r="3680" spans="1:55" x14ac:dyDescent="0.3">
      <c r="A3680" t="s">
        <v>133</v>
      </c>
      <c r="B3680" s="3">
        <v>46158</v>
      </c>
      <c r="C3680" t="s">
        <v>27</v>
      </c>
      <c r="D3680">
        <v>5646</v>
      </c>
      <c r="F3680" t="s">
        <v>137</v>
      </c>
      <c r="G3680" t="s">
        <v>137</v>
      </c>
      <c r="H3680" t="s">
        <v>135</v>
      </c>
      <c r="I3680">
        <v>2786</v>
      </c>
      <c r="J3680" t="s">
        <v>163</v>
      </c>
      <c r="K3680" t="s">
        <v>164</v>
      </c>
      <c r="L3680">
        <v>71996156653</v>
      </c>
      <c r="N3680">
        <v>0</v>
      </c>
      <c r="P3680">
        <v>0</v>
      </c>
      <c r="Q3680">
        <v>5</v>
      </c>
      <c r="R3680">
        <v>5</v>
      </c>
      <c r="S3680">
        <v>1</v>
      </c>
      <c r="AT3680" s="1"/>
      <c r="AU3680" s="2" t="str">
        <f>IF(ISBLANK(B3680),"", TEXT(B3680,"dddd, d \d\e mmmm \d\e aaaa"))</f>
        <v>sábado, 16 de maio de 2026</v>
      </c>
      <c r="AX3680" s="1" t="str" cm="1">
        <f t="array" ref="AX3680">IFERROR(_xlfn.TEXTJOIN(", ",TRUE,_xlfn._xlws.SORT(_xlfn.UNIQUE(_xlfn._xlws.FILTER($K$2:$K$2889,($I$2:$I$2889=I3680)*($K$2:$K$2889&lt;&gt;""))))),"")</f>
        <v>Kaleb</v>
      </c>
      <c r="AY3680" s="1" t="str">
        <f>IF(ISBLANK(F3680),"", IF(OR(
ISNUMBER(FIND("escovacao",LOWER(F3680))),
ISNUMBER(FIND("escovação",LOWER(F3680))),
ISNUMBER(FIND("higiene bucal",LOWER(F3680))),
ISNUMBER(FIND("tosa",LOWER(F3680))),
ISNUMBER(FIND("hidratacao",LOWER(F3680))),
ISNUMBER(FIND("hidratação",LOWER(F3680))),
ISNUMBER(FIND("spa",LOWER(F3680))),
ISNUMBER(FIND("corte de unhas",LOWER(F3680))),
ISNUMBER(FIND("desembolo",LOWER(F3680))),
ISNUMBER(FIND("clorexidina",LOWER(F3680))),
ISNUMBER(FIND("matizacao",LOWER(F3680))),
ISNUMBER(FIND("matização",LOWER(F3680))),
ISNUMBER(FIND("arredondamento",LOWER(F3680))),
ISNUMBER(FIND("remocao",LOWER(F3680))),
ISNUMBER(FIND("remoção",LOWER(F3680)))
),"Serviços extras",
IF(ISNUMBER(FIND("banho",LOWER(F3680))),"Banho","Loja")))</f>
        <v>Serviços extras</v>
      </c>
      <c r="AZ3680" s="1" t="str">
        <f>IF(ISBLANK(I3680),"", _xlfn.LET(_xlpm.Pedido,TRIM(D3680&amp;""),IF(_xlpm.Pedido&lt;&gt;"",_xlpm.Pedido&amp;" | "&amp;K3680,I3680&amp;" | "&amp;K3680&amp;" | "&amp;TEXT(AU3680,"0"))))</f>
        <v>5646 | Kaleb</v>
      </c>
      <c r="BA3680" s="1" t="str">
        <f>IF(ISBLANK(I3680),"", _xlfn.LET(_xlpm.TipoServico,LOWER(H3680),IF(ISNUMBER(FIND("banho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0" s="1" t="str">
        <f>IF(ISBLANK(I3680),"", _xlfn.LET(
    _xlpm.Servico,TRIM(F3680&amp;""),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80" s="1">
        <f t="shared" si="12"/>
        <v>5</v>
      </c>
    </row>
    <row r="3681" spans="1:55" x14ac:dyDescent="0.3">
      <c r="A3681" t="s">
        <v>141</v>
      </c>
      <c r="B3681" s="3">
        <v>46158</v>
      </c>
      <c r="C3681" t="s">
        <v>27</v>
      </c>
      <c r="D3681">
        <v>5713</v>
      </c>
      <c r="F3681" t="s">
        <v>134</v>
      </c>
      <c r="G3681" t="s">
        <v>134</v>
      </c>
      <c r="H3681" t="s">
        <v>135</v>
      </c>
      <c r="I3681">
        <v>2716</v>
      </c>
      <c r="J3681" t="s">
        <v>60</v>
      </c>
      <c r="K3681" t="s">
        <v>168</v>
      </c>
      <c r="L3681">
        <v>73981320220</v>
      </c>
      <c r="N3681">
        <v>0</v>
      </c>
      <c r="P3681">
        <v>0</v>
      </c>
      <c r="Q3681">
        <v>62</v>
      </c>
      <c r="R3681">
        <v>62</v>
      </c>
      <c r="S3681">
        <v>1</v>
      </c>
      <c r="AT3681" s="1"/>
      <c r="AU3681" s="2" t="str">
        <f>IF(ISBLANK(B3681),"", TEXT(B3681,"dddd, d \d\e mmmm \d\e aaaa"))</f>
        <v>sábado, 16 de maio de 2026</v>
      </c>
      <c r="AX3681" s="1" t="str" cm="1">
        <f t="array" ref="AX3681">IFERROR(_xlfn.TEXTJOIN(", ",TRUE,_xlfn._xlws.SORT(_xlfn.UNIQUE(_xlfn._xlws.FILTER($K$2:$K$2889,($I$2:$I$2889=I3681)*($K$2:$K$2889&lt;&gt;""))))),"")</f>
        <v>Kiki, Lua, Lupy</v>
      </c>
      <c r="AY3681" s="1" t="str">
        <f>IF(ISBLANK(F3681),"", IF(OR(
ISNUMBER(FIND("escovacao",LOWER(F3681))),
ISNUMBER(FIND("escovação",LOWER(F3681))),
ISNUMBER(FIND("higiene bucal",LOWER(F3681))),
ISNUMBER(FIND("tosa",LOWER(F3681))),
ISNUMBER(FIND("hidratacao",LOWER(F3681))),
ISNUMBER(FIND("hidratação",LOWER(F3681))),
ISNUMBER(FIND("spa",LOWER(F3681))),
ISNUMBER(FIND("corte de unhas",LOWER(F3681))),
ISNUMBER(FIND("desembolo",LOWER(F3681))),
ISNUMBER(FIND("clorexidina",LOWER(F3681))),
ISNUMBER(FIND("matizacao",LOWER(F3681))),
ISNUMBER(FIND("matização",LOWER(F3681))),
ISNUMBER(FIND("arredondamento",LOWER(F3681))),
ISNUMBER(FIND("remocao",LOWER(F3681))),
ISNUMBER(FIND("remoção",LOWER(F3681)))
),"Serviços extras",
IF(ISNUMBER(FIND("banho",LOWER(F3681))),"Banho","Loja")))</f>
        <v>Banho</v>
      </c>
      <c r="AZ3681" s="1" t="str">
        <f>IF(ISBLANK(I3681),"", _xlfn.LET(_xlpm.Pedido,TRIM(D3681&amp;""),IF(_xlpm.Pedido&lt;&gt;"",_xlpm.Pedido&amp;" | "&amp;K3681,I3681&amp;" | "&amp;K3681&amp;" | "&amp;TEXT(AU3681,"0"))))</f>
        <v>5713 | Kiki</v>
      </c>
      <c r="BA3681" s="1" t="str">
        <f>IF(ISBLANK(I3681),"", _xlfn.LET(_xlpm.TipoServico,LOWER(H3681),IF(ISNUMBER(FIND("banho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1" s="1" t="str">
        <f>IF(ISBLANK(I3681),"", _xlfn.LET(
    _xlpm.Servico,TRIM(F3681&amp;""),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81" s="1">
        <f t="shared" si="12"/>
        <v>62</v>
      </c>
    </row>
    <row r="3682" spans="1:55" x14ac:dyDescent="0.3">
      <c r="A3682" t="s">
        <v>141</v>
      </c>
      <c r="B3682" s="3">
        <v>46158</v>
      </c>
      <c r="C3682" t="s">
        <v>27</v>
      </c>
      <c r="D3682">
        <v>5713</v>
      </c>
      <c r="F3682" t="s">
        <v>134</v>
      </c>
      <c r="G3682" t="s">
        <v>134</v>
      </c>
      <c r="H3682" t="s">
        <v>135</v>
      </c>
      <c r="I3682">
        <v>2716</v>
      </c>
      <c r="J3682" t="s">
        <v>60</v>
      </c>
      <c r="K3682" t="s">
        <v>168</v>
      </c>
      <c r="L3682">
        <v>73981320220</v>
      </c>
      <c r="N3682">
        <v>0</v>
      </c>
      <c r="P3682">
        <v>0</v>
      </c>
      <c r="Q3682">
        <v>62</v>
      </c>
      <c r="R3682">
        <v>62</v>
      </c>
      <c r="S3682">
        <v>1</v>
      </c>
      <c r="AT3682" s="1"/>
      <c r="AU3682" s="2" t="str">
        <f>IF(ISBLANK(B3682),"", TEXT(B3682,"dddd, d \d\e mmmm \d\e aaaa"))</f>
        <v>sábado, 16 de maio de 2026</v>
      </c>
      <c r="AX3682" s="1" t="str" cm="1">
        <f t="array" ref="AX3682">IFERROR(_xlfn.TEXTJOIN(", ",TRUE,_xlfn._xlws.SORT(_xlfn.UNIQUE(_xlfn._xlws.FILTER($K$2:$K$2889,($I$2:$I$2889=I3682)*($K$2:$K$2889&lt;&gt;""))))),"")</f>
        <v>Kiki, Lua, Lupy</v>
      </c>
      <c r="AY3682" s="1" t="str">
        <f>IF(ISBLANK(F3682),"", IF(OR(
ISNUMBER(FIND("escovacao",LOWER(F3682))),
ISNUMBER(FIND("escovação",LOWER(F3682))),
ISNUMBER(FIND("higiene bucal",LOWER(F3682))),
ISNUMBER(FIND("tosa",LOWER(F3682))),
ISNUMBER(FIND("hidratacao",LOWER(F3682))),
ISNUMBER(FIND("hidratação",LOWER(F3682))),
ISNUMBER(FIND("spa",LOWER(F3682))),
ISNUMBER(FIND("corte de unhas",LOWER(F3682))),
ISNUMBER(FIND("desembolo",LOWER(F3682))),
ISNUMBER(FIND("clorexidina",LOWER(F3682))),
ISNUMBER(FIND("matizacao",LOWER(F3682))),
ISNUMBER(FIND("matização",LOWER(F3682))),
ISNUMBER(FIND("arredondamento",LOWER(F3682))),
ISNUMBER(FIND("remocao",LOWER(F3682))),
ISNUMBER(FIND("remoção",LOWER(F3682)))
),"Serviços extras",
IF(ISNUMBER(FIND("banho",LOWER(F3682))),"Banho","Loja")))</f>
        <v>Banho</v>
      </c>
      <c r="AZ3682" s="1" t="str">
        <f>IF(ISBLANK(I3682),"", _xlfn.LET(_xlpm.Pedido,TRIM(D3682&amp;""),IF(_xlpm.Pedido&lt;&gt;"",_xlpm.Pedido&amp;" | "&amp;K3682,I3682&amp;" | "&amp;K3682&amp;" | "&amp;TEXT(AU3682,"0"))))</f>
        <v>5713 | Kiki</v>
      </c>
      <c r="BA3682" s="1" t="str">
        <f>IF(ISBLANK(I3682),"", _xlfn.LET(_xlpm.TipoServico,LOWER(H3682),IF(ISNUMBER(FIND("banho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2" s="1" t="str">
        <f>IF(ISBLANK(I3682),"", _xlfn.LET(
    _xlpm.Servico,TRIM(F3682&amp;""),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82" s="1">
        <f t="shared" si="12"/>
        <v>62</v>
      </c>
    </row>
    <row r="3683" spans="1:55" x14ac:dyDescent="0.3">
      <c r="A3683" t="s">
        <v>141</v>
      </c>
      <c r="B3683" s="3">
        <v>46158</v>
      </c>
      <c r="C3683" t="s">
        <v>27</v>
      </c>
      <c r="D3683">
        <v>5713</v>
      </c>
      <c r="F3683" t="s">
        <v>169</v>
      </c>
      <c r="G3683" t="s">
        <v>169</v>
      </c>
      <c r="H3683" t="s">
        <v>135</v>
      </c>
      <c r="I3683">
        <v>2716</v>
      </c>
      <c r="J3683" t="s">
        <v>60</v>
      </c>
      <c r="K3683" t="s">
        <v>168</v>
      </c>
      <c r="L3683">
        <v>73981320220</v>
      </c>
      <c r="N3683">
        <v>0</v>
      </c>
      <c r="P3683">
        <v>0</v>
      </c>
      <c r="Q3683">
        <v>10</v>
      </c>
      <c r="R3683">
        <v>10</v>
      </c>
      <c r="S3683">
        <v>1</v>
      </c>
      <c r="AT3683" s="1"/>
      <c r="AU3683" s="2" t="str">
        <f>IF(ISBLANK(B3683),"", TEXT(B3683,"dddd, d \d\e mmmm \d\e aaaa"))</f>
        <v>sábado, 16 de maio de 2026</v>
      </c>
      <c r="AX3683" s="1" t="str" cm="1">
        <f t="array" ref="AX3683">IFERROR(_xlfn.TEXTJOIN(", ",TRUE,_xlfn._xlws.SORT(_xlfn.UNIQUE(_xlfn._xlws.FILTER($K$2:$K$2889,($I$2:$I$2889=I3683)*($K$2:$K$2889&lt;&gt;""))))),"")</f>
        <v>Kiki, Lua, Lupy</v>
      </c>
      <c r="AY3683" s="1" t="str">
        <f>IF(ISBLANK(F3683),"", IF(OR(
ISNUMBER(FIND("escovacao",LOWER(F3683))),
ISNUMBER(FIND("escovação",LOWER(F3683))),
ISNUMBER(FIND("higiene bucal",LOWER(F3683))),
ISNUMBER(FIND("tosa",LOWER(F3683))),
ISNUMBER(FIND("hidratacao",LOWER(F3683))),
ISNUMBER(FIND("hidratação",LOWER(F3683))),
ISNUMBER(FIND("spa",LOWER(F3683))),
ISNUMBER(FIND("corte de unhas",LOWER(F3683))),
ISNUMBER(FIND("desembolo",LOWER(F3683))),
ISNUMBER(FIND("clorexidina",LOWER(F3683))),
ISNUMBER(FIND("matizacao",LOWER(F3683))),
ISNUMBER(FIND("matização",LOWER(F3683))),
ISNUMBER(FIND("arredondamento",LOWER(F3683))),
ISNUMBER(FIND("remocao",LOWER(F3683))),
ISNUMBER(FIND("remoção",LOWER(F3683)))
),"Serviços extras",
IF(ISNUMBER(FIND("banho",LOWER(F3683))),"Banho","Loja")))</f>
        <v>Serviços extras</v>
      </c>
      <c r="AZ3683" s="1" t="str">
        <f>IF(ISBLANK(I3683),"", _xlfn.LET(_xlpm.Pedido,TRIM(D3683&amp;""),IF(_xlpm.Pedido&lt;&gt;"",_xlpm.Pedido&amp;" | "&amp;K3683,I3683&amp;" | "&amp;K3683&amp;" | "&amp;TEXT(AU3683,"0"))))</f>
        <v>5713 | Kiki</v>
      </c>
      <c r="BA3683" s="1" t="str">
        <f>IF(ISBLANK(I3683),"", _xlfn.LET(_xlpm.TipoServico,LOWER(H3683),IF(ISNUMBER(FIND("banho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3" s="1" t="str">
        <f>IF(ISBLANK(I3683),"", _xlfn.LET(
    _xlpm.Servico,TRIM(F3683&amp;""),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83" s="1">
        <f t="shared" si="12"/>
        <v>10</v>
      </c>
    </row>
    <row r="3684" spans="1:55" x14ac:dyDescent="0.3">
      <c r="A3684" t="s">
        <v>141</v>
      </c>
      <c r="B3684" s="3">
        <v>46158</v>
      </c>
      <c r="C3684" t="s">
        <v>27</v>
      </c>
      <c r="D3684">
        <v>5713</v>
      </c>
      <c r="F3684" t="s">
        <v>169</v>
      </c>
      <c r="G3684" t="s">
        <v>169</v>
      </c>
      <c r="H3684" t="s">
        <v>135</v>
      </c>
      <c r="I3684">
        <v>2716</v>
      </c>
      <c r="J3684" t="s">
        <v>60</v>
      </c>
      <c r="K3684" t="s">
        <v>168</v>
      </c>
      <c r="L3684">
        <v>73981320220</v>
      </c>
      <c r="N3684">
        <v>0</v>
      </c>
      <c r="P3684">
        <v>0</v>
      </c>
      <c r="Q3684">
        <v>10</v>
      </c>
      <c r="R3684">
        <v>10</v>
      </c>
      <c r="S3684">
        <v>1</v>
      </c>
      <c r="AT3684" s="1"/>
      <c r="AU3684" s="2" t="str">
        <f>IF(ISBLANK(B3684),"", TEXT(B3684,"dddd, d \d\e mmmm \d\e aaaa"))</f>
        <v>sábado, 16 de maio de 2026</v>
      </c>
      <c r="AX3684" s="1" t="str" cm="1">
        <f t="array" ref="AX3684">IFERROR(_xlfn.TEXTJOIN(", ",TRUE,_xlfn._xlws.SORT(_xlfn.UNIQUE(_xlfn._xlws.FILTER($K$2:$K$2889,($I$2:$I$2889=I3684)*($K$2:$K$2889&lt;&gt;""))))),"")</f>
        <v>Kiki, Lua, Lupy</v>
      </c>
      <c r="AY3684" s="1" t="str">
        <f>IF(ISBLANK(F3684),"", IF(OR(
ISNUMBER(FIND("escovacao",LOWER(F3684))),
ISNUMBER(FIND("escovação",LOWER(F3684))),
ISNUMBER(FIND("higiene bucal",LOWER(F3684))),
ISNUMBER(FIND("tosa",LOWER(F3684))),
ISNUMBER(FIND("hidratacao",LOWER(F3684))),
ISNUMBER(FIND("hidratação",LOWER(F3684))),
ISNUMBER(FIND("spa",LOWER(F3684))),
ISNUMBER(FIND("corte de unhas",LOWER(F3684))),
ISNUMBER(FIND("desembolo",LOWER(F3684))),
ISNUMBER(FIND("clorexidina",LOWER(F3684))),
ISNUMBER(FIND("matizacao",LOWER(F3684))),
ISNUMBER(FIND("matização",LOWER(F3684))),
ISNUMBER(FIND("arredondamento",LOWER(F3684))),
ISNUMBER(FIND("remocao",LOWER(F3684))),
ISNUMBER(FIND("remoção",LOWER(F3684)))
),"Serviços extras",
IF(ISNUMBER(FIND("banho",LOWER(F3684))),"Banho","Loja")))</f>
        <v>Serviços extras</v>
      </c>
      <c r="AZ3684" s="1" t="str">
        <f>IF(ISBLANK(I3684),"", _xlfn.LET(_xlpm.Pedido,TRIM(D3684&amp;""),IF(_xlpm.Pedido&lt;&gt;"",_xlpm.Pedido&amp;" | "&amp;K3684,I3684&amp;" | "&amp;K3684&amp;" | "&amp;TEXT(AU3684,"0"))))</f>
        <v>5713 | Kiki</v>
      </c>
      <c r="BA3684" s="1" t="str">
        <f>IF(ISBLANK(I3684),"", _xlfn.LET(_xlpm.TipoServico,LOWER(H3684),IF(ISNUMBER(FIND("banho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4" s="1" t="str">
        <f>IF(ISBLANK(I3684),"", _xlfn.LET(
    _xlpm.Servico,TRIM(F3684&amp;""),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84" s="1">
        <f t="shared" si="12"/>
        <v>10</v>
      </c>
    </row>
    <row r="3685" spans="1:55" x14ac:dyDescent="0.3">
      <c r="A3685" t="s">
        <v>141</v>
      </c>
      <c r="B3685" s="3">
        <v>46158</v>
      </c>
      <c r="C3685" t="s">
        <v>27</v>
      </c>
      <c r="D3685">
        <v>5713</v>
      </c>
      <c r="F3685" t="s">
        <v>147</v>
      </c>
      <c r="G3685" t="s">
        <v>147</v>
      </c>
      <c r="H3685" t="s">
        <v>135</v>
      </c>
      <c r="I3685">
        <v>2716</v>
      </c>
      <c r="J3685" t="s">
        <v>60</v>
      </c>
      <c r="K3685" t="s">
        <v>168</v>
      </c>
      <c r="L3685">
        <v>73981320220</v>
      </c>
      <c r="N3685">
        <v>0</v>
      </c>
      <c r="P3685">
        <v>0</v>
      </c>
      <c r="Q3685">
        <v>25</v>
      </c>
      <c r="R3685">
        <v>25</v>
      </c>
      <c r="S3685">
        <v>1</v>
      </c>
      <c r="AT3685" s="1"/>
      <c r="AU3685" s="2" t="str">
        <f>IF(ISBLANK(B3685),"", TEXT(B3685,"dddd, d \d\e mmmm \d\e aaaa"))</f>
        <v>sábado, 16 de maio de 2026</v>
      </c>
      <c r="AX3685" s="1" t="str" cm="1">
        <f t="array" ref="AX3685">IFERROR(_xlfn.TEXTJOIN(", ",TRUE,_xlfn._xlws.SORT(_xlfn.UNIQUE(_xlfn._xlws.FILTER($K$2:$K$2889,($I$2:$I$2889=I3685)*($K$2:$K$2889&lt;&gt;""))))),"")</f>
        <v>Kiki, Lua, Lupy</v>
      </c>
      <c r="AY3685" s="1" t="str">
        <f>IF(ISBLANK(F3685),"", IF(OR(
ISNUMBER(FIND("escovacao",LOWER(F3685))),
ISNUMBER(FIND("escovação",LOWER(F3685))),
ISNUMBER(FIND("higiene bucal",LOWER(F3685))),
ISNUMBER(FIND("tosa",LOWER(F3685))),
ISNUMBER(FIND("hidratacao",LOWER(F3685))),
ISNUMBER(FIND("hidratação",LOWER(F3685))),
ISNUMBER(FIND("spa",LOWER(F3685))),
ISNUMBER(FIND("corte de unhas",LOWER(F3685))),
ISNUMBER(FIND("desembolo",LOWER(F3685))),
ISNUMBER(FIND("clorexidina",LOWER(F3685))),
ISNUMBER(FIND("matizacao",LOWER(F3685))),
ISNUMBER(FIND("matização",LOWER(F3685))),
ISNUMBER(FIND("arredondamento",LOWER(F3685))),
ISNUMBER(FIND("remocao",LOWER(F3685))),
ISNUMBER(FIND("remoção",LOWER(F3685)))
),"Serviços extras",
IF(ISNUMBER(FIND("banho",LOWER(F3685))),"Banho","Loja")))</f>
        <v>Serviços extras</v>
      </c>
      <c r="AZ3685" s="1" t="str">
        <f>IF(ISBLANK(I3685),"", _xlfn.LET(_xlpm.Pedido,TRIM(D3685&amp;""),IF(_xlpm.Pedido&lt;&gt;"",_xlpm.Pedido&amp;" | "&amp;K3685,I3685&amp;" | "&amp;K3685&amp;" | "&amp;TEXT(AU3685,"0"))))</f>
        <v>5713 | Kiki</v>
      </c>
      <c r="BA3685" s="1" t="str">
        <f>IF(ISBLANK(I3685),"", _xlfn.LET(_xlpm.TipoServico,LOWER(H3685),IF(ISNUMBER(FIND("banho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5" s="1" t="str">
        <f>IF(ISBLANK(I3685),"", _xlfn.LET(
    _xlpm.Servico,TRIM(F3685&amp;""),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3685" s="1">
        <f t="shared" si="12"/>
        <v>25</v>
      </c>
    </row>
    <row r="3686" spans="1:55" x14ac:dyDescent="0.3">
      <c r="A3686" t="s">
        <v>141</v>
      </c>
      <c r="B3686" s="3">
        <v>46158</v>
      </c>
      <c r="C3686" t="s">
        <v>27</v>
      </c>
      <c r="D3686">
        <v>5713</v>
      </c>
      <c r="F3686" t="s">
        <v>147</v>
      </c>
      <c r="G3686" t="s">
        <v>147</v>
      </c>
      <c r="H3686" t="s">
        <v>135</v>
      </c>
      <c r="I3686">
        <v>2716</v>
      </c>
      <c r="J3686" t="s">
        <v>60</v>
      </c>
      <c r="K3686" t="s">
        <v>168</v>
      </c>
      <c r="L3686">
        <v>73981320220</v>
      </c>
      <c r="N3686">
        <v>0</v>
      </c>
      <c r="P3686">
        <v>0</v>
      </c>
      <c r="Q3686">
        <v>25</v>
      </c>
      <c r="R3686">
        <v>25</v>
      </c>
      <c r="S3686">
        <v>1</v>
      </c>
      <c r="AT3686" s="1"/>
      <c r="AU3686" s="2" t="str">
        <f>IF(ISBLANK(B3686),"", TEXT(B3686,"dddd, d \d\e mmmm \d\e aaaa"))</f>
        <v>sábado, 16 de maio de 2026</v>
      </c>
      <c r="AX3686" s="1" t="str" cm="1">
        <f t="array" ref="AX3686">IFERROR(_xlfn.TEXTJOIN(", ",TRUE,_xlfn._xlws.SORT(_xlfn.UNIQUE(_xlfn._xlws.FILTER($K$2:$K$2889,($I$2:$I$2889=I3686)*($K$2:$K$2889&lt;&gt;""))))),"")</f>
        <v>Kiki, Lua, Lupy</v>
      </c>
      <c r="AY3686" s="1" t="str">
        <f>IF(ISBLANK(F3686),"", IF(OR(
ISNUMBER(FIND("escovacao",LOWER(F3686))),
ISNUMBER(FIND("escovação",LOWER(F3686))),
ISNUMBER(FIND("higiene bucal",LOWER(F3686))),
ISNUMBER(FIND("tosa",LOWER(F3686))),
ISNUMBER(FIND("hidratacao",LOWER(F3686))),
ISNUMBER(FIND("hidratação",LOWER(F3686))),
ISNUMBER(FIND("spa",LOWER(F3686))),
ISNUMBER(FIND("corte de unhas",LOWER(F3686))),
ISNUMBER(FIND("desembolo",LOWER(F3686))),
ISNUMBER(FIND("clorexidina",LOWER(F3686))),
ISNUMBER(FIND("matizacao",LOWER(F3686))),
ISNUMBER(FIND("matização",LOWER(F3686))),
ISNUMBER(FIND("arredondamento",LOWER(F3686))),
ISNUMBER(FIND("remocao",LOWER(F3686))),
ISNUMBER(FIND("remoção",LOWER(F3686)))
),"Serviços extras",
IF(ISNUMBER(FIND("banho",LOWER(F3686))),"Banho","Loja")))</f>
        <v>Serviços extras</v>
      </c>
      <c r="AZ3686" s="1" t="str">
        <f>IF(ISBLANK(I3686),"", _xlfn.LET(_xlpm.Pedido,TRIM(D3686&amp;""),IF(_xlpm.Pedido&lt;&gt;"",_xlpm.Pedido&amp;" | "&amp;K3686,I3686&amp;" | "&amp;K3686&amp;" | "&amp;TEXT(AU3686,"0"))))</f>
        <v>5713 | Kiki</v>
      </c>
      <c r="BA3686" s="1" t="str">
        <f>IF(ISBLANK(I3686),"", _xlfn.LET(_xlpm.TipoServico,LOWER(H3686),IF(ISNUMBER(FIND("banho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6" s="1" t="str">
        <f>IF(ISBLANK(I3686),"", _xlfn.LET(
    _xlpm.Servico,TRIM(F3686&amp;""),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3686" s="1">
        <f t="shared" si="12"/>
        <v>25</v>
      </c>
    </row>
    <row r="3687" spans="1:55" x14ac:dyDescent="0.3">
      <c r="A3687" t="s">
        <v>141</v>
      </c>
      <c r="B3687" s="3">
        <v>46158</v>
      </c>
      <c r="C3687" t="s">
        <v>27</v>
      </c>
      <c r="D3687">
        <v>5713</v>
      </c>
      <c r="F3687" t="s">
        <v>146</v>
      </c>
      <c r="G3687" t="s">
        <v>146</v>
      </c>
      <c r="H3687" t="s">
        <v>135</v>
      </c>
      <c r="I3687">
        <v>2716</v>
      </c>
      <c r="J3687" t="s">
        <v>60</v>
      </c>
      <c r="K3687" t="s">
        <v>168</v>
      </c>
      <c r="L3687">
        <v>73981320220</v>
      </c>
      <c r="N3687">
        <v>0</v>
      </c>
      <c r="P3687">
        <v>0</v>
      </c>
      <c r="Q3687">
        <v>12</v>
      </c>
      <c r="R3687">
        <v>12</v>
      </c>
      <c r="S3687">
        <v>1</v>
      </c>
      <c r="AT3687" s="1"/>
      <c r="AU3687" s="2" t="str">
        <f>IF(ISBLANK(B3687),"", TEXT(B3687,"dddd, d \d\e mmmm \d\e aaaa"))</f>
        <v>sábado, 16 de maio de 2026</v>
      </c>
      <c r="AX3687" s="1" t="str" cm="1">
        <f t="array" ref="AX3687">IFERROR(_xlfn.TEXTJOIN(", ",TRUE,_xlfn._xlws.SORT(_xlfn.UNIQUE(_xlfn._xlws.FILTER($K$2:$K$2889,($I$2:$I$2889=I3687)*($K$2:$K$2889&lt;&gt;""))))),"")</f>
        <v>Kiki, Lua, Lupy</v>
      </c>
      <c r="AY3687" s="1" t="str">
        <f>IF(ISBLANK(F3687),"", IF(OR(
ISNUMBER(FIND("escovacao",LOWER(F3687))),
ISNUMBER(FIND("escovação",LOWER(F3687))),
ISNUMBER(FIND("higiene bucal",LOWER(F3687))),
ISNUMBER(FIND("tosa",LOWER(F3687))),
ISNUMBER(FIND("hidratacao",LOWER(F3687))),
ISNUMBER(FIND("hidratação",LOWER(F3687))),
ISNUMBER(FIND("spa",LOWER(F3687))),
ISNUMBER(FIND("corte de unhas",LOWER(F3687))),
ISNUMBER(FIND("desembolo",LOWER(F3687))),
ISNUMBER(FIND("clorexidina",LOWER(F3687))),
ISNUMBER(FIND("matizacao",LOWER(F3687))),
ISNUMBER(FIND("matização",LOWER(F3687))),
ISNUMBER(FIND("arredondamento",LOWER(F3687))),
ISNUMBER(FIND("remocao",LOWER(F3687))),
ISNUMBER(FIND("remoção",LOWER(F3687)))
),"Serviços extras",
IF(ISNUMBER(FIND("banho",LOWER(F3687))),"Banho","Loja")))</f>
        <v>Serviços extras</v>
      </c>
      <c r="AZ3687" s="1" t="str">
        <f>IF(ISBLANK(I3687),"", _xlfn.LET(_xlpm.Pedido,TRIM(D3687&amp;""),IF(_xlpm.Pedido&lt;&gt;"",_xlpm.Pedido&amp;" | "&amp;K3687,I3687&amp;" | "&amp;K3687&amp;" | "&amp;TEXT(AU3687,"0"))))</f>
        <v>5713 | Kiki</v>
      </c>
      <c r="BA3687" s="1" t="str">
        <f>IF(ISBLANK(I3687),"", _xlfn.LET(_xlpm.TipoServico,LOWER(H3687),IF(ISNUMBER(FIND("banho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7" s="1" t="str">
        <f>IF(ISBLANK(I3687),"", _xlfn.LET(
    _xlpm.Servico,TRIM(F3687&amp;""),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87" s="1">
        <f t="shared" si="12"/>
        <v>12</v>
      </c>
    </row>
    <row r="3688" spans="1:55" x14ac:dyDescent="0.3">
      <c r="A3688" t="s">
        <v>133</v>
      </c>
      <c r="B3688" s="3">
        <v>46160</v>
      </c>
      <c r="C3688" t="s">
        <v>43</v>
      </c>
      <c r="D3688">
        <v>5603</v>
      </c>
      <c r="F3688" t="s">
        <v>134</v>
      </c>
      <c r="G3688" t="s">
        <v>134</v>
      </c>
      <c r="H3688" t="s">
        <v>135</v>
      </c>
      <c r="I3688">
        <v>2291</v>
      </c>
      <c r="J3688" t="s">
        <v>253</v>
      </c>
      <c r="K3688" t="s">
        <v>254</v>
      </c>
      <c r="L3688">
        <v>557388111378</v>
      </c>
      <c r="N3688">
        <v>0</v>
      </c>
      <c r="P3688">
        <v>0</v>
      </c>
      <c r="Q3688">
        <v>62</v>
      </c>
      <c r="R3688">
        <v>62</v>
      </c>
      <c r="S3688">
        <v>1</v>
      </c>
      <c r="AH3688" t="s">
        <v>229</v>
      </c>
      <c r="AI3688" t="s">
        <v>227</v>
      </c>
      <c r="AJ3688" t="s">
        <v>192</v>
      </c>
      <c r="AK3688" t="s">
        <v>190</v>
      </c>
      <c r="AL3688" t="s">
        <v>188</v>
      </c>
      <c r="AM3688" t="s">
        <v>255</v>
      </c>
      <c r="AT3688" s="1"/>
      <c r="AU3688" s="2" t="str">
        <f>IF(ISBLANK(B3688),"", TEXT(B3688,"dddd, d \d\e mmmm \d\e aaaa"))</f>
        <v>segunda-feira, 18 de maio de 2026</v>
      </c>
      <c r="AX3688" s="1" t="str" cm="1">
        <f t="array" ref="AX3688">IFERROR(_xlfn.TEXTJOIN(", ",TRUE,_xlfn._xlws.SORT(_xlfn.UNIQUE(_xlfn._xlws.FILTER($K$2:$K$2889,($I$2:$I$2889=I3688)*($K$2:$K$2889&lt;&gt;""))))),"")</f>
        <v>Margot</v>
      </c>
      <c r="AY3688" s="1" t="str">
        <f>IF(ISBLANK(F3688),"", IF(OR(
ISNUMBER(FIND("escovacao",LOWER(F3688))),
ISNUMBER(FIND("escovação",LOWER(F3688))),
ISNUMBER(FIND("higiene bucal",LOWER(F3688))),
ISNUMBER(FIND("tosa",LOWER(F3688))),
ISNUMBER(FIND("hidratacao",LOWER(F3688))),
ISNUMBER(FIND("hidratação",LOWER(F3688))),
ISNUMBER(FIND("spa",LOWER(F3688))),
ISNUMBER(FIND("corte de unhas",LOWER(F3688))),
ISNUMBER(FIND("desembolo",LOWER(F3688))),
ISNUMBER(FIND("clorexidina",LOWER(F3688))),
ISNUMBER(FIND("matizacao",LOWER(F3688))),
ISNUMBER(FIND("matização",LOWER(F3688))),
ISNUMBER(FIND("arredondamento",LOWER(F3688))),
ISNUMBER(FIND("remocao",LOWER(F3688))),
ISNUMBER(FIND("remoção",LOWER(F3688)))
),"Serviços extras",
IF(ISNUMBER(FIND("banho",LOWER(F3688))),"Banho","Loja")))</f>
        <v>Banho</v>
      </c>
      <c r="AZ3688" s="1" t="str">
        <f>IF(ISBLANK(I3688),"", _xlfn.LET(_xlpm.Pedido,TRIM(D3688&amp;""),IF(_xlpm.Pedido&lt;&gt;"",_xlpm.Pedido&amp;" | "&amp;K3688,I3688&amp;" | "&amp;K3688&amp;" | "&amp;TEXT(AU3688,"0"))))</f>
        <v>5603 | Margot</v>
      </c>
      <c r="BA3688" s="1" t="str">
        <f>IF(ISBLANK(I3688),"", _xlfn.LET(_xlpm.TipoServico,LOWER(H3688),IF(ISNUMBER(FIND("banho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8" s="1" t="str">
        <f>IF(ISBLANK(I3688),"", _xlfn.LET(
    _xlpm.Servico,TRIM(F3688&amp;""),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88" s="1">
        <f t="shared" si="12"/>
        <v>62</v>
      </c>
    </row>
    <row r="3689" spans="1:55" x14ac:dyDescent="0.3">
      <c r="A3689" t="s">
        <v>133</v>
      </c>
      <c r="B3689" s="3">
        <v>46160</v>
      </c>
      <c r="C3689" t="s">
        <v>43</v>
      </c>
      <c r="D3689">
        <v>5603</v>
      </c>
      <c r="F3689" t="s">
        <v>169</v>
      </c>
      <c r="G3689" t="s">
        <v>169</v>
      </c>
      <c r="H3689" t="s">
        <v>135</v>
      </c>
      <c r="I3689">
        <v>2291</v>
      </c>
      <c r="J3689" t="s">
        <v>253</v>
      </c>
      <c r="K3689" t="s">
        <v>254</v>
      </c>
      <c r="L3689">
        <v>557388111378</v>
      </c>
      <c r="N3689">
        <v>0</v>
      </c>
      <c r="P3689">
        <v>0</v>
      </c>
      <c r="Q3689">
        <v>10</v>
      </c>
      <c r="R3689">
        <v>10</v>
      </c>
      <c r="S3689">
        <v>1</v>
      </c>
      <c r="AH3689" t="s">
        <v>229</v>
      </c>
      <c r="AI3689" t="s">
        <v>227</v>
      </c>
      <c r="AJ3689" t="s">
        <v>192</v>
      </c>
      <c r="AK3689" t="s">
        <v>190</v>
      </c>
      <c r="AL3689" t="s">
        <v>188</v>
      </c>
      <c r="AM3689" t="s">
        <v>255</v>
      </c>
      <c r="AT3689" s="1"/>
      <c r="AU3689" s="2" t="str">
        <f>IF(ISBLANK(B3689),"", TEXT(B3689,"dddd, d \d\e mmmm \d\e aaaa"))</f>
        <v>segunda-feira, 18 de maio de 2026</v>
      </c>
      <c r="AX3689" s="1" t="str" cm="1">
        <f t="array" ref="AX3689">IFERROR(_xlfn.TEXTJOIN(", ",TRUE,_xlfn._xlws.SORT(_xlfn.UNIQUE(_xlfn._xlws.FILTER($K$2:$K$2889,($I$2:$I$2889=I3689)*($K$2:$K$2889&lt;&gt;""))))),"")</f>
        <v>Margot</v>
      </c>
      <c r="AY3689" s="1" t="str">
        <f>IF(ISBLANK(F3689),"", IF(OR(
ISNUMBER(FIND("escovacao",LOWER(F3689))),
ISNUMBER(FIND("escovação",LOWER(F3689))),
ISNUMBER(FIND("higiene bucal",LOWER(F3689))),
ISNUMBER(FIND("tosa",LOWER(F3689))),
ISNUMBER(FIND("hidratacao",LOWER(F3689))),
ISNUMBER(FIND("hidratação",LOWER(F3689))),
ISNUMBER(FIND("spa",LOWER(F3689))),
ISNUMBER(FIND("corte de unhas",LOWER(F3689))),
ISNUMBER(FIND("desembolo",LOWER(F3689))),
ISNUMBER(FIND("clorexidina",LOWER(F3689))),
ISNUMBER(FIND("matizacao",LOWER(F3689))),
ISNUMBER(FIND("matização",LOWER(F3689))),
ISNUMBER(FIND("arredondamento",LOWER(F3689))),
ISNUMBER(FIND("remocao",LOWER(F3689))),
ISNUMBER(FIND("remoção",LOWER(F3689)))
),"Serviços extras",
IF(ISNUMBER(FIND("banho",LOWER(F3689))),"Banho","Loja")))</f>
        <v>Serviços extras</v>
      </c>
      <c r="AZ3689" s="1" t="str">
        <f>IF(ISBLANK(I3689),"", _xlfn.LET(_xlpm.Pedido,TRIM(D3689&amp;""),IF(_xlpm.Pedido&lt;&gt;"",_xlpm.Pedido&amp;" | "&amp;K3689,I3689&amp;" | "&amp;K3689&amp;" | "&amp;TEXT(AU3689,"0"))))</f>
        <v>5603 | Margot</v>
      </c>
      <c r="BA3689" s="1" t="str">
        <f>IF(ISBLANK(I3689),"", _xlfn.LET(_xlpm.TipoServico,LOWER(H3689),IF(ISNUMBER(FIND("banho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89" s="1" t="str">
        <f>IF(ISBLANK(I3689),"", _xlfn.LET(
    _xlpm.Servico,TRIM(F3689&amp;""),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89" s="1">
        <f t="shared" si="12"/>
        <v>10</v>
      </c>
    </row>
    <row r="3690" spans="1:55" x14ac:dyDescent="0.3">
      <c r="A3690" t="s">
        <v>172</v>
      </c>
      <c r="B3690" s="3">
        <v>46160</v>
      </c>
      <c r="C3690" t="s">
        <v>43</v>
      </c>
      <c r="D3690">
        <v>5831</v>
      </c>
      <c r="F3690" t="s">
        <v>134</v>
      </c>
      <c r="G3690" t="s">
        <v>134</v>
      </c>
      <c r="H3690" t="s">
        <v>135</v>
      </c>
      <c r="I3690">
        <v>2582</v>
      </c>
      <c r="J3690" t="s">
        <v>139</v>
      </c>
      <c r="K3690" t="s">
        <v>140</v>
      </c>
      <c r="L3690">
        <v>73999819959</v>
      </c>
      <c r="N3690">
        <v>0</v>
      </c>
      <c r="P3690">
        <v>0</v>
      </c>
      <c r="Q3690">
        <v>62</v>
      </c>
      <c r="R3690">
        <v>62</v>
      </c>
      <c r="S3690">
        <v>1</v>
      </c>
      <c r="AT3690" s="1"/>
      <c r="AU3690" s="2" t="str">
        <f>IF(ISBLANK(B3690),"", TEXT(B3690,"dddd, d \d\e mmmm \d\e aaaa"))</f>
        <v>segunda-feira, 18 de maio de 2026</v>
      </c>
      <c r="AX3690" s="1" t="str" cm="1">
        <f t="array" ref="AX3690">IFERROR(_xlfn.TEXTJOIN(", ",TRUE,_xlfn._xlws.SORT(_xlfn.UNIQUE(_xlfn._xlws.FILTER($K$2:$K$2889,($I$2:$I$2889=I3690)*($K$2:$K$2889&lt;&gt;""))))),"")</f>
        <v>Belinha, Lulu, Thor</v>
      </c>
      <c r="AY3690" s="1" t="str">
        <f>IF(ISBLANK(F3690),"", IF(OR(
ISNUMBER(FIND("escovacao",LOWER(F3690))),
ISNUMBER(FIND("escovação",LOWER(F3690))),
ISNUMBER(FIND("higiene bucal",LOWER(F3690))),
ISNUMBER(FIND("tosa",LOWER(F3690))),
ISNUMBER(FIND("hidratacao",LOWER(F3690))),
ISNUMBER(FIND("hidratação",LOWER(F3690))),
ISNUMBER(FIND("spa",LOWER(F3690))),
ISNUMBER(FIND("corte de unhas",LOWER(F3690))),
ISNUMBER(FIND("desembolo",LOWER(F3690))),
ISNUMBER(FIND("clorexidina",LOWER(F3690))),
ISNUMBER(FIND("matizacao",LOWER(F3690))),
ISNUMBER(FIND("matização",LOWER(F3690))),
ISNUMBER(FIND("arredondamento",LOWER(F3690))),
ISNUMBER(FIND("remocao",LOWER(F3690))),
ISNUMBER(FIND("remoção",LOWER(F3690)))
),"Serviços extras",
IF(ISNUMBER(FIND("banho",LOWER(F3690))),"Banho","Loja")))</f>
        <v>Banho</v>
      </c>
      <c r="AZ3690" s="1" t="str">
        <f>IF(ISBLANK(I3690),"", _xlfn.LET(_xlpm.Pedido,TRIM(D3690&amp;""),IF(_xlpm.Pedido&lt;&gt;"",_xlpm.Pedido&amp;" | "&amp;K3690,I3690&amp;" | "&amp;K3690&amp;" | "&amp;TEXT(AU3690,"0"))))</f>
        <v>5831 | Lulu</v>
      </c>
      <c r="BA3690" s="1" t="str">
        <f>IF(ISBLANK(I3690),"", _xlfn.LET(_xlpm.TipoServico,LOWER(H3690),IF(ISNUMBER(FIND("banho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0" s="1" t="str">
        <f>IF(ISBLANK(I3690),"", _xlfn.LET(
    _xlpm.Servico,TRIM(F3690&amp;""),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90" s="1">
        <f t="shared" si="12"/>
        <v>62</v>
      </c>
    </row>
    <row r="3691" spans="1:55" x14ac:dyDescent="0.3">
      <c r="A3691" t="s">
        <v>172</v>
      </c>
      <c r="B3691" s="3">
        <v>46160</v>
      </c>
      <c r="C3691" t="s">
        <v>43</v>
      </c>
      <c r="D3691">
        <v>5831</v>
      </c>
      <c r="F3691" t="s">
        <v>137</v>
      </c>
      <c r="G3691" t="s">
        <v>137</v>
      </c>
      <c r="H3691" t="s">
        <v>135</v>
      </c>
      <c r="I3691">
        <v>2582</v>
      </c>
      <c r="J3691" t="s">
        <v>139</v>
      </c>
      <c r="K3691" t="s">
        <v>140</v>
      </c>
      <c r="L3691">
        <v>73999819959</v>
      </c>
      <c r="N3691">
        <v>0</v>
      </c>
      <c r="P3691">
        <v>0</v>
      </c>
      <c r="Q3691">
        <v>5</v>
      </c>
      <c r="R3691">
        <v>5</v>
      </c>
      <c r="S3691">
        <v>1</v>
      </c>
      <c r="AT3691" s="1"/>
      <c r="AU3691" s="2" t="str">
        <f>IF(ISBLANK(B3691),"", TEXT(B3691,"dddd, d \d\e mmmm \d\e aaaa"))</f>
        <v>segunda-feira, 18 de maio de 2026</v>
      </c>
      <c r="AX3691" s="1" t="str" cm="1">
        <f t="array" ref="AX3691">IFERROR(_xlfn.TEXTJOIN(", ",TRUE,_xlfn._xlws.SORT(_xlfn.UNIQUE(_xlfn._xlws.FILTER($K$2:$K$2889,($I$2:$I$2889=I3691)*($K$2:$K$2889&lt;&gt;""))))),"")</f>
        <v>Belinha, Lulu, Thor</v>
      </c>
      <c r="AY3691" s="1" t="str">
        <f>IF(ISBLANK(F3691),"", IF(OR(
ISNUMBER(FIND("escovacao",LOWER(F3691))),
ISNUMBER(FIND("escovação",LOWER(F3691))),
ISNUMBER(FIND("higiene bucal",LOWER(F3691))),
ISNUMBER(FIND("tosa",LOWER(F3691))),
ISNUMBER(FIND("hidratacao",LOWER(F3691))),
ISNUMBER(FIND("hidratação",LOWER(F3691))),
ISNUMBER(FIND("spa",LOWER(F3691))),
ISNUMBER(FIND("corte de unhas",LOWER(F3691))),
ISNUMBER(FIND("desembolo",LOWER(F3691))),
ISNUMBER(FIND("clorexidina",LOWER(F3691))),
ISNUMBER(FIND("matizacao",LOWER(F3691))),
ISNUMBER(FIND("matização",LOWER(F3691))),
ISNUMBER(FIND("arredondamento",LOWER(F3691))),
ISNUMBER(FIND("remocao",LOWER(F3691))),
ISNUMBER(FIND("remoção",LOWER(F3691)))
),"Serviços extras",
IF(ISNUMBER(FIND("banho",LOWER(F3691))),"Banho","Loja")))</f>
        <v>Serviços extras</v>
      </c>
      <c r="AZ3691" s="1" t="str">
        <f>IF(ISBLANK(I3691),"", _xlfn.LET(_xlpm.Pedido,TRIM(D3691&amp;""),IF(_xlpm.Pedido&lt;&gt;"",_xlpm.Pedido&amp;" | "&amp;K3691,I3691&amp;" | "&amp;K3691&amp;" | "&amp;TEXT(AU3691,"0"))))</f>
        <v>5831 | Lulu</v>
      </c>
      <c r="BA3691" s="1" t="str">
        <f>IF(ISBLANK(I3691),"", _xlfn.LET(_xlpm.TipoServico,LOWER(H3691),IF(ISNUMBER(FIND("banho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1" s="1" t="str">
        <f>IF(ISBLANK(I3691),"", _xlfn.LET(
    _xlpm.Servico,TRIM(F3691&amp;""),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91" s="1">
        <f t="shared" si="12"/>
        <v>5</v>
      </c>
    </row>
    <row r="3692" spans="1:55" x14ac:dyDescent="0.3">
      <c r="A3692" t="s">
        <v>172</v>
      </c>
      <c r="B3692" s="3">
        <v>46160</v>
      </c>
      <c r="C3692" t="s">
        <v>43</v>
      </c>
      <c r="D3692">
        <v>5831</v>
      </c>
      <c r="F3692" t="s">
        <v>134</v>
      </c>
      <c r="G3692" t="s">
        <v>134</v>
      </c>
      <c r="H3692" t="s">
        <v>135</v>
      </c>
      <c r="I3692">
        <v>2582</v>
      </c>
      <c r="J3692" t="s">
        <v>139</v>
      </c>
      <c r="K3692" t="s">
        <v>140</v>
      </c>
      <c r="L3692">
        <v>73999819959</v>
      </c>
      <c r="N3692">
        <v>0</v>
      </c>
      <c r="P3692">
        <v>0</v>
      </c>
      <c r="Q3692">
        <v>62</v>
      </c>
      <c r="R3692">
        <v>62</v>
      </c>
      <c r="S3692">
        <v>1</v>
      </c>
      <c r="AT3692" s="1"/>
      <c r="AU3692" s="2" t="str">
        <f>IF(ISBLANK(B3692),"", TEXT(B3692,"dddd, d \d\e mmmm \d\e aaaa"))</f>
        <v>segunda-feira, 18 de maio de 2026</v>
      </c>
      <c r="AX3692" s="1" t="str" cm="1">
        <f t="array" ref="AX3692">IFERROR(_xlfn.TEXTJOIN(", ",TRUE,_xlfn._xlws.SORT(_xlfn.UNIQUE(_xlfn._xlws.FILTER($K$2:$K$2889,($I$2:$I$2889=I3692)*($K$2:$K$2889&lt;&gt;""))))),"")</f>
        <v>Belinha, Lulu, Thor</v>
      </c>
      <c r="AY3692" s="1" t="str">
        <f>IF(ISBLANK(F3692),"", IF(OR(
ISNUMBER(FIND("escovacao",LOWER(F3692))),
ISNUMBER(FIND("escovação",LOWER(F3692))),
ISNUMBER(FIND("higiene bucal",LOWER(F3692))),
ISNUMBER(FIND("tosa",LOWER(F3692))),
ISNUMBER(FIND("hidratacao",LOWER(F3692))),
ISNUMBER(FIND("hidratação",LOWER(F3692))),
ISNUMBER(FIND("spa",LOWER(F3692))),
ISNUMBER(FIND("corte de unhas",LOWER(F3692))),
ISNUMBER(FIND("desembolo",LOWER(F3692))),
ISNUMBER(FIND("clorexidina",LOWER(F3692))),
ISNUMBER(FIND("matizacao",LOWER(F3692))),
ISNUMBER(FIND("matização",LOWER(F3692))),
ISNUMBER(FIND("arredondamento",LOWER(F3692))),
ISNUMBER(FIND("remocao",LOWER(F3692))),
ISNUMBER(FIND("remoção",LOWER(F3692)))
),"Serviços extras",
IF(ISNUMBER(FIND("banho",LOWER(F3692))),"Banho","Loja")))</f>
        <v>Banho</v>
      </c>
      <c r="AZ3692" s="1" t="str">
        <f>IF(ISBLANK(I3692),"", _xlfn.LET(_xlpm.Pedido,TRIM(D3692&amp;""),IF(_xlpm.Pedido&lt;&gt;"",_xlpm.Pedido&amp;" | "&amp;K3692,I3692&amp;" | "&amp;K3692&amp;" | "&amp;TEXT(AU3692,"0"))))</f>
        <v>5831 | Lulu</v>
      </c>
      <c r="BA3692" s="1" t="str">
        <f>IF(ISBLANK(I3692),"", _xlfn.LET(_xlpm.TipoServico,LOWER(H3692),IF(ISNUMBER(FIND("banho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2" s="1" t="str">
        <f>IF(ISBLANK(I3692),"", _xlfn.LET(
    _xlpm.Servico,TRIM(F3692&amp;""),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92" s="1">
        <f t="shared" si="12"/>
        <v>62</v>
      </c>
    </row>
    <row r="3693" spans="1:55" x14ac:dyDescent="0.3">
      <c r="A3693" t="s">
        <v>172</v>
      </c>
      <c r="B3693" s="3">
        <v>46160</v>
      </c>
      <c r="C3693" t="s">
        <v>43</v>
      </c>
      <c r="D3693">
        <v>5831</v>
      </c>
      <c r="F3693" t="s">
        <v>137</v>
      </c>
      <c r="G3693" t="s">
        <v>137</v>
      </c>
      <c r="H3693" t="s">
        <v>135</v>
      </c>
      <c r="I3693">
        <v>2582</v>
      </c>
      <c r="J3693" t="s">
        <v>139</v>
      </c>
      <c r="K3693" t="s">
        <v>140</v>
      </c>
      <c r="L3693">
        <v>73999819959</v>
      </c>
      <c r="N3693">
        <v>0</v>
      </c>
      <c r="P3693">
        <v>0</v>
      </c>
      <c r="Q3693">
        <v>5</v>
      </c>
      <c r="R3693">
        <v>5</v>
      </c>
      <c r="S3693">
        <v>1</v>
      </c>
      <c r="AT3693" s="1"/>
      <c r="AU3693" s="2" t="str">
        <f>IF(ISBLANK(B3693),"", TEXT(B3693,"dddd, d \d\e mmmm \d\e aaaa"))</f>
        <v>segunda-feira, 18 de maio de 2026</v>
      </c>
      <c r="AX3693" s="1" t="str" cm="1">
        <f t="array" ref="AX3693">IFERROR(_xlfn.TEXTJOIN(", ",TRUE,_xlfn._xlws.SORT(_xlfn.UNIQUE(_xlfn._xlws.FILTER($K$2:$K$2889,($I$2:$I$2889=I3693)*($K$2:$K$2889&lt;&gt;""))))),"")</f>
        <v>Belinha, Lulu, Thor</v>
      </c>
      <c r="AY3693" s="1" t="str">
        <f>IF(ISBLANK(F3693),"", IF(OR(
ISNUMBER(FIND("escovacao",LOWER(F3693))),
ISNUMBER(FIND("escovação",LOWER(F3693))),
ISNUMBER(FIND("higiene bucal",LOWER(F3693))),
ISNUMBER(FIND("tosa",LOWER(F3693))),
ISNUMBER(FIND("hidratacao",LOWER(F3693))),
ISNUMBER(FIND("hidratação",LOWER(F3693))),
ISNUMBER(FIND("spa",LOWER(F3693))),
ISNUMBER(FIND("corte de unhas",LOWER(F3693))),
ISNUMBER(FIND("desembolo",LOWER(F3693))),
ISNUMBER(FIND("clorexidina",LOWER(F3693))),
ISNUMBER(FIND("matizacao",LOWER(F3693))),
ISNUMBER(FIND("matização",LOWER(F3693))),
ISNUMBER(FIND("arredondamento",LOWER(F3693))),
ISNUMBER(FIND("remocao",LOWER(F3693))),
ISNUMBER(FIND("remoção",LOWER(F3693)))
),"Serviços extras",
IF(ISNUMBER(FIND("banho",LOWER(F3693))),"Banho","Loja")))</f>
        <v>Serviços extras</v>
      </c>
      <c r="AZ3693" s="1" t="str">
        <f>IF(ISBLANK(I3693),"", _xlfn.LET(_xlpm.Pedido,TRIM(D3693&amp;""),IF(_xlpm.Pedido&lt;&gt;"",_xlpm.Pedido&amp;" | "&amp;K3693,I3693&amp;" | "&amp;K3693&amp;" | "&amp;TEXT(AU3693,"0"))))</f>
        <v>5831 | Lulu</v>
      </c>
      <c r="BA3693" s="1" t="str">
        <f>IF(ISBLANK(I3693),"", _xlfn.LET(_xlpm.TipoServico,LOWER(H3693),IF(ISNUMBER(FIND("banho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3" s="1" t="str">
        <f>IF(ISBLANK(I3693),"", _xlfn.LET(
    _xlpm.Servico,TRIM(F3693&amp;""),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93" s="1">
        <f t="shared" si="12"/>
        <v>5</v>
      </c>
    </row>
    <row r="3694" spans="1:55" x14ac:dyDescent="0.3">
      <c r="A3694" t="s">
        <v>172</v>
      </c>
      <c r="B3694" s="3">
        <v>46160</v>
      </c>
      <c r="C3694" t="s">
        <v>43</v>
      </c>
      <c r="D3694">
        <v>5693</v>
      </c>
      <c r="F3694" t="s">
        <v>134</v>
      </c>
      <c r="G3694" t="s">
        <v>134</v>
      </c>
      <c r="H3694" t="s">
        <v>135</v>
      </c>
      <c r="I3694">
        <v>2652</v>
      </c>
      <c r="J3694" t="s">
        <v>66</v>
      </c>
      <c r="K3694" t="s">
        <v>166</v>
      </c>
      <c r="L3694">
        <v>5527998872070</v>
      </c>
      <c r="N3694">
        <v>0</v>
      </c>
      <c r="P3694">
        <v>0</v>
      </c>
      <c r="Q3694">
        <v>62</v>
      </c>
      <c r="R3694">
        <v>62</v>
      </c>
      <c r="S3694">
        <v>1</v>
      </c>
      <c r="AT3694" s="1"/>
      <c r="AU3694" s="2" t="str">
        <f>IF(ISBLANK(B3694),"", TEXT(B3694,"dddd, d \d\e mmmm \d\e aaaa"))</f>
        <v>segunda-feira, 18 de maio de 2026</v>
      </c>
      <c r="AX3694" s="1" t="str" cm="1">
        <f t="array" ref="AX3694">IFERROR(_xlfn.TEXTJOIN(", ",TRUE,_xlfn._xlws.SORT(_xlfn.UNIQUE(_xlfn._xlws.FILTER($K$2:$K$2889,($I$2:$I$2889=I3694)*($K$2:$K$2889&lt;&gt;""))))),"")</f>
        <v>Mileide</v>
      </c>
      <c r="AY3694" s="1" t="str">
        <f>IF(ISBLANK(F3694),"", IF(OR(
ISNUMBER(FIND("escovacao",LOWER(F3694))),
ISNUMBER(FIND("escovação",LOWER(F3694))),
ISNUMBER(FIND("higiene bucal",LOWER(F3694))),
ISNUMBER(FIND("tosa",LOWER(F3694))),
ISNUMBER(FIND("hidratacao",LOWER(F3694))),
ISNUMBER(FIND("hidratação",LOWER(F3694))),
ISNUMBER(FIND("spa",LOWER(F3694))),
ISNUMBER(FIND("corte de unhas",LOWER(F3694))),
ISNUMBER(FIND("desembolo",LOWER(F3694))),
ISNUMBER(FIND("clorexidina",LOWER(F3694))),
ISNUMBER(FIND("matizacao",LOWER(F3694))),
ISNUMBER(FIND("matização",LOWER(F3694))),
ISNUMBER(FIND("arredondamento",LOWER(F3694))),
ISNUMBER(FIND("remocao",LOWER(F3694))),
ISNUMBER(FIND("remoção",LOWER(F3694)))
),"Serviços extras",
IF(ISNUMBER(FIND("banho",LOWER(F3694))),"Banho","Loja")))</f>
        <v>Banho</v>
      </c>
      <c r="AZ3694" s="1" t="str">
        <f>IF(ISBLANK(I3694),"", _xlfn.LET(_xlpm.Pedido,TRIM(D3694&amp;""),IF(_xlpm.Pedido&lt;&gt;"",_xlpm.Pedido&amp;" | "&amp;K3694,I3694&amp;" | "&amp;K3694&amp;" | "&amp;TEXT(AU3694,"0"))))</f>
        <v>5693 | Mileide</v>
      </c>
      <c r="BA3694" s="1" t="str">
        <f>IF(ISBLANK(I3694),"", _xlfn.LET(_xlpm.TipoServico,LOWER(H3694),IF(ISNUMBER(FIND("banho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4" s="1" t="str">
        <f>IF(ISBLANK(I3694),"", _xlfn.LET(
    _xlpm.Servico,TRIM(F3694&amp;""),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94" s="1">
        <f t="shared" si="12"/>
        <v>62</v>
      </c>
    </row>
    <row r="3695" spans="1:55" x14ac:dyDescent="0.3">
      <c r="A3695" t="s">
        <v>172</v>
      </c>
      <c r="B3695" s="3">
        <v>46160</v>
      </c>
      <c r="C3695" t="s">
        <v>43</v>
      </c>
      <c r="D3695">
        <v>5693</v>
      </c>
      <c r="F3695" t="s">
        <v>137</v>
      </c>
      <c r="G3695" t="s">
        <v>137</v>
      </c>
      <c r="H3695" t="s">
        <v>135</v>
      </c>
      <c r="I3695">
        <v>2652</v>
      </c>
      <c r="J3695" t="s">
        <v>66</v>
      </c>
      <c r="K3695" t="s">
        <v>166</v>
      </c>
      <c r="L3695">
        <v>5527998872070</v>
      </c>
      <c r="N3695">
        <v>0</v>
      </c>
      <c r="P3695">
        <v>0</v>
      </c>
      <c r="Q3695">
        <v>5</v>
      </c>
      <c r="R3695">
        <v>5</v>
      </c>
      <c r="S3695">
        <v>1</v>
      </c>
      <c r="AT3695" s="1"/>
      <c r="AU3695" s="2" t="str">
        <f>IF(ISBLANK(B3695),"", TEXT(B3695,"dddd, d \d\e mmmm \d\e aaaa"))</f>
        <v>segunda-feira, 18 de maio de 2026</v>
      </c>
      <c r="AX3695" s="1" t="str" cm="1">
        <f t="array" ref="AX3695">IFERROR(_xlfn.TEXTJOIN(", ",TRUE,_xlfn._xlws.SORT(_xlfn.UNIQUE(_xlfn._xlws.FILTER($K$2:$K$2889,($I$2:$I$2889=I3695)*($K$2:$K$2889&lt;&gt;""))))),"")</f>
        <v>Mileide</v>
      </c>
      <c r="AY3695" s="1" t="str">
        <f>IF(ISBLANK(F3695),"", IF(OR(
ISNUMBER(FIND("escovacao",LOWER(F3695))),
ISNUMBER(FIND("escovação",LOWER(F3695))),
ISNUMBER(FIND("higiene bucal",LOWER(F3695))),
ISNUMBER(FIND("tosa",LOWER(F3695))),
ISNUMBER(FIND("hidratacao",LOWER(F3695))),
ISNUMBER(FIND("hidratação",LOWER(F3695))),
ISNUMBER(FIND("spa",LOWER(F3695))),
ISNUMBER(FIND("corte de unhas",LOWER(F3695))),
ISNUMBER(FIND("desembolo",LOWER(F3695))),
ISNUMBER(FIND("clorexidina",LOWER(F3695))),
ISNUMBER(FIND("matizacao",LOWER(F3695))),
ISNUMBER(FIND("matização",LOWER(F3695))),
ISNUMBER(FIND("arredondamento",LOWER(F3695))),
ISNUMBER(FIND("remocao",LOWER(F3695))),
ISNUMBER(FIND("remoção",LOWER(F3695)))
),"Serviços extras",
IF(ISNUMBER(FIND("banho",LOWER(F3695))),"Banho","Loja")))</f>
        <v>Serviços extras</v>
      </c>
      <c r="AZ3695" s="1" t="str">
        <f>IF(ISBLANK(I3695),"", _xlfn.LET(_xlpm.Pedido,TRIM(D3695&amp;""),IF(_xlpm.Pedido&lt;&gt;"",_xlpm.Pedido&amp;" | "&amp;K3695,I3695&amp;" | "&amp;K3695&amp;" | "&amp;TEXT(AU3695,"0"))))</f>
        <v>5693 | Mileide</v>
      </c>
      <c r="BA3695" s="1" t="str">
        <f>IF(ISBLANK(I3695),"", _xlfn.LET(_xlpm.TipoServico,LOWER(H3695),IF(ISNUMBER(FIND("banho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5" s="1" t="str">
        <f>IF(ISBLANK(I3695),"", _xlfn.LET(
    _xlpm.Servico,TRIM(F3695&amp;""),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95" s="1">
        <f t="shared" si="12"/>
        <v>5</v>
      </c>
    </row>
    <row r="3696" spans="1:55" x14ac:dyDescent="0.3">
      <c r="A3696" t="s">
        <v>172</v>
      </c>
      <c r="B3696" s="3">
        <v>46160</v>
      </c>
      <c r="C3696" t="s">
        <v>43</v>
      </c>
      <c r="D3696">
        <v>5604</v>
      </c>
      <c r="F3696" t="s">
        <v>134</v>
      </c>
      <c r="G3696" t="s">
        <v>134</v>
      </c>
      <c r="H3696" t="s">
        <v>135</v>
      </c>
      <c r="I3696">
        <v>2618</v>
      </c>
      <c r="J3696" t="s">
        <v>132</v>
      </c>
      <c r="K3696" t="s">
        <v>136</v>
      </c>
      <c r="L3696">
        <v>5573999996017</v>
      </c>
      <c r="N3696">
        <v>0</v>
      </c>
      <c r="P3696">
        <v>0</v>
      </c>
      <c r="Q3696">
        <v>62</v>
      </c>
      <c r="R3696">
        <v>62</v>
      </c>
      <c r="S3696">
        <v>1</v>
      </c>
      <c r="AT3696" s="1"/>
      <c r="AU3696" s="2" t="str">
        <f>IF(ISBLANK(B3696),"", TEXT(B3696,"dddd, d \d\e mmmm \d\e aaaa"))</f>
        <v>segunda-feira, 18 de maio de 2026</v>
      </c>
      <c r="AX3696" s="1" t="str" cm="1">
        <f t="array" ref="AX3696">IFERROR(_xlfn.TEXTJOIN(", ",TRUE,_xlfn._xlws.SORT(_xlfn.UNIQUE(_xlfn._xlws.FILTER($K$2:$K$2889,($I$2:$I$2889=I3696)*($K$2:$K$2889&lt;&gt;""))))),"")</f>
        <v>Pepa, Salem</v>
      </c>
      <c r="AY3696" s="1" t="str">
        <f>IF(ISBLANK(F3696),"", IF(OR(
ISNUMBER(FIND("escovacao",LOWER(F3696))),
ISNUMBER(FIND("escovação",LOWER(F3696))),
ISNUMBER(FIND("higiene bucal",LOWER(F3696))),
ISNUMBER(FIND("tosa",LOWER(F3696))),
ISNUMBER(FIND("hidratacao",LOWER(F3696))),
ISNUMBER(FIND("hidratação",LOWER(F3696))),
ISNUMBER(FIND("spa",LOWER(F3696))),
ISNUMBER(FIND("corte de unhas",LOWER(F3696))),
ISNUMBER(FIND("desembolo",LOWER(F3696))),
ISNUMBER(FIND("clorexidina",LOWER(F3696))),
ISNUMBER(FIND("matizacao",LOWER(F3696))),
ISNUMBER(FIND("matização",LOWER(F3696))),
ISNUMBER(FIND("arredondamento",LOWER(F3696))),
ISNUMBER(FIND("remocao",LOWER(F3696))),
ISNUMBER(FIND("remoção",LOWER(F3696)))
),"Serviços extras",
IF(ISNUMBER(FIND("banho",LOWER(F3696))),"Banho","Loja")))</f>
        <v>Banho</v>
      </c>
      <c r="AZ3696" s="1" t="str">
        <f>IF(ISBLANK(I3696),"", _xlfn.LET(_xlpm.Pedido,TRIM(D3696&amp;""),IF(_xlpm.Pedido&lt;&gt;"",_xlpm.Pedido&amp;" | "&amp;K3696,I3696&amp;" | "&amp;K3696&amp;" | "&amp;TEXT(AU3696,"0"))))</f>
        <v>5604 | Pepa</v>
      </c>
      <c r="BA3696" s="1" t="str">
        <f>IF(ISBLANK(I3696),"", _xlfn.LET(_xlpm.TipoServico,LOWER(H3696),IF(ISNUMBER(FIND("banho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6" s="1" t="str">
        <f>IF(ISBLANK(I3696),"", _xlfn.LET(
    _xlpm.Servico,TRIM(F3696&amp;""),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96" s="1">
        <f t="shared" si="12"/>
        <v>62</v>
      </c>
    </row>
    <row r="3697" spans="1:55" x14ac:dyDescent="0.3">
      <c r="A3697" t="s">
        <v>172</v>
      </c>
      <c r="B3697" s="3">
        <v>46160</v>
      </c>
      <c r="C3697" t="s">
        <v>43</v>
      </c>
      <c r="D3697">
        <v>5604</v>
      </c>
      <c r="F3697" t="s">
        <v>137</v>
      </c>
      <c r="G3697" t="s">
        <v>137</v>
      </c>
      <c r="H3697" t="s">
        <v>135</v>
      </c>
      <c r="I3697">
        <v>2618</v>
      </c>
      <c r="J3697" t="s">
        <v>132</v>
      </c>
      <c r="K3697" t="s">
        <v>136</v>
      </c>
      <c r="L3697">
        <v>5573999996017</v>
      </c>
      <c r="N3697">
        <v>0</v>
      </c>
      <c r="P3697">
        <v>0</v>
      </c>
      <c r="Q3697">
        <v>5</v>
      </c>
      <c r="R3697">
        <v>5</v>
      </c>
      <c r="S3697">
        <v>1</v>
      </c>
      <c r="AT3697" s="1"/>
      <c r="AU3697" s="2" t="str">
        <f>IF(ISBLANK(B3697),"", TEXT(B3697,"dddd, d \d\e mmmm \d\e aaaa"))</f>
        <v>segunda-feira, 18 de maio de 2026</v>
      </c>
      <c r="AX3697" s="1" t="str" cm="1">
        <f t="array" ref="AX3697">IFERROR(_xlfn.TEXTJOIN(", ",TRUE,_xlfn._xlws.SORT(_xlfn.UNIQUE(_xlfn._xlws.FILTER($K$2:$K$2889,($I$2:$I$2889=I3697)*($K$2:$K$2889&lt;&gt;""))))),"")</f>
        <v>Pepa, Salem</v>
      </c>
      <c r="AY3697" s="1" t="str">
        <f>IF(ISBLANK(F3697),"", IF(OR(
ISNUMBER(FIND("escovacao",LOWER(F3697))),
ISNUMBER(FIND("escovação",LOWER(F3697))),
ISNUMBER(FIND("higiene bucal",LOWER(F3697))),
ISNUMBER(FIND("tosa",LOWER(F3697))),
ISNUMBER(FIND("hidratacao",LOWER(F3697))),
ISNUMBER(FIND("hidratação",LOWER(F3697))),
ISNUMBER(FIND("spa",LOWER(F3697))),
ISNUMBER(FIND("corte de unhas",LOWER(F3697))),
ISNUMBER(FIND("desembolo",LOWER(F3697))),
ISNUMBER(FIND("clorexidina",LOWER(F3697))),
ISNUMBER(FIND("matizacao",LOWER(F3697))),
ISNUMBER(FIND("matização",LOWER(F3697))),
ISNUMBER(FIND("arredondamento",LOWER(F3697))),
ISNUMBER(FIND("remocao",LOWER(F3697))),
ISNUMBER(FIND("remoção",LOWER(F3697)))
),"Serviços extras",
IF(ISNUMBER(FIND("banho",LOWER(F3697))),"Banho","Loja")))</f>
        <v>Serviços extras</v>
      </c>
      <c r="AZ3697" s="1" t="str">
        <f>IF(ISBLANK(I3697),"", _xlfn.LET(_xlpm.Pedido,TRIM(D3697&amp;""),IF(_xlpm.Pedido&lt;&gt;"",_xlpm.Pedido&amp;" | "&amp;K3697,I3697&amp;" | "&amp;K3697&amp;" | "&amp;TEXT(AU3697,"0"))))</f>
        <v>5604 | Pepa</v>
      </c>
      <c r="BA3697" s="1" t="str">
        <f>IF(ISBLANK(I3697),"", _xlfn.LET(_xlpm.TipoServico,LOWER(H3697),IF(ISNUMBER(FIND("banho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7" s="1" t="str">
        <f>IF(ISBLANK(I3697),"", _xlfn.LET(
    _xlpm.Servico,TRIM(F3697&amp;""),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697" s="1">
        <f t="shared" si="12"/>
        <v>5</v>
      </c>
    </row>
    <row r="3698" spans="1:55" x14ac:dyDescent="0.3">
      <c r="A3698" t="s">
        <v>172</v>
      </c>
      <c r="B3698" s="3">
        <v>46160</v>
      </c>
      <c r="C3698" t="s">
        <v>43</v>
      </c>
      <c r="D3698">
        <v>5606</v>
      </c>
      <c r="F3698" t="s">
        <v>134</v>
      </c>
      <c r="G3698" t="s">
        <v>134</v>
      </c>
      <c r="H3698" t="s">
        <v>135</v>
      </c>
      <c r="I3698">
        <v>2575</v>
      </c>
      <c r="J3698" t="s">
        <v>22</v>
      </c>
      <c r="K3698" t="s">
        <v>195</v>
      </c>
      <c r="L3698">
        <v>5566974007452</v>
      </c>
      <c r="N3698">
        <v>0</v>
      </c>
      <c r="P3698">
        <v>0</v>
      </c>
      <c r="Q3698">
        <v>62</v>
      </c>
      <c r="R3698">
        <v>62</v>
      </c>
      <c r="S3698">
        <v>1</v>
      </c>
      <c r="AI3698" t="s">
        <v>196</v>
      </c>
      <c r="AK3698" t="s">
        <v>187</v>
      </c>
      <c r="AL3698" t="s">
        <v>188</v>
      </c>
      <c r="AM3698" t="s">
        <v>264</v>
      </c>
      <c r="AT3698" s="1"/>
      <c r="AU3698" s="2" t="str">
        <f>IF(ISBLANK(B3698),"", TEXT(B3698,"dddd, d \d\e mmmm \d\e aaaa"))</f>
        <v>segunda-feira, 18 de maio de 2026</v>
      </c>
      <c r="AX3698" s="1" t="str" cm="1">
        <f t="array" ref="AX3698">IFERROR(_xlfn.TEXTJOIN(", ",TRUE,_xlfn._xlws.SORT(_xlfn.UNIQUE(_xlfn._xlws.FILTER($K$2:$K$2889,($I$2:$I$2889=I3698)*($K$2:$K$2889&lt;&gt;""))))),"")</f>
        <v>Hachiko, Theo, Zoe</v>
      </c>
      <c r="AY3698" s="1" t="str">
        <f>IF(ISBLANK(F3698),"", IF(OR(
ISNUMBER(FIND("escovacao",LOWER(F3698))),
ISNUMBER(FIND("escovação",LOWER(F3698))),
ISNUMBER(FIND("higiene bucal",LOWER(F3698))),
ISNUMBER(FIND("tosa",LOWER(F3698))),
ISNUMBER(FIND("hidratacao",LOWER(F3698))),
ISNUMBER(FIND("hidratação",LOWER(F3698))),
ISNUMBER(FIND("spa",LOWER(F3698))),
ISNUMBER(FIND("corte de unhas",LOWER(F3698))),
ISNUMBER(FIND("desembolo",LOWER(F3698))),
ISNUMBER(FIND("clorexidina",LOWER(F3698))),
ISNUMBER(FIND("matizacao",LOWER(F3698))),
ISNUMBER(FIND("matização",LOWER(F3698))),
ISNUMBER(FIND("arredondamento",LOWER(F3698))),
ISNUMBER(FIND("remocao",LOWER(F3698))),
ISNUMBER(FIND("remoção",LOWER(F3698)))
),"Serviços extras",
IF(ISNUMBER(FIND("banho",LOWER(F3698))),"Banho","Loja")))</f>
        <v>Banho</v>
      </c>
      <c r="AZ3698" s="1" t="str">
        <f>IF(ISBLANK(I3698),"", _xlfn.LET(_xlpm.Pedido,TRIM(D3698&amp;""),IF(_xlpm.Pedido&lt;&gt;"",_xlpm.Pedido&amp;" | "&amp;K3698,I3698&amp;" | "&amp;K3698&amp;" | "&amp;TEXT(AU3698,"0"))))</f>
        <v>5606 | Hachiko</v>
      </c>
      <c r="BA3698" s="1" t="str">
        <f>IF(ISBLANK(I3698),"", _xlfn.LET(_xlpm.TipoServico,LOWER(H3698),IF(ISNUMBER(FIND("banho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8" s="1" t="str">
        <f>IF(ISBLANK(I3698),"", _xlfn.LET(
    _xlpm.Servico,TRIM(F3698&amp;""),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98" s="1">
        <f t="shared" si="12"/>
        <v>62</v>
      </c>
    </row>
    <row r="3699" spans="1:55" x14ac:dyDescent="0.3">
      <c r="A3699" t="s">
        <v>172</v>
      </c>
      <c r="B3699" s="3">
        <v>46160</v>
      </c>
      <c r="C3699" t="s">
        <v>43</v>
      </c>
      <c r="D3699">
        <v>5606</v>
      </c>
      <c r="F3699" t="s">
        <v>134</v>
      </c>
      <c r="G3699" t="s">
        <v>134</v>
      </c>
      <c r="H3699" t="s">
        <v>135</v>
      </c>
      <c r="I3699">
        <v>2575</v>
      </c>
      <c r="J3699" t="s">
        <v>22</v>
      </c>
      <c r="K3699" t="s">
        <v>195</v>
      </c>
      <c r="L3699">
        <v>5566974007452</v>
      </c>
      <c r="N3699">
        <v>0</v>
      </c>
      <c r="P3699">
        <v>0</v>
      </c>
      <c r="Q3699">
        <v>62</v>
      </c>
      <c r="R3699">
        <v>62</v>
      </c>
      <c r="S3699">
        <v>1</v>
      </c>
      <c r="AI3699" t="s">
        <v>196</v>
      </c>
      <c r="AK3699" t="s">
        <v>187</v>
      </c>
      <c r="AL3699" t="s">
        <v>188</v>
      </c>
      <c r="AM3699" t="s">
        <v>264</v>
      </c>
      <c r="AT3699" s="1"/>
      <c r="AU3699" s="2" t="str">
        <f>IF(ISBLANK(B3699),"", TEXT(B3699,"dddd, d \d\e mmmm \d\e aaaa"))</f>
        <v>segunda-feira, 18 de maio de 2026</v>
      </c>
      <c r="AX3699" s="1" t="str" cm="1">
        <f t="array" ref="AX3699">IFERROR(_xlfn.TEXTJOIN(", ",TRUE,_xlfn._xlws.SORT(_xlfn.UNIQUE(_xlfn._xlws.FILTER($K$2:$K$2889,($I$2:$I$2889=I3699)*($K$2:$K$2889&lt;&gt;""))))),"")</f>
        <v>Hachiko, Theo, Zoe</v>
      </c>
      <c r="AY3699" s="1" t="str">
        <f>IF(ISBLANK(F3699),"", IF(OR(
ISNUMBER(FIND("escovacao",LOWER(F3699))),
ISNUMBER(FIND("escovação",LOWER(F3699))),
ISNUMBER(FIND("higiene bucal",LOWER(F3699))),
ISNUMBER(FIND("tosa",LOWER(F3699))),
ISNUMBER(FIND("hidratacao",LOWER(F3699))),
ISNUMBER(FIND("hidratação",LOWER(F3699))),
ISNUMBER(FIND("spa",LOWER(F3699))),
ISNUMBER(FIND("corte de unhas",LOWER(F3699))),
ISNUMBER(FIND("desembolo",LOWER(F3699))),
ISNUMBER(FIND("clorexidina",LOWER(F3699))),
ISNUMBER(FIND("matizacao",LOWER(F3699))),
ISNUMBER(FIND("matização",LOWER(F3699))),
ISNUMBER(FIND("arredondamento",LOWER(F3699))),
ISNUMBER(FIND("remocao",LOWER(F3699))),
ISNUMBER(FIND("remoção",LOWER(F3699)))
),"Serviços extras",
IF(ISNUMBER(FIND("banho",LOWER(F3699))),"Banho","Loja")))</f>
        <v>Banho</v>
      </c>
      <c r="AZ3699" s="1" t="str">
        <f>IF(ISBLANK(I3699),"", _xlfn.LET(_xlpm.Pedido,TRIM(D3699&amp;""),IF(_xlpm.Pedido&lt;&gt;"",_xlpm.Pedido&amp;" | "&amp;K3699,I3699&amp;" | "&amp;K3699&amp;" | "&amp;TEXT(AU3699,"0"))))</f>
        <v>5606 | Hachiko</v>
      </c>
      <c r="BA3699" s="1" t="str">
        <f>IF(ISBLANK(I3699),"", _xlfn.LET(_xlpm.TipoServico,LOWER(H3699),IF(ISNUMBER(FIND("banho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699" s="1" t="str">
        <f>IF(ISBLANK(I3699),"", _xlfn.LET(
    _xlpm.Servico,TRIM(F3699&amp;""),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699" s="1">
        <f t="shared" si="12"/>
        <v>62</v>
      </c>
    </row>
    <row r="3700" spans="1:55" x14ac:dyDescent="0.3">
      <c r="A3700" t="s">
        <v>133</v>
      </c>
      <c r="B3700" s="3">
        <v>46160</v>
      </c>
      <c r="C3700" t="s">
        <v>43</v>
      </c>
      <c r="D3700">
        <v>5606</v>
      </c>
      <c r="F3700" t="s">
        <v>134</v>
      </c>
      <c r="G3700" t="s">
        <v>134</v>
      </c>
      <c r="H3700" t="s">
        <v>135</v>
      </c>
      <c r="I3700">
        <v>2575</v>
      </c>
      <c r="J3700" t="s">
        <v>22</v>
      </c>
      <c r="K3700" t="s">
        <v>195</v>
      </c>
      <c r="L3700">
        <v>5566974007452</v>
      </c>
      <c r="N3700">
        <v>0</v>
      </c>
      <c r="P3700">
        <v>0</v>
      </c>
      <c r="Q3700">
        <v>62</v>
      </c>
      <c r="R3700">
        <v>62</v>
      </c>
      <c r="S3700">
        <v>1</v>
      </c>
      <c r="AI3700" t="s">
        <v>196</v>
      </c>
      <c r="AK3700" t="s">
        <v>187</v>
      </c>
      <c r="AL3700" t="s">
        <v>188</v>
      </c>
      <c r="AM3700" t="s">
        <v>264</v>
      </c>
      <c r="AT3700" s="1"/>
      <c r="AU3700" s="2" t="str">
        <f>IF(ISBLANK(B3700),"", TEXT(B3700,"dddd, d \d\e mmmm \d\e aaaa"))</f>
        <v>segunda-feira, 18 de maio de 2026</v>
      </c>
      <c r="AX3700" s="1" t="str" cm="1">
        <f t="array" ref="AX3700">IFERROR(_xlfn.TEXTJOIN(", ",TRUE,_xlfn._xlws.SORT(_xlfn.UNIQUE(_xlfn._xlws.FILTER($K$2:$K$2889,($I$2:$I$2889=I3700)*($K$2:$K$2889&lt;&gt;""))))),"")</f>
        <v>Hachiko, Theo, Zoe</v>
      </c>
      <c r="AY3700" s="1" t="str">
        <f>IF(ISBLANK(F3700),"", IF(OR(
ISNUMBER(FIND("escovacao",LOWER(F3700))),
ISNUMBER(FIND("escovação",LOWER(F3700))),
ISNUMBER(FIND("higiene bucal",LOWER(F3700))),
ISNUMBER(FIND("tosa",LOWER(F3700))),
ISNUMBER(FIND("hidratacao",LOWER(F3700))),
ISNUMBER(FIND("hidratação",LOWER(F3700))),
ISNUMBER(FIND("spa",LOWER(F3700))),
ISNUMBER(FIND("corte de unhas",LOWER(F3700))),
ISNUMBER(FIND("desembolo",LOWER(F3700))),
ISNUMBER(FIND("clorexidina",LOWER(F3700))),
ISNUMBER(FIND("matizacao",LOWER(F3700))),
ISNUMBER(FIND("matização",LOWER(F3700))),
ISNUMBER(FIND("arredondamento",LOWER(F3700))),
ISNUMBER(FIND("remocao",LOWER(F3700))),
ISNUMBER(FIND("remoção",LOWER(F3700)))
),"Serviços extras",
IF(ISNUMBER(FIND("banho",LOWER(F3700))),"Banho","Loja")))</f>
        <v>Banho</v>
      </c>
      <c r="AZ3700" s="1" t="str">
        <f>IF(ISBLANK(I3700),"", _xlfn.LET(_xlpm.Pedido,TRIM(D3700&amp;""),IF(_xlpm.Pedido&lt;&gt;"",_xlpm.Pedido&amp;" | "&amp;K3700,I3700&amp;" | "&amp;K3700&amp;" | "&amp;TEXT(AU3700,"0"))))</f>
        <v>5606 | Hachiko</v>
      </c>
      <c r="BA3700" s="1" t="str">
        <f>IF(ISBLANK(I3700),"", _xlfn.LET(_xlpm.TipoServico,LOWER(H3700),IF(ISNUMBER(FIND("banho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0" s="1" t="str">
        <f>IF(ISBLANK(I3700),"", _xlfn.LET(
    _xlpm.Servico,TRIM(F3700&amp;""),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00" s="1">
        <f t="shared" si="12"/>
        <v>62</v>
      </c>
    </row>
    <row r="3701" spans="1:55" x14ac:dyDescent="0.3">
      <c r="A3701" t="s">
        <v>172</v>
      </c>
      <c r="B3701" s="3">
        <v>46160</v>
      </c>
      <c r="C3701" t="s">
        <v>43</v>
      </c>
      <c r="D3701">
        <v>5606</v>
      </c>
      <c r="F3701" t="s">
        <v>137</v>
      </c>
      <c r="G3701" t="s">
        <v>137</v>
      </c>
      <c r="H3701" t="s">
        <v>135</v>
      </c>
      <c r="I3701">
        <v>2575</v>
      </c>
      <c r="J3701" t="s">
        <v>22</v>
      </c>
      <c r="K3701" t="s">
        <v>195</v>
      </c>
      <c r="L3701">
        <v>5566974007452</v>
      </c>
      <c r="N3701">
        <v>0</v>
      </c>
      <c r="P3701">
        <v>0</v>
      </c>
      <c r="Q3701">
        <v>5</v>
      </c>
      <c r="R3701">
        <v>5</v>
      </c>
      <c r="S3701">
        <v>1</v>
      </c>
      <c r="AI3701" t="s">
        <v>196</v>
      </c>
      <c r="AK3701" t="s">
        <v>187</v>
      </c>
      <c r="AL3701" t="s">
        <v>188</v>
      </c>
      <c r="AM3701" t="s">
        <v>264</v>
      </c>
      <c r="AT3701" s="1"/>
      <c r="AU3701" s="2" t="str">
        <f>IF(ISBLANK(B3701),"", TEXT(B3701,"dddd, d \d\e mmmm \d\e aaaa"))</f>
        <v>segunda-feira, 18 de maio de 2026</v>
      </c>
      <c r="AX3701" s="1" t="str" cm="1">
        <f t="array" ref="AX3701">IFERROR(_xlfn.TEXTJOIN(", ",TRUE,_xlfn._xlws.SORT(_xlfn.UNIQUE(_xlfn._xlws.FILTER($K$2:$K$2889,($I$2:$I$2889=I3701)*($K$2:$K$2889&lt;&gt;""))))),"")</f>
        <v>Hachiko, Theo, Zoe</v>
      </c>
      <c r="AY3701" s="1" t="str">
        <f>IF(ISBLANK(F3701),"", IF(OR(
ISNUMBER(FIND("escovacao",LOWER(F3701))),
ISNUMBER(FIND("escovação",LOWER(F3701))),
ISNUMBER(FIND("higiene bucal",LOWER(F3701))),
ISNUMBER(FIND("tosa",LOWER(F3701))),
ISNUMBER(FIND("hidratacao",LOWER(F3701))),
ISNUMBER(FIND("hidratação",LOWER(F3701))),
ISNUMBER(FIND("spa",LOWER(F3701))),
ISNUMBER(FIND("corte de unhas",LOWER(F3701))),
ISNUMBER(FIND("desembolo",LOWER(F3701))),
ISNUMBER(FIND("clorexidina",LOWER(F3701))),
ISNUMBER(FIND("matizacao",LOWER(F3701))),
ISNUMBER(FIND("matização",LOWER(F3701))),
ISNUMBER(FIND("arredondamento",LOWER(F3701))),
ISNUMBER(FIND("remocao",LOWER(F3701))),
ISNUMBER(FIND("remoção",LOWER(F3701)))
),"Serviços extras",
IF(ISNUMBER(FIND("banho",LOWER(F3701))),"Banho","Loja")))</f>
        <v>Serviços extras</v>
      </c>
      <c r="AZ3701" s="1" t="str">
        <f>IF(ISBLANK(I3701),"", _xlfn.LET(_xlpm.Pedido,TRIM(D3701&amp;""),IF(_xlpm.Pedido&lt;&gt;"",_xlpm.Pedido&amp;" | "&amp;K3701,I3701&amp;" | "&amp;K3701&amp;" | "&amp;TEXT(AU3701,"0"))))</f>
        <v>5606 | Hachiko</v>
      </c>
      <c r="BA3701" s="1" t="str">
        <f>IF(ISBLANK(I3701),"", _xlfn.LET(_xlpm.TipoServico,LOWER(H3701),IF(ISNUMBER(FIND("banho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1" s="1" t="str">
        <f>IF(ISBLANK(I3701),"", _xlfn.LET(
    _xlpm.Servico,TRIM(F3701&amp;""),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01" s="1">
        <f t="shared" si="12"/>
        <v>5</v>
      </c>
    </row>
    <row r="3702" spans="1:55" x14ac:dyDescent="0.3">
      <c r="A3702" t="s">
        <v>172</v>
      </c>
      <c r="B3702" s="3">
        <v>46160</v>
      </c>
      <c r="C3702" t="s">
        <v>43</v>
      </c>
      <c r="D3702">
        <v>5606</v>
      </c>
      <c r="F3702" t="s">
        <v>137</v>
      </c>
      <c r="G3702" t="s">
        <v>137</v>
      </c>
      <c r="H3702" t="s">
        <v>135</v>
      </c>
      <c r="I3702">
        <v>2575</v>
      </c>
      <c r="J3702" t="s">
        <v>22</v>
      </c>
      <c r="K3702" t="s">
        <v>195</v>
      </c>
      <c r="L3702">
        <v>5566974007452</v>
      </c>
      <c r="N3702">
        <v>0</v>
      </c>
      <c r="P3702">
        <v>0</v>
      </c>
      <c r="Q3702">
        <v>5</v>
      </c>
      <c r="R3702">
        <v>5</v>
      </c>
      <c r="S3702">
        <v>1</v>
      </c>
      <c r="AI3702" t="s">
        <v>196</v>
      </c>
      <c r="AK3702" t="s">
        <v>187</v>
      </c>
      <c r="AL3702" t="s">
        <v>188</v>
      </c>
      <c r="AM3702" t="s">
        <v>264</v>
      </c>
      <c r="AT3702" s="1"/>
      <c r="AU3702" s="2" t="str">
        <f>IF(ISBLANK(B3702),"", TEXT(B3702,"dddd, d \d\e mmmm \d\e aaaa"))</f>
        <v>segunda-feira, 18 de maio de 2026</v>
      </c>
      <c r="AX3702" s="1" t="str" cm="1">
        <f t="array" ref="AX3702">IFERROR(_xlfn.TEXTJOIN(", ",TRUE,_xlfn._xlws.SORT(_xlfn.UNIQUE(_xlfn._xlws.FILTER($K$2:$K$2889,($I$2:$I$2889=I3702)*($K$2:$K$2889&lt;&gt;""))))),"")</f>
        <v>Hachiko, Theo, Zoe</v>
      </c>
      <c r="AY3702" s="1" t="str">
        <f>IF(ISBLANK(F3702),"", IF(OR(
ISNUMBER(FIND("escovacao",LOWER(F3702))),
ISNUMBER(FIND("escovação",LOWER(F3702))),
ISNUMBER(FIND("higiene bucal",LOWER(F3702))),
ISNUMBER(FIND("tosa",LOWER(F3702))),
ISNUMBER(FIND("hidratacao",LOWER(F3702))),
ISNUMBER(FIND("hidratação",LOWER(F3702))),
ISNUMBER(FIND("spa",LOWER(F3702))),
ISNUMBER(FIND("corte de unhas",LOWER(F3702))),
ISNUMBER(FIND("desembolo",LOWER(F3702))),
ISNUMBER(FIND("clorexidina",LOWER(F3702))),
ISNUMBER(FIND("matizacao",LOWER(F3702))),
ISNUMBER(FIND("matização",LOWER(F3702))),
ISNUMBER(FIND("arredondamento",LOWER(F3702))),
ISNUMBER(FIND("remocao",LOWER(F3702))),
ISNUMBER(FIND("remoção",LOWER(F3702)))
),"Serviços extras",
IF(ISNUMBER(FIND("banho",LOWER(F3702))),"Banho","Loja")))</f>
        <v>Serviços extras</v>
      </c>
      <c r="AZ3702" s="1" t="str">
        <f>IF(ISBLANK(I3702),"", _xlfn.LET(_xlpm.Pedido,TRIM(D3702&amp;""),IF(_xlpm.Pedido&lt;&gt;"",_xlpm.Pedido&amp;" | "&amp;K3702,I3702&amp;" | "&amp;K3702&amp;" | "&amp;TEXT(AU3702,"0"))))</f>
        <v>5606 | Hachiko</v>
      </c>
      <c r="BA3702" s="1" t="str">
        <f>IF(ISBLANK(I3702),"", _xlfn.LET(_xlpm.TipoServico,LOWER(H3702),IF(ISNUMBER(FIND("banho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2" s="1" t="str">
        <f>IF(ISBLANK(I3702),"", _xlfn.LET(
    _xlpm.Servico,TRIM(F3702&amp;""),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02" s="1">
        <f t="shared" si="12"/>
        <v>5</v>
      </c>
    </row>
    <row r="3703" spans="1:55" x14ac:dyDescent="0.3">
      <c r="A3703" t="s">
        <v>133</v>
      </c>
      <c r="B3703" s="3">
        <v>46160</v>
      </c>
      <c r="C3703" t="s">
        <v>43</v>
      </c>
      <c r="D3703">
        <v>5606</v>
      </c>
      <c r="F3703" t="s">
        <v>137</v>
      </c>
      <c r="G3703" t="s">
        <v>137</v>
      </c>
      <c r="H3703" t="s">
        <v>135</v>
      </c>
      <c r="I3703">
        <v>2575</v>
      </c>
      <c r="J3703" t="s">
        <v>22</v>
      </c>
      <c r="K3703" t="s">
        <v>195</v>
      </c>
      <c r="L3703">
        <v>5566974007452</v>
      </c>
      <c r="N3703">
        <v>0</v>
      </c>
      <c r="P3703">
        <v>0</v>
      </c>
      <c r="Q3703">
        <v>5</v>
      </c>
      <c r="R3703">
        <v>5</v>
      </c>
      <c r="S3703">
        <v>1</v>
      </c>
      <c r="AI3703" t="s">
        <v>196</v>
      </c>
      <c r="AK3703" t="s">
        <v>187</v>
      </c>
      <c r="AL3703" t="s">
        <v>188</v>
      </c>
      <c r="AM3703" t="s">
        <v>264</v>
      </c>
      <c r="AT3703" s="1"/>
      <c r="AU3703" s="2" t="str">
        <f>IF(ISBLANK(B3703),"", TEXT(B3703,"dddd, d \d\e mmmm \d\e aaaa"))</f>
        <v>segunda-feira, 18 de maio de 2026</v>
      </c>
      <c r="AX3703" s="1" t="str" cm="1">
        <f t="array" ref="AX3703">IFERROR(_xlfn.TEXTJOIN(", ",TRUE,_xlfn._xlws.SORT(_xlfn.UNIQUE(_xlfn._xlws.FILTER($K$2:$K$2889,($I$2:$I$2889=I3703)*($K$2:$K$2889&lt;&gt;""))))),"")</f>
        <v>Hachiko, Theo, Zoe</v>
      </c>
      <c r="AY3703" s="1" t="str">
        <f>IF(ISBLANK(F3703),"", IF(OR(
ISNUMBER(FIND("escovacao",LOWER(F3703))),
ISNUMBER(FIND("escovação",LOWER(F3703))),
ISNUMBER(FIND("higiene bucal",LOWER(F3703))),
ISNUMBER(FIND("tosa",LOWER(F3703))),
ISNUMBER(FIND("hidratacao",LOWER(F3703))),
ISNUMBER(FIND("hidratação",LOWER(F3703))),
ISNUMBER(FIND("spa",LOWER(F3703))),
ISNUMBER(FIND("corte de unhas",LOWER(F3703))),
ISNUMBER(FIND("desembolo",LOWER(F3703))),
ISNUMBER(FIND("clorexidina",LOWER(F3703))),
ISNUMBER(FIND("matizacao",LOWER(F3703))),
ISNUMBER(FIND("matização",LOWER(F3703))),
ISNUMBER(FIND("arredondamento",LOWER(F3703))),
ISNUMBER(FIND("remocao",LOWER(F3703))),
ISNUMBER(FIND("remoção",LOWER(F3703)))
),"Serviços extras",
IF(ISNUMBER(FIND("banho",LOWER(F3703))),"Banho","Loja")))</f>
        <v>Serviços extras</v>
      </c>
      <c r="AZ3703" s="1" t="str">
        <f>IF(ISBLANK(I3703),"", _xlfn.LET(_xlpm.Pedido,TRIM(D3703&amp;""),IF(_xlpm.Pedido&lt;&gt;"",_xlpm.Pedido&amp;" | "&amp;K3703,I3703&amp;" | "&amp;K3703&amp;" | "&amp;TEXT(AU3703,"0"))))</f>
        <v>5606 | Hachiko</v>
      </c>
      <c r="BA3703" s="1" t="str">
        <f>IF(ISBLANK(I3703),"", _xlfn.LET(_xlpm.TipoServico,LOWER(H3703),IF(ISNUMBER(FIND("banho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3" s="1" t="str">
        <f>IF(ISBLANK(I3703),"", _xlfn.LET(
    _xlpm.Servico,TRIM(F3703&amp;""),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03" s="1">
        <f t="shared" si="12"/>
        <v>5</v>
      </c>
    </row>
    <row r="3704" spans="1:55" x14ac:dyDescent="0.3">
      <c r="A3704" t="s">
        <v>133</v>
      </c>
      <c r="B3704" s="3">
        <v>46160</v>
      </c>
      <c r="C3704" t="s">
        <v>43</v>
      </c>
      <c r="D3704">
        <v>5608</v>
      </c>
      <c r="F3704" t="s">
        <v>134</v>
      </c>
      <c r="G3704" t="s">
        <v>134</v>
      </c>
      <c r="H3704" t="s">
        <v>135</v>
      </c>
      <c r="I3704">
        <v>2673</v>
      </c>
      <c r="J3704" t="s">
        <v>173</v>
      </c>
      <c r="K3704" t="s">
        <v>174</v>
      </c>
      <c r="L3704">
        <v>73999817283</v>
      </c>
      <c r="N3704">
        <v>0</v>
      </c>
      <c r="P3704">
        <v>0</v>
      </c>
      <c r="Q3704">
        <v>62</v>
      </c>
      <c r="R3704">
        <v>62</v>
      </c>
      <c r="S3704">
        <v>1</v>
      </c>
      <c r="AT3704" s="1"/>
      <c r="AU3704" s="2" t="str">
        <f>IF(ISBLANK(B3704),"", TEXT(B3704,"dddd, d \d\e mmmm \d\e aaaa"))</f>
        <v>segunda-feira, 18 de maio de 2026</v>
      </c>
      <c r="AX3704" s="1" t="str" cm="1">
        <f t="array" ref="AX3704">IFERROR(_xlfn.TEXTJOIN(", ",TRUE,_xlfn._xlws.SORT(_xlfn.UNIQUE(_xlfn._xlws.FILTER($K$2:$K$2889,($I$2:$I$2889=I3704)*($K$2:$K$2889&lt;&gt;""))))),"")</f>
        <v>Tonny</v>
      </c>
      <c r="AY3704" s="1" t="str">
        <f>IF(ISBLANK(F3704),"", IF(OR(
ISNUMBER(FIND("escovacao",LOWER(F3704))),
ISNUMBER(FIND("escovação",LOWER(F3704))),
ISNUMBER(FIND("higiene bucal",LOWER(F3704))),
ISNUMBER(FIND("tosa",LOWER(F3704))),
ISNUMBER(FIND("hidratacao",LOWER(F3704))),
ISNUMBER(FIND("hidratação",LOWER(F3704))),
ISNUMBER(FIND("spa",LOWER(F3704))),
ISNUMBER(FIND("corte de unhas",LOWER(F3704))),
ISNUMBER(FIND("desembolo",LOWER(F3704))),
ISNUMBER(FIND("clorexidina",LOWER(F3704))),
ISNUMBER(FIND("matizacao",LOWER(F3704))),
ISNUMBER(FIND("matização",LOWER(F3704))),
ISNUMBER(FIND("arredondamento",LOWER(F3704))),
ISNUMBER(FIND("remocao",LOWER(F3704))),
ISNUMBER(FIND("remoção",LOWER(F3704)))
),"Serviços extras",
IF(ISNUMBER(FIND("banho",LOWER(F3704))),"Banho","Loja")))</f>
        <v>Banho</v>
      </c>
      <c r="AZ3704" s="1" t="str">
        <f>IF(ISBLANK(I3704),"", _xlfn.LET(_xlpm.Pedido,TRIM(D3704&amp;""),IF(_xlpm.Pedido&lt;&gt;"",_xlpm.Pedido&amp;" | "&amp;K3704,I3704&amp;" | "&amp;K3704&amp;" | "&amp;TEXT(AU3704,"0"))))</f>
        <v>5608 | Tonny</v>
      </c>
      <c r="BA3704" s="1" t="str">
        <f>IF(ISBLANK(I3704),"", _xlfn.LET(_xlpm.TipoServico,LOWER(H3704),IF(ISNUMBER(FIND("banho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4" s="1" t="str">
        <f>IF(ISBLANK(I3704),"", _xlfn.LET(
    _xlpm.Servico,TRIM(F3704&amp;""),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04" s="1">
        <f t="shared" si="12"/>
        <v>62</v>
      </c>
    </row>
    <row r="3705" spans="1:55" x14ac:dyDescent="0.3">
      <c r="A3705" t="s">
        <v>133</v>
      </c>
      <c r="B3705" s="3">
        <v>46160</v>
      </c>
      <c r="C3705" t="s">
        <v>43</v>
      </c>
      <c r="D3705">
        <v>5608</v>
      </c>
      <c r="F3705" t="s">
        <v>137</v>
      </c>
      <c r="G3705" t="s">
        <v>137</v>
      </c>
      <c r="H3705" t="s">
        <v>135</v>
      </c>
      <c r="I3705">
        <v>2673</v>
      </c>
      <c r="J3705" t="s">
        <v>173</v>
      </c>
      <c r="K3705" t="s">
        <v>174</v>
      </c>
      <c r="L3705">
        <v>73999817283</v>
      </c>
      <c r="N3705">
        <v>0</v>
      </c>
      <c r="P3705">
        <v>0</v>
      </c>
      <c r="Q3705">
        <v>5</v>
      </c>
      <c r="R3705">
        <v>5</v>
      </c>
      <c r="S3705">
        <v>1</v>
      </c>
      <c r="AT3705" s="1"/>
      <c r="AU3705" s="2" t="str">
        <f>IF(ISBLANK(B3705),"", TEXT(B3705,"dddd, d \d\e mmmm \d\e aaaa"))</f>
        <v>segunda-feira, 18 de maio de 2026</v>
      </c>
      <c r="AX3705" s="1" t="str" cm="1">
        <f t="array" ref="AX3705">IFERROR(_xlfn.TEXTJOIN(", ",TRUE,_xlfn._xlws.SORT(_xlfn.UNIQUE(_xlfn._xlws.FILTER($K$2:$K$2889,($I$2:$I$2889=I3705)*($K$2:$K$2889&lt;&gt;""))))),"")</f>
        <v>Tonny</v>
      </c>
      <c r="AY3705" s="1" t="str">
        <f>IF(ISBLANK(F3705),"", IF(OR(
ISNUMBER(FIND("escovacao",LOWER(F3705))),
ISNUMBER(FIND("escovação",LOWER(F3705))),
ISNUMBER(FIND("higiene bucal",LOWER(F3705))),
ISNUMBER(FIND("tosa",LOWER(F3705))),
ISNUMBER(FIND("hidratacao",LOWER(F3705))),
ISNUMBER(FIND("hidratação",LOWER(F3705))),
ISNUMBER(FIND("spa",LOWER(F3705))),
ISNUMBER(FIND("corte de unhas",LOWER(F3705))),
ISNUMBER(FIND("desembolo",LOWER(F3705))),
ISNUMBER(FIND("clorexidina",LOWER(F3705))),
ISNUMBER(FIND("matizacao",LOWER(F3705))),
ISNUMBER(FIND("matização",LOWER(F3705))),
ISNUMBER(FIND("arredondamento",LOWER(F3705))),
ISNUMBER(FIND("remocao",LOWER(F3705))),
ISNUMBER(FIND("remoção",LOWER(F3705)))
),"Serviços extras",
IF(ISNUMBER(FIND("banho",LOWER(F3705))),"Banho","Loja")))</f>
        <v>Serviços extras</v>
      </c>
      <c r="AZ3705" s="1" t="str">
        <f>IF(ISBLANK(I3705),"", _xlfn.LET(_xlpm.Pedido,TRIM(D3705&amp;""),IF(_xlpm.Pedido&lt;&gt;"",_xlpm.Pedido&amp;" | "&amp;K3705,I3705&amp;" | "&amp;K3705&amp;" | "&amp;TEXT(AU3705,"0"))))</f>
        <v>5608 | Tonny</v>
      </c>
      <c r="BA3705" s="1" t="str">
        <f>IF(ISBLANK(I3705),"", _xlfn.LET(_xlpm.TipoServico,LOWER(H3705),IF(ISNUMBER(FIND("banho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5" s="1" t="str">
        <f>IF(ISBLANK(I3705),"", _xlfn.LET(
    _xlpm.Servico,TRIM(F3705&amp;""),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05" s="1">
        <f t="shared" si="12"/>
        <v>5</v>
      </c>
    </row>
    <row r="3706" spans="1:55" x14ac:dyDescent="0.3">
      <c r="A3706" t="s">
        <v>133</v>
      </c>
      <c r="B3706" s="3">
        <v>46161</v>
      </c>
      <c r="C3706" t="s">
        <v>46</v>
      </c>
      <c r="D3706">
        <v>5689</v>
      </c>
      <c r="F3706" t="s">
        <v>134</v>
      </c>
      <c r="G3706" t="s">
        <v>134</v>
      </c>
      <c r="H3706" t="s">
        <v>135</v>
      </c>
      <c r="I3706">
        <v>2298</v>
      </c>
      <c r="J3706" t="s">
        <v>70</v>
      </c>
      <c r="K3706" t="s">
        <v>221</v>
      </c>
      <c r="L3706">
        <v>71997100766</v>
      </c>
      <c r="N3706">
        <v>0</v>
      </c>
      <c r="P3706">
        <v>0</v>
      </c>
      <c r="Q3706">
        <v>62</v>
      </c>
      <c r="R3706">
        <v>62</v>
      </c>
      <c r="S3706">
        <v>1</v>
      </c>
      <c r="AH3706" t="s">
        <v>222</v>
      </c>
      <c r="AI3706" t="s">
        <v>223</v>
      </c>
      <c r="AM3706" t="s">
        <v>867</v>
      </c>
      <c r="AT3706" s="1"/>
      <c r="AU3706" s="2" t="str">
        <f>IF(ISBLANK(B3706),"", TEXT(B3706,"dddd, d \d\e mmmm \d\e aaaa"))</f>
        <v>terça-feira, 19 de maio de 2026</v>
      </c>
      <c r="AX3706" s="1" t="str" cm="1">
        <f t="array" ref="AX3706">IFERROR(_xlfn.TEXTJOIN(", ",TRUE,_xlfn._xlws.SORT(_xlfn.UNIQUE(_xlfn._xlws.FILTER($K$2:$K$2889,($I$2:$I$2889=I3706)*($K$2:$K$2889&lt;&gt;""))))),"")</f>
        <v>Zara</v>
      </c>
      <c r="AY3706" s="1" t="str">
        <f>IF(ISBLANK(F3706),"", IF(OR(
ISNUMBER(FIND("escovacao",LOWER(F3706))),
ISNUMBER(FIND("escovação",LOWER(F3706))),
ISNUMBER(FIND("higiene bucal",LOWER(F3706))),
ISNUMBER(FIND("tosa",LOWER(F3706))),
ISNUMBER(FIND("hidratacao",LOWER(F3706))),
ISNUMBER(FIND("hidratação",LOWER(F3706))),
ISNUMBER(FIND("spa",LOWER(F3706))),
ISNUMBER(FIND("corte de unhas",LOWER(F3706))),
ISNUMBER(FIND("desembolo",LOWER(F3706))),
ISNUMBER(FIND("clorexidina",LOWER(F3706))),
ISNUMBER(FIND("matizacao",LOWER(F3706))),
ISNUMBER(FIND("matização",LOWER(F3706))),
ISNUMBER(FIND("arredondamento",LOWER(F3706))),
ISNUMBER(FIND("remocao",LOWER(F3706))),
ISNUMBER(FIND("remoção",LOWER(F3706)))
),"Serviços extras",
IF(ISNUMBER(FIND("banho",LOWER(F3706))),"Banho","Loja")))</f>
        <v>Banho</v>
      </c>
      <c r="AZ3706" s="1" t="str">
        <f>IF(ISBLANK(I3706),"", _xlfn.LET(_xlpm.Pedido,TRIM(D3706&amp;""),IF(_xlpm.Pedido&lt;&gt;"",_xlpm.Pedido&amp;" | "&amp;K3706,I3706&amp;" | "&amp;K3706&amp;" | "&amp;TEXT(AU3706,"0"))))</f>
        <v>5689 | Zara</v>
      </c>
      <c r="BA3706" s="1" t="str">
        <f>IF(ISBLANK(I3706),"", _xlfn.LET(_xlpm.TipoServico,LOWER(H3706),IF(ISNUMBER(FIND("banho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6" s="1" t="str">
        <f>IF(ISBLANK(I3706),"", _xlfn.LET(
    _xlpm.Servico,TRIM(F3706&amp;""),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06" s="1">
        <f t="shared" si="12"/>
        <v>62</v>
      </c>
    </row>
    <row r="3707" spans="1:55" x14ac:dyDescent="0.3">
      <c r="A3707" t="s">
        <v>133</v>
      </c>
      <c r="B3707" s="3">
        <v>46161</v>
      </c>
      <c r="C3707" t="s">
        <v>46</v>
      </c>
      <c r="D3707">
        <v>5689</v>
      </c>
      <c r="F3707" t="s">
        <v>137</v>
      </c>
      <c r="G3707" t="s">
        <v>137</v>
      </c>
      <c r="H3707" t="s">
        <v>135</v>
      </c>
      <c r="I3707">
        <v>2298</v>
      </c>
      <c r="J3707" t="s">
        <v>70</v>
      </c>
      <c r="K3707" t="s">
        <v>221</v>
      </c>
      <c r="L3707">
        <v>71997100766</v>
      </c>
      <c r="N3707">
        <v>0</v>
      </c>
      <c r="P3707">
        <v>0</v>
      </c>
      <c r="Q3707">
        <v>5</v>
      </c>
      <c r="R3707">
        <v>5</v>
      </c>
      <c r="S3707">
        <v>1</v>
      </c>
      <c r="AH3707" t="s">
        <v>222</v>
      </c>
      <c r="AI3707" t="s">
        <v>223</v>
      </c>
      <c r="AM3707" t="s">
        <v>867</v>
      </c>
      <c r="AT3707" s="1"/>
      <c r="AU3707" s="2" t="str">
        <f>IF(ISBLANK(B3707),"", TEXT(B3707,"dddd, d \d\e mmmm \d\e aaaa"))</f>
        <v>terça-feira, 19 de maio de 2026</v>
      </c>
      <c r="AX3707" s="1" t="str" cm="1">
        <f t="array" ref="AX3707">IFERROR(_xlfn.TEXTJOIN(", ",TRUE,_xlfn._xlws.SORT(_xlfn.UNIQUE(_xlfn._xlws.FILTER($K$2:$K$2889,($I$2:$I$2889=I3707)*($K$2:$K$2889&lt;&gt;""))))),"")</f>
        <v>Zara</v>
      </c>
      <c r="AY3707" s="1" t="str">
        <f>IF(ISBLANK(F3707),"", IF(OR(
ISNUMBER(FIND("escovacao",LOWER(F3707))),
ISNUMBER(FIND("escovação",LOWER(F3707))),
ISNUMBER(FIND("higiene bucal",LOWER(F3707))),
ISNUMBER(FIND("tosa",LOWER(F3707))),
ISNUMBER(FIND("hidratacao",LOWER(F3707))),
ISNUMBER(FIND("hidratação",LOWER(F3707))),
ISNUMBER(FIND("spa",LOWER(F3707))),
ISNUMBER(FIND("corte de unhas",LOWER(F3707))),
ISNUMBER(FIND("desembolo",LOWER(F3707))),
ISNUMBER(FIND("clorexidina",LOWER(F3707))),
ISNUMBER(FIND("matizacao",LOWER(F3707))),
ISNUMBER(FIND("matização",LOWER(F3707))),
ISNUMBER(FIND("arredondamento",LOWER(F3707))),
ISNUMBER(FIND("remocao",LOWER(F3707))),
ISNUMBER(FIND("remoção",LOWER(F3707)))
),"Serviços extras",
IF(ISNUMBER(FIND("banho",LOWER(F3707))),"Banho","Loja")))</f>
        <v>Serviços extras</v>
      </c>
      <c r="AZ3707" s="1" t="str">
        <f>IF(ISBLANK(I3707),"", _xlfn.LET(_xlpm.Pedido,TRIM(D3707&amp;""),IF(_xlpm.Pedido&lt;&gt;"",_xlpm.Pedido&amp;" | "&amp;K3707,I3707&amp;" | "&amp;K3707&amp;" | "&amp;TEXT(AU3707,"0"))))</f>
        <v>5689 | Zara</v>
      </c>
      <c r="BA3707" s="1" t="str">
        <f>IF(ISBLANK(I3707),"", _xlfn.LET(_xlpm.TipoServico,LOWER(H3707),IF(ISNUMBER(FIND("banho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7" s="1" t="str">
        <f>IF(ISBLANK(I3707),"", _xlfn.LET(
    _xlpm.Servico,TRIM(F3707&amp;""),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07" s="1">
        <f t="shared" si="12"/>
        <v>5</v>
      </c>
    </row>
    <row r="3708" spans="1:55" x14ac:dyDescent="0.3">
      <c r="A3708" t="s">
        <v>172</v>
      </c>
      <c r="B3708" s="3">
        <v>46161</v>
      </c>
      <c r="C3708" t="s">
        <v>46</v>
      </c>
      <c r="D3708">
        <v>5611</v>
      </c>
      <c r="F3708" t="s">
        <v>134</v>
      </c>
      <c r="G3708" t="s">
        <v>134</v>
      </c>
      <c r="H3708" t="s">
        <v>135</v>
      </c>
      <c r="I3708">
        <v>2748</v>
      </c>
      <c r="J3708" t="s">
        <v>78</v>
      </c>
      <c r="K3708" t="s">
        <v>175</v>
      </c>
      <c r="L3708">
        <v>557381467397</v>
      </c>
      <c r="N3708">
        <v>0</v>
      </c>
      <c r="P3708">
        <v>0</v>
      </c>
      <c r="Q3708">
        <v>62</v>
      </c>
      <c r="R3708">
        <v>62</v>
      </c>
      <c r="S3708">
        <v>1</v>
      </c>
      <c r="AT3708" s="1"/>
      <c r="AU3708" s="2" t="str">
        <f>IF(ISBLANK(B3708),"", TEXT(B3708,"dddd, d \d\e mmmm \d\e aaaa"))</f>
        <v>terça-feira, 19 de maio de 2026</v>
      </c>
      <c r="AX3708" s="1" t="str" cm="1">
        <f t="array" ref="AX3708">IFERROR(_xlfn.TEXTJOIN(", ",TRUE,_xlfn._xlws.SORT(_xlfn.UNIQUE(_xlfn._xlws.FILTER($K$2:$K$2889,($I$2:$I$2889=I3708)*($K$2:$K$2889&lt;&gt;""))))),"")</f>
        <v>Pipo</v>
      </c>
      <c r="AY3708" s="1" t="str">
        <f>IF(ISBLANK(F3708),"", IF(OR(
ISNUMBER(FIND("escovacao",LOWER(F3708))),
ISNUMBER(FIND("escovação",LOWER(F3708))),
ISNUMBER(FIND("higiene bucal",LOWER(F3708))),
ISNUMBER(FIND("tosa",LOWER(F3708))),
ISNUMBER(FIND("hidratacao",LOWER(F3708))),
ISNUMBER(FIND("hidratação",LOWER(F3708))),
ISNUMBER(FIND("spa",LOWER(F3708))),
ISNUMBER(FIND("corte de unhas",LOWER(F3708))),
ISNUMBER(FIND("desembolo",LOWER(F3708))),
ISNUMBER(FIND("clorexidina",LOWER(F3708))),
ISNUMBER(FIND("matizacao",LOWER(F3708))),
ISNUMBER(FIND("matização",LOWER(F3708))),
ISNUMBER(FIND("arredondamento",LOWER(F3708))),
ISNUMBER(FIND("remocao",LOWER(F3708))),
ISNUMBER(FIND("remoção",LOWER(F3708)))
),"Serviços extras",
IF(ISNUMBER(FIND("banho",LOWER(F3708))),"Banho","Loja")))</f>
        <v>Banho</v>
      </c>
      <c r="AZ3708" s="1" t="str">
        <f>IF(ISBLANK(I3708),"", _xlfn.LET(_xlpm.Pedido,TRIM(D3708&amp;""),IF(_xlpm.Pedido&lt;&gt;"",_xlpm.Pedido&amp;" | "&amp;K3708,I3708&amp;" | "&amp;K3708&amp;" | "&amp;TEXT(AU3708,"0"))))</f>
        <v>5611 | Pipo</v>
      </c>
      <c r="BA3708" s="1" t="str">
        <f>IF(ISBLANK(I3708),"", _xlfn.LET(_xlpm.TipoServico,LOWER(H3708),IF(ISNUMBER(FIND("banho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8" s="1" t="str">
        <f>IF(ISBLANK(I3708),"", _xlfn.LET(
    _xlpm.Servico,TRIM(F3708&amp;""),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08" s="1">
        <f t="shared" si="12"/>
        <v>62</v>
      </c>
    </row>
    <row r="3709" spans="1:55" x14ac:dyDescent="0.3">
      <c r="A3709" t="s">
        <v>172</v>
      </c>
      <c r="B3709" s="3">
        <v>46161</v>
      </c>
      <c r="C3709" t="s">
        <v>46</v>
      </c>
      <c r="D3709">
        <v>5611</v>
      </c>
      <c r="F3709" t="s">
        <v>137</v>
      </c>
      <c r="G3709" t="s">
        <v>137</v>
      </c>
      <c r="H3709" t="s">
        <v>135</v>
      </c>
      <c r="I3709">
        <v>2748</v>
      </c>
      <c r="J3709" t="s">
        <v>78</v>
      </c>
      <c r="K3709" t="s">
        <v>175</v>
      </c>
      <c r="L3709">
        <v>557381467397</v>
      </c>
      <c r="N3709">
        <v>0</v>
      </c>
      <c r="P3709">
        <v>0</v>
      </c>
      <c r="Q3709">
        <v>5</v>
      </c>
      <c r="R3709">
        <v>5</v>
      </c>
      <c r="S3709">
        <v>1</v>
      </c>
      <c r="AT3709" s="1"/>
      <c r="AU3709" s="2" t="str">
        <f>IF(ISBLANK(B3709),"", TEXT(B3709,"dddd, d \d\e mmmm \d\e aaaa"))</f>
        <v>terça-feira, 19 de maio de 2026</v>
      </c>
      <c r="AX3709" s="1" t="str" cm="1">
        <f t="array" ref="AX3709">IFERROR(_xlfn.TEXTJOIN(", ",TRUE,_xlfn._xlws.SORT(_xlfn.UNIQUE(_xlfn._xlws.FILTER($K$2:$K$2889,($I$2:$I$2889=I3709)*($K$2:$K$2889&lt;&gt;""))))),"")</f>
        <v>Pipo</v>
      </c>
      <c r="AY3709" s="1" t="str">
        <f>IF(ISBLANK(F3709),"", IF(OR(
ISNUMBER(FIND("escovacao",LOWER(F3709))),
ISNUMBER(FIND("escovação",LOWER(F3709))),
ISNUMBER(FIND("higiene bucal",LOWER(F3709))),
ISNUMBER(FIND("tosa",LOWER(F3709))),
ISNUMBER(FIND("hidratacao",LOWER(F3709))),
ISNUMBER(FIND("hidratação",LOWER(F3709))),
ISNUMBER(FIND("spa",LOWER(F3709))),
ISNUMBER(FIND("corte de unhas",LOWER(F3709))),
ISNUMBER(FIND("desembolo",LOWER(F3709))),
ISNUMBER(FIND("clorexidina",LOWER(F3709))),
ISNUMBER(FIND("matizacao",LOWER(F3709))),
ISNUMBER(FIND("matização",LOWER(F3709))),
ISNUMBER(FIND("arredondamento",LOWER(F3709))),
ISNUMBER(FIND("remocao",LOWER(F3709))),
ISNUMBER(FIND("remoção",LOWER(F3709)))
),"Serviços extras",
IF(ISNUMBER(FIND("banho",LOWER(F3709))),"Banho","Loja")))</f>
        <v>Serviços extras</v>
      </c>
      <c r="AZ3709" s="1" t="str">
        <f>IF(ISBLANK(I3709),"", _xlfn.LET(_xlpm.Pedido,TRIM(D3709&amp;""),IF(_xlpm.Pedido&lt;&gt;"",_xlpm.Pedido&amp;" | "&amp;K3709,I3709&amp;" | "&amp;K3709&amp;" | "&amp;TEXT(AU3709,"0"))))</f>
        <v>5611 | Pipo</v>
      </c>
      <c r="BA3709" s="1" t="str">
        <f>IF(ISBLANK(I3709),"", _xlfn.LET(_xlpm.TipoServico,LOWER(H3709),IF(ISNUMBER(FIND("banho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09" s="1" t="str">
        <f>IF(ISBLANK(I3709),"", _xlfn.LET(
    _xlpm.Servico,TRIM(F3709&amp;""),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09" s="1">
        <f t="shared" si="12"/>
        <v>5</v>
      </c>
    </row>
    <row r="3710" spans="1:55" x14ac:dyDescent="0.3">
      <c r="A3710" t="s">
        <v>172</v>
      </c>
      <c r="B3710" s="3">
        <v>46161</v>
      </c>
      <c r="C3710" t="s">
        <v>46</v>
      </c>
      <c r="F3710" t="s">
        <v>134</v>
      </c>
      <c r="G3710" t="s">
        <v>134</v>
      </c>
      <c r="H3710" t="s">
        <v>135</v>
      </c>
      <c r="I3710">
        <v>2238</v>
      </c>
      <c r="J3710" t="s">
        <v>44</v>
      </c>
      <c r="K3710" t="s">
        <v>138</v>
      </c>
      <c r="L3710">
        <v>73988224982</v>
      </c>
      <c r="N3710">
        <v>0</v>
      </c>
      <c r="P3710">
        <v>0</v>
      </c>
      <c r="Q3710">
        <v>62</v>
      </c>
      <c r="R3710">
        <v>62</v>
      </c>
      <c r="S3710">
        <v>1</v>
      </c>
      <c r="AT3710" s="1"/>
      <c r="AU3710" s="2" t="str">
        <f>IF(ISBLANK(B3710),"", TEXT(B3710,"dddd, d \d\e mmmm \d\e aaaa"))</f>
        <v>terça-feira, 19 de maio de 2026</v>
      </c>
      <c r="AX3710" s="1" t="str" cm="1">
        <f t="array" ref="AX3710">IFERROR(_xlfn.TEXTJOIN(", ",TRUE,_xlfn._xlws.SORT(_xlfn.UNIQUE(_xlfn._xlws.FILTER($K$2:$K$2889,($I$2:$I$2889=I3710)*($K$2:$K$2889&lt;&gt;""))))),"")</f>
        <v>Baden</v>
      </c>
      <c r="AY3710" s="1" t="str">
        <f>IF(ISBLANK(F3710),"", IF(OR(
ISNUMBER(FIND("escovacao",LOWER(F3710))),
ISNUMBER(FIND("escovação",LOWER(F3710))),
ISNUMBER(FIND("higiene bucal",LOWER(F3710))),
ISNUMBER(FIND("tosa",LOWER(F3710))),
ISNUMBER(FIND("hidratacao",LOWER(F3710))),
ISNUMBER(FIND("hidratação",LOWER(F3710))),
ISNUMBER(FIND("spa",LOWER(F3710))),
ISNUMBER(FIND("corte de unhas",LOWER(F3710))),
ISNUMBER(FIND("desembolo",LOWER(F3710))),
ISNUMBER(FIND("clorexidina",LOWER(F3710))),
ISNUMBER(FIND("matizacao",LOWER(F3710))),
ISNUMBER(FIND("matização",LOWER(F3710))),
ISNUMBER(FIND("arredondamento",LOWER(F3710))),
ISNUMBER(FIND("remocao",LOWER(F3710))),
ISNUMBER(FIND("remoção",LOWER(F3710)))
),"Serviços extras",
IF(ISNUMBER(FIND("banho",LOWER(F3710))),"Banho","Loja")))</f>
        <v>Banho</v>
      </c>
      <c r="AZ3710" s="1" t="str">
        <f>IF(ISBLANK(I3710),"", _xlfn.LET(_xlpm.Pedido,TRIM(D3710&amp;""),IF(_xlpm.Pedido&lt;&gt;"",_xlpm.Pedido&amp;" | "&amp;K3710,I3710&amp;" | "&amp;K3710&amp;" | "&amp;TEXT(AU3710,"0"))))</f>
        <v>2238 | Baden | terça-feira, 19 de maio de 2026</v>
      </c>
      <c r="BA3710" s="1" t="str">
        <f>IF(ISBLANK(I3710),"", _xlfn.LET(_xlpm.TipoServico,LOWER(H3710),IF(ISNUMBER(FIND("banho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0" s="1" t="str">
        <f>IF(ISBLANK(I3710),"", _xlfn.LET(
    _xlpm.Servico,TRIM(F3710&amp;""),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10" s="1">
        <f t="shared" si="12"/>
        <v>62</v>
      </c>
    </row>
    <row r="3711" spans="1:55" x14ac:dyDescent="0.3">
      <c r="A3711" t="s">
        <v>172</v>
      </c>
      <c r="B3711" s="3">
        <v>46161</v>
      </c>
      <c r="C3711" t="s">
        <v>46</v>
      </c>
      <c r="F3711" t="s">
        <v>137</v>
      </c>
      <c r="G3711" t="s">
        <v>137</v>
      </c>
      <c r="H3711" t="s">
        <v>135</v>
      </c>
      <c r="I3711">
        <v>2238</v>
      </c>
      <c r="J3711" t="s">
        <v>44</v>
      </c>
      <c r="K3711" t="s">
        <v>138</v>
      </c>
      <c r="L3711">
        <v>73988224982</v>
      </c>
      <c r="N3711">
        <v>0</v>
      </c>
      <c r="P3711">
        <v>0</v>
      </c>
      <c r="Q3711">
        <v>5</v>
      </c>
      <c r="R3711">
        <v>5</v>
      </c>
      <c r="S3711">
        <v>1</v>
      </c>
      <c r="AT3711" s="1"/>
      <c r="AU3711" s="2" t="str">
        <f>IF(ISBLANK(B3711),"", TEXT(B3711,"dddd, d \d\e mmmm \d\e aaaa"))</f>
        <v>terça-feira, 19 de maio de 2026</v>
      </c>
      <c r="AX3711" s="1" t="str" cm="1">
        <f t="array" ref="AX3711">IFERROR(_xlfn.TEXTJOIN(", ",TRUE,_xlfn._xlws.SORT(_xlfn.UNIQUE(_xlfn._xlws.FILTER($K$2:$K$2889,($I$2:$I$2889=I3711)*($K$2:$K$2889&lt;&gt;""))))),"")</f>
        <v>Baden</v>
      </c>
      <c r="AY3711" s="1" t="str">
        <f>IF(ISBLANK(F3711),"", IF(OR(
ISNUMBER(FIND("escovacao",LOWER(F3711))),
ISNUMBER(FIND("escovação",LOWER(F3711))),
ISNUMBER(FIND("higiene bucal",LOWER(F3711))),
ISNUMBER(FIND("tosa",LOWER(F3711))),
ISNUMBER(FIND("hidratacao",LOWER(F3711))),
ISNUMBER(FIND("hidratação",LOWER(F3711))),
ISNUMBER(FIND("spa",LOWER(F3711))),
ISNUMBER(FIND("corte de unhas",LOWER(F3711))),
ISNUMBER(FIND("desembolo",LOWER(F3711))),
ISNUMBER(FIND("clorexidina",LOWER(F3711))),
ISNUMBER(FIND("matizacao",LOWER(F3711))),
ISNUMBER(FIND("matização",LOWER(F3711))),
ISNUMBER(FIND("arredondamento",LOWER(F3711))),
ISNUMBER(FIND("remocao",LOWER(F3711))),
ISNUMBER(FIND("remoção",LOWER(F3711)))
),"Serviços extras",
IF(ISNUMBER(FIND("banho",LOWER(F3711))),"Banho","Loja")))</f>
        <v>Serviços extras</v>
      </c>
      <c r="AZ3711" s="1" t="str">
        <f>IF(ISBLANK(I3711),"", _xlfn.LET(_xlpm.Pedido,TRIM(D3711&amp;""),IF(_xlpm.Pedido&lt;&gt;"",_xlpm.Pedido&amp;" | "&amp;K3711,I3711&amp;" | "&amp;K3711&amp;" | "&amp;TEXT(AU3711,"0"))))</f>
        <v>2238 | Baden | terça-feira, 19 de maio de 2026</v>
      </c>
      <c r="BA3711" s="1" t="str">
        <f>IF(ISBLANK(I3711),"", _xlfn.LET(_xlpm.TipoServico,LOWER(H3711),IF(ISNUMBER(FIND("banho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1" s="1" t="str">
        <f>IF(ISBLANK(I3711),"", _xlfn.LET(
    _xlpm.Servico,TRIM(F3711&amp;""),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11" s="1">
        <f t="shared" si="12"/>
        <v>5</v>
      </c>
    </row>
    <row r="3712" spans="1:55" x14ac:dyDescent="0.3">
      <c r="A3712" t="s">
        <v>133</v>
      </c>
      <c r="B3712" s="3">
        <v>46161</v>
      </c>
      <c r="C3712" t="s">
        <v>46</v>
      </c>
      <c r="F3712" t="s">
        <v>159</v>
      </c>
      <c r="G3712" t="s">
        <v>159</v>
      </c>
      <c r="H3712" t="s">
        <v>135</v>
      </c>
      <c r="I3712">
        <v>2482</v>
      </c>
      <c r="J3712" t="s">
        <v>52</v>
      </c>
      <c r="K3712" t="s">
        <v>212</v>
      </c>
      <c r="L3712">
        <v>5573998090906</v>
      </c>
      <c r="N3712">
        <v>0</v>
      </c>
      <c r="P3712">
        <v>0</v>
      </c>
      <c r="Q3712">
        <v>75</v>
      </c>
      <c r="R3712">
        <v>75</v>
      </c>
      <c r="S3712">
        <v>1</v>
      </c>
      <c r="AH3712" t="s">
        <v>213</v>
      </c>
      <c r="AI3712" t="s">
        <v>196</v>
      </c>
      <c r="AJ3712" t="s">
        <v>214</v>
      </c>
      <c r="AK3712" t="s">
        <v>190</v>
      </c>
      <c r="AL3712" t="s">
        <v>200</v>
      </c>
      <c r="AT3712" s="1"/>
      <c r="AU3712" s="2" t="str">
        <f>IF(ISBLANK(B3712),"", TEXT(B3712,"dddd, d \d\e mmmm \d\e aaaa"))</f>
        <v>terça-feira, 19 de maio de 2026</v>
      </c>
      <c r="AX3712" s="1" t="str" cm="1">
        <f t="array" ref="AX3712">IFERROR(_xlfn.TEXTJOIN(", ",TRUE,_xlfn._xlws.SORT(_xlfn.UNIQUE(_xlfn._xlws.FILTER($K$2:$K$2889,($I$2:$I$2889=I3712)*($K$2:$K$2889&lt;&gt;""))))),"")</f>
        <v>Milu</v>
      </c>
      <c r="AY3712" s="1" t="str">
        <f>IF(ISBLANK(F3712),"", IF(OR(
ISNUMBER(FIND("escovacao",LOWER(F3712))),
ISNUMBER(FIND("escovação",LOWER(F3712))),
ISNUMBER(FIND("higiene bucal",LOWER(F3712))),
ISNUMBER(FIND("tosa",LOWER(F3712))),
ISNUMBER(FIND("hidratacao",LOWER(F3712))),
ISNUMBER(FIND("hidratação",LOWER(F3712))),
ISNUMBER(FIND("spa",LOWER(F3712))),
ISNUMBER(FIND("corte de unhas",LOWER(F3712))),
ISNUMBER(FIND("desembolo",LOWER(F3712))),
ISNUMBER(FIND("clorexidina",LOWER(F3712))),
ISNUMBER(FIND("matizacao",LOWER(F3712))),
ISNUMBER(FIND("matização",LOWER(F3712))),
ISNUMBER(FIND("arredondamento",LOWER(F3712))),
ISNUMBER(FIND("remocao",LOWER(F3712))),
ISNUMBER(FIND("remoção",LOWER(F3712)))
),"Serviços extras",
IF(ISNUMBER(FIND("banho",LOWER(F3712))),"Banho","Loja")))</f>
        <v>Banho</v>
      </c>
      <c r="AZ3712" s="1" t="str">
        <f>IF(ISBLANK(I3712),"", _xlfn.LET(_xlpm.Pedido,TRIM(D3712&amp;""),IF(_xlpm.Pedido&lt;&gt;"",_xlpm.Pedido&amp;" | "&amp;K3712,I3712&amp;" | "&amp;K3712&amp;" | "&amp;TEXT(AU3712,"0"))))</f>
        <v>2482 | Milu | terça-feira, 19 de maio de 2026</v>
      </c>
      <c r="BA3712" s="1" t="str">
        <f>IF(ISBLANK(I3712),"", _xlfn.LET(_xlpm.TipoServico,LOWER(H3712),IF(ISNUMBER(FIND("banho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2" s="1" t="str">
        <f>IF(ISBLANK(I3712),"", _xlfn.LET(
    _xlpm.Servico,TRIM(F3712&amp;""),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712" s="1">
        <f t="shared" si="12"/>
        <v>75</v>
      </c>
    </row>
    <row r="3713" spans="1:55" x14ac:dyDescent="0.3">
      <c r="A3713" t="s">
        <v>172</v>
      </c>
      <c r="B3713" s="3">
        <v>46162</v>
      </c>
      <c r="C3713" t="s">
        <v>53</v>
      </c>
      <c r="D3713">
        <v>5625</v>
      </c>
      <c r="F3713" t="s">
        <v>134</v>
      </c>
      <c r="G3713" t="s">
        <v>134</v>
      </c>
      <c r="H3713" t="s">
        <v>135</v>
      </c>
      <c r="I3713">
        <v>2826</v>
      </c>
      <c r="J3713" t="s">
        <v>215</v>
      </c>
      <c r="K3713" t="s">
        <v>216</v>
      </c>
      <c r="L3713">
        <v>557388078367</v>
      </c>
      <c r="N3713">
        <v>0</v>
      </c>
      <c r="P3713">
        <v>0</v>
      </c>
      <c r="Q3713">
        <v>62</v>
      </c>
      <c r="R3713">
        <v>62</v>
      </c>
      <c r="S3713">
        <v>1</v>
      </c>
      <c r="AH3713" t="s">
        <v>207</v>
      </c>
      <c r="AT3713" s="1"/>
      <c r="AU3713" s="2" t="str">
        <f>IF(ISBLANK(B3713),"", TEXT(B3713,"dddd, d \d\e mmmm \d\e aaaa"))</f>
        <v>quarta-feira, 20 de maio de 2026</v>
      </c>
      <c r="AX3713" s="1" t="str" cm="1">
        <f t="array" ref="AX3713">IFERROR(_xlfn.TEXTJOIN(", ",TRUE,_xlfn._xlws.SORT(_xlfn.UNIQUE(_xlfn._xlws.FILTER($K$2:$K$2889,($I$2:$I$2889=I3713)*($K$2:$K$2889&lt;&gt;""))))),"")</f>
        <v>Chico, Donna</v>
      </c>
      <c r="AY3713" s="1" t="str">
        <f>IF(ISBLANK(F3713),"", IF(OR(
ISNUMBER(FIND("escovacao",LOWER(F3713))),
ISNUMBER(FIND("escovação",LOWER(F3713))),
ISNUMBER(FIND("higiene bucal",LOWER(F3713))),
ISNUMBER(FIND("tosa",LOWER(F3713))),
ISNUMBER(FIND("hidratacao",LOWER(F3713))),
ISNUMBER(FIND("hidratação",LOWER(F3713))),
ISNUMBER(FIND("spa",LOWER(F3713))),
ISNUMBER(FIND("corte de unhas",LOWER(F3713))),
ISNUMBER(FIND("desembolo",LOWER(F3713))),
ISNUMBER(FIND("clorexidina",LOWER(F3713))),
ISNUMBER(FIND("matizacao",LOWER(F3713))),
ISNUMBER(FIND("matização",LOWER(F3713))),
ISNUMBER(FIND("arredondamento",LOWER(F3713))),
ISNUMBER(FIND("remocao",LOWER(F3713))),
ISNUMBER(FIND("remoção",LOWER(F3713)))
),"Serviços extras",
IF(ISNUMBER(FIND("banho",LOWER(F3713))),"Banho","Loja")))</f>
        <v>Banho</v>
      </c>
      <c r="AZ3713" s="1" t="str">
        <f>IF(ISBLANK(I3713),"", _xlfn.LET(_xlpm.Pedido,TRIM(D3713&amp;""),IF(_xlpm.Pedido&lt;&gt;"",_xlpm.Pedido&amp;" | "&amp;K3713,I3713&amp;" | "&amp;K3713&amp;" | "&amp;TEXT(AU3713,"0"))))</f>
        <v>5625 | Donna</v>
      </c>
      <c r="BA3713" s="1" t="str">
        <f>IF(ISBLANK(I3713),"", _xlfn.LET(_xlpm.TipoServico,LOWER(H3713),IF(ISNUMBER(FIND("banho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3" s="1" t="str">
        <f>IF(ISBLANK(I3713),"", _xlfn.LET(
    _xlpm.Servico,TRIM(F3713&amp;""),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13" s="1">
        <f t="shared" si="12"/>
        <v>62</v>
      </c>
    </row>
    <row r="3714" spans="1:55" x14ac:dyDescent="0.3">
      <c r="A3714" t="s">
        <v>172</v>
      </c>
      <c r="B3714" s="3">
        <v>46162</v>
      </c>
      <c r="C3714" t="s">
        <v>53</v>
      </c>
      <c r="D3714">
        <v>5625</v>
      </c>
      <c r="F3714" t="s">
        <v>137</v>
      </c>
      <c r="G3714" t="s">
        <v>137</v>
      </c>
      <c r="H3714" t="s">
        <v>135</v>
      </c>
      <c r="I3714">
        <v>2826</v>
      </c>
      <c r="J3714" t="s">
        <v>215</v>
      </c>
      <c r="K3714" t="s">
        <v>216</v>
      </c>
      <c r="L3714">
        <v>557388078367</v>
      </c>
      <c r="N3714">
        <v>0</v>
      </c>
      <c r="P3714">
        <v>0</v>
      </c>
      <c r="Q3714">
        <v>5</v>
      </c>
      <c r="R3714">
        <v>5</v>
      </c>
      <c r="S3714">
        <v>1</v>
      </c>
      <c r="AH3714" t="s">
        <v>207</v>
      </c>
      <c r="AT3714" s="1"/>
      <c r="AU3714" s="2" t="str">
        <f>IF(ISBLANK(B3714),"", TEXT(B3714,"dddd, d \d\e mmmm \d\e aaaa"))</f>
        <v>quarta-feira, 20 de maio de 2026</v>
      </c>
      <c r="AX3714" s="1" t="str" cm="1">
        <f t="array" ref="AX3714">IFERROR(_xlfn.TEXTJOIN(", ",TRUE,_xlfn._xlws.SORT(_xlfn.UNIQUE(_xlfn._xlws.FILTER($K$2:$K$2889,($I$2:$I$2889=I3714)*($K$2:$K$2889&lt;&gt;""))))),"")</f>
        <v>Chico, Donna</v>
      </c>
      <c r="AY3714" s="1" t="str">
        <f>IF(ISBLANK(F3714),"", IF(OR(
ISNUMBER(FIND("escovacao",LOWER(F3714))),
ISNUMBER(FIND("escovação",LOWER(F3714))),
ISNUMBER(FIND("higiene bucal",LOWER(F3714))),
ISNUMBER(FIND("tosa",LOWER(F3714))),
ISNUMBER(FIND("hidratacao",LOWER(F3714))),
ISNUMBER(FIND("hidratação",LOWER(F3714))),
ISNUMBER(FIND("spa",LOWER(F3714))),
ISNUMBER(FIND("corte de unhas",LOWER(F3714))),
ISNUMBER(FIND("desembolo",LOWER(F3714))),
ISNUMBER(FIND("clorexidina",LOWER(F3714))),
ISNUMBER(FIND("matizacao",LOWER(F3714))),
ISNUMBER(FIND("matização",LOWER(F3714))),
ISNUMBER(FIND("arredondamento",LOWER(F3714))),
ISNUMBER(FIND("remocao",LOWER(F3714))),
ISNUMBER(FIND("remoção",LOWER(F3714)))
),"Serviços extras",
IF(ISNUMBER(FIND("banho",LOWER(F3714))),"Banho","Loja")))</f>
        <v>Serviços extras</v>
      </c>
      <c r="AZ3714" s="1" t="str">
        <f>IF(ISBLANK(I3714),"", _xlfn.LET(_xlpm.Pedido,TRIM(D3714&amp;""),IF(_xlpm.Pedido&lt;&gt;"",_xlpm.Pedido&amp;" | "&amp;K3714,I3714&amp;" | "&amp;K3714&amp;" | "&amp;TEXT(AU3714,"0"))))</f>
        <v>5625 | Donna</v>
      </c>
      <c r="BA3714" s="1" t="str">
        <f>IF(ISBLANK(I3714),"", _xlfn.LET(_xlpm.TipoServico,LOWER(H3714),IF(ISNUMBER(FIND("banho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4" s="1" t="str">
        <f>IF(ISBLANK(I3714),"", _xlfn.LET(
    _xlpm.Servico,TRIM(F3714&amp;""),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14" s="1">
        <f t="shared" si="12"/>
        <v>5</v>
      </c>
    </row>
    <row r="3715" spans="1:55" x14ac:dyDescent="0.3">
      <c r="A3715" t="s">
        <v>172</v>
      </c>
      <c r="B3715" s="3">
        <v>46162</v>
      </c>
      <c r="C3715" t="s">
        <v>53</v>
      </c>
      <c r="D3715">
        <v>5625</v>
      </c>
      <c r="F3715" t="s">
        <v>146</v>
      </c>
      <c r="G3715" t="s">
        <v>146</v>
      </c>
      <c r="H3715" t="s">
        <v>135</v>
      </c>
      <c r="I3715">
        <v>2826</v>
      </c>
      <c r="J3715" t="s">
        <v>215</v>
      </c>
      <c r="K3715" t="s">
        <v>216</v>
      </c>
      <c r="L3715">
        <v>557388078367</v>
      </c>
      <c r="N3715">
        <v>0</v>
      </c>
      <c r="P3715">
        <v>0</v>
      </c>
      <c r="Q3715">
        <v>12</v>
      </c>
      <c r="R3715">
        <v>12</v>
      </c>
      <c r="S3715">
        <v>1</v>
      </c>
      <c r="AH3715" t="s">
        <v>207</v>
      </c>
      <c r="AT3715" s="1"/>
      <c r="AU3715" s="2" t="str">
        <f>IF(ISBLANK(B3715),"", TEXT(B3715,"dddd, d \d\e mmmm \d\e aaaa"))</f>
        <v>quarta-feira, 20 de maio de 2026</v>
      </c>
      <c r="AX3715" s="1" t="str" cm="1">
        <f t="array" ref="AX3715">IFERROR(_xlfn.TEXTJOIN(", ",TRUE,_xlfn._xlws.SORT(_xlfn.UNIQUE(_xlfn._xlws.FILTER($K$2:$K$2889,($I$2:$I$2889=I3715)*($K$2:$K$2889&lt;&gt;""))))),"")</f>
        <v>Chico, Donna</v>
      </c>
      <c r="AY3715" s="1" t="str">
        <f>IF(ISBLANK(F3715),"", IF(OR(
ISNUMBER(FIND("escovacao",LOWER(F3715))),
ISNUMBER(FIND("escovação",LOWER(F3715))),
ISNUMBER(FIND("higiene bucal",LOWER(F3715))),
ISNUMBER(FIND("tosa",LOWER(F3715))),
ISNUMBER(FIND("hidratacao",LOWER(F3715))),
ISNUMBER(FIND("hidratação",LOWER(F3715))),
ISNUMBER(FIND("spa",LOWER(F3715))),
ISNUMBER(FIND("corte de unhas",LOWER(F3715))),
ISNUMBER(FIND("desembolo",LOWER(F3715))),
ISNUMBER(FIND("clorexidina",LOWER(F3715))),
ISNUMBER(FIND("matizacao",LOWER(F3715))),
ISNUMBER(FIND("matização",LOWER(F3715))),
ISNUMBER(FIND("arredondamento",LOWER(F3715))),
ISNUMBER(FIND("remocao",LOWER(F3715))),
ISNUMBER(FIND("remoção",LOWER(F3715)))
),"Serviços extras",
IF(ISNUMBER(FIND("banho",LOWER(F3715))),"Banho","Loja")))</f>
        <v>Serviços extras</v>
      </c>
      <c r="AZ3715" s="1" t="str">
        <f>IF(ISBLANK(I3715),"", _xlfn.LET(_xlpm.Pedido,TRIM(D3715&amp;""),IF(_xlpm.Pedido&lt;&gt;"",_xlpm.Pedido&amp;" | "&amp;K3715,I3715&amp;" | "&amp;K3715&amp;" | "&amp;TEXT(AU3715,"0"))))</f>
        <v>5625 | Donna</v>
      </c>
      <c r="BA3715" s="1" t="str">
        <f>IF(ISBLANK(I3715),"", _xlfn.LET(_xlpm.TipoServico,LOWER(H3715),IF(ISNUMBER(FIND("banho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5" s="1" t="str">
        <f>IF(ISBLANK(I3715),"", _xlfn.LET(
    _xlpm.Servico,TRIM(F3715&amp;""),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15" s="1">
        <f t="shared" si="12"/>
        <v>12</v>
      </c>
    </row>
    <row r="3716" spans="1:55" x14ac:dyDescent="0.3">
      <c r="A3716" t="s">
        <v>141</v>
      </c>
      <c r="B3716" s="3">
        <v>46162</v>
      </c>
      <c r="C3716" t="s">
        <v>53</v>
      </c>
      <c r="D3716">
        <v>5626</v>
      </c>
      <c r="F3716" t="s">
        <v>134</v>
      </c>
      <c r="G3716" t="s">
        <v>134</v>
      </c>
      <c r="H3716" t="s">
        <v>135</v>
      </c>
      <c r="I3716">
        <v>2864</v>
      </c>
      <c r="J3716" t="s">
        <v>64</v>
      </c>
      <c r="K3716" t="s">
        <v>186</v>
      </c>
      <c r="L3716">
        <v>557191417236</v>
      </c>
      <c r="N3716">
        <v>0</v>
      </c>
      <c r="P3716">
        <v>0</v>
      </c>
      <c r="Q3716">
        <v>62</v>
      </c>
      <c r="R3716">
        <v>62</v>
      </c>
      <c r="S3716">
        <v>1</v>
      </c>
      <c r="AK3716" t="s">
        <v>187</v>
      </c>
      <c r="AL3716" t="s">
        <v>188</v>
      </c>
      <c r="AT3716" s="1"/>
      <c r="AU3716" s="2" t="str">
        <f>IF(ISBLANK(B3716),"", TEXT(B3716,"dddd, d \d\e mmmm \d\e aaaa"))</f>
        <v>quarta-feira, 20 de maio de 2026</v>
      </c>
      <c r="AX3716" s="1" t="str" cm="1">
        <f t="array" ref="AX3716">IFERROR(_xlfn.TEXTJOIN(", ",TRUE,_xlfn._xlws.SORT(_xlfn.UNIQUE(_xlfn._xlws.FILTER($K$2:$K$2889,($I$2:$I$2889=I3716)*($K$2:$K$2889&lt;&gt;""))))),"")</f>
        <v>Luck</v>
      </c>
      <c r="AY3716" s="1" t="str">
        <f>IF(ISBLANK(F3716),"", IF(OR(
ISNUMBER(FIND("escovacao",LOWER(F3716))),
ISNUMBER(FIND("escovação",LOWER(F3716))),
ISNUMBER(FIND("higiene bucal",LOWER(F3716))),
ISNUMBER(FIND("tosa",LOWER(F3716))),
ISNUMBER(FIND("hidratacao",LOWER(F3716))),
ISNUMBER(FIND("hidratação",LOWER(F3716))),
ISNUMBER(FIND("spa",LOWER(F3716))),
ISNUMBER(FIND("corte de unhas",LOWER(F3716))),
ISNUMBER(FIND("desembolo",LOWER(F3716))),
ISNUMBER(FIND("clorexidina",LOWER(F3716))),
ISNUMBER(FIND("matizacao",LOWER(F3716))),
ISNUMBER(FIND("matização",LOWER(F3716))),
ISNUMBER(FIND("arredondamento",LOWER(F3716))),
ISNUMBER(FIND("remocao",LOWER(F3716))),
ISNUMBER(FIND("remoção",LOWER(F3716)))
),"Serviços extras",
IF(ISNUMBER(FIND("banho",LOWER(F3716))),"Banho","Loja")))</f>
        <v>Banho</v>
      </c>
      <c r="AZ3716" s="1" t="str">
        <f>IF(ISBLANK(I3716),"", _xlfn.LET(_xlpm.Pedido,TRIM(D3716&amp;""),IF(_xlpm.Pedido&lt;&gt;"",_xlpm.Pedido&amp;" | "&amp;K3716,I3716&amp;" | "&amp;K3716&amp;" | "&amp;TEXT(AU3716,"0"))))</f>
        <v>5626 | Luck</v>
      </c>
      <c r="BA3716" s="1" t="str">
        <f>IF(ISBLANK(I3716),"", _xlfn.LET(_xlpm.TipoServico,LOWER(H3716),IF(ISNUMBER(FIND("banho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6" s="1" t="str">
        <f>IF(ISBLANK(I3716),"", _xlfn.LET(
    _xlpm.Servico,TRIM(F3716&amp;""),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16" s="1">
        <f t="shared" si="12"/>
        <v>62</v>
      </c>
    </row>
    <row r="3717" spans="1:55" x14ac:dyDescent="0.3">
      <c r="A3717" t="s">
        <v>172</v>
      </c>
      <c r="B3717" s="3">
        <v>46163</v>
      </c>
      <c r="C3717" t="s">
        <v>9</v>
      </c>
      <c r="D3717">
        <v>5934</v>
      </c>
      <c r="F3717" t="s">
        <v>134</v>
      </c>
      <c r="G3717" t="s">
        <v>134</v>
      </c>
      <c r="H3717" t="s">
        <v>135</v>
      </c>
      <c r="I3717">
        <v>2592</v>
      </c>
      <c r="J3717" t="s">
        <v>142</v>
      </c>
      <c r="K3717" t="s">
        <v>143</v>
      </c>
      <c r="L3717">
        <v>73998066900</v>
      </c>
      <c r="N3717">
        <v>0</v>
      </c>
      <c r="P3717">
        <v>0</v>
      </c>
      <c r="Q3717">
        <v>62</v>
      </c>
      <c r="R3717">
        <v>62</v>
      </c>
      <c r="S3717">
        <v>1</v>
      </c>
      <c r="AT3717" s="1"/>
      <c r="AU3717" s="2" t="str">
        <f>IF(ISBLANK(B3717),"", TEXT(B3717,"dddd, d \d\e mmmm \d\e aaaa"))</f>
        <v>quinta-feira, 21 de maio de 2026</v>
      </c>
      <c r="AX3717" s="1" t="str" cm="1">
        <f t="array" ref="AX3717">IFERROR(_xlfn.TEXTJOIN(", ",TRUE,_xlfn._xlws.SORT(_xlfn.UNIQUE(_xlfn._xlws.FILTER($K$2:$K$2889,($I$2:$I$2889=I3717)*($K$2:$K$2889&lt;&gt;""))))),"")</f>
        <v>Zeus</v>
      </c>
      <c r="AY3717" s="1" t="str">
        <f>IF(ISBLANK(F3717),"", IF(OR(
ISNUMBER(FIND("escovacao",LOWER(F3717))),
ISNUMBER(FIND("escovação",LOWER(F3717))),
ISNUMBER(FIND("higiene bucal",LOWER(F3717))),
ISNUMBER(FIND("tosa",LOWER(F3717))),
ISNUMBER(FIND("hidratacao",LOWER(F3717))),
ISNUMBER(FIND("hidratação",LOWER(F3717))),
ISNUMBER(FIND("spa",LOWER(F3717))),
ISNUMBER(FIND("corte de unhas",LOWER(F3717))),
ISNUMBER(FIND("desembolo",LOWER(F3717))),
ISNUMBER(FIND("clorexidina",LOWER(F3717))),
ISNUMBER(FIND("matizacao",LOWER(F3717))),
ISNUMBER(FIND("matização",LOWER(F3717))),
ISNUMBER(FIND("arredondamento",LOWER(F3717))),
ISNUMBER(FIND("remocao",LOWER(F3717))),
ISNUMBER(FIND("remoção",LOWER(F3717)))
),"Serviços extras",
IF(ISNUMBER(FIND("banho",LOWER(F3717))),"Banho","Loja")))</f>
        <v>Banho</v>
      </c>
      <c r="AZ3717" s="1" t="str">
        <f>IF(ISBLANK(I3717),"", _xlfn.LET(_xlpm.Pedido,TRIM(D3717&amp;""),IF(_xlpm.Pedido&lt;&gt;"",_xlpm.Pedido&amp;" | "&amp;K3717,I3717&amp;" | "&amp;K3717&amp;" | "&amp;TEXT(AU3717,"0"))))</f>
        <v>5934 | Zeus</v>
      </c>
      <c r="BA3717" s="1" t="str">
        <f>IF(ISBLANK(I3717),"", _xlfn.LET(_xlpm.TipoServico,LOWER(H3717),IF(ISNUMBER(FIND("banho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7" s="1" t="str">
        <f>IF(ISBLANK(I3717),"", _xlfn.LET(
    _xlpm.Servico,TRIM(F3717&amp;""),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17" s="1">
        <f t="shared" si="12"/>
        <v>62</v>
      </c>
    </row>
    <row r="3718" spans="1:55" x14ac:dyDescent="0.3">
      <c r="A3718" t="s">
        <v>172</v>
      </c>
      <c r="B3718" s="3">
        <v>46163</v>
      </c>
      <c r="C3718" t="s">
        <v>9</v>
      </c>
      <c r="D3718">
        <v>5934</v>
      </c>
      <c r="F3718" t="s">
        <v>137</v>
      </c>
      <c r="G3718" t="s">
        <v>137</v>
      </c>
      <c r="H3718" t="s">
        <v>135</v>
      </c>
      <c r="I3718">
        <v>2592</v>
      </c>
      <c r="J3718" t="s">
        <v>142</v>
      </c>
      <c r="K3718" t="s">
        <v>143</v>
      </c>
      <c r="L3718">
        <v>73998066900</v>
      </c>
      <c r="N3718">
        <v>0</v>
      </c>
      <c r="P3718">
        <v>0</v>
      </c>
      <c r="Q3718">
        <v>5</v>
      </c>
      <c r="R3718">
        <v>5</v>
      </c>
      <c r="S3718">
        <v>1</v>
      </c>
      <c r="AT3718" s="1"/>
      <c r="AU3718" s="2" t="str">
        <f>IF(ISBLANK(B3718),"", TEXT(B3718,"dddd, d \d\e mmmm \d\e aaaa"))</f>
        <v>quinta-feira, 21 de maio de 2026</v>
      </c>
      <c r="AX3718" s="1" t="str" cm="1">
        <f t="array" ref="AX3718">IFERROR(_xlfn.TEXTJOIN(", ",TRUE,_xlfn._xlws.SORT(_xlfn.UNIQUE(_xlfn._xlws.FILTER($K$2:$K$2889,($I$2:$I$2889=I3718)*($K$2:$K$2889&lt;&gt;""))))),"")</f>
        <v>Zeus</v>
      </c>
      <c r="AY3718" s="1" t="str">
        <f>IF(ISBLANK(F3718),"", IF(OR(
ISNUMBER(FIND("escovacao",LOWER(F3718))),
ISNUMBER(FIND("escovação",LOWER(F3718))),
ISNUMBER(FIND("higiene bucal",LOWER(F3718))),
ISNUMBER(FIND("tosa",LOWER(F3718))),
ISNUMBER(FIND("hidratacao",LOWER(F3718))),
ISNUMBER(FIND("hidratação",LOWER(F3718))),
ISNUMBER(FIND("spa",LOWER(F3718))),
ISNUMBER(FIND("corte de unhas",LOWER(F3718))),
ISNUMBER(FIND("desembolo",LOWER(F3718))),
ISNUMBER(FIND("clorexidina",LOWER(F3718))),
ISNUMBER(FIND("matizacao",LOWER(F3718))),
ISNUMBER(FIND("matização",LOWER(F3718))),
ISNUMBER(FIND("arredondamento",LOWER(F3718))),
ISNUMBER(FIND("remocao",LOWER(F3718))),
ISNUMBER(FIND("remoção",LOWER(F3718)))
),"Serviços extras",
IF(ISNUMBER(FIND("banho",LOWER(F3718))),"Banho","Loja")))</f>
        <v>Serviços extras</v>
      </c>
      <c r="AZ3718" s="1" t="str">
        <f>IF(ISBLANK(I3718),"", _xlfn.LET(_xlpm.Pedido,TRIM(D3718&amp;""),IF(_xlpm.Pedido&lt;&gt;"",_xlpm.Pedido&amp;" | "&amp;K3718,I3718&amp;" | "&amp;K3718&amp;" | "&amp;TEXT(AU3718,"0"))))</f>
        <v>5934 | Zeus</v>
      </c>
      <c r="BA3718" s="1" t="str">
        <f>IF(ISBLANK(I3718),"", _xlfn.LET(_xlpm.TipoServico,LOWER(H3718),IF(ISNUMBER(FIND("banho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8" s="1" t="str">
        <f>IF(ISBLANK(I3718),"", _xlfn.LET(
    _xlpm.Servico,TRIM(F3718&amp;""),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18" s="1">
        <f t="shared" si="12"/>
        <v>5</v>
      </c>
    </row>
    <row r="3719" spans="1:55" x14ac:dyDescent="0.3">
      <c r="A3719" t="s">
        <v>172</v>
      </c>
      <c r="B3719" s="3">
        <v>46163</v>
      </c>
      <c r="C3719" t="s">
        <v>9</v>
      </c>
      <c r="F3719" t="s">
        <v>237</v>
      </c>
      <c r="G3719" t="s">
        <v>237</v>
      </c>
      <c r="H3719" t="s">
        <v>135</v>
      </c>
      <c r="I3719">
        <v>2320</v>
      </c>
      <c r="J3719" t="s">
        <v>236</v>
      </c>
      <c r="K3719" t="s">
        <v>238</v>
      </c>
      <c r="L3719">
        <v>73982256161</v>
      </c>
      <c r="N3719">
        <v>0</v>
      </c>
      <c r="P3719">
        <v>0</v>
      </c>
      <c r="Q3719">
        <v>105</v>
      </c>
      <c r="R3719">
        <v>105</v>
      </c>
      <c r="S3719">
        <v>1</v>
      </c>
      <c r="AH3719" t="s">
        <v>239</v>
      </c>
      <c r="AI3719" t="s">
        <v>196</v>
      </c>
      <c r="AJ3719" t="s">
        <v>192</v>
      </c>
      <c r="AK3719" t="s">
        <v>187</v>
      </c>
      <c r="AL3719" t="s">
        <v>240</v>
      </c>
      <c r="AT3719" s="1"/>
      <c r="AU3719" s="2" t="str">
        <f>IF(ISBLANK(B3719),"", TEXT(B3719,"dddd, d \d\e mmmm \d\e aaaa"))</f>
        <v>quinta-feira, 21 de maio de 2026</v>
      </c>
      <c r="AX3719" s="1" t="str" cm="1">
        <f t="array" ref="AX3719">IFERROR(_xlfn.TEXTJOIN(", ",TRUE,_xlfn._xlws.SORT(_xlfn.UNIQUE(_xlfn._xlws.FILTER($K$2:$K$2889,($I$2:$I$2889=I3719)*($K$2:$K$2889&lt;&gt;""))))),"")</f>
        <v>Luke</v>
      </c>
      <c r="AY3719" s="1" t="str">
        <f>IF(ISBLANK(F3719),"", IF(OR(
ISNUMBER(FIND("escovacao",LOWER(F3719))),
ISNUMBER(FIND("escovação",LOWER(F3719))),
ISNUMBER(FIND("higiene bucal",LOWER(F3719))),
ISNUMBER(FIND("tosa",LOWER(F3719))),
ISNUMBER(FIND("hidratacao",LOWER(F3719))),
ISNUMBER(FIND("hidratação",LOWER(F3719))),
ISNUMBER(FIND("spa",LOWER(F3719))),
ISNUMBER(FIND("corte de unhas",LOWER(F3719))),
ISNUMBER(FIND("desembolo",LOWER(F3719))),
ISNUMBER(FIND("clorexidina",LOWER(F3719))),
ISNUMBER(FIND("matizacao",LOWER(F3719))),
ISNUMBER(FIND("matização",LOWER(F3719))),
ISNUMBER(FIND("arredondamento",LOWER(F3719))),
ISNUMBER(FIND("remocao",LOWER(F3719))),
ISNUMBER(FIND("remoção",LOWER(F3719)))
),"Serviços extras",
IF(ISNUMBER(FIND("banho",LOWER(F3719))),"Banho","Loja")))</f>
        <v>Banho</v>
      </c>
      <c r="AZ3719" s="1" t="str">
        <f>IF(ISBLANK(I3719),"", _xlfn.LET(_xlpm.Pedido,TRIM(D3719&amp;""),IF(_xlpm.Pedido&lt;&gt;"",_xlpm.Pedido&amp;" | "&amp;K3719,I3719&amp;" | "&amp;K3719&amp;" | "&amp;TEXT(AU3719,"0"))))</f>
        <v>2320 | Luke | quinta-feira, 21 de maio de 2026</v>
      </c>
      <c r="BA3719" s="1" t="str">
        <f>IF(ISBLANK(I3719),"", _xlfn.LET(_xlpm.TipoServico,LOWER(H3719),IF(ISNUMBER(FIND("banho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19" s="1" t="str">
        <f>IF(ISBLANK(I3719),"", _xlfn.LET(
    _xlpm.Servico,TRIM(F3719&amp;""),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G Pelo Longo</v>
      </c>
      <c r="BC3719" s="1">
        <f t="shared" si="12"/>
        <v>105</v>
      </c>
    </row>
    <row r="3720" spans="1:55" x14ac:dyDescent="0.3">
      <c r="A3720" t="s">
        <v>172</v>
      </c>
      <c r="B3720" s="3">
        <v>46163</v>
      </c>
      <c r="C3720" t="s">
        <v>9</v>
      </c>
      <c r="F3720" t="s">
        <v>137</v>
      </c>
      <c r="G3720" t="s">
        <v>137</v>
      </c>
      <c r="H3720" t="s">
        <v>135</v>
      </c>
      <c r="I3720">
        <v>2320</v>
      </c>
      <c r="J3720" t="s">
        <v>236</v>
      </c>
      <c r="K3720" t="s">
        <v>238</v>
      </c>
      <c r="L3720">
        <v>73982256161</v>
      </c>
      <c r="N3720">
        <v>0</v>
      </c>
      <c r="P3720">
        <v>0</v>
      </c>
      <c r="Q3720">
        <v>5</v>
      </c>
      <c r="R3720">
        <v>5</v>
      </c>
      <c r="S3720">
        <v>1</v>
      </c>
      <c r="AH3720" t="s">
        <v>239</v>
      </c>
      <c r="AI3720" t="s">
        <v>196</v>
      </c>
      <c r="AJ3720" t="s">
        <v>192</v>
      </c>
      <c r="AK3720" t="s">
        <v>187</v>
      </c>
      <c r="AL3720" t="s">
        <v>240</v>
      </c>
      <c r="AT3720" s="1"/>
      <c r="AU3720" s="2" t="str">
        <f>IF(ISBLANK(B3720),"", TEXT(B3720,"dddd, d \d\e mmmm \d\e aaaa"))</f>
        <v>quinta-feira, 21 de maio de 2026</v>
      </c>
      <c r="AX3720" s="1" t="str" cm="1">
        <f t="array" ref="AX3720">IFERROR(_xlfn.TEXTJOIN(", ",TRUE,_xlfn._xlws.SORT(_xlfn.UNIQUE(_xlfn._xlws.FILTER($K$2:$K$2889,($I$2:$I$2889=I3720)*($K$2:$K$2889&lt;&gt;""))))),"")</f>
        <v>Luke</v>
      </c>
      <c r="AY3720" s="1" t="str">
        <f>IF(ISBLANK(F3720),"", IF(OR(
ISNUMBER(FIND("escovacao",LOWER(F3720))),
ISNUMBER(FIND("escovação",LOWER(F3720))),
ISNUMBER(FIND("higiene bucal",LOWER(F3720))),
ISNUMBER(FIND("tosa",LOWER(F3720))),
ISNUMBER(FIND("hidratacao",LOWER(F3720))),
ISNUMBER(FIND("hidratação",LOWER(F3720))),
ISNUMBER(FIND("spa",LOWER(F3720))),
ISNUMBER(FIND("corte de unhas",LOWER(F3720))),
ISNUMBER(FIND("desembolo",LOWER(F3720))),
ISNUMBER(FIND("clorexidina",LOWER(F3720))),
ISNUMBER(FIND("matizacao",LOWER(F3720))),
ISNUMBER(FIND("matização",LOWER(F3720))),
ISNUMBER(FIND("arredondamento",LOWER(F3720))),
ISNUMBER(FIND("remocao",LOWER(F3720))),
ISNUMBER(FIND("remoção",LOWER(F3720)))
),"Serviços extras",
IF(ISNUMBER(FIND("banho",LOWER(F3720))),"Banho","Loja")))</f>
        <v>Serviços extras</v>
      </c>
      <c r="AZ3720" s="1" t="str">
        <f>IF(ISBLANK(I3720),"", _xlfn.LET(_xlpm.Pedido,TRIM(D3720&amp;""),IF(_xlpm.Pedido&lt;&gt;"",_xlpm.Pedido&amp;" | "&amp;K3720,I3720&amp;" | "&amp;K3720&amp;" | "&amp;TEXT(AU3720,"0"))))</f>
        <v>2320 | Luke | quinta-feira, 21 de maio de 2026</v>
      </c>
      <c r="BA3720" s="1" t="str">
        <f>IF(ISBLANK(I3720),"", _xlfn.LET(_xlpm.TipoServico,LOWER(H3720),IF(ISNUMBER(FIND("banho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0" s="1" t="str">
        <f>IF(ISBLANK(I3720),"", _xlfn.LET(
    _xlpm.Servico,TRIM(F3720&amp;""),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20" s="1">
        <f t="shared" si="12"/>
        <v>5</v>
      </c>
    </row>
    <row r="3721" spans="1:55" x14ac:dyDescent="0.3">
      <c r="A3721" t="s">
        <v>133</v>
      </c>
      <c r="B3721" s="3">
        <v>46164</v>
      </c>
      <c r="C3721" t="s">
        <v>2</v>
      </c>
      <c r="F3721" t="s">
        <v>134</v>
      </c>
      <c r="G3721" t="s">
        <v>134</v>
      </c>
      <c r="H3721" t="s">
        <v>135</v>
      </c>
      <c r="I3721">
        <v>2853</v>
      </c>
      <c r="J3721" t="s">
        <v>36</v>
      </c>
      <c r="K3721" t="s">
        <v>161</v>
      </c>
      <c r="L3721">
        <v>557399845575</v>
      </c>
      <c r="N3721">
        <v>0</v>
      </c>
      <c r="P3721">
        <v>0</v>
      </c>
      <c r="Q3721">
        <v>62</v>
      </c>
      <c r="R3721">
        <v>62</v>
      </c>
      <c r="S3721">
        <v>1</v>
      </c>
      <c r="AT3721" s="1"/>
      <c r="AU3721" s="2" t="str">
        <f>IF(ISBLANK(B3721),"", TEXT(B3721,"dddd, d \d\e mmmm \d\e aaaa"))</f>
        <v>sexta-feira, 22 de maio de 2026</v>
      </c>
      <c r="AX3721" s="1" t="str" cm="1">
        <f t="array" ref="AX3721">IFERROR(_xlfn.TEXTJOIN(", ",TRUE,_xlfn._xlws.SORT(_xlfn.UNIQUE(_xlfn._xlws.FILTER($K$2:$K$2889,($I$2:$I$2889=I3721)*($K$2:$K$2889&lt;&gt;""))))),"")</f>
        <v>Charlotte</v>
      </c>
      <c r="AY3721" s="1" t="str">
        <f>IF(ISBLANK(F3721),"", IF(OR(
ISNUMBER(FIND("escovacao",LOWER(F3721))),
ISNUMBER(FIND("escovação",LOWER(F3721))),
ISNUMBER(FIND("higiene bucal",LOWER(F3721))),
ISNUMBER(FIND("tosa",LOWER(F3721))),
ISNUMBER(FIND("hidratacao",LOWER(F3721))),
ISNUMBER(FIND("hidratação",LOWER(F3721))),
ISNUMBER(FIND("spa",LOWER(F3721))),
ISNUMBER(FIND("corte de unhas",LOWER(F3721))),
ISNUMBER(FIND("desembolo",LOWER(F3721))),
ISNUMBER(FIND("clorexidina",LOWER(F3721))),
ISNUMBER(FIND("matizacao",LOWER(F3721))),
ISNUMBER(FIND("matização",LOWER(F3721))),
ISNUMBER(FIND("arredondamento",LOWER(F3721))),
ISNUMBER(FIND("remocao",LOWER(F3721))),
ISNUMBER(FIND("remoção",LOWER(F3721)))
),"Serviços extras",
IF(ISNUMBER(FIND("banho",LOWER(F3721))),"Banho","Loja")))</f>
        <v>Banho</v>
      </c>
      <c r="AZ3721" s="1" t="str">
        <f>IF(ISBLANK(I3721),"", _xlfn.LET(_xlpm.Pedido,TRIM(D3721&amp;""),IF(_xlpm.Pedido&lt;&gt;"",_xlpm.Pedido&amp;" | "&amp;K3721,I3721&amp;" | "&amp;K3721&amp;" | "&amp;TEXT(AU3721,"0"))))</f>
        <v>2853 | Charlotte | sexta-feira, 22 de maio de 2026</v>
      </c>
      <c r="BA3721" s="1" t="str">
        <f>IF(ISBLANK(I3721),"", _xlfn.LET(_xlpm.TipoServico,LOWER(H3721),IF(ISNUMBER(FIND("banho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1" s="1" t="str">
        <f>IF(ISBLANK(I3721),"", _xlfn.LET(
    _xlpm.Servico,TRIM(F3721&amp;""),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21" s="1">
        <f t="shared" si="12"/>
        <v>62</v>
      </c>
    </row>
    <row r="3722" spans="1:55" x14ac:dyDescent="0.3">
      <c r="A3722" t="s">
        <v>133</v>
      </c>
      <c r="B3722" s="3">
        <v>46164</v>
      </c>
      <c r="C3722" t="s">
        <v>2</v>
      </c>
      <c r="F3722" t="s">
        <v>162</v>
      </c>
      <c r="G3722" t="s">
        <v>162</v>
      </c>
      <c r="H3722" t="s">
        <v>135</v>
      </c>
      <c r="I3722">
        <v>2853</v>
      </c>
      <c r="J3722" t="s">
        <v>36</v>
      </c>
      <c r="K3722" t="s">
        <v>161</v>
      </c>
      <c r="L3722">
        <v>557399845575</v>
      </c>
      <c r="N3722">
        <v>0</v>
      </c>
      <c r="P3722">
        <v>0</v>
      </c>
      <c r="Q3722">
        <v>35</v>
      </c>
      <c r="R3722">
        <v>35</v>
      </c>
      <c r="S3722">
        <v>1</v>
      </c>
      <c r="AT3722" s="1"/>
      <c r="AU3722" s="2" t="str">
        <f>IF(ISBLANK(B3722),"", TEXT(B3722,"dddd, d \d\e mmmm \d\e aaaa"))</f>
        <v>sexta-feira, 22 de maio de 2026</v>
      </c>
      <c r="AX3722" s="1" t="str" cm="1">
        <f t="array" ref="AX3722">IFERROR(_xlfn.TEXTJOIN(", ",TRUE,_xlfn._xlws.SORT(_xlfn.UNIQUE(_xlfn._xlws.FILTER($K$2:$K$2889,($I$2:$I$2889=I3722)*($K$2:$K$2889&lt;&gt;""))))),"")</f>
        <v>Charlotte</v>
      </c>
      <c r="AY3722" s="1" t="str">
        <f>IF(ISBLANK(F3722),"", IF(OR(
ISNUMBER(FIND("escovacao",LOWER(F3722))),
ISNUMBER(FIND("escovação",LOWER(F3722))),
ISNUMBER(FIND("higiene bucal",LOWER(F3722))),
ISNUMBER(FIND("tosa",LOWER(F3722))),
ISNUMBER(FIND("hidratacao",LOWER(F3722))),
ISNUMBER(FIND("hidratação",LOWER(F3722))),
ISNUMBER(FIND("spa",LOWER(F3722))),
ISNUMBER(FIND("corte de unhas",LOWER(F3722))),
ISNUMBER(FIND("desembolo",LOWER(F3722))),
ISNUMBER(FIND("clorexidina",LOWER(F3722))),
ISNUMBER(FIND("matizacao",LOWER(F3722))),
ISNUMBER(FIND("matização",LOWER(F3722))),
ISNUMBER(FIND("arredondamento",LOWER(F3722))),
ISNUMBER(FIND("remocao",LOWER(F3722))),
ISNUMBER(FIND("remoção",LOWER(F3722)))
),"Serviços extras",
IF(ISNUMBER(FIND("banho",LOWER(F3722))),"Banho","Loja")))</f>
        <v>Serviços extras</v>
      </c>
      <c r="AZ3722" s="1" t="str">
        <f>IF(ISBLANK(I3722),"", _xlfn.LET(_xlpm.Pedido,TRIM(D3722&amp;""),IF(_xlpm.Pedido&lt;&gt;"",_xlpm.Pedido&amp;" | "&amp;K3722,I3722&amp;" | "&amp;K3722&amp;" | "&amp;TEXT(AU3722,"0"))))</f>
        <v>2853 | Charlotte | sexta-feira, 22 de maio de 2026</v>
      </c>
      <c r="BA3722" s="1" t="str">
        <f>IF(ISBLANK(I3722),"", _xlfn.LET(_xlpm.TipoServico,LOWER(H3722),IF(ISNUMBER(FIND("banho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2" s="1" t="str">
        <f>IF(ISBLANK(I3722),"", _xlfn.LET(
    _xlpm.Servico,TRIM(F3722&amp;""),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722" s="1">
        <f t="shared" si="12"/>
        <v>35</v>
      </c>
    </row>
    <row r="3723" spans="1:55" x14ac:dyDescent="0.3">
      <c r="A3723" t="s">
        <v>133</v>
      </c>
      <c r="B3723" s="3">
        <v>46164</v>
      </c>
      <c r="C3723" t="s">
        <v>2</v>
      </c>
      <c r="D3723">
        <v>5798</v>
      </c>
      <c r="F3723" t="s">
        <v>134</v>
      </c>
      <c r="G3723" t="s">
        <v>134</v>
      </c>
      <c r="H3723" t="s">
        <v>135</v>
      </c>
      <c r="I3723">
        <v>2194</v>
      </c>
      <c r="J3723" t="s">
        <v>210</v>
      </c>
      <c r="K3723" t="s">
        <v>211</v>
      </c>
      <c r="L3723">
        <v>73981806724</v>
      </c>
      <c r="N3723">
        <v>0</v>
      </c>
      <c r="P3723">
        <v>0</v>
      </c>
      <c r="Q3723">
        <v>62</v>
      </c>
      <c r="R3723">
        <v>62</v>
      </c>
      <c r="S3723">
        <v>1</v>
      </c>
      <c r="AH3723" t="s">
        <v>207</v>
      </c>
      <c r="AI3723" t="s">
        <v>199</v>
      </c>
      <c r="AJ3723" t="s">
        <v>192</v>
      </c>
      <c r="AK3723" t="s">
        <v>190</v>
      </c>
      <c r="AL3723" t="s">
        <v>188</v>
      </c>
      <c r="AT3723" s="1"/>
      <c r="AU3723" s="2" t="str">
        <f>IF(ISBLANK(B3723),"", TEXT(B3723,"dddd, d \d\e mmmm \d\e aaaa"))</f>
        <v>sexta-feira, 22 de maio de 2026</v>
      </c>
      <c r="AX3723" s="1" t="str" cm="1">
        <f t="array" ref="AX3723">IFERROR(_xlfn.TEXTJOIN(", ",TRUE,_xlfn._xlws.SORT(_xlfn.UNIQUE(_xlfn._xlws.FILTER($K$2:$K$2889,($I$2:$I$2889=I3723)*($K$2:$K$2889&lt;&gt;""))))),"")</f>
        <v>Minnie</v>
      </c>
      <c r="AY3723" s="1" t="str">
        <f>IF(ISBLANK(F3723),"", IF(OR(
ISNUMBER(FIND("escovacao",LOWER(F3723))),
ISNUMBER(FIND("escovação",LOWER(F3723))),
ISNUMBER(FIND("higiene bucal",LOWER(F3723))),
ISNUMBER(FIND("tosa",LOWER(F3723))),
ISNUMBER(FIND("hidratacao",LOWER(F3723))),
ISNUMBER(FIND("hidratação",LOWER(F3723))),
ISNUMBER(FIND("spa",LOWER(F3723))),
ISNUMBER(FIND("corte de unhas",LOWER(F3723))),
ISNUMBER(FIND("desembolo",LOWER(F3723))),
ISNUMBER(FIND("clorexidina",LOWER(F3723))),
ISNUMBER(FIND("matizacao",LOWER(F3723))),
ISNUMBER(FIND("matização",LOWER(F3723))),
ISNUMBER(FIND("arredondamento",LOWER(F3723))),
ISNUMBER(FIND("remocao",LOWER(F3723))),
ISNUMBER(FIND("remoção",LOWER(F3723)))
),"Serviços extras",
IF(ISNUMBER(FIND("banho",LOWER(F3723))),"Banho","Loja")))</f>
        <v>Banho</v>
      </c>
      <c r="AZ3723" s="1" t="str">
        <f>IF(ISBLANK(I3723),"", _xlfn.LET(_xlpm.Pedido,TRIM(D3723&amp;""),IF(_xlpm.Pedido&lt;&gt;"",_xlpm.Pedido&amp;" | "&amp;K3723,I3723&amp;" | "&amp;K3723&amp;" | "&amp;TEXT(AU3723,"0"))))</f>
        <v>5798 | Minnie</v>
      </c>
      <c r="BA3723" s="1" t="str">
        <f>IF(ISBLANK(I3723),"", _xlfn.LET(_xlpm.TipoServico,LOWER(H3723),IF(ISNUMBER(FIND("banho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3" s="1" t="str">
        <f>IF(ISBLANK(I3723),"", _xlfn.LET(
    _xlpm.Servico,TRIM(F3723&amp;""),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23" s="1">
        <f t="shared" ref="BC3723:BC3786" si="13">IF(ISBLANK(B3723),"", IF(ISBLANK(R3723),Q3723*S3723,R3723*S3723))</f>
        <v>62</v>
      </c>
    </row>
    <row r="3724" spans="1:55" x14ac:dyDescent="0.3">
      <c r="A3724" t="s">
        <v>133</v>
      </c>
      <c r="B3724" s="3">
        <v>46164</v>
      </c>
      <c r="C3724" t="s">
        <v>2</v>
      </c>
      <c r="D3724">
        <v>5798</v>
      </c>
      <c r="F3724" t="s">
        <v>137</v>
      </c>
      <c r="G3724" t="s">
        <v>137</v>
      </c>
      <c r="H3724" t="s">
        <v>135</v>
      </c>
      <c r="I3724">
        <v>2194</v>
      </c>
      <c r="J3724" t="s">
        <v>210</v>
      </c>
      <c r="K3724" t="s">
        <v>211</v>
      </c>
      <c r="L3724">
        <v>73981806724</v>
      </c>
      <c r="N3724">
        <v>0</v>
      </c>
      <c r="P3724">
        <v>0</v>
      </c>
      <c r="Q3724">
        <v>5</v>
      </c>
      <c r="R3724">
        <v>5</v>
      </c>
      <c r="S3724">
        <v>1</v>
      </c>
      <c r="AH3724" t="s">
        <v>207</v>
      </c>
      <c r="AI3724" t="s">
        <v>199</v>
      </c>
      <c r="AJ3724" t="s">
        <v>192</v>
      </c>
      <c r="AK3724" t="s">
        <v>190</v>
      </c>
      <c r="AL3724" t="s">
        <v>188</v>
      </c>
      <c r="AT3724" s="1"/>
      <c r="AU3724" s="2" t="str">
        <f>IF(ISBLANK(B3724),"", TEXT(B3724,"dddd, d \d\e mmmm \d\e aaaa"))</f>
        <v>sexta-feira, 22 de maio de 2026</v>
      </c>
      <c r="AX3724" s="1" t="str" cm="1">
        <f t="array" ref="AX3724">IFERROR(_xlfn.TEXTJOIN(", ",TRUE,_xlfn._xlws.SORT(_xlfn.UNIQUE(_xlfn._xlws.FILTER($K$2:$K$2889,($I$2:$I$2889=I3724)*($K$2:$K$2889&lt;&gt;""))))),"")</f>
        <v>Minnie</v>
      </c>
      <c r="AY3724" s="1" t="str">
        <f>IF(ISBLANK(F3724),"", IF(OR(
ISNUMBER(FIND("escovacao",LOWER(F3724))),
ISNUMBER(FIND("escovação",LOWER(F3724))),
ISNUMBER(FIND("higiene bucal",LOWER(F3724))),
ISNUMBER(FIND("tosa",LOWER(F3724))),
ISNUMBER(FIND("hidratacao",LOWER(F3724))),
ISNUMBER(FIND("hidratação",LOWER(F3724))),
ISNUMBER(FIND("spa",LOWER(F3724))),
ISNUMBER(FIND("corte de unhas",LOWER(F3724))),
ISNUMBER(FIND("desembolo",LOWER(F3724))),
ISNUMBER(FIND("clorexidina",LOWER(F3724))),
ISNUMBER(FIND("matizacao",LOWER(F3724))),
ISNUMBER(FIND("matização",LOWER(F3724))),
ISNUMBER(FIND("arredondamento",LOWER(F3724))),
ISNUMBER(FIND("remocao",LOWER(F3724))),
ISNUMBER(FIND("remoção",LOWER(F3724)))
),"Serviços extras",
IF(ISNUMBER(FIND("banho",LOWER(F3724))),"Banho","Loja")))</f>
        <v>Serviços extras</v>
      </c>
      <c r="AZ3724" s="1" t="str">
        <f>IF(ISBLANK(I3724),"", _xlfn.LET(_xlpm.Pedido,TRIM(D3724&amp;""),IF(_xlpm.Pedido&lt;&gt;"",_xlpm.Pedido&amp;" | "&amp;K3724,I3724&amp;" | "&amp;K3724&amp;" | "&amp;TEXT(AU3724,"0"))))</f>
        <v>5798 | Minnie</v>
      </c>
      <c r="BA3724" s="1" t="str">
        <f>IF(ISBLANK(I3724),"", _xlfn.LET(_xlpm.TipoServico,LOWER(H3724),IF(ISNUMBER(FIND("banho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4" s="1" t="str">
        <f>IF(ISBLANK(I3724),"", _xlfn.LET(
    _xlpm.Servico,TRIM(F3724&amp;""),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24" s="1">
        <f t="shared" si="13"/>
        <v>5</v>
      </c>
    </row>
    <row r="3725" spans="1:55" x14ac:dyDescent="0.3">
      <c r="A3725" t="s">
        <v>133</v>
      </c>
      <c r="B3725" s="3">
        <v>46164</v>
      </c>
      <c r="C3725" t="s">
        <v>2</v>
      </c>
      <c r="D3725">
        <v>5646</v>
      </c>
      <c r="F3725" t="s">
        <v>134</v>
      </c>
      <c r="G3725" t="s">
        <v>134</v>
      </c>
      <c r="H3725" t="s">
        <v>135</v>
      </c>
      <c r="I3725">
        <v>2786</v>
      </c>
      <c r="J3725" t="s">
        <v>163</v>
      </c>
      <c r="K3725" t="s">
        <v>164</v>
      </c>
      <c r="L3725">
        <v>71996156653</v>
      </c>
      <c r="N3725">
        <v>0</v>
      </c>
      <c r="P3725">
        <v>0</v>
      </c>
      <c r="Q3725">
        <v>62</v>
      </c>
      <c r="R3725">
        <v>62</v>
      </c>
      <c r="S3725">
        <v>1</v>
      </c>
      <c r="AT3725" s="1"/>
      <c r="AU3725" s="2" t="str">
        <f>IF(ISBLANK(B3725),"", TEXT(B3725,"dddd, d \d\e mmmm \d\e aaaa"))</f>
        <v>sexta-feira, 22 de maio de 2026</v>
      </c>
      <c r="AX3725" s="1" t="str" cm="1">
        <f t="array" ref="AX3725">IFERROR(_xlfn.TEXTJOIN(", ",TRUE,_xlfn._xlws.SORT(_xlfn.UNIQUE(_xlfn._xlws.FILTER($K$2:$K$2889,($I$2:$I$2889=I3725)*($K$2:$K$2889&lt;&gt;""))))),"")</f>
        <v>Kaleb</v>
      </c>
      <c r="AY3725" s="1" t="str">
        <f>IF(ISBLANK(F3725),"", IF(OR(
ISNUMBER(FIND("escovacao",LOWER(F3725))),
ISNUMBER(FIND("escovação",LOWER(F3725))),
ISNUMBER(FIND("higiene bucal",LOWER(F3725))),
ISNUMBER(FIND("tosa",LOWER(F3725))),
ISNUMBER(FIND("hidratacao",LOWER(F3725))),
ISNUMBER(FIND("hidratação",LOWER(F3725))),
ISNUMBER(FIND("spa",LOWER(F3725))),
ISNUMBER(FIND("corte de unhas",LOWER(F3725))),
ISNUMBER(FIND("desembolo",LOWER(F3725))),
ISNUMBER(FIND("clorexidina",LOWER(F3725))),
ISNUMBER(FIND("matizacao",LOWER(F3725))),
ISNUMBER(FIND("matização",LOWER(F3725))),
ISNUMBER(FIND("arredondamento",LOWER(F3725))),
ISNUMBER(FIND("remocao",LOWER(F3725))),
ISNUMBER(FIND("remoção",LOWER(F3725)))
),"Serviços extras",
IF(ISNUMBER(FIND("banho",LOWER(F3725))),"Banho","Loja")))</f>
        <v>Banho</v>
      </c>
      <c r="AZ3725" s="1" t="str">
        <f>IF(ISBLANK(I3725),"", _xlfn.LET(_xlpm.Pedido,TRIM(D3725&amp;""),IF(_xlpm.Pedido&lt;&gt;"",_xlpm.Pedido&amp;" | "&amp;K3725,I3725&amp;" | "&amp;K3725&amp;" | "&amp;TEXT(AU3725,"0"))))</f>
        <v>5646 | Kaleb</v>
      </c>
      <c r="BA3725" s="1" t="str">
        <f>IF(ISBLANK(I3725),"", _xlfn.LET(_xlpm.TipoServico,LOWER(H3725),IF(ISNUMBER(FIND("banho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5" s="1" t="str">
        <f>IF(ISBLANK(I3725),"", _xlfn.LET(
    _xlpm.Servico,TRIM(F3725&amp;""),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25" s="1">
        <f t="shared" si="13"/>
        <v>62</v>
      </c>
    </row>
    <row r="3726" spans="1:55" x14ac:dyDescent="0.3">
      <c r="A3726" t="s">
        <v>133</v>
      </c>
      <c r="B3726" s="3">
        <v>46164</v>
      </c>
      <c r="C3726" t="s">
        <v>2</v>
      </c>
      <c r="D3726">
        <v>5646</v>
      </c>
      <c r="F3726" t="s">
        <v>146</v>
      </c>
      <c r="G3726" t="s">
        <v>146</v>
      </c>
      <c r="H3726" t="s">
        <v>135</v>
      </c>
      <c r="I3726">
        <v>2786</v>
      </c>
      <c r="J3726" t="s">
        <v>163</v>
      </c>
      <c r="K3726" t="s">
        <v>164</v>
      </c>
      <c r="L3726">
        <v>71996156653</v>
      </c>
      <c r="N3726">
        <v>0</v>
      </c>
      <c r="P3726">
        <v>0</v>
      </c>
      <c r="Q3726">
        <v>12</v>
      </c>
      <c r="R3726">
        <v>12</v>
      </c>
      <c r="S3726">
        <v>1</v>
      </c>
      <c r="AT3726" s="1"/>
      <c r="AU3726" s="2" t="str">
        <f>IF(ISBLANK(B3726),"", TEXT(B3726,"dddd, d \d\e mmmm \d\e aaaa"))</f>
        <v>sexta-feira, 22 de maio de 2026</v>
      </c>
      <c r="AX3726" s="1" t="str" cm="1">
        <f t="array" ref="AX3726">IFERROR(_xlfn.TEXTJOIN(", ",TRUE,_xlfn._xlws.SORT(_xlfn.UNIQUE(_xlfn._xlws.FILTER($K$2:$K$2889,($I$2:$I$2889=I3726)*($K$2:$K$2889&lt;&gt;""))))),"")</f>
        <v>Kaleb</v>
      </c>
      <c r="AY3726" s="1" t="str">
        <f>IF(ISBLANK(F3726),"", IF(OR(
ISNUMBER(FIND("escovacao",LOWER(F3726))),
ISNUMBER(FIND("escovação",LOWER(F3726))),
ISNUMBER(FIND("higiene bucal",LOWER(F3726))),
ISNUMBER(FIND("tosa",LOWER(F3726))),
ISNUMBER(FIND("hidratacao",LOWER(F3726))),
ISNUMBER(FIND("hidratação",LOWER(F3726))),
ISNUMBER(FIND("spa",LOWER(F3726))),
ISNUMBER(FIND("corte de unhas",LOWER(F3726))),
ISNUMBER(FIND("desembolo",LOWER(F3726))),
ISNUMBER(FIND("clorexidina",LOWER(F3726))),
ISNUMBER(FIND("matizacao",LOWER(F3726))),
ISNUMBER(FIND("matização",LOWER(F3726))),
ISNUMBER(FIND("arredondamento",LOWER(F3726))),
ISNUMBER(FIND("remocao",LOWER(F3726))),
ISNUMBER(FIND("remoção",LOWER(F3726)))
),"Serviços extras",
IF(ISNUMBER(FIND("banho",LOWER(F3726))),"Banho","Loja")))</f>
        <v>Serviços extras</v>
      </c>
      <c r="AZ3726" s="1" t="str">
        <f>IF(ISBLANK(I3726),"", _xlfn.LET(_xlpm.Pedido,TRIM(D3726&amp;""),IF(_xlpm.Pedido&lt;&gt;"",_xlpm.Pedido&amp;" | "&amp;K3726,I3726&amp;" | "&amp;K3726&amp;" | "&amp;TEXT(AU3726,"0"))))</f>
        <v>5646 | Kaleb</v>
      </c>
      <c r="BA3726" s="1" t="str">
        <f>IF(ISBLANK(I3726),"", _xlfn.LET(_xlpm.TipoServico,LOWER(H3726),IF(ISNUMBER(FIND("banho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6" s="1" t="str">
        <f>IF(ISBLANK(I3726),"", _xlfn.LET(
    _xlpm.Servico,TRIM(F3726&amp;""),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26" s="1">
        <f t="shared" si="13"/>
        <v>12</v>
      </c>
    </row>
    <row r="3727" spans="1:55" x14ac:dyDescent="0.3">
      <c r="A3727" t="s">
        <v>133</v>
      </c>
      <c r="B3727" s="3">
        <v>46164</v>
      </c>
      <c r="C3727" t="s">
        <v>2</v>
      </c>
      <c r="D3727">
        <v>5646</v>
      </c>
      <c r="F3727" t="s">
        <v>137</v>
      </c>
      <c r="G3727" t="s">
        <v>137</v>
      </c>
      <c r="H3727" t="s">
        <v>135</v>
      </c>
      <c r="I3727">
        <v>2786</v>
      </c>
      <c r="J3727" t="s">
        <v>163</v>
      </c>
      <c r="K3727" t="s">
        <v>164</v>
      </c>
      <c r="L3727">
        <v>71996156653</v>
      </c>
      <c r="N3727">
        <v>0</v>
      </c>
      <c r="P3727">
        <v>0</v>
      </c>
      <c r="Q3727">
        <v>5</v>
      </c>
      <c r="R3727">
        <v>5</v>
      </c>
      <c r="S3727">
        <v>1</v>
      </c>
      <c r="AT3727" s="1"/>
      <c r="AU3727" s="2" t="str">
        <f>IF(ISBLANK(B3727),"", TEXT(B3727,"dddd, d \d\e mmmm \d\e aaaa"))</f>
        <v>sexta-feira, 22 de maio de 2026</v>
      </c>
      <c r="AX3727" s="1" t="str" cm="1">
        <f t="array" ref="AX3727">IFERROR(_xlfn.TEXTJOIN(", ",TRUE,_xlfn._xlws.SORT(_xlfn.UNIQUE(_xlfn._xlws.FILTER($K$2:$K$2889,($I$2:$I$2889=I3727)*($K$2:$K$2889&lt;&gt;""))))),"")</f>
        <v>Kaleb</v>
      </c>
      <c r="AY3727" s="1" t="str">
        <f>IF(ISBLANK(F3727),"", IF(OR(
ISNUMBER(FIND("escovacao",LOWER(F3727))),
ISNUMBER(FIND("escovação",LOWER(F3727))),
ISNUMBER(FIND("higiene bucal",LOWER(F3727))),
ISNUMBER(FIND("tosa",LOWER(F3727))),
ISNUMBER(FIND("hidratacao",LOWER(F3727))),
ISNUMBER(FIND("hidratação",LOWER(F3727))),
ISNUMBER(FIND("spa",LOWER(F3727))),
ISNUMBER(FIND("corte de unhas",LOWER(F3727))),
ISNUMBER(FIND("desembolo",LOWER(F3727))),
ISNUMBER(FIND("clorexidina",LOWER(F3727))),
ISNUMBER(FIND("matizacao",LOWER(F3727))),
ISNUMBER(FIND("matização",LOWER(F3727))),
ISNUMBER(FIND("arredondamento",LOWER(F3727))),
ISNUMBER(FIND("remocao",LOWER(F3727))),
ISNUMBER(FIND("remoção",LOWER(F3727)))
),"Serviços extras",
IF(ISNUMBER(FIND("banho",LOWER(F3727))),"Banho","Loja")))</f>
        <v>Serviços extras</v>
      </c>
      <c r="AZ3727" s="1" t="str">
        <f>IF(ISBLANK(I3727),"", _xlfn.LET(_xlpm.Pedido,TRIM(D3727&amp;""),IF(_xlpm.Pedido&lt;&gt;"",_xlpm.Pedido&amp;" | "&amp;K3727,I3727&amp;" | "&amp;K3727&amp;" | "&amp;TEXT(AU3727,"0"))))</f>
        <v>5646 | Kaleb</v>
      </c>
      <c r="BA3727" s="1" t="str">
        <f>IF(ISBLANK(I3727),"", _xlfn.LET(_xlpm.TipoServico,LOWER(H3727),IF(ISNUMBER(FIND("banho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7" s="1" t="str">
        <f>IF(ISBLANK(I3727),"", _xlfn.LET(
    _xlpm.Servico,TRIM(F3727&amp;""),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27" s="1">
        <f t="shared" si="13"/>
        <v>5</v>
      </c>
    </row>
    <row r="3728" spans="1:55" x14ac:dyDescent="0.3">
      <c r="A3728" t="s">
        <v>172</v>
      </c>
      <c r="B3728" s="3">
        <v>46164</v>
      </c>
      <c r="C3728" t="s">
        <v>2</v>
      </c>
      <c r="D3728">
        <v>5644</v>
      </c>
      <c r="F3728" t="s">
        <v>193</v>
      </c>
      <c r="G3728" t="s">
        <v>193</v>
      </c>
      <c r="H3728" t="s">
        <v>135</v>
      </c>
      <c r="I3728">
        <v>2419</v>
      </c>
      <c r="J3728" t="s">
        <v>75</v>
      </c>
      <c r="K3728" t="s">
        <v>191</v>
      </c>
      <c r="L3728">
        <v>77981569988</v>
      </c>
      <c r="N3728">
        <v>0</v>
      </c>
      <c r="P3728">
        <v>0</v>
      </c>
      <c r="Q3728">
        <v>85</v>
      </c>
      <c r="R3728">
        <v>85</v>
      </c>
      <c r="S3728">
        <v>1</v>
      </c>
      <c r="AJ3728" t="s">
        <v>192</v>
      </c>
      <c r="AK3728" t="s">
        <v>190</v>
      </c>
      <c r="AL3728" t="s">
        <v>188</v>
      </c>
      <c r="AT3728" s="1"/>
      <c r="AU3728" s="2" t="str">
        <f>IF(ISBLANK(B3728),"", TEXT(B3728,"dddd, d \d\e mmmm \d\e aaaa"))</f>
        <v>sexta-feira, 22 de maio de 2026</v>
      </c>
      <c r="AX3728" s="1" t="str" cm="1">
        <f t="array" ref="AX3728">IFERROR(_xlfn.TEXTJOIN(", ",TRUE,_xlfn._xlws.SORT(_xlfn.UNIQUE(_xlfn._xlws.FILTER($K$2:$K$2889,($I$2:$I$2889=I3728)*($K$2:$K$2889&lt;&gt;""))))),"")</f>
        <v>Hermes</v>
      </c>
      <c r="AY3728" s="1" t="str">
        <f>IF(ISBLANK(F3728),"", IF(OR(
ISNUMBER(FIND("escovacao",LOWER(F3728))),
ISNUMBER(FIND("escovação",LOWER(F3728))),
ISNUMBER(FIND("higiene bucal",LOWER(F3728))),
ISNUMBER(FIND("tosa",LOWER(F3728))),
ISNUMBER(FIND("hidratacao",LOWER(F3728))),
ISNUMBER(FIND("hidratação",LOWER(F3728))),
ISNUMBER(FIND("spa",LOWER(F3728))),
ISNUMBER(FIND("corte de unhas",LOWER(F3728))),
ISNUMBER(FIND("desembolo",LOWER(F3728))),
ISNUMBER(FIND("clorexidina",LOWER(F3728))),
ISNUMBER(FIND("matizacao",LOWER(F3728))),
ISNUMBER(FIND("matização",LOWER(F3728))),
ISNUMBER(FIND("arredondamento",LOWER(F3728))),
ISNUMBER(FIND("remocao",LOWER(F3728))),
ISNUMBER(FIND("remoção",LOWER(F3728)))
),"Serviços extras",
IF(ISNUMBER(FIND("banho",LOWER(F3728))),"Banho","Loja")))</f>
        <v>Banho</v>
      </c>
      <c r="AZ3728" s="1" t="str">
        <f>IF(ISBLANK(I3728),"", _xlfn.LET(_xlpm.Pedido,TRIM(D3728&amp;""),IF(_xlpm.Pedido&lt;&gt;"",_xlpm.Pedido&amp;" | "&amp;K3728,I3728&amp;" | "&amp;K3728&amp;" | "&amp;TEXT(AU3728,"0"))))</f>
        <v>5644 | Hermes</v>
      </c>
      <c r="BA3728" s="1" t="str">
        <f>IF(ISBLANK(I3728),"", _xlfn.LET(_xlpm.TipoServico,LOWER(H3728),IF(ISNUMBER(FIND("banho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8" s="1" t="str">
        <f>IF(ISBLANK(I3728),"", _xlfn.LET(
    _xlpm.Servico,TRIM(F3728&amp;""),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longo</v>
      </c>
      <c r="BC3728" s="1">
        <f t="shared" si="13"/>
        <v>85</v>
      </c>
    </row>
    <row r="3729" spans="1:55" x14ac:dyDescent="0.3">
      <c r="A3729" t="s">
        <v>172</v>
      </c>
      <c r="B3729" s="3">
        <v>46164</v>
      </c>
      <c r="C3729" t="s">
        <v>2</v>
      </c>
      <c r="D3729">
        <v>5644</v>
      </c>
      <c r="F3729" t="s">
        <v>169</v>
      </c>
      <c r="G3729" t="s">
        <v>169</v>
      </c>
      <c r="H3729" t="s">
        <v>135</v>
      </c>
      <c r="I3729">
        <v>2419</v>
      </c>
      <c r="J3729" t="s">
        <v>75</v>
      </c>
      <c r="K3729" t="s">
        <v>191</v>
      </c>
      <c r="L3729">
        <v>77981569988</v>
      </c>
      <c r="N3729">
        <v>0</v>
      </c>
      <c r="P3729">
        <v>0</v>
      </c>
      <c r="Q3729">
        <v>10</v>
      </c>
      <c r="R3729">
        <v>10</v>
      </c>
      <c r="S3729">
        <v>1</v>
      </c>
      <c r="AJ3729" t="s">
        <v>192</v>
      </c>
      <c r="AK3729" t="s">
        <v>190</v>
      </c>
      <c r="AL3729" t="s">
        <v>188</v>
      </c>
      <c r="AT3729" s="1"/>
      <c r="AU3729" s="2" t="str">
        <f>IF(ISBLANK(B3729),"", TEXT(B3729,"dddd, d \d\e mmmm \d\e aaaa"))</f>
        <v>sexta-feira, 22 de maio de 2026</v>
      </c>
      <c r="AX3729" s="1" t="str" cm="1">
        <f t="array" ref="AX3729">IFERROR(_xlfn.TEXTJOIN(", ",TRUE,_xlfn._xlws.SORT(_xlfn.UNIQUE(_xlfn._xlws.FILTER($K$2:$K$2889,($I$2:$I$2889=I3729)*($K$2:$K$2889&lt;&gt;""))))),"")</f>
        <v>Hermes</v>
      </c>
      <c r="AY3729" s="1" t="str">
        <f>IF(ISBLANK(F3729),"", IF(OR(
ISNUMBER(FIND("escovacao",LOWER(F3729))),
ISNUMBER(FIND("escovação",LOWER(F3729))),
ISNUMBER(FIND("higiene bucal",LOWER(F3729))),
ISNUMBER(FIND("tosa",LOWER(F3729))),
ISNUMBER(FIND("hidratacao",LOWER(F3729))),
ISNUMBER(FIND("hidratação",LOWER(F3729))),
ISNUMBER(FIND("spa",LOWER(F3729))),
ISNUMBER(FIND("corte de unhas",LOWER(F3729))),
ISNUMBER(FIND("desembolo",LOWER(F3729))),
ISNUMBER(FIND("clorexidina",LOWER(F3729))),
ISNUMBER(FIND("matizacao",LOWER(F3729))),
ISNUMBER(FIND("matização",LOWER(F3729))),
ISNUMBER(FIND("arredondamento",LOWER(F3729))),
ISNUMBER(FIND("remocao",LOWER(F3729))),
ISNUMBER(FIND("remoção",LOWER(F3729)))
),"Serviços extras",
IF(ISNUMBER(FIND("banho",LOWER(F3729))),"Banho","Loja")))</f>
        <v>Serviços extras</v>
      </c>
      <c r="AZ3729" s="1" t="str">
        <f>IF(ISBLANK(I3729),"", _xlfn.LET(_xlpm.Pedido,TRIM(D3729&amp;""),IF(_xlpm.Pedido&lt;&gt;"",_xlpm.Pedido&amp;" | "&amp;K3729,I3729&amp;" | "&amp;K3729&amp;" | "&amp;TEXT(AU3729,"0"))))</f>
        <v>5644 | Hermes</v>
      </c>
      <c r="BA3729" s="1" t="str">
        <f>IF(ISBLANK(I3729),"", _xlfn.LET(_xlpm.TipoServico,LOWER(H3729),IF(ISNUMBER(FIND("banho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29" s="1" t="str">
        <f>IF(ISBLANK(I3729),"", _xlfn.LET(
    _xlpm.Servico,TRIM(F3729&amp;""),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29" s="1">
        <f t="shared" si="13"/>
        <v>10</v>
      </c>
    </row>
    <row r="3730" spans="1:55" x14ac:dyDescent="0.3">
      <c r="A3730" t="s">
        <v>133</v>
      </c>
      <c r="B3730" s="3">
        <v>46164</v>
      </c>
      <c r="C3730" t="s">
        <v>2</v>
      </c>
      <c r="F3730" t="s">
        <v>137</v>
      </c>
      <c r="G3730" t="s">
        <v>137</v>
      </c>
      <c r="H3730" t="s">
        <v>135</v>
      </c>
      <c r="I3730">
        <v>2264</v>
      </c>
      <c r="J3730" t="s">
        <v>153</v>
      </c>
      <c r="K3730" t="s">
        <v>154</v>
      </c>
      <c r="L3730">
        <v>7391180113</v>
      </c>
      <c r="N3730">
        <v>0</v>
      </c>
      <c r="P3730">
        <v>0</v>
      </c>
      <c r="Q3730">
        <v>5</v>
      </c>
      <c r="R3730">
        <v>5</v>
      </c>
      <c r="S3730">
        <v>1</v>
      </c>
      <c r="AT3730" s="1"/>
      <c r="AU3730" s="2" t="str">
        <f>IF(ISBLANK(B3730),"", TEXT(B3730,"dddd, d \d\e mmmm \d\e aaaa"))</f>
        <v>sexta-feira, 22 de maio de 2026</v>
      </c>
      <c r="AX3730" s="1" t="str" cm="1">
        <f t="array" ref="AX3730">IFERROR(_xlfn.TEXTJOIN(", ",TRUE,_xlfn._xlws.SORT(_xlfn.UNIQUE(_xlfn._xlws.FILTER($K$2:$K$2889,($I$2:$I$2889=I3730)*($K$2:$K$2889&lt;&gt;""))))),"")</f>
        <v>Zoe</v>
      </c>
      <c r="AY3730" s="1" t="str">
        <f>IF(ISBLANK(F3730),"", IF(OR(
ISNUMBER(FIND("escovacao",LOWER(F3730))),
ISNUMBER(FIND("escovação",LOWER(F3730))),
ISNUMBER(FIND("higiene bucal",LOWER(F3730))),
ISNUMBER(FIND("tosa",LOWER(F3730))),
ISNUMBER(FIND("hidratacao",LOWER(F3730))),
ISNUMBER(FIND("hidratação",LOWER(F3730))),
ISNUMBER(FIND("spa",LOWER(F3730))),
ISNUMBER(FIND("corte de unhas",LOWER(F3730))),
ISNUMBER(FIND("desembolo",LOWER(F3730))),
ISNUMBER(FIND("clorexidina",LOWER(F3730))),
ISNUMBER(FIND("matizacao",LOWER(F3730))),
ISNUMBER(FIND("matização",LOWER(F3730))),
ISNUMBER(FIND("arredondamento",LOWER(F3730))),
ISNUMBER(FIND("remocao",LOWER(F3730))),
ISNUMBER(FIND("remoção",LOWER(F3730)))
),"Serviços extras",
IF(ISNUMBER(FIND("banho",LOWER(F3730))),"Banho","Loja")))</f>
        <v>Serviços extras</v>
      </c>
      <c r="AZ3730" s="1" t="str">
        <f>IF(ISBLANK(I3730),"", _xlfn.LET(_xlpm.Pedido,TRIM(D3730&amp;""),IF(_xlpm.Pedido&lt;&gt;"",_xlpm.Pedido&amp;" | "&amp;K3730,I3730&amp;" | "&amp;K3730&amp;" | "&amp;TEXT(AU3730,"0"))))</f>
        <v>2264 | Zoe | sexta-feira, 22 de maio de 2026</v>
      </c>
      <c r="BA3730" s="1" t="str">
        <f>IF(ISBLANK(I3730),"", _xlfn.LET(_xlpm.TipoServico,LOWER(H3730),IF(ISNUMBER(FIND("banho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0" s="1" t="str">
        <f>IF(ISBLANK(I3730),"", _xlfn.LET(
    _xlpm.Servico,TRIM(F3730&amp;""),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30" s="1">
        <f t="shared" si="13"/>
        <v>5</v>
      </c>
    </row>
    <row r="3731" spans="1:55" x14ac:dyDescent="0.3">
      <c r="A3731" t="s">
        <v>133</v>
      </c>
      <c r="B3731" s="3">
        <v>46164</v>
      </c>
      <c r="C3731" t="s">
        <v>2</v>
      </c>
      <c r="F3731" t="s">
        <v>134</v>
      </c>
      <c r="G3731" t="s">
        <v>134</v>
      </c>
      <c r="H3731" t="s">
        <v>135</v>
      </c>
      <c r="I3731">
        <v>2264</v>
      </c>
      <c r="J3731" t="s">
        <v>153</v>
      </c>
      <c r="K3731" t="s">
        <v>154</v>
      </c>
      <c r="L3731">
        <v>7391180113</v>
      </c>
      <c r="N3731">
        <v>0</v>
      </c>
      <c r="P3731">
        <v>0</v>
      </c>
      <c r="Q3731">
        <v>62</v>
      </c>
      <c r="R3731">
        <v>62</v>
      </c>
      <c r="S3731">
        <v>1</v>
      </c>
      <c r="AT3731" s="1"/>
      <c r="AU3731" s="2" t="str">
        <f>IF(ISBLANK(B3731),"", TEXT(B3731,"dddd, d \d\e mmmm \d\e aaaa"))</f>
        <v>sexta-feira, 22 de maio de 2026</v>
      </c>
      <c r="AX3731" s="1" t="str" cm="1">
        <f t="array" ref="AX3731">IFERROR(_xlfn.TEXTJOIN(", ",TRUE,_xlfn._xlws.SORT(_xlfn.UNIQUE(_xlfn._xlws.FILTER($K$2:$K$2889,($I$2:$I$2889=I3731)*($K$2:$K$2889&lt;&gt;""))))),"")</f>
        <v>Zoe</v>
      </c>
      <c r="AY3731" s="1" t="str">
        <f>IF(ISBLANK(F3731),"", IF(OR(
ISNUMBER(FIND("escovacao",LOWER(F3731))),
ISNUMBER(FIND("escovação",LOWER(F3731))),
ISNUMBER(FIND("higiene bucal",LOWER(F3731))),
ISNUMBER(FIND("tosa",LOWER(F3731))),
ISNUMBER(FIND("hidratacao",LOWER(F3731))),
ISNUMBER(FIND("hidratação",LOWER(F3731))),
ISNUMBER(FIND("spa",LOWER(F3731))),
ISNUMBER(FIND("corte de unhas",LOWER(F3731))),
ISNUMBER(FIND("desembolo",LOWER(F3731))),
ISNUMBER(FIND("clorexidina",LOWER(F3731))),
ISNUMBER(FIND("matizacao",LOWER(F3731))),
ISNUMBER(FIND("matização",LOWER(F3731))),
ISNUMBER(FIND("arredondamento",LOWER(F3731))),
ISNUMBER(FIND("remocao",LOWER(F3731))),
ISNUMBER(FIND("remoção",LOWER(F3731)))
),"Serviços extras",
IF(ISNUMBER(FIND("banho",LOWER(F3731))),"Banho","Loja")))</f>
        <v>Banho</v>
      </c>
      <c r="AZ3731" s="1" t="str">
        <f>IF(ISBLANK(I3731),"", _xlfn.LET(_xlpm.Pedido,TRIM(D3731&amp;""),IF(_xlpm.Pedido&lt;&gt;"",_xlpm.Pedido&amp;" | "&amp;K3731,I3731&amp;" | "&amp;K3731&amp;" | "&amp;TEXT(AU3731,"0"))))</f>
        <v>2264 | Zoe | sexta-feira, 22 de maio de 2026</v>
      </c>
      <c r="BA3731" s="1" t="str">
        <f>IF(ISBLANK(I3731),"", _xlfn.LET(_xlpm.TipoServico,LOWER(H3731),IF(ISNUMBER(FIND("banho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1" s="1" t="str">
        <f>IF(ISBLANK(I3731),"", _xlfn.LET(
    _xlpm.Servico,TRIM(F3731&amp;""),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31" s="1">
        <f t="shared" si="13"/>
        <v>62</v>
      </c>
    </row>
    <row r="3732" spans="1:55" x14ac:dyDescent="0.3">
      <c r="A3732" t="s">
        <v>133</v>
      </c>
      <c r="B3732" s="3">
        <v>46164</v>
      </c>
      <c r="C3732" t="s">
        <v>2</v>
      </c>
      <c r="F3732" t="s">
        <v>146</v>
      </c>
      <c r="G3732" t="s">
        <v>146</v>
      </c>
      <c r="H3732" t="s">
        <v>135</v>
      </c>
      <c r="I3732">
        <v>2264</v>
      </c>
      <c r="J3732" t="s">
        <v>153</v>
      </c>
      <c r="K3732" t="s">
        <v>154</v>
      </c>
      <c r="L3732">
        <v>7391180113</v>
      </c>
      <c r="N3732">
        <v>0</v>
      </c>
      <c r="P3732">
        <v>0</v>
      </c>
      <c r="Q3732">
        <v>12</v>
      </c>
      <c r="R3732">
        <v>12</v>
      </c>
      <c r="S3732">
        <v>1</v>
      </c>
      <c r="AT3732" s="1"/>
      <c r="AU3732" s="2" t="str">
        <f>IF(ISBLANK(B3732),"", TEXT(B3732,"dddd, d \d\e mmmm \d\e aaaa"))</f>
        <v>sexta-feira, 22 de maio de 2026</v>
      </c>
      <c r="AX3732" s="1" t="str" cm="1">
        <f t="array" ref="AX3732">IFERROR(_xlfn.TEXTJOIN(", ",TRUE,_xlfn._xlws.SORT(_xlfn.UNIQUE(_xlfn._xlws.FILTER($K$2:$K$2889,($I$2:$I$2889=I3732)*($K$2:$K$2889&lt;&gt;""))))),"")</f>
        <v>Zoe</v>
      </c>
      <c r="AY3732" s="1" t="str">
        <f>IF(ISBLANK(F3732),"", IF(OR(
ISNUMBER(FIND("escovacao",LOWER(F3732))),
ISNUMBER(FIND("escovação",LOWER(F3732))),
ISNUMBER(FIND("higiene bucal",LOWER(F3732))),
ISNUMBER(FIND("tosa",LOWER(F3732))),
ISNUMBER(FIND("hidratacao",LOWER(F3732))),
ISNUMBER(FIND("hidratação",LOWER(F3732))),
ISNUMBER(FIND("spa",LOWER(F3732))),
ISNUMBER(FIND("corte de unhas",LOWER(F3732))),
ISNUMBER(FIND("desembolo",LOWER(F3732))),
ISNUMBER(FIND("clorexidina",LOWER(F3732))),
ISNUMBER(FIND("matizacao",LOWER(F3732))),
ISNUMBER(FIND("matização",LOWER(F3732))),
ISNUMBER(FIND("arredondamento",LOWER(F3732))),
ISNUMBER(FIND("remocao",LOWER(F3732))),
ISNUMBER(FIND("remoção",LOWER(F3732)))
),"Serviços extras",
IF(ISNUMBER(FIND("banho",LOWER(F3732))),"Banho","Loja")))</f>
        <v>Serviços extras</v>
      </c>
      <c r="AZ3732" s="1" t="str">
        <f>IF(ISBLANK(I3732),"", _xlfn.LET(_xlpm.Pedido,TRIM(D3732&amp;""),IF(_xlpm.Pedido&lt;&gt;"",_xlpm.Pedido&amp;" | "&amp;K3732,I3732&amp;" | "&amp;K3732&amp;" | "&amp;TEXT(AU3732,"0"))))</f>
        <v>2264 | Zoe | sexta-feira, 22 de maio de 2026</v>
      </c>
      <c r="BA3732" s="1" t="str">
        <f>IF(ISBLANK(I3732),"", _xlfn.LET(_xlpm.TipoServico,LOWER(H3732),IF(ISNUMBER(FIND("banho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2" s="1" t="str">
        <f>IF(ISBLANK(I3732),"", _xlfn.LET(
    _xlpm.Servico,TRIM(F3732&amp;""),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32" s="1">
        <f t="shared" si="13"/>
        <v>12</v>
      </c>
    </row>
    <row r="3733" spans="1:55" x14ac:dyDescent="0.3">
      <c r="A3733" t="s">
        <v>172</v>
      </c>
      <c r="B3733" s="3">
        <v>46164</v>
      </c>
      <c r="C3733" t="s">
        <v>2</v>
      </c>
      <c r="F3733" t="s">
        <v>134</v>
      </c>
      <c r="G3733" t="s">
        <v>134</v>
      </c>
      <c r="H3733" t="s">
        <v>135</v>
      </c>
      <c r="I3733">
        <v>2555</v>
      </c>
      <c r="J3733" t="s">
        <v>52</v>
      </c>
      <c r="K3733" t="s">
        <v>152</v>
      </c>
      <c r="L3733">
        <v>5573991323671</v>
      </c>
      <c r="N3733">
        <v>0</v>
      </c>
      <c r="P3733">
        <v>0</v>
      </c>
      <c r="Q3733">
        <v>62</v>
      </c>
      <c r="R3733">
        <v>62</v>
      </c>
      <c r="S3733">
        <v>1</v>
      </c>
      <c r="AT3733" s="1"/>
      <c r="AU3733" s="2" t="str">
        <f>IF(ISBLANK(B3733),"", TEXT(B3733,"dddd, d \d\e mmmm \d\e aaaa"))</f>
        <v>sexta-feira, 22 de maio de 2026</v>
      </c>
      <c r="AX3733" s="1" t="str" cm="1">
        <f t="array" ref="AX3733">IFERROR(_xlfn.TEXTJOIN(", ",TRUE,_xlfn._xlws.SORT(_xlfn.UNIQUE(_xlfn._xlws.FILTER($K$2:$K$2889,($I$2:$I$2889=I3733)*($K$2:$K$2889&lt;&gt;""))))),"")</f>
        <v>Gus</v>
      </c>
      <c r="AY3733" s="1" t="str">
        <f>IF(ISBLANK(F3733),"", IF(OR(
ISNUMBER(FIND("escovacao",LOWER(F3733))),
ISNUMBER(FIND("escovação",LOWER(F3733))),
ISNUMBER(FIND("higiene bucal",LOWER(F3733))),
ISNUMBER(FIND("tosa",LOWER(F3733))),
ISNUMBER(FIND("hidratacao",LOWER(F3733))),
ISNUMBER(FIND("hidratação",LOWER(F3733))),
ISNUMBER(FIND("spa",LOWER(F3733))),
ISNUMBER(FIND("corte de unhas",LOWER(F3733))),
ISNUMBER(FIND("desembolo",LOWER(F3733))),
ISNUMBER(FIND("clorexidina",LOWER(F3733))),
ISNUMBER(FIND("matizacao",LOWER(F3733))),
ISNUMBER(FIND("matização",LOWER(F3733))),
ISNUMBER(FIND("arredondamento",LOWER(F3733))),
ISNUMBER(FIND("remocao",LOWER(F3733))),
ISNUMBER(FIND("remoção",LOWER(F3733)))
),"Serviços extras",
IF(ISNUMBER(FIND("banho",LOWER(F3733))),"Banho","Loja")))</f>
        <v>Banho</v>
      </c>
      <c r="AZ3733" s="1" t="str">
        <f>IF(ISBLANK(I3733),"", _xlfn.LET(_xlpm.Pedido,TRIM(D3733&amp;""),IF(_xlpm.Pedido&lt;&gt;"",_xlpm.Pedido&amp;" | "&amp;K3733,I3733&amp;" | "&amp;K3733&amp;" | "&amp;TEXT(AU3733,"0"))))</f>
        <v>2555 | Gus | sexta-feira, 22 de maio de 2026</v>
      </c>
      <c r="BA3733" s="1" t="str">
        <f>IF(ISBLANK(I3733),"", _xlfn.LET(_xlpm.TipoServico,LOWER(H3733),IF(ISNUMBER(FIND("banho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3" s="1" t="str">
        <f>IF(ISBLANK(I3733),"", _xlfn.LET(
    _xlpm.Servico,TRIM(F3733&amp;""),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33" s="1">
        <f t="shared" si="13"/>
        <v>62</v>
      </c>
    </row>
    <row r="3734" spans="1:55" x14ac:dyDescent="0.3">
      <c r="A3734" t="s">
        <v>172</v>
      </c>
      <c r="B3734" s="3">
        <v>46164</v>
      </c>
      <c r="C3734" t="s">
        <v>2</v>
      </c>
      <c r="F3734" t="s">
        <v>137</v>
      </c>
      <c r="G3734" t="s">
        <v>137</v>
      </c>
      <c r="H3734" t="s">
        <v>135</v>
      </c>
      <c r="I3734">
        <v>2555</v>
      </c>
      <c r="J3734" t="s">
        <v>52</v>
      </c>
      <c r="K3734" t="s">
        <v>152</v>
      </c>
      <c r="L3734">
        <v>5573991323671</v>
      </c>
      <c r="N3734">
        <v>0</v>
      </c>
      <c r="P3734">
        <v>0</v>
      </c>
      <c r="Q3734">
        <v>5</v>
      </c>
      <c r="R3734">
        <v>5</v>
      </c>
      <c r="S3734">
        <v>1</v>
      </c>
      <c r="AT3734" s="1"/>
      <c r="AU3734" s="2" t="str">
        <f>IF(ISBLANK(B3734),"", TEXT(B3734,"dddd, d \d\e mmmm \d\e aaaa"))</f>
        <v>sexta-feira, 22 de maio de 2026</v>
      </c>
      <c r="AX3734" s="1" t="str" cm="1">
        <f t="array" ref="AX3734">IFERROR(_xlfn.TEXTJOIN(", ",TRUE,_xlfn._xlws.SORT(_xlfn.UNIQUE(_xlfn._xlws.FILTER($K$2:$K$2889,($I$2:$I$2889=I3734)*($K$2:$K$2889&lt;&gt;""))))),"")</f>
        <v>Gus</v>
      </c>
      <c r="AY3734" s="1" t="str">
        <f>IF(ISBLANK(F3734),"", IF(OR(
ISNUMBER(FIND("escovacao",LOWER(F3734))),
ISNUMBER(FIND("escovação",LOWER(F3734))),
ISNUMBER(FIND("higiene bucal",LOWER(F3734))),
ISNUMBER(FIND("tosa",LOWER(F3734))),
ISNUMBER(FIND("hidratacao",LOWER(F3734))),
ISNUMBER(FIND("hidratação",LOWER(F3734))),
ISNUMBER(FIND("spa",LOWER(F3734))),
ISNUMBER(FIND("corte de unhas",LOWER(F3734))),
ISNUMBER(FIND("desembolo",LOWER(F3734))),
ISNUMBER(FIND("clorexidina",LOWER(F3734))),
ISNUMBER(FIND("matizacao",LOWER(F3734))),
ISNUMBER(FIND("matização",LOWER(F3734))),
ISNUMBER(FIND("arredondamento",LOWER(F3734))),
ISNUMBER(FIND("remocao",LOWER(F3734))),
ISNUMBER(FIND("remoção",LOWER(F3734)))
),"Serviços extras",
IF(ISNUMBER(FIND("banho",LOWER(F3734))),"Banho","Loja")))</f>
        <v>Serviços extras</v>
      </c>
      <c r="AZ3734" s="1" t="str">
        <f>IF(ISBLANK(I3734),"", _xlfn.LET(_xlpm.Pedido,TRIM(D3734&amp;""),IF(_xlpm.Pedido&lt;&gt;"",_xlpm.Pedido&amp;" | "&amp;K3734,I3734&amp;" | "&amp;K3734&amp;" | "&amp;TEXT(AU3734,"0"))))</f>
        <v>2555 | Gus | sexta-feira, 22 de maio de 2026</v>
      </c>
      <c r="BA3734" s="1" t="str">
        <f>IF(ISBLANK(I3734),"", _xlfn.LET(_xlpm.TipoServico,LOWER(H3734),IF(ISNUMBER(FIND("banho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4" s="1" t="str">
        <f>IF(ISBLANK(I3734),"", _xlfn.LET(
    _xlpm.Servico,TRIM(F3734&amp;""),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34" s="1">
        <f t="shared" si="13"/>
        <v>5</v>
      </c>
    </row>
    <row r="3735" spans="1:55" x14ac:dyDescent="0.3">
      <c r="A3735" t="s">
        <v>172</v>
      </c>
      <c r="B3735" s="3">
        <v>46164</v>
      </c>
      <c r="C3735" t="s">
        <v>2</v>
      </c>
      <c r="F3735" t="s">
        <v>162</v>
      </c>
      <c r="G3735" t="s">
        <v>162</v>
      </c>
      <c r="H3735" t="s">
        <v>135</v>
      </c>
      <c r="I3735">
        <v>2555</v>
      </c>
      <c r="J3735" t="s">
        <v>52</v>
      </c>
      <c r="K3735" t="s">
        <v>152</v>
      </c>
      <c r="L3735">
        <v>5573991323671</v>
      </c>
      <c r="N3735">
        <v>0</v>
      </c>
      <c r="P3735">
        <v>0</v>
      </c>
      <c r="Q3735">
        <v>35</v>
      </c>
      <c r="R3735">
        <v>35</v>
      </c>
      <c r="S3735">
        <v>1</v>
      </c>
      <c r="AT3735" s="1"/>
      <c r="AU3735" s="2" t="str">
        <f>IF(ISBLANK(B3735),"", TEXT(B3735,"dddd, d \d\e mmmm \d\e aaaa"))</f>
        <v>sexta-feira, 22 de maio de 2026</v>
      </c>
      <c r="AX3735" s="1" t="str" cm="1">
        <f t="array" ref="AX3735">IFERROR(_xlfn.TEXTJOIN(", ",TRUE,_xlfn._xlws.SORT(_xlfn.UNIQUE(_xlfn._xlws.FILTER($K$2:$K$2889,($I$2:$I$2889=I3735)*($K$2:$K$2889&lt;&gt;""))))),"")</f>
        <v>Gus</v>
      </c>
      <c r="AY3735" s="1" t="str">
        <f>IF(ISBLANK(F3735),"", IF(OR(
ISNUMBER(FIND("escovacao",LOWER(F3735))),
ISNUMBER(FIND("escovação",LOWER(F3735))),
ISNUMBER(FIND("higiene bucal",LOWER(F3735))),
ISNUMBER(FIND("tosa",LOWER(F3735))),
ISNUMBER(FIND("hidratacao",LOWER(F3735))),
ISNUMBER(FIND("hidratação",LOWER(F3735))),
ISNUMBER(FIND("spa",LOWER(F3735))),
ISNUMBER(FIND("corte de unhas",LOWER(F3735))),
ISNUMBER(FIND("desembolo",LOWER(F3735))),
ISNUMBER(FIND("clorexidina",LOWER(F3735))),
ISNUMBER(FIND("matizacao",LOWER(F3735))),
ISNUMBER(FIND("matização",LOWER(F3735))),
ISNUMBER(FIND("arredondamento",LOWER(F3735))),
ISNUMBER(FIND("remocao",LOWER(F3735))),
ISNUMBER(FIND("remoção",LOWER(F3735)))
),"Serviços extras",
IF(ISNUMBER(FIND("banho",LOWER(F3735))),"Banho","Loja")))</f>
        <v>Serviços extras</v>
      </c>
      <c r="AZ3735" s="1" t="str">
        <f>IF(ISBLANK(I3735),"", _xlfn.LET(_xlpm.Pedido,TRIM(D3735&amp;""),IF(_xlpm.Pedido&lt;&gt;"",_xlpm.Pedido&amp;" | "&amp;K3735,I3735&amp;" | "&amp;K3735&amp;" | "&amp;TEXT(AU3735,"0"))))</f>
        <v>2555 | Gus | sexta-feira, 22 de maio de 2026</v>
      </c>
      <c r="BA3735" s="1" t="str">
        <f>IF(ISBLANK(I3735),"", _xlfn.LET(_xlpm.TipoServico,LOWER(H3735),IF(ISNUMBER(FIND("banho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5" s="1" t="str">
        <f>IF(ISBLANK(I3735),"", _xlfn.LET(
    _xlpm.Servico,TRIM(F3735&amp;""),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735" s="1">
        <f t="shared" si="13"/>
        <v>35</v>
      </c>
    </row>
    <row r="3736" spans="1:55" x14ac:dyDescent="0.3">
      <c r="A3736" t="s">
        <v>133</v>
      </c>
      <c r="B3736" s="3">
        <v>46165</v>
      </c>
      <c r="C3736" t="s">
        <v>27</v>
      </c>
      <c r="D3736">
        <v>5734</v>
      </c>
      <c r="F3736" t="s">
        <v>134</v>
      </c>
      <c r="G3736" t="s">
        <v>134</v>
      </c>
      <c r="H3736" t="s">
        <v>135</v>
      </c>
      <c r="I3736">
        <v>2240</v>
      </c>
      <c r="J3736" t="s">
        <v>45</v>
      </c>
      <c r="K3736" t="s">
        <v>144</v>
      </c>
      <c r="L3736">
        <v>7391948647</v>
      </c>
      <c r="N3736">
        <v>0</v>
      </c>
      <c r="P3736">
        <v>0</v>
      </c>
      <c r="Q3736">
        <v>62</v>
      </c>
      <c r="R3736">
        <v>62</v>
      </c>
      <c r="S3736">
        <v>1</v>
      </c>
      <c r="AT3736" s="1"/>
      <c r="AU3736" s="2" t="str">
        <f>IF(ISBLANK(B3736),"", TEXT(B3736,"dddd, d \d\e mmmm \d\e aaaa"))</f>
        <v>sábado, 23 de maio de 2026</v>
      </c>
      <c r="AX3736" s="1" t="str" cm="1">
        <f t="array" ref="AX3736">IFERROR(_xlfn.TEXTJOIN(", ",TRUE,_xlfn._xlws.SORT(_xlfn.UNIQUE(_xlfn._xlws.FILTER($K$2:$K$2889,($I$2:$I$2889=I3736)*($K$2:$K$2889&lt;&gt;""))))),"")</f>
        <v>Luna</v>
      </c>
      <c r="AY3736" s="1" t="str">
        <f>IF(ISBLANK(F3736),"", IF(OR(
ISNUMBER(FIND("escovacao",LOWER(F3736))),
ISNUMBER(FIND("escovação",LOWER(F3736))),
ISNUMBER(FIND("higiene bucal",LOWER(F3736))),
ISNUMBER(FIND("tosa",LOWER(F3736))),
ISNUMBER(FIND("hidratacao",LOWER(F3736))),
ISNUMBER(FIND("hidratação",LOWER(F3736))),
ISNUMBER(FIND("spa",LOWER(F3736))),
ISNUMBER(FIND("corte de unhas",LOWER(F3736))),
ISNUMBER(FIND("desembolo",LOWER(F3736))),
ISNUMBER(FIND("clorexidina",LOWER(F3736))),
ISNUMBER(FIND("matizacao",LOWER(F3736))),
ISNUMBER(FIND("matização",LOWER(F3736))),
ISNUMBER(FIND("arredondamento",LOWER(F3736))),
ISNUMBER(FIND("remocao",LOWER(F3736))),
ISNUMBER(FIND("remoção",LOWER(F3736)))
),"Serviços extras",
IF(ISNUMBER(FIND("banho",LOWER(F3736))),"Banho","Loja")))</f>
        <v>Banho</v>
      </c>
      <c r="AZ3736" s="1" t="str">
        <f>IF(ISBLANK(I3736),"", _xlfn.LET(_xlpm.Pedido,TRIM(D3736&amp;""),IF(_xlpm.Pedido&lt;&gt;"",_xlpm.Pedido&amp;" | "&amp;K3736,I3736&amp;" | "&amp;K3736&amp;" | "&amp;TEXT(AU3736,"0"))))</f>
        <v>5734 | Luna</v>
      </c>
      <c r="BA3736" s="1" t="str">
        <f>IF(ISBLANK(I3736),"", _xlfn.LET(_xlpm.TipoServico,LOWER(H3736),IF(ISNUMBER(FIND("banho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6" s="1" t="str">
        <f>IF(ISBLANK(I3736),"", _xlfn.LET(
    _xlpm.Servico,TRIM(F3736&amp;""),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36" s="1">
        <f t="shared" si="13"/>
        <v>62</v>
      </c>
    </row>
    <row r="3737" spans="1:55" x14ac:dyDescent="0.3">
      <c r="A3737" t="s">
        <v>133</v>
      </c>
      <c r="B3737" s="3">
        <v>46165</v>
      </c>
      <c r="C3737" t="s">
        <v>27</v>
      </c>
      <c r="D3737">
        <v>5734</v>
      </c>
      <c r="F3737" t="s">
        <v>137</v>
      </c>
      <c r="G3737" t="s">
        <v>137</v>
      </c>
      <c r="H3737" t="s">
        <v>135</v>
      </c>
      <c r="I3737">
        <v>2240</v>
      </c>
      <c r="J3737" t="s">
        <v>45</v>
      </c>
      <c r="K3737" t="s">
        <v>144</v>
      </c>
      <c r="L3737">
        <v>7391948647</v>
      </c>
      <c r="N3737">
        <v>0</v>
      </c>
      <c r="P3737">
        <v>0</v>
      </c>
      <c r="Q3737">
        <v>5</v>
      </c>
      <c r="R3737">
        <v>5</v>
      </c>
      <c r="S3737">
        <v>1</v>
      </c>
      <c r="AT3737" s="1"/>
      <c r="AU3737" s="2" t="str">
        <f>IF(ISBLANK(B3737),"", TEXT(B3737,"dddd, d \d\e mmmm \d\e aaaa"))</f>
        <v>sábado, 23 de maio de 2026</v>
      </c>
      <c r="AX3737" s="1" t="str" cm="1">
        <f t="array" ref="AX3737">IFERROR(_xlfn.TEXTJOIN(", ",TRUE,_xlfn._xlws.SORT(_xlfn.UNIQUE(_xlfn._xlws.FILTER($K$2:$K$2889,($I$2:$I$2889=I3737)*($K$2:$K$2889&lt;&gt;""))))),"")</f>
        <v>Luna</v>
      </c>
      <c r="AY3737" s="1" t="str">
        <f>IF(ISBLANK(F3737),"", IF(OR(
ISNUMBER(FIND("escovacao",LOWER(F3737))),
ISNUMBER(FIND("escovação",LOWER(F3737))),
ISNUMBER(FIND("higiene bucal",LOWER(F3737))),
ISNUMBER(FIND("tosa",LOWER(F3737))),
ISNUMBER(FIND("hidratacao",LOWER(F3737))),
ISNUMBER(FIND("hidratação",LOWER(F3737))),
ISNUMBER(FIND("spa",LOWER(F3737))),
ISNUMBER(FIND("corte de unhas",LOWER(F3737))),
ISNUMBER(FIND("desembolo",LOWER(F3737))),
ISNUMBER(FIND("clorexidina",LOWER(F3737))),
ISNUMBER(FIND("matizacao",LOWER(F3737))),
ISNUMBER(FIND("matização",LOWER(F3737))),
ISNUMBER(FIND("arredondamento",LOWER(F3737))),
ISNUMBER(FIND("remocao",LOWER(F3737))),
ISNUMBER(FIND("remoção",LOWER(F3737)))
),"Serviços extras",
IF(ISNUMBER(FIND("banho",LOWER(F3737))),"Banho","Loja")))</f>
        <v>Serviços extras</v>
      </c>
      <c r="AZ3737" s="1" t="str">
        <f>IF(ISBLANK(I3737),"", _xlfn.LET(_xlpm.Pedido,TRIM(D3737&amp;""),IF(_xlpm.Pedido&lt;&gt;"",_xlpm.Pedido&amp;" | "&amp;K3737,I3737&amp;" | "&amp;K3737&amp;" | "&amp;TEXT(AU3737,"0"))))</f>
        <v>5734 | Luna</v>
      </c>
      <c r="BA3737" s="1" t="str">
        <f>IF(ISBLANK(I3737),"", _xlfn.LET(_xlpm.TipoServico,LOWER(H3737),IF(ISNUMBER(FIND("banho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7" s="1" t="str">
        <f>IF(ISBLANK(I3737),"", _xlfn.LET(
    _xlpm.Servico,TRIM(F3737&amp;""),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37" s="1">
        <f t="shared" si="13"/>
        <v>5</v>
      </c>
    </row>
    <row r="3738" spans="1:55" x14ac:dyDescent="0.3">
      <c r="A3738" t="s">
        <v>133</v>
      </c>
      <c r="B3738" s="3">
        <v>46165</v>
      </c>
      <c r="C3738" t="s">
        <v>27</v>
      </c>
      <c r="D3738">
        <v>5734</v>
      </c>
      <c r="F3738" t="s">
        <v>147</v>
      </c>
      <c r="G3738" t="s">
        <v>147</v>
      </c>
      <c r="H3738" t="s">
        <v>135</v>
      </c>
      <c r="I3738">
        <v>2240</v>
      </c>
      <c r="J3738" t="s">
        <v>45</v>
      </c>
      <c r="K3738" t="s">
        <v>144</v>
      </c>
      <c r="L3738">
        <v>7391948647</v>
      </c>
      <c r="N3738">
        <v>0</v>
      </c>
      <c r="P3738">
        <v>0</v>
      </c>
      <c r="Q3738">
        <v>25</v>
      </c>
      <c r="R3738">
        <v>25</v>
      </c>
      <c r="S3738">
        <v>1</v>
      </c>
      <c r="AT3738" s="1"/>
      <c r="AU3738" s="2" t="str">
        <f>IF(ISBLANK(B3738),"", TEXT(B3738,"dddd, d \d\e mmmm \d\e aaaa"))</f>
        <v>sábado, 23 de maio de 2026</v>
      </c>
      <c r="AX3738" s="1" t="str" cm="1">
        <f t="array" ref="AX3738">IFERROR(_xlfn.TEXTJOIN(", ",TRUE,_xlfn._xlws.SORT(_xlfn.UNIQUE(_xlfn._xlws.FILTER($K$2:$K$2889,($I$2:$I$2889=I3738)*($K$2:$K$2889&lt;&gt;""))))),"")</f>
        <v>Luna</v>
      </c>
      <c r="AY3738" s="1" t="str">
        <f>IF(ISBLANK(F3738),"", IF(OR(
ISNUMBER(FIND("escovacao",LOWER(F3738))),
ISNUMBER(FIND("escovação",LOWER(F3738))),
ISNUMBER(FIND("higiene bucal",LOWER(F3738))),
ISNUMBER(FIND("tosa",LOWER(F3738))),
ISNUMBER(FIND("hidratacao",LOWER(F3738))),
ISNUMBER(FIND("hidratação",LOWER(F3738))),
ISNUMBER(FIND("spa",LOWER(F3738))),
ISNUMBER(FIND("corte de unhas",LOWER(F3738))),
ISNUMBER(FIND("desembolo",LOWER(F3738))),
ISNUMBER(FIND("clorexidina",LOWER(F3738))),
ISNUMBER(FIND("matizacao",LOWER(F3738))),
ISNUMBER(FIND("matização",LOWER(F3738))),
ISNUMBER(FIND("arredondamento",LOWER(F3738))),
ISNUMBER(FIND("remocao",LOWER(F3738))),
ISNUMBER(FIND("remoção",LOWER(F3738)))
),"Serviços extras",
IF(ISNUMBER(FIND("banho",LOWER(F3738))),"Banho","Loja")))</f>
        <v>Serviços extras</v>
      </c>
      <c r="AZ3738" s="1" t="str">
        <f>IF(ISBLANK(I3738),"", _xlfn.LET(_xlpm.Pedido,TRIM(D3738&amp;""),IF(_xlpm.Pedido&lt;&gt;"",_xlpm.Pedido&amp;" | "&amp;K3738,I3738&amp;" | "&amp;K3738&amp;" | "&amp;TEXT(AU3738,"0"))))</f>
        <v>5734 | Luna</v>
      </c>
      <c r="BA3738" s="1" t="str">
        <f>IF(ISBLANK(I3738),"", _xlfn.LET(_xlpm.TipoServico,LOWER(H3738),IF(ISNUMBER(FIND("banho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8" s="1" t="str">
        <f>IF(ISBLANK(I3738),"", _xlfn.LET(
    _xlpm.Servico,TRIM(F3738&amp;""),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pacote P</v>
      </c>
      <c r="BC3738" s="1">
        <f t="shared" si="13"/>
        <v>25</v>
      </c>
    </row>
    <row r="3739" spans="1:55" x14ac:dyDescent="0.3">
      <c r="A3739" t="s">
        <v>133</v>
      </c>
      <c r="B3739" s="3">
        <v>46165</v>
      </c>
      <c r="C3739" t="s">
        <v>27</v>
      </c>
      <c r="D3739">
        <v>5734</v>
      </c>
      <c r="F3739" t="s">
        <v>146</v>
      </c>
      <c r="G3739" t="s">
        <v>146</v>
      </c>
      <c r="H3739" t="s">
        <v>135</v>
      </c>
      <c r="I3739">
        <v>2240</v>
      </c>
      <c r="J3739" t="s">
        <v>45</v>
      </c>
      <c r="K3739" t="s">
        <v>144</v>
      </c>
      <c r="L3739">
        <v>7391948647</v>
      </c>
      <c r="N3739">
        <v>0</v>
      </c>
      <c r="P3739">
        <v>0</v>
      </c>
      <c r="Q3739">
        <v>12</v>
      </c>
      <c r="R3739">
        <v>12</v>
      </c>
      <c r="S3739">
        <v>1</v>
      </c>
      <c r="AT3739" s="1"/>
      <c r="AU3739" s="2" t="str">
        <f>IF(ISBLANK(B3739),"", TEXT(B3739,"dddd, d \d\e mmmm \d\e aaaa"))</f>
        <v>sábado, 23 de maio de 2026</v>
      </c>
      <c r="AX3739" s="1" t="str" cm="1">
        <f t="array" ref="AX3739">IFERROR(_xlfn.TEXTJOIN(", ",TRUE,_xlfn._xlws.SORT(_xlfn.UNIQUE(_xlfn._xlws.FILTER($K$2:$K$2889,($I$2:$I$2889=I3739)*($K$2:$K$2889&lt;&gt;""))))),"")</f>
        <v>Luna</v>
      </c>
      <c r="AY3739" s="1" t="str">
        <f>IF(ISBLANK(F3739),"", IF(OR(
ISNUMBER(FIND("escovacao",LOWER(F3739))),
ISNUMBER(FIND("escovação",LOWER(F3739))),
ISNUMBER(FIND("higiene bucal",LOWER(F3739))),
ISNUMBER(FIND("tosa",LOWER(F3739))),
ISNUMBER(FIND("hidratacao",LOWER(F3739))),
ISNUMBER(FIND("hidratação",LOWER(F3739))),
ISNUMBER(FIND("spa",LOWER(F3739))),
ISNUMBER(FIND("corte de unhas",LOWER(F3739))),
ISNUMBER(FIND("desembolo",LOWER(F3739))),
ISNUMBER(FIND("clorexidina",LOWER(F3739))),
ISNUMBER(FIND("matizacao",LOWER(F3739))),
ISNUMBER(FIND("matização",LOWER(F3739))),
ISNUMBER(FIND("arredondamento",LOWER(F3739))),
ISNUMBER(FIND("remocao",LOWER(F3739))),
ISNUMBER(FIND("remoção",LOWER(F3739)))
),"Serviços extras",
IF(ISNUMBER(FIND("banho",LOWER(F3739))),"Banho","Loja")))</f>
        <v>Serviços extras</v>
      </c>
      <c r="AZ3739" s="1" t="str">
        <f>IF(ISBLANK(I3739),"", _xlfn.LET(_xlpm.Pedido,TRIM(D3739&amp;""),IF(_xlpm.Pedido&lt;&gt;"",_xlpm.Pedido&amp;" | "&amp;K3739,I3739&amp;" | "&amp;K3739&amp;" | "&amp;TEXT(AU3739,"0"))))</f>
        <v>5734 | Luna</v>
      </c>
      <c r="BA3739" s="1" t="str">
        <f>IF(ISBLANK(I3739),"", _xlfn.LET(_xlpm.TipoServico,LOWER(H3739),IF(ISNUMBER(FIND("banho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39" s="1" t="str">
        <f>IF(ISBLANK(I3739),"", _xlfn.LET(
    _xlpm.Servico,TRIM(F3739&amp;""),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39" s="1">
        <f t="shared" si="13"/>
        <v>12</v>
      </c>
    </row>
    <row r="3740" spans="1:55" x14ac:dyDescent="0.3">
      <c r="A3740" t="s">
        <v>141</v>
      </c>
      <c r="B3740" s="3">
        <v>46167</v>
      </c>
      <c r="C3740" t="s">
        <v>43</v>
      </c>
      <c r="D3740">
        <v>5831</v>
      </c>
      <c r="F3740" t="s">
        <v>134</v>
      </c>
      <c r="G3740" t="s">
        <v>134</v>
      </c>
      <c r="H3740" t="s">
        <v>135</v>
      </c>
      <c r="I3740">
        <v>2582</v>
      </c>
      <c r="J3740" t="s">
        <v>139</v>
      </c>
      <c r="K3740" t="s">
        <v>140</v>
      </c>
      <c r="L3740">
        <v>73999819959</v>
      </c>
      <c r="N3740">
        <v>0</v>
      </c>
      <c r="P3740">
        <v>0</v>
      </c>
      <c r="Q3740">
        <v>62</v>
      </c>
      <c r="R3740">
        <v>62</v>
      </c>
      <c r="S3740">
        <v>1</v>
      </c>
      <c r="AT3740" s="1"/>
      <c r="AU3740" s="2" t="str">
        <f>IF(ISBLANK(B3740),"", TEXT(B3740,"dddd, d \d\e mmmm \d\e aaaa"))</f>
        <v>segunda-feira, 25 de maio de 2026</v>
      </c>
      <c r="AX3740" s="1" t="str" cm="1">
        <f t="array" ref="AX3740">IFERROR(_xlfn.TEXTJOIN(", ",TRUE,_xlfn._xlws.SORT(_xlfn.UNIQUE(_xlfn._xlws.FILTER($K$2:$K$2889,($I$2:$I$2889=I3740)*($K$2:$K$2889&lt;&gt;""))))),"")</f>
        <v>Belinha, Lulu, Thor</v>
      </c>
      <c r="AY3740" s="1" t="str">
        <f>IF(ISBLANK(F3740),"", IF(OR(
ISNUMBER(FIND("escovacao",LOWER(F3740))),
ISNUMBER(FIND("escovação",LOWER(F3740))),
ISNUMBER(FIND("higiene bucal",LOWER(F3740))),
ISNUMBER(FIND("tosa",LOWER(F3740))),
ISNUMBER(FIND("hidratacao",LOWER(F3740))),
ISNUMBER(FIND("hidratação",LOWER(F3740))),
ISNUMBER(FIND("spa",LOWER(F3740))),
ISNUMBER(FIND("corte de unhas",LOWER(F3740))),
ISNUMBER(FIND("desembolo",LOWER(F3740))),
ISNUMBER(FIND("clorexidina",LOWER(F3740))),
ISNUMBER(FIND("matizacao",LOWER(F3740))),
ISNUMBER(FIND("matização",LOWER(F3740))),
ISNUMBER(FIND("arredondamento",LOWER(F3740))),
ISNUMBER(FIND("remocao",LOWER(F3740))),
ISNUMBER(FIND("remoção",LOWER(F3740)))
),"Serviços extras",
IF(ISNUMBER(FIND("banho",LOWER(F3740))),"Banho","Loja")))</f>
        <v>Banho</v>
      </c>
      <c r="AZ3740" s="1" t="str">
        <f>IF(ISBLANK(I3740),"", _xlfn.LET(_xlpm.Pedido,TRIM(D3740&amp;""),IF(_xlpm.Pedido&lt;&gt;"",_xlpm.Pedido&amp;" | "&amp;K3740,I3740&amp;" | "&amp;K3740&amp;" | "&amp;TEXT(AU3740,"0"))))</f>
        <v>5831 | Lulu</v>
      </c>
      <c r="BA3740" s="1" t="str">
        <f>IF(ISBLANK(I3740),"", _xlfn.LET(_xlpm.TipoServico,LOWER(H3740),IF(ISNUMBER(FIND("banho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0" s="1" t="str">
        <f>IF(ISBLANK(I3740),"", _xlfn.LET(
    _xlpm.Servico,TRIM(F3740&amp;""),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40" s="1">
        <f t="shared" si="13"/>
        <v>62</v>
      </c>
    </row>
    <row r="3741" spans="1:55" x14ac:dyDescent="0.3">
      <c r="A3741" t="s">
        <v>141</v>
      </c>
      <c r="B3741" s="3">
        <v>46167</v>
      </c>
      <c r="C3741" t="s">
        <v>43</v>
      </c>
      <c r="D3741">
        <v>5831</v>
      </c>
      <c r="F3741" t="s">
        <v>137</v>
      </c>
      <c r="G3741" t="s">
        <v>137</v>
      </c>
      <c r="H3741" t="s">
        <v>135</v>
      </c>
      <c r="I3741">
        <v>2582</v>
      </c>
      <c r="J3741" t="s">
        <v>139</v>
      </c>
      <c r="K3741" t="s">
        <v>140</v>
      </c>
      <c r="L3741">
        <v>73999819959</v>
      </c>
      <c r="N3741">
        <v>0</v>
      </c>
      <c r="P3741">
        <v>0</v>
      </c>
      <c r="Q3741">
        <v>5</v>
      </c>
      <c r="R3741">
        <v>5</v>
      </c>
      <c r="S3741">
        <v>1</v>
      </c>
      <c r="AT3741" s="1"/>
      <c r="AU3741" s="2" t="str">
        <f>IF(ISBLANK(B3741),"", TEXT(B3741,"dddd, d \d\e mmmm \d\e aaaa"))</f>
        <v>segunda-feira, 25 de maio de 2026</v>
      </c>
      <c r="AX3741" s="1" t="str" cm="1">
        <f t="array" ref="AX3741">IFERROR(_xlfn.TEXTJOIN(", ",TRUE,_xlfn._xlws.SORT(_xlfn.UNIQUE(_xlfn._xlws.FILTER($K$2:$K$2889,($I$2:$I$2889=I3741)*($K$2:$K$2889&lt;&gt;""))))),"")</f>
        <v>Belinha, Lulu, Thor</v>
      </c>
      <c r="AY3741" s="1" t="str">
        <f>IF(ISBLANK(F3741),"", IF(OR(
ISNUMBER(FIND("escovacao",LOWER(F3741))),
ISNUMBER(FIND("escovação",LOWER(F3741))),
ISNUMBER(FIND("higiene bucal",LOWER(F3741))),
ISNUMBER(FIND("tosa",LOWER(F3741))),
ISNUMBER(FIND("hidratacao",LOWER(F3741))),
ISNUMBER(FIND("hidratação",LOWER(F3741))),
ISNUMBER(FIND("spa",LOWER(F3741))),
ISNUMBER(FIND("corte de unhas",LOWER(F3741))),
ISNUMBER(FIND("desembolo",LOWER(F3741))),
ISNUMBER(FIND("clorexidina",LOWER(F3741))),
ISNUMBER(FIND("matizacao",LOWER(F3741))),
ISNUMBER(FIND("matização",LOWER(F3741))),
ISNUMBER(FIND("arredondamento",LOWER(F3741))),
ISNUMBER(FIND("remocao",LOWER(F3741))),
ISNUMBER(FIND("remoção",LOWER(F3741)))
),"Serviços extras",
IF(ISNUMBER(FIND("banho",LOWER(F3741))),"Banho","Loja")))</f>
        <v>Serviços extras</v>
      </c>
      <c r="AZ3741" s="1" t="str">
        <f>IF(ISBLANK(I3741),"", _xlfn.LET(_xlpm.Pedido,TRIM(D3741&amp;""),IF(_xlpm.Pedido&lt;&gt;"",_xlpm.Pedido&amp;" | "&amp;K3741,I3741&amp;" | "&amp;K3741&amp;" | "&amp;TEXT(AU3741,"0"))))</f>
        <v>5831 | Lulu</v>
      </c>
      <c r="BA3741" s="1" t="str">
        <f>IF(ISBLANK(I3741),"", _xlfn.LET(_xlpm.TipoServico,LOWER(H3741),IF(ISNUMBER(FIND("banho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1" s="1" t="str">
        <f>IF(ISBLANK(I3741),"", _xlfn.LET(
    _xlpm.Servico,TRIM(F3741&amp;""),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41" s="1">
        <f t="shared" si="13"/>
        <v>5</v>
      </c>
    </row>
    <row r="3742" spans="1:55" x14ac:dyDescent="0.3">
      <c r="A3742" t="s">
        <v>133</v>
      </c>
      <c r="B3742" s="3">
        <v>46167</v>
      </c>
      <c r="C3742" t="s">
        <v>43</v>
      </c>
      <c r="D3742">
        <v>5831</v>
      </c>
      <c r="F3742" t="s">
        <v>134</v>
      </c>
      <c r="G3742" t="s">
        <v>134</v>
      </c>
      <c r="H3742" t="s">
        <v>135</v>
      </c>
      <c r="I3742">
        <v>2582</v>
      </c>
      <c r="J3742" t="s">
        <v>139</v>
      </c>
      <c r="K3742" t="s">
        <v>140</v>
      </c>
      <c r="L3742">
        <v>73999819959</v>
      </c>
      <c r="N3742">
        <v>0</v>
      </c>
      <c r="P3742">
        <v>0</v>
      </c>
      <c r="Q3742">
        <v>62</v>
      </c>
      <c r="R3742">
        <v>62</v>
      </c>
      <c r="S3742">
        <v>1</v>
      </c>
      <c r="AT3742" s="1"/>
      <c r="AU3742" s="2" t="str">
        <f>IF(ISBLANK(B3742),"", TEXT(B3742,"dddd, d \d\e mmmm \d\e aaaa"))</f>
        <v>segunda-feira, 25 de maio de 2026</v>
      </c>
      <c r="AX3742" s="1" t="str" cm="1">
        <f t="array" ref="AX3742">IFERROR(_xlfn.TEXTJOIN(", ",TRUE,_xlfn._xlws.SORT(_xlfn.UNIQUE(_xlfn._xlws.FILTER($K$2:$K$2889,($I$2:$I$2889=I3742)*($K$2:$K$2889&lt;&gt;""))))),"")</f>
        <v>Belinha, Lulu, Thor</v>
      </c>
      <c r="AY3742" s="1" t="str">
        <f>IF(ISBLANK(F3742),"", IF(OR(
ISNUMBER(FIND("escovacao",LOWER(F3742))),
ISNUMBER(FIND("escovação",LOWER(F3742))),
ISNUMBER(FIND("higiene bucal",LOWER(F3742))),
ISNUMBER(FIND("tosa",LOWER(F3742))),
ISNUMBER(FIND("hidratacao",LOWER(F3742))),
ISNUMBER(FIND("hidratação",LOWER(F3742))),
ISNUMBER(FIND("spa",LOWER(F3742))),
ISNUMBER(FIND("corte de unhas",LOWER(F3742))),
ISNUMBER(FIND("desembolo",LOWER(F3742))),
ISNUMBER(FIND("clorexidina",LOWER(F3742))),
ISNUMBER(FIND("matizacao",LOWER(F3742))),
ISNUMBER(FIND("matização",LOWER(F3742))),
ISNUMBER(FIND("arredondamento",LOWER(F3742))),
ISNUMBER(FIND("remocao",LOWER(F3742))),
ISNUMBER(FIND("remoção",LOWER(F3742)))
),"Serviços extras",
IF(ISNUMBER(FIND("banho",LOWER(F3742))),"Banho","Loja")))</f>
        <v>Banho</v>
      </c>
      <c r="AZ3742" s="1" t="str">
        <f>IF(ISBLANK(I3742),"", _xlfn.LET(_xlpm.Pedido,TRIM(D3742&amp;""),IF(_xlpm.Pedido&lt;&gt;"",_xlpm.Pedido&amp;" | "&amp;K3742,I3742&amp;" | "&amp;K3742&amp;" | "&amp;TEXT(AU3742,"0"))))</f>
        <v>5831 | Lulu</v>
      </c>
      <c r="BA3742" s="1" t="str">
        <f>IF(ISBLANK(I3742),"", _xlfn.LET(_xlpm.TipoServico,LOWER(H3742),IF(ISNUMBER(FIND("banho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2" s="1" t="str">
        <f>IF(ISBLANK(I3742),"", _xlfn.LET(
    _xlpm.Servico,TRIM(F3742&amp;""),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42" s="1">
        <f t="shared" si="13"/>
        <v>62</v>
      </c>
    </row>
    <row r="3743" spans="1:55" x14ac:dyDescent="0.3">
      <c r="A3743" t="s">
        <v>133</v>
      </c>
      <c r="B3743" s="3">
        <v>46167</v>
      </c>
      <c r="C3743" t="s">
        <v>43</v>
      </c>
      <c r="D3743">
        <v>5831</v>
      </c>
      <c r="F3743" t="s">
        <v>137</v>
      </c>
      <c r="G3743" t="s">
        <v>137</v>
      </c>
      <c r="H3743" t="s">
        <v>135</v>
      </c>
      <c r="I3743">
        <v>2582</v>
      </c>
      <c r="J3743" t="s">
        <v>139</v>
      </c>
      <c r="K3743" t="s">
        <v>140</v>
      </c>
      <c r="L3743">
        <v>73999819959</v>
      </c>
      <c r="N3743">
        <v>0</v>
      </c>
      <c r="P3743">
        <v>0</v>
      </c>
      <c r="Q3743">
        <v>5</v>
      </c>
      <c r="R3743">
        <v>5</v>
      </c>
      <c r="S3743">
        <v>1</v>
      </c>
      <c r="AT3743" s="1"/>
      <c r="AU3743" s="2" t="str">
        <f>IF(ISBLANK(B3743),"", TEXT(B3743,"dddd, d \d\e mmmm \d\e aaaa"))</f>
        <v>segunda-feira, 25 de maio de 2026</v>
      </c>
      <c r="AX3743" s="1" t="str" cm="1">
        <f t="array" ref="AX3743">IFERROR(_xlfn.TEXTJOIN(", ",TRUE,_xlfn._xlws.SORT(_xlfn.UNIQUE(_xlfn._xlws.FILTER($K$2:$K$2889,($I$2:$I$2889=I3743)*($K$2:$K$2889&lt;&gt;""))))),"")</f>
        <v>Belinha, Lulu, Thor</v>
      </c>
      <c r="AY3743" s="1" t="str">
        <f>IF(ISBLANK(F3743),"", IF(OR(
ISNUMBER(FIND("escovacao",LOWER(F3743))),
ISNUMBER(FIND("escovação",LOWER(F3743))),
ISNUMBER(FIND("higiene bucal",LOWER(F3743))),
ISNUMBER(FIND("tosa",LOWER(F3743))),
ISNUMBER(FIND("hidratacao",LOWER(F3743))),
ISNUMBER(FIND("hidratação",LOWER(F3743))),
ISNUMBER(FIND("spa",LOWER(F3743))),
ISNUMBER(FIND("corte de unhas",LOWER(F3743))),
ISNUMBER(FIND("desembolo",LOWER(F3743))),
ISNUMBER(FIND("clorexidina",LOWER(F3743))),
ISNUMBER(FIND("matizacao",LOWER(F3743))),
ISNUMBER(FIND("matização",LOWER(F3743))),
ISNUMBER(FIND("arredondamento",LOWER(F3743))),
ISNUMBER(FIND("remocao",LOWER(F3743))),
ISNUMBER(FIND("remoção",LOWER(F3743)))
),"Serviços extras",
IF(ISNUMBER(FIND("banho",LOWER(F3743))),"Banho","Loja")))</f>
        <v>Serviços extras</v>
      </c>
      <c r="AZ3743" s="1" t="str">
        <f>IF(ISBLANK(I3743),"", _xlfn.LET(_xlpm.Pedido,TRIM(D3743&amp;""),IF(_xlpm.Pedido&lt;&gt;"",_xlpm.Pedido&amp;" | "&amp;K3743,I3743&amp;" | "&amp;K3743&amp;" | "&amp;TEXT(AU3743,"0"))))</f>
        <v>5831 | Lulu</v>
      </c>
      <c r="BA3743" s="1" t="str">
        <f>IF(ISBLANK(I3743),"", _xlfn.LET(_xlpm.TipoServico,LOWER(H3743),IF(ISNUMBER(FIND("banho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3" s="1" t="str">
        <f>IF(ISBLANK(I3743),"", _xlfn.LET(
    _xlpm.Servico,TRIM(F3743&amp;""),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43" s="1">
        <f t="shared" si="13"/>
        <v>5</v>
      </c>
    </row>
    <row r="3744" spans="1:55" x14ac:dyDescent="0.3">
      <c r="A3744" t="s">
        <v>172</v>
      </c>
      <c r="B3744" s="3">
        <v>46167</v>
      </c>
      <c r="C3744" t="s">
        <v>43</v>
      </c>
      <c r="D3744">
        <v>5661</v>
      </c>
      <c r="F3744" t="s">
        <v>134</v>
      </c>
      <c r="G3744" t="s">
        <v>134</v>
      </c>
      <c r="H3744" t="s">
        <v>135</v>
      </c>
      <c r="I3744">
        <v>2809</v>
      </c>
      <c r="J3744" t="s">
        <v>148</v>
      </c>
      <c r="K3744" t="s">
        <v>149</v>
      </c>
      <c r="L3744">
        <v>557399216789</v>
      </c>
      <c r="N3744">
        <v>0</v>
      </c>
      <c r="P3744">
        <v>0</v>
      </c>
      <c r="Q3744">
        <v>62</v>
      </c>
      <c r="R3744">
        <v>62</v>
      </c>
      <c r="S3744">
        <v>1</v>
      </c>
      <c r="AT3744" s="1"/>
      <c r="AU3744" s="2" t="str">
        <f>IF(ISBLANK(B3744),"", TEXT(B3744,"dddd, d \d\e mmmm \d\e aaaa"))</f>
        <v>segunda-feira, 25 de maio de 2026</v>
      </c>
      <c r="AX3744" s="1" t="str" cm="1">
        <f t="array" ref="AX3744">IFERROR(_xlfn.TEXTJOIN(", ",TRUE,_xlfn._xlws.SORT(_xlfn.UNIQUE(_xlfn._xlws.FILTER($K$2:$K$2889,($I$2:$I$2889=I3744)*($K$2:$K$2889&lt;&gt;""))))),"")</f>
        <v>Bela, Lara</v>
      </c>
      <c r="AY3744" s="1" t="str">
        <f>IF(ISBLANK(F3744),"", IF(OR(
ISNUMBER(FIND("escovacao",LOWER(F3744))),
ISNUMBER(FIND("escovação",LOWER(F3744))),
ISNUMBER(FIND("higiene bucal",LOWER(F3744))),
ISNUMBER(FIND("tosa",LOWER(F3744))),
ISNUMBER(FIND("hidratacao",LOWER(F3744))),
ISNUMBER(FIND("hidratação",LOWER(F3744))),
ISNUMBER(FIND("spa",LOWER(F3744))),
ISNUMBER(FIND("corte de unhas",LOWER(F3744))),
ISNUMBER(FIND("desembolo",LOWER(F3744))),
ISNUMBER(FIND("clorexidina",LOWER(F3744))),
ISNUMBER(FIND("matizacao",LOWER(F3744))),
ISNUMBER(FIND("matização",LOWER(F3744))),
ISNUMBER(FIND("arredondamento",LOWER(F3744))),
ISNUMBER(FIND("remocao",LOWER(F3744))),
ISNUMBER(FIND("remoção",LOWER(F3744)))
),"Serviços extras",
IF(ISNUMBER(FIND("banho",LOWER(F3744))),"Banho","Loja")))</f>
        <v>Banho</v>
      </c>
      <c r="AZ3744" s="1" t="str">
        <f>IF(ISBLANK(I3744),"", _xlfn.LET(_xlpm.Pedido,TRIM(D3744&amp;""),IF(_xlpm.Pedido&lt;&gt;"",_xlpm.Pedido&amp;" | "&amp;K3744,I3744&amp;" | "&amp;K3744&amp;" | "&amp;TEXT(AU3744,"0"))))</f>
        <v>5661 | Bela</v>
      </c>
      <c r="BA3744" s="1" t="str">
        <f>IF(ISBLANK(I3744),"", _xlfn.LET(_xlpm.TipoServico,LOWER(H3744),IF(ISNUMBER(FIND("banho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4" s="1" t="str">
        <f>IF(ISBLANK(I3744),"", _xlfn.LET(
    _xlpm.Servico,TRIM(F3744&amp;""),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44" s="1">
        <f t="shared" si="13"/>
        <v>62</v>
      </c>
    </row>
    <row r="3745" spans="1:55" x14ac:dyDescent="0.3">
      <c r="A3745" t="s">
        <v>172</v>
      </c>
      <c r="B3745" s="3">
        <v>46167</v>
      </c>
      <c r="C3745" t="s">
        <v>43</v>
      </c>
      <c r="D3745">
        <v>5661</v>
      </c>
      <c r="F3745" t="s">
        <v>137</v>
      </c>
      <c r="G3745" t="s">
        <v>137</v>
      </c>
      <c r="H3745" t="s">
        <v>135</v>
      </c>
      <c r="I3745">
        <v>2809</v>
      </c>
      <c r="J3745" t="s">
        <v>148</v>
      </c>
      <c r="K3745" t="s">
        <v>149</v>
      </c>
      <c r="L3745">
        <v>557399216789</v>
      </c>
      <c r="N3745">
        <v>0</v>
      </c>
      <c r="P3745">
        <v>0</v>
      </c>
      <c r="Q3745">
        <v>5</v>
      </c>
      <c r="R3745">
        <v>5</v>
      </c>
      <c r="S3745">
        <v>1</v>
      </c>
      <c r="AT3745" s="1"/>
      <c r="AU3745" s="2" t="str">
        <f>IF(ISBLANK(B3745),"", TEXT(B3745,"dddd, d \d\e mmmm \d\e aaaa"))</f>
        <v>segunda-feira, 25 de maio de 2026</v>
      </c>
      <c r="AX3745" s="1" t="str" cm="1">
        <f t="array" ref="AX3745">IFERROR(_xlfn.TEXTJOIN(", ",TRUE,_xlfn._xlws.SORT(_xlfn.UNIQUE(_xlfn._xlws.FILTER($K$2:$K$2889,($I$2:$I$2889=I3745)*($K$2:$K$2889&lt;&gt;""))))),"")</f>
        <v>Bela, Lara</v>
      </c>
      <c r="AY3745" s="1" t="str">
        <f>IF(ISBLANK(F3745),"", IF(OR(
ISNUMBER(FIND("escovacao",LOWER(F3745))),
ISNUMBER(FIND("escovação",LOWER(F3745))),
ISNUMBER(FIND("higiene bucal",LOWER(F3745))),
ISNUMBER(FIND("tosa",LOWER(F3745))),
ISNUMBER(FIND("hidratacao",LOWER(F3745))),
ISNUMBER(FIND("hidratação",LOWER(F3745))),
ISNUMBER(FIND("spa",LOWER(F3745))),
ISNUMBER(FIND("corte de unhas",LOWER(F3745))),
ISNUMBER(FIND("desembolo",LOWER(F3745))),
ISNUMBER(FIND("clorexidina",LOWER(F3745))),
ISNUMBER(FIND("matizacao",LOWER(F3745))),
ISNUMBER(FIND("matização",LOWER(F3745))),
ISNUMBER(FIND("arredondamento",LOWER(F3745))),
ISNUMBER(FIND("remocao",LOWER(F3745))),
ISNUMBER(FIND("remoção",LOWER(F3745)))
),"Serviços extras",
IF(ISNUMBER(FIND("banho",LOWER(F3745))),"Banho","Loja")))</f>
        <v>Serviços extras</v>
      </c>
      <c r="AZ3745" s="1" t="str">
        <f>IF(ISBLANK(I3745),"", _xlfn.LET(_xlpm.Pedido,TRIM(D3745&amp;""),IF(_xlpm.Pedido&lt;&gt;"",_xlpm.Pedido&amp;" | "&amp;K3745,I3745&amp;" | "&amp;K3745&amp;" | "&amp;TEXT(AU3745,"0"))))</f>
        <v>5661 | Bela</v>
      </c>
      <c r="BA3745" s="1" t="str">
        <f>IF(ISBLANK(I3745),"", _xlfn.LET(_xlpm.TipoServico,LOWER(H3745),IF(ISNUMBER(FIND("banho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5" s="1" t="str">
        <f>IF(ISBLANK(I3745),"", _xlfn.LET(
    _xlpm.Servico,TRIM(F3745&amp;""),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45" s="1">
        <f t="shared" si="13"/>
        <v>5</v>
      </c>
    </row>
    <row r="3746" spans="1:55" x14ac:dyDescent="0.3">
      <c r="A3746" t="s">
        <v>133</v>
      </c>
      <c r="B3746" s="3">
        <v>46167</v>
      </c>
      <c r="C3746" t="s">
        <v>43</v>
      </c>
      <c r="D3746">
        <v>5661</v>
      </c>
      <c r="F3746" t="s">
        <v>134</v>
      </c>
      <c r="G3746" t="s">
        <v>134</v>
      </c>
      <c r="H3746" t="s">
        <v>135</v>
      </c>
      <c r="I3746">
        <v>2809</v>
      </c>
      <c r="J3746" t="s">
        <v>148</v>
      </c>
      <c r="K3746" t="s">
        <v>149</v>
      </c>
      <c r="L3746">
        <v>557399216789</v>
      </c>
      <c r="N3746">
        <v>0</v>
      </c>
      <c r="P3746">
        <v>0</v>
      </c>
      <c r="Q3746">
        <v>62</v>
      </c>
      <c r="R3746">
        <v>62</v>
      </c>
      <c r="S3746">
        <v>1</v>
      </c>
      <c r="AT3746" s="1"/>
      <c r="AU3746" s="2" t="str">
        <f>IF(ISBLANK(B3746),"", TEXT(B3746,"dddd, d \d\e mmmm \d\e aaaa"))</f>
        <v>segunda-feira, 25 de maio de 2026</v>
      </c>
      <c r="AX3746" s="1" t="str" cm="1">
        <f t="array" ref="AX3746">IFERROR(_xlfn.TEXTJOIN(", ",TRUE,_xlfn._xlws.SORT(_xlfn.UNIQUE(_xlfn._xlws.FILTER($K$2:$K$2889,($I$2:$I$2889=I3746)*($K$2:$K$2889&lt;&gt;""))))),"")</f>
        <v>Bela, Lara</v>
      </c>
      <c r="AY3746" s="1" t="str">
        <f>IF(ISBLANK(F3746),"", IF(OR(
ISNUMBER(FIND("escovacao",LOWER(F3746))),
ISNUMBER(FIND("escovação",LOWER(F3746))),
ISNUMBER(FIND("higiene bucal",LOWER(F3746))),
ISNUMBER(FIND("tosa",LOWER(F3746))),
ISNUMBER(FIND("hidratacao",LOWER(F3746))),
ISNUMBER(FIND("hidratação",LOWER(F3746))),
ISNUMBER(FIND("spa",LOWER(F3746))),
ISNUMBER(FIND("corte de unhas",LOWER(F3746))),
ISNUMBER(FIND("desembolo",LOWER(F3746))),
ISNUMBER(FIND("clorexidina",LOWER(F3746))),
ISNUMBER(FIND("matizacao",LOWER(F3746))),
ISNUMBER(FIND("matização",LOWER(F3746))),
ISNUMBER(FIND("arredondamento",LOWER(F3746))),
ISNUMBER(FIND("remocao",LOWER(F3746))),
ISNUMBER(FIND("remoção",LOWER(F3746)))
),"Serviços extras",
IF(ISNUMBER(FIND("banho",LOWER(F3746))),"Banho","Loja")))</f>
        <v>Banho</v>
      </c>
      <c r="AZ3746" s="1" t="str">
        <f>IF(ISBLANK(I3746),"", _xlfn.LET(_xlpm.Pedido,TRIM(D3746&amp;""),IF(_xlpm.Pedido&lt;&gt;"",_xlpm.Pedido&amp;" | "&amp;K3746,I3746&amp;" | "&amp;K3746&amp;" | "&amp;TEXT(AU3746,"0"))))</f>
        <v>5661 | Bela</v>
      </c>
      <c r="BA3746" s="1" t="str">
        <f>IF(ISBLANK(I3746),"", _xlfn.LET(_xlpm.TipoServico,LOWER(H3746),IF(ISNUMBER(FIND("banho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6" s="1" t="str">
        <f>IF(ISBLANK(I3746),"", _xlfn.LET(
    _xlpm.Servico,TRIM(F3746&amp;""),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46" s="1">
        <f t="shared" si="13"/>
        <v>62</v>
      </c>
    </row>
    <row r="3747" spans="1:55" x14ac:dyDescent="0.3">
      <c r="A3747" t="s">
        <v>133</v>
      </c>
      <c r="B3747" s="3">
        <v>46167</v>
      </c>
      <c r="C3747" t="s">
        <v>43</v>
      </c>
      <c r="D3747">
        <v>5661</v>
      </c>
      <c r="F3747" t="s">
        <v>137</v>
      </c>
      <c r="G3747" t="s">
        <v>137</v>
      </c>
      <c r="H3747" t="s">
        <v>135</v>
      </c>
      <c r="I3747">
        <v>2809</v>
      </c>
      <c r="J3747" t="s">
        <v>148</v>
      </c>
      <c r="K3747" t="s">
        <v>149</v>
      </c>
      <c r="L3747">
        <v>557399216789</v>
      </c>
      <c r="N3747">
        <v>0</v>
      </c>
      <c r="P3747">
        <v>0</v>
      </c>
      <c r="Q3747">
        <v>5</v>
      </c>
      <c r="R3747">
        <v>5</v>
      </c>
      <c r="S3747">
        <v>1</v>
      </c>
      <c r="AT3747" s="1"/>
      <c r="AU3747" s="2" t="str">
        <f>IF(ISBLANK(B3747),"", TEXT(B3747,"dddd, d \d\e mmmm \d\e aaaa"))</f>
        <v>segunda-feira, 25 de maio de 2026</v>
      </c>
      <c r="AX3747" s="1" t="str" cm="1">
        <f t="array" ref="AX3747">IFERROR(_xlfn.TEXTJOIN(", ",TRUE,_xlfn._xlws.SORT(_xlfn.UNIQUE(_xlfn._xlws.FILTER($K$2:$K$2889,($I$2:$I$2889=I3747)*($K$2:$K$2889&lt;&gt;""))))),"")</f>
        <v>Bela, Lara</v>
      </c>
      <c r="AY3747" s="1" t="str">
        <f>IF(ISBLANK(F3747),"", IF(OR(
ISNUMBER(FIND("escovacao",LOWER(F3747))),
ISNUMBER(FIND("escovação",LOWER(F3747))),
ISNUMBER(FIND("higiene bucal",LOWER(F3747))),
ISNUMBER(FIND("tosa",LOWER(F3747))),
ISNUMBER(FIND("hidratacao",LOWER(F3747))),
ISNUMBER(FIND("hidratação",LOWER(F3747))),
ISNUMBER(FIND("spa",LOWER(F3747))),
ISNUMBER(FIND("corte de unhas",LOWER(F3747))),
ISNUMBER(FIND("desembolo",LOWER(F3747))),
ISNUMBER(FIND("clorexidina",LOWER(F3747))),
ISNUMBER(FIND("matizacao",LOWER(F3747))),
ISNUMBER(FIND("matização",LOWER(F3747))),
ISNUMBER(FIND("arredondamento",LOWER(F3747))),
ISNUMBER(FIND("remocao",LOWER(F3747))),
ISNUMBER(FIND("remoção",LOWER(F3747)))
),"Serviços extras",
IF(ISNUMBER(FIND("banho",LOWER(F3747))),"Banho","Loja")))</f>
        <v>Serviços extras</v>
      </c>
      <c r="AZ3747" s="1" t="str">
        <f>IF(ISBLANK(I3747),"", _xlfn.LET(_xlpm.Pedido,TRIM(D3747&amp;""),IF(_xlpm.Pedido&lt;&gt;"",_xlpm.Pedido&amp;" | "&amp;K3747,I3747&amp;" | "&amp;K3747&amp;" | "&amp;TEXT(AU3747,"0"))))</f>
        <v>5661 | Bela</v>
      </c>
      <c r="BA3747" s="1" t="str">
        <f>IF(ISBLANK(I3747),"", _xlfn.LET(_xlpm.TipoServico,LOWER(H3747),IF(ISNUMBER(FIND("banho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7" s="1" t="str">
        <f>IF(ISBLANK(I3747),"", _xlfn.LET(
    _xlpm.Servico,TRIM(F3747&amp;""),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47" s="1">
        <f t="shared" si="13"/>
        <v>5</v>
      </c>
    </row>
    <row r="3748" spans="1:55" x14ac:dyDescent="0.3">
      <c r="A3748" t="s">
        <v>172</v>
      </c>
      <c r="B3748" s="3">
        <v>46167</v>
      </c>
      <c r="C3748" t="s">
        <v>43</v>
      </c>
      <c r="D3748">
        <v>5661</v>
      </c>
      <c r="F3748" t="s">
        <v>146</v>
      </c>
      <c r="G3748" t="s">
        <v>146</v>
      </c>
      <c r="H3748" t="s">
        <v>135</v>
      </c>
      <c r="I3748">
        <v>2809</v>
      </c>
      <c r="J3748" t="s">
        <v>148</v>
      </c>
      <c r="K3748" t="s">
        <v>149</v>
      </c>
      <c r="L3748">
        <v>557399216789</v>
      </c>
      <c r="N3748">
        <v>0</v>
      </c>
      <c r="P3748">
        <v>0</v>
      </c>
      <c r="Q3748">
        <v>12</v>
      </c>
      <c r="R3748">
        <v>12</v>
      </c>
      <c r="S3748">
        <v>1</v>
      </c>
      <c r="AT3748" s="1"/>
      <c r="AU3748" s="2" t="str">
        <f>IF(ISBLANK(B3748),"", TEXT(B3748,"dddd, d \d\e mmmm \d\e aaaa"))</f>
        <v>segunda-feira, 25 de maio de 2026</v>
      </c>
      <c r="AX3748" s="1" t="str" cm="1">
        <f t="array" ref="AX3748">IFERROR(_xlfn.TEXTJOIN(", ",TRUE,_xlfn._xlws.SORT(_xlfn.UNIQUE(_xlfn._xlws.FILTER($K$2:$K$2889,($I$2:$I$2889=I3748)*($K$2:$K$2889&lt;&gt;""))))),"")</f>
        <v>Bela, Lara</v>
      </c>
      <c r="AY3748" s="1" t="str">
        <f>IF(ISBLANK(F3748),"", IF(OR(
ISNUMBER(FIND("escovacao",LOWER(F3748))),
ISNUMBER(FIND("escovação",LOWER(F3748))),
ISNUMBER(FIND("higiene bucal",LOWER(F3748))),
ISNUMBER(FIND("tosa",LOWER(F3748))),
ISNUMBER(FIND("hidratacao",LOWER(F3748))),
ISNUMBER(FIND("hidratação",LOWER(F3748))),
ISNUMBER(FIND("spa",LOWER(F3748))),
ISNUMBER(FIND("corte de unhas",LOWER(F3748))),
ISNUMBER(FIND("desembolo",LOWER(F3748))),
ISNUMBER(FIND("clorexidina",LOWER(F3748))),
ISNUMBER(FIND("matizacao",LOWER(F3748))),
ISNUMBER(FIND("matização",LOWER(F3748))),
ISNUMBER(FIND("arredondamento",LOWER(F3748))),
ISNUMBER(FIND("remocao",LOWER(F3748))),
ISNUMBER(FIND("remoção",LOWER(F3748)))
),"Serviços extras",
IF(ISNUMBER(FIND("banho",LOWER(F3748))),"Banho","Loja")))</f>
        <v>Serviços extras</v>
      </c>
      <c r="AZ3748" s="1" t="str">
        <f>IF(ISBLANK(I3748),"", _xlfn.LET(_xlpm.Pedido,TRIM(D3748&amp;""),IF(_xlpm.Pedido&lt;&gt;"",_xlpm.Pedido&amp;" | "&amp;K3748,I3748&amp;" | "&amp;K3748&amp;" | "&amp;TEXT(AU3748,"0"))))</f>
        <v>5661 | Bela</v>
      </c>
      <c r="BA3748" s="1" t="str">
        <f>IF(ISBLANK(I3748),"", _xlfn.LET(_xlpm.TipoServico,LOWER(H3748),IF(ISNUMBER(FIND("banho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8" s="1" t="str">
        <f>IF(ISBLANK(I3748),"", _xlfn.LET(
    _xlpm.Servico,TRIM(F3748&amp;""),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48" s="1">
        <f t="shared" si="13"/>
        <v>12</v>
      </c>
    </row>
    <row r="3749" spans="1:55" x14ac:dyDescent="0.3">
      <c r="A3749" t="s">
        <v>133</v>
      </c>
      <c r="B3749" s="3">
        <v>46167</v>
      </c>
      <c r="C3749" t="s">
        <v>43</v>
      </c>
      <c r="D3749">
        <v>5661</v>
      </c>
      <c r="F3749" t="s">
        <v>146</v>
      </c>
      <c r="G3749" t="s">
        <v>146</v>
      </c>
      <c r="H3749" t="s">
        <v>135</v>
      </c>
      <c r="I3749">
        <v>2809</v>
      </c>
      <c r="J3749" t="s">
        <v>148</v>
      </c>
      <c r="K3749" t="s">
        <v>149</v>
      </c>
      <c r="L3749">
        <v>557399216789</v>
      </c>
      <c r="N3749">
        <v>0</v>
      </c>
      <c r="P3749">
        <v>0</v>
      </c>
      <c r="Q3749">
        <v>12</v>
      </c>
      <c r="R3749">
        <v>12</v>
      </c>
      <c r="S3749">
        <v>1</v>
      </c>
      <c r="AT3749" s="1"/>
      <c r="AU3749" s="2" t="str">
        <f>IF(ISBLANK(B3749),"", TEXT(B3749,"dddd, d \d\e mmmm \d\e aaaa"))</f>
        <v>segunda-feira, 25 de maio de 2026</v>
      </c>
      <c r="AX3749" s="1" t="str" cm="1">
        <f t="array" ref="AX3749">IFERROR(_xlfn.TEXTJOIN(", ",TRUE,_xlfn._xlws.SORT(_xlfn.UNIQUE(_xlfn._xlws.FILTER($K$2:$K$2889,($I$2:$I$2889=I3749)*($K$2:$K$2889&lt;&gt;""))))),"")</f>
        <v>Bela, Lara</v>
      </c>
      <c r="AY3749" s="1" t="str">
        <f>IF(ISBLANK(F3749),"", IF(OR(
ISNUMBER(FIND("escovacao",LOWER(F3749))),
ISNUMBER(FIND("escovação",LOWER(F3749))),
ISNUMBER(FIND("higiene bucal",LOWER(F3749))),
ISNUMBER(FIND("tosa",LOWER(F3749))),
ISNUMBER(FIND("hidratacao",LOWER(F3749))),
ISNUMBER(FIND("hidratação",LOWER(F3749))),
ISNUMBER(FIND("spa",LOWER(F3749))),
ISNUMBER(FIND("corte de unhas",LOWER(F3749))),
ISNUMBER(FIND("desembolo",LOWER(F3749))),
ISNUMBER(FIND("clorexidina",LOWER(F3749))),
ISNUMBER(FIND("matizacao",LOWER(F3749))),
ISNUMBER(FIND("matização",LOWER(F3749))),
ISNUMBER(FIND("arredondamento",LOWER(F3749))),
ISNUMBER(FIND("remocao",LOWER(F3749))),
ISNUMBER(FIND("remoção",LOWER(F3749)))
),"Serviços extras",
IF(ISNUMBER(FIND("banho",LOWER(F3749))),"Banho","Loja")))</f>
        <v>Serviços extras</v>
      </c>
      <c r="AZ3749" s="1" t="str">
        <f>IF(ISBLANK(I3749),"", _xlfn.LET(_xlpm.Pedido,TRIM(D3749&amp;""),IF(_xlpm.Pedido&lt;&gt;"",_xlpm.Pedido&amp;" | "&amp;K3749,I3749&amp;" | "&amp;K3749&amp;" | "&amp;TEXT(AU3749,"0"))))</f>
        <v>5661 | Bela</v>
      </c>
      <c r="BA3749" s="1" t="str">
        <f>IF(ISBLANK(I3749),"", _xlfn.LET(_xlpm.TipoServico,LOWER(H3749),IF(ISNUMBER(FIND("banho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49" s="1" t="str">
        <f>IF(ISBLANK(I3749),"", _xlfn.LET(
    _xlpm.Servico,TRIM(F3749&amp;""),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49" s="1">
        <f t="shared" si="13"/>
        <v>12</v>
      </c>
    </row>
    <row r="3750" spans="1:55" x14ac:dyDescent="0.3">
      <c r="A3750" t="s">
        <v>133</v>
      </c>
      <c r="B3750" s="3">
        <v>46167</v>
      </c>
      <c r="C3750" t="s">
        <v>43</v>
      </c>
      <c r="D3750">
        <v>5893</v>
      </c>
      <c r="F3750" t="s">
        <v>217</v>
      </c>
      <c r="G3750" t="s">
        <v>217</v>
      </c>
      <c r="H3750" t="s">
        <v>135</v>
      </c>
      <c r="I3750">
        <v>2142</v>
      </c>
      <c r="J3750" t="s">
        <v>76</v>
      </c>
      <c r="K3750" t="s">
        <v>218</v>
      </c>
      <c r="L3750">
        <v>73991248482</v>
      </c>
      <c r="N3750">
        <v>0</v>
      </c>
      <c r="P3750">
        <v>0</v>
      </c>
      <c r="Q3750">
        <v>59</v>
      </c>
      <c r="R3750">
        <v>59</v>
      </c>
      <c r="S3750">
        <v>1</v>
      </c>
      <c r="AH3750" t="s">
        <v>219</v>
      </c>
      <c r="AI3750" t="s">
        <v>220</v>
      </c>
      <c r="AJ3750" t="s">
        <v>214</v>
      </c>
      <c r="AK3750" t="s">
        <v>190</v>
      </c>
      <c r="AL3750" t="s">
        <v>188</v>
      </c>
      <c r="AT3750" s="1"/>
      <c r="AU3750" s="2" t="str">
        <f>IF(ISBLANK(B3750),"", TEXT(B3750,"dddd, d \d\e mmmm \d\e aaaa"))</f>
        <v>segunda-feira, 25 de maio de 2026</v>
      </c>
      <c r="AX3750" s="1" t="str" cm="1">
        <f t="array" ref="AX3750">IFERROR(_xlfn.TEXTJOIN(", ",TRUE,_xlfn._xlws.SORT(_xlfn.UNIQUE(_xlfn._xlws.FILTER($K$2:$K$2889,($I$2:$I$2889=I3750)*($K$2:$K$2889&lt;&gt;""))))),"")</f>
        <v>Lila</v>
      </c>
      <c r="AY3750" s="1" t="str">
        <f>IF(ISBLANK(F3750),"", IF(OR(
ISNUMBER(FIND("escovacao",LOWER(F3750))),
ISNUMBER(FIND("escovação",LOWER(F3750))),
ISNUMBER(FIND("higiene bucal",LOWER(F3750))),
ISNUMBER(FIND("tosa",LOWER(F3750))),
ISNUMBER(FIND("hidratacao",LOWER(F3750))),
ISNUMBER(FIND("hidratação",LOWER(F3750))),
ISNUMBER(FIND("spa",LOWER(F3750))),
ISNUMBER(FIND("corte de unhas",LOWER(F3750))),
ISNUMBER(FIND("desembolo",LOWER(F3750))),
ISNUMBER(FIND("clorexidina",LOWER(F3750))),
ISNUMBER(FIND("matizacao",LOWER(F3750))),
ISNUMBER(FIND("matização",LOWER(F3750))),
ISNUMBER(FIND("arredondamento",LOWER(F3750))),
ISNUMBER(FIND("remocao",LOWER(F3750))),
ISNUMBER(FIND("remoção",LOWER(F3750)))
),"Serviços extras",
IF(ISNUMBER(FIND("banho",LOWER(F3750))),"Banho","Loja")))</f>
        <v>Banho</v>
      </c>
      <c r="AZ3750" s="1" t="str">
        <f>IF(ISBLANK(I3750),"", _xlfn.LET(_xlpm.Pedido,TRIM(D3750&amp;""),IF(_xlpm.Pedido&lt;&gt;"",_xlpm.Pedido&amp;" | "&amp;K3750,I3750&amp;" | "&amp;K3750&amp;" | "&amp;TEXT(AU3750,"0"))))</f>
        <v>5893 | Lila</v>
      </c>
      <c r="BA3750" s="1" t="str">
        <f>IF(ISBLANK(I3750),"", _xlfn.LET(_xlpm.TipoServico,LOWER(H3750),IF(ISNUMBER(FIND("banho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0" s="1" t="str">
        <f>IF(ISBLANK(I3750),"", _xlfn.LET(
    _xlpm.Servico,TRIM(F3750&amp;""),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curto</v>
      </c>
      <c r="BC3750" s="1">
        <f t="shared" si="13"/>
        <v>59</v>
      </c>
    </row>
    <row r="3751" spans="1:55" x14ac:dyDescent="0.3">
      <c r="A3751" t="s">
        <v>133</v>
      </c>
      <c r="B3751" s="3">
        <v>46167</v>
      </c>
      <c r="C3751" t="s">
        <v>43</v>
      </c>
      <c r="D3751">
        <v>5893</v>
      </c>
      <c r="F3751" t="s">
        <v>137</v>
      </c>
      <c r="G3751" t="s">
        <v>137</v>
      </c>
      <c r="H3751" t="s">
        <v>135</v>
      </c>
      <c r="I3751">
        <v>2142</v>
      </c>
      <c r="J3751" t="s">
        <v>76</v>
      </c>
      <c r="K3751" t="s">
        <v>218</v>
      </c>
      <c r="L3751">
        <v>73991248482</v>
      </c>
      <c r="N3751">
        <v>0</v>
      </c>
      <c r="P3751">
        <v>0</v>
      </c>
      <c r="Q3751">
        <v>5</v>
      </c>
      <c r="R3751">
        <v>5</v>
      </c>
      <c r="S3751">
        <v>1</v>
      </c>
      <c r="AH3751" t="s">
        <v>219</v>
      </c>
      <c r="AI3751" t="s">
        <v>220</v>
      </c>
      <c r="AJ3751" t="s">
        <v>214</v>
      </c>
      <c r="AK3751" t="s">
        <v>190</v>
      </c>
      <c r="AL3751" t="s">
        <v>188</v>
      </c>
      <c r="AT3751" s="1"/>
      <c r="AU3751" s="2" t="str">
        <f>IF(ISBLANK(B3751),"", TEXT(B3751,"dddd, d \d\e mmmm \d\e aaaa"))</f>
        <v>segunda-feira, 25 de maio de 2026</v>
      </c>
      <c r="AX3751" s="1" t="str" cm="1">
        <f t="array" ref="AX3751">IFERROR(_xlfn.TEXTJOIN(", ",TRUE,_xlfn._xlws.SORT(_xlfn.UNIQUE(_xlfn._xlws.FILTER($K$2:$K$2889,($I$2:$I$2889=I3751)*($K$2:$K$2889&lt;&gt;""))))),"")</f>
        <v>Lila</v>
      </c>
      <c r="AY3751" s="1" t="str">
        <f>IF(ISBLANK(F3751),"", IF(OR(
ISNUMBER(FIND("escovacao",LOWER(F3751))),
ISNUMBER(FIND("escovação",LOWER(F3751))),
ISNUMBER(FIND("higiene bucal",LOWER(F3751))),
ISNUMBER(FIND("tosa",LOWER(F3751))),
ISNUMBER(FIND("hidratacao",LOWER(F3751))),
ISNUMBER(FIND("hidratação",LOWER(F3751))),
ISNUMBER(FIND("spa",LOWER(F3751))),
ISNUMBER(FIND("corte de unhas",LOWER(F3751))),
ISNUMBER(FIND("desembolo",LOWER(F3751))),
ISNUMBER(FIND("clorexidina",LOWER(F3751))),
ISNUMBER(FIND("matizacao",LOWER(F3751))),
ISNUMBER(FIND("matização",LOWER(F3751))),
ISNUMBER(FIND("arredondamento",LOWER(F3751))),
ISNUMBER(FIND("remocao",LOWER(F3751))),
ISNUMBER(FIND("remoção",LOWER(F3751)))
),"Serviços extras",
IF(ISNUMBER(FIND("banho",LOWER(F3751))),"Banho","Loja")))</f>
        <v>Serviços extras</v>
      </c>
      <c r="AZ3751" s="1" t="str">
        <f>IF(ISBLANK(I3751),"", _xlfn.LET(_xlpm.Pedido,TRIM(D3751&amp;""),IF(_xlpm.Pedido&lt;&gt;"",_xlpm.Pedido&amp;" | "&amp;K3751,I3751&amp;" | "&amp;K3751&amp;" | "&amp;TEXT(AU3751,"0"))))</f>
        <v>5893 | Lila</v>
      </c>
      <c r="BA3751" s="1" t="str">
        <f>IF(ISBLANK(I3751),"", _xlfn.LET(_xlpm.TipoServico,LOWER(H3751),IF(ISNUMBER(FIND("banho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1" s="1" t="str">
        <f>IF(ISBLANK(I3751),"", _xlfn.LET(
    _xlpm.Servico,TRIM(F3751&amp;""),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51" s="1">
        <f t="shared" si="13"/>
        <v>5</v>
      </c>
    </row>
    <row r="3752" spans="1:55" x14ac:dyDescent="0.3">
      <c r="A3752" t="s">
        <v>172</v>
      </c>
      <c r="B3752" s="3">
        <v>46167</v>
      </c>
      <c r="C3752" t="s">
        <v>43</v>
      </c>
      <c r="F3752" t="s">
        <v>134</v>
      </c>
      <c r="G3752" t="s">
        <v>134</v>
      </c>
      <c r="H3752" t="s">
        <v>135</v>
      </c>
      <c r="I3752">
        <v>2618</v>
      </c>
      <c r="J3752" t="s">
        <v>132</v>
      </c>
      <c r="K3752" t="s">
        <v>136</v>
      </c>
      <c r="L3752">
        <v>5573999996017</v>
      </c>
      <c r="N3752">
        <v>0</v>
      </c>
      <c r="P3752">
        <v>0</v>
      </c>
      <c r="Q3752">
        <v>62</v>
      </c>
      <c r="R3752">
        <v>62</v>
      </c>
      <c r="S3752">
        <v>1</v>
      </c>
      <c r="AT3752" s="1"/>
      <c r="AU3752" s="2" t="str">
        <f>IF(ISBLANK(B3752),"", TEXT(B3752,"dddd, d \d\e mmmm \d\e aaaa"))</f>
        <v>segunda-feira, 25 de maio de 2026</v>
      </c>
      <c r="AX3752" s="1" t="str" cm="1">
        <f t="array" ref="AX3752">IFERROR(_xlfn.TEXTJOIN(", ",TRUE,_xlfn._xlws.SORT(_xlfn.UNIQUE(_xlfn._xlws.FILTER($K$2:$K$2889,($I$2:$I$2889=I3752)*($K$2:$K$2889&lt;&gt;""))))),"")</f>
        <v>Pepa, Salem</v>
      </c>
      <c r="AY3752" s="1" t="str">
        <f>IF(ISBLANK(F3752),"", IF(OR(
ISNUMBER(FIND("escovacao",LOWER(F3752))),
ISNUMBER(FIND("escovação",LOWER(F3752))),
ISNUMBER(FIND("higiene bucal",LOWER(F3752))),
ISNUMBER(FIND("tosa",LOWER(F3752))),
ISNUMBER(FIND("hidratacao",LOWER(F3752))),
ISNUMBER(FIND("hidratação",LOWER(F3752))),
ISNUMBER(FIND("spa",LOWER(F3752))),
ISNUMBER(FIND("corte de unhas",LOWER(F3752))),
ISNUMBER(FIND("desembolo",LOWER(F3752))),
ISNUMBER(FIND("clorexidina",LOWER(F3752))),
ISNUMBER(FIND("matizacao",LOWER(F3752))),
ISNUMBER(FIND("matização",LOWER(F3752))),
ISNUMBER(FIND("arredondamento",LOWER(F3752))),
ISNUMBER(FIND("remocao",LOWER(F3752))),
ISNUMBER(FIND("remoção",LOWER(F3752)))
),"Serviços extras",
IF(ISNUMBER(FIND("banho",LOWER(F3752))),"Banho","Loja")))</f>
        <v>Banho</v>
      </c>
      <c r="AZ3752" s="1" t="str">
        <f>IF(ISBLANK(I3752),"", _xlfn.LET(_xlpm.Pedido,TRIM(D3752&amp;""),IF(_xlpm.Pedido&lt;&gt;"",_xlpm.Pedido&amp;" | "&amp;K3752,I3752&amp;" | "&amp;K3752&amp;" | "&amp;TEXT(AU3752,"0"))))</f>
        <v>2618 | Pepa | segunda-feira, 25 de maio de 2026</v>
      </c>
      <c r="BA3752" s="1" t="str">
        <f>IF(ISBLANK(I3752),"", _xlfn.LET(_xlpm.TipoServico,LOWER(H3752),IF(ISNUMBER(FIND("banho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2" s="1" t="str">
        <f>IF(ISBLANK(I3752),"", _xlfn.LET(
    _xlpm.Servico,TRIM(F3752&amp;""),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52" s="1">
        <f t="shared" si="13"/>
        <v>62</v>
      </c>
    </row>
    <row r="3753" spans="1:55" x14ac:dyDescent="0.3">
      <c r="A3753" t="s">
        <v>172</v>
      </c>
      <c r="B3753" s="3">
        <v>46167</v>
      </c>
      <c r="C3753" t="s">
        <v>43</v>
      </c>
      <c r="F3753" t="s">
        <v>137</v>
      </c>
      <c r="G3753" t="s">
        <v>137</v>
      </c>
      <c r="H3753" t="s">
        <v>135</v>
      </c>
      <c r="I3753">
        <v>2618</v>
      </c>
      <c r="J3753" t="s">
        <v>132</v>
      </c>
      <c r="K3753" t="s">
        <v>136</v>
      </c>
      <c r="L3753">
        <v>5573999996017</v>
      </c>
      <c r="N3753">
        <v>0</v>
      </c>
      <c r="P3753">
        <v>0</v>
      </c>
      <c r="Q3753">
        <v>5</v>
      </c>
      <c r="R3753">
        <v>5</v>
      </c>
      <c r="S3753">
        <v>1</v>
      </c>
      <c r="AT3753" s="1"/>
      <c r="AU3753" s="2" t="str">
        <f>IF(ISBLANK(B3753),"", TEXT(B3753,"dddd, d \d\e mmmm \d\e aaaa"))</f>
        <v>segunda-feira, 25 de maio de 2026</v>
      </c>
      <c r="AX3753" s="1" t="str" cm="1">
        <f t="array" ref="AX3753">IFERROR(_xlfn.TEXTJOIN(", ",TRUE,_xlfn._xlws.SORT(_xlfn.UNIQUE(_xlfn._xlws.FILTER($K$2:$K$2889,($I$2:$I$2889=I3753)*($K$2:$K$2889&lt;&gt;""))))),"")</f>
        <v>Pepa, Salem</v>
      </c>
      <c r="AY3753" s="1" t="str">
        <f>IF(ISBLANK(F3753),"", IF(OR(
ISNUMBER(FIND("escovacao",LOWER(F3753))),
ISNUMBER(FIND("escovação",LOWER(F3753))),
ISNUMBER(FIND("higiene bucal",LOWER(F3753))),
ISNUMBER(FIND("tosa",LOWER(F3753))),
ISNUMBER(FIND("hidratacao",LOWER(F3753))),
ISNUMBER(FIND("hidratação",LOWER(F3753))),
ISNUMBER(FIND("spa",LOWER(F3753))),
ISNUMBER(FIND("corte de unhas",LOWER(F3753))),
ISNUMBER(FIND("desembolo",LOWER(F3753))),
ISNUMBER(FIND("clorexidina",LOWER(F3753))),
ISNUMBER(FIND("matizacao",LOWER(F3753))),
ISNUMBER(FIND("matização",LOWER(F3753))),
ISNUMBER(FIND("arredondamento",LOWER(F3753))),
ISNUMBER(FIND("remocao",LOWER(F3753))),
ISNUMBER(FIND("remoção",LOWER(F3753)))
),"Serviços extras",
IF(ISNUMBER(FIND("banho",LOWER(F3753))),"Banho","Loja")))</f>
        <v>Serviços extras</v>
      </c>
      <c r="AZ3753" s="1" t="str">
        <f>IF(ISBLANK(I3753),"", _xlfn.LET(_xlpm.Pedido,TRIM(D3753&amp;""),IF(_xlpm.Pedido&lt;&gt;"",_xlpm.Pedido&amp;" | "&amp;K3753,I3753&amp;" | "&amp;K3753&amp;" | "&amp;TEXT(AU3753,"0"))))</f>
        <v>2618 | Pepa | segunda-feira, 25 de maio de 2026</v>
      </c>
      <c r="BA3753" s="1" t="str">
        <f>IF(ISBLANK(I3753),"", _xlfn.LET(_xlpm.TipoServico,LOWER(H3753),IF(ISNUMBER(FIND("banho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3" s="1" t="str">
        <f>IF(ISBLANK(I3753),"", _xlfn.LET(
    _xlpm.Servico,TRIM(F3753&amp;""),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53" s="1">
        <f t="shared" si="13"/>
        <v>5</v>
      </c>
    </row>
    <row r="3754" spans="1:55" x14ac:dyDescent="0.3">
      <c r="A3754" t="s">
        <v>133</v>
      </c>
      <c r="B3754" s="3">
        <v>46167</v>
      </c>
      <c r="C3754" t="s">
        <v>43</v>
      </c>
      <c r="D3754">
        <v>6009</v>
      </c>
      <c r="F3754" t="s">
        <v>146</v>
      </c>
      <c r="G3754" t="s">
        <v>146</v>
      </c>
      <c r="H3754" t="s">
        <v>135</v>
      </c>
      <c r="I3754">
        <v>2345</v>
      </c>
      <c r="J3754" t="s">
        <v>150</v>
      </c>
      <c r="K3754" t="s">
        <v>151</v>
      </c>
      <c r="L3754">
        <v>557399619681</v>
      </c>
      <c r="N3754">
        <v>0</v>
      </c>
      <c r="P3754">
        <v>0</v>
      </c>
      <c r="Q3754">
        <v>12</v>
      </c>
      <c r="R3754">
        <v>12</v>
      </c>
      <c r="S3754">
        <v>1</v>
      </c>
      <c r="AT3754" s="1"/>
      <c r="AU3754" s="2" t="str">
        <f>IF(ISBLANK(B3754),"", TEXT(B3754,"dddd, d \d\e mmmm \d\e aaaa"))</f>
        <v>segunda-feira, 25 de maio de 2026</v>
      </c>
      <c r="AX3754" s="1" t="str" cm="1">
        <f t="array" ref="AX3754">IFERROR(_xlfn.TEXTJOIN(", ",TRUE,_xlfn._xlws.SORT(_xlfn.UNIQUE(_xlfn._xlws.FILTER($K$2:$K$2889,($I$2:$I$2889=I3754)*($K$2:$K$2889&lt;&gt;""))))),"")</f>
        <v>Dindi</v>
      </c>
      <c r="AY3754" s="1" t="str">
        <f>IF(ISBLANK(F3754),"", IF(OR(
ISNUMBER(FIND("escovacao",LOWER(F3754))),
ISNUMBER(FIND("escovação",LOWER(F3754))),
ISNUMBER(FIND("higiene bucal",LOWER(F3754))),
ISNUMBER(FIND("tosa",LOWER(F3754))),
ISNUMBER(FIND("hidratacao",LOWER(F3754))),
ISNUMBER(FIND("hidratação",LOWER(F3754))),
ISNUMBER(FIND("spa",LOWER(F3754))),
ISNUMBER(FIND("corte de unhas",LOWER(F3754))),
ISNUMBER(FIND("desembolo",LOWER(F3754))),
ISNUMBER(FIND("clorexidina",LOWER(F3754))),
ISNUMBER(FIND("matizacao",LOWER(F3754))),
ISNUMBER(FIND("matização",LOWER(F3754))),
ISNUMBER(FIND("arredondamento",LOWER(F3754))),
ISNUMBER(FIND("remocao",LOWER(F3754))),
ISNUMBER(FIND("remoção",LOWER(F3754)))
),"Serviços extras",
IF(ISNUMBER(FIND("banho",LOWER(F3754))),"Banho","Loja")))</f>
        <v>Serviços extras</v>
      </c>
      <c r="AZ3754" s="1" t="str">
        <f>IF(ISBLANK(I3754),"", _xlfn.LET(_xlpm.Pedido,TRIM(D3754&amp;""),IF(_xlpm.Pedido&lt;&gt;"",_xlpm.Pedido&amp;" | "&amp;K3754,I3754&amp;" | "&amp;K3754&amp;" | "&amp;TEXT(AU3754,"0"))))</f>
        <v>6009 | Dindi</v>
      </c>
      <c r="BA3754" s="1" t="str">
        <f>IF(ISBLANK(I3754),"", _xlfn.LET(_xlpm.TipoServico,LOWER(H3754),IF(ISNUMBER(FIND("banho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4" s="1" t="str">
        <f>IF(ISBLANK(I3754),"", _xlfn.LET(
    _xlpm.Servico,TRIM(F3754&amp;""),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54" s="1">
        <f t="shared" si="13"/>
        <v>12</v>
      </c>
    </row>
    <row r="3755" spans="1:55" x14ac:dyDescent="0.3">
      <c r="A3755" t="s">
        <v>133</v>
      </c>
      <c r="B3755" s="3">
        <v>46167</v>
      </c>
      <c r="C3755" t="s">
        <v>43</v>
      </c>
      <c r="D3755">
        <v>6009</v>
      </c>
      <c r="F3755" t="s">
        <v>137</v>
      </c>
      <c r="G3755" t="s">
        <v>137</v>
      </c>
      <c r="H3755" t="s">
        <v>135</v>
      </c>
      <c r="I3755">
        <v>2345</v>
      </c>
      <c r="J3755" t="s">
        <v>150</v>
      </c>
      <c r="K3755" t="s">
        <v>151</v>
      </c>
      <c r="L3755">
        <v>557399619681</v>
      </c>
      <c r="N3755">
        <v>0</v>
      </c>
      <c r="P3755">
        <v>0</v>
      </c>
      <c r="Q3755">
        <v>5</v>
      </c>
      <c r="R3755">
        <v>5</v>
      </c>
      <c r="S3755">
        <v>1</v>
      </c>
      <c r="AT3755" s="1"/>
      <c r="AU3755" s="2" t="str">
        <f>IF(ISBLANK(B3755),"", TEXT(B3755,"dddd, d \d\e mmmm \d\e aaaa"))</f>
        <v>segunda-feira, 25 de maio de 2026</v>
      </c>
      <c r="AX3755" s="1" t="str" cm="1">
        <f t="array" ref="AX3755">IFERROR(_xlfn.TEXTJOIN(", ",TRUE,_xlfn._xlws.SORT(_xlfn.UNIQUE(_xlfn._xlws.FILTER($K$2:$K$2889,($I$2:$I$2889=I3755)*($K$2:$K$2889&lt;&gt;""))))),"")</f>
        <v>Dindi</v>
      </c>
      <c r="AY3755" s="1" t="str">
        <f>IF(ISBLANK(F3755),"", IF(OR(
ISNUMBER(FIND("escovacao",LOWER(F3755))),
ISNUMBER(FIND("escovação",LOWER(F3755))),
ISNUMBER(FIND("higiene bucal",LOWER(F3755))),
ISNUMBER(FIND("tosa",LOWER(F3755))),
ISNUMBER(FIND("hidratacao",LOWER(F3755))),
ISNUMBER(FIND("hidratação",LOWER(F3755))),
ISNUMBER(FIND("spa",LOWER(F3755))),
ISNUMBER(FIND("corte de unhas",LOWER(F3755))),
ISNUMBER(FIND("desembolo",LOWER(F3755))),
ISNUMBER(FIND("clorexidina",LOWER(F3755))),
ISNUMBER(FIND("matizacao",LOWER(F3755))),
ISNUMBER(FIND("matização",LOWER(F3755))),
ISNUMBER(FIND("arredondamento",LOWER(F3755))),
ISNUMBER(FIND("remocao",LOWER(F3755))),
ISNUMBER(FIND("remoção",LOWER(F3755)))
),"Serviços extras",
IF(ISNUMBER(FIND("banho",LOWER(F3755))),"Banho","Loja")))</f>
        <v>Serviços extras</v>
      </c>
      <c r="AZ3755" s="1" t="str">
        <f>IF(ISBLANK(I3755),"", _xlfn.LET(_xlpm.Pedido,TRIM(D3755&amp;""),IF(_xlpm.Pedido&lt;&gt;"",_xlpm.Pedido&amp;" | "&amp;K3755,I3755&amp;" | "&amp;K3755&amp;" | "&amp;TEXT(AU3755,"0"))))</f>
        <v>6009 | Dindi</v>
      </c>
      <c r="BA3755" s="1" t="str">
        <f>IF(ISBLANK(I3755),"", _xlfn.LET(_xlpm.TipoServico,LOWER(H3755),IF(ISNUMBER(FIND("banho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5" s="1" t="str">
        <f>IF(ISBLANK(I3755),"", _xlfn.LET(
    _xlpm.Servico,TRIM(F3755&amp;""),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55" s="1">
        <f t="shared" si="13"/>
        <v>5</v>
      </c>
    </row>
    <row r="3756" spans="1:55" x14ac:dyDescent="0.3">
      <c r="A3756" t="s">
        <v>133</v>
      </c>
      <c r="B3756" s="3">
        <v>46167</v>
      </c>
      <c r="C3756" t="s">
        <v>43</v>
      </c>
      <c r="D3756">
        <v>6009</v>
      </c>
      <c r="F3756" t="s">
        <v>134</v>
      </c>
      <c r="G3756" t="s">
        <v>134</v>
      </c>
      <c r="H3756" t="s">
        <v>135</v>
      </c>
      <c r="I3756">
        <v>2345</v>
      </c>
      <c r="J3756" t="s">
        <v>150</v>
      </c>
      <c r="K3756" t="s">
        <v>151</v>
      </c>
      <c r="L3756">
        <v>557399619681</v>
      </c>
      <c r="N3756">
        <v>0</v>
      </c>
      <c r="P3756">
        <v>0</v>
      </c>
      <c r="Q3756">
        <v>62</v>
      </c>
      <c r="R3756">
        <v>62</v>
      </c>
      <c r="S3756">
        <v>1</v>
      </c>
      <c r="AT3756" s="1"/>
      <c r="AU3756" s="2" t="str">
        <f>IF(ISBLANK(B3756),"", TEXT(B3756,"dddd, d \d\e mmmm \d\e aaaa"))</f>
        <v>segunda-feira, 25 de maio de 2026</v>
      </c>
      <c r="AX3756" s="1" t="str" cm="1">
        <f t="array" ref="AX3756">IFERROR(_xlfn.TEXTJOIN(", ",TRUE,_xlfn._xlws.SORT(_xlfn.UNIQUE(_xlfn._xlws.FILTER($K$2:$K$2889,($I$2:$I$2889=I3756)*($K$2:$K$2889&lt;&gt;""))))),"")</f>
        <v>Dindi</v>
      </c>
      <c r="AY3756" s="1" t="str">
        <f>IF(ISBLANK(F3756),"", IF(OR(
ISNUMBER(FIND("escovacao",LOWER(F3756))),
ISNUMBER(FIND("escovação",LOWER(F3756))),
ISNUMBER(FIND("higiene bucal",LOWER(F3756))),
ISNUMBER(FIND("tosa",LOWER(F3756))),
ISNUMBER(FIND("hidratacao",LOWER(F3756))),
ISNUMBER(FIND("hidratação",LOWER(F3756))),
ISNUMBER(FIND("spa",LOWER(F3756))),
ISNUMBER(FIND("corte de unhas",LOWER(F3756))),
ISNUMBER(FIND("desembolo",LOWER(F3756))),
ISNUMBER(FIND("clorexidina",LOWER(F3756))),
ISNUMBER(FIND("matizacao",LOWER(F3756))),
ISNUMBER(FIND("matização",LOWER(F3756))),
ISNUMBER(FIND("arredondamento",LOWER(F3756))),
ISNUMBER(FIND("remocao",LOWER(F3756))),
ISNUMBER(FIND("remoção",LOWER(F3756)))
),"Serviços extras",
IF(ISNUMBER(FIND("banho",LOWER(F3756))),"Banho","Loja")))</f>
        <v>Banho</v>
      </c>
      <c r="AZ3756" s="1" t="str">
        <f>IF(ISBLANK(I3756),"", _xlfn.LET(_xlpm.Pedido,TRIM(D3756&amp;""),IF(_xlpm.Pedido&lt;&gt;"",_xlpm.Pedido&amp;" | "&amp;K3756,I3756&amp;" | "&amp;K3756&amp;" | "&amp;TEXT(AU3756,"0"))))</f>
        <v>6009 | Dindi</v>
      </c>
      <c r="BA3756" s="1" t="str">
        <f>IF(ISBLANK(I3756),"", _xlfn.LET(_xlpm.TipoServico,LOWER(H3756),IF(ISNUMBER(FIND("banho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6" s="1" t="str">
        <f>IF(ISBLANK(I3756),"", _xlfn.LET(
    _xlpm.Servico,TRIM(F3756&amp;""),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56" s="1">
        <f t="shared" si="13"/>
        <v>62</v>
      </c>
    </row>
    <row r="3757" spans="1:55" x14ac:dyDescent="0.3">
      <c r="A3757" t="s">
        <v>133</v>
      </c>
      <c r="B3757" s="3">
        <v>46168</v>
      </c>
      <c r="C3757" t="s">
        <v>46</v>
      </c>
      <c r="D3757">
        <v>5669</v>
      </c>
      <c r="F3757" t="s">
        <v>134</v>
      </c>
      <c r="G3757" t="s">
        <v>134</v>
      </c>
      <c r="H3757" t="s">
        <v>135</v>
      </c>
      <c r="I3757">
        <v>2291</v>
      </c>
      <c r="J3757" t="s">
        <v>253</v>
      </c>
      <c r="K3757" t="s">
        <v>254</v>
      </c>
      <c r="L3757">
        <v>557388111378</v>
      </c>
      <c r="N3757">
        <v>0</v>
      </c>
      <c r="P3757">
        <v>0</v>
      </c>
      <c r="Q3757">
        <v>62</v>
      </c>
      <c r="R3757">
        <v>62</v>
      </c>
      <c r="S3757">
        <v>1</v>
      </c>
      <c r="AH3757" t="s">
        <v>229</v>
      </c>
      <c r="AI3757" t="s">
        <v>227</v>
      </c>
      <c r="AJ3757" t="s">
        <v>192</v>
      </c>
      <c r="AK3757" t="s">
        <v>190</v>
      </c>
      <c r="AL3757" t="s">
        <v>188</v>
      </c>
      <c r="AM3757" t="s">
        <v>255</v>
      </c>
      <c r="AT3757" s="1"/>
      <c r="AU3757" s="2" t="str">
        <f>IF(ISBLANK(B3757),"", TEXT(B3757,"dddd, d \d\e mmmm \d\e aaaa"))</f>
        <v>terça-feira, 26 de maio de 2026</v>
      </c>
      <c r="AX3757" s="1" t="str" cm="1">
        <f t="array" ref="AX3757">IFERROR(_xlfn.TEXTJOIN(", ",TRUE,_xlfn._xlws.SORT(_xlfn.UNIQUE(_xlfn._xlws.FILTER($K$2:$K$2889,($I$2:$I$2889=I3757)*($K$2:$K$2889&lt;&gt;""))))),"")</f>
        <v>Margot</v>
      </c>
      <c r="AY3757" s="1" t="str">
        <f>IF(ISBLANK(F3757),"", IF(OR(
ISNUMBER(FIND("escovacao",LOWER(F3757))),
ISNUMBER(FIND("escovação",LOWER(F3757))),
ISNUMBER(FIND("higiene bucal",LOWER(F3757))),
ISNUMBER(FIND("tosa",LOWER(F3757))),
ISNUMBER(FIND("hidratacao",LOWER(F3757))),
ISNUMBER(FIND("hidratação",LOWER(F3757))),
ISNUMBER(FIND("spa",LOWER(F3757))),
ISNUMBER(FIND("corte de unhas",LOWER(F3757))),
ISNUMBER(FIND("desembolo",LOWER(F3757))),
ISNUMBER(FIND("clorexidina",LOWER(F3757))),
ISNUMBER(FIND("matizacao",LOWER(F3757))),
ISNUMBER(FIND("matização",LOWER(F3757))),
ISNUMBER(FIND("arredondamento",LOWER(F3757))),
ISNUMBER(FIND("remocao",LOWER(F3757))),
ISNUMBER(FIND("remoção",LOWER(F3757)))
),"Serviços extras",
IF(ISNUMBER(FIND("banho",LOWER(F3757))),"Banho","Loja")))</f>
        <v>Banho</v>
      </c>
      <c r="AZ3757" s="1" t="str">
        <f>IF(ISBLANK(I3757),"", _xlfn.LET(_xlpm.Pedido,TRIM(D3757&amp;""),IF(_xlpm.Pedido&lt;&gt;"",_xlpm.Pedido&amp;" | "&amp;K3757,I3757&amp;" | "&amp;K3757&amp;" | "&amp;TEXT(AU3757,"0"))))</f>
        <v>5669 | Margot</v>
      </c>
      <c r="BA3757" s="1" t="str">
        <f>IF(ISBLANK(I3757),"", _xlfn.LET(_xlpm.TipoServico,LOWER(H3757),IF(ISNUMBER(FIND("banho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7" s="1" t="str">
        <f>IF(ISBLANK(I3757),"", _xlfn.LET(
    _xlpm.Servico,TRIM(F3757&amp;""),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57" s="1">
        <f t="shared" si="13"/>
        <v>62</v>
      </c>
    </row>
    <row r="3758" spans="1:55" x14ac:dyDescent="0.3">
      <c r="A3758" t="s">
        <v>133</v>
      </c>
      <c r="B3758" s="3">
        <v>46168</v>
      </c>
      <c r="C3758" t="s">
        <v>46</v>
      </c>
      <c r="D3758">
        <v>5669</v>
      </c>
      <c r="F3758" t="s">
        <v>169</v>
      </c>
      <c r="G3758" t="s">
        <v>169</v>
      </c>
      <c r="H3758" t="s">
        <v>135</v>
      </c>
      <c r="I3758">
        <v>2291</v>
      </c>
      <c r="J3758" t="s">
        <v>253</v>
      </c>
      <c r="K3758" t="s">
        <v>254</v>
      </c>
      <c r="L3758">
        <v>557388111378</v>
      </c>
      <c r="N3758">
        <v>0</v>
      </c>
      <c r="P3758">
        <v>0</v>
      </c>
      <c r="Q3758">
        <v>10</v>
      </c>
      <c r="R3758">
        <v>10</v>
      </c>
      <c r="S3758">
        <v>1</v>
      </c>
      <c r="AH3758" t="s">
        <v>229</v>
      </c>
      <c r="AI3758" t="s">
        <v>227</v>
      </c>
      <c r="AJ3758" t="s">
        <v>192</v>
      </c>
      <c r="AK3758" t="s">
        <v>190</v>
      </c>
      <c r="AL3758" t="s">
        <v>188</v>
      </c>
      <c r="AM3758" t="s">
        <v>255</v>
      </c>
      <c r="AT3758" s="1"/>
      <c r="AU3758" s="2" t="str">
        <f>IF(ISBLANK(B3758),"", TEXT(B3758,"dddd, d \d\e mmmm \d\e aaaa"))</f>
        <v>terça-feira, 26 de maio de 2026</v>
      </c>
      <c r="AX3758" s="1" t="str" cm="1">
        <f t="array" ref="AX3758">IFERROR(_xlfn.TEXTJOIN(", ",TRUE,_xlfn._xlws.SORT(_xlfn.UNIQUE(_xlfn._xlws.FILTER($K$2:$K$2889,($I$2:$I$2889=I3758)*($K$2:$K$2889&lt;&gt;""))))),"")</f>
        <v>Margot</v>
      </c>
      <c r="AY3758" s="1" t="str">
        <f>IF(ISBLANK(F3758),"", IF(OR(
ISNUMBER(FIND("escovacao",LOWER(F3758))),
ISNUMBER(FIND("escovação",LOWER(F3758))),
ISNUMBER(FIND("higiene bucal",LOWER(F3758))),
ISNUMBER(FIND("tosa",LOWER(F3758))),
ISNUMBER(FIND("hidratacao",LOWER(F3758))),
ISNUMBER(FIND("hidratação",LOWER(F3758))),
ISNUMBER(FIND("spa",LOWER(F3758))),
ISNUMBER(FIND("corte de unhas",LOWER(F3758))),
ISNUMBER(FIND("desembolo",LOWER(F3758))),
ISNUMBER(FIND("clorexidina",LOWER(F3758))),
ISNUMBER(FIND("matizacao",LOWER(F3758))),
ISNUMBER(FIND("matização",LOWER(F3758))),
ISNUMBER(FIND("arredondamento",LOWER(F3758))),
ISNUMBER(FIND("remocao",LOWER(F3758))),
ISNUMBER(FIND("remoção",LOWER(F3758)))
),"Serviços extras",
IF(ISNUMBER(FIND("banho",LOWER(F3758))),"Banho","Loja")))</f>
        <v>Serviços extras</v>
      </c>
      <c r="AZ3758" s="1" t="str">
        <f>IF(ISBLANK(I3758),"", _xlfn.LET(_xlpm.Pedido,TRIM(D3758&amp;""),IF(_xlpm.Pedido&lt;&gt;"",_xlpm.Pedido&amp;" | "&amp;K3758,I3758&amp;" | "&amp;K3758&amp;" | "&amp;TEXT(AU3758,"0"))))</f>
        <v>5669 | Margot</v>
      </c>
      <c r="BA3758" s="1" t="str">
        <f>IF(ISBLANK(I3758),"", _xlfn.LET(_xlpm.TipoServico,LOWER(H3758),IF(ISNUMBER(FIND("banho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8" s="1" t="str">
        <f>IF(ISBLANK(I3758),"", _xlfn.LET(
    _xlpm.Servico,TRIM(F3758&amp;""),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58" s="1">
        <f t="shared" si="13"/>
        <v>10</v>
      </c>
    </row>
    <row r="3759" spans="1:55" x14ac:dyDescent="0.3">
      <c r="A3759" t="s">
        <v>133</v>
      </c>
      <c r="B3759" s="3">
        <v>46168</v>
      </c>
      <c r="C3759" t="s">
        <v>46</v>
      </c>
      <c r="D3759">
        <v>5689</v>
      </c>
      <c r="F3759" t="s">
        <v>134</v>
      </c>
      <c r="G3759" t="s">
        <v>134</v>
      </c>
      <c r="H3759" t="s">
        <v>135</v>
      </c>
      <c r="I3759">
        <v>2298</v>
      </c>
      <c r="J3759" t="s">
        <v>70</v>
      </c>
      <c r="K3759" t="s">
        <v>221</v>
      </c>
      <c r="L3759">
        <v>71997100766</v>
      </c>
      <c r="N3759">
        <v>0</v>
      </c>
      <c r="P3759">
        <v>0</v>
      </c>
      <c r="Q3759">
        <v>62</v>
      </c>
      <c r="R3759">
        <v>62</v>
      </c>
      <c r="S3759">
        <v>1</v>
      </c>
      <c r="AH3759" t="s">
        <v>222</v>
      </c>
      <c r="AI3759" t="s">
        <v>223</v>
      </c>
      <c r="AM3759" t="s">
        <v>867</v>
      </c>
      <c r="AT3759" s="1"/>
      <c r="AU3759" s="2" t="str">
        <f>IF(ISBLANK(B3759),"", TEXT(B3759,"dddd, d \d\e mmmm \d\e aaaa"))</f>
        <v>terça-feira, 26 de maio de 2026</v>
      </c>
      <c r="AX3759" s="1" t="str" cm="1">
        <f t="array" ref="AX3759">IFERROR(_xlfn.TEXTJOIN(", ",TRUE,_xlfn._xlws.SORT(_xlfn.UNIQUE(_xlfn._xlws.FILTER($K$2:$K$2889,($I$2:$I$2889=I3759)*($K$2:$K$2889&lt;&gt;""))))),"")</f>
        <v>Zara</v>
      </c>
      <c r="AY3759" s="1" t="str">
        <f>IF(ISBLANK(F3759),"", IF(OR(
ISNUMBER(FIND("escovacao",LOWER(F3759))),
ISNUMBER(FIND("escovação",LOWER(F3759))),
ISNUMBER(FIND("higiene bucal",LOWER(F3759))),
ISNUMBER(FIND("tosa",LOWER(F3759))),
ISNUMBER(FIND("hidratacao",LOWER(F3759))),
ISNUMBER(FIND("hidratação",LOWER(F3759))),
ISNUMBER(FIND("spa",LOWER(F3759))),
ISNUMBER(FIND("corte de unhas",LOWER(F3759))),
ISNUMBER(FIND("desembolo",LOWER(F3759))),
ISNUMBER(FIND("clorexidina",LOWER(F3759))),
ISNUMBER(FIND("matizacao",LOWER(F3759))),
ISNUMBER(FIND("matização",LOWER(F3759))),
ISNUMBER(FIND("arredondamento",LOWER(F3759))),
ISNUMBER(FIND("remocao",LOWER(F3759))),
ISNUMBER(FIND("remoção",LOWER(F3759)))
),"Serviços extras",
IF(ISNUMBER(FIND("banho",LOWER(F3759))),"Banho","Loja")))</f>
        <v>Banho</v>
      </c>
      <c r="AZ3759" s="1" t="str">
        <f>IF(ISBLANK(I3759),"", _xlfn.LET(_xlpm.Pedido,TRIM(D3759&amp;""),IF(_xlpm.Pedido&lt;&gt;"",_xlpm.Pedido&amp;" | "&amp;K3759,I3759&amp;" | "&amp;K3759&amp;" | "&amp;TEXT(AU3759,"0"))))</f>
        <v>5689 | Zara</v>
      </c>
      <c r="BA3759" s="1" t="str">
        <f>IF(ISBLANK(I3759),"", _xlfn.LET(_xlpm.TipoServico,LOWER(H3759),IF(ISNUMBER(FIND("banho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59" s="1" t="str">
        <f>IF(ISBLANK(I3759),"", _xlfn.LET(
    _xlpm.Servico,TRIM(F3759&amp;""),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59" s="1">
        <f t="shared" si="13"/>
        <v>62</v>
      </c>
    </row>
    <row r="3760" spans="1:55" x14ac:dyDescent="0.3">
      <c r="A3760" t="s">
        <v>133</v>
      </c>
      <c r="B3760" s="3">
        <v>46168</v>
      </c>
      <c r="C3760" t="s">
        <v>46</v>
      </c>
      <c r="D3760">
        <v>5689</v>
      </c>
      <c r="F3760" t="s">
        <v>137</v>
      </c>
      <c r="G3760" t="s">
        <v>137</v>
      </c>
      <c r="H3760" t="s">
        <v>135</v>
      </c>
      <c r="I3760">
        <v>2298</v>
      </c>
      <c r="J3760" t="s">
        <v>70</v>
      </c>
      <c r="K3760" t="s">
        <v>221</v>
      </c>
      <c r="L3760">
        <v>71997100766</v>
      </c>
      <c r="N3760">
        <v>0</v>
      </c>
      <c r="P3760">
        <v>0</v>
      </c>
      <c r="Q3760">
        <v>5</v>
      </c>
      <c r="R3760">
        <v>5</v>
      </c>
      <c r="S3760">
        <v>1</v>
      </c>
      <c r="AH3760" t="s">
        <v>222</v>
      </c>
      <c r="AI3760" t="s">
        <v>223</v>
      </c>
      <c r="AM3760" t="s">
        <v>867</v>
      </c>
      <c r="AT3760" s="1"/>
      <c r="AU3760" s="2" t="str">
        <f>IF(ISBLANK(B3760),"", TEXT(B3760,"dddd, d \d\e mmmm \d\e aaaa"))</f>
        <v>terça-feira, 26 de maio de 2026</v>
      </c>
      <c r="AX3760" s="1" t="str" cm="1">
        <f t="array" ref="AX3760">IFERROR(_xlfn.TEXTJOIN(", ",TRUE,_xlfn._xlws.SORT(_xlfn.UNIQUE(_xlfn._xlws.FILTER($K$2:$K$2889,($I$2:$I$2889=I3760)*($K$2:$K$2889&lt;&gt;""))))),"")</f>
        <v>Zara</v>
      </c>
      <c r="AY3760" s="1" t="str">
        <f>IF(ISBLANK(F3760),"", IF(OR(
ISNUMBER(FIND("escovacao",LOWER(F3760))),
ISNUMBER(FIND("escovação",LOWER(F3760))),
ISNUMBER(FIND("higiene bucal",LOWER(F3760))),
ISNUMBER(FIND("tosa",LOWER(F3760))),
ISNUMBER(FIND("hidratacao",LOWER(F3760))),
ISNUMBER(FIND("hidratação",LOWER(F3760))),
ISNUMBER(FIND("spa",LOWER(F3760))),
ISNUMBER(FIND("corte de unhas",LOWER(F3760))),
ISNUMBER(FIND("desembolo",LOWER(F3760))),
ISNUMBER(FIND("clorexidina",LOWER(F3760))),
ISNUMBER(FIND("matizacao",LOWER(F3760))),
ISNUMBER(FIND("matização",LOWER(F3760))),
ISNUMBER(FIND("arredondamento",LOWER(F3760))),
ISNUMBER(FIND("remocao",LOWER(F3760))),
ISNUMBER(FIND("remoção",LOWER(F3760)))
),"Serviços extras",
IF(ISNUMBER(FIND("banho",LOWER(F3760))),"Banho","Loja")))</f>
        <v>Serviços extras</v>
      </c>
      <c r="AZ3760" s="1" t="str">
        <f>IF(ISBLANK(I3760),"", _xlfn.LET(_xlpm.Pedido,TRIM(D3760&amp;""),IF(_xlpm.Pedido&lt;&gt;"",_xlpm.Pedido&amp;" | "&amp;K3760,I3760&amp;" | "&amp;K3760&amp;" | "&amp;TEXT(AU3760,"0"))))</f>
        <v>5689 | Zara</v>
      </c>
      <c r="BA3760" s="1" t="str">
        <f>IF(ISBLANK(I3760),"", _xlfn.LET(_xlpm.TipoServico,LOWER(H3760),IF(ISNUMBER(FIND("banho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0" s="1" t="str">
        <f>IF(ISBLANK(I3760),"", _xlfn.LET(
    _xlpm.Servico,TRIM(F3760&amp;""),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60" s="1">
        <f t="shared" si="13"/>
        <v>5</v>
      </c>
    </row>
    <row r="3761" spans="1:55" x14ac:dyDescent="0.3">
      <c r="A3761" t="s">
        <v>133</v>
      </c>
      <c r="B3761" s="3">
        <v>46168</v>
      </c>
      <c r="C3761" t="s">
        <v>46</v>
      </c>
      <c r="D3761">
        <v>5669</v>
      </c>
      <c r="F3761" t="s">
        <v>146</v>
      </c>
      <c r="G3761" t="s">
        <v>146</v>
      </c>
      <c r="H3761" t="s">
        <v>135</v>
      </c>
      <c r="I3761">
        <v>2291</v>
      </c>
      <c r="J3761" t="s">
        <v>253</v>
      </c>
      <c r="K3761" t="s">
        <v>254</v>
      </c>
      <c r="L3761">
        <v>557388111378</v>
      </c>
      <c r="N3761">
        <v>0</v>
      </c>
      <c r="P3761">
        <v>0</v>
      </c>
      <c r="Q3761">
        <v>12</v>
      </c>
      <c r="R3761">
        <v>12</v>
      </c>
      <c r="S3761">
        <v>1</v>
      </c>
      <c r="AH3761" t="s">
        <v>229</v>
      </c>
      <c r="AI3761" t="s">
        <v>227</v>
      </c>
      <c r="AJ3761" t="s">
        <v>192</v>
      </c>
      <c r="AK3761" t="s">
        <v>190</v>
      </c>
      <c r="AL3761" t="s">
        <v>188</v>
      </c>
      <c r="AM3761" t="s">
        <v>255</v>
      </c>
      <c r="AT3761" s="1"/>
      <c r="AU3761" s="2" t="str">
        <f>IF(ISBLANK(B3761),"", TEXT(B3761,"dddd, d \d\e mmmm \d\e aaaa"))</f>
        <v>terça-feira, 26 de maio de 2026</v>
      </c>
      <c r="AX3761" s="1" t="str" cm="1">
        <f t="array" ref="AX3761">IFERROR(_xlfn.TEXTJOIN(", ",TRUE,_xlfn._xlws.SORT(_xlfn.UNIQUE(_xlfn._xlws.FILTER($K$2:$K$2889,($I$2:$I$2889=I3761)*($K$2:$K$2889&lt;&gt;""))))),"")</f>
        <v>Margot</v>
      </c>
      <c r="AY3761" s="1" t="str">
        <f>IF(ISBLANK(F3761),"", IF(OR(
ISNUMBER(FIND("escovacao",LOWER(F3761))),
ISNUMBER(FIND("escovação",LOWER(F3761))),
ISNUMBER(FIND("higiene bucal",LOWER(F3761))),
ISNUMBER(FIND("tosa",LOWER(F3761))),
ISNUMBER(FIND("hidratacao",LOWER(F3761))),
ISNUMBER(FIND("hidratação",LOWER(F3761))),
ISNUMBER(FIND("spa",LOWER(F3761))),
ISNUMBER(FIND("corte de unhas",LOWER(F3761))),
ISNUMBER(FIND("desembolo",LOWER(F3761))),
ISNUMBER(FIND("clorexidina",LOWER(F3761))),
ISNUMBER(FIND("matizacao",LOWER(F3761))),
ISNUMBER(FIND("matização",LOWER(F3761))),
ISNUMBER(FIND("arredondamento",LOWER(F3761))),
ISNUMBER(FIND("remocao",LOWER(F3761))),
ISNUMBER(FIND("remoção",LOWER(F3761)))
),"Serviços extras",
IF(ISNUMBER(FIND("banho",LOWER(F3761))),"Banho","Loja")))</f>
        <v>Serviços extras</v>
      </c>
      <c r="AZ3761" s="1" t="str">
        <f>IF(ISBLANK(I3761),"", _xlfn.LET(_xlpm.Pedido,TRIM(D3761&amp;""),IF(_xlpm.Pedido&lt;&gt;"",_xlpm.Pedido&amp;" | "&amp;K3761,I3761&amp;" | "&amp;K3761&amp;" | "&amp;TEXT(AU3761,"0"))))</f>
        <v>5669 | Margot</v>
      </c>
      <c r="BA3761" s="1" t="str">
        <f>IF(ISBLANK(I3761),"", _xlfn.LET(_xlpm.TipoServico,LOWER(H3761),IF(ISNUMBER(FIND("banho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1" s="1" t="str">
        <f>IF(ISBLANK(I3761),"", _xlfn.LET(
    _xlpm.Servico,TRIM(F3761&amp;""),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61" s="1">
        <f t="shared" si="13"/>
        <v>12</v>
      </c>
    </row>
    <row r="3762" spans="1:55" x14ac:dyDescent="0.3">
      <c r="A3762" t="s">
        <v>133</v>
      </c>
      <c r="B3762" s="3">
        <v>46168</v>
      </c>
      <c r="C3762" t="s">
        <v>46</v>
      </c>
      <c r="D3762">
        <v>5670</v>
      </c>
      <c r="F3762" t="s">
        <v>134</v>
      </c>
      <c r="G3762" t="s">
        <v>134</v>
      </c>
      <c r="H3762" t="s">
        <v>135</v>
      </c>
      <c r="I3762">
        <v>2190</v>
      </c>
      <c r="J3762" t="s">
        <v>54</v>
      </c>
      <c r="K3762" t="s">
        <v>145</v>
      </c>
      <c r="L3762">
        <v>7391145661</v>
      </c>
      <c r="N3762">
        <v>0</v>
      </c>
      <c r="P3762">
        <v>0</v>
      </c>
      <c r="Q3762">
        <v>62</v>
      </c>
      <c r="R3762">
        <v>62</v>
      </c>
      <c r="S3762">
        <v>1</v>
      </c>
      <c r="AT3762" s="1"/>
      <c r="AU3762" s="2" t="str">
        <f>IF(ISBLANK(B3762),"", TEXT(B3762,"dddd, d \d\e mmmm \d\e aaaa"))</f>
        <v>terça-feira, 26 de maio de 2026</v>
      </c>
      <c r="AX3762" s="1" t="str" cm="1">
        <f t="array" ref="AX3762">IFERROR(_xlfn.TEXTJOIN(", ",TRUE,_xlfn._xlws.SORT(_xlfn.UNIQUE(_xlfn._xlws.FILTER($K$2:$K$2889,($I$2:$I$2889=I3762)*($K$2:$K$2889&lt;&gt;""))))),"")</f>
        <v>Doralice, Maria Ricota</v>
      </c>
      <c r="AY3762" s="1" t="str">
        <f>IF(ISBLANK(F3762),"", IF(OR(
ISNUMBER(FIND("escovacao",LOWER(F3762))),
ISNUMBER(FIND("escovação",LOWER(F3762))),
ISNUMBER(FIND("higiene bucal",LOWER(F3762))),
ISNUMBER(FIND("tosa",LOWER(F3762))),
ISNUMBER(FIND("hidratacao",LOWER(F3762))),
ISNUMBER(FIND("hidratação",LOWER(F3762))),
ISNUMBER(FIND("spa",LOWER(F3762))),
ISNUMBER(FIND("corte de unhas",LOWER(F3762))),
ISNUMBER(FIND("desembolo",LOWER(F3762))),
ISNUMBER(FIND("clorexidina",LOWER(F3762))),
ISNUMBER(FIND("matizacao",LOWER(F3762))),
ISNUMBER(FIND("matização",LOWER(F3762))),
ISNUMBER(FIND("arredondamento",LOWER(F3762))),
ISNUMBER(FIND("remocao",LOWER(F3762))),
ISNUMBER(FIND("remoção",LOWER(F3762)))
),"Serviços extras",
IF(ISNUMBER(FIND("banho",LOWER(F3762))),"Banho","Loja")))</f>
        <v>Banho</v>
      </c>
      <c r="AZ3762" s="1" t="str">
        <f>IF(ISBLANK(I3762),"", _xlfn.LET(_xlpm.Pedido,TRIM(D3762&amp;""),IF(_xlpm.Pedido&lt;&gt;"",_xlpm.Pedido&amp;" | "&amp;K3762,I3762&amp;" | "&amp;K3762&amp;" | "&amp;TEXT(AU3762,"0"))))</f>
        <v>5670 | Maria Ricota</v>
      </c>
      <c r="BA3762" s="1" t="str">
        <f>IF(ISBLANK(I3762),"", _xlfn.LET(_xlpm.TipoServico,LOWER(H3762),IF(ISNUMBER(FIND("banho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2" s="1" t="str">
        <f>IF(ISBLANK(I3762),"", _xlfn.LET(
    _xlpm.Servico,TRIM(F3762&amp;""),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62" s="1">
        <f t="shared" si="13"/>
        <v>62</v>
      </c>
    </row>
    <row r="3763" spans="1:55" x14ac:dyDescent="0.3">
      <c r="A3763" t="s">
        <v>172</v>
      </c>
      <c r="B3763" s="3">
        <v>46168</v>
      </c>
      <c r="C3763" t="s">
        <v>46</v>
      </c>
      <c r="D3763">
        <v>5670</v>
      </c>
      <c r="F3763" t="s">
        <v>134</v>
      </c>
      <c r="G3763" t="s">
        <v>134</v>
      </c>
      <c r="H3763" t="s">
        <v>135</v>
      </c>
      <c r="I3763">
        <v>2190</v>
      </c>
      <c r="J3763" t="s">
        <v>54</v>
      </c>
      <c r="K3763" t="s">
        <v>145</v>
      </c>
      <c r="L3763">
        <v>7391145661</v>
      </c>
      <c r="N3763">
        <v>0</v>
      </c>
      <c r="P3763">
        <v>0</v>
      </c>
      <c r="Q3763">
        <v>62</v>
      </c>
      <c r="R3763">
        <v>62</v>
      </c>
      <c r="S3763">
        <v>1</v>
      </c>
      <c r="AT3763" s="1"/>
      <c r="AU3763" s="2" t="str">
        <f>IF(ISBLANK(B3763),"", TEXT(B3763,"dddd, d \d\e mmmm \d\e aaaa"))</f>
        <v>terça-feira, 26 de maio de 2026</v>
      </c>
      <c r="AX3763" s="1" t="str" cm="1">
        <f t="array" ref="AX3763">IFERROR(_xlfn.TEXTJOIN(", ",TRUE,_xlfn._xlws.SORT(_xlfn.UNIQUE(_xlfn._xlws.FILTER($K$2:$K$2889,($I$2:$I$2889=I3763)*($K$2:$K$2889&lt;&gt;""))))),"")</f>
        <v>Doralice, Maria Ricota</v>
      </c>
      <c r="AY3763" s="1" t="str">
        <f>IF(ISBLANK(F3763),"", IF(OR(
ISNUMBER(FIND("escovacao",LOWER(F3763))),
ISNUMBER(FIND("escovação",LOWER(F3763))),
ISNUMBER(FIND("higiene bucal",LOWER(F3763))),
ISNUMBER(FIND("tosa",LOWER(F3763))),
ISNUMBER(FIND("hidratacao",LOWER(F3763))),
ISNUMBER(FIND("hidratação",LOWER(F3763))),
ISNUMBER(FIND("spa",LOWER(F3763))),
ISNUMBER(FIND("corte de unhas",LOWER(F3763))),
ISNUMBER(FIND("desembolo",LOWER(F3763))),
ISNUMBER(FIND("clorexidina",LOWER(F3763))),
ISNUMBER(FIND("matizacao",LOWER(F3763))),
ISNUMBER(FIND("matização",LOWER(F3763))),
ISNUMBER(FIND("arredondamento",LOWER(F3763))),
ISNUMBER(FIND("remocao",LOWER(F3763))),
ISNUMBER(FIND("remoção",LOWER(F3763)))
),"Serviços extras",
IF(ISNUMBER(FIND("banho",LOWER(F3763))),"Banho","Loja")))</f>
        <v>Banho</v>
      </c>
      <c r="AZ3763" s="1" t="str">
        <f>IF(ISBLANK(I3763),"", _xlfn.LET(_xlpm.Pedido,TRIM(D3763&amp;""),IF(_xlpm.Pedido&lt;&gt;"",_xlpm.Pedido&amp;" | "&amp;K3763,I3763&amp;" | "&amp;K3763&amp;" | "&amp;TEXT(AU3763,"0"))))</f>
        <v>5670 | Maria Ricota</v>
      </c>
      <c r="BA3763" s="1" t="str">
        <f>IF(ISBLANK(I3763),"", _xlfn.LET(_xlpm.TipoServico,LOWER(H3763),IF(ISNUMBER(FIND("banho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3" s="1" t="str">
        <f>IF(ISBLANK(I3763),"", _xlfn.LET(
    _xlpm.Servico,TRIM(F3763&amp;""),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63" s="1">
        <f t="shared" si="13"/>
        <v>62</v>
      </c>
    </row>
    <row r="3764" spans="1:55" x14ac:dyDescent="0.3">
      <c r="A3764" t="s">
        <v>133</v>
      </c>
      <c r="B3764" s="3">
        <v>46168</v>
      </c>
      <c r="C3764" t="s">
        <v>46</v>
      </c>
      <c r="D3764">
        <v>5670</v>
      </c>
      <c r="F3764" t="s">
        <v>137</v>
      </c>
      <c r="G3764" t="s">
        <v>137</v>
      </c>
      <c r="H3764" t="s">
        <v>135</v>
      </c>
      <c r="I3764">
        <v>2190</v>
      </c>
      <c r="J3764" t="s">
        <v>54</v>
      </c>
      <c r="K3764" t="s">
        <v>145</v>
      </c>
      <c r="L3764">
        <v>7391145661</v>
      </c>
      <c r="N3764">
        <v>0</v>
      </c>
      <c r="P3764">
        <v>0</v>
      </c>
      <c r="Q3764">
        <v>5</v>
      </c>
      <c r="R3764">
        <v>5</v>
      </c>
      <c r="S3764">
        <v>1</v>
      </c>
      <c r="AT3764" s="1"/>
      <c r="AU3764" s="2" t="str">
        <f>IF(ISBLANK(B3764),"", TEXT(B3764,"dddd, d \d\e mmmm \d\e aaaa"))</f>
        <v>terça-feira, 26 de maio de 2026</v>
      </c>
      <c r="AX3764" s="1" t="str" cm="1">
        <f t="array" ref="AX3764">IFERROR(_xlfn.TEXTJOIN(", ",TRUE,_xlfn._xlws.SORT(_xlfn.UNIQUE(_xlfn._xlws.FILTER($K$2:$K$2889,($I$2:$I$2889=I3764)*($K$2:$K$2889&lt;&gt;""))))),"")</f>
        <v>Doralice, Maria Ricota</v>
      </c>
      <c r="AY3764" s="1" t="str">
        <f>IF(ISBLANK(F3764),"", IF(OR(
ISNUMBER(FIND("escovacao",LOWER(F3764))),
ISNUMBER(FIND("escovação",LOWER(F3764))),
ISNUMBER(FIND("higiene bucal",LOWER(F3764))),
ISNUMBER(FIND("tosa",LOWER(F3764))),
ISNUMBER(FIND("hidratacao",LOWER(F3764))),
ISNUMBER(FIND("hidratação",LOWER(F3764))),
ISNUMBER(FIND("spa",LOWER(F3764))),
ISNUMBER(FIND("corte de unhas",LOWER(F3764))),
ISNUMBER(FIND("desembolo",LOWER(F3764))),
ISNUMBER(FIND("clorexidina",LOWER(F3764))),
ISNUMBER(FIND("matizacao",LOWER(F3764))),
ISNUMBER(FIND("matização",LOWER(F3764))),
ISNUMBER(FIND("arredondamento",LOWER(F3764))),
ISNUMBER(FIND("remocao",LOWER(F3764))),
ISNUMBER(FIND("remoção",LOWER(F3764)))
),"Serviços extras",
IF(ISNUMBER(FIND("banho",LOWER(F3764))),"Banho","Loja")))</f>
        <v>Serviços extras</v>
      </c>
      <c r="AZ3764" s="1" t="str">
        <f>IF(ISBLANK(I3764),"", _xlfn.LET(_xlpm.Pedido,TRIM(D3764&amp;""),IF(_xlpm.Pedido&lt;&gt;"",_xlpm.Pedido&amp;" | "&amp;K3764,I3764&amp;" | "&amp;K3764&amp;" | "&amp;TEXT(AU3764,"0"))))</f>
        <v>5670 | Maria Ricota</v>
      </c>
      <c r="BA3764" s="1" t="str">
        <f>IF(ISBLANK(I3764),"", _xlfn.LET(_xlpm.TipoServico,LOWER(H3764),IF(ISNUMBER(FIND("banho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4" s="1" t="str">
        <f>IF(ISBLANK(I3764),"", _xlfn.LET(
    _xlpm.Servico,TRIM(F3764&amp;""),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64" s="1">
        <f t="shared" si="13"/>
        <v>5</v>
      </c>
    </row>
    <row r="3765" spans="1:55" x14ac:dyDescent="0.3">
      <c r="A3765" t="s">
        <v>172</v>
      </c>
      <c r="B3765" s="3">
        <v>46168</v>
      </c>
      <c r="C3765" t="s">
        <v>46</v>
      </c>
      <c r="D3765">
        <v>5670</v>
      </c>
      <c r="F3765" t="s">
        <v>137</v>
      </c>
      <c r="G3765" t="s">
        <v>137</v>
      </c>
      <c r="H3765" t="s">
        <v>135</v>
      </c>
      <c r="I3765">
        <v>2190</v>
      </c>
      <c r="J3765" t="s">
        <v>54</v>
      </c>
      <c r="K3765" t="s">
        <v>145</v>
      </c>
      <c r="L3765">
        <v>7391145661</v>
      </c>
      <c r="N3765">
        <v>0</v>
      </c>
      <c r="P3765">
        <v>0</v>
      </c>
      <c r="Q3765">
        <v>5</v>
      </c>
      <c r="R3765">
        <v>5</v>
      </c>
      <c r="S3765">
        <v>1</v>
      </c>
      <c r="AT3765" s="1"/>
      <c r="AU3765" s="2" t="str">
        <f>IF(ISBLANK(B3765),"", TEXT(B3765,"dddd, d \d\e mmmm \d\e aaaa"))</f>
        <v>terça-feira, 26 de maio de 2026</v>
      </c>
      <c r="AX3765" s="1" t="str" cm="1">
        <f t="array" ref="AX3765">IFERROR(_xlfn.TEXTJOIN(", ",TRUE,_xlfn._xlws.SORT(_xlfn.UNIQUE(_xlfn._xlws.FILTER($K$2:$K$2889,($I$2:$I$2889=I3765)*($K$2:$K$2889&lt;&gt;""))))),"")</f>
        <v>Doralice, Maria Ricota</v>
      </c>
      <c r="AY3765" s="1" t="str">
        <f>IF(ISBLANK(F3765),"", IF(OR(
ISNUMBER(FIND("escovacao",LOWER(F3765))),
ISNUMBER(FIND("escovação",LOWER(F3765))),
ISNUMBER(FIND("higiene bucal",LOWER(F3765))),
ISNUMBER(FIND("tosa",LOWER(F3765))),
ISNUMBER(FIND("hidratacao",LOWER(F3765))),
ISNUMBER(FIND("hidratação",LOWER(F3765))),
ISNUMBER(FIND("spa",LOWER(F3765))),
ISNUMBER(FIND("corte de unhas",LOWER(F3765))),
ISNUMBER(FIND("desembolo",LOWER(F3765))),
ISNUMBER(FIND("clorexidina",LOWER(F3765))),
ISNUMBER(FIND("matizacao",LOWER(F3765))),
ISNUMBER(FIND("matização",LOWER(F3765))),
ISNUMBER(FIND("arredondamento",LOWER(F3765))),
ISNUMBER(FIND("remocao",LOWER(F3765))),
ISNUMBER(FIND("remoção",LOWER(F3765)))
),"Serviços extras",
IF(ISNUMBER(FIND("banho",LOWER(F3765))),"Banho","Loja")))</f>
        <v>Serviços extras</v>
      </c>
      <c r="AZ3765" s="1" t="str">
        <f>IF(ISBLANK(I3765),"", _xlfn.LET(_xlpm.Pedido,TRIM(D3765&amp;""),IF(_xlpm.Pedido&lt;&gt;"",_xlpm.Pedido&amp;" | "&amp;K3765,I3765&amp;" | "&amp;K3765&amp;" | "&amp;TEXT(AU3765,"0"))))</f>
        <v>5670 | Maria Ricota</v>
      </c>
      <c r="BA3765" s="1" t="str">
        <f>IF(ISBLANK(I3765),"", _xlfn.LET(_xlpm.TipoServico,LOWER(H3765),IF(ISNUMBER(FIND("banho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5" s="1" t="str">
        <f>IF(ISBLANK(I3765),"", _xlfn.LET(
    _xlpm.Servico,TRIM(F3765&amp;""),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65" s="1">
        <f t="shared" si="13"/>
        <v>5</v>
      </c>
    </row>
    <row r="3766" spans="1:55" x14ac:dyDescent="0.3">
      <c r="A3766" t="s">
        <v>172</v>
      </c>
      <c r="B3766" s="3">
        <v>46168</v>
      </c>
      <c r="C3766" t="s">
        <v>46</v>
      </c>
      <c r="D3766">
        <v>5670</v>
      </c>
      <c r="F3766" t="s">
        <v>146</v>
      </c>
      <c r="G3766" t="s">
        <v>146</v>
      </c>
      <c r="H3766" t="s">
        <v>135</v>
      </c>
      <c r="I3766">
        <v>2190</v>
      </c>
      <c r="J3766" t="s">
        <v>54</v>
      </c>
      <c r="K3766" t="s">
        <v>145</v>
      </c>
      <c r="L3766">
        <v>7391145661</v>
      </c>
      <c r="N3766">
        <v>0</v>
      </c>
      <c r="P3766">
        <v>0</v>
      </c>
      <c r="Q3766">
        <v>12</v>
      </c>
      <c r="R3766">
        <v>12</v>
      </c>
      <c r="S3766">
        <v>1</v>
      </c>
      <c r="AT3766" s="1"/>
      <c r="AU3766" s="2" t="str">
        <f>IF(ISBLANK(B3766),"", TEXT(B3766,"dddd, d \d\e mmmm \d\e aaaa"))</f>
        <v>terça-feira, 26 de maio de 2026</v>
      </c>
      <c r="AX3766" s="1" t="str" cm="1">
        <f t="array" ref="AX3766">IFERROR(_xlfn.TEXTJOIN(", ",TRUE,_xlfn._xlws.SORT(_xlfn.UNIQUE(_xlfn._xlws.FILTER($K$2:$K$2889,($I$2:$I$2889=I3766)*($K$2:$K$2889&lt;&gt;""))))),"")</f>
        <v>Doralice, Maria Ricota</v>
      </c>
      <c r="AY3766" s="1" t="str">
        <f>IF(ISBLANK(F3766),"", IF(OR(
ISNUMBER(FIND("escovacao",LOWER(F3766))),
ISNUMBER(FIND("escovação",LOWER(F3766))),
ISNUMBER(FIND("higiene bucal",LOWER(F3766))),
ISNUMBER(FIND("tosa",LOWER(F3766))),
ISNUMBER(FIND("hidratacao",LOWER(F3766))),
ISNUMBER(FIND("hidratação",LOWER(F3766))),
ISNUMBER(FIND("spa",LOWER(F3766))),
ISNUMBER(FIND("corte de unhas",LOWER(F3766))),
ISNUMBER(FIND("desembolo",LOWER(F3766))),
ISNUMBER(FIND("clorexidina",LOWER(F3766))),
ISNUMBER(FIND("matizacao",LOWER(F3766))),
ISNUMBER(FIND("matização",LOWER(F3766))),
ISNUMBER(FIND("arredondamento",LOWER(F3766))),
ISNUMBER(FIND("remocao",LOWER(F3766))),
ISNUMBER(FIND("remoção",LOWER(F3766)))
),"Serviços extras",
IF(ISNUMBER(FIND("banho",LOWER(F3766))),"Banho","Loja")))</f>
        <v>Serviços extras</v>
      </c>
      <c r="AZ3766" s="1" t="str">
        <f>IF(ISBLANK(I3766),"", _xlfn.LET(_xlpm.Pedido,TRIM(D3766&amp;""),IF(_xlpm.Pedido&lt;&gt;"",_xlpm.Pedido&amp;" | "&amp;K3766,I3766&amp;" | "&amp;K3766&amp;" | "&amp;TEXT(AU3766,"0"))))</f>
        <v>5670 | Maria Ricota</v>
      </c>
      <c r="BA3766" s="1" t="str">
        <f>IF(ISBLANK(I3766),"", _xlfn.LET(_xlpm.TipoServico,LOWER(H3766),IF(ISNUMBER(FIND("banho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6" s="1" t="str">
        <f>IF(ISBLANK(I3766),"", _xlfn.LET(
    _xlpm.Servico,TRIM(F3766&amp;""),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66" s="1">
        <f t="shared" si="13"/>
        <v>12</v>
      </c>
    </row>
    <row r="3767" spans="1:55" x14ac:dyDescent="0.3">
      <c r="A3767" t="s">
        <v>172</v>
      </c>
      <c r="B3767" s="3">
        <v>46168</v>
      </c>
      <c r="C3767" t="s">
        <v>46</v>
      </c>
      <c r="D3767">
        <v>5670</v>
      </c>
      <c r="F3767" t="s">
        <v>146</v>
      </c>
      <c r="G3767" t="s">
        <v>146</v>
      </c>
      <c r="H3767" t="s">
        <v>135</v>
      </c>
      <c r="I3767">
        <v>2190</v>
      </c>
      <c r="J3767" t="s">
        <v>54</v>
      </c>
      <c r="K3767" t="s">
        <v>145</v>
      </c>
      <c r="L3767">
        <v>7391145661</v>
      </c>
      <c r="N3767">
        <v>0</v>
      </c>
      <c r="P3767">
        <v>0</v>
      </c>
      <c r="Q3767">
        <v>12</v>
      </c>
      <c r="R3767">
        <v>12</v>
      </c>
      <c r="S3767">
        <v>1</v>
      </c>
      <c r="AT3767" s="1"/>
      <c r="AU3767" s="2" t="str">
        <f>IF(ISBLANK(B3767),"", TEXT(B3767,"dddd, d \d\e mmmm \d\e aaaa"))</f>
        <v>terça-feira, 26 de maio de 2026</v>
      </c>
      <c r="AX3767" s="1" t="str" cm="1">
        <f t="array" ref="AX3767">IFERROR(_xlfn.TEXTJOIN(", ",TRUE,_xlfn._xlws.SORT(_xlfn.UNIQUE(_xlfn._xlws.FILTER($K$2:$K$2889,($I$2:$I$2889=I3767)*($K$2:$K$2889&lt;&gt;""))))),"")</f>
        <v>Doralice, Maria Ricota</v>
      </c>
      <c r="AY3767" s="1" t="str">
        <f>IF(ISBLANK(F3767),"", IF(OR(
ISNUMBER(FIND("escovacao",LOWER(F3767))),
ISNUMBER(FIND("escovação",LOWER(F3767))),
ISNUMBER(FIND("higiene bucal",LOWER(F3767))),
ISNUMBER(FIND("tosa",LOWER(F3767))),
ISNUMBER(FIND("hidratacao",LOWER(F3767))),
ISNUMBER(FIND("hidratação",LOWER(F3767))),
ISNUMBER(FIND("spa",LOWER(F3767))),
ISNUMBER(FIND("corte de unhas",LOWER(F3767))),
ISNUMBER(FIND("desembolo",LOWER(F3767))),
ISNUMBER(FIND("clorexidina",LOWER(F3767))),
ISNUMBER(FIND("matizacao",LOWER(F3767))),
ISNUMBER(FIND("matização",LOWER(F3767))),
ISNUMBER(FIND("arredondamento",LOWER(F3767))),
ISNUMBER(FIND("remocao",LOWER(F3767))),
ISNUMBER(FIND("remoção",LOWER(F3767)))
),"Serviços extras",
IF(ISNUMBER(FIND("banho",LOWER(F3767))),"Banho","Loja")))</f>
        <v>Serviços extras</v>
      </c>
      <c r="AZ3767" s="1" t="str">
        <f>IF(ISBLANK(I3767),"", _xlfn.LET(_xlpm.Pedido,TRIM(D3767&amp;""),IF(_xlpm.Pedido&lt;&gt;"",_xlpm.Pedido&amp;" | "&amp;K3767,I3767&amp;" | "&amp;K3767&amp;" | "&amp;TEXT(AU3767,"0"))))</f>
        <v>5670 | Maria Ricota</v>
      </c>
      <c r="BA3767" s="1" t="str">
        <f>IF(ISBLANK(I3767),"", _xlfn.LET(_xlpm.TipoServico,LOWER(H3767),IF(ISNUMBER(FIND("banho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7" s="1" t="str">
        <f>IF(ISBLANK(I3767),"", _xlfn.LET(
    _xlpm.Servico,TRIM(F3767&amp;""),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67" s="1">
        <f t="shared" si="13"/>
        <v>12</v>
      </c>
    </row>
    <row r="3768" spans="1:55" x14ac:dyDescent="0.3">
      <c r="A3768" t="s">
        <v>133</v>
      </c>
      <c r="B3768" s="3">
        <v>46168</v>
      </c>
      <c r="C3768" t="s">
        <v>46</v>
      </c>
      <c r="F3768" t="s">
        <v>159</v>
      </c>
      <c r="G3768" t="s">
        <v>159</v>
      </c>
      <c r="H3768" t="s">
        <v>135</v>
      </c>
      <c r="I3768">
        <v>2482</v>
      </c>
      <c r="J3768" t="s">
        <v>52</v>
      </c>
      <c r="K3768" t="s">
        <v>212</v>
      </c>
      <c r="L3768">
        <v>5573998090906</v>
      </c>
      <c r="N3768">
        <v>0</v>
      </c>
      <c r="P3768">
        <v>0</v>
      </c>
      <c r="Q3768">
        <v>75</v>
      </c>
      <c r="R3768">
        <v>75</v>
      </c>
      <c r="S3768">
        <v>1</v>
      </c>
      <c r="AH3768" t="s">
        <v>213</v>
      </c>
      <c r="AI3768" t="s">
        <v>196</v>
      </c>
      <c r="AJ3768" t="s">
        <v>214</v>
      </c>
      <c r="AK3768" t="s">
        <v>190</v>
      </c>
      <c r="AL3768" t="s">
        <v>200</v>
      </c>
      <c r="AT3768" s="1"/>
      <c r="AU3768" s="2" t="str">
        <f>IF(ISBLANK(B3768),"", TEXT(B3768,"dddd, d \d\e mmmm \d\e aaaa"))</f>
        <v>terça-feira, 26 de maio de 2026</v>
      </c>
      <c r="AX3768" s="1" t="str" cm="1">
        <f t="array" ref="AX3768">IFERROR(_xlfn.TEXTJOIN(", ",TRUE,_xlfn._xlws.SORT(_xlfn.UNIQUE(_xlfn._xlws.FILTER($K$2:$K$2889,($I$2:$I$2889=I3768)*($K$2:$K$2889&lt;&gt;""))))),"")</f>
        <v>Milu</v>
      </c>
      <c r="AY3768" s="1" t="str">
        <f>IF(ISBLANK(F3768),"", IF(OR(
ISNUMBER(FIND("escovacao",LOWER(F3768))),
ISNUMBER(FIND("escovação",LOWER(F3768))),
ISNUMBER(FIND("higiene bucal",LOWER(F3768))),
ISNUMBER(FIND("tosa",LOWER(F3768))),
ISNUMBER(FIND("hidratacao",LOWER(F3768))),
ISNUMBER(FIND("hidratação",LOWER(F3768))),
ISNUMBER(FIND("spa",LOWER(F3768))),
ISNUMBER(FIND("corte de unhas",LOWER(F3768))),
ISNUMBER(FIND("desembolo",LOWER(F3768))),
ISNUMBER(FIND("clorexidina",LOWER(F3768))),
ISNUMBER(FIND("matizacao",LOWER(F3768))),
ISNUMBER(FIND("matização",LOWER(F3768))),
ISNUMBER(FIND("arredondamento",LOWER(F3768))),
ISNUMBER(FIND("remocao",LOWER(F3768))),
ISNUMBER(FIND("remoção",LOWER(F3768)))
),"Serviços extras",
IF(ISNUMBER(FIND("banho",LOWER(F3768))),"Banho","Loja")))</f>
        <v>Banho</v>
      </c>
      <c r="AZ3768" s="1" t="str">
        <f>IF(ISBLANK(I3768),"", _xlfn.LET(_xlpm.Pedido,TRIM(D3768&amp;""),IF(_xlpm.Pedido&lt;&gt;"",_xlpm.Pedido&amp;" | "&amp;K3768,I3768&amp;" | "&amp;K3768&amp;" | "&amp;TEXT(AU3768,"0"))))</f>
        <v>2482 | Milu | terça-feira, 26 de maio de 2026</v>
      </c>
      <c r="BA3768" s="1" t="str">
        <f>IF(ISBLANK(I3768),"", _xlfn.LET(_xlpm.TipoServico,LOWER(H3768),IF(ISNUMBER(FIND("banho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8" s="1" t="str">
        <f>IF(ISBLANK(I3768),"", _xlfn.LET(
    _xlpm.Servico,TRIM(F3768&amp;""),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M Pelo curto</v>
      </c>
      <c r="BC3768" s="1">
        <f t="shared" si="13"/>
        <v>75</v>
      </c>
    </row>
    <row r="3769" spans="1:55" x14ac:dyDescent="0.3">
      <c r="A3769" t="s">
        <v>172</v>
      </c>
      <c r="B3769" s="3">
        <v>46168</v>
      </c>
      <c r="C3769" t="s">
        <v>46</v>
      </c>
      <c r="D3769">
        <v>5944</v>
      </c>
      <c r="F3769" t="s">
        <v>134</v>
      </c>
      <c r="G3769" t="s">
        <v>134</v>
      </c>
      <c r="H3769" t="s">
        <v>135</v>
      </c>
      <c r="I3769">
        <v>2786</v>
      </c>
      <c r="J3769" t="s">
        <v>163</v>
      </c>
      <c r="K3769" t="s">
        <v>164</v>
      </c>
      <c r="L3769">
        <v>71996156653</v>
      </c>
      <c r="N3769">
        <v>0</v>
      </c>
      <c r="P3769">
        <v>0</v>
      </c>
      <c r="Q3769">
        <v>62</v>
      </c>
      <c r="R3769">
        <v>62</v>
      </c>
      <c r="S3769">
        <v>1</v>
      </c>
      <c r="AT3769" s="1"/>
      <c r="AU3769" s="2" t="str">
        <f>IF(ISBLANK(B3769),"", TEXT(B3769,"dddd, d \d\e mmmm \d\e aaaa"))</f>
        <v>terça-feira, 26 de maio de 2026</v>
      </c>
      <c r="AX3769" s="1" t="str" cm="1">
        <f t="array" ref="AX3769">IFERROR(_xlfn.TEXTJOIN(", ",TRUE,_xlfn._xlws.SORT(_xlfn.UNIQUE(_xlfn._xlws.FILTER($K$2:$K$2889,($I$2:$I$2889=I3769)*($K$2:$K$2889&lt;&gt;""))))),"")</f>
        <v>Kaleb</v>
      </c>
      <c r="AY3769" s="1" t="str">
        <f>IF(ISBLANK(F3769),"", IF(OR(
ISNUMBER(FIND("escovacao",LOWER(F3769))),
ISNUMBER(FIND("escovação",LOWER(F3769))),
ISNUMBER(FIND("higiene bucal",LOWER(F3769))),
ISNUMBER(FIND("tosa",LOWER(F3769))),
ISNUMBER(FIND("hidratacao",LOWER(F3769))),
ISNUMBER(FIND("hidratação",LOWER(F3769))),
ISNUMBER(FIND("spa",LOWER(F3769))),
ISNUMBER(FIND("corte de unhas",LOWER(F3769))),
ISNUMBER(FIND("desembolo",LOWER(F3769))),
ISNUMBER(FIND("clorexidina",LOWER(F3769))),
ISNUMBER(FIND("matizacao",LOWER(F3769))),
ISNUMBER(FIND("matização",LOWER(F3769))),
ISNUMBER(FIND("arredondamento",LOWER(F3769))),
ISNUMBER(FIND("remocao",LOWER(F3769))),
ISNUMBER(FIND("remoção",LOWER(F3769)))
),"Serviços extras",
IF(ISNUMBER(FIND("banho",LOWER(F3769))),"Banho","Loja")))</f>
        <v>Banho</v>
      </c>
      <c r="AZ3769" s="1" t="str">
        <f>IF(ISBLANK(I3769),"", _xlfn.LET(_xlpm.Pedido,TRIM(D3769&amp;""),IF(_xlpm.Pedido&lt;&gt;"",_xlpm.Pedido&amp;" | "&amp;K3769,I3769&amp;" | "&amp;K3769&amp;" | "&amp;TEXT(AU3769,"0"))))</f>
        <v>5944 | Kaleb</v>
      </c>
      <c r="BA3769" s="1" t="str">
        <f>IF(ISBLANK(I3769),"", _xlfn.LET(_xlpm.TipoServico,LOWER(H3769),IF(ISNUMBER(FIND("banho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69" s="1" t="str">
        <f>IF(ISBLANK(I3769),"", _xlfn.LET(
    _xlpm.Servico,TRIM(F3769&amp;""),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69" s="1">
        <f t="shared" si="13"/>
        <v>62</v>
      </c>
    </row>
    <row r="3770" spans="1:55" x14ac:dyDescent="0.3">
      <c r="A3770" t="s">
        <v>172</v>
      </c>
      <c r="B3770" s="3">
        <v>46168</v>
      </c>
      <c r="C3770" t="s">
        <v>46</v>
      </c>
      <c r="D3770">
        <v>5944</v>
      </c>
      <c r="F3770" t="s">
        <v>137</v>
      </c>
      <c r="G3770" t="s">
        <v>137</v>
      </c>
      <c r="H3770" t="s">
        <v>135</v>
      </c>
      <c r="I3770">
        <v>2786</v>
      </c>
      <c r="J3770" t="s">
        <v>163</v>
      </c>
      <c r="K3770" t="s">
        <v>164</v>
      </c>
      <c r="L3770">
        <v>71996156653</v>
      </c>
      <c r="N3770">
        <v>0</v>
      </c>
      <c r="P3770">
        <v>0</v>
      </c>
      <c r="Q3770">
        <v>5</v>
      </c>
      <c r="R3770">
        <v>5</v>
      </c>
      <c r="S3770">
        <v>1</v>
      </c>
      <c r="AT3770" s="1"/>
      <c r="AU3770" s="2" t="str">
        <f>IF(ISBLANK(B3770),"", TEXT(B3770,"dddd, d \d\e mmmm \d\e aaaa"))</f>
        <v>terça-feira, 26 de maio de 2026</v>
      </c>
      <c r="AX3770" s="1" t="str" cm="1">
        <f t="array" ref="AX3770">IFERROR(_xlfn.TEXTJOIN(", ",TRUE,_xlfn._xlws.SORT(_xlfn.UNIQUE(_xlfn._xlws.FILTER($K$2:$K$2889,($I$2:$I$2889=I3770)*($K$2:$K$2889&lt;&gt;""))))),"")</f>
        <v>Kaleb</v>
      </c>
      <c r="AY3770" s="1" t="str">
        <f>IF(ISBLANK(F3770),"", IF(OR(
ISNUMBER(FIND("escovacao",LOWER(F3770))),
ISNUMBER(FIND("escovação",LOWER(F3770))),
ISNUMBER(FIND("higiene bucal",LOWER(F3770))),
ISNUMBER(FIND("tosa",LOWER(F3770))),
ISNUMBER(FIND("hidratacao",LOWER(F3770))),
ISNUMBER(FIND("hidratação",LOWER(F3770))),
ISNUMBER(FIND("spa",LOWER(F3770))),
ISNUMBER(FIND("corte de unhas",LOWER(F3770))),
ISNUMBER(FIND("desembolo",LOWER(F3770))),
ISNUMBER(FIND("clorexidina",LOWER(F3770))),
ISNUMBER(FIND("matizacao",LOWER(F3770))),
ISNUMBER(FIND("matização",LOWER(F3770))),
ISNUMBER(FIND("arredondamento",LOWER(F3770))),
ISNUMBER(FIND("remocao",LOWER(F3770))),
ISNUMBER(FIND("remoção",LOWER(F3770)))
),"Serviços extras",
IF(ISNUMBER(FIND("banho",LOWER(F3770))),"Banho","Loja")))</f>
        <v>Serviços extras</v>
      </c>
      <c r="AZ3770" s="1" t="str">
        <f>IF(ISBLANK(I3770),"", _xlfn.LET(_xlpm.Pedido,TRIM(D3770&amp;""),IF(_xlpm.Pedido&lt;&gt;"",_xlpm.Pedido&amp;" | "&amp;K3770,I3770&amp;" | "&amp;K3770&amp;" | "&amp;TEXT(AU3770,"0"))))</f>
        <v>5944 | Kaleb</v>
      </c>
      <c r="BA3770" s="1" t="str">
        <f>IF(ISBLANK(I3770),"", _xlfn.LET(_xlpm.TipoServico,LOWER(H3770),IF(ISNUMBER(FIND("banho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0" s="1" t="str">
        <f>IF(ISBLANK(I3770),"", _xlfn.LET(
    _xlpm.Servico,TRIM(F3770&amp;""),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70" s="1">
        <f t="shared" si="13"/>
        <v>5</v>
      </c>
    </row>
    <row r="3771" spans="1:55" x14ac:dyDescent="0.3">
      <c r="A3771" t="s">
        <v>172</v>
      </c>
      <c r="B3771" s="3">
        <v>46168</v>
      </c>
      <c r="C3771" t="s">
        <v>46</v>
      </c>
      <c r="F3771" t="s">
        <v>134</v>
      </c>
      <c r="G3771" t="s">
        <v>134</v>
      </c>
      <c r="H3771" t="s">
        <v>135</v>
      </c>
      <c r="I3771">
        <v>2238</v>
      </c>
      <c r="J3771" t="s">
        <v>44</v>
      </c>
      <c r="K3771" t="s">
        <v>138</v>
      </c>
      <c r="L3771">
        <v>73988224982</v>
      </c>
      <c r="N3771">
        <v>0</v>
      </c>
      <c r="P3771">
        <v>0</v>
      </c>
      <c r="Q3771">
        <v>62</v>
      </c>
      <c r="R3771">
        <v>62</v>
      </c>
      <c r="S3771">
        <v>1</v>
      </c>
      <c r="AT3771" s="1"/>
      <c r="AU3771" s="2" t="str">
        <f>IF(ISBLANK(B3771),"", TEXT(B3771,"dddd, d \d\e mmmm \d\e aaaa"))</f>
        <v>terça-feira, 26 de maio de 2026</v>
      </c>
      <c r="AX3771" s="1" t="str" cm="1">
        <f t="array" ref="AX3771">IFERROR(_xlfn.TEXTJOIN(", ",TRUE,_xlfn._xlws.SORT(_xlfn.UNIQUE(_xlfn._xlws.FILTER($K$2:$K$2889,($I$2:$I$2889=I3771)*($K$2:$K$2889&lt;&gt;""))))),"")</f>
        <v>Baden</v>
      </c>
      <c r="AY3771" s="1" t="str">
        <f>IF(ISBLANK(F3771),"", IF(OR(
ISNUMBER(FIND("escovacao",LOWER(F3771))),
ISNUMBER(FIND("escovação",LOWER(F3771))),
ISNUMBER(FIND("higiene bucal",LOWER(F3771))),
ISNUMBER(FIND("tosa",LOWER(F3771))),
ISNUMBER(FIND("hidratacao",LOWER(F3771))),
ISNUMBER(FIND("hidratação",LOWER(F3771))),
ISNUMBER(FIND("spa",LOWER(F3771))),
ISNUMBER(FIND("corte de unhas",LOWER(F3771))),
ISNUMBER(FIND("desembolo",LOWER(F3771))),
ISNUMBER(FIND("clorexidina",LOWER(F3771))),
ISNUMBER(FIND("matizacao",LOWER(F3771))),
ISNUMBER(FIND("matização",LOWER(F3771))),
ISNUMBER(FIND("arredondamento",LOWER(F3771))),
ISNUMBER(FIND("remocao",LOWER(F3771))),
ISNUMBER(FIND("remoção",LOWER(F3771)))
),"Serviços extras",
IF(ISNUMBER(FIND("banho",LOWER(F3771))),"Banho","Loja")))</f>
        <v>Banho</v>
      </c>
      <c r="AZ3771" s="1" t="str">
        <f>IF(ISBLANK(I3771),"", _xlfn.LET(_xlpm.Pedido,TRIM(D3771&amp;""),IF(_xlpm.Pedido&lt;&gt;"",_xlpm.Pedido&amp;" | "&amp;K3771,I3771&amp;" | "&amp;K3771&amp;" | "&amp;TEXT(AU3771,"0"))))</f>
        <v>2238 | Baden | terça-feira, 26 de maio de 2026</v>
      </c>
      <c r="BA3771" s="1" t="str">
        <f>IF(ISBLANK(I3771),"", _xlfn.LET(_xlpm.TipoServico,LOWER(H3771),IF(ISNUMBER(FIND("banho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1" s="1" t="str">
        <f>IF(ISBLANK(I3771),"", _xlfn.LET(
    _xlpm.Servico,TRIM(F3771&amp;""),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71" s="1">
        <f t="shared" si="13"/>
        <v>62</v>
      </c>
    </row>
    <row r="3772" spans="1:55" x14ac:dyDescent="0.3">
      <c r="A3772" t="s">
        <v>172</v>
      </c>
      <c r="B3772" s="3">
        <v>46168</v>
      </c>
      <c r="C3772" t="s">
        <v>46</v>
      </c>
      <c r="F3772" t="s">
        <v>137</v>
      </c>
      <c r="G3772" t="s">
        <v>137</v>
      </c>
      <c r="H3772" t="s">
        <v>135</v>
      </c>
      <c r="I3772">
        <v>2238</v>
      </c>
      <c r="J3772" t="s">
        <v>44</v>
      </c>
      <c r="K3772" t="s">
        <v>138</v>
      </c>
      <c r="L3772">
        <v>73988224982</v>
      </c>
      <c r="N3772">
        <v>0</v>
      </c>
      <c r="P3772">
        <v>0</v>
      </c>
      <c r="Q3772">
        <v>5</v>
      </c>
      <c r="R3772">
        <v>5</v>
      </c>
      <c r="S3772">
        <v>1</v>
      </c>
      <c r="AT3772" s="1"/>
      <c r="AU3772" s="2" t="str">
        <f>IF(ISBLANK(B3772),"", TEXT(B3772,"dddd, d \d\e mmmm \d\e aaaa"))</f>
        <v>terça-feira, 26 de maio de 2026</v>
      </c>
      <c r="AX3772" s="1" t="str" cm="1">
        <f t="array" ref="AX3772">IFERROR(_xlfn.TEXTJOIN(", ",TRUE,_xlfn._xlws.SORT(_xlfn.UNIQUE(_xlfn._xlws.FILTER($K$2:$K$2889,($I$2:$I$2889=I3772)*($K$2:$K$2889&lt;&gt;""))))),"")</f>
        <v>Baden</v>
      </c>
      <c r="AY3772" s="1" t="str">
        <f>IF(ISBLANK(F3772),"", IF(OR(
ISNUMBER(FIND("escovacao",LOWER(F3772))),
ISNUMBER(FIND("escovação",LOWER(F3772))),
ISNUMBER(FIND("higiene bucal",LOWER(F3772))),
ISNUMBER(FIND("tosa",LOWER(F3772))),
ISNUMBER(FIND("hidratacao",LOWER(F3772))),
ISNUMBER(FIND("hidratação",LOWER(F3772))),
ISNUMBER(FIND("spa",LOWER(F3772))),
ISNUMBER(FIND("corte de unhas",LOWER(F3772))),
ISNUMBER(FIND("desembolo",LOWER(F3772))),
ISNUMBER(FIND("clorexidina",LOWER(F3772))),
ISNUMBER(FIND("matizacao",LOWER(F3772))),
ISNUMBER(FIND("matização",LOWER(F3772))),
ISNUMBER(FIND("arredondamento",LOWER(F3772))),
ISNUMBER(FIND("remocao",LOWER(F3772))),
ISNUMBER(FIND("remoção",LOWER(F3772)))
),"Serviços extras",
IF(ISNUMBER(FIND("banho",LOWER(F3772))),"Banho","Loja")))</f>
        <v>Serviços extras</v>
      </c>
      <c r="AZ3772" s="1" t="str">
        <f>IF(ISBLANK(I3772),"", _xlfn.LET(_xlpm.Pedido,TRIM(D3772&amp;""),IF(_xlpm.Pedido&lt;&gt;"",_xlpm.Pedido&amp;" | "&amp;K3772,I3772&amp;" | "&amp;K3772&amp;" | "&amp;TEXT(AU3772,"0"))))</f>
        <v>2238 | Baden | terça-feira, 26 de maio de 2026</v>
      </c>
      <c r="BA3772" s="1" t="str">
        <f>IF(ISBLANK(I3772),"", _xlfn.LET(_xlpm.TipoServico,LOWER(H3772),IF(ISNUMBER(FIND("banho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2" s="1" t="str">
        <f>IF(ISBLANK(I3772),"", _xlfn.LET(
    _xlpm.Servico,TRIM(F3772&amp;""),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72" s="1">
        <f t="shared" si="13"/>
        <v>5</v>
      </c>
    </row>
    <row r="3773" spans="1:55" x14ac:dyDescent="0.3">
      <c r="A3773" t="s">
        <v>133</v>
      </c>
      <c r="B3773" s="3">
        <v>46168</v>
      </c>
      <c r="C3773" t="s">
        <v>46</v>
      </c>
      <c r="F3773" t="s">
        <v>134</v>
      </c>
      <c r="G3773" t="s">
        <v>134</v>
      </c>
      <c r="H3773" t="s">
        <v>135</v>
      </c>
      <c r="I3773">
        <v>2400</v>
      </c>
      <c r="J3773" t="s">
        <v>28</v>
      </c>
      <c r="K3773" t="s">
        <v>165</v>
      </c>
      <c r="L3773">
        <v>73988089487</v>
      </c>
      <c r="N3773">
        <v>0</v>
      </c>
      <c r="P3773">
        <v>0</v>
      </c>
      <c r="Q3773">
        <v>62</v>
      </c>
      <c r="R3773">
        <v>62</v>
      </c>
      <c r="S3773">
        <v>1</v>
      </c>
      <c r="AT3773" s="1"/>
      <c r="AU3773" s="2" t="str">
        <f>IF(ISBLANK(B3773),"", TEXT(B3773,"dddd, d \d\e mmmm \d\e aaaa"))</f>
        <v>terça-feira, 26 de maio de 2026</v>
      </c>
      <c r="AX3773" s="1" t="str" cm="1">
        <f t="array" ref="AX3773">IFERROR(_xlfn.TEXTJOIN(", ",TRUE,_xlfn._xlws.SORT(_xlfn.UNIQUE(_xlfn._xlws.FILTER($K$2:$K$2889,($I$2:$I$2889=I3773)*($K$2:$K$2889&lt;&gt;""))))),"")</f>
        <v>Dora</v>
      </c>
      <c r="AY3773" s="1" t="str">
        <f>IF(ISBLANK(F3773),"", IF(OR(
ISNUMBER(FIND("escovacao",LOWER(F3773))),
ISNUMBER(FIND("escovação",LOWER(F3773))),
ISNUMBER(FIND("higiene bucal",LOWER(F3773))),
ISNUMBER(FIND("tosa",LOWER(F3773))),
ISNUMBER(FIND("hidratacao",LOWER(F3773))),
ISNUMBER(FIND("hidratação",LOWER(F3773))),
ISNUMBER(FIND("spa",LOWER(F3773))),
ISNUMBER(FIND("corte de unhas",LOWER(F3773))),
ISNUMBER(FIND("desembolo",LOWER(F3773))),
ISNUMBER(FIND("clorexidina",LOWER(F3773))),
ISNUMBER(FIND("matizacao",LOWER(F3773))),
ISNUMBER(FIND("matização",LOWER(F3773))),
ISNUMBER(FIND("arredondamento",LOWER(F3773))),
ISNUMBER(FIND("remocao",LOWER(F3773))),
ISNUMBER(FIND("remoção",LOWER(F3773)))
),"Serviços extras",
IF(ISNUMBER(FIND("banho",LOWER(F3773))),"Banho","Loja")))</f>
        <v>Banho</v>
      </c>
      <c r="AZ3773" s="1" t="str">
        <f>IF(ISBLANK(I3773),"", _xlfn.LET(_xlpm.Pedido,TRIM(D3773&amp;""),IF(_xlpm.Pedido&lt;&gt;"",_xlpm.Pedido&amp;" | "&amp;K3773,I3773&amp;" | "&amp;K3773&amp;" | "&amp;TEXT(AU3773,"0"))))</f>
        <v>2400 | Dora | terça-feira, 26 de maio de 2026</v>
      </c>
      <c r="BA3773" s="1" t="str">
        <f>IF(ISBLANK(I3773),"", _xlfn.LET(_xlpm.TipoServico,LOWER(H3773),IF(ISNUMBER(FIND("banho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3" s="1" t="str">
        <f>IF(ISBLANK(I3773),"", _xlfn.LET(
    _xlpm.Servico,TRIM(F3773&amp;""),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73" s="1">
        <f t="shared" si="13"/>
        <v>62</v>
      </c>
    </row>
    <row r="3774" spans="1:55" x14ac:dyDescent="0.3">
      <c r="A3774" t="s">
        <v>133</v>
      </c>
      <c r="B3774" s="3">
        <v>46168</v>
      </c>
      <c r="C3774" t="s">
        <v>46</v>
      </c>
      <c r="F3774" t="s">
        <v>137</v>
      </c>
      <c r="G3774" t="s">
        <v>137</v>
      </c>
      <c r="H3774" t="s">
        <v>135</v>
      </c>
      <c r="I3774">
        <v>2400</v>
      </c>
      <c r="J3774" t="s">
        <v>28</v>
      </c>
      <c r="K3774" t="s">
        <v>165</v>
      </c>
      <c r="L3774">
        <v>73988089487</v>
      </c>
      <c r="N3774">
        <v>0</v>
      </c>
      <c r="P3774">
        <v>0</v>
      </c>
      <c r="Q3774">
        <v>5</v>
      </c>
      <c r="R3774">
        <v>5</v>
      </c>
      <c r="S3774">
        <v>1</v>
      </c>
      <c r="AT3774" s="1"/>
      <c r="AU3774" s="2" t="str">
        <f>IF(ISBLANK(B3774),"", TEXT(B3774,"dddd, d \d\e mmmm \d\e aaaa"))</f>
        <v>terça-feira, 26 de maio de 2026</v>
      </c>
      <c r="AX3774" s="1" t="str" cm="1">
        <f t="array" ref="AX3774">IFERROR(_xlfn.TEXTJOIN(", ",TRUE,_xlfn._xlws.SORT(_xlfn.UNIQUE(_xlfn._xlws.FILTER($K$2:$K$2889,($I$2:$I$2889=I3774)*($K$2:$K$2889&lt;&gt;""))))),"")</f>
        <v>Dora</v>
      </c>
      <c r="AY3774" s="1" t="str">
        <f>IF(ISBLANK(F3774),"", IF(OR(
ISNUMBER(FIND("escovacao",LOWER(F3774))),
ISNUMBER(FIND("escovação",LOWER(F3774))),
ISNUMBER(FIND("higiene bucal",LOWER(F3774))),
ISNUMBER(FIND("tosa",LOWER(F3774))),
ISNUMBER(FIND("hidratacao",LOWER(F3774))),
ISNUMBER(FIND("hidratação",LOWER(F3774))),
ISNUMBER(FIND("spa",LOWER(F3774))),
ISNUMBER(FIND("corte de unhas",LOWER(F3774))),
ISNUMBER(FIND("desembolo",LOWER(F3774))),
ISNUMBER(FIND("clorexidina",LOWER(F3774))),
ISNUMBER(FIND("matizacao",LOWER(F3774))),
ISNUMBER(FIND("matização",LOWER(F3774))),
ISNUMBER(FIND("arredondamento",LOWER(F3774))),
ISNUMBER(FIND("remocao",LOWER(F3774))),
ISNUMBER(FIND("remoção",LOWER(F3774)))
),"Serviços extras",
IF(ISNUMBER(FIND("banho",LOWER(F3774))),"Banho","Loja")))</f>
        <v>Serviços extras</v>
      </c>
      <c r="AZ3774" s="1" t="str">
        <f>IF(ISBLANK(I3774),"", _xlfn.LET(_xlpm.Pedido,TRIM(D3774&amp;""),IF(_xlpm.Pedido&lt;&gt;"",_xlpm.Pedido&amp;" | "&amp;K3774,I3774&amp;" | "&amp;K3774&amp;" | "&amp;TEXT(AU3774,"0"))))</f>
        <v>2400 | Dora | terça-feira, 26 de maio de 2026</v>
      </c>
      <c r="BA3774" s="1" t="str">
        <f>IF(ISBLANK(I3774),"", _xlfn.LET(_xlpm.TipoServico,LOWER(H3774),IF(ISNUMBER(FIND("banho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4" s="1" t="str">
        <f>IF(ISBLANK(I3774),"", _xlfn.LET(
    _xlpm.Servico,TRIM(F3774&amp;""),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74" s="1">
        <f t="shared" si="13"/>
        <v>5</v>
      </c>
    </row>
    <row r="3775" spans="1:55" x14ac:dyDescent="0.3">
      <c r="A3775" t="s">
        <v>133</v>
      </c>
      <c r="B3775" s="3">
        <v>46169</v>
      </c>
      <c r="C3775" t="s">
        <v>53</v>
      </c>
      <c r="D3775">
        <v>5682</v>
      </c>
      <c r="F3775" t="s">
        <v>134</v>
      </c>
      <c r="G3775" t="s">
        <v>134</v>
      </c>
      <c r="H3775" t="s">
        <v>135</v>
      </c>
      <c r="I3775">
        <v>2099</v>
      </c>
      <c r="J3775" t="s">
        <v>69</v>
      </c>
      <c r="K3775" t="s">
        <v>208</v>
      </c>
      <c r="L3775">
        <v>73988040014</v>
      </c>
      <c r="N3775">
        <v>0</v>
      </c>
      <c r="P3775">
        <v>0</v>
      </c>
      <c r="Q3775">
        <v>62</v>
      </c>
      <c r="R3775">
        <v>62</v>
      </c>
      <c r="S3775">
        <v>1</v>
      </c>
      <c r="AH3775" t="s">
        <v>207</v>
      </c>
      <c r="AI3775" t="s">
        <v>209</v>
      </c>
      <c r="AJ3775" t="s">
        <v>192</v>
      </c>
      <c r="AK3775" t="s">
        <v>190</v>
      </c>
      <c r="AL3775" t="s">
        <v>188</v>
      </c>
      <c r="AT3775" s="1"/>
      <c r="AU3775" s="2" t="str">
        <f>IF(ISBLANK(B3775),"", TEXT(B3775,"dddd, d \d\e mmmm \d\e aaaa"))</f>
        <v>quarta-feira, 27 de maio de 2026</v>
      </c>
      <c r="AX3775" s="1" t="str" cm="1">
        <f t="array" ref="AX3775">IFERROR(_xlfn.TEXTJOIN(", ",TRUE,_xlfn._xlws.SORT(_xlfn.UNIQUE(_xlfn._xlws.FILTER($K$2:$K$2889,($I$2:$I$2889=I3775)*($K$2:$K$2889&lt;&gt;""))))),"")</f>
        <v>Meg</v>
      </c>
      <c r="AY3775" s="1" t="str">
        <f>IF(ISBLANK(F3775),"", IF(OR(
ISNUMBER(FIND("escovacao",LOWER(F3775))),
ISNUMBER(FIND("escovação",LOWER(F3775))),
ISNUMBER(FIND("higiene bucal",LOWER(F3775))),
ISNUMBER(FIND("tosa",LOWER(F3775))),
ISNUMBER(FIND("hidratacao",LOWER(F3775))),
ISNUMBER(FIND("hidratação",LOWER(F3775))),
ISNUMBER(FIND("spa",LOWER(F3775))),
ISNUMBER(FIND("corte de unhas",LOWER(F3775))),
ISNUMBER(FIND("desembolo",LOWER(F3775))),
ISNUMBER(FIND("clorexidina",LOWER(F3775))),
ISNUMBER(FIND("matizacao",LOWER(F3775))),
ISNUMBER(FIND("matização",LOWER(F3775))),
ISNUMBER(FIND("arredondamento",LOWER(F3775))),
ISNUMBER(FIND("remocao",LOWER(F3775))),
ISNUMBER(FIND("remoção",LOWER(F3775)))
),"Serviços extras",
IF(ISNUMBER(FIND("banho",LOWER(F3775))),"Banho","Loja")))</f>
        <v>Banho</v>
      </c>
      <c r="AZ3775" s="1" t="str">
        <f>IF(ISBLANK(I3775),"", _xlfn.LET(_xlpm.Pedido,TRIM(D3775&amp;""),IF(_xlpm.Pedido&lt;&gt;"",_xlpm.Pedido&amp;" | "&amp;K3775,I3775&amp;" | "&amp;K3775&amp;" | "&amp;TEXT(AU3775,"0"))))</f>
        <v>5682 | Meg</v>
      </c>
      <c r="BA3775" s="1" t="str">
        <f>IF(ISBLANK(I3775),"", _xlfn.LET(_xlpm.TipoServico,LOWER(H3775),IF(ISNUMBER(FIND("banho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5" s="1" t="str">
        <f>IF(ISBLANK(I3775),"", _xlfn.LET(
    _xlpm.Servico,TRIM(F3775&amp;""),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75" s="1">
        <f t="shared" si="13"/>
        <v>62</v>
      </c>
    </row>
    <row r="3776" spans="1:55" x14ac:dyDescent="0.3">
      <c r="A3776" t="s">
        <v>133</v>
      </c>
      <c r="B3776" s="3">
        <v>46169</v>
      </c>
      <c r="C3776" t="s">
        <v>53</v>
      </c>
      <c r="D3776">
        <v>5682</v>
      </c>
      <c r="F3776" t="s">
        <v>137</v>
      </c>
      <c r="G3776" t="s">
        <v>137</v>
      </c>
      <c r="H3776" t="s">
        <v>135</v>
      </c>
      <c r="I3776">
        <v>2099</v>
      </c>
      <c r="J3776" t="s">
        <v>69</v>
      </c>
      <c r="K3776" t="s">
        <v>208</v>
      </c>
      <c r="L3776">
        <v>73988040014</v>
      </c>
      <c r="N3776">
        <v>0</v>
      </c>
      <c r="P3776">
        <v>0</v>
      </c>
      <c r="Q3776">
        <v>5</v>
      </c>
      <c r="R3776">
        <v>5</v>
      </c>
      <c r="S3776">
        <v>1</v>
      </c>
      <c r="AH3776" t="s">
        <v>207</v>
      </c>
      <c r="AI3776" t="s">
        <v>209</v>
      </c>
      <c r="AJ3776" t="s">
        <v>192</v>
      </c>
      <c r="AK3776" t="s">
        <v>190</v>
      </c>
      <c r="AL3776" t="s">
        <v>188</v>
      </c>
      <c r="AT3776" s="1"/>
      <c r="AU3776" s="2" t="str">
        <f>IF(ISBLANK(B3776),"", TEXT(B3776,"dddd, d \d\e mmmm \d\e aaaa"))</f>
        <v>quarta-feira, 27 de maio de 2026</v>
      </c>
      <c r="AX3776" s="1" t="str" cm="1">
        <f t="array" ref="AX3776">IFERROR(_xlfn.TEXTJOIN(", ",TRUE,_xlfn._xlws.SORT(_xlfn.UNIQUE(_xlfn._xlws.FILTER($K$2:$K$2889,($I$2:$I$2889=I3776)*($K$2:$K$2889&lt;&gt;""))))),"")</f>
        <v>Meg</v>
      </c>
      <c r="AY3776" s="1" t="str">
        <f>IF(ISBLANK(F3776),"", IF(OR(
ISNUMBER(FIND("escovacao",LOWER(F3776))),
ISNUMBER(FIND("escovação",LOWER(F3776))),
ISNUMBER(FIND("higiene bucal",LOWER(F3776))),
ISNUMBER(FIND("tosa",LOWER(F3776))),
ISNUMBER(FIND("hidratacao",LOWER(F3776))),
ISNUMBER(FIND("hidratação",LOWER(F3776))),
ISNUMBER(FIND("spa",LOWER(F3776))),
ISNUMBER(FIND("corte de unhas",LOWER(F3776))),
ISNUMBER(FIND("desembolo",LOWER(F3776))),
ISNUMBER(FIND("clorexidina",LOWER(F3776))),
ISNUMBER(FIND("matizacao",LOWER(F3776))),
ISNUMBER(FIND("matização",LOWER(F3776))),
ISNUMBER(FIND("arredondamento",LOWER(F3776))),
ISNUMBER(FIND("remocao",LOWER(F3776))),
ISNUMBER(FIND("remoção",LOWER(F3776)))
),"Serviços extras",
IF(ISNUMBER(FIND("banho",LOWER(F3776))),"Banho","Loja")))</f>
        <v>Serviços extras</v>
      </c>
      <c r="AZ3776" s="1" t="str">
        <f>IF(ISBLANK(I3776),"", _xlfn.LET(_xlpm.Pedido,TRIM(D3776&amp;""),IF(_xlpm.Pedido&lt;&gt;"",_xlpm.Pedido&amp;" | "&amp;K3776,I3776&amp;" | "&amp;K3776&amp;" | "&amp;TEXT(AU3776,"0"))))</f>
        <v>5682 | Meg</v>
      </c>
      <c r="BA3776" s="1" t="str">
        <f>IF(ISBLANK(I3776),"", _xlfn.LET(_xlpm.TipoServico,LOWER(H3776),IF(ISNUMBER(FIND("banho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6" s="1" t="str">
        <f>IF(ISBLANK(I3776),"", _xlfn.LET(
    _xlpm.Servico,TRIM(F3776&amp;""),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76" s="1">
        <f t="shared" si="13"/>
        <v>5</v>
      </c>
    </row>
    <row r="3777" spans="1:55" x14ac:dyDescent="0.3">
      <c r="A3777" t="s">
        <v>11</v>
      </c>
      <c r="B3777" s="3">
        <v>46169</v>
      </c>
      <c r="C3777" t="s">
        <v>53</v>
      </c>
      <c r="D3777">
        <v>5688</v>
      </c>
      <c r="F3777" t="s">
        <v>134</v>
      </c>
      <c r="G3777" t="s">
        <v>134</v>
      </c>
      <c r="H3777" t="s">
        <v>135</v>
      </c>
      <c r="I3777">
        <v>2269</v>
      </c>
      <c r="J3777" t="s">
        <v>74</v>
      </c>
      <c r="K3777" t="s">
        <v>202</v>
      </c>
      <c r="L3777">
        <v>557388578054</v>
      </c>
      <c r="N3777">
        <v>0</v>
      </c>
      <c r="P3777">
        <v>0</v>
      </c>
      <c r="Q3777">
        <v>62</v>
      </c>
      <c r="R3777">
        <v>62</v>
      </c>
      <c r="S3777">
        <v>1</v>
      </c>
      <c r="AH3777" t="s">
        <v>203</v>
      </c>
      <c r="AI3777" t="s">
        <v>204</v>
      </c>
      <c r="AJ3777" t="s">
        <v>192</v>
      </c>
      <c r="AK3777" t="s">
        <v>190</v>
      </c>
      <c r="AL3777" t="s">
        <v>188</v>
      </c>
      <c r="AT3777" s="1"/>
      <c r="AU3777" s="2" t="str">
        <f>IF(ISBLANK(B3777),"", TEXT(B3777,"dddd, d \d\e mmmm \d\e aaaa"))</f>
        <v>quarta-feira, 27 de maio de 2026</v>
      </c>
      <c r="AX3777" s="1" t="str" cm="1">
        <f t="array" ref="AX3777">IFERROR(_xlfn.TEXTJOIN(", ",TRUE,_xlfn._xlws.SORT(_xlfn.UNIQUE(_xlfn._xlws.FILTER($K$2:$K$2889,($I$2:$I$2889=I3777)*($K$2:$K$2889&lt;&gt;""))))),"")</f>
        <v>Sophie</v>
      </c>
      <c r="AY3777" s="1" t="str">
        <f>IF(ISBLANK(F3777),"", IF(OR(
ISNUMBER(FIND("escovacao",LOWER(F3777))),
ISNUMBER(FIND("escovação",LOWER(F3777))),
ISNUMBER(FIND("higiene bucal",LOWER(F3777))),
ISNUMBER(FIND("tosa",LOWER(F3777))),
ISNUMBER(FIND("hidratacao",LOWER(F3777))),
ISNUMBER(FIND("hidratação",LOWER(F3777))),
ISNUMBER(FIND("spa",LOWER(F3777))),
ISNUMBER(FIND("corte de unhas",LOWER(F3777))),
ISNUMBER(FIND("desembolo",LOWER(F3777))),
ISNUMBER(FIND("clorexidina",LOWER(F3777))),
ISNUMBER(FIND("matizacao",LOWER(F3777))),
ISNUMBER(FIND("matização",LOWER(F3777))),
ISNUMBER(FIND("arredondamento",LOWER(F3777))),
ISNUMBER(FIND("remocao",LOWER(F3777))),
ISNUMBER(FIND("remoção",LOWER(F3777)))
),"Serviços extras",
IF(ISNUMBER(FIND("banho",LOWER(F3777))),"Banho","Loja")))</f>
        <v>Banho</v>
      </c>
      <c r="AZ3777" s="1" t="str">
        <f>IF(ISBLANK(I3777),"", _xlfn.LET(_xlpm.Pedido,TRIM(D3777&amp;""),IF(_xlpm.Pedido&lt;&gt;"",_xlpm.Pedido&amp;" | "&amp;K3777,I3777&amp;" | "&amp;K3777&amp;" | "&amp;TEXT(AU3777,"0"))))</f>
        <v>5688 | Sophie</v>
      </c>
      <c r="BA3777" s="1" t="str">
        <f>IF(ISBLANK(I3777),"", _xlfn.LET(_xlpm.TipoServico,LOWER(H3777),IF(ISNUMBER(FIND("banho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7" s="1" t="str">
        <f>IF(ISBLANK(I3777),"", _xlfn.LET(
    _xlpm.Servico,TRIM(F3777&amp;""),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77" s="1">
        <f t="shared" si="13"/>
        <v>62</v>
      </c>
    </row>
    <row r="3778" spans="1:55" x14ac:dyDescent="0.3">
      <c r="A3778" t="s">
        <v>11</v>
      </c>
      <c r="B3778" s="3">
        <v>46169</v>
      </c>
      <c r="C3778" t="s">
        <v>53</v>
      </c>
      <c r="D3778">
        <v>5688</v>
      </c>
      <c r="F3778" t="s">
        <v>162</v>
      </c>
      <c r="G3778" t="s">
        <v>162</v>
      </c>
      <c r="H3778" t="s">
        <v>135</v>
      </c>
      <c r="I3778">
        <v>2269</v>
      </c>
      <c r="J3778" t="s">
        <v>74</v>
      </c>
      <c r="K3778" t="s">
        <v>202</v>
      </c>
      <c r="L3778">
        <v>557388578054</v>
      </c>
      <c r="N3778">
        <v>0</v>
      </c>
      <c r="P3778">
        <v>0</v>
      </c>
      <c r="Q3778">
        <v>35</v>
      </c>
      <c r="R3778">
        <v>35</v>
      </c>
      <c r="S3778">
        <v>1</v>
      </c>
      <c r="AH3778" t="s">
        <v>203</v>
      </c>
      <c r="AI3778" t="s">
        <v>204</v>
      </c>
      <c r="AJ3778" t="s">
        <v>192</v>
      </c>
      <c r="AK3778" t="s">
        <v>190</v>
      </c>
      <c r="AL3778" t="s">
        <v>188</v>
      </c>
      <c r="AT3778" s="1"/>
      <c r="AU3778" s="2" t="str">
        <f>IF(ISBLANK(B3778),"", TEXT(B3778,"dddd, d \d\e mmmm \d\e aaaa"))</f>
        <v>quarta-feira, 27 de maio de 2026</v>
      </c>
      <c r="AX3778" s="1" t="str" cm="1">
        <f t="array" ref="AX3778">IFERROR(_xlfn.TEXTJOIN(", ",TRUE,_xlfn._xlws.SORT(_xlfn.UNIQUE(_xlfn._xlws.FILTER($K$2:$K$2889,($I$2:$I$2889=I3778)*($K$2:$K$2889&lt;&gt;""))))),"")</f>
        <v>Sophie</v>
      </c>
      <c r="AY3778" s="1" t="str">
        <f>IF(ISBLANK(F3778),"", IF(OR(
ISNUMBER(FIND("escovacao",LOWER(F3778))),
ISNUMBER(FIND("escovação",LOWER(F3778))),
ISNUMBER(FIND("higiene bucal",LOWER(F3778))),
ISNUMBER(FIND("tosa",LOWER(F3778))),
ISNUMBER(FIND("hidratacao",LOWER(F3778))),
ISNUMBER(FIND("hidratação",LOWER(F3778))),
ISNUMBER(FIND("spa",LOWER(F3778))),
ISNUMBER(FIND("corte de unhas",LOWER(F3778))),
ISNUMBER(FIND("desembolo",LOWER(F3778))),
ISNUMBER(FIND("clorexidina",LOWER(F3778))),
ISNUMBER(FIND("matizacao",LOWER(F3778))),
ISNUMBER(FIND("matização",LOWER(F3778))),
ISNUMBER(FIND("arredondamento",LOWER(F3778))),
ISNUMBER(FIND("remocao",LOWER(F3778))),
ISNUMBER(FIND("remoção",LOWER(F3778)))
),"Serviços extras",
IF(ISNUMBER(FIND("banho",LOWER(F3778))),"Banho","Loja")))</f>
        <v>Serviços extras</v>
      </c>
      <c r="AZ3778" s="1" t="str">
        <f>IF(ISBLANK(I3778),"", _xlfn.LET(_xlpm.Pedido,TRIM(D3778&amp;""),IF(_xlpm.Pedido&lt;&gt;"",_xlpm.Pedido&amp;" | "&amp;K3778,I3778&amp;" | "&amp;K3778&amp;" | "&amp;TEXT(AU3778,"0"))))</f>
        <v>5688 | Sophie</v>
      </c>
      <c r="BA3778" s="1" t="str">
        <f>IF(ISBLANK(I3778),"", _xlfn.LET(_xlpm.TipoServico,LOWER(H3778),IF(ISNUMBER(FIND("banho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8" s="1" t="str">
        <f>IF(ISBLANK(I3778),"", _xlfn.LET(
    _xlpm.Servico,TRIM(F3778&amp;""),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3778" s="1">
        <f t="shared" si="13"/>
        <v>35</v>
      </c>
    </row>
    <row r="3779" spans="1:55" x14ac:dyDescent="0.3">
      <c r="A3779" t="s">
        <v>11</v>
      </c>
      <c r="B3779" s="3">
        <v>46169</v>
      </c>
      <c r="C3779" t="s">
        <v>53</v>
      </c>
      <c r="D3779">
        <v>5688</v>
      </c>
      <c r="F3779" t="s">
        <v>137</v>
      </c>
      <c r="G3779" t="s">
        <v>137</v>
      </c>
      <c r="H3779" t="s">
        <v>135</v>
      </c>
      <c r="I3779">
        <v>2269</v>
      </c>
      <c r="J3779" t="s">
        <v>74</v>
      </c>
      <c r="K3779" t="s">
        <v>202</v>
      </c>
      <c r="L3779">
        <v>557388578054</v>
      </c>
      <c r="N3779">
        <v>0</v>
      </c>
      <c r="P3779">
        <v>0</v>
      </c>
      <c r="Q3779">
        <v>5</v>
      </c>
      <c r="R3779">
        <v>5</v>
      </c>
      <c r="S3779">
        <v>1</v>
      </c>
      <c r="AH3779" t="s">
        <v>203</v>
      </c>
      <c r="AI3779" t="s">
        <v>204</v>
      </c>
      <c r="AJ3779" t="s">
        <v>192</v>
      </c>
      <c r="AK3779" t="s">
        <v>190</v>
      </c>
      <c r="AL3779" t="s">
        <v>188</v>
      </c>
      <c r="AT3779" s="1"/>
      <c r="AU3779" s="2" t="str">
        <f>IF(ISBLANK(B3779),"", TEXT(B3779,"dddd, d \d\e mmmm \d\e aaaa"))</f>
        <v>quarta-feira, 27 de maio de 2026</v>
      </c>
      <c r="AX3779" s="1" t="str" cm="1">
        <f t="array" ref="AX3779">IFERROR(_xlfn.TEXTJOIN(", ",TRUE,_xlfn._xlws.SORT(_xlfn.UNIQUE(_xlfn._xlws.FILTER($K$2:$K$2889,($I$2:$I$2889=I3779)*($K$2:$K$2889&lt;&gt;""))))),"")</f>
        <v>Sophie</v>
      </c>
      <c r="AY3779" s="1" t="str">
        <f>IF(ISBLANK(F3779),"", IF(OR(
ISNUMBER(FIND("escovacao",LOWER(F3779))),
ISNUMBER(FIND("escovação",LOWER(F3779))),
ISNUMBER(FIND("higiene bucal",LOWER(F3779))),
ISNUMBER(FIND("tosa",LOWER(F3779))),
ISNUMBER(FIND("hidratacao",LOWER(F3779))),
ISNUMBER(FIND("hidratação",LOWER(F3779))),
ISNUMBER(FIND("spa",LOWER(F3779))),
ISNUMBER(FIND("corte de unhas",LOWER(F3779))),
ISNUMBER(FIND("desembolo",LOWER(F3779))),
ISNUMBER(FIND("clorexidina",LOWER(F3779))),
ISNUMBER(FIND("matizacao",LOWER(F3779))),
ISNUMBER(FIND("matização",LOWER(F3779))),
ISNUMBER(FIND("arredondamento",LOWER(F3779))),
ISNUMBER(FIND("remocao",LOWER(F3779))),
ISNUMBER(FIND("remoção",LOWER(F3779)))
),"Serviços extras",
IF(ISNUMBER(FIND("banho",LOWER(F3779))),"Banho","Loja")))</f>
        <v>Serviços extras</v>
      </c>
      <c r="AZ3779" s="1" t="str">
        <f>IF(ISBLANK(I3779),"", _xlfn.LET(_xlpm.Pedido,TRIM(D3779&amp;""),IF(_xlpm.Pedido&lt;&gt;"",_xlpm.Pedido&amp;" | "&amp;K3779,I3779&amp;" | "&amp;K3779&amp;" | "&amp;TEXT(AU3779,"0"))))</f>
        <v>5688 | Sophie</v>
      </c>
      <c r="BA3779" s="1" t="str">
        <f>IF(ISBLANK(I3779),"", _xlfn.LET(_xlpm.TipoServico,LOWER(H3779),IF(ISNUMBER(FIND("banho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79" s="1" t="str">
        <f>IF(ISBLANK(I3779),"", _xlfn.LET(
    _xlpm.Servico,TRIM(F3779&amp;""),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79" s="1">
        <f t="shared" si="13"/>
        <v>5</v>
      </c>
    </row>
    <row r="3780" spans="1:55" x14ac:dyDescent="0.3">
      <c r="A3780" t="s">
        <v>141</v>
      </c>
      <c r="B3780" s="3">
        <v>46170</v>
      </c>
      <c r="C3780" t="s">
        <v>9</v>
      </c>
      <c r="D3780">
        <v>5690</v>
      </c>
      <c r="F3780" t="s">
        <v>134</v>
      </c>
      <c r="G3780" t="s">
        <v>134</v>
      </c>
      <c r="H3780" t="s">
        <v>135</v>
      </c>
      <c r="I3780">
        <v>2856</v>
      </c>
      <c r="J3780" t="s">
        <v>170</v>
      </c>
      <c r="K3780" t="s">
        <v>171</v>
      </c>
      <c r="L3780">
        <v>557398170181</v>
      </c>
      <c r="N3780">
        <v>0</v>
      </c>
      <c r="P3780">
        <v>0</v>
      </c>
      <c r="Q3780">
        <v>62</v>
      </c>
      <c r="R3780">
        <v>62</v>
      </c>
      <c r="S3780">
        <v>1</v>
      </c>
      <c r="AT3780" s="1"/>
      <c r="AU3780" s="2" t="str">
        <f>IF(ISBLANK(B3780),"", TEXT(B3780,"dddd, d \d\e mmmm \d\e aaaa"))</f>
        <v>quinta-feira, 28 de maio de 2026</v>
      </c>
      <c r="AX3780" s="1" t="str" cm="1">
        <f t="array" ref="AX3780">IFERROR(_xlfn.TEXTJOIN(", ",TRUE,_xlfn._xlws.SORT(_xlfn.UNIQUE(_xlfn._xlws.FILTER($K$2:$K$2889,($I$2:$I$2889=I3780)*($K$2:$K$2889&lt;&gt;""))))),"")</f>
        <v>Lua</v>
      </c>
      <c r="AY3780" s="1" t="str">
        <f>IF(ISBLANK(F3780),"", IF(OR(
ISNUMBER(FIND("escovacao",LOWER(F3780))),
ISNUMBER(FIND("escovação",LOWER(F3780))),
ISNUMBER(FIND("higiene bucal",LOWER(F3780))),
ISNUMBER(FIND("tosa",LOWER(F3780))),
ISNUMBER(FIND("hidratacao",LOWER(F3780))),
ISNUMBER(FIND("hidratação",LOWER(F3780))),
ISNUMBER(FIND("spa",LOWER(F3780))),
ISNUMBER(FIND("corte de unhas",LOWER(F3780))),
ISNUMBER(FIND("desembolo",LOWER(F3780))),
ISNUMBER(FIND("clorexidina",LOWER(F3780))),
ISNUMBER(FIND("matizacao",LOWER(F3780))),
ISNUMBER(FIND("matização",LOWER(F3780))),
ISNUMBER(FIND("arredondamento",LOWER(F3780))),
ISNUMBER(FIND("remocao",LOWER(F3780))),
ISNUMBER(FIND("remoção",LOWER(F3780)))
),"Serviços extras",
IF(ISNUMBER(FIND("banho",LOWER(F3780))),"Banho","Loja")))</f>
        <v>Banho</v>
      </c>
      <c r="AZ3780" s="1" t="str">
        <f>IF(ISBLANK(I3780),"", _xlfn.LET(_xlpm.Pedido,TRIM(D3780&amp;""),IF(_xlpm.Pedido&lt;&gt;"",_xlpm.Pedido&amp;" | "&amp;K3780,I3780&amp;" | "&amp;K3780&amp;" | "&amp;TEXT(AU3780,"0"))))</f>
        <v>5690 | Lua</v>
      </c>
      <c r="BA3780" s="1" t="str">
        <f>IF(ISBLANK(I3780),"", _xlfn.LET(_xlpm.TipoServico,LOWER(H3780),IF(ISNUMBER(FIND("banho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0" s="1" t="str">
        <f>IF(ISBLANK(I3780),"", _xlfn.LET(
    _xlpm.Servico,TRIM(F3780&amp;""),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80" s="1">
        <f t="shared" si="13"/>
        <v>62</v>
      </c>
    </row>
    <row r="3781" spans="1:55" x14ac:dyDescent="0.3">
      <c r="A3781" t="s">
        <v>141</v>
      </c>
      <c r="B3781" s="3">
        <v>46170</v>
      </c>
      <c r="C3781" t="s">
        <v>9</v>
      </c>
      <c r="D3781">
        <v>5693</v>
      </c>
      <c r="F3781" t="s">
        <v>134</v>
      </c>
      <c r="G3781" t="s">
        <v>134</v>
      </c>
      <c r="H3781" t="s">
        <v>135</v>
      </c>
      <c r="I3781">
        <v>2652</v>
      </c>
      <c r="J3781" t="s">
        <v>66</v>
      </c>
      <c r="K3781" t="s">
        <v>166</v>
      </c>
      <c r="L3781">
        <v>5527998872070</v>
      </c>
      <c r="N3781">
        <v>0</v>
      </c>
      <c r="P3781">
        <v>0</v>
      </c>
      <c r="Q3781">
        <v>62</v>
      </c>
      <c r="R3781">
        <v>62</v>
      </c>
      <c r="S3781">
        <v>1</v>
      </c>
      <c r="AT3781" s="1"/>
      <c r="AU3781" s="2" t="str">
        <f>IF(ISBLANK(B3781),"", TEXT(B3781,"dddd, d \d\e mmmm \d\e aaaa"))</f>
        <v>quinta-feira, 28 de maio de 2026</v>
      </c>
      <c r="AX3781" s="1" t="str" cm="1">
        <f t="array" ref="AX3781">IFERROR(_xlfn.TEXTJOIN(", ",TRUE,_xlfn._xlws.SORT(_xlfn.UNIQUE(_xlfn._xlws.FILTER($K$2:$K$2889,($I$2:$I$2889=I3781)*($K$2:$K$2889&lt;&gt;""))))),"")</f>
        <v>Mileide</v>
      </c>
      <c r="AY3781" s="1" t="str">
        <f>IF(ISBLANK(F3781),"", IF(OR(
ISNUMBER(FIND("escovacao",LOWER(F3781))),
ISNUMBER(FIND("escovação",LOWER(F3781))),
ISNUMBER(FIND("higiene bucal",LOWER(F3781))),
ISNUMBER(FIND("tosa",LOWER(F3781))),
ISNUMBER(FIND("hidratacao",LOWER(F3781))),
ISNUMBER(FIND("hidratação",LOWER(F3781))),
ISNUMBER(FIND("spa",LOWER(F3781))),
ISNUMBER(FIND("corte de unhas",LOWER(F3781))),
ISNUMBER(FIND("desembolo",LOWER(F3781))),
ISNUMBER(FIND("clorexidina",LOWER(F3781))),
ISNUMBER(FIND("matizacao",LOWER(F3781))),
ISNUMBER(FIND("matização",LOWER(F3781))),
ISNUMBER(FIND("arredondamento",LOWER(F3781))),
ISNUMBER(FIND("remocao",LOWER(F3781))),
ISNUMBER(FIND("remoção",LOWER(F3781)))
),"Serviços extras",
IF(ISNUMBER(FIND("banho",LOWER(F3781))),"Banho","Loja")))</f>
        <v>Banho</v>
      </c>
      <c r="AZ3781" s="1" t="str">
        <f>IF(ISBLANK(I3781),"", _xlfn.LET(_xlpm.Pedido,TRIM(D3781&amp;""),IF(_xlpm.Pedido&lt;&gt;"",_xlpm.Pedido&amp;" | "&amp;K3781,I3781&amp;" | "&amp;K3781&amp;" | "&amp;TEXT(AU3781,"0"))))</f>
        <v>5693 | Mileide</v>
      </c>
      <c r="BA3781" s="1" t="str">
        <f>IF(ISBLANK(I3781),"", _xlfn.LET(_xlpm.TipoServico,LOWER(H3781),IF(ISNUMBER(FIND("banho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1" s="1" t="str">
        <f>IF(ISBLANK(I3781),"", _xlfn.LET(
    _xlpm.Servico,TRIM(F3781&amp;""),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81" s="1">
        <f t="shared" si="13"/>
        <v>62</v>
      </c>
    </row>
    <row r="3782" spans="1:55" x14ac:dyDescent="0.3">
      <c r="A3782" t="s">
        <v>141</v>
      </c>
      <c r="B3782" s="3">
        <v>46170</v>
      </c>
      <c r="C3782" t="s">
        <v>9</v>
      </c>
      <c r="D3782">
        <v>5693</v>
      </c>
      <c r="F3782" t="s">
        <v>137</v>
      </c>
      <c r="G3782" t="s">
        <v>137</v>
      </c>
      <c r="H3782" t="s">
        <v>135</v>
      </c>
      <c r="I3782">
        <v>2652</v>
      </c>
      <c r="J3782" t="s">
        <v>66</v>
      </c>
      <c r="K3782" t="s">
        <v>166</v>
      </c>
      <c r="L3782">
        <v>5527998872070</v>
      </c>
      <c r="N3782">
        <v>0</v>
      </c>
      <c r="P3782">
        <v>0</v>
      </c>
      <c r="Q3782">
        <v>5</v>
      </c>
      <c r="R3782">
        <v>5</v>
      </c>
      <c r="S3782">
        <v>1</v>
      </c>
      <c r="AT3782" s="1"/>
      <c r="AU3782" s="2" t="str">
        <f>IF(ISBLANK(B3782),"", TEXT(B3782,"dddd, d \d\e mmmm \d\e aaaa"))</f>
        <v>quinta-feira, 28 de maio de 2026</v>
      </c>
      <c r="AX3782" s="1" t="str" cm="1">
        <f t="array" ref="AX3782">IFERROR(_xlfn.TEXTJOIN(", ",TRUE,_xlfn._xlws.SORT(_xlfn.UNIQUE(_xlfn._xlws.FILTER($K$2:$K$2889,($I$2:$I$2889=I3782)*($K$2:$K$2889&lt;&gt;""))))),"")</f>
        <v>Mileide</v>
      </c>
      <c r="AY3782" s="1" t="str">
        <f>IF(ISBLANK(F3782),"", IF(OR(
ISNUMBER(FIND("escovacao",LOWER(F3782))),
ISNUMBER(FIND("escovação",LOWER(F3782))),
ISNUMBER(FIND("higiene bucal",LOWER(F3782))),
ISNUMBER(FIND("tosa",LOWER(F3782))),
ISNUMBER(FIND("hidratacao",LOWER(F3782))),
ISNUMBER(FIND("hidratação",LOWER(F3782))),
ISNUMBER(FIND("spa",LOWER(F3782))),
ISNUMBER(FIND("corte de unhas",LOWER(F3782))),
ISNUMBER(FIND("desembolo",LOWER(F3782))),
ISNUMBER(FIND("clorexidina",LOWER(F3782))),
ISNUMBER(FIND("matizacao",LOWER(F3782))),
ISNUMBER(FIND("matização",LOWER(F3782))),
ISNUMBER(FIND("arredondamento",LOWER(F3782))),
ISNUMBER(FIND("remocao",LOWER(F3782))),
ISNUMBER(FIND("remoção",LOWER(F3782)))
),"Serviços extras",
IF(ISNUMBER(FIND("banho",LOWER(F3782))),"Banho","Loja")))</f>
        <v>Serviços extras</v>
      </c>
      <c r="AZ3782" s="1" t="str">
        <f>IF(ISBLANK(I3782),"", _xlfn.LET(_xlpm.Pedido,TRIM(D3782&amp;""),IF(_xlpm.Pedido&lt;&gt;"",_xlpm.Pedido&amp;" | "&amp;K3782,I3782&amp;" | "&amp;K3782&amp;" | "&amp;TEXT(AU3782,"0"))))</f>
        <v>5693 | Mileide</v>
      </c>
      <c r="BA3782" s="1" t="str">
        <f>IF(ISBLANK(I3782),"", _xlfn.LET(_xlpm.TipoServico,LOWER(H3782),IF(ISNUMBER(FIND("banho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2" s="1" t="str">
        <f>IF(ISBLANK(I3782),"", _xlfn.LET(
    _xlpm.Servico,TRIM(F3782&amp;""),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82" s="1">
        <f t="shared" si="13"/>
        <v>5</v>
      </c>
    </row>
    <row r="3783" spans="1:55" x14ac:dyDescent="0.3">
      <c r="A3783" t="s">
        <v>133</v>
      </c>
      <c r="B3783" s="3">
        <v>46170</v>
      </c>
      <c r="C3783" t="s">
        <v>9</v>
      </c>
      <c r="D3783">
        <v>5697</v>
      </c>
      <c r="F3783" t="s">
        <v>134</v>
      </c>
      <c r="G3783" t="s">
        <v>134</v>
      </c>
      <c r="H3783" t="s">
        <v>135</v>
      </c>
      <c r="I3783">
        <v>2461</v>
      </c>
      <c r="J3783" t="s">
        <v>262</v>
      </c>
      <c r="K3783" t="s">
        <v>171</v>
      </c>
      <c r="L3783">
        <v>73991912911</v>
      </c>
      <c r="N3783">
        <v>0</v>
      </c>
      <c r="P3783">
        <v>0</v>
      </c>
      <c r="Q3783">
        <v>62</v>
      </c>
      <c r="R3783">
        <v>62</v>
      </c>
      <c r="S3783">
        <v>1</v>
      </c>
      <c r="AH3783" t="s">
        <v>207</v>
      </c>
      <c r="AI3783" t="s">
        <v>199</v>
      </c>
      <c r="AJ3783" t="s">
        <v>192</v>
      </c>
      <c r="AK3783" t="s">
        <v>190</v>
      </c>
      <c r="AL3783" t="s">
        <v>188</v>
      </c>
      <c r="AM3783" t="s">
        <v>263</v>
      </c>
      <c r="AT3783" s="1"/>
      <c r="AU3783" s="2" t="str">
        <f>IF(ISBLANK(B3783),"", TEXT(B3783,"dddd, d \d\e mmmm \d\e aaaa"))</f>
        <v>quinta-feira, 28 de maio de 2026</v>
      </c>
      <c r="AX3783" s="1" t="str" cm="1">
        <f t="array" ref="AX3783">IFERROR(_xlfn.TEXTJOIN(", ",TRUE,_xlfn._xlws.SORT(_xlfn.UNIQUE(_xlfn._xlws.FILTER($K$2:$K$2889,($I$2:$I$2889=I3783)*($K$2:$K$2889&lt;&gt;""))))),"")</f>
        <v>Lua</v>
      </c>
      <c r="AY3783" s="1" t="str">
        <f>IF(ISBLANK(F3783),"", IF(OR(
ISNUMBER(FIND("escovacao",LOWER(F3783))),
ISNUMBER(FIND("escovação",LOWER(F3783))),
ISNUMBER(FIND("higiene bucal",LOWER(F3783))),
ISNUMBER(FIND("tosa",LOWER(F3783))),
ISNUMBER(FIND("hidratacao",LOWER(F3783))),
ISNUMBER(FIND("hidratação",LOWER(F3783))),
ISNUMBER(FIND("spa",LOWER(F3783))),
ISNUMBER(FIND("corte de unhas",LOWER(F3783))),
ISNUMBER(FIND("desembolo",LOWER(F3783))),
ISNUMBER(FIND("clorexidina",LOWER(F3783))),
ISNUMBER(FIND("matizacao",LOWER(F3783))),
ISNUMBER(FIND("matização",LOWER(F3783))),
ISNUMBER(FIND("arredondamento",LOWER(F3783))),
ISNUMBER(FIND("remocao",LOWER(F3783))),
ISNUMBER(FIND("remoção",LOWER(F3783)))
),"Serviços extras",
IF(ISNUMBER(FIND("banho",LOWER(F3783))),"Banho","Loja")))</f>
        <v>Banho</v>
      </c>
      <c r="AZ3783" s="1" t="str">
        <f>IF(ISBLANK(I3783),"", _xlfn.LET(_xlpm.Pedido,TRIM(D3783&amp;""),IF(_xlpm.Pedido&lt;&gt;"",_xlpm.Pedido&amp;" | "&amp;K3783,I3783&amp;" | "&amp;K3783&amp;" | "&amp;TEXT(AU3783,"0"))))</f>
        <v>5697 | Lua</v>
      </c>
      <c r="BA3783" s="1" t="str">
        <f>IF(ISBLANK(I3783),"", _xlfn.LET(_xlpm.TipoServico,LOWER(H3783),IF(ISNUMBER(FIND("banho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3" s="1" t="str">
        <f>IF(ISBLANK(I3783),"", _xlfn.LET(
    _xlpm.Servico,TRIM(F3783&amp;""),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83" s="1">
        <f t="shared" si="13"/>
        <v>62</v>
      </c>
    </row>
    <row r="3784" spans="1:55" x14ac:dyDescent="0.3">
      <c r="A3784" t="s">
        <v>133</v>
      </c>
      <c r="B3784" s="3">
        <v>46170</v>
      </c>
      <c r="C3784" t="s">
        <v>9</v>
      </c>
      <c r="D3784">
        <v>5697</v>
      </c>
      <c r="F3784" t="s">
        <v>137</v>
      </c>
      <c r="G3784" t="s">
        <v>137</v>
      </c>
      <c r="H3784" t="s">
        <v>135</v>
      </c>
      <c r="I3784">
        <v>2461</v>
      </c>
      <c r="J3784" t="s">
        <v>262</v>
      </c>
      <c r="K3784" t="s">
        <v>171</v>
      </c>
      <c r="L3784">
        <v>73991912911</v>
      </c>
      <c r="N3784">
        <v>0</v>
      </c>
      <c r="P3784">
        <v>0</v>
      </c>
      <c r="Q3784">
        <v>5</v>
      </c>
      <c r="R3784">
        <v>5</v>
      </c>
      <c r="S3784">
        <v>1</v>
      </c>
      <c r="AH3784" t="s">
        <v>207</v>
      </c>
      <c r="AI3784" t="s">
        <v>199</v>
      </c>
      <c r="AJ3784" t="s">
        <v>192</v>
      </c>
      <c r="AK3784" t="s">
        <v>190</v>
      </c>
      <c r="AL3784" t="s">
        <v>188</v>
      </c>
      <c r="AM3784" t="s">
        <v>263</v>
      </c>
      <c r="AT3784" s="1"/>
      <c r="AU3784" s="2" t="str">
        <f>IF(ISBLANK(B3784),"", TEXT(B3784,"dddd, d \d\e mmmm \d\e aaaa"))</f>
        <v>quinta-feira, 28 de maio de 2026</v>
      </c>
      <c r="AX3784" s="1" t="str" cm="1">
        <f t="array" ref="AX3784">IFERROR(_xlfn.TEXTJOIN(", ",TRUE,_xlfn._xlws.SORT(_xlfn.UNIQUE(_xlfn._xlws.FILTER($K$2:$K$2889,($I$2:$I$2889=I3784)*($K$2:$K$2889&lt;&gt;""))))),"")</f>
        <v>Lua</v>
      </c>
      <c r="AY3784" s="1" t="str">
        <f>IF(ISBLANK(F3784),"", IF(OR(
ISNUMBER(FIND("escovacao",LOWER(F3784))),
ISNUMBER(FIND("escovação",LOWER(F3784))),
ISNUMBER(FIND("higiene bucal",LOWER(F3784))),
ISNUMBER(FIND("tosa",LOWER(F3784))),
ISNUMBER(FIND("hidratacao",LOWER(F3784))),
ISNUMBER(FIND("hidratação",LOWER(F3784))),
ISNUMBER(FIND("spa",LOWER(F3784))),
ISNUMBER(FIND("corte de unhas",LOWER(F3784))),
ISNUMBER(FIND("desembolo",LOWER(F3784))),
ISNUMBER(FIND("clorexidina",LOWER(F3784))),
ISNUMBER(FIND("matizacao",LOWER(F3784))),
ISNUMBER(FIND("matização",LOWER(F3784))),
ISNUMBER(FIND("arredondamento",LOWER(F3784))),
ISNUMBER(FIND("remocao",LOWER(F3784))),
ISNUMBER(FIND("remoção",LOWER(F3784)))
),"Serviços extras",
IF(ISNUMBER(FIND("banho",LOWER(F3784))),"Banho","Loja")))</f>
        <v>Serviços extras</v>
      </c>
      <c r="AZ3784" s="1" t="str">
        <f>IF(ISBLANK(I3784),"", _xlfn.LET(_xlpm.Pedido,TRIM(D3784&amp;""),IF(_xlpm.Pedido&lt;&gt;"",_xlpm.Pedido&amp;" | "&amp;K3784,I3784&amp;" | "&amp;K3784&amp;" | "&amp;TEXT(AU3784,"0"))))</f>
        <v>5697 | Lua</v>
      </c>
      <c r="BA3784" s="1" t="str">
        <f>IF(ISBLANK(I3784),"", _xlfn.LET(_xlpm.TipoServico,LOWER(H3784),IF(ISNUMBER(FIND("banho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4" s="1" t="str">
        <f>IF(ISBLANK(I3784),"", _xlfn.LET(
    _xlpm.Servico,TRIM(F3784&amp;""),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84" s="1">
        <f t="shared" si="13"/>
        <v>5</v>
      </c>
    </row>
    <row r="3785" spans="1:55" x14ac:dyDescent="0.3">
      <c r="A3785" t="s">
        <v>133</v>
      </c>
      <c r="B3785" s="3">
        <v>46171</v>
      </c>
      <c r="C3785" t="s">
        <v>2</v>
      </c>
      <c r="F3785" t="s">
        <v>134</v>
      </c>
      <c r="G3785" t="s">
        <v>134</v>
      </c>
      <c r="H3785" t="s">
        <v>135</v>
      </c>
      <c r="I3785">
        <v>2555</v>
      </c>
      <c r="J3785" t="s">
        <v>52</v>
      </c>
      <c r="K3785" t="s">
        <v>152</v>
      </c>
      <c r="L3785">
        <v>5573991323671</v>
      </c>
      <c r="N3785">
        <v>0</v>
      </c>
      <c r="P3785">
        <v>0</v>
      </c>
      <c r="Q3785">
        <v>62</v>
      </c>
      <c r="R3785">
        <v>62</v>
      </c>
      <c r="S3785">
        <v>1</v>
      </c>
      <c r="AT3785" s="1"/>
      <c r="AU3785" s="2" t="str">
        <f>IF(ISBLANK(B3785),"", TEXT(B3785,"dddd, d \d\e mmmm \d\e aaaa"))</f>
        <v>sexta-feira, 29 de maio de 2026</v>
      </c>
      <c r="AX3785" s="1" t="str" cm="1">
        <f t="array" ref="AX3785">IFERROR(_xlfn.TEXTJOIN(", ",TRUE,_xlfn._xlws.SORT(_xlfn.UNIQUE(_xlfn._xlws.FILTER($K$2:$K$2889,($I$2:$I$2889=I3785)*($K$2:$K$2889&lt;&gt;""))))),"")</f>
        <v>Gus</v>
      </c>
      <c r="AY3785" s="1" t="str">
        <f>IF(ISBLANK(F3785),"", IF(OR(
ISNUMBER(FIND("escovacao",LOWER(F3785))),
ISNUMBER(FIND("escovação",LOWER(F3785))),
ISNUMBER(FIND("higiene bucal",LOWER(F3785))),
ISNUMBER(FIND("tosa",LOWER(F3785))),
ISNUMBER(FIND("hidratacao",LOWER(F3785))),
ISNUMBER(FIND("hidratação",LOWER(F3785))),
ISNUMBER(FIND("spa",LOWER(F3785))),
ISNUMBER(FIND("corte de unhas",LOWER(F3785))),
ISNUMBER(FIND("desembolo",LOWER(F3785))),
ISNUMBER(FIND("clorexidina",LOWER(F3785))),
ISNUMBER(FIND("matizacao",LOWER(F3785))),
ISNUMBER(FIND("matização",LOWER(F3785))),
ISNUMBER(FIND("arredondamento",LOWER(F3785))),
ISNUMBER(FIND("remocao",LOWER(F3785))),
ISNUMBER(FIND("remoção",LOWER(F3785)))
),"Serviços extras",
IF(ISNUMBER(FIND("banho",LOWER(F3785))),"Banho","Loja")))</f>
        <v>Banho</v>
      </c>
      <c r="AZ3785" s="1" t="str">
        <f>IF(ISBLANK(I3785),"", _xlfn.LET(_xlpm.Pedido,TRIM(D3785&amp;""),IF(_xlpm.Pedido&lt;&gt;"",_xlpm.Pedido&amp;" | "&amp;K3785,I3785&amp;" | "&amp;K3785&amp;" | "&amp;TEXT(AU3785,"0"))))</f>
        <v>2555 | Gus | sexta-feira, 29 de maio de 2026</v>
      </c>
      <c r="BA3785" s="1" t="str">
        <f>IF(ISBLANK(I3785),"", _xlfn.LET(_xlpm.TipoServico,LOWER(H3785),IF(ISNUMBER(FIND("banho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5" s="1" t="str">
        <f>IF(ISBLANK(I3785),"", _xlfn.LET(
    _xlpm.Servico,TRIM(F3785&amp;""),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85" s="1">
        <f t="shared" si="13"/>
        <v>62</v>
      </c>
    </row>
    <row r="3786" spans="1:55" x14ac:dyDescent="0.3">
      <c r="A3786" t="s">
        <v>133</v>
      </c>
      <c r="B3786" s="3">
        <v>46171</v>
      </c>
      <c r="C3786" t="s">
        <v>2</v>
      </c>
      <c r="F3786" t="s">
        <v>137</v>
      </c>
      <c r="G3786" t="s">
        <v>137</v>
      </c>
      <c r="H3786" t="s">
        <v>135</v>
      </c>
      <c r="I3786">
        <v>2555</v>
      </c>
      <c r="J3786" t="s">
        <v>52</v>
      </c>
      <c r="K3786" t="s">
        <v>152</v>
      </c>
      <c r="L3786">
        <v>5573991323671</v>
      </c>
      <c r="N3786">
        <v>0</v>
      </c>
      <c r="P3786">
        <v>0</v>
      </c>
      <c r="Q3786">
        <v>5</v>
      </c>
      <c r="R3786">
        <v>5</v>
      </c>
      <c r="S3786">
        <v>1</v>
      </c>
      <c r="AT3786" s="1"/>
      <c r="AU3786" s="2" t="str">
        <f>IF(ISBLANK(B3786),"", TEXT(B3786,"dddd, d \d\e mmmm \d\e aaaa"))</f>
        <v>sexta-feira, 29 de maio de 2026</v>
      </c>
      <c r="AX3786" s="1" t="str" cm="1">
        <f t="array" ref="AX3786">IFERROR(_xlfn.TEXTJOIN(", ",TRUE,_xlfn._xlws.SORT(_xlfn.UNIQUE(_xlfn._xlws.FILTER($K$2:$K$2889,($I$2:$I$2889=I3786)*($K$2:$K$2889&lt;&gt;""))))),"")</f>
        <v>Gus</v>
      </c>
      <c r="AY3786" s="1" t="str">
        <f>IF(ISBLANK(F3786),"", IF(OR(
ISNUMBER(FIND("escovacao",LOWER(F3786))),
ISNUMBER(FIND("escovação",LOWER(F3786))),
ISNUMBER(FIND("higiene bucal",LOWER(F3786))),
ISNUMBER(FIND("tosa",LOWER(F3786))),
ISNUMBER(FIND("hidratacao",LOWER(F3786))),
ISNUMBER(FIND("hidratação",LOWER(F3786))),
ISNUMBER(FIND("spa",LOWER(F3786))),
ISNUMBER(FIND("corte de unhas",LOWER(F3786))),
ISNUMBER(FIND("desembolo",LOWER(F3786))),
ISNUMBER(FIND("clorexidina",LOWER(F3786))),
ISNUMBER(FIND("matizacao",LOWER(F3786))),
ISNUMBER(FIND("matização",LOWER(F3786))),
ISNUMBER(FIND("arredondamento",LOWER(F3786))),
ISNUMBER(FIND("remocao",LOWER(F3786))),
ISNUMBER(FIND("remoção",LOWER(F3786)))
),"Serviços extras",
IF(ISNUMBER(FIND("banho",LOWER(F3786))),"Banho","Loja")))</f>
        <v>Serviços extras</v>
      </c>
      <c r="AZ3786" s="1" t="str">
        <f>IF(ISBLANK(I3786),"", _xlfn.LET(_xlpm.Pedido,TRIM(D3786&amp;""),IF(_xlpm.Pedido&lt;&gt;"",_xlpm.Pedido&amp;" | "&amp;K3786,I3786&amp;" | "&amp;K3786&amp;" | "&amp;TEXT(AU3786,"0"))))</f>
        <v>2555 | Gus | sexta-feira, 29 de maio de 2026</v>
      </c>
      <c r="BA3786" s="1" t="str">
        <f>IF(ISBLANK(I3786),"", _xlfn.LET(_xlpm.TipoServico,LOWER(H3786),IF(ISNUMBER(FIND("banho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6" s="1" t="str">
        <f>IF(ISBLANK(I3786),"", _xlfn.LET(
    _xlpm.Servico,TRIM(F3786&amp;""),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86" s="1">
        <f t="shared" si="13"/>
        <v>5</v>
      </c>
    </row>
    <row r="3787" spans="1:55" x14ac:dyDescent="0.3">
      <c r="A3787" t="s">
        <v>141</v>
      </c>
      <c r="B3787" s="3">
        <v>46171</v>
      </c>
      <c r="C3787" t="s">
        <v>2</v>
      </c>
      <c r="D3787">
        <v>5709</v>
      </c>
      <c r="F3787" t="s">
        <v>134</v>
      </c>
      <c r="G3787" t="s">
        <v>134</v>
      </c>
      <c r="H3787" t="s">
        <v>135</v>
      </c>
      <c r="I3787">
        <v>2223</v>
      </c>
      <c r="J3787" t="s">
        <v>62</v>
      </c>
      <c r="K3787" t="s">
        <v>256</v>
      </c>
      <c r="L3787">
        <v>7991086301</v>
      </c>
      <c r="N3787">
        <v>0</v>
      </c>
      <c r="P3787">
        <v>0</v>
      </c>
      <c r="Q3787">
        <v>62</v>
      </c>
      <c r="R3787">
        <v>62</v>
      </c>
      <c r="S3787">
        <v>1</v>
      </c>
      <c r="AH3787" t="s">
        <v>207</v>
      </c>
      <c r="AI3787" t="s">
        <v>199</v>
      </c>
      <c r="AJ3787" t="s">
        <v>192</v>
      </c>
      <c r="AK3787" t="s">
        <v>190</v>
      </c>
      <c r="AL3787" t="s">
        <v>188</v>
      </c>
      <c r="AM3787" t="s">
        <v>257</v>
      </c>
      <c r="AT3787" s="1"/>
      <c r="AU3787" s="2" t="str">
        <f>IF(ISBLANK(B3787),"", TEXT(B3787,"dddd, d \d\e mmmm \d\e aaaa"))</f>
        <v>sexta-feira, 29 de maio de 2026</v>
      </c>
      <c r="AX3787" s="1" t="str" cm="1">
        <f t="array" ref="AX3787">IFERROR(_xlfn.TEXTJOIN(", ",TRUE,_xlfn._xlws.SORT(_xlfn.UNIQUE(_xlfn._xlws.FILTER($K$2:$K$2889,($I$2:$I$2889=I3787)*($K$2:$K$2889&lt;&gt;""))))),"")</f>
        <v>Joey, Phoebe</v>
      </c>
      <c r="AY3787" s="1" t="str">
        <f>IF(ISBLANK(F3787),"", IF(OR(
ISNUMBER(FIND("escovacao",LOWER(F3787))),
ISNUMBER(FIND("escovação",LOWER(F3787))),
ISNUMBER(FIND("higiene bucal",LOWER(F3787))),
ISNUMBER(FIND("tosa",LOWER(F3787))),
ISNUMBER(FIND("hidratacao",LOWER(F3787))),
ISNUMBER(FIND("hidratação",LOWER(F3787))),
ISNUMBER(FIND("spa",LOWER(F3787))),
ISNUMBER(FIND("corte de unhas",LOWER(F3787))),
ISNUMBER(FIND("desembolo",LOWER(F3787))),
ISNUMBER(FIND("clorexidina",LOWER(F3787))),
ISNUMBER(FIND("matizacao",LOWER(F3787))),
ISNUMBER(FIND("matização",LOWER(F3787))),
ISNUMBER(FIND("arredondamento",LOWER(F3787))),
ISNUMBER(FIND("remocao",LOWER(F3787))),
ISNUMBER(FIND("remoção",LOWER(F3787)))
),"Serviços extras",
IF(ISNUMBER(FIND("banho",LOWER(F3787))),"Banho","Loja")))</f>
        <v>Banho</v>
      </c>
      <c r="AZ3787" s="1" t="str">
        <f>IF(ISBLANK(I3787),"", _xlfn.LET(_xlpm.Pedido,TRIM(D3787&amp;""),IF(_xlpm.Pedido&lt;&gt;"",_xlpm.Pedido&amp;" | "&amp;K3787,I3787&amp;" | "&amp;K3787&amp;" | "&amp;TEXT(AU3787,"0"))))</f>
        <v>5709 | Phoebe</v>
      </c>
      <c r="BA3787" s="1" t="str">
        <f>IF(ISBLANK(I3787),"", _xlfn.LET(_xlpm.TipoServico,LOWER(H3787),IF(ISNUMBER(FIND("banho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7" s="1" t="str">
        <f>IF(ISBLANK(I3787),"", _xlfn.LET(
    _xlpm.Servico,TRIM(F3787&amp;""),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87" s="1">
        <f t="shared" ref="BC3787:BC3850" si="14">IF(ISBLANK(B3787),"", IF(ISBLANK(R3787),Q3787*S3787,R3787*S3787))</f>
        <v>62</v>
      </c>
    </row>
    <row r="3788" spans="1:55" x14ac:dyDescent="0.3">
      <c r="A3788" t="s">
        <v>133</v>
      </c>
      <c r="B3788" s="3">
        <v>46171</v>
      </c>
      <c r="C3788" t="s">
        <v>2</v>
      </c>
      <c r="D3788">
        <v>5709</v>
      </c>
      <c r="F3788" t="s">
        <v>134</v>
      </c>
      <c r="G3788" t="s">
        <v>134</v>
      </c>
      <c r="H3788" t="s">
        <v>135</v>
      </c>
      <c r="I3788">
        <v>2223</v>
      </c>
      <c r="J3788" t="s">
        <v>62</v>
      </c>
      <c r="K3788" t="s">
        <v>256</v>
      </c>
      <c r="L3788">
        <v>7991086301</v>
      </c>
      <c r="N3788">
        <v>0</v>
      </c>
      <c r="P3788">
        <v>0</v>
      </c>
      <c r="Q3788">
        <v>62</v>
      </c>
      <c r="R3788">
        <v>62</v>
      </c>
      <c r="S3788">
        <v>1</v>
      </c>
      <c r="AH3788" t="s">
        <v>207</v>
      </c>
      <c r="AI3788" t="s">
        <v>199</v>
      </c>
      <c r="AJ3788" t="s">
        <v>192</v>
      </c>
      <c r="AK3788" t="s">
        <v>190</v>
      </c>
      <c r="AL3788" t="s">
        <v>188</v>
      </c>
      <c r="AM3788" t="s">
        <v>257</v>
      </c>
      <c r="AT3788" s="1"/>
      <c r="AU3788" s="2" t="str">
        <f>IF(ISBLANK(B3788),"", TEXT(B3788,"dddd, d \d\e mmmm \d\e aaaa"))</f>
        <v>sexta-feira, 29 de maio de 2026</v>
      </c>
      <c r="AX3788" s="1" t="str" cm="1">
        <f t="array" ref="AX3788">IFERROR(_xlfn.TEXTJOIN(", ",TRUE,_xlfn._xlws.SORT(_xlfn.UNIQUE(_xlfn._xlws.FILTER($K$2:$K$2889,($I$2:$I$2889=I3788)*($K$2:$K$2889&lt;&gt;""))))),"")</f>
        <v>Joey, Phoebe</v>
      </c>
      <c r="AY3788" s="1" t="str">
        <f>IF(ISBLANK(F3788),"", IF(OR(
ISNUMBER(FIND("escovacao",LOWER(F3788))),
ISNUMBER(FIND("escovação",LOWER(F3788))),
ISNUMBER(FIND("higiene bucal",LOWER(F3788))),
ISNUMBER(FIND("tosa",LOWER(F3788))),
ISNUMBER(FIND("hidratacao",LOWER(F3788))),
ISNUMBER(FIND("hidratação",LOWER(F3788))),
ISNUMBER(FIND("spa",LOWER(F3788))),
ISNUMBER(FIND("corte de unhas",LOWER(F3788))),
ISNUMBER(FIND("desembolo",LOWER(F3788))),
ISNUMBER(FIND("clorexidina",LOWER(F3788))),
ISNUMBER(FIND("matizacao",LOWER(F3788))),
ISNUMBER(FIND("matização",LOWER(F3788))),
ISNUMBER(FIND("arredondamento",LOWER(F3788))),
ISNUMBER(FIND("remocao",LOWER(F3788))),
ISNUMBER(FIND("remoção",LOWER(F3788)))
),"Serviços extras",
IF(ISNUMBER(FIND("banho",LOWER(F3788))),"Banho","Loja")))</f>
        <v>Banho</v>
      </c>
      <c r="AZ3788" s="1" t="str">
        <f>IF(ISBLANK(I3788),"", _xlfn.LET(_xlpm.Pedido,TRIM(D3788&amp;""),IF(_xlpm.Pedido&lt;&gt;"",_xlpm.Pedido&amp;" | "&amp;K3788,I3788&amp;" | "&amp;K3788&amp;" | "&amp;TEXT(AU3788,"0"))))</f>
        <v>5709 | Phoebe</v>
      </c>
      <c r="BA3788" s="1" t="str">
        <f>IF(ISBLANK(I3788),"", _xlfn.LET(_xlpm.TipoServico,LOWER(H3788),IF(ISNUMBER(FIND("banho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8" s="1" t="str">
        <f>IF(ISBLANK(I3788),"", _xlfn.LET(
    _xlpm.Servico,TRIM(F3788&amp;""),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88" s="1">
        <f t="shared" si="14"/>
        <v>62</v>
      </c>
    </row>
    <row r="3789" spans="1:55" x14ac:dyDescent="0.3">
      <c r="A3789" t="s">
        <v>141</v>
      </c>
      <c r="B3789" s="3">
        <v>46171</v>
      </c>
      <c r="C3789" t="s">
        <v>2</v>
      </c>
      <c r="D3789">
        <v>5709</v>
      </c>
      <c r="F3789" t="s">
        <v>137</v>
      </c>
      <c r="G3789" t="s">
        <v>137</v>
      </c>
      <c r="H3789" t="s">
        <v>135</v>
      </c>
      <c r="I3789">
        <v>2223</v>
      </c>
      <c r="J3789" t="s">
        <v>62</v>
      </c>
      <c r="K3789" t="s">
        <v>256</v>
      </c>
      <c r="L3789">
        <v>7991086301</v>
      </c>
      <c r="N3789">
        <v>0</v>
      </c>
      <c r="P3789">
        <v>0</v>
      </c>
      <c r="Q3789">
        <v>5</v>
      </c>
      <c r="R3789">
        <v>5</v>
      </c>
      <c r="S3789">
        <v>1</v>
      </c>
      <c r="AH3789" t="s">
        <v>207</v>
      </c>
      <c r="AI3789" t="s">
        <v>199</v>
      </c>
      <c r="AJ3789" t="s">
        <v>192</v>
      </c>
      <c r="AK3789" t="s">
        <v>190</v>
      </c>
      <c r="AL3789" t="s">
        <v>188</v>
      </c>
      <c r="AM3789" t="s">
        <v>257</v>
      </c>
      <c r="AT3789" s="1"/>
      <c r="AU3789" s="2" t="str">
        <f>IF(ISBLANK(B3789),"", TEXT(B3789,"dddd, d \d\e mmmm \d\e aaaa"))</f>
        <v>sexta-feira, 29 de maio de 2026</v>
      </c>
      <c r="AX3789" s="1" t="str" cm="1">
        <f t="array" ref="AX3789">IFERROR(_xlfn.TEXTJOIN(", ",TRUE,_xlfn._xlws.SORT(_xlfn.UNIQUE(_xlfn._xlws.FILTER($K$2:$K$2889,($I$2:$I$2889=I3789)*($K$2:$K$2889&lt;&gt;""))))),"")</f>
        <v>Joey, Phoebe</v>
      </c>
      <c r="AY3789" s="1" t="str">
        <f>IF(ISBLANK(F3789),"", IF(OR(
ISNUMBER(FIND("escovacao",LOWER(F3789))),
ISNUMBER(FIND("escovação",LOWER(F3789))),
ISNUMBER(FIND("higiene bucal",LOWER(F3789))),
ISNUMBER(FIND("tosa",LOWER(F3789))),
ISNUMBER(FIND("hidratacao",LOWER(F3789))),
ISNUMBER(FIND("hidratação",LOWER(F3789))),
ISNUMBER(FIND("spa",LOWER(F3789))),
ISNUMBER(FIND("corte de unhas",LOWER(F3789))),
ISNUMBER(FIND("desembolo",LOWER(F3789))),
ISNUMBER(FIND("clorexidina",LOWER(F3789))),
ISNUMBER(FIND("matizacao",LOWER(F3789))),
ISNUMBER(FIND("matização",LOWER(F3789))),
ISNUMBER(FIND("arredondamento",LOWER(F3789))),
ISNUMBER(FIND("remocao",LOWER(F3789))),
ISNUMBER(FIND("remoção",LOWER(F3789)))
),"Serviços extras",
IF(ISNUMBER(FIND("banho",LOWER(F3789))),"Banho","Loja")))</f>
        <v>Serviços extras</v>
      </c>
      <c r="AZ3789" s="1" t="str">
        <f>IF(ISBLANK(I3789),"", _xlfn.LET(_xlpm.Pedido,TRIM(D3789&amp;""),IF(_xlpm.Pedido&lt;&gt;"",_xlpm.Pedido&amp;" | "&amp;K3789,I3789&amp;" | "&amp;K3789&amp;" | "&amp;TEXT(AU3789,"0"))))</f>
        <v>5709 | Phoebe</v>
      </c>
      <c r="BA3789" s="1" t="str">
        <f>IF(ISBLANK(I3789),"", _xlfn.LET(_xlpm.TipoServico,LOWER(H3789),IF(ISNUMBER(FIND("banho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89" s="1" t="str">
        <f>IF(ISBLANK(I3789),"", _xlfn.LET(
    _xlpm.Servico,TRIM(F3789&amp;""),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89" s="1">
        <f t="shared" si="14"/>
        <v>5</v>
      </c>
    </row>
    <row r="3790" spans="1:55" x14ac:dyDescent="0.3">
      <c r="A3790" t="s">
        <v>133</v>
      </c>
      <c r="B3790" s="3">
        <v>46171</v>
      </c>
      <c r="C3790" t="s">
        <v>2</v>
      </c>
      <c r="D3790">
        <v>5709</v>
      </c>
      <c r="F3790" t="s">
        <v>137</v>
      </c>
      <c r="G3790" t="s">
        <v>137</v>
      </c>
      <c r="H3790" t="s">
        <v>135</v>
      </c>
      <c r="I3790">
        <v>2223</v>
      </c>
      <c r="J3790" t="s">
        <v>62</v>
      </c>
      <c r="K3790" t="s">
        <v>256</v>
      </c>
      <c r="L3790">
        <v>7991086301</v>
      </c>
      <c r="N3790">
        <v>0</v>
      </c>
      <c r="P3790">
        <v>0</v>
      </c>
      <c r="Q3790">
        <v>5</v>
      </c>
      <c r="R3790">
        <v>5</v>
      </c>
      <c r="S3790">
        <v>1</v>
      </c>
      <c r="AH3790" t="s">
        <v>207</v>
      </c>
      <c r="AI3790" t="s">
        <v>199</v>
      </c>
      <c r="AJ3790" t="s">
        <v>192</v>
      </c>
      <c r="AK3790" t="s">
        <v>190</v>
      </c>
      <c r="AL3790" t="s">
        <v>188</v>
      </c>
      <c r="AM3790" t="s">
        <v>257</v>
      </c>
      <c r="AT3790" s="1"/>
      <c r="AU3790" s="2" t="str">
        <f>IF(ISBLANK(B3790),"", TEXT(B3790,"dddd, d \d\e mmmm \d\e aaaa"))</f>
        <v>sexta-feira, 29 de maio de 2026</v>
      </c>
      <c r="AX3790" s="1" t="str" cm="1">
        <f t="array" ref="AX3790">IFERROR(_xlfn.TEXTJOIN(", ",TRUE,_xlfn._xlws.SORT(_xlfn.UNIQUE(_xlfn._xlws.FILTER($K$2:$K$2889,($I$2:$I$2889=I3790)*($K$2:$K$2889&lt;&gt;""))))),"")</f>
        <v>Joey, Phoebe</v>
      </c>
      <c r="AY3790" s="1" t="str">
        <f>IF(ISBLANK(F3790),"", IF(OR(
ISNUMBER(FIND("escovacao",LOWER(F3790))),
ISNUMBER(FIND("escovação",LOWER(F3790))),
ISNUMBER(FIND("higiene bucal",LOWER(F3790))),
ISNUMBER(FIND("tosa",LOWER(F3790))),
ISNUMBER(FIND("hidratacao",LOWER(F3790))),
ISNUMBER(FIND("hidratação",LOWER(F3790))),
ISNUMBER(FIND("spa",LOWER(F3790))),
ISNUMBER(FIND("corte de unhas",LOWER(F3790))),
ISNUMBER(FIND("desembolo",LOWER(F3790))),
ISNUMBER(FIND("clorexidina",LOWER(F3790))),
ISNUMBER(FIND("matizacao",LOWER(F3790))),
ISNUMBER(FIND("matização",LOWER(F3790))),
ISNUMBER(FIND("arredondamento",LOWER(F3790))),
ISNUMBER(FIND("remocao",LOWER(F3790))),
ISNUMBER(FIND("remoção",LOWER(F3790)))
),"Serviços extras",
IF(ISNUMBER(FIND("banho",LOWER(F3790))),"Banho","Loja")))</f>
        <v>Serviços extras</v>
      </c>
      <c r="AZ3790" s="1" t="str">
        <f>IF(ISBLANK(I3790),"", _xlfn.LET(_xlpm.Pedido,TRIM(D3790&amp;""),IF(_xlpm.Pedido&lt;&gt;"",_xlpm.Pedido&amp;" | "&amp;K3790,I3790&amp;" | "&amp;K3790&amp;" | "&amp;TEXT(AU3790,"0"))))</f>
        <v>5709 | Phoebe</v>
      </c>
      <c r="BA3790" s="1" t="str">
        <f>IF(ISBLANK(I3790),"", _xlfn.LET(_xlpm.TipoServico,LOWER(H3790),IF(ISNUMBER(FIND("banho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0" s="1" t="str">
        <f>IF(ISBLANK(I3790),"", _xlfn.LET(
    _xlpm.Servico,TRIM(F3790&amp;""),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90" s="1">
        <f t="shared" si="14"/>
        <v>5</v>
      </c>
    </row>
    <row r="3791" spans="1:55" x14ac:dyDescent="0.3">
      <c r="A3791" t="s">
        <v>141</v>
      </c>
      <c r="B3791" s="3">
        <v>46171</v>
      </c>
      <c r="C3791" t="s">
        <v>2</v>
      </c>
      <c r="D3791">
        <v>5870</v>
      </c>
      <c r="F3791" t="s">
        <v>134</v>
      </c>
      <c r="G3791" t="s">
        <v>134</v>
      </c>
      <c r="H3791" t="s">
        <v>135</v>
      </c>
      <c r="I3791">
        <v>2144</v>
      </c>
      <c r="J3791" t="s">
        <v>234</v>
      </c>
      <c r="K3791" t="s">
        <v>235</v>
      </c>
      <c r="L3791">
        <v>73999626480</v>
      </c>
      <c r="N3791">
        <v>0</v>
      </c>
      <c r="P3791">
        <v>0</v>
      </c>
      <c r="Q3791">
        <v>62</v>
      </c>
      <c r="R3791">
        <v>62</v>
      </c>
      <c r="S3791">
        <v>1</v>
      </c>
      <c r="AH3791" t="s">
        <v>207</v>
      </c>
      <c r="AI3791" t="s">
        <v>199</v>
      </c>
      <c r="AJ3791" t="s">
        <v>192</v>
      </c>
      <c r="AK3791" t="s">
        <v>187</v>
      </c>
      <c r="AL3791" t="s">
        <v>188</v>
      </c>
      <c r="AT3791" s="1"/>
      <c r="AU3791" s="2" t="str">
        <f>IF(ISBLANK(B3791),"", TEXT(B3791,"dddd, d \d\e mmmm \d\e aaaa"))</f>
        <v>sexta-feira, 29 de maio de 2026</v>
      </c>
      <c r="AX3791" s="1" t="str" cm="1">
        <f t="array" ref="AX3791">IFERROR(_xlfn.TEXTJOIN(", ",TRUE,_xlfn._xlws.SORT(_xlfn.UNIQUE(_xlfn._xlws.FILTER($K$2:$K$2889,($I$2:$I$2889=I3791)*($K$2:$K$2889&lt;&gt;""))))),"")</f>
        <v>Duke</v>
      </c>
      <c r="AY3791" s="1" t="str">
        <f>IF(ISBLANK(F3791),"", IF(OR(
ISNUMBER(FIND("escovacao",LOWER(F3791))),
ISNUMBER(FIND("escovação",LOWER(F3791))),
ISNUMBER(FIND("higiene bucal",LOWER(F3791))),
ISNUMBER(FIND("tosa",LOWER(F3791))),
ISNUMBER(FIND("hidratacao",LOWER(F3791))),
ISNUMBER(FIND("hidratação",LOWER(F3791))),
ISNUMBER(FIND("spa",LOWER(F3791))),
ISNUMBER(FIND("corte de unhas",LOWER(F3791))),
ISNUMBER(FIND("desembolo",LOWER(F3791))),
ISNUMBER(FIND("clorexidina",LOWER(F3791))),
ISNUMBER(FIND("matizacao",LOWER(F3791))),
ISNUMBER(FIND("matização",LOWER(F3791))),
ISNUMBER(FIND("arredondamento",LOWER(F3791))),
ISNUMBER(FIND("remocao",LOWER(F3791))),
ISNUMBER(FIND("remoção",LOWER(F3791)))
),"Serviços extras",
IF(ISNUMBER(FIND("banho",LOWER(F3791))),"Banho","Loja")))</f>
        <v>Banho</v>
      </c>
      <c r="AZ3791" s="1" t="str">
        <f>IF(ISBLANK(I3791),"", _xlfn.LET(_xlpm.Pedido,TRIM(D3791&amp;""),IF(_xlpm.Pedido&lt;&gt;"",_xlpm.Pedido&amp;" | "&amp;K3791,I3791&amp;" | "&amp;K3791&amp;" | "&amp;TEXT(AU3791,"0"))))</f>
        <v>5870 | Duke</v>
      </c>
      <c r="BA3791" s="1" t="str">
        <f>IF(ISBLANK(I3791),"", _xlfn.LET(_xlpm.TipoServico,LOWER(H3791),IF(ISNUMBER(FIND("banho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1" s="1" t="str">
        <f>IF(ISBLANK(I3791),"", _xlfn.LET(
    _xlpm.Servico,TRIM(F3791&amp;""),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91" s="1">
        <f t="shared" si="14"/>
        <v>62</v>
      </c>
    </row>
    <row r="3792" spans="1:55" x14ac:dyDescent="0.3">
      <c r="A3792" t="s">
        <v>141</v>
      </c>
      <c r="B3792" s="3">
        <v>46171</v>
      </c>
      <c r="C3792" t="s">
        <v>2</v>
      </c>
      <c r="D3792">
        <v>5870</v>
      </c>
      <c r="F3792" t="s">
        <v>137</v>
      </c>
      <c r="G3792" t="s">
        <v>137</v>
      </c>
      <c r="H3792" t="s">
        <v>135</v>
      </c>
      <c r="I3792">
        <v>2144</v>
      </c>
      <c r="J3792" t="s">
        <v>234</v>
      </c>
      <c r="K3792" t="s">
        <v>235</v>
      </c>
      <c r="L3792">
        <v>73999626480</v>
      </c>
      <c r="N3792">
        <v>0</v>
      </c>
      <c r="P3792">
        <v>0</v>
      </c>
      <c r="Q3792">
        <v>5</v>
      </c>
      <c r="R3792">
        <v>5</v>
      </c>
      <c r="S3792">
        <v>1</v>
      </c>
      <c r="AH3792" t="s">
        <v>207</v>
      </c>
      <c r="AI3792" t="s">
        <v>199</v>
      </c>
      <c r="AJ3792" t="s">
        <v>192</v>
      </c>
      <c r="AK3792" t="s">
        <v>187</v>
      </c>
      <c r="AL3792" t="s">
        <v>188</v>
      </c>
      <c r="AT3792" s="1"/>
      <c r="AU3792" s="2" t="str">
        <f>IF(ISBLANK(B3792),"", TEXT(B3792,"dddd, d \d\e mmmm \d\e aaaa"))</f>
        <v>sexta-feira, 29 de maio de 2026</v>
      </c>
      <c r="AX3792" s="1" t="str" cm="1">
        <f t="array" ref="AX3792">IFERROR(_xlfn.TEXTJOIN(", ",TRUE,_xlfn._xlws.SORT(_xlfn.UNIQUE(_xlfn._xlws.FILTER($K$2:$K$2889,($I$2:$I$2889=I3792)*($K$2:$K$2889&lt;&gt;""))))),"")</f>
        <v>Duke</v>
      </c>
      <c r="AY3792" s="1" t="str">
        <f>IF(ISBLANK(F3792),"", IF(OR(
ISNUMBER(FIND("escovacao",LOWER(F3792))),
ISNUMBER(FIND("escovação",LOWER(F3792))),
ISNUMBER(FIND("higiene bucal",LOWER(F3792))),
ISNUMBER(FIND("tosa",LOWER(F3792))),
ISNUMBER(FIND("hidratacao",LOWER(F3792))),
ISNUMBER(FIND("hidratação",LOWER(F3792))),
ISNUMBER(FIND("spa",LOWER(F3792))),
ISNUMBER(FIND("corte de unhas",LOWER(F3792))),
ISNUMBER(FIND("desembolo",LOWER(F3792))),
ISNUMBER(FIND("clorexidina",LOWER(F3792))),
ISNUMBER(FIND("matizacao",LOWER(F3792))),
ISNUMBER(FIND("matização",LOWER(F3792))),
ISNUMBER(FIND("arredondamento",LOWER(F3792))),
ISNUMBER(FIND("remocao",LOWER(F3792))),
ISNUMBER(FIND("remoção",LOWER(F3792)))
),"Serviços extras",
IF(ISNUMBER(FIND("banho",LOWER(F3792))),"Banho","Loja")))</f>
        <v>Serviços extras</v>
      </c>
      <c r="AZ3792" s="1" t="str">
        <f>IF(ISBLANK(I3792),"", _xlfn.LET(_xlpm.Pedido,TRIM(D3792&amp;""),IF(_xlpm.Pedido&lt;&gt;"",_xlpm.Pedido&amp;" | "&amp;K3792,I3792&amp;" | "&amp;K3792&amp;" | "&amp;TEXT(AU3792,"0"))))</f>
        <v>5870 | Duke</v>
      </c>
      <c r="BA3792" s="1" t="str">
        <f>IF(ISBLANK(I3792),"", _xlfn.LET(_xlpm.TipoServico,LOWER(H3792),IF(ISNUMBER(FIND("banho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2" s="1" t="str">
        <f>IF(ISBLANK(I3792),"", _xlfn.LET(
    _xlpm.Servico,TRIM(F3792&amp;""),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92" s="1">
        <f t="shared" si="14"/>
        <v>5</v>
      </c>
    </row>
    <row r="3793" spans="1:55" x14ac:dyDescent="0.3">
      <c r="A3793" t="s">
        <v>141</v>
      </c>
      <c r="B3793" s="3">
        <v>46171</v>
      </c>
      <c r="C3793" t="s">
        <v>2</v>
      </c>
      <c r="D3793">
        <v>5870</v>
      </c>
      <c r="F3793" t="s">
        <v>146</v>
      </c>
      <c r="G3793" t="s">
        <v>146</v>
      </c>
      <c r="H3793" t="s">
        <v>135</v>
      </c>
      <c r="I3793">
        <v>2144</v>
      </c>
      <c r="J3793" t="s">
        <v>234</v>
      </c>
      <c r="K3793" t="s">
        <v>235</v>
      </c>
      <c r="L3793">
        <v>73999626480</v>
      </c>
      <c r="N3793">
        <v>0</v>
      </c>
      <c r="P3793">
        <v>0</v>
      </c>
      <c r="Q3793">
        <v>12</v>
      </c>
      <c r="R3793">
        <v>12</v>
      </c>
      <c r="S3793">
        <v>1</v>
      </c>
      <c r="AH3793" t="s">
        <v>207</v>
      </c>
      <c r="AI3793" t="s">
        <v>199</v>
      </c>
      <c r="AJ3793" t="s">
        <v>192</v>
      </c>
      <c r="AK3793" t="s">
        <v>187</v>
      </c>
      <c r="AL3793" t="s">
        <v>188</v>
      </c>
      <c r="AT3793" s="1"/>
      <c r="AU3793" s="2" t="str">
        <f>IF(ISBLANK(B3793),"", TEXT(B3793,"dddd, d \d\e mmmm \d\e aaaa"))</f>
        <v>sexta-feira, 29 de maio de 2026</v>
      </c>
      <c r="AX3793" s="1" t="str" cm="1">
        <f t="array" ref="AX3793">IFERROR(_xlfn.TEXTJOIN(", ",TRUE,_xlfn._xlws.SORT(_xlfn.UNIQUE(_xlfn._xlws.FILTER($K$2:$K$2889,($I$2:$I$2889=I3793)*($K$2:$K$2889&lt;&gt;""))))),"")</f>
        <v>Duke</v>
      </c>
      <c r="AY3793" s="1" t="str">
        <f>IF(ISBLANK(F3793),"", IF(OR(
ISNUMBER(FIND("escovacao",LOWER(F3793))),
ISNUMBER(FIND("escovação",LOWER(F3793))),
ISNUMBER(FIND("higiene bucal",LOWER(F3793))),
ISNUMBER(FIND("tosa",LOWER(F3793))),
ISNUMBER(FIND("hidratacao",LOWER(F3793))),
ISNUMBER(FIND("hidratação",LOWER(F3793))),
ISNUMBER(FIND("spa",LOWER(F3793))),
ISNUMBER(FIND("corte de unhas",LOWER(F3793))),
ISNUMBER(FIND("desembolo",LOWER(F3793))),
ISNUMBER(FIND("clorexidina",LOWER(F3793))),
ISNUMBER(FIND("matizacao",LOWER(F3793))),
ISNUMBER(FIND("matização",LOWER(F3793))),
ISNUMBER(FIND("arredondamento",LOWER(F3793))),
ISNUMBER(FIND("remocao",LOWER(F3793))),
ISNUMBER(FIND("remoção",LOWER(F3793)))
),"Serviços extras",
IF(ISNUMBER(FIND("banho",LOWER(F3793))),"Banho","Loja")))</f>
        <v>Serviços extras</v>
      </c>
      <c r="AZ3793" s="1" t="str">
        <f>IF(ISBLANK(I3793),"", _xlfn.LET(_xlpm.Pedido,TRIM(D3793&amp;""),IF(_xlpm.Pedido&lt;&gt;"",_xlpm.Pedido&amp;" | "&amp;K3793,I3793&amp;" | "&amp;K3793&amp;" | "&amp;TEXT(AU3793,"0"))))</f>
        <v>5870 | Duke</v>
      </c>
      <c r="BA3793" s="1" t="str">
        <f>IF(ISBLANK(I3793),"", _xlfn.LET(_xlpm.TipoServico,LOWER(H3793),IF(ISNUMBER(FIND("banho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3" s="1" t="str">
        <f>IF(ISBLANK(I3793),"", _xlfn.LET(
    _xlpm.Servico,TRIM(F3793&amp;""),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93" s="1">
        <f t="shared" si="14"/>
        <v>12</v>
      </c>
    </row>
    <row r="3794" spans="1:55" x14ac:dyDescent="0.3">
      <c r="A3794" t="s">
        <v>133</v>
      </c>
      <c r="B3794" s="3">
        <v>46171</v>
      </c>
      <c r="C3794" t="s">
        <v>2</v>
      </c>
      <c r="D3794">
        <v>5707</v>
      </c>
      <c r="F3794" t="s">
        <v>134</v>
      </c>
      <c r="G3794" t="s">
        <v>134</v>
      </c>
      <c r="H3794" t="s">
        <v>135</v>
      </c>
      <c r="I3794">
        <v>2244</v>
      </c>
      <c r="J3794" t="s">
        <v>61</v>
      </c>
      <c r="K3794" t="s">
        <v>189</v>
      </c>
      <c r="L3794">
        <v>73998193692</v>
      </c>
      <c r="N3794">
        <v>0</v>
      </c>
      <c r="P3794">
        <v>0</v>
      </c>
      <c r="Q3794">
        <v>62</v>
      </c>
      <c r="R3794">
        <v>62</v>
      </c>
      <c r="S3794">
        <v>1</v>
      </c>
      <c r="AK3794" t="s">
        <v>190</v>
      </c>
      <c r="AL3794" t="s">
        <v>188</v>
      </c>
      <c r="AT3794" s="1"/>
      <c r="AU3794" s="2" t="str">
        <f>IF(ISBLANK(B3794),"", TEXT(B3794,"dddd, d \d\e mmmm \d\e aaaa"))</f>
        <v>sexta-feira, 29 de maio de 2026</v>
      </c>
      <c r="AX3794" s="1" t="str" cm="1">
        <f t="array" ref="AX3794">IFERROR(_xlfn.TEXTJOIN(", ",TRUE,_xlfn._xlws.SORT(_xlfn.UNIQUE(_xlfn._xlws.FILTER($K$2:$K$2889,($I$2:$I$2889=I3794)*($K$2:$K$2889&lt;&gt;""))))),"")</f>
        <v>Ronnie</v>
      </c>
      <c r="AY3794" s="1" t="str">
        <f>IF(ISBLANK(F3794),"", IF(OR(
ISNUMBER(FIND("escovacao",LOWER(F3794))),
ISNUMBER(FIND("escovação",LOWER(F3794))),
ISNUMBER(FIND("higiene bucal",LOWER(F3794))),
ISNUMBER(FIND("tosa",LOWER(F3794))),
ISNUMBER(FIND("hidratacao",LOWER(F3794))),
ISNUMBER(FIND("hidratação",LOWER(F3794))),
ISNUMBER(FIND("spa",LOWER(F3794))),
ISNUMBER(FIND("corte de unhas",LOWER(F3794))),
ISNUMBER(FIND("desembolo",LOWER(F3794))),
ISNUMBER(FIND("clorexidina",LOWER(F3794))),
ISNUMBER(FIND("matizacao",LOWER(F3794))),
ISNUMBER(FIND("matização",LOWER(F3794))),
ISNUMBER(FIND("arredondamento",LOWER(F3794))),
ISNUMBER(FIND("remocao",LOWER(F3794))),
ISNUMBER(FIND("remoção",LOWER(F3794)))
),"Serviços extras",
IF(ISNUMBER(FIND("banho",LOWER(F3794))),"Banho","Loja")))</f>
        <v>Banho</v>
      </c>
      <c r="AZ3794" s="1" t="str">
        <f>IF(ISBLANK(I3794),"", _xlfn.LET(_xlpm.Pedido,TRIM(D3794&amp;""),IF(_xlpm.Pedido&lt;&gt;"",_xlpm.Pedido&amp;" | "&amp;K3794,I3794&amp;" | "&amp;K3794&amp;" | "&amp;TEXT(AU3794,"0"))))</f>
        <v>5707 | Ronnie</v>
      </c>
      <c r="BA3794" s="1" t="str">
        <f>IF(ISBLANK(I3794),"", _xlfn.LET(_xlpm.TipoServico,LOWER(H3794),IF(ISNUMBER(FIND("banho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4" s="1" t="str">
        <f>IF(ISBLANK(I3794),"", _xlfn.LET(
    _xlpm.Servico,TRIM(F3794&amp;""),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94" s="1">
        <f t="shared" si="14"/>
        <v>62</v>
      </c>
    </row>
    <row r="3795" spans="1:55" x14ac:dyDescent="0.3">
      <c r="A3795" t="s">
        <v>133</v>
      </c>
      <c r="B3795" s="3">
        <v>46171</v>
      </c>
      <c r="C3795" t="s">
        <v>2</v>
      </c>
      <c r="D3795">
        <v>5707</v>
      </c>
      <c r="F3795" t="s">
        <v>134</v>
      </c>
      <c r="G3795" t="s">
        <v>134</v>
      </c>
      <c r="H3795" t="s">
        <v>135</v>
      </c>
      <c r="I3795">
        <v>2244</v>
      </c>
      <c r="J3795" t="s">
        <v>61</v>
      </c>
      <c r="K3795" t="s">
        <v>189</v>
      </c>
      <c r="L3795">
        <v>73998193692</v>
      </c>
      <c r="N3795">
        <v>0</v>
      </c>
      <c r="P3795">
        <v>0</v>
      </c>
      <c r="Q3795">
        <v>62</v>
      </c>
      <c r="R3795">
        <v>62</v>
      </c>
      <c r="S3795">
        <v>1</v>
      </c>
      <c r="AK3795" t="s">
        <v>190</v>
      </c>
      <c r="AL3795" t="s">
        <v>188</v>
      </c>
      <c r="AT3795" s="1"/>
      <c r="AU3795" s="2" t="str">
        <f>IF(ISBLANK(B3795),"", TEXT(B3795,"dddd, d \d\e mmmm \d\e aaaa"))</f>
        <v>sexta-feira, 29 de maio de 2026</v>
      </c>
      <c r="AX3795" s="1" t="str" cm="1">
        <f t="array" ref="AX3795">IFERROR(_xlfn.TEXTJOIN(", ",TRUE,_xlfn._xlws.SORT(_xlfn.UNIQUE(_xlfn._xlws.FILTER($K$2:$K$2889,($I$2:$I$2889=I3795)*($K$2:$K$2889&lt;&gt;""))))),"")</f>
        <v>Ronnie</v>
      </c>
      <c r="AY3795" s="1" t="str">
        <f>IF(ISBLANK(F3795),"", IF(OR(
ISNUMBER(FIND("escovacao",LOWER(F3795))),
ISNUMBER(FIND("escovação",LOWER(F3795))),
ISNUMBER(FIND("higiene bucal",LOWER(F3795))),
ISNUMBER(FIND("tosa",LOWER(F3795))),
ISNUMBER(FIND("hidratacao",LOWER(F3795))),
ISNUMBER(FIND("hidratação",LOWER(F3795))),
ISNUMBER(FIND("spa",LOWER(F3795))),
ISNUMBER(FIND("corte de unhas",LOWER(F3795))),
ISNUMBER(FIND("desembolo",LOWER(F3795))),
ISNUMBER(FIND("clorexidina",LOWER(F3795))),
ISNUMBER(FIND("matizacao",LOWER(F3795))),
ISNUMBER(FIND("matização",LOWER(F3795))),
ISNUMBER(FIND("arredondamento",LOWER(F3795))),
ISNUMBER(FIND("remocao",LOWER(F3795))),
ISNUMBER(FIND("remoção",LOWER(F3795)))
),"Serviços extras",
IF(ISNUMBER(FIND("banho",LOWER(F3795))),"Banho","Loja")))</f>
        <v>Banho</v>
      </c>
      <c r="AZ3795" s="1" t="str">
        <f>IF(ISBLANK(I3795),"", _xlfn.LET(_xlpm.Pedido,TRIM(D3795&amp;""),IF(_xlpm.Pedido&lt;&gt;"",_xlpm.Pedido&amp;" | "&amp;K3795,I3795&amp;" | "&amp;K3795&amp;" | "&amp;TEXT(AU3795,"0"))))</f>
        <v>5707 | Ronnie</v>
      </c>
      <c r="BA3795" s="1" t="str">
        <f>IF(ISBLANK(I3795),"", _xlfn.LET(_xlpm.TipoServico,LOWER(H3795),IF(ISNUMBER(FIND("banho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5" s="1" t="str">
        <f>IF(ISBLANK(I3795),"", _xlfn.LET(
    _xlpm.Servico,TRIM(F3795&amp;""),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95" s="1">
        <f t="shared" si="14"/>
        <v>62</v>
      </c>
    </row>
    <row r="3796" spans="1:55" x14ac:dyDescent="0.3">
      <c r="A3796" t="s">
        <v>133</v>
      </c>
      <c r="B3796" s="3">
        <v>46171</v>
      </c>
      <c r="C3796" t="s">
        <v>2</v>
      </c>
      <c r="D3796">
        <v>5707</v>
      </c>
      <c r="F3796" t="s">
        <v>137</v>
      </c>
      <c r="G3796" t="s">
        <v>137</v>
      </c>
      <c r="H3796" t="s">
        <v>135</v>
      </c>
      <c r="I3796">
        <v>2244</v>
      </c>
      <c r="J3796" t="s">
        <v>61</v>
      </c>
      <c r="K3796" t="s">
        <v>189</v>
      </c>
      <c r="L3796">
        <v>73998193692</v>
      </c>
      <c r="N3796">
        <v>0</v>
      </c>
      <c r="P3796">
        <v>0</v>
      </c>
      <c r="Q3796">
        <v>5</v>
      </c>
      <c r="R3796">
        <v>5</v>
      </c>
      <c r="S3796">
        <v>1</v>
      </c>
      <c r="AK3796" t="s">
        <v>190</v>
      </c>
      <c r="AL3796" t="s">
        <v>188</v>
      </c>
      <c r="AT3796" s="1"/>
      <c r="AU3796" s="2" t="str">
        <f>IF(ISBLANK(B3796),"", TEXT(B3796,"dddd, d \d\e mmmm \d\e aaaa"))</f>
        <v>sexta-feira, 29 de maio de 2026</v>
      </c>
      <c r="AX3796" s="1" t="str" cm="1">
        <f t="array" ref="AX3796">IFERROR(_xlfn.TEXTJOIN(", ",TRUE,_xlfn._xlws.SORT(_xlfn.UNIQUE(_xlfn._xlws.FILTER($K$2:$K$2889,($I$2:$I$2889=I3796)*($K$2:$K$2889&lt;&gt;""))))),"")</f>
        <v>Ronnie</v>
      </c>
      <c r="AY3796" s="1" t="str">
        <f>IF(ISBLANK(F3796),"", IF(OR(
ISNUMBER(FIND("escovacao",LOWER(F3796))),
ISNUMBER(FIND("escovação",LOWER(F3796))),
ISNUMBER(FIND("higiene bucal",LOWER(F3796))),
ISNUMBER(FIND("tosa",LOWER(F3796))),
ISNUMBER(FIND("hidratacao",LOWER(F3796))),
ISNUMBER(FIND("hidratação",LOWER(F3796))),
ISNUMBER(FIND("spa",LOWER(F3796))),
ISNUMBER(FIND("corte de unhas",LOWER(F3796))),
ISNUMBER(FIND("desembolo",LOWER(F3796))),
ISNUMBER(FIND("clorexidina",LOWER(F3796))),
ISNUMBER(FIND("matizacao",LOWER(F3796))),
ISNUMBER(FIND("matização",LOWER(F3796))),
ISNUMBER(FIND("arredondamento",LOWER(F3796))),
ISNUMBER(FIND("remocao",LOWER(F3796))),
ISNUMBER(FIND("remoção",LOWER(F3796)))
),"Serviços extras",
IF(ISNUMBER(FIND("banho",LOWER(F3796))),"Banho","Loja")))</f>
        <v>Serviços extras</v>
      </c>
      <c r="AZ3796" s="1" t="str">
        <f>IF(ISBLANK(I3796),"", _xlfn.LET(_xlpm.Pedido,TRIM(D3796&amp;""),IF(_xlpm.Pedido&lt;&gt;"",_xlpm.Pedido&amp;" | "&amp;K3796,I3796&amp;" | "&amp;K3796&amp;" | "&amp;TEXT(AU3796,"0"))))</f>
        <v>5707 | Ronnie</v>
      </c>
      <c r="BA3796" s="1" t="str">
        <f>IF(ISBLANK(I3796),"", _xlfn.LET(_xlpm.TipoServico,LOWER(H3796),IF(ISNUMBER(FIND("banho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6" s="1" t="str">
        <f>IF(ISBLANK(I3796),"", _xlfn.LET(
    _xlpm.Servico,TRIM(F3796&amp;""),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96" s="1">
        <f t="shared" si="14"/>
        <v>5</v>
      </c>
    </row>
    <row r="3797" spans="1:55" x14ac:dyDescent="0.3">
      <c r="A3797" t="s">
        <v>133</v>
      </c>
      <c r="B3797" s="3">
        <v>46171</v>
      </c>
      <c r="C3797" t="s">
        <v>2</v>
      </c>
      <c r="D3797">
        <v>5707</v>
      </c>
      <c r="F3797" t="s">
        <v>137</v>
      </c>
      <c r="G3797" t="s">
        <v>137</v>
      </c>
      <c r="H3797" t="s">
        <v>135</v>
      </c>
      <c r="I3797">
        <v>2244</v>
      </c>
      <c r="J3797" t="s">
        <v>61</v>
      </c>
      <c r="K3797" t="s">
        <v>189</v>
      </c>
      <c r="L3797">
        <v>73998193692</v>
      </c>
      <c r="N3797">
        <v>0</v>
      </c>
      <c r="P3797">
        <v>0</v>
      </c>
      <c r="Q3797">
        <v>5</v>
      </c>
      <c r="R3797">
        <v>5</v>
      </c>
      <c r="S3797">
        <v>1</v>
      </c>
      <c r="AK3797" t="s">
        <v>190</v>
      </c>
      <c r="AL3797" t="s">
        <v>188</v>
      </c>
      <c r="AT3797" s="1"/>
      <c r="AU3797" s="2" t="str">
        <f>IF(ISBLANK(B3797),"", TEXT(B3797,"dddd, d \d\e mmmm \d\e aaaa"))</f>
        <v>sexta-feira, 29 de maio de 2026</v>
      </c>
      <c r="AX3797" s="1" t="str" cm="1">
        <f t="array" ref="AX3797">IFERROR(_xlfn.TEXTJOIN(", ",TRUE,_xlfn._xlws.SORT(_xlfn.UNIQUE(_xlfn._xlws.FILTER($K$2:$K$2889,($I$2:$I$2889=I3797)*($K$2:$K$2889&lt;&gt;""))))),"")</f>
        <v>Ronnie</v>
      </c>
      <c r="AY3797" s="1" t="str">
        <f>IF(ISBLANK(F3797),"", IF(OR(
ISNUMBER(FIND("escovacao",LOWER(F3797))),
ISNUMBER(FIND("escovação",LOWER(F3797))),
ISNUMBER(FIND("higiene bucal",LOWER(F3797))),
ISNUMBER(FIND("tosa",LOWER(F3797))),
ISNUMBER(FIND("hidratacao",LOWER(F3797))),
ISNUMBER(FIND("hidratação",LOWER(F3797))),
ISNUMBER(FIND("spa",LOWER(F3797))),
ISNUMBER(FIND("corte de unhas",LOWER(F3797))),
ISNUMBER(FIND("desembolo",LOWER(F3797))),
ISNUMBER(FIND("clorexidina",LOWER(F3797))),
ISNUMBER(FIND("matizacao",LOWER(F3797))),
ISNUMBER(FIND("matização",LOWER(F3797))),
ISNUMBER(FIND("arredondamento",LOWER(F3797))),
ISNUMBER(FIND("remocao",LOWER(F3797))),
ISNUMBER(FIND("remoção",LOWER(F3797)))
),"Serviços extras",
IF(ISNUMBER(FIND("banho",LOWER(F3797))),"Banho","Loja")))</f>
        <v>Serviços extras</v>
      </c>
      <c r="AZ3797" s="1" t="str">
        <f>IF(ISBLANK(I3797),"", _xlfn.LET(_xlpm.Pedido,TRIM(D3797&amp;""),IF(_xlpm.Pedido&lt;&gt;"",_xlpm.Pedido&amp;" | "&amp;K3797,I3797&amp;" | "&amp;K3797&amp;" | "&amp;TEXT(AU3797,"0"))))</f>
        <v>5707 | Ronnie</v>
      </c>
      <c r="BA3797" s="1" t="str">
        <f>IF(ISBLANK(I3797),"", _xlfn.LET(_xlpm.TipoServico,LOWER(H3797),IF(ISNUMBER(FIND("banho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7" s="1" t="str">
        <f>IF(ISBLANK(I3797),"", _xlfn.LET(
    _xlpm.Servico,TRIM(F3797&amp;""),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97" s="1">
        <f t="shared" si="14"/>
        <v>5</v>
      </c>
    </row>
    <row r="3798" spans="1:55" x14ac:dyDescent="0.3">
      <c r="A3798" t="s">
        <v>141</v>
      </c>
      <c r="B3798" s="3">
        <v>46171</v>
      </c>
      <c r="C3798" t="s">
        <v>2</v>
      </c>
      <c r="D3798">
        <v>5810</v>
      </c>
      <c r="F3798" t="s">
        <v>134</v>
      </c>
      <c r="G3798" t="s">
        <v>134</v>
      </c>
      <c r="H3798" t="s">
        <v>135</v>
      </c>
      <c r="I3798">
        <v>2166</v>
      </c>
      <c r="J3798" t="s">
        <v>33</v>
      </c>
      <c r="K3798" t="s">
        <v>228</v>
      </c>
      <c r="L3798">
        <v>73988696868</v>
      </c>
      <c r="N3798">
        <v>0</v>
      </c>
      <c r="P3798">
        <v>0</v>
      </c>
      <c r="Q3798">
        <v>62</v>
      </c>
      <c r="R3798">
        <v>62</v>
      </c>
      <c r="S3798">
        <v>1</v>
      </c>
      <c r="AH3798" t="s">
        <v>229</v>
      </c>
      <c r="AI3798" t="s">
        <v>230</v>
      </c>
      <c r="AJ3798" t="s">
        <v>192</v>
      </c>
      <c r="AK3798" t="s">
        <v>187</v>
      </c>
      <c r="AL3798" t="s">
        <v>188</v>
      </c>
      <c r="AT3798" s="1"/>
      <c r="AU3798" s="2" t="str">
        <f>IF(ISBLANK(B3798),"", TEXT(B3798,"dddd, d \d\e mmmm \d\e aaaa"))</f>
        <v>sexta-feira, 29 de maio de 2026</v>
      </c>
      <c r="AX3798" s="1" t="str" cm="1">
        <f t="array" ref="AX3798">IFERROR(_xlfn.TEXTJOIN(", ",TRUE,_xlfn._xlws.SORT(_xlfn.UNIQUE(_xlfn._xlws.FILTER($K$2:$K$2889,($I$2:$I$2889=I3798)*($K$2:$K$2889&lt;&gt;""))))),"")</f>
        <v>Sun</v>
      </c>
      <c r="AY3798" s="1" t="str">
        <f>IF(ISBLANK(F3798),"", IF(OR(
ISNUMBER(FIND("escovacao",LOWER(F3798))),
ISNUMBER(FIND("escovação",LOWER(F3798))),
ISNUMBER(FIND("higiene bucal",LOWER(F3798))),
ISNUMBER(FIND("tosa",LOWER(F3798))),
ISNUMBER(FIND("hidratacao",LOWER(F3798))),
ISNUMBER(FIND("hidratação",LOWER(F3798))),
ISNUMBER(FIND("spa",LOWER(F3798))),
ISNUMBER(FIND("corte de unhas",LOWER(F3798))),
ISNUMBER(FIND("desembolo",LOWER(F3798))),
ISNUMBER(FIND("clorexidina",LOWER(F3798))),
ISNUMBER(FIND("matizacao",LOWER(F3798))),
ISNUMBER(FIND("matização",LOWER(F3798))),
ISNUMBER(FIND("arredondamento",LOWER(F3798))),
ISNUMBER(FIND("remocao",LOWER(F3798))),
ISNUMBER(FIND("remoção",LOWER(F3798)))
),"Serviços extras",
IF(ISNUMBER(FIND("banho",LOWER(F3798))),"Banho","Loja")))</f>
        <v>Banho</v>
      </c>
      <c r="AZ3798" s="1" t="str">
        <f>IF(ISBLANK(I3798),"", _xlfn.LET(_xlpm.Pedido,TRIM(D3798&amp;""),IF(_xlpm.Pedido&lt;&gt;"",_xlpm.Pedido&amp;" | "&amp;K3798,I3798&amp;" | "&amp;K3798&amp;" | "&amp;TEXT(AU3798,"0"))))</f>
        <v>5810 | Sun</v>
      </c>
      <c r="BA3798" s="1" t="str">
        <f>IF(ISBLANK(I3798),"", _xlfn.LET(_xlpm.TipoServico,LOWER(H3798),IF(ISNUMBER(FIND("banho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8" s="1" t="str">
        <f>IF(ISBLANK(I3798),"", _xlfn.LET(
    _xlpm.Servico,TRIM(F3798&amp;""),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798" s="1">
        <f t="shared" si="14"/>
        <v>62</v>
      </c>
    </row>
    <row r="3799" spans="1:55" x14ac:dyDescent="0.3">
      <c r="A3799" t="s">
        <v>141</v>
      </c>
      <c r="B3799" s="3">
        <v>46171</v>
      </c>
      <c r="C3799" t="s">
        <v>2</v>
      </c>
      <c r="D3799">
        <v>5810</v>
      </c>
      <c r="F3799" t="s">
        <v>137</v>
      </c>
      <c r="G3799" t="s">
        <v>137</v>
      </c>
      <c r="H3799" t="s">
        <v>135</v>
      </c>
      <c r="I3799">
        <v>2166</v>
      </c>
      <c r="J3799" t="s">
        <v>33</v>
      </c>
      <c r="K3799" t="s">
        <v>228</v>
      </c>
      <c r="L3799">
        <v>73988696868</v>
      </c>
      <c r="N3799">
        <v>0</v>
      </c>
      <c r="P3799">
        <v>0</v>
      </c>
      <c r="Q3799">
        <v>5</v>
      </c>
      <c r="R3799">
        <v>5</v>
      </c>
      <c r="S3799">
        <v>1</v>
      </c>
      <c r="AH3799" t="s">
        <v>229</v>
      </c>
      <c r="AI3799" t="s">
        <v>230</v>
      </c>
      <c r="AJ3799" t="s">
        <v>192</v>
      </c>
      <c r="AK3799" t="s">
        <v>187</v>
      </c>
      <c r="AL3799" t="s">
        <v>188</v>
      </c>
      <c r="AT3799" s="1"/>
      <c r="AU3799" s="2" t="str">
        <f>IF(ISBLANK(B3799),"", TEXT(B3799,"dddd, d \d\e mmmm \d\e aaaa"))</f>
        <v>sexta-feira, 29 de maio de 2026</v>
      </c>
      <c r="AX3799" s="1" t="str" cm="1">
        <f t="array" ref="AX3799">IFERROR(_xlfn.TEXTJOIN(", ",TRUE,_xlfn._xlws.SORT(_xlfn.UNIQUE(_xlfn._xlws.FILTER($K$2:$K$2889,($I$2:$I$2889=I3799)*($K$2:$K$2889&lt;&gt;""))))),"")</f>
        <v>Sun</v>
      </c>
      <c r="AY3799" s="1" t="str">
        <f>IF(ISBLANK(F3799),"", IF(OR(
ISNUMBER(FIND("escovacao",LOWER(F3799))),
ISNUMBER(FIND("escovação",LOWER(F3799))),
ISNUMBER(FIND("higiene bucal",LOWER(F3799))),
ISNUMBER(FIND("tosa",LOWER(F3799))),
ISNUMBER(FIND("hidratacao",LOWER(F3799))),
ISNUMBER(FIND("hidratação",LOWER(F3799))),
ISNUMBER(FIND("spa",LOWER(F3799))),
ISNUMBER(FIND("corte de unhas",LOWER(F3799))),
ISNUMBER(FIND("desembolo",LOWER(F3799))),
ISNUMBER(FIND("clorexidina",LOWER(F3799))),
ISNUMBER(FIND("matizacao",LOWER(F3799))),
ISNUMBER(FIND("matização",LOWER(F3799))),
ISNUMBER(FIND("arredondamento",LOWER(F3799))),
ISNUMBER(FIND("remocao",LOWER(F3799))),
ISNUMBER(FIND("remoção",LOWER(F3799)))
),"Serviços extras",
IF(ISNUMBER(FIND("banho",LOWER(F3799))),"Banho","Loja")))</f>
        <v>Serviços extras</v>
      </c>
      <c r="AZ3799" s="1" t="str">
        <f>IF(ISBLANK(I3799),"", _xlfn.LET(_xlpm.Pedido,TRIM(D3799&amp;""),IF(_xlpm.Pedido&lt;&gt;"",_xlpm.Pedido&amp;" | "&amp;K3799,I3799&amp;" | "&amp;K3799&amp;" | "&amp;TEXT(AU3799,"0"))))</f>
        <v>5810 | Sun</v>
      </c>
      <c r="BA3799" s="1" t="str">
        <f>IF(ISBLANK(I3799),"", _xlfn.LET(_xlpm.TipoServico,LOWER(H3799),IF(ISNUMBER(FIND("banho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799" s="1" t="str">
        <f>IF(ISBLANK(I3799),"", _xlfn.LET(
    _xlpm.Servico,TRIM(F3799&amp;""),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799" s="1">
        <f t="shared" si="14"/>
        <v>5</v>
      </c>
    </row>
    <row r="3800" spans="1:55" x14ac:dyDescent="0.3">
      <c r="A3800" t="s">
        <v>133</v>
      </c>
      <c r="B3800" s="3">
        <v>46171</v>
      </c>
      <c r="C3800" t="s">
        <v>2</v>
      </c>
      <c r="F3800" t="s">
        <v>137</v>
      </c>
      <c r="G3800" t="s">
        <v>137</v>
      </c>
      <c r="H3800" t="s">
        <v>135</v>
      </c>
      <c r="I3800">
        <v>2264</v>
      </c>
      <c r="J3800" t="s">
        <v>153</v>
      </c>
      <c r="K3800" t="s">
        <v>154</v>
      </c>
      <c r="L3800">
        <v>7391180113</v>
      </c>
      <c r="N3800">
        <v>0</v>
      </c>
      <c r="P3800">
        <v>0</v>
      </c>
      <c r="Q3800">
        <v>5</v>
      </c>
      <c r="R3800">
        <v>5</v>
      </c>
      <c r="S3800">
        <v>1</v>
      </c>
      <c r="AT3800" s="1"/>
      <c r="AU3800" s="2" t="str">
        <f>IF(ISBLANK(B3800),"", TEXT(B3800,"dddd, d \d\e mmmm \d\e aaaa"))</f>
        <v>sexta-feira, 29 de maio de 2026</v>
      </c>
      <c r="AX3800" s="1" t="str" cm="1">
        <f t="array" ref="AX3800">IFERROR(_xlfn.TEXTJOIN(", ",TRUE,_xlfn._xlws.SORT(_xlfn.UNIQUE(_xlfn._xlws.FILTER($K$2:$K$2889,($I$2:$I$2889=I3800)*($K$2:$K$2889&lt;&gt;""))))),"")</f>
        <v>Zoe</v>
      </c>
      <c r="AY3800" s="1" t="str">
        <f>IF(ISBLANK(F3800),"", IF(OR(
ISNUMBER(FIND("escovacao",LOWER(F3800))),
ISNUMBER(FIND("escovação",LOWER(F3800))),
ISNUMBER(FIND("higiene bucal",LOWER(F3800))),
ISNUMBER(FIND("tosa",LOWER(F3800))),
ISNUMBER(FIND("hidratacao",LOWER(F3800))),
ISNUMBER(FIND("hidratação",LOWER(F3800))),
ISNUMBER(FIND("spa",LOWER(F3800))),
ISNUMBER(FIND("corte de unhas",LOWER(F3800))),
ISNUMBER(FIND("desembolo",LOWER(F3800))),
ISNUMBER(FIND("clorexidina",LOWER(F3800))),
ISNUMBER(FIND("matizacao",LOWER(F3800))),
ISNUMBER(FIND("matização",LOWER(F3800))),
ISNUMBER(FIND("arredondamento",LOWER(F3800))),
ISNUMBER(FIND("remocao",LOWER(F3800))),
ISNUMBER(FIND("remoção",LOWER(F3800)))
),"Serviços extras",
IF(ISNUMBER(FIND("banho",LOWER(F3800))),"Banho","Loja")))</f>
        <v>Serviços extras</v>
      </c>
      <c r="AZ3800" s="1" t="str">
        <f>IF(ISBLANK(I3800),"", _xlfn.LET(_xlpm.Pedido,TRIM(D3800&amp;""),IF(_xlpm.Pedido&lt;&gt;"",_xlpm.Pedido&amp;" | "&amp;K3800,I3800&amp;" | "&amp;K3800&amp;" | "&amp;TEXT(AU3800,"0"))))</f>
        <v>2264 | Zoe | sexta-feira, 29 de maio de 2026</v>
      </c>
      <c r="BA3800" s="1" t="str">
        <f>IF(ISBLANK(I3800),"", _xlfn.LET(_xlpm.TipoServico,LOWER(H3800),IF(ISNUMBER(FIND("banho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0" s="1" t="str">
        <f>IF(ISBLANK(I3800),"", _xlfn.LET(
    _xlpm.Servico,TRIM(F3800&amp;""),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00" s="1">
        <f t="shared" si="14"/>
        <v>5</v>
      </c>
    </row>
    <row r="3801" spans="1:55" x14ac:dyDescent="0.3">
      <c r="A3801" t="s">
        <v>133</v>
      </c>
      <c r="B3801" s="3">
        <v>46172</v>
      </c>
      <c r="C3801" t="s">
        <v>27</v>
      </c>
      <c r="F3801" t="s">
        <v>134</v>
      </c>
      <c r="G3801" t="s">
        <v>134</v>
      </c>
      <c r="H3801" t="s">
        <v>135</v>
      </c>
      <c r="I3801">
        <v>2618</v>
      </c>
      <c r="J3801" t="s">
        <v>132</v>
      </c>
      <c r="K3801" t="s">
        <v>136</v>
      </c>
      <c r="L3801">
        <v>5573999996017</v>
      </c>
      <c r="N3801">
        <v>0</v>
      </c>
      <c r="P3801">
        <v>0</v>
      </c>
      <c r="Q3801">
        <v>62</v>
      </c>
      <c r="R3801">
        <v>62</v>
      </c>
      <c r="S3801">
        <v>1</v>
      </c>
      <c r="AT3801" s="1"/>
      <c r="AU3801" s="2" t="str">
        <f>IF(ISBLANK(B3801),"", TEXT(B3801,"dddd, d \d\e mmmm \d\e aaaa"))</f>
        <v>sábado, 30 de maio de 2026</v>
      </c>
      <c r="AX3801" s="1" t="str" cm="1">
        <f t="array" ref="AX3801">IFERROR(_xlfn.TEXTJOIN(", ",TRUE,_xlfn._xlws.SORT(_xlfn.UNIQUE(_xlfn._xlws.FILTER($K$2:$K$2889,($I$2:$I$2889=I3801)*($K$2:$K$2889&lt;&gt;""))))),"")</f>
        <v>Pepa, Salem</v>
      </c>
      <c r="AY3801" s="1" t="str">
        <f>IF(ISBLANK(F3801),"", IF(OR(
ISNUMBER(FIND("escovacao",LOWER(F3801))),
ISNUMBER(FIND("escovação",LOWER(F3801))),
ISNUMBER(FIND("higiene bucal",LOWER(F3801))),
ISNUMBER(FIND("tosa",LOWER(F3801))),
ISNUMBER(FIND("hidratacao",LOWER(F3801))),
ISNUMBER(FIND("hidratação",LOWER(F3801))),
ISNUMBER(FIND("spa",LOWER(F3801))),
ISNUMBER(FIND("corte de unhas",LOWER(F3801))),
ISNUMBER(FIND("desembolo",LOWER(F3801))),
ISNUMBER(FIND("clorexidina",LOWER(F3801))),
ISNUMBER(FIND("matizacao",LOWER(F3801))),
ISNUMBER(FIND("matização",LOWER(F3801))),
ISNUMBER(FIND("arredondamento",LOWER(F3801))),
ISNUMBER(FIND("remocao",LOWER(F3801))),
ISNUMBER(FIND("remoção",LOWER(F3801)))
),"Serviços extras",
IF(ISNUMBER(FIND("banho",LOWER(F3801))),"Banho","Loja")))</f>
        <v>Banho</v>
      </c>
      <c r="AZ3801" s="1" t="str">
        <f>IF(ISBLANK(I3801),"", _xlfn.LET(_xlpm.Pedido,TRIM(D3801&amp;""),IF(_xlpm.Pedido&lt;&gt;"",_xlpm.Pedido&amp;" | "&amp;K3801,I3801&amp;" | "&amp;K3801&amp;" | "&amp;TEXT(AU3801,"0"))))</f>
        <v>2618 | Pepa | sábado, 30 de maio de 2026</v>
      </c>
      <c r="BA3801" s="1" t="str">
        <f>IF(ISBLANK(I3801),"", _xlfn.LET(_xlpm.TipoServico,LOWER(H3801),IF(ISNUMBER(FIND("banho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1" s="1" t="str">
        <f>IF(ISBLANK(I3801),"", _xlfn.LET(
    _xlpm.Servico,TRIM(F3801&amp;""),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01" s="1">
        <f t="shared" si="14"/>
        <v>62</v>
      </c>
    </row>
    <row r="3802" spans="1:55" x14ac:dyDescent="0.3">
      <c r="A3802" t="s">
        <v>133</v>
      </c>
      <c r="B3802" s="3">
        <v>46172</v>
      </c>
      <c r="C3802" t="s">
        <v>27</v>
      </c>
      <c r="F3802" t="s">
        <v>137</v>
      </c>
      <c r="G3802" t="s">
        <v>137</v>
      </c>
      <c r="H3802" t="s">
        <v>135</v>
      </c>
      <c r="I3802">
        <v>2618</v>
      </c>
      <c r="J3802" t="s">
        <v>132</v>
      </c>
      <c r="K3802" t="s">
        <v>136</v>
      </c>
      <c r="L3802">
        <v>5573999996017</v>
      </c>
      <c r="N3802">
        <v>0</v>
      </c>
      <c r="P3802">
        <v>0</v>
      </c>
      <c r="Q3802">
        <v>5</v>
      </c>
      <c r="R3802">
        <v>5</v>
      </c>
      <c r="S3802">
        <v>1</v>
      </c>
      <c r="AT3802" s="1"/>
      <c r="AU3802" s="2" t="str">
        <f>IF(ISBLANK(B3802),"", TEXT(B3802,"dddd, d \d\e mmmm \d\e aaaa"))</f>
        <v>sábado, 30 de maio de 2026</v>
      </c>
      <c r="AX3802" s="1" t="str" cm="1">
        <f t="array" ref="AX3802">IFERROR(_xlfn.TEXTJOIN(", ",TRUE,_xlfn._xlws.SORT(_xlfn.UNIQUE(_xlfn._xlws.FILTER($K$2:$K$2889,($I$2:$I$2889=I3802)*($K$2:$K$2889&lt;&gt;""))))),"")</f>
        <v>Pepa, Salem</v>
      </c>
      <c r="AY3802" s="1" t="str">
        <f>IF(ISBLANK(F3802),"", IF(OR(
ISNUMBER(FIND("escovacao",LOWER(F3802))),
ISNUMBER(FIND("escovação",LOWER(F3802))),
ISNUMBER(FIND("higiene bucal",LOWER(F3802))),
ISNUMBER(FIND("tosa",LOWER(F3802))),
ISNUMBER(FIND("hidratacao",LOWER(F3802))),
ISNUMBER(FIND("hidratação",LOWER(F3802))),
ISNUMBER(FIND("spa",LOWER(F3802))),
ISNUMBER(FIND("corte de unhas",LOWER(F3802))),
ISNUMBER(FIND("desembolo",LOWER(F3802))),
ISNUMBER(FIND("clorexidina",LOWER(F3802))),
ISNUMBER(FIND("matizacao",LOWER(F3802))),
ISNUMBER(FIND("matização",LOWER(F3802))),
ISNUMBER(FIND("arredondamento",LOWER(F3802))),
ISNUMBER(FIND("remocao",LOWER(F3802))),
ISNUMBER(FIND("remoção",LOWER(F3802)))
),"Serviços extras",
IF(ISNUMBER(FIND("banho",LOWER(F3802))),"Banho","Loja")))</f>
        <v>Serviços extras</v>
      </c>
      <c r="AZ3802" s="1" t="str">
        <f>IF(ISBLANK(I3802),"", _xlfn.LET(_xlpm.Pedido,TRIM(D3802&amp;""),IF(_xlpm.Pedido&lt;&gt;"",_xlpm.Pedido&amp;" | "&amp;K3802,I3802&amp;" | "&amp;K3802&amp;" | "&amp;TEXT(AU3802,"0"))))</f>
        <v>2618 | Pepa | sábado, 30 de maio de 2026</v>
      </c>
      <c r="BA3802" s="1" t="str">
        <f>IF(ISBLANK(I3802),"", _xlfn.LET(_xlpm.TipoServico,LOWER(H3802),IF(ISNUMBER(FIND("banho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2" s="1" t="str">
        <f>IF(ISBLANK(I3802),"", _xlfn.LET(
    _xlpm.Servico,TRIM(F3802&amp;""),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02" s="1">
        <f t="shared" si="14"/>
        <v>5</v>
      </c>
    </row>
    <row r="3803" spans="1:55" x14ac:dyDescent="0.3">
      <c r="A3803" t="s">
        <v>133</v>
      </c>
      <c r="B3803" s="3">
        <v>46172</v>
      </c>
      <c r="C3803" t="s">
        <v>27</v>
      </c>
      <c r="D3803">
        <v>5713</v>
      </c>
      <c r="F3803" t="s">
        <v>134</v>
      </c>
      <c r="G3803" t="s">
        <v>134</v>
      </c>
      <c r="H3803" t="s">
        <v>135</v>
      </c>
      <c r="I3803">
        <v>2716</v>
      </c>
      <c r="J3803" t="s">
        <v>60</v>
      </c>
      <c r="K3803" t="s">
        <v>168</v>
      </c>
      <c r="L3803">
        <v>73981320220</v>
      </c>
      <c r="N3803">
        <v>0</v>
      </c>
      <c r="P3803">
        <v>0</v>
      </c>
      <c r="Q3803">
        <v>62</v>
      </c>
      <c r="R3803">
        <v>62</v>
      </c>
      <c r="S3803">
        <v>1</v>
      </c>
      <c r="AT3803" s="1"/>
      <c r="AU3803" s="2" t="str">
        <f>IF(ISBLANK(B3803),"", TEXT(B3803,"dddd, d \d\e mmmm \d\e aaaa"))</f>
        <v>sábado, 30 de maio de 2026</v>
      </c>
      <c r="AX3803" s="1" t="str" cm="1">
        <f t="array" ref="AX3803">IFERROR(_xlfn.TEXTJOIN(", ",TRUE,_xlfn._xlws.SORT(_xlfn.UNIQUE(_xlfn._xlws.FILTER($K$2:$K$2889,($I$2:$I$2889=I3803)*($K$2:$K$2889&lt;&gt;""))))),"")</f>
        <v>Kiki, Lua, Lupy</v>
      </c>
      <c r="AY3803" s="1" t="str">
        <f>IF(ISBLANK(F3803),"", IF(OR(
ISNUMBER(FIND("escovacao",LOWER(F3803))),
ISNUMBER(FIND("escovação",LOWER(F3803))),
ISNUMBER(FIND("higiene bucal",LOWER(F3803))),
ISNUMBER(FIND("tosa",LOWER(F3803))),
ISNUMBER(FIND("hidratacao",LOWER(F3803))),
ISNUMBER(FIND("hidratação",LOWER(F3803))),
ISNUMBER(FIND("spa",LOWER(F3803))),
ISNUMBER(FIND("corte de unhas",LOWER(F3803))),
ISNUMBER(FIND("desembolo",LOWER(F3803))),
ISNUMBER(FIND("clorexidina",LOWER(F3803))),
ISNUMBER(FIND("matizacao",LOWER(F3803))),
ISNUMBER(FIND("matização",LOWER(F3803))),
ISNUMBER(FIND("arredondamento",LOWER(F3803))),
ISNUMBER(FIND("remocao",LOWER(F3803))),
ISNUMBER(FIND("remoção",LOWER(F3803)))
),"Serviços extras",
IF(ISNUMBER(FIND("banho",LOWER(F3803))),"Banho","Loja")))</f>
        <v>Banho</v>
      </c>
      <c r="AZ3803" s="1" t="str">
        <f>IF(ISBLANK(I3803),"", _xlfn.LET(_xlpm.Pedido,TRIM(D3803&amp;""),IF(_xlpm.Pedido&lt;&gt;"",_xlpm.Pedido&amp;" | "&amp;K3803,I3803&amp;" | "&amp;K3803&amp;" | "&amp;TEXT(AU3803,"0"))))</f>
        <v>5713 | Kiki</v>
      </c>
      <c r="BA3803" s="1" t="str">
        <f>IF(ISBLANK(I3803),"", _xlfn.LET(_xlpm.TipoServico,LOWER(H3803),IF(ISNUMBER(FIND("banho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3" s="1" t="str">
        <f>IF(ISBLANK(I3803),"", _xlfn.LET(
    _xlpm.Servico,TRIM(F3803&amp;""),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03" s="1">
        <f t="shared" si="14"/>
        <v>62</v>
      </c>
    </row>
    <row r="3804" spans="1:55" x14ac:dyDescent="0.3">
      <c r="A3804" t="s">
        <v>133</v>
      </c>
      <c r="B3804" s="3">
        <v>46172</v>
      </c>
      <c r="C3804" t="s">
        <v>27</v>
      </c>
      <c r="D3804">
        <v>5713</v>
      </c>
      <c r="F3804" t="s">
        <v>134</v>
      </c>
      <c r="G3804" t="s">
        <v>134</v>
      </c>
      <c r="H3804" t="s">
        <v>135</v>
      </c>
      <c r="I3804">
        <v>2716</v>
      </c>
      <c r="J3804" t="s">
        <v>60</v>
      </c>
      <c r="K3804" t="s">
        <v>168</v>
      </c>
      <c r="L3804">
        <v>73981320220</v>
      </c>
      <c r="N3804">
        <v>0</v>
      </c>
      <c r="P3804">
        <v>0</v>
      </c>
      <c r="Q3804">
        <v>62</v>
      </c>
      <c r="R3804">
        <v>62</v>
      </c>
      <c r="S3804">
        <v>1</v>
      </c>
      <c r="AT3804" s="1"/>
      <c r="AU3804" s="2" t="str">
        <f>IF(ISBLANK(B3804),"", TEXT(B3804,"dddd, d \d\e mmmm \d\e aaaa"))</f>
        <v>sábado, 30 de maio de 2026</v>
      </c>
      <c r="AX3804" s="1" t="str" cm="1">
        <f t="array" ref="AX3804">IFERROR(_xlfn.TEXTJOIN(", ",TRUE,_xlfn._xlws.SORT(_xlfn.UNIQUE(_xlfn._xlws.FILTER($K$2:$K$2889,($I$2:$I$2889=I3804)*($K$2:$K$2889&lt;&gt;""))))),"")</f>
        <v>Kiki, Lua, Lupy</v>
      </c>
      <c r="AY3804" s="1" t="str">
        <f>IF(ISBLANK(F3804),"", IF(OR(
ISNUMBER(FIND("escovacao",LOWER(F3804))),
ISNUMBER(FIND("escovação",LOWER(F3804))),
ISNUMBER(FIND("higiene bucal",LOWER(F3804))),
ISNUMBER(FIND("tosa",LOWER(F3804))),
ISNUMBER(FIND("hidratacao",LOWER(F3804))),
ISNUMBER(FIND("hidratação",LOWER(F3804))),
ISNUMBER(FIND("spa",LOWER(F3804))),
ISNUMBER(FIND("corte de unhas",LOWER(F3804))),
ISNUMBER(FIND("desembolo",LOWER(F3804))),
ISNUMBER(FIND("clorexidina",LOWER(F3804))),
ISNUMBER(FIND("matizacao",LOWER(F3804))),
ISNUMBER(FIND("matização",LOWER(F3804))),
ISNUMBER(FIND("arredondamento",LOWER(F3804))),
ISNUMBER(FIND("remocao",LOWER(F3804))),
ISNUMBER(FIND("remoção",LOWER(F3804)))
),"Serviços extras",
IF(ISNUMBER(FIND("banho",LOWER(F3804))),"Banho","Loja")))</f>
        <v>Banho</v>
      </c>
      <c r="AZ3804" s="1" t="str">
        <f>IF(ISBLANK(I3804),"", _xlfn.LET(_xlpm.Pedido,TRIM(D3804&amp;""),IF(_xlpm.Pedido&lt;&gt;"",_xlpm.Pedido&amp;" | "&amp;K3804,I3804&amp;" | "&amp;K3804&amp;" | "&amp;TEXT(AU3804,"0"))))</f>
        <v>5713 | Kiki</v>
      </c>
      <c r="BA3804" s="1" t="str">
        <f>IF(ISBLANK(I3804),"", _xlfn.LET(_xlpm.TipoServico,LOWER(H3804),IF(ISNUMBER(FIND("banho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4" s="1" t="str">
        <f>IF(ISBLANK(I3804),"", _xlfn.LET(
    _xlpm.Servico,TRIM(F3804&amp;""),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04" s="1">
        <f t="shared" si="14"/>
        <v>62</v>
      </c>
    </row>
    <row r="3805" spans="1:55" x14ac:dyDescent="0.3">
      <c r="A3805" t="s">
        <v>141</v>
      </c>
      <c r="B3805" s="3">
        <v>46172</v>
      </c>
      <c r="C3805" t="s">
        <v>27</v>
      </c>
      <c r="D3805">
        <v>5713</v>
      </c>
      <c r="F3805" t="s">
        <v>134</v>
      </c>
      <c r="G3805" t="s">
        <v>134</v>
      </c>
      <c r="H3805" t="s">
        <v>135</v>
      </c>
      <c r="I3805">
        <v>2716</v>
      </c>
      <c r="J3805" t="s">
        <v>60</v>
      </c>
      <c r="K3805" t="s">
        <v>168</v>
      </c>
      <c r="L3805">
        <v>73981320220</v>
      </c>
      <c r="N3805">
        <v>0</v>
      </c>
      <c r="P3805">
        <v>0</v>
      </c>
      <c r="Q3805">
        <v>62</v>
      </c>
      <c r="R3805">
        <v>62</v>
      </c>
      <c r="S3805">
        <v>1</v>
      </c>
      <c r="AT3805" s="1"/>
      <c r="AU3805" s="2" t="str">
        <f>IF(ISBLANK(B3805),"", TEXT(B3805,"dddd, d \d\e mmmm \d\e aaaa"))</f>
        <v>sábado, 30 de maio de 2026</v>
      </c>
      <c r="AX3805" s="1" t="str" cm="1">
        <f t="array" ref="AX3805">IFERROR(_xlfn.TEXTJOIN(", ",TRUE,_xlfn._xlws.SORT(_xlfn.UNIQUE(_xlfn._xlws.FILTER($K$2:$K$2889,($I$2:$I$2889=I3805)*($K$2:$K$2889&lt;&gt;""))))),"")</f>
        <v>Kiki, Lua, Lupy</v>
      </c>
      <c r="AY3805" s="1" t="str">
        <f>IF(ISBLANK(F3805),"", IF(OR(
ISNUMBER(FIND("escovacao",LOWER(F3805))),
ISNUMBER(FIND("escovação",LOWER(F3805))),
ISNUMBER(FIND("higiene bucal",LOWER(F3805))),
ISNUMBER(FIND("tosa",LOWER(F3805))),
ISNUMBER(FIND("hidratacao",LOWER(F3805))),
ISNUMBER(FIND("hidratação",LOWER(F3805))),
ISNUMBER(FIND("spa",LOWER(F3805))),
ISNUMBER(FIND("corte de unhas",LOWER(F3805))),
ISNUMBER(FIND("desembolo",LOWER(F3805))),
ISNUMBER(FIND("clorexidina",LOWER(F3805))),
ISNUMBER(FIND("matizacao",LOWER(F3805))),
ISNUMBER(FIND("matização",LOWER(F3805))),
ISNUMBER(FIND("arredondamento",LOWER(F3805))),
ISNUMBER(FIND("remocao",LOWER(F3805))),
ISNUMBER(FIND("remoção",LOWER(F3805)))
),"Serviços extras",
IF(ISNUMBER(FIND("banho",LOWER(F3805))),"Banho","Loja")))</f>
        <v>Banho</v>
      </c>
      <c r="AZ3805" s="1" t="str">
        <f>IF(ISBLANK(I3805),"", _xlfn.LET(_xlpm.Pedido,TRIM(D3805&amp;""),IF(_xlpm.Pedido&lt;&gt;"",_xlpm.Pedido&amp;" | "&amp;K3805,I3805&amp;" | "&amp;K3805&amp;" | "&amp;TEXT(AU3805,"0"))))</f>
        <v>5713 | Kiki</v>
      </c>
      <c r="BA3805" s="1" t="str">
        <f>IF(ISBLANK(I3805),"", _xlfn.LET(_xlpm.TipoServico,LOWER(H3805),IF(ISNUMBER(FIND("banho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5" s="1" t="str">
        <f>IF(ISBLANK(I3805),"", _xlfn.LET(
    _xlpm.Servico,TRIM(F3805&amp;""),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05" s="1">
        <f t="shared" si="14"/>
        <v>62</v>
      </c>
    </row>
    <row r="3806" spans="1:55" x14ac:dyDescent="0.3">
      <c r="A3806" t="s">
        <v>133</v>
      </c>
      <c r="B3806" s="3">
        <v>46172</v>
      </c>
      <c r="C3806" t="s">
        <v>27</v>
      </c>
      <c r="D3806">
        <v>5713</v>
      </c>
      <c r="F3806" t="s">
        <v>169</v>
      </c>
      <c r="G3806" t="s">
        <v>169</v>
      </c>
      <c r="H3806" t="s">
        <v>135</v>
      </c>
      <c r="I3806">
        <v>2716</v>
      </c>
      <c r="J3806" t="s">
        <v>60</v>
      </c>
      <c r="K3806" t="s">
        <v>168</v>
      </c>
      <c r="L3806">
        <v>73981320220</v>
      </c>
      <c r="N3806">
        <v>0</v>
      </c>
      <c r="P3806">
        <v>0</v>
      </c>
      <c r="Q3806">
        <v>10</v>
      </c>
      <c r="R3806">
        <v>10</v>
      </c>
      <c r="S3806">
        <v>1</v>
      </c>
      <c r="AT3806" s="1"/>
      <c r="AU3806" s="2" t="str">
        <f>IF(ISBLANK(B3806),"", TEXT(B3806,"dddd, d \d\e mmmm \d\e aaaa"))</f>
        <v>sábado, 30 de maio de 2026</v>
      </c>
      <c r="AX3806" s="1" t="str" cm="1">
        <f t="array" ref="AX3806">IFERROR(_xlfn.TEXTJOIN(", ",TRUE,_xlfn._xlws.SORT(_xlfn.UNIQUE(_xlfn._xlws.FILTER($K$2:$K$2889,($I$2:$I$2889=I3806)*($K$2:$K$2889&lt;&gt;""))))),"")</f>
        <v>Kiki, Lua, Lupy</v>
      </c>
      <c r="AY3806" s="1" t="str">
        <f>IF(ISBLANK(F3806),"", IF(OR(
ISNUMBER(FIND("escovacao",LOWER(F3806))),
ISNUMBER(FIND("escovação",LOWER(F3806))),
ISNUMBER(FIND("higiene bucal",LOWER(F3806))),
ISNUMBER(FIND("tosa",LOWER(F3806))),
ISNUMBER(FIND("hidratacao",LOWER(F3806))),
ISNUMBER(FIND("hidratação",LOWER(F3806))),
ISNUMBER(FIND("spa",LOWER(F3806))),
ISNUMBER(FIND("corte de unhas",LOWER(F3806))),
ISNUMBER(FIND("desembolo",LOWER(F3806))),
ISNUMBER(FIND("clorexidina",LOWER(F3806))),
ISNUMBER(FIND("matizacao",LOWER(F3806))),
ISNUMBER(FIND("matização",LOWER(F3806))),
ISNUMBER(FIND("arredondamento",LOWER(F3806))),
ISNUMBER(FIND("remocao",LOWER(F3806))),
ISNUMBER(FIND("remoção",LOWER(F3806)))
),"Serviços extras",
IF(ISNUMBER(FIND("banho",LOWER(F3806))),"Banho","Loja")))</f>
        <v>Serviços extras</v>
      </c>
      <c r="AZ3806" s="1" t="str">
        <f>IF(ISBLANK(I3806),"", _xlfn.LET(_xlpm.Pedido,TRIM(D3806&amp;""),IF(_xlpm.Pedido&lt;&gt;"",_xlpm.Pedido&amp;" | "&amp;K3806,I3806&amp;" | "&amp;K3806&amp;" | "&amp;TEXT(AU3806,"0"))))</f>
        <v>5713 | Kiki</v>
      </c>
      <c r="BA3806" s="1" t="str">
        <f>IF(ISBLANK(I3806),"", _xlfn.LET(_xlpm.TipoServico,LOWER(H3806),IF(ISNUMBER(FIND("banho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6" s="1" t="str">
        <f>IF(ISBLANK(I3806),"", _xlfn.LET(
    _xlpm.Servico,TRIM(F3806&amp;""),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06" s="1">
        <f t="shared" si="14"/>
        <v>10</v>
      </c>
    </row>
    <row r="3807" spans="1:55" x14ac:dyDescent="0.3">
      <c r="A3807" t="s">
        <v>133</v>
      </c>
      <c r="B3807" s="3">
        <v>46172</v>
      </c>
      <c r="C3807" t="s">
        <v>27</v>
      </c>
      <c r="D3807">
        <v>5713</v>
      </c>
      <c r="F3807" t="s">
        <v>169</v>
      </c>
      <c r="G3807" t="s">
        <v>169</v>
      </c>
      <c r="H3807" t="s">
        <v>135</v>
      </c>
      <c r="I3807">
        <v>2716</v>
      </c>
      <c r="J3807" t="s">
        <v>60</v>
      </c>
      <c r="K3807" t="s">
        <v>168</v>
      </c>
      <c r="L3807">
        <v>73981320220</v>
      </c>
      <c r="N3807">
        <v>0</v>
      </c>
      <c r="P3807">
        <v>0</v>
      </c>
      <c r="Q3807">
        <v>10</v>
      </c>
      <c r="R3807">
        <v>10</v>
      </c>
      <c r="S3807">
        <v>1</v>
      </c>
      <c r="AT3807" s="1"/>
      <c r="AU3807" s="2" t="str">
        <f>IF(ISBLANK(B3807),"", TEXT(B3807,"dddd, d \d\e mmmm \d\e aaaa"))</f>
        <v>sábado, 30 de maio de 2026</v>
      </c>
      <c r="AX3807" s="1" t="str" cm="1">
        <f t="array" ref="AX3807">IFERROR(_xlfn.TEXTJOIN(", ",TRUE,_xlfn._xlws.SORT(_xlfn.UNIQUE(_xlfn._xlws.FILTER($K$2:$K$2889,($I$2:$I$2889=I3807)*($K$2:$K$2889&lt;&gt;""))))),"")</f>
        <v>Kiki, Lua, Lupy</v>
      </c>
      <c r="AY3807" s="1" t="str">
        <f>IF(ISBLANK(F3807),"", IF(OR(
ISNUMBER(FIND("escovacao",LOWER(F3807))),
ISNUMBER(FIND("escovação",LOWER(F3807))),
ISNUMBER(FIND("higiene bucal",LOWER(F3807))),
ISNUMBER(FIND("tosa",LOWER(F3807))),
ISNUMBER(FIND("hidratacao",LOWER(F3807))),
ISNUMBER(FIND("hidratação",LOWER(F3807))),
ISNUMBER(FIND("spa",LOWER(F3807))),
ISNUMBER(FIND("corte de unhas",LOWER(F3807))),
ISNUMBER(FIND("desembolo",LOWER(F3807))),
ISNUMBER(FIND("clorexidina",LOWER(F3807))),
ISNUMBER(FIND("matizacao",LOWER(F3807))),
ISNUMBER(FIND("matização",LOWER(F3807))),
ISNUMBER(FIND("arredondamento",LOWER(F3807))),
ISNUMBER(FIND("remocao",LOWER(F3807))),
ISNUMBER(FIND("remoção",LOWER(F3807)))
),"Serviços extras",
IF(ISNUMBER(FIND("banho",LOWER(F3807))),"Banho","Loja")))</f>
        <v>Serviços extras</v>
      </c>
      <c r="AZ3807" s="1" t="str">
        <f>IF(ISBLANK(I3807),"", _xlfn.LET(_xlpm.Pedido,TRIM(D3807&amp;""),IF(_xlpm.Pedido&lt;&gt;"",_xlpm.Pedido&amp;" | "&amp;K3807,I3807&amp;" | "&amp;K3807&amp;" | "&amp;TEXT(AU3807,"0"))))</f>
        <v>5713 | Kiki</v>
      </c>
      <c r="BA3807" s="1" t="str">
        <f>IF(ISBLANK(I3807),"", _xlfn.LET(_xlpm.TipoServico,LOWER(H3807),IF(ISNUMBER(FIND("banho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7" s="1" t="str">
        <f>IF(ISBLANK(I3807),"", _xlfn.LET(
    _xlpm.Servico,TRIM(F3807&amp;""),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07" s="1">
        <f t="shared" si="14"/>
        <v>10</v>
      </c>
    </row>
    <row r="3808" spans="1:55" x14ac:dyDescent="0.3">
      <c r="A3808" t="s">
        <v>141</v>
      </c>
      <c r="B3808" s="3">
        <v>46172</v>
      </c>
      <c r="C3808" t="s">
        <v>27</v>
      </c>
      <c r="D3808">
        <v>5713</v>
      </c>
      <c r="F3808" t="s">
        <v>169</v>
      </c>
      <c r="G3808" t="s">
        <v>169</v>
      </c>
      <c r="H3808" t="s">
        <v>135</v>
      </c>
      <c r="I3808">
        <v>2716</v>
      </c>
      <c r="J3808" t="s">
        <v>60</v>
      </c>
      <c r="K3808" t="s">
        <v>168</v>
      </c>
      <c r="L3808">
        <v>73981320220</v>
      </c>
      <c r="N3808">
        <v>0</v>
      </c>
      <c r="P3808">
        <v>0</v>
      </c>
      <c r="Q3808">
        <v>10</v>
      </c>
      <c r="R3808">
        <v>10</v>
      </c>
      <c r="S3808">
        <v>1</v>
      </c>
      <c r="AT3808" s="1"/>
      <c r="AU3808" s="2" t="str">
        <f>IF(ISBLANK(B3808),"", TEXT(B3808,"dddd, d \d\e mmmm \d\e aaaa"))</f>
        <v>sábado, 30 de maio de 2026</v>
      </c>
      <c r="AX3808" s="1" t="str" cm="1">
        <f t="array" ref="AX3808">IFERROR(_xlfn.TEXTJOIN(", ",TRUE,_xlfn._xlws.SORT(_xlfn.UNIQUE(_xlfn._xlws.FILTER($K$2:$K$2889,($I$2:$I$2889=I3808)*($K$2:$K$2889&lt;&gt;""))))),"")</f>
        <v>Kiki, Lua, Lupy</v>
      </c>
      <c r="AY3808" s="1" t="str">
        <f>IF(ISBLANK(F3808),"", IF(OR(
ISNUMBER(FIND("escovacao",LOWER(F3808))),
ISNUMBER(FIND("escovação",LOWER(F3808))),
ISNUMBER(FIND("higiene bucal",LOWER(F3808))),
ISNUMBER(FIND("tosa",LOWER(F3808))),
ISNUMBER(FIND("hidratacao",LOWER(F3808))),
ISNUMBER(FIND("hidratação",LOWER(F3808))),
ISNUMBER(FIND("spa",LOWER(F3808))),
ISNUMBER(FIND("corte de unhas",LOWER(F3808))),
ISNUMBER(FIND("desembolo",LOWER(F3808))),
ISNUMBER(FIND("clorexidina",LOWER(F3808))),
ISNUMBER(FIND("matizacao",LOWER(F3808))),
ISNUMBER(FIND("matização",LOWER(F3808))),
ISNUMBER(FIND("arredondamento",LOWER(F3808))),
ISNUMBER(FIND("remocao",LOWER(F3808))),
ISNUMBER(FIND("remoção",LOWER(F3808)))
),"Serviços extras",
IF(ISNUMBER(FIND("banho",LOWER(F3808))),"Banho","Loja")))</f>
        <v>Serviços extras</v>
      </c>
      <c r="AZ3808" s="1" t="str">
        <f>IF(ISBLANK(I3808),"", _xlfn.LET(_xlpm.Pedido,TRIM(D3808&amp;""),IF(_xlpm.Pedido&lt;&gt;"",_xlpm.Pedido&amp;" | "&amp;K3808,I3808&amp;" | "&amp;K3808&amp;" | "&amp;TEXT(AU3808,"0"))))</f>
        <v>5713 | Kiki</v>
      </c>
      <c r="BA3808" s="1" t="str">
        <f>IF(ISBLANK(I3808),"", _xlfn.LET(_xlpm.TipoServico,LOWER(H3808),IF(ISNUMBER(FIND("banho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8" s="1" t="str">
        <f>IF(ISBLANK(I3808),"", _xlfn.LET(
    _xlpm.Servico,TRIM(F3808&amp;""),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08" s="1">
        <f t="shared" si="14"/>
        <v>10</v>
      </c>
    </row>
    <row r="3809" spans="1:55" x14ac:dyDescent="0.3">
      <c r="A3809" t="s">
        <v>133</v>
      </c>
      <c r="B3809" s="3">
        <v>46172</v>
      </c>
      <c r="C3809" t="s">
        <v>27</v>
      </c>
      <c r="D3809">
        <v>5713</v>
      </c>
      <c r="F3809" t="s">
        <v>146</v>
      </c>
      <c r="G3809" t="s">
        <v>146</v>
      </c>
      <c r="H3809" t="s">
        <v>135</v>
      </c>
      <c r="I3809">
        <v>2716</v>
      </c>
      <c r="J3809" t="s">
        <v>60</v>
      </c>
      <c r="K3809" t="s">
        <v>168</v>
      </c>
      <c r="L3809">
        <v>73981320220</v>
      </c>
      <c r="N3809">
        <v>0</v>
      </c>
      <c r="P3809">
        <v>0</v>
      </c>
      <c r="Q3809">
        <v>12</v>
      </c>
      <c r="R3809">
        <v>12</v>
      </c>
      <c r="S3809">
        <v>1</v>
      </c>
      <c r="AT3809" s="1"/>
      <c r="AU3809" s="2" t="str">
        <f>IF(ISBLANK(B3809),"", TEXT(B3809,"dddd, d \d\e mmmm \d\e aaaa"))</f>
        <v>sábado, 30 de maio de 2026</v>
      </c>
      <c r="AX3809" s="1" t="str" cm="1">
        <f t="array" ref="AX3809">IFERROR(_xlfn.TEXTJOIN(", ",TRUE,_xlfn._xlws.SORT(_xlfn.UNIQUE(_xlfn._xlws.FILTER($K$2:$K$2889,($I$2:$I$2889=I3809)*($K$2:$K$2889&lt;&gt;""))))),"")</f>
        <v>Kiki, Lua, Lupy</v>
      </c>
      <c r="AY3809" s="1" t="str">
        <f>IF(ISBLANK(F3809),"", IF(OR(
ISNUMBER(FIND("escovacao",LOWER(F3809))),
ISNUMBER(FIND("escovação",LOWER(F3809))),
ISNUMBER(FIND("higiene bucal",LOWER(F3809))),
ISNUMBER(FIND("tosa",LOWER(F3809))),
ISNUMBER(FIND("hidratacao",LOWER(F3809))),
ISNUMBER(FIND("hidratação",LOWER(F3809))),
ISNUMBER(FIND("spa",LOWER(F3809))),
ISNUMBER(FIND("corte de unhas",LOWER(F3809))),
ISNUMBER(FIND("desembolo",LOWER(F3809))),
ISNUMBER(FIND("clorexidina",LOWER(F3809))),
ISNUMBER(FIND("matizacao",LOWER(F3809))),
ISNUMBER(FIND("matização",LOWER(F3809))),
ISNUMBER(FIND("arredondamento",LOWER(F3809))),
ISNUMBER(FIND("remocao",LOWER(F3809))),
ISNUMBER(FIND("remoção",LOWER(F3809)))
),"Serviços extras",
IF(ISNUMBER(FIND("banho",LOWER(F3809))),"Banho","Loja")))</f>
        <v>Serviços extras</v>
      </c>
      <c r="AZ3809" s="1" t="str">
        <f>IF(ISBLANK(I3809),"", _xlfn.LET(_xlpm.Pedido,TRIM(D3809&amp;""),IF(_xlpm.Pedido&lt;&gt;"",_xlpm.Pedido&amp;" | "&amp;K3809,I3809&amp;" | "&amp;K3809&amp;" | "&amp;TEXT(AU3809,"0"))))</f>
        <v>5713 | Kiki</v>
      </c>
      <c r="BA3809" s="1" t="str">
        <f>IF(ISBLANK(I3809),"", _xlfn.LET(_xlpm.TipoServico,LOWER(H3809),IF(ISNUMBER(FIND("banho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09" s="1" t="str">
        <f>IF(ISBLANK(I3809),"", _xlfn.LET(
    _xlpm.Servico,TRIM(F3809&amp;""),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09" s="1">
        <f t="shared" si="14"/>
        <v>12</v>
      </c>
    </row>
    <row r="3810" spans="1:55" x14ac:dyDescent="0.3">
      <c r="A3810" t="s">
        <v>141</v>
      </c>
      <c r="B3810" s="3">
        <v>46172</v>
      </c>
      <c r="C3810" t="s">
        <v>27</v>
      </c>
      <c r="D3810">
        <v>5713</v>
      </c>
      <c r="F3810" t="s">
        <v>146</v>
      </c>
      <c r="G3810" t="s">
        <v>146</v>
      </c>
      <c r="H3810" t="s">
        <v>135</v>
      </c>
      <c r="I3810">
        <v>2716</v>
      </c>
      <c r="J3810" t="s">
        <v>60</v>
      </c>
      <c r="K3810" t="s">
        <v>168</v>
      </c>
      <c r="L3810">
        <v>73981320220</v>
      </c>
      <c r="N3810">
        <v>0</v>
      </c>
      <c r="P3810">
        <v>0</v>
      </c>
      <c r="Q3810">
        <v>12</v>
      </c>
      <c r="R3810">
        <v>12</v>
      </c>
      <c r="S3810">
        <v>1</v>
      </c>
      <c r="AT3810" s="1"/>
      <c r="AU3810" s="2" t="str">
        <f>IF(ISBLANK(B3810),"", TEXT(B3810,"dddd, d \d\e mmmm \d\e aaaa"))</f>
        <v>sábado, 30 de maio de 2026</v>
      </c>
      <c r="AX3810" s="1" t="str" cm="1">
        <f t="array" ref="AX3810">IFERROR(_xlfn.TEXTJOIN(", ",TRUE,_xlfn._xlws.SORT(_xlfn.UNIQUE(_xlfn._xlws.FILTER($K$2:$K$2889,($I$2:$I$2889=I3810)*($K$2:$K$2889&lt;&gt;""))))),"")</f>
        <v>Kiki, Lua, Lupy</v>
      </c>
      <c r="AY3810" s="1" t="str">
        <f>IF(ISBLANK(F3810),"", IF(OR(
ISNUMBER(FIND("escovacao",LOWER(F3810))),
ISNUMBER(FIND("escovação",LOWER(F3810))),
ISNUMBER(FIND("higiene bucal",LOWER(F3810))),
ISNUMBER(FIND("tosa",LOWER(F3810))),
ISNUMBER(FIND("hidratacao",LOWER(F3810))),
ISNUMBER(FIND("hidratação",LOWER(F3810))),
ISNUMBER(FIND("spa",LOWER(F3810))),
ISNUMBER(FIND("corte de unhas",LOWER(F3810))),
ISNUMBER(FIND("desembolo",LOWER(F3810))),
ISNUMBER(FIND("clorexidina",LOWER(F3810))),
ISNUMBER(FIND("matizacao",LOWER(F3810))),
ISNUMBER(FIND("matização",LOWER(F3810))),
ISNUMBER(FIND("arredondamento",LOWER(F3810))),
ISNUMBER(FIND("remocao",LOWER(F3810))),
ISNUMBER(FIND("remoção",LOWER(F3810)))
),"Serviços extras",
IF(ISNUMBER(FIND("banho",LOWER(F3810))),"Banho","Loja")))</f>
        <v>Serviços extras</v>
      </c>
      <c r="AZ3810" s="1" t="str">
        <f>IF(ISBLANK(I3810),"", _xlfn.LET(_xlpm.Pedido,TRIM(D3810&amp;""),IF(_xlpm.Pedido&lt;&gt;"",_xlpm.Pedido&amp;" | "&amp;K3810,I3810&amp;" | "&amp;K3810&amp;" | "&amp;TEXT(AU3810,"0"))))</f>
        <v>5713 | Kiki</v>
      </c>
      <c r="BA3810" s="1" t="str">
        <f>IF(ISBLANK(I3810),"", _xlfn.LET(_xlpm.TipoServico,LOWER(H3810),IF(ISNUMBER(FIND("banho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3810" s="1" t="str">
        <f>IF(ISBLANK(I3810),"", _xlfn.LET(
    _xlpm.Servico,TRIM(F3810&amp;""),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3810" s="1">
        <f t="shared" si="14"/>
        <v>12</v>
      </c>
    </row>
    <row r="3811" spans="1:55" x14ac:dyDescent="0.3">
      <c r="A3811" t="s">
        <v>133</v>
      </c>
      <c r="B3811" s="3">
        <v>46183</v>
      </c>
      <c r="C3811" t="s">
        <v>53</v>
      </c>
      <c r="D3811">
        <v>5780</v>
      </c>
      <c r="F3811" t="s">
        <v>134</v>
      </c>
      <c r="H3811" t="s">
        <v>276</v>
      </c>
      <c r="I3811">
        <v>2897</v>
      </c>
      <c r="J3811" t="s">
        <v>52</v>
      </c>
      <c r="K3811" t="s">
        <v>144</v>
      </c>
      <c r="L3811">
        <v>73991150505</v>
      </c>
      <c r="N3811">
        <v>0</v>
      </c>
      <c r="O3811" t="s">
        <v>5</v>
      </c>
      <c r="P3811">
        <v>0</v>
      </c>
      <c r="Q3811">
        <v>62</v>
      </c>
      <c r="R3811">
        <v>62</v>
      </c>
      <c r="S3811">
        <v>1</v>
      </c>
      <c r="T3811">
        <v>62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 t="s">
        <v>6</v>
      </c>
      <c r="AG3811">
        <v>112</v>
      </c>
      <c r="AT3811" s="1"/>
      <c r="AU3811" s="2" t="str">
        <f t="shared" ref="AU3811:AU3874" si="15">IF(ISBLANK(B3811),"", TEXT(B3811,"dddd, d \d\e mmmm \d\e aaaa"))</f>
        <v>quarta-feira, 10 de junho de 2026</v>
      </c>
      <c r="AX3811" s="1" t="str" cm="1">
        <f t="array" ref="AX3811">IFERROR(_xlfn.TEXTJOIN(", ",TRUE,_xlfn._xlws.SORT(_xlfn.UNIQUE(_xlfn._xlws.FILTER($K$2:$K$2889,($I$2:$I$2889=I3811)*($K$2:$K$2889&lt;&gt;""))))),"")</f>
        <v>Luna</v>
      </c>
      <c r="AY3811" s="1" t="str">
        <f t="shared" ref="AY3811:AY3874" si="16">IF(ISBLANK(F3811),"", IF(OR(
ISNUMBER(FIND("escovacao",LOWER(F3811))),
ISNUMBER(FIND("escovação",LOWER(F3811))),
ISNUMBER(FIND("higiene bucal",LOWER(F3811))),
ISNUMBER(FIND("tosa",LOWER(F3811))),
ISNUMBER(FIND("hidratacao",LOWER(F3811))),
ISNUMBER(FIND("hidratação",LOWER(F3811))),
ISNUMBER(FIND("spa",LOWER(F3811))),
ISNUMBER(FIND("corte de unhas",LOWER(F3811))),
ISNUMBER(FIND("desembolo",LOWER(F3811))),
ISNUMBER(FIND("clorexidina",LOWER(F3811))),
ISNUMBER(FIND("matizacao",LOWER(F3811))),
ISNUMBER(FIND("matização",LOWER(F3811))),
ISNUMBER(FIND("arredondamento",LOWER(F3811))),
ISNUMBER(FIND("remocao",LOWER(F3811))),
ISNUMBER(FIND("remoção",LOWER(F3811)))
),"Serviços extras",
IF(ISNUMBER(FIND("banho",LOWER(F3811))),"Banho","Loja")))</f>
        <v>Banho</v>
      </c>
      <c r="AZ3811" s="1" t="str">
        <f t="shared" ref="AZ3811:AZ3874" si="17">IF(ISBLANK(I3811),"", _xlfn.LET(_xlpm.Pedido,TRIM(D3811&amp;""),IF(_xlpm.Pedido&lt;&gt;"",_xlpm.Pedido&amp;" | "&amp;K3811,I3811&amp;" | "&amp;K3811&amp;" | "&amp;TEXT(AU3811,"0"))))</f>
        <v>5780 | Luna</v>
      </c>
      <c r="BA3811" s="1" t="str">
        <f t="shared" ref="BA3811:BA3874" si="18">IF(ISBLANK(I3811),"", _xlfn.LET(_xlpm.TipoServico,LOWER(H3811),IF(ISNUMBER(FIND("banho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811" s="1" t="str">
        <f t="shared" ref="BB3811:BB3874" si="19">IF(ISBLANK(I3811),"", _xlfn.LET(
    _xlpm.Servico,TRIM(F3811&amp;""),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11" s="1">
        <f t="shared" si="14"/>
        <v>62</v>
      </c>
    </row>
    <row r="3812" spans="1:55" x14ac:dyDescent="0.3">
      <c r="A3812" t="s">
        <v>133</v>
      </c>
      <c r="B3812" s="3">
        <v>46184</v>
      </c>
      <c r="C3812" t="s">
        <v>9</v>
      </c>
      <c r="D3812">
        <v>5781</v>
      </c>
      <c r="F3812" t="s">
        <v>134</v>
      </c>
      <c r="H3812" t="s">
        <v>276</v>
      </c>
      <c r="I3812">
        <v>2323</v>
      </c>
      <c r="J3812" t="s">
        <v>33</v>
      </c>
      <c r="K3812" t="s">
        <v>235</v>
      </c>
      <c r="L3812">
        <v>557391151318</v>
      </c>
      <c r="N3812">
        <v>0</v>
      </c>
      <c r="O3812" t="s">
        <v>5</v>
      </c>
      <c r="P3812">
        <v>0</v>
      </c>
      <c r="Q3812">
        <v>62</v>
      </c>
      <c r="R3812">
        <v>62</v>
      </c>
      <c r="S3812">
        <v>1</v>
      </c>
      <c r="T3812">
        <v>62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0</v>
      </c>
      <c r="AF3812" t="s">
        <v>6</v>
      </c>
      <c r="AG3812">
        <v>62</v>
      </c>
      <c r="AH3812" t="s">
        <v>219</v>
      </c>
      <c r="AI3812" t="s">
        <v>199</v>
      </c>
      <c r="AJ3812" t="s">
        <v>192</v>
      </c>
      <c r="AK3812" t="s">
        <v>187</v>
      </c>
      <c r="AL3812" t="s">
        <v>188</v>
      </c>
      <c r="AT3812" s="1"/>
      <c r="AU3812" s="2" t="str">
        <f t="shared" si="15"/>
        <v>quinta-feira, 11 de junho de 2026</v>
      </c>
      <c r="AX3812" s="1" t="str" cm="1">
        <f t="array" ref="AX3812">IFERROR(_xlfn.TEXTJOIN(", ",TRUE,_xlfn._xlws.SORT(_xlfn.UNIQUE(_xlfn._xlws.FILTER($K$2:$K$2889,($I$2:$I$2889=I3812)*($K$2:$K$2889&lt;&gt;""))))),"")</f>
        <v>Duke</v>
      </c>
      <c r="AY3812" s="1" t="str">
        <f t="shared" si="16"/>
        <v>Banho</v>
      </c>
      <c r="AZ3812" s="1" t="str">
        <f t="shared" si="17"/>
        <v>5781 | Duke</v>
      </c>
      <c r="BA3812" s="1" t="str">
        <f t="shared" si="18"/>
        <v>Avulso</v>
      </c>
      <c r="BB3812" s="1" t="str">
        <f t="shared" si="19"/>
        <v>Banho Porte P Pelo Longo</v>
      </c>
      <c r="BC3812" s="1">
        <f t="shared" si="14"/>
        <v>62</v>
      </c>
    </row>
    <row r="3813" spans="1:55" x14ac:dyDescent="0.3">
      <c r="A3813" t="s">
        <v>133</v>
      </c>
      <c r="B3813" s="3">
        <v>46183</v>
      </c>
      <c r="C3813" t="s">
        <v>53</v>
      </c>
      <c r="D3813">
        <v>5780</v>
      </c>
      <c r="F3813" t="s">
        <v>303</v>
      </c>
      <c r="H3813" t="s">
        <v>276</v>
      </c>
      <c r="I3813">
        <v>2897</v>
      </c>
      <c r="J3813" t="s">
        <v>52</v>
      </c>
      <c r="K3813" t="s">
        <v>144</v>
      </c>
      <c r="L3813">
        <v>73991150505</v>
      </c>
      <c r="N3813">
        <v>0</v>
      </c>
      <c r="O3813" t="s">
        <v>5</v>
      </c>
      <c r="P3813">
        <v>0</v>
      </c>
      <c r="Q3813">
        <v>50</v>
      </c>
      <c r="R3813">
        <v>50</v>
      </c>
      <c r="S3813">
        <v>1</v>
      </c>
      <c r="T3813">
        <v>50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 t="s">
        <v>6</v>
      </c>
      <c r="AG3813">
        <v>112</v>
      </c>
      <c r="AT3813" s="1"/>
      <c r="AU3813" s="2" t="str">
        <f t="shared" si="15"/>
        <v>quarta-feira, 10 de junho de 2026</v>
      </c>
      <c r="AX3813" s="1" t="str" cm="1">
        <f t="array" ref="AX3813">IFERROR(_xlfn.TEXTJOIN(", ",TRUE,_xlfn._xlws.SORT(_xlfn.UNIQUE(_xlfn._xlws.FILTER($K$2:$K$2889,($I$2:$I$2889=I3813)*($K$2:$K$2889&lt;&gt;""))))),"")</f>
        <v>Luna</v>
      </c>
      <c r="AY3813" s="1" t="str">
        <f t="shared" si="16"/>
        <v>Serviços extras</v>
      </c>
      <c r="AZ3813" s="1" t="str">
        <f t="shared" si="17"/>
        <v>5780 | Luna</v>
      </c>
      <c r="BA3813" s="1" t="str">
        <f t="shared" si="18"/>
        <v>Avulso</v>
      </c>
      <c r="BB3813" s="1" t="str">
        <f t="shared" si="19"/>
        <v/>
      </c>
      <c r="BC3813" s="1">
        <f t="shared" si="14"/>
        <v>50</v>
      </c>
    </row>
    <row r="3814" spans="1:55" x14ac:dyDescent="0.3">
      <c r="A3814" t="s">
        <v>133</v>
      </c>
      <c r="B3814" s="3">
        <v>46183</v>
      </c>
      <c r="C3814" t="s">
        <v>53</v>
      </c>
      <c r="D3814">
        <v>5779</v>
      </c>
      <c r="F3814" t="s">
        <v>217</v>
      </c>
      <c r="H3814" t="s">
        <v>276</v>
      </c>
      <c r="I3814">
        <v>2650</v>
      </c>
      <c r="J3814" t="s">
        <v>29</v>
      </c>
      <c r="K3814" t="s">
        <v>396</v>
      </c>
      <c r="L3814">
        <v>5562984662998</v>
      </c>
      <c r="N3814">
        <v>0</v>
      </c>
      <c r="O3814" t="s">
        <v>5</v>
      </c>
      <c r="P3814">
        <v>0</v>
      </c>
      <c r="Q3814">
        <v>59</v>
      </c>
      <c r="R3814">
        <v>59</v>
      </c>
      <c r="S3814">
        <v>1</v>
      </c>
      <c r="T3814">
        <v>59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 t="s">
        <v>6</v>
      </c>
      <c r="AG3814">
        <v>156.9</v>
      </c>
      <c r="AH3814" t="s">
        <v>397</v>
      </c>
      <c r="AI3814" t="s">
        <v>245</v>
      </c>
      <c r="AJ3814" t="s">
        <v>214</v>
      </c>
      <c r="AK3814" t="s">
        <v>187</v>
      </c>
      <c r="AL3814" t="s">
        <v>188</v>
      </c>
      <c r="AT3814" s="1"/>
      <c r="AU3814" s="2" t="str">
        <f t="shared" si="15"/>
        <v>quarta-feira, 10 de junho de 2026</v>
      </c>
      <c r="AX3814" s="1" t="str" cm="1">
        <f t="array" ref="AX3814">IFERROR(_xlfn.TEXTJOIN(", ",TRUE,_xlfn._xlws.SORT(_xlfn.UNIQUE(_xlfn._xlws.FILTER($K$2:$K$2889,($I$2:$I$2889=I3814)*($K$2:$K$2889&lt;&gt;""))))),"")</f>
        <v>Nala, Simba</v>
      </c>
      <c r="AY3814" s="1" t="str">
        <f t="shared" si="16"/>
        <v>Banho</v>
      </c>
      <c r="AZ3814" s="1" t="str">
        <f t="shared" si="17"/>
        <v>5779 | Simba</v>
      </c>
      <c r="BA3814" s="1" t="str">
        <f t="shared" si="18"/>
        <v>Avulso</v>
      </c>
      <c r="BB3814" s="1" t="str">
        <f t="shared" si="19"/>
        <v>Banho Porte P Pelo curto</v>
      </c>
      <c r="BC3814" s="1">
        <f t="shared" si="14"/>
        <v>59</v>
      </c>
    </row>
    <row r="3815" spans="1:55" x14ac:dyDescent="0.3">
      <c r="A3815" t="s">
        <v>133</v>
      </c>
      <c r="B3815" s="3">
        <v>46183</v>
      </c>
      <c r="C3815" t="s">
        <v>53</v>
      </c>
      <c r="D3815">
        <v>5779</v>
      </c>
      <c r="F3815" t="s">
        <v>217</v>
      </c>
      <c r="H3815" t="s">
        <v>276</v>
      </c>
      <c r="I3815">
        <v>2650</v>
      </c>
      <c r="J3815" t="s">
        <v>29</v>
      </c>
      <c r="K3815" t="s">
        <v>398</v>
      </c>
      <c r="L3815">
        <v>5562984662998</v>
      </c>
      <c r="N3815">
        <v>0</v>
      </c>
      <c r="O3815" t="s">
        <v>5</v>
      </c>
      <c r="P3815">
        <v>0</v>
      </c>
      <c r="Q3815">
        <v>59</v>
      </c>
      <c r="R3815">
        <v>59</v>
      </c>
      <c r="S3815">
        <v>1</v>
      </c>
      <c r="T3815">
        <v>59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 t="s">
        <v>6</v>
      </c>
      <c r="AG3815">
        <v>156.9</v>
      </c>
      <c r="AH3815" t="s">
        <v>397</v>
      </c>
      <c r="AI3815" t="s">
        <v>295</v>
      </c>
      <c r="AJ3815" t="s">
        <v>214</v>
      </c>
      <c r="AK3815" t="s">
        <v>190</v>
      </c>
      <c r="AL3815" t="s">
        <v>188</v>
      </c>
      <c r="AT3815" s="1"/>
      <c r="AU3815" s="2" t="str">
        <f t="shared" si="15"/>
        <v>quarta-feira, 10 de junho de 2026</v>
      </c>
      <c r="AX3815" s="1" t="str" cm="1">
        <f t="array" ref="AX3815">IFERROR(_xlfn.TEXTJOIN(", ",TRUE,_xlfn._xlws.SORT(_xlfn.UNIQUE(_xlfn._xlws.FILTER($K$2:$K$2889,($I$2:$I$2889=I3815)*($K$2:$K$2889&lt;&gt;""))))),"")</f>
        <v>Nala, Simba</v>
      </c>
      <c r="AY3815" s="1" t="str">
        <f t="shared" si="16"/>
        <v>Banho</v>
      </c>
      <c r="AZ3815" s="1" t="str">
        <f t="shared" si="17"/>
        <v>5779 | Nala</v>
      </c>
      <c r="BA3815" s="1" t="str">
        <f t="shared" si="18"/>
        <v>Avulso</v>
      </c>
      <c r="BB3815" s="1" t="str">
        <f t="shared" si="19"/>
        <v>Banho Porte P Pelo curto</v>
      </c>
      <c r="BC3815" s="1">
        <f t="shared" si="14"/>
        <v>59</v>
      </c>
    </row>
    <row r="3816" spans="1:55" x14ac:dyDescent="0.3">
      <c r="A3816" t="s">
        <v>133</v>
      </c>
      <c r="B3816" s="3">
        <v>46183</v>
      </c>
      <c r="C3816" t="s">
        <v>53</v>
      </c>
      <c r="D3816">
        <v>5779</v>
      </c>
      <c r="F3816" t="s">
        <v>169</v>
      </c>
      <c r="H3816" t="s">
        <v>276</v>
      </c>
      <c r="I3816">
        <v>2650</v>
      </c>
      <c r="J3816" t="s">
        <v>29</v>
      </c>
      <c r="K3816" t="s">
        <v>396</v>
      </c>
      <c r="L3816">
        <v>5562984662998</v>
      </c>
      <c r="N3816">
        <v>0</v>
      </c>
      <c r="O3816" t="s">
        <v>5</v>
      </c>
      <c r="P3816">
        <v>0</v>
      </c>
      <c r="Q3816">
        <v>10</v>
      </c>
      <c r="R3816">
        <v>10</v>
      </c>
      <c r="S3816">
        <v>1</v>
      </c>
      <c r="T3816">
        <v>10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 t="s">
        <v>6</v>
      </c>
      <c r="AG3816">
        <v>156.9</v>
      </c>
      <c r="AH3816" t="s">
        <v>397</v>
      </c>
      <c r="AI3816" t="s">
        <v>245</v>
      </c>
      <c r="AJ3816" t="s">
        <v>214</v>
      </c>
      <c r="AK3816" t="s">
        <v>187</v>
      </c>
      <c r="AL3816" t="s">
        <v>188</v>
      </c>
      <c r="AT3816" s="1"/>
      <c r="AU3816" s="2" t="str">
        <f t="shared" si="15"/>
        <v>quarta-feira, 10 de junho de 2026</v>
      </c>
      <c r="AX3816" s="1" t="str" cm="1">
        <f t="array" ref="AX3816">IFERROR(_xlfn.TEXTJOIN(", ",TRUE,_xlfn._xlws.SORT(_xlfn.UNIQUE(_xlfn._xlws.FILTER($K$2:$K$2889,($I$2:$I$2889=I3816)*($K$2:$K$2889&lt;&gt;""))))),"")</f>
        <v>Nala, Simba</v>
      </c>
      <c r="AY3816" s="1" t="str">
        <f t="shared" si="16"/>
        <v>Serviços extras</v>
      </c>
      <c r="AZ3816" s="1" t="str">
        <f t="shared" si="17"/>
        <v>5779 | Simba</v>
      </c>
      <c r="BA3816" s="1" t="str">
        <f t="shared" si="18"/>
        <v>Avulso</v>
      </c>
      <c r="BB3816" s="1" t="str">
        <f t="shared" si="19"/>
        <v/>
      </c>
      <c r="BC3816" s="1">
        <f t="shared" si="14"/>
        <v>10</v>
      </c>
    </row>
    <row r="3817" spans="1:55" x14ac:dyDescent="0.3">
      <c r="A3817" t="s">
        <v>133</v>
      </c>
      <c r="B3817" s="3">
        <v>46183</v>
      </c>
      <c r="C3817" t="s">
        <v>53</v>
      </c>
      <c r="D3817">
        <v>5779</v>
      </c>
      <c r="F3817" t="s">
        <v>169</v>
      </c>
      <c r="H3817" t="s">
        <v>276</v>
      </c>
      <c r="I3817">
        <v>2650</v>
      </c>
      <c r="J3817" t="s">
        <v>29</v>
      </c>
      <c r="K3817" t="s">
        <v>398</v>
      </c>
      <c r="L3817">
        <v>5562984662998</v>
      </c>
      <c r="N3817">
        <v>0</v>
      </c>
      <c r="O3817" t="s">
        <v>5</v>
      </c>
      <c r="P3817">
        <v>0</v>
      </c>
      <c r="Q3817">
        <v>10</v>
      </c>
      <c r="R3817">
        <v>10</v>
      </c>
      <c r="S3817">
        <v>1</v>
      </c>
      <c r="T3817">
        <v>10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 t="s">
        <v>6</v>
      </c>
      <c r="AG3817">
        <v>156.9</v>
      </c>
      <c r="AH3817" t="s">
        <v>397</v>
      </c>
      <c r="AI3817" t="s">
        <v>295</v>
      </c>
      <c r="AJ3817" t="s">
        <v>214</v>
      </c>
      <c r="AK3817" t="s">
        <v>190</v>
      </c>
      <c r="AL3817" t="s">
        <v>188</v>
      </c>
      <c r="AT3817" s="1"/>
      <c r="AU3817" s="2" t="str">
        <f t="shared" si="15"/>
        <v>quarta-feira, 10 de junho de 2026</v>
      </c>
      <c r="AX3817" s="1" t="str" cm="1">
        <f t="array" ref="AX3817">IFERROR(_xlfn.TEXTJOIN(", ",TRUE,_xlfn._xlws.SORT(_xlfn.UNIQUE(_xlfn._xlws.FILTER($K$2:$K$2889,($I$2:$I$2889=I3817)*($K$2:$K$2889&lt;&gt;""))))),"")</f>
        <v>Nala, Simba</v>
      </c>
      <c r="AY3817" s="1" t="str">
        <f t="shared" si="16"/>
        <v>Serviços extras</v>
      </c>
      <c r="AZ3817" s="1" t="str">
        <f t="shared" si="17"/>
        <v>5779 | Nala</v>
      </c>
      <c r="BA3817" s="1" t="str">
        <f t="shared" si="18"/>
        <v>Avulso</v>
      </c>
      <c r="BB3817" s="1" t="str">
        <f t="shared" si="19"/>
        <v/>
      </c>
      <c r="BC3817" s="1">
        <f t="shared" si="14"/>
        <v>10</v>
      </c>
    </row>
    <row r="3818" spans="1:55" x14ac:dyDescent="0.3">
      <c r="A3818" t="s">
        <v>11</v>
      </c>
      <c r="B3818" s="3">
        <v>46183</v>
      </c>
      <c r="C3818" t="s">
        <v>53</v>
      </c>
      <c r="D3818">
        <v>5778</v>
      </c>
      <c r="F3818" t="s">
        <v>688</v>
      </c>
      <c r="H3818" t="s">
        <v>276</v>
      </c>
      <c r="I3818">
        <v>2887</v>
      </c>
      <c r="J3818" t="s">
        <v>363</v>
      </c>
      <c r="K3818" t="s">
        <v>687</v>
      </c>
      <c r="L3818">
        <v>554399154363</v>
      </c>
      <c r="N3818">
        <v>0</v>
      </c>
      <c r="O3818" t="s">
        <v>5</v>
      </c>
      <c r="P3818">
        <v>0</v>
      </c>
      <c r="Q3818">
        <v>150</v>
      </c>
      <c r="R3818">
        <v>150</v>
      </c>
      <c r="S3818">
        <v>1</v>
      </c>
      <c r="T3818">
        <v>150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 t="s">
        <v>6</v>
      </c>
      <c r="AG3818" s="4">
        <v>2670</v>
      </c>
      <c r="AK3818" t="s">
        <v>187</v>
      </c>
      <c r="AL3818" t="s">
        <v>353</v>
      </c>
      <c r="AT3818" s="1"/>
      <c r="AU3818" s="2" t="str">
        <f t="shared" si="15"/>
        <v>quarta-feira, 10 de junho de 2026</v>
      </c>
      <c r="AX3818" s="1" t="str" cm="1">
        <f t="array" ref="AX3818">IFERROR(_xlfn.TEXTJOIN(", ",TRUE,_xlfn._xlws.SORT(_xlfn.UNIQUE(_xlfn._xlws.FILTER($K$2:$K$2889,($I$2:$I$2889=I3818)*($K$2:$K$2889&lt;&gt;""))))),"")</f>
        <v>Alaska, Zara</v>
      </c>
      <c r="AY3818" s="1" t="str">
        <f t="shared" si="16"/>
        <v>Serviços extras</v>
      </c>
      <c r="AZ3818" s="1" t="str">
        <f t="shared" si="17"/>
        <v>5778 | Alaska</v>
      </c>
      <c r="BA3818" s="1" t="str">
        <f t="shared" si="18"/>
        <v>Avulso</v>
      </c>
      <c r="BB3818" s="1" t="str">
        <f t="shared" si="19"/>
        <v>Hidratacao 2 Cupuacu 9 SB</v>
      </c>
      <c r="BC3818" s="1">
        <f t="shared" si="14"/>
        <v>150</v>
      </c>
    </row>
    <row r="3819" spans="1:55" x14ac:dyDescent="0.3">
      <c r="A3819" t="s">
        <v>1</v>
      </c>
      <c r="B3819" s="3">
        <v>46183</v>
      </c>
      <c r="C3819" t="s">
        <v>53</v>
      </c>
      <c r="D3819">
        <v>5778</v>
      </c>
      <c r="F3819" t="s">
        <v>288</v>
      </c>
      <c r="H3819" t="s">
        <v>289</v>
      </c>
      <c r="I3819">
        <v>2887</v>
      </c>
      <c r="J3819" t="s">
        <v>363</v>
      </c>
      <c r="K3819" t="s">
        <v>221</v>
      </c>
      <c r="L3819">
        <v>554399154363</v>
      </c>
      <c r="N3819">
        <v>0</v>
      </c>
      <c r="O3819" t="s">
        <v>5</v>
      </c>
      <c r="P3819">
        <v>0</v>
      </c>
      <c r="Q3819">
        <v>672</v>
      </c>
      <c r="R3819">
        <v>672</v>
      </c>
      <c r="S3819">
        <v>1</v>
      </c>
      <c r="T3819">
        <v>672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 t="s">
        <v>6</v>
      </c>
      <c r="AG3819" s="4">
        <v>2670</v>
      </c>
      <c r="AH3819" t="s">
        <v>201</v>
      </c>
      <c r="AT3819" s="1"/>
      <c r="AU3819" s="2" t="str">
        <f t="shared" si="15"/>
        <v>quarta-feira, 10 de junho de 2026</v>
      </c>
      <c r="AX3819" s="1" t="str" cm="1">
        <f t="array" ref="AX3819">IFERROR(_xlfn.TEXTJOIN(", ",TRUE,_xlfn._xlws.SORT(_xlfn.UNIQUE(_xlfn._xlws.FILTER($K$2:$K$2889,($I$2:$I$2889=I3819)*($K$2:$K$2889&lt;&gt;""))))),"")</f>
        <v>Alaska, Zara</v>
      </c>
      <c r="AY3819" s="1" t="str">
        <f t="shared" si="16"/>
        <v>Banho</v>
      </c>
      <c r="AZ3819" s="1" t="str">
        <f t="shared" si="17"/>
        <v>5778 | Zara</v>
      </c>
      <c r="BA3819" s="1" t="str">
        <f t="shared" si="18"/>
        <v>Outros</v>
      </c>
      <c r="BB3819" s="1" t="str">
        <f t="shared" si="19"/>
        <v/>
      </c>
      <c r="BC3819" s="1">
        <f t="shared" si="14"/>
        <v>672</v>
      </c>
    </row>
    <row r="3820" spans="1:55" x14ac:dyDescent="0.3">
      <c r="A3820" t="s">
        <v>1</v>
      </c>
      <c r="B3820" s="3">
        <v>46183</v>
      </c>
      <c r="C3820" t="s">
        <v>53</v>
      </c>
      <c r="D3820">
        <v>5778</v>
      </c>
      <c r="F3820" t="s">
        <v>290</v>
      </c>
      <c r="H3820" t="s">
        <v>289</v>
      </c>
      <c r="I3820">
        <v>2887</v>
      </c>
      <c r="J3820" t="s">
        <v>363</v>
      </c>
      <c r="K3820" t="s">
        <v>221</v>
      </c>
      <c r="L3820">
        <v>554399154363</v>
      </c>
      <c r="N3820">
        <v>0</v>
      </c>
      <c r="O3820" t="s">
        <v>5</v>
      </c>
      <c r="P3820">
        <v>0</v>
      </c>
      <c r="Q3820">
        <v>60</v>
      </c>
      <c r="R3820">
        <v>60</v>
      </c>
      <c r="S3820">
        <v>1</v>
      </c>
      <c r="T3820">
        <v>60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 t="s">
        <v>6</v>
      </c>
      <c r="AG3820" s="4">
        <v>2670</v>
      </c>
      <c r="AH3820" t="s">
        <v>201</v>
      </c>
      <c r="AT3820" s="1"/>
      <c r="AU3820" s="2" t="str">
        <f t="shared" si="15"/>
        <v>quarta-feira, 10 de junho de 2026</v>
      </c>
      <c r="AX3820" s="1" t="str" cm="1">
        <f t="array" ref="AX3820">IFERROR(_xlfn.TEXTJOIN(", ",TRUE,_xlfn._xlws.SORT(_xlfn.UNIQUE(_xlfn._xlws.FILTER($K$2:$K$2889,($I$2:$I$2889=I3820)*($K$2:$K$2889&lt;&gt;""))))),"")</f>
        <v>Alaska, Zara</v>
      </c>
      <c r="AY3820" s="1" t="str">
        <f t="shared" si="16"/>
        <v>Serviços extras</v>
      </c>
      <c r="AZ3820" s="1" t="str">
        <f t="shared" si="17"/>
        <v>5778 | Zara</v>
      </c>
      <c r="BA3820" s="1" t="str">
        <f t="shared" si="18"/>
        <v>Outros</v>
      </c>
      <c r="BB3820" s="1" t="str">
        <f t="shared" si="19"/>
        <v/>
      </c>
      <c r="BC3820" s="1">
        <f t="shared" si="14"/>
        <v>60</v>
      </c>
    </row>
    <row r="3821" spans="1:55" x14ac:dyDescent="0.3">
      <c r="A3821" t="s">
        <v>1</v>
      </c>
      <c r="B3821" s="3">
        <v>46183</v>
      </c>
      <c r="C3821" t="s">
        <v>53</v>
      </c>
      <c r="D3821">
        <v>5778</v>
      </c>
      <c r="F3821" t="s">
        <v>875</v>
      </c>
      <c r="H3821" t="s">
        <v>289</v>
      </c>
      <c r="I3821">
        <v>2887</v>
      </c>
      <c r="J3821" t="s">
        <v>363</v>
      </c>
      <c r="K3821" t="s">
        <v>687</v>
      </c>
      <c r="L3821">
        <v>554399154363</v>
      </c>
      <c r="N3821">
        <v>0</v>
      </c>
      <c r="O3821" t="s">
        <v>5</v>
      </c>
      <c r="P3821">
        <v>0</v>
      </c>
      <c r="Q3821" s="4">
        <v>1728</v>
      </c>
      <c r="R3821" s="4">
        <v>1728</v>
      </c>
      <c r="S3821">
        <v>1</v>
      </c>
      <c r="T3821" s="4">
        <v>1728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 t="s">
        <v>6</v>
      </c>
      <c r="AG3821" s="4">
        <v>2670</v>
      </c>
      <c r="AK3821" t="s">
        <v>187</v>
      </c>
      <c r="AL3821" t="s">
        <v>353</v>
      </c>
      <c r="AT3821" s="1"/>
      <c r="AU3821" s="2" t="str">
        <f t="shared" si="15"/>
        <v>quarta-feira, 10 de junho de 2026</v>
      </c>
      <c r="AX3821" s="1" t="str" cm="1">
        <f t="array" ref="AX3821">IFERROR(_xlfn.TEXTJOIN(", ",TRUE,_xlfn._xlws.SORT(_xlfn.UNIQUE(_xlfn._xlws.FILTER($K$2:$K$2889,($I$2:$I$2889=I3821)*($K$2:$K$2889&lt;&gt;""))))),"")</f>
        <v>Alaska, Zara</v>
      </c>
      <c r="AY3821" s="1" t="str">
        <f t="shared" si="16"/>
        <v>Banho</v>
      </c>
      <c r="AZ3821" s="1" t="str">
        <f t="shared" si="17"/>
        <v>5778 | Alaska</v>
      </c>
      <c r="BA3821" s="1" t="str">
        <f t="shared" si="18"/>
        <v>Outros</v>
      </c>
      <c r="BB3821" s="1" t="str">
        <f t="shared" si="19"/>
        <v/>
      </c>
      <c r="BC3821" s="1">
        <f t="shared" si="14"/>
        <v>1728</v>
      </c>
    </row>
    <row r="3822" spans="1:55" x14ac:dyDescent="0.3">
      <c r="A3822" t="s">
        <v>1</v>
      </c>
      <c r="B3822" s="3">
        <v>46183</v>
      </c>
      <c r="C3822" t="s">
        <v>53</v>
      </c>
      <c r="D3822">
        <v>5778</v>
      </c>
      <c r="F3822" t="s">
        <v>290</v>
      </c>
      <c r="H3822" t="s">
        <v>289</v>
      </c>
      <c r="I3822">
        <v>2887</v>
      </c>
      <c r="J3822" t="s">
        <v>363</v>
      </c>
      <c r="K3822" t="s">
        <v>687</v>
      </c>
      <c r="L3822">
        <v>554399154363</v>
      </c>
      <c r="N3822">
        <v>0</v>
      </c>
      <c r="O3822" t="s">
        <v>5</v>
      </c>
      <c r="P3822">
        <v>0</v>
      </c>
      <c r="Q3822">
        <v>60</v>
      </c>
      <c r="R3822">
        <v>60</v>
      </c>
      <c r="S3822">
        <v>1</v>
      </c>
      <c r="T3822">
        <v>60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 t="s">
        <v>6</v>
      </c>
      <c r="AG3822" s="4">
        <v>2670</v>
      </c>
      <c r="AK3822" t="s">
        <v>187</v>
      </c>
      <c r="AL3822" t="s">
        <v>353</v>
      </c>
      <c r="AT3822" s="1"/>
      <c r="AU3822" s="2" t="str">
        <f t="shared" si="15"/>
        <v>quarta-feira, 10 de junho de 2026</v>
      </c>
      <c r="AX3822" s="1" t="str" cm="1">
        <f t="array" ref="AX3822">IFERROR(_xlfn.TEXTJOIN(", ",TRUE,_xlfn._xlws.SORT(_xlfn.UNIQUE(_xlfn._xlws.FILTER($K$2:$K$2889,($I$2:$I$2889=I3822)*($K$2:$K$2889&lt;&gt;""))))),"")</f>
        <v>Alaska, Zara</v>
      </c>
      <c r="AY3822" s="1" t="str">
        <f t="shared" si="16"/>
        <v>Serviços extras</v>
      </c>
      <c r="AZ3822" s="1" t="str">
        <f t="shared" si="17"/>
        <v>5778 | Alaska</v>
      </c>
      <c r="BA3822" s="1" t="str">
        <f t="shared" si="18"/>
        <v>Outros</v>
      </c>
      <c r="BB3822" s="1" t="str">
        <f t="shared" si="19"/>
        <v/>
      </c>
      <c r="BC3822" s="1">
        <f t="shared" si="14"/>
        <v>60</v>
      </c>
    </row>
    <row r="3823" spans="1:55" x14ac:dyDescent="0.3">
      <c r="A3823" t="s">
        <v>1</v>
      </c>
      <c r="B3823" s="3">
        <v>46183</v>
      </c>
      <c r="C3823" t="s">
        <v>53</v>
      </c>
      <c r="D3823">
        <v>5779</v>
      </c>
      <c r="E3823">
        <v>0</v>
      </c>
      <c r="F3823" t="s">
        <v>518</v>
      </c>
      <c r="H3823" t="s">
        <v>4</v>
      </c>
      <c r="I3823">
        <v>2650</v>
      </c>
      <c r="J3823" t="s">
        <v>29</v>
      </c>
      <c r="L3823">
        <v>5562984662998</v>
      </c>
      <c r="N3823">
        <v>0</v>
      </c>
      <c r="O3823" t="s">
        <v>5</v>
      </c>
      <c r="P3823">
        <v>0</v>
      </c>
      <c r="Q3823">
        <v>18.899999999999999</v>
      </c>
      <c r="R3823">
        <v>18.899999999999999</v>
      </c>
      <c r="S3823">
        <v>1</v>
      </c>
      <c r="T3823">
        <v>18.899999999999999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 t="s">
        <v>6</v>
      </c>
      <c r="AG3823">
        <v>156.9</v>
      </c>
      <c r="AS3823" t="s">
        <v>13</v>
      </c>
      <c r="AT3823" s="1"/>
      <c r="AU3823" s="2" t="str">
        <f t="shared" si="15"/>
        <v>quarta-feira, 10 de junho de 2026</v>
      </c>
      <c r="AX3823" s="1" t="str" cm="1">
        <f t="array" ref="AX3823">IFERROR(_xlfn.TEXTJOIN(", ",TRUE,_xlfn._xlws.SORT(_xlfn.UNIQUE(_xlfn._xlws.FILTER($K$2:$K$2889,($I$2:$I$2889=I3823)*($K$2:$K$2889&lt;&gt;""))))),"")</f>
        <v>Nala, Simba</v>
      </c>
      <c r="AY3823" s="1" t="str">
        <f t="shared" si="16"/>
        <v>Loja</v>
      </c>
      <c r="AZ3823" s="1" t="str">
        <f t="shared" si="17"/>
        <v xml:space="preserve">5779 | </v>
      </c>
      <c r="BA3823" s="1" t="str">
        <f t="shared" si="18"/>
        <v>Outros</v>
      </c>
      <c r="BB3823" s="1" t="str">
        <f t="shared" si="19"/>
        <v/>
      </c>
      <c r="BC3823" s="1">
        <f t="shared" si="14"/>
        <v>18.899999999999999</v>
      </c>
    </row>
    <row r="3824" spans="1:55" x14ac:dyDescent="0.3">
      <c r="A3824" t="s">
        <v>839</v>
      </c>
      <c r="B3824" s="3">
        <v>46184</v>
      </c>
      <c r="C3824" t="s">
        <v>9</v>
      </c>
      <c r="D3824">
        <v>5783</v>
      </c>
      <c r="F3824" t="s">
        <v>134</v>
      </c>
      <c r="H3824" t="s">
        <v>276</v>
      </c>
      <c r="I3824">
        <v>2886</v>
      </c>
      <c r="J3824" t="s">
        <v>326</v>
      </c>
      <c r="K3824" t="s">
        <v>327</v>
      </c>
      <c r="L3824">
        <v>553184878833</v>
      </c>
      <c r="N3824">
        <v>0</v>
      </c>
      <c r="O3824" t="s">
        <v>5</v>
      </c>
      <c r="P3824">
        <v>0</v>
      </c>
      <c r="Q3824">
        <v>62</v>
      </c>
      <c r="R3824">
        <v>62</v>
      </c>
      <c r="S3824">
        <v>1</v>
      </c>
      <c r="T3824">
        <v>62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 t="s">
        <v>6</v>
      </c>
      <c r="AG3824">
        <v>107</v>
      </c>
      <c r="AT3824" s="1"/>
      <c r="AU3824" s="2" t="str">
        <f t="shared" si="15"/>
        <v>quinta-feira, 11 de junho de 2026</v>
      </c>
      <c r="AX3824" s="1" t="str" cm="1">
        <f t="array" ref="AX3824">IFERROR(_xlfn.TEXTJOIN(", ",TRUE,_xlfn._xlws.SORT(_xlfn.UNIQUE(_xlfn._xlws.FILTER($K$2:$K$2889,($I$2:$I$2889=I3824)*($K$2:$K$2889&lt;&gt;""))))),"")</f>
        <v>Lily</v>
      </c>
      <c r="AY3824" s="1" t="str">
        <f t="shared" si="16"/>
        <v>Banho</v>
      </c>
      <c r="AZ3824" s="1" t="str">
        <f t="shared" si="17"/>
        <v>5783 | Lily</v>
      </c>
      <c r="BA3824" s="1" t="str">
        <f t="shared" si="18"/>
        <v>Avulso</v>
      </c>
      <c r="BB3824" s="1" t="str">
        <f t="shared" si="19"/>
        <v>Banho Porte P Pelo Longo</v>
      </c>
      <c r="BC3824" s="1">
        <f t="shared" si="14"/>
        <v>62</v>
      </c>
    </row>
    <row r="3825" spans="1:55" x14ac:dyDescent="0.3">
      <c r="A3825" t="s">
        <v>839</v>
      </c>
      <c r="B3825" s="3">
        <v>46184</v>
      </c>
      <c r="C3825" t="s">
        <v>9</v>
      </c>
      <c r="D3825">
        <v>5783</v>
      </c>
      <c r="F3825" t="s">
        <v>169</v>
      </c>
      <c r="H3825" t="s">
        <v>276</v>
      </c>
      <c r="I3825">
        <v>2886</v>
      </c>
      <c r="J3825" t="s">
        <v>326</v>
      </c>
      <c r="K3825" t="s">
        <v>327</v>
      </c>
      <c r="L3825">
        <v>553184878833</v>
      </c>
      <c r="N3825">
        <v>0</v>
      </c>
      <c r="O3825" t="s">
        <v>5</v>
      </c>
      <c r="P3825">
        <v>0</v>
      </c>
      <c r="Q3825">
        <v>10</v>
      </c>
      <c r="R3825">
        <v>10</v>
      </c>
      <c r="S3825">
        <v>1</v>
      </c>
      <c r="T3825">
        <v>10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 t="s">
        <v>6</v>
      </c>
      <c r="AG3825">
        <v>107</v>
      </c>
      <c r="AT3825" s="1"/>
      <c r="AU3825" s="2" t="str">
        <f t="shared" si="15"/>
        <v>quinta-feira, 11 de junho de 2026</v>
      </c>
      <c r="AX3825" s="1" t="str" cm="1">
        <f t="array" ref="AX3825">IFERROR(_xlfn.TEXTJOIN(", ",TRUE,_xlfn._xlws.SORT(_xlfn.UNIQUE(_xlfn._xlws.FILTER($K$2:$K$2889,($I$2:$I$2889=I3825)*($K$2:$K$2889&lt;&gt;""))))),"")</f>
        <v>Lily</v>
      </c>
      <c r="AY3825" s="1" t="str">
        <f t="shared" si="16"/>
        <v>Serviços extras</v>
      </c>
      <c r="AZ3825" s="1" t="str">
        <f t="shared" si="17"/>
        <v>5783 | Lily</v>
      </c>
      <c r="BA3825" s="1" t="str">
        <f t="shared" si="18"/>
        <v>Avulso</v>
      </c>
      <c r="BB3825" s="1" t="str">
        <f t="shared" si="19"/>
        <v/>
      </c>
      <c r="BC3825" s="1">
        <f t="shared" si="14"/>
        <v>10</v>
      </c>
    </row>
    <row r="3826" spans="1:55" x14ac:dyDescent="0.3">
      <c r="A3826" t="s">
        <v>839</v>
      </c>
      <c r="B3826" s="3">
        <v>46184</v>
      </c>
      <c r="C3826" t="s">
        <v>9</v>
      </c>
      <c r="D3826">
        <v>5783</v>
      </c>
      <c r="F3826" t="s">
        <v>275</v>
      </c>
      <c r="H3826" t="s">
        <v>276</v>
      </c>
      <c r="I3826">
        <v>2886</v>
      </c>
      <c r="J3826" t="s">
        <v>326</v>
      </c>
      <c r="K3826" t="s">
        <v>327</v>
      </c>
      <c r="L3826">
        <v>553184878833</v>
      </c>
      <c r="N3826">
        <v>0</v>
      </c>
      <c r="O3826" t="s">
        <v>5</v>
      </c>
      <c r="P3826">
        <v>0</v>
      </c>
      <c r="Q3826">
        <v>35</v>
      </c>
      <c r="R3826">
        <v>35</v>
      </c>
      <c r="S3826">
        <v>1</v>
      </c>
      <c r="T3826">
        <v>35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 t="s">
        <v>6</v>
      </c>
      <c r="AG3826">
        <v>107</v>
      </c>
      <c r="AT3826" s="1"/>
      <c r="AU3826" s="2" t="str">
        <f t="shared" si="15"/>
        <v>quinta-feira, 11 de junho de 2026</v>
      </c>
      <c r="AX3826" s="1" t="str" cm="1">
        <f t="array" ref="AX3826">IFERROR(_xlfn.TEXTJOIN(", ",TRUE,_xlfn._xlws.SORT(_xlfn.UNIQUE(_xlfn._xlws.FILTER($K$2:$K$2889,($I$2:$I$2889=I3826)*($K$2:$K$2889&lt;&gt;""))))),"")</f>
        <v>Lily</v>
      </c>
      <c r="AY3826" s="1" t="str">
        <f t="shared" si="16"/>
        <v>Serviços extras</v>
      </c>
      <c r="AZ3826" s="1" t="str">
        <f t="shared" si="17"/>
        <v>5783 | Lily</v>
      </c>
      <c r="BA3826" s="1" t="str">
        <f t="shared" si="18"/>
        <v>Avulso</v>
      </c>
      <c r="BB3826" s="1" t="str">
        <f t="shared" si="19"/>
        <v>Hidratacao 1Luxo 1 P Longo</v>
      </c>
      <c r="BC3826" s="1">
        <f t="shared" si="14"/>
        <v>35</v>
      </c>
    </row>
    <row r="3827" spans="1:55" x14ac:dyDescent="0.3">
      <c r="A3827" t="s">
        <v>133</v>
      </c>
      <c r="B3827" s="3">
        <v>46184</v>
      </c>
      <c r="C3827" t="s">
        <v>9</v>
      </c>
      <c r="D3827">
        <v>5782</v>
      </c>
      <c r="F3827" t="s">
        <v>134</v>
      </c>
      <c r="H3827" t="s">
        <v>276</v>
      </c>
      <c r="I3827">
        <v>2600</v>
      </c>
      <c r="J3827" t="s">
        <v>62</v>
      </c>
      <c r="K3827" t="s">
        <v>315</v>
      </c>
      <c r="L3827">
        <v>5573981633691</v>
      </c>
      <c r="N3827">
        <v>0</v>
      </c>
      <c r="O3827" t="s">
        <v>5</v>
      </c>
      <c r="P3827">
        <v>0</v>
      </c>
      <c r="Q3827">
        <v>62</v>
      </c>
      <c r="R3827">
        <v>62</v>
      </c>
      <c r="S3827">
        <v>1</v>
      </c>
      <c r="T3827">
        <v>62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 t="s">
        <v>6</v>
      </c>
      <c r="AG3827">
        <v>72</v>
      </c>
      <c r="AH3827" t="s">
        <v>207</v>
      </c>
      <c r="AI3827" t="s">
        <v>209</v>
      </c>
      <c r="AK3827" t="s">
        <v>190</v>
      </c>
      <c r="AL3827" t="s">
        <v>188</v>
      </c>
      <c r="AT3827" s="1"/>
      <c r="AU3827" s="2" t="str">
        <f t="shared" si="15"/>
        <v>quinta-feira, 11 de junho de 2026</v>
      </c>
      <c r="AX3827" s="1" t="str" cm="1">
        <f t="array" ref="AX3827">IFERROR(_xlfn.TEXTJOIN(", ",TRUE,_xlfn._xlws.SORT(_xlfn.UNIQUE(_xlfn._xlws.FILTER($K$2:$K$2889,($I$2:$I$2889=I3827)*($K$2:$K$2889&lt;&gt;""))))),"")</f>
        <v>Bella</v>
      </c>
      <c r="AY3827" s="1" t="str">
        <f t="shared" si="16"/>
        <v>Banho</v>
      </c>
      <c r="AZ3827" s="1" t="str">
        <f t="shared" si="17"/>
        <v>5782 | Bella</v>
      </c>
      <c r="BA3827" s="1" t="str">
        <f t="shared" si="18"/>
        <v>Avulso</v>
      </c>
      <c r="BB3827" s="1" t="str">
        <f t="shared" si="19"/>
        <v>Banho Porte P Pelo Longo</v>
      </c>
      <c r="BC3827" s="1">
        <f t="shared" si="14"/>
        <v>62</v>
      </c>
    </row>
    <row r="3828" spans="1:55" x14ac:dyDescent="0.3">
      <c r="A3828" t="s">
        <v>133</v>
      </c>
      <c r="B3828" s="3">
        <v>46184</v>
      </c>
      <c r="C3828" t="s">
        <v>9</v>
      </c>
      <c r="D3828">
        <v>5782</v>
      </c>
      <c r="F3828" t="s">
        <v>169</v>
      </c>
      <c r="H3828" t="s">
        <v>276</v>
      </c>
      <c r="I3828">
        <v>2600</v>
      </c>
      <c r="J3828" t="s">
        <v>62</v>
      </c>
      <c r="K3828" t="s">
        <v>315</v>
      </c>
      <c r="L3828">
        <v>5573981633691</v>
      </c>
      <c r="N3828">
        <v>0</v>
      </c>
      <c r="O3828" t="s">
        <v>5</v>
      </c>
      <c r="P3828">
        <v>0</v>
      </c>
      <c r="Q3828">
        <v>10</v>
      </c>
      <c r="R3828">
        <v>10</v>
      </c>
      <c r="S3828">
        <v>1</v>
      </c>
      <c r="T3828">
        <v>10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 t="s">
        <v>6</v>
      </c>
      <c r="AG3828">
        <v>72</v>
      </c>
      <c r="AH3828" t="s">
        <v>207</v>
      </c>
      <c r="AI3828" t="s">
        <v>209</v>
      </c>
      <c r="AK3828" t="s">
        <v>190</v>
      </c>
      <c r="AL3828" t="s">
        <v>188</v>
      </c>
      <c r="AT3828" s="1"/>
      <c r="AU3828" s="2" t="str">
        <f t="shared" si="15"/>
        <v>quinta-feira, 11 de junho de 2026</v>
      </c>
      <c r="AX3828" s="1" t="str" cm="1">
        <f t="array" ref="AX3828">IFERROR(_xlfn.TEXTJOIN(", ",TRUE,_xlfn._xlws.SORT(_xlfn.UNIQUE(_xlfn._xlws.FILTER($K$2:$K$2889,($I$2:$I$2889=I3828)*($K$2:$K$2889&lt;&gt;""))))),"")</f>
        <v>Bella</v>
      </c>
      <c r="AY3828" s="1" t="str">
        <f t="shared" si="16"/>
        <v>Serviços extras</v>
      </c>
      <c r="AZ3828" s="1" t="str">
        <f t="shared" si="17"/>
        <v>5782 | Bella</v>
      </c>
      <c r="BA3828" s="1" t="str">
        <f t="shared" si="18"/>
        <v>Avulso</v>
      </c>
      <c r="BB3828" s="1" t="str">
        <f t="shared" si="19"/>
        <v/>
      </c>
      <c r="BC3828" s="1">
        <f t="shared" si="14"/>
        <v>10</v>
      </c>
    </row>
    <row r="3829" spans="1:55" x14ac:dyDescent="0.3">
      <c r="A3829" t="s">
        <v>11</v>
      </c>
      <c r="B3829" s="3">
        <v>46184</v>
      </c>
      <c r="C3829" t="s">
        <v>9</v>
      </c>
      <c r="D3829">
        <v>5784</v>
      </c>
      <c r="F3829" t="s">
        <v>134</v>
      </c>
      <c r="H3829" t="s">
        <v>276</v>
      </c>
      <c r="I3829">
        <v>2932</v>
      </c>
      <c r="J3829" t="s">
        <v>876</v>
      </c>
      <c r="K3829" t="s">
        <v>877</v>
      </c>
      <c r="L3829">
        <v>557388288468</v>
      </c>
      <c r="N3829">
        <v>0</v>
      </c>
      <c r="O3829" t="s">
        <v>5</v>
      </c>
      <c r="P3829">
        <v>0</v>
      </c>
      <c r="Q3829">
        <v>62</v>
      </c>
      <c r="R3829">
        <v>62</v>
      </c>
      <c r="S3829">
        <v>1</v>
      </c>
      <c r="T3829">
        <v>62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 t="s">
        <v>6</v>
      </c>
      <c r="AG3829">
        <v>119</v>
      </c>
      <c r="AT3829" s="1"/>
      <c r="AU3829" s="2" t="str">
        <f t="shared" si="15"/>
        <v>quinta-feira, 11 de junho de 2026</v>
      </c>
      <c r="AX3829" s="1" t="str" cm="1">
        <f t="array" ref="AX3829">IFERROR(_xlfn.TEXTJOIN(", ",TRUE,_xlfn._xlws.SORT(_xlfn.UNIQUE(_xlfn._xlws.FILTER($K$2:$K$2889,($I$2:$I$2889=I3829)*($K$2:$K$2889&lt;&gt;""))))),"")</f>
        <v/>
      </c>
      <c r="AY3829" s="1" t="str">
        <f t="shared" si="16"/>
        <v>Banho</v>
      </c>
      <c r="AZ3829" s="1" t="str">
        <f t="shared" si="17"/>
        <v>5784 | Zulu</v>
      </c>
      <c r="BA3829" s="1" t="str">
        <f t="shared" si="18"/>
        <v>Avulso</v>
      </c>
      <c r="BB3829" s="1" t="str">
        <f t="shared" si="19"/>
        <v>Banho Porte P Pelo Longo</v>
      </c>
      <c r="BC3829" s="1">
        <f t="shared" si="14"/>
        <v>62</v>
      </c>
    </row>
    <row r="3830" spans="1:55" x14ac:dyDescent="0.3">
      <c r="A3830" t="s">
        <v>11</v>
      </c>
      <c r="B3830" s="3">
        <v>46184</v>
      </c>
      <c r="C3830" t="s">
        <v>9</v>
      </c>
      <c r="D3830">
        <v>5784</v>
      </c>
      <c r="F3830" t="s">
        <v>146</v>
      </c>
      <c r="H3830" t="s">
        <v>276</v>
      </c>
      <c r="I3830">
        <v>2932</v>
      </c>
      <c r="J3830" t="s">
        <v>876</v>
      </c>
      <c r="K3830" t="s">
        <v>877</v>
      </c>
      <c r="L3830">
        <v>557388288468</v>
      </c>
      <c r="N3830">
        <v>0</v>
      </c>
      <c r="O3830" t="s">
        <v>5</v>
      </c>
      <c r="P3830">
        <v>0</v>
      </c>
      <c r="Q3830">
        <v>12</v>
      </c>
      <c r="R3830">
        <v>12</v>
      </c>
      <c r="S3830">
        <v>1</v>
      </c>
      <c r="T3830">
        <v>12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 t="s">
        <v>6</v>
      </c>
      <c r="AG3830">
        <v>119</v>
      </c>
      <c r="AT3830" s="1"/>
      <c r="AU3830" s="2" t="str">
        <f t="shared" si="15"/>
        <v>quinta-feira, 11 de junho de 2026</v>
      </c>
      <c r="AX3830" s="1" t="str" cm="1">
        <f t="array" ref="AX3830">IFERROR(_xlfn.TEXTJOIN(", ",TRUE,_xlfn._xlws.SORT(_xlfn.UNIQUE(_xlfn._xlws.FILTER($K$2:$K$2889,($I$2:$I$2889=I3830)*($K$2:$K$2889&lt;&gt;""))))),"")</f>
        <v/>
      </c>
      <c r="AY3830" s="1" t="str">
        <f t="shared" si="16"/>
        <v>Serviços extras</v>
      </c>
      <c r="AZ3830" s="1" t="str">
        <f t="shared" si="17"/>
        <v>5784 | Zulu</v>
      </c>
      <c r="BA3830" s="1" t="str">
        <f t="shared" si="18"/>
        <v>Avulso</v>
      </c>
      <c r="BB3830" s="1" t="str">
        <f t="shared" si="19"/>
        <v/>
      </c>
      <c r="BC3830" s="1">
        <f t="shared" si="14"/>
        <v>12</v>
      </c>
    </row>
    <row r="3831" spans="1:55" x14ac:dyDescent="0.3">
      <c r="A3831" t="s">
        <v>11</v>
      </c>
      <c r="B3831" s="3">
        <v>46184</v>
      </c>
      <c r="C3831" t="s">
        <v>9</v>
      </c>
      <c r="D3831">
        <v>5784</v>
      </c>
      <c r="F3831" t="s">
        <v>169</v>
      </c>
      <c r="H3831" t="s">
        <v>276</v>
      </c>
      <c r="I3831">
        <v>2932</v>
      </c>
      <c r="J3831" t="s">
        <v>876</v>
      </c>
      <c r="K3831" t="s">
        <v>877</v>
      </c>
      <c r="L3831">
        <v>557388288468</v>
      </c>
      <c r="N3831">
        <v>0</v>
      </c>
      <c r="O3831" t="s">
        <v>5</v>
      </c>
      <c r="P3831">
        <v>0</v>
      </c>
      <c r="Q3831">
        <v>10</v>
      </c>
      <c r="R3831">
        <v>10</v>
      </c>
      <c r="S3831">
        <v>1</v>
      </c>
      <c r="T3831">
        <v>10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 t="s">
        <v>6</v>
      </c>
      <c r="AG3831">
        <v>119</v>
      </c>
      <c r="AT3831" s="1"/>
      <c r="AU3831" s="2" t="str">
        <f t="shared" si="15"/>
        <v>quinta-feira, 11 de junho de 2026</v>
      </c>
      <c r="AX3831" s="1" t="str" cm="1">
        <f t="array" ref="AX3831">IFERROR(_xlfn.TEXTJOIN(", ",TRUE,_xlfn._xlws.SORT(_xlfn.UNIQUE(_xlfn._xlws.FILTER($K$2:$K$2889,($I$2:$I$2889=I3831)*($K$2:$K$2889&lt;&gt;""))))),"")</f>
        <v/>
      </c>
      <c r="AY3831" s="1" t="str">
        <f t="shared" si="16"/>
        <v>Serviços extras</v>
      </c>
      <c r="AZ3831" s="1" t="str">
        <f t="shared" si="17"/>
        <v>5784 | Zulu</v>
      </c>
      <c r="BA3831" s="1" t="str">
        <f t="shared" si="18"/>
        <v>Avulso</v>
      </c>
      <c r="BB3831" s="1" t="str">
        <f t="shared" si="19"/>
        <v/>
      </c>
      <c r="BC3831" s="1">
        <f t="shared" si="14"/>
        <v>10</v>
      </c>
    </row>
    <row r="3832" spans="1:55" x14ac:dyDescent="0.3">
      <c r="A3832" t="s">
        <v>11</v>
      </c>
      <c r="B3832" s="3">
        <v>46184</v>
      </c>
      <c r="C3832" t="s">
        <v>9</v>
      </c>
      <c r="D3832">
        <v>5784</v>
      </c>
      <c r="F3832" t="s">
        <v>275</v>
      </c>
      <c r="H3832" t="s">
        <v>276</v>
      </c>
      <c r="I3832">
        <v>2932</v>
      </c>
      <c r="J3832" t="s">
        <v>876</v>
      </c>
      <c r="K3832" t="s">
        <v>877</v>
      </c>
      <c r="L3832">
        <v>557388288468</v>
      </c>
      <c r="N3832">
        <v>0</v>
      </c>
      <c r="O3832" t="s">
        <v>5</v>
      </c>
      <c r="P3832">
        <v>0</v>
      </c>
      <c r="Q3832">
        <v>35</v>
      </c>
      <c r="R3832">
        <v>35</v>
      </c>
      <c r="S3832">
        <v>1</v>
      </c>
      <c r="T3832">
        <v>35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 t="s">
        <v>6</v>
      </c>
      <c r="AG3832">
        <v>119</v>
      </c>
      <c r="AT3832" s="1"/>
      <c r="AU3832" s="2" t="str">
        <f t="shared" si="15"/>
        <v>quinta-feira, 11 de junho de 2026</v>
      </c>
      <c r="AX3832" s="1" t="str" cm="1">
        <f t="array" ref="AX3832">IFERROR(_xlfn.TEXTJOIN(", ",TRUE,_xlfn._xlws.SORT(_xlfn.UNIQUE(_xlfn._xlws.FILTER($K$2:$K$2889,($I$2:$I$2889=I3832)*($K$2:$K$2889&lt;&gt;""))))),"")</f>
        <v/>
      </c>
      <c r="AY3832" s="1" t="str">
        <f t="shared" si="16"/>
        <v>Serviços extras</v>
      </c>
      <c r="AZ3832" s="1" t="str">
        <f t="shared" si="17"/>
        <v>5784 | Zulu</v>
      </c>
      <c r="BA3832" s="1" t="str">
        <f t="shared" si="18"/>
        <v>Avulso</v>
      </c>
      <c r="BB3832" s="1" t="str">
        <f t="shared" si="19"/>
        <v>Hidratacao 1Luxo 1 P Longo</v>
      </c>
      <c r="BC3832" s="1">
        <f t="shared" si="14"/>
        <v>35</v>
      </c>
    </row>
    <row r="3833" spans="1:55" x14ac:dyDescent="0.3">
      <c r="A3833" t="s">
        <v>11</v>
      </c>
      <c r="B3833" s="3">
        <v>46184</v>
      </c>
      <c r="C3833" t="s">
        <v>9</v>
      </c>
      <c r="D3833">
        <v>5786</v>
      </c>
      <c r="F3833" t="s">
        <v>134</v>
      </c>
      <c r="H3833" t="s">
        <v>276</v>
      </c>
      <c r="I3833">
        <v>2513</v>
      </c>
      <c r="J3833" t="s">
        <v>48</v>
      </c>
      <c r="K3833" t="s">
        <v>140</v>
      </c>
      <c r="L3833">
        <v>5573999917447</v>
      </c>
      <c r="N3833">
        <v>0</v>
      </c>
      <c r="O3833" t="s">
        <v>5</v>
      </c>
      <c r="P3833">
        <v>0</v>
      </c>
      <c r="Q3833">
        <v>62</v>
      </c>
      <c r="R3833">
        <v>62</v>
      </c>
      <c r="S3833">
        <v>1</v>
      </c>
      <c r="T3833">
        <v>62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 t="s">
        <v>6</v>
      </c>
      <c r="AG3833">
        <v>238</v>
      </c>
      <c r="AT3833" s="1"/>
      <c r="AU3833" s="2" t="str">
        <f t="shared" si="15"/>
        <v>quinta-feira, 11 de junho de 2026</v>
      </c>
      <c r="AX3833" s="1" t="str" cm="1">
        <f t="array" ref="AX3833">IFERROR(_xlfn.TEXTJOIN(", ",TRUE,_xlfn._xlws.SORT(_xlfn.UNIQUE(_xlfn._xlws.FILTER($K$2:$K$2889,($I$2:$I$2889=I3833)*($K$2:$K$2889&lt;&gt;""))))),"")</f>
        <v>Amora, Lulu</v>
      </c>
      <c r="AY3833" s="1" t="str">
        <f t="shared" si="16"/>
        <v>Banho</v>
      </c>
      <c r="AZ3833" s="1" t="str">
        <f t="shared" si="17"/>
        <v>5786 | Lulu</v>
      </c>
      <c r="BA3833" s="1" t="str">
        <f t="shared" si="18"/>
        <v>Avulso</v>
      </c>
      <c r="BB3833" s="1" t="str">
        <f t="shared" si="19"/>
        <v>Banho Porte P Pelo Longo</v>
      </c>
      <c r="BC3833" s="1">
        <f t="shared" si="14"/>
        <v>62</v>
      </c>
    </row>
    <row r="3834" spans="1:55" x14ac:dyDescent="0.3">
      <c r="A3834" t="s">
        <v>11</v>
      </c>
      <c r="B3834" s="3">
        <v>46184</v>
      </c>
      <c r="C3834" t="s">
        <v>9</v>
      </c>
      <c r="D3834">
        <v>5786</v>
      </c>
      <c r="F3834" t="s">
        <v>169</v>
      </c>
      <c r="H3834" t="s">
        <v>276</v>
      </c>
      <c r="I3834">
        <v>2513</v>
      </c>
      <c r="J3834" t="s">
        <v>48</v>
      </c>
      <c r="K3834" t="s">
        <v>140</v>
      </c>
      <c r="L3834">
        <v>5573999917447</v>
      </c>
      <c r="N3834">
        <v>0</v>
      </c>
      <c r="O3834" t="s">
        <v>5</v>
      </c>
      <c r="P3834">
        <v>0</v>
      </c>
      <c r="Q3834">
        <v>10</v>
      </c>
      <c r="R3834">
        <v>10</v>
      </c>
      <c r="S3834">
        <v>1</v>
      </c>
      <c r="T3834">
        <v>10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 t="s">
        <v>6</v>
      </c>
      <c r="AG3834">
        <v>238</v>
      </c>
      <c r="AT3834" s="1"/>
      <c r="AU3834" s="2" t="str">
        <f t="shared" si="15"/>
        <v>quinta-feira, 11 de junho de 2026</v>
      </c>
      <c r="AX3834" s="1" t="str" cm="1">
        <f t="array" ref="AX3834">IFERROR(_xlfn.TEXTJOIN(", ",TRUE,_xlfn._xlws.SORT(_xlfn.UNIQUE(_xlfn._xlws.FILTER($K$2:$K$2889,($I$2:$I$2889=I3834)*($K$2:$K$2889&lt;&gt;""))))),"")</f>
        <v>Amora, Lulu</v>
      </c>
      <c r="AY3834" s="1" t="str">
        <f t="shared" si="16"/>
        <v>Serviços extras</v>
      </c>
      <c r="AZ3834" s="1" t="str">
        <f t="shared" si="17"/>
        <v>5786 | Lulu</v>
      </c>
      <c r="BA3834" s="1" t="str">
        <f t="shared" si="18"/>
        <v>Avulso</v>
      </c>
      <c r="BB3834" s="1" t="str">
        <f t="shared" si="19"/>
        <v/>
      </c>
      <c r="BC3834" s="1">
        <f t="shared" si="14"/>
        <v>10</v>
      </c>
    </row>
    <row r="3835" spans="1:55" x14ac:dyDescent="0.3">
      <c r="A3835" t="s">
        <v>11</v>
      </c>
      <c r="B3835" s="3">
        <v>46184</v>
      </c>
      <c r="C3835" t="s">
        <v>9</v>
      </c>
      <c r="D3835">
        <v>5786</v>
      </c>
      <c r="F3835" t="s">
        <v>146</v>
      </c>
      <c r="H3835" t="s">
        <v>276</v>
      </c>
      <c r="I3835">
        <v>2513</v>
      </c>
      <c r="J3835" t="s">
        <v>48</v>
      </c>
      <c r="K3835" t="s">
        <v>140</v>
      </c>
      <c r="L3835">
        <v>5573999917447</v>
      </c>
      <c r="N3835">
        <v>0</v>
      </c>
      <c r="O3835" t="s">
        <v>5</v>
      </c>
      <c r="P3835">
        <v>0</v>
      </c>
      <c r="Q3835">
        <v>12</v>
      </c>
      <c r="R3835">
        <v>12</v>
      </c>
      <c r="S3835">
        <v>1</v>
      </c>
      <c r="T3835">
        <v>12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 t="s">
        <v>6</v>
      </c>
      <c r="AG3835">
        <v>238</v>
      </c>
      <c r="AT3835" s="1"/>
      <c r="AU3835" s="2" t="str">
        <f t="shared" si="15"/>
        <v>quinta-feira, 11 de junho de 2026</v>
      </c>
      <c r="AX3835" s="1" t="str" cm="1">
        <f t="array" ref="AX3835">IFERROR(_xlfn.TEXTJOIN(", ",TRUE,_xlfn._xlws.SORT(_xlfn.UNIQUE(_xlfn._xlws.FILTER($K$2:$K$2889,($I$2:$I$2889=I3835)*($K$2:$K$2889&lt;&gt;""))))),"")</f>
        <v>Amora, Lulu</v>
      </c>
      <c r="AY3835" s="1" t="str">
        <f t="shared" si="16"/>
        <v>Serviços extras</v>
      </c>
      <c r="AZ3835" s="1" t="str">
        <f t="shared" si="17"/>
        <v>5786 | Lulu</v>
      </c>
      <c r="BA3835" s="1" t="str">
        <f t="shared" si="18"/>
        <v>Avulso</v>
      </c>
      <c r="BB3835" s="1" t="str">
        <f t="shared" si="19"/>
        <v/>
      </c>
      <c r="BC3835" s="1">
        <f t="shared" si="14"/>
        <v>12</v>
      </c>
    </row>
    <row r="3836" spans="1:55" x14ac:dyDescent="0.3">
      <c r="A3836" t="s">
        <v>11</v>
      </c>
      <c r="B3836" s="3">
        <v>46184</v>
      </c>
      <c r="C3836" t="s">
        <v>9</v>
      </c>
      <c r="D3836">
        <v>5786</v>
      </c>
      <c r="F3836" t="s">
        <v>275</v>
      </c>
      <c r="H3836" t="s">
        <v>276</v>
      </c>
      <c r="I3836">
        <v>2513</v>
      </c>
      <c r="J3836" t="s">
        <v>48</v>
      </c>
      <c r="K3836" t="s">
        <v>140</v>
      </c>
      <c r="L3836">
        <v>5573999917447</v>
      </c>
      <c r="N3836">
        <v>0</v>
      </c>
      <c r="O3836" t="s">
        <v>5</v>
      </c>
      <c r="P3836">
        <v>0</v>
      </c>
      <c r="Q3836">
        <v>35</v>
      </c>
      <c r="R3836">
        <v>35</v>
      </c>
      <c r="S3836">
        <v>1</v>
      </c>
      <c r="T3836">
        <v>35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 t="s">
        <v>6</v>
      </c>
      <c r="AG3836">
        <v>238</v>
      </c>
      <c r="AT3836" s="1"/>
      <c r="AU3836" s="2" t="str">
        <f t="shared" si="15"/>
        <v>quinta-feira, 11 de junho de 2026</v>
      </c>
      <c r="AX3836" s="1" t="str" cm="1">
        <f t="array" ref="AX3836">IFERROR(_xlfn.TEXTJOIN(", ",TRUE,_xlfn._xlws.SORT(_xlfn.UNIQUE(_xlfn._xlws.FILTER($K$2:$K$2889,($I$2:$I$2889=I3836)*($K$2:$K$2889&lt;&gt;""))))),"")</f>
        <v>Amora, Lulu</v>
      </c>
      <c r="AY3836" s="1" t="str">
        <f t="shared" si="16"/>
        <v>Serviços extras</v>
      </c>
      <c r="AZ3836" s="1" t="str">
        <f t="shared" si="17"/>
        <v>5786 | Lulu</v>
      </c>
      <c r="BA3836" s="1" t="str">
        <f t="shared" si="18"/>
        <v>Avulso</v>
      </c>
      <c r="BB3836" s="1" t="str">
        <f t="shared" si="19"/>
        <v>Hidratacao 1Luxo 1 P Longo</v>
      </c>
      <c r="BC3836" s="1">
        <f t="shared" si="14"/>
        <v>35</v>
      </c>
    </row>
    <row r="3837" spans="1:55" x14ac:dyDescent="0.3">
      <c r="A3837" t="s">
        <v>133</v>
      </c>
      <c r="B3837" s="3">
        <v>46184</v>
      </c>
      <c r="C3837" t="s">
        <v>9</v>
      </c>
      <c r="D3837">
        <v>5786</v>
      </c>
      <c r="F3837" t="s">
        <v>134</v>
      </c>
      <c r="H3837" t="s">
        <v>276</v>
      </c>
      <c r="I3837">
        <v>2513</v>
      </c>
      <c r="J3837" t="s">
        <v>48</v>
      </c>
      <c r="K3837" t="s">
        <v>182</v>
      </c>
      <c r="L3837">
        <v>5573999917447</v>
      </c>
      <c r="N3837">
        <v>0</v>
      </c>
      <c r="O3837" t="s">
        <v>5</v>
      </c>
      <c r="P3837">
        <v>0</v>
      </c>
      <c r="Q3837">
        <v>62</v>
      </c>
      <c r="R3837">
        <v>62</v>
      </c>
      <c r="S3837">
        <v>1</v>
      </c>
      <c r="T3837">
        <v>62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 t="s">
        <v>6</v>
      </c>
      <c r="AG3837">
        <v>238</v>
      </c>
      <c r="AH3837" t="s">
        <v>201</v>
      </c>
      <c r="AK3837" t="s">
        <v>190</v>
      </c>
      <c r="AL3837" t="s">
        <v>188</v>
      </c>
      <c r="AT3837" s="1"/>
      <c r="AU3837" s="2" t="str">
        <f t="shared" si="15"/>
        <v>quinta-feira, 11 de junho de 2026</v>
      </c>
      <c r="AX3837" s="1" t="str" cm="1">
        <f t="array" ref="AX3837">IFERROR(_xlfn.TEXTJOIN(", ",TRUE,_xlfn._xlws.SORT(_xlfn.UNIQUE(_xlfn._xlws.FILTER($K$2:$K$2889,($I$2:$I$2889=I3837)*($K$2:$K$2889&lt;&gt;""))))),"")</f>
        <v>Amora, Lulu</v>
      </c>
      <c r="AY3837" s="1" t="str">
        <f t="shared" si="16"/>
        <v>Banho</v>
      </c>
      <c r="AZ3837" s="1" t="str">
        <f t="shared" si="17"/>
        <v>5786 | Amora</v>
      </c>
      <c r="BA3837" s="1" t="str">
        <f t="shared" si="18"/>
        <v>Avulso</v>
      </c>
      <c r="BB3837" s="1" t="str">
        <f t="shared" si="19"/>
        <v>Banho Porte P Pelo Longo</v>
      </c>
      <c r="BC3837" s="1">
        <f t="shared" si="14"/>
        <v>62</v>
      </c>
    </row>
    <row r="3838" spans="1:55" x14ac:dyDescent="0.3">
      <c r="A3838" t="s">
        <v>133</v>
      </c>
      <c r="B3838" s="3">
        <v>46184</v>
      </c>
      <c r="C3838" t="s">
        <v>9</v>
      </c>
      <c r="D3838">
        <v>5786</v>
      </c>
      <c r="F3838" t="s">
        <v>169</v>
      </c>
      <c r="H3838" t="s">
        <v>276</v>
      </c>
      <c r="I3838">
        <v>2513</v>
      </c>
      <c r="J3838" t="s">
        <v>48</v>
      </c>
      <c r="K3838" t="s">
        <v>182</v>
      </c>
      <c r="L3838">
        <v>5573999917447</v>
      </c>
      <c r="N3838">
        <v>0</v>
      </c>
      <c r="O3838" t="s">
        <v>5</v>
      </c>
      <c r="P3838">
        <v>0</v>
      </c>
      <c r="Q3838">
        <v>10</v>
      </c>
      <c r="R3838">
        <v>10</v>
      </c>
      <c r="S3838">
        <v>1</v>
      </c>
      <c r="T3838">
        <v>10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 t="s">
        <v>6</v>
      </c>
      <c r="AG3838">
        <v>238</v>
      </c>
      <c r="AH3838" t="s">
        <v>201</v>
      </c>
      <c r="AK3838" t="s">
        <v>190</v>
      </c>
      <c r="AL3838" t="s">
        <v>188</v>
      </c>
      <c r="AT3838" s="1"/>
      <c r="AU3838" s="2" t="str">
        <f t="shared" si="15"/>
        <v>quinta-feira, 11 de junho de 2026</v>
      </c>
      <c r="AX3838" s="1" t="str" cm="1">
        <f t="array" ref="AX3838">IFERROR(_xlfn.TEXTJOIN(", ",TRUE,_xlfn._xlws.SORT(_xlfn.UNIQUE(_xlfn._xlws.FILTER($K$2:$K$2889,($I$2:$I$2889=I3838)*($K$2:$K$2889&lt;&gt;""))))),"")</f>
        <v>Amora, Lulu</v>
      </c>
      <c r="AY3838" s="1" t="str">
        <f t="shared" si="16"/>
        <v>Serviços extras</v>
      </c>
      <c r="AZ3838" s="1" t="str">
        <f t="shared" si="17"/>
        <v>5786 | Amora</v>
      </c>
      <c r="BA3838" s="1" t="str">
        <f t="shared" si="18"/>
        <v>Avulso</v>
      </c>
      <c r="BB3838" s="1" t="str">
        <f t="shared" si="19"/>
        <v/>
      </c>
      <c r="BC3838" s="1">
        <f t="shared" si="14"/>
        <v>10</v>
      </c>
    </row>
    <row r="3839" spans="1:55" x14ac:dyDescent="0.3">
      <c r="A3839" t="s">
        <v>133</v>
      </c>
      <c r="B3839" s="3">
        <v>46184</v>
      </c>
      <c r="C3839" t="s">
        <v>9</v>
      </c>
      <c r="D3839">
        <v>5786</v>
      </c>
      <c r="F3839" t="s">
        <v>275</v>
      </c>
      <c r="H3839" t="s">
        <v>276</v>
      </c>
      <c r="I3839">
        <v>2513</v>
      </c>
      <c r="J3839" t="s">
        <v>48</v>
      </c>
      <c r="K3839" t="s">
        <v>182</v>
      </c>
      <c r="L3839">
        <v>5573999917447</v>
      </c>
      <c r="N3839">
        <v>0</v>
      </c>
      <c r="O3839" t="s">
        <v>5</v>
      </c>
      <c r="P3839">
        <v>0</v>
      </c>
      <c r="Q3839">
        <v>35</v>
      </c>
      <c r="R3839">
        <v>35</v>
      </c>
      <c r="S3839">
        <v>1</v>
      </c>
      <c r="T3839">
        <v>35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 t="s">
        <v>6</v>
      </c>
      <c r="AG3839">
        <v>238</v>
      </c>
      <c r="AH3839" t="s">
        <v>201</v>
      </c>
      <c r="AK3839" t="s">
        <v>190</v>
      </c>
      <c r="AL3839" t="s">
        <v>188</v>
      </c>
      <c r="AT3839" s="1"/>
      <c r="AU3839" s="2" t="str">
        <f t="shared" si="15"/>
        <v>quinta-feira, 11 de junho de 2026</v>
      </c>
      <c r="AX3839" s="1" t="str" cm="1">
        <f t="array" ref="AX3839">IFERROR(_xlfn.TEXTJOIN(", ",TRUE,_xlfn._xlws.SORT(_xlfn.UNIQUE(_xlfn._xlws.FILTER($K$2:$K$2889,($I$2:$I$2889=I3839)*($K$2:$K$2889&lt;&gt;""))))),"")</f>
        <v>Amora, Lulu</v>
      </c>
      <c r="AY3839" s="1" t="str">
        <f t="shared" si="16"/>
        <v>Serviços extras</v>
      </c>
      <c r="AZ3839" s="1" t="str">
        <f t="shared" si="17"/>
        <v>5786 | Amora</v>
      </c>
      <c r="BA3839" s="1" t="str">
        <f t="shared" si="18"/>
        <v>Avulso</v>
      </c>
      <c r="BB3839" s="1" t="str">
        <f t="shared" si="19"/>
        <v>Hidratacao 1Luxo 1 P Longo</v>
      </c>
      <c r="BC3839" s="1">
        <f t="shared" si="14"/>
        <v>35</v>
      </c>
    </row>
    <row r="3840" spans="1:55" x14ac:dyDescent="0.3">
      <c r="A3840" t="s">
        <v>11</v>
      </c>
      <c r="B3840" s="3">
        <v>46184</v>
      </c>
      <c r="C3840" t="s">
        <v>9</v>
      </c>
      <c r="D3840">
        <v>5786</v>
      </c>
      <c r="F3840" t="s">
        <v>146</v>
      </c>
      <c r="H3840" t="s">
        <v>276</v>
      </c>
      <c r="I3840">
        <v>2513</v>
      </c>
      <c r="J3840" t="s">
        <v>48</v>
      </c>
      <c r="K3840" t="s">
        <v>182</v>
      </c>
      <c r="L3840">
        <v>5573999917447</v>
      </c>
      <c r="N3840">
        <v>0</v>
      </c>
      <c r="O3840" t="s">
        <v>5</v>
      </c>
      <c r="P3840">
        <v>0</v>
      </c>
      <c r="Q3840">
        <v>12</v>
      </c>
      <c r="R3840">
        <v>12</v>
      </c>
      <c r="S3840">
        <v>1</v>
      </c>
      <c r="T3840">
        <v>12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 t="s">
        <v>6</v>
      </c>
      <c r="AG3840">
        <v>238</v>
      </c>
      <c r="AH3840" t="s">
        <v>201</v>
      </c>
      <c r="AK3840" t="s">
        <v>190</v>
      </c>
      <c r="AL3840" t="s">
        <v>188</v>
      </c>
      <c r="AT3840" s="1"/>
      <c r="AU3840" s="2" t="str">
        <f t="shared" si="15"/>
        <v>quinta-feira, 11 de junho de 2026</v>
      </c>
      <c r="AX3840" s="1" t="str" cm="1">
        <f t="array" ref="AX3840">IFERROR(_xlfn.TEXTJOIN(", ",TRUE,_xlfn._xlws.SORT(_xlfn.UNIQUE(_xlfn._xlws.FILTER($K$2:$K$2889,($I$2:$I$2889=I3840)*($K$2:$K$2889&lt;&gt;""))))),"")</f>
        <v>Amora, Lulu</v>
      </c>
      <c r="AY3840" s="1" t="str">
        <f t="shared" si="16"/>
        <v>Serviços extras</v>
      </c>
      <c r="AZ3840" s="1" t="str">
        <f t="shared" si="17"/>
        <v>5786 | Amora</v>
      </c>
      <c r="BA3840" s="1" t="str">
        <f t="shared" si="18"/>
        <v>Avulso</v>
      </c>
      <c r="BB3840" s="1" t="str">
        <f t="shared" si="19"/>
        <v/>
      </c>
      <c r="BC3840" s="1">
        <f t="shared" si="14"/>
        <v>12</v>
      </c>
    </row>
    <row r="3841" spans="1:55" x14ac:dyDescent="0.3">
      <c r="A3841" t="s">
        <v>133</v>
      </c>
      <c r="B3841" s="3">
        <v>46184</v>
      </c>
      <c r="C3841" t="s">
        <v>9</v>
      </c>
      <c r="D3841">
        <v>5785</v>
      </c>
      <c r="F3841" t="s">
        <v>134</v>
      </c>
      <c r="H3841" t="s">
        <v>276</v>
      </c>
      <c r="I3841">
        <v>2830</v>
      </c>
      <c r="J3841" t="s">
        <v>42</v>
      </c>
      <c r="K3841" t="s">
        <v>690</v>
      </c>
      <c r="L3841">
        <v>557591095712</v>
      </c>
      <c r="N3841">
        <v>0</v>
      </c>
      <c r="O3841" t="s">
        <v>5</v>
      </c>
      <c r="P3841">
        <v>0</v>
      </c>
      <c r="Q3841">
        <v>62</v>
      </c>
      <c r="R3841">
        <v>62</v>
      </c>
      <c r="S3841">
        <v>1</v>
      </c>
      <c r="T3841">
        <v>62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0</v>
      </c>
      <c r="AF3841" t="s">
        <v>6</v>
      </c>
      <c r="AG3841">
        <v>119</v>
      </c>
      <c r="AT3841" s="1"/>
      <c r="AU3841" s="2" t="str">
        <f t="shared" si="15"/>
        <v>quinta-feira, 11 de junho de 2026</v>
      </c>
      <c r="AX3841" s="1" t="str" cm="1">
        <f t="array" ref="AX3841">IFERROR(_xlfn.TEXTJOIN(", ",TRUE,_xlfn._xlws.SORT(_xlfn.UNIQUE(_xlfn._xlws.FILTER($K$2:$K$2889,($I$2:$I$2889=I3841)*($K$2:$K$2889&lt;&gt;""))))),"")</f>
        <v>Melina</v>
      </c>
      <c r="AY3841" s="1" t="str">
        <f t="shared" si="16"/>
        <v>Banho</v>
      </c>
      <c r="AZ3841" s="1" t="str">
        <f t="shared" si="17"/>
        <v>5785 | Melina</v>
      </c>
      <c r="BA3841" s="1" t="str">
        <f t="shared" si="18"/>
        <v>Avulso</v>
      </c>
      <c r="BB3841" s="1" t="str">
        <f t="shared" si="19"/>
        <v>Banho Porte P Pelo Longo</v>
      </c>
      <c r="BC3841" s="1">
        <f t="shared" si="14"/>
        <v>62</v>
      </c>
    </row>
    <row r="3842" spans="1:55" x14ac:dyDescent="0.3">
      <c r="A3842" t="s">
        <v>133</v>
      </c>
      <c r="B3842" s="3">
        <v>46184</v>
      </c>
      <c r="C3842" t="s">
        <v>9</v>
      </c>
      <c r="D3842">
        <v>5785</v>
      </c>
      <c r="F3842" t="s">
        <v>169</v>
      </c>
      <c r="H3842" t="s">
        <v>276</v>
      </c>
      <c r="I3842">
        <v>2830</v>
      </c>
      <c r="J3842" t="s">
        <v>42</v>
      </c>
      <c r="K3842" t="s">
        <v>690</v>
      </c>
      <c r="L3842">
        <v>557591095712</v>
      </c>
      <c r="N3842">
        <v>0</v>
      </c>
      <c r="O3842" t="s">
        <v>5</v>
      </c>
      <c r="P3842">
        <v>0</v>
      </c>
      <c r="Q3842">
        <v>10</v>
      </c>
      <c r="R3842">
        <v>10</v>
      </c>
      <c r="S3842">
        <v>1</v>
      </c>
      <c r="T3842">
        <v>10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 t="s">
        <v>6</v>
      </c>
      <c r="AG3842">
        <v>119</v>
      </c>
      <c r="AT3842" s="1"/>
      <c r="AU3842" s="2" t="str">
        <f t="shared" si="15"/>
        <v>quinta-feira, 11 de junho de 2026</v>
      </c>
      <c r="AX3842" s="1" t="str" cm="1">
        <f t="array" ref="AX3842">IFERROR(_xlfn.TEXTJOIN(", ",TRUE,_xlfn._xlws.SORT(_xlfn.UNIQUE(_xlfn._xlws.FILTER($K$2:$K$2889,($I$2:$I$2889=I3842)*($K$2:$K$2889&lt;&gt;""))))),"")</f>
        <v>Melina</v>
      </c>
      <c r="AY3842" s="1" t="str">
        <f t="shared" si="16"/>
        <v>Serviços extras</v>
      </c>
      <c r="AZ3842" s="1" t="str">
        <f t="shared" si="17"/>
        <v>5785 | Melina</v>
      </c>
      <c r="BA3842" s="1" t="str">
        <f t="shared" si="18"/>
        <v>Avulso</v>
      </c>
      <c r="BB3842" s="1" t="str">
        <f t="shared" si="19"/>
        <v/>
      </c>
      <c r="BC3842" s="1">
        <f t="shared" si="14"/>
        <v>10</v>
      </c>
    </row>
    <row r="3843" spans="1:55" x14ac:dyDescent="0.3">
      <c r="A3843" t="s">
        <v>133</v>
      </c>
      <c r="B3843" s="3">
        <v>46184</v>
      </c>
      <c r="C3843" t="s">
        <v>9</v>
      </c>
      <c r="D3843">
        <v>5785</v>
      </c>
      <c r="F3843" t="s">
        <v>275</v>
      </c>
      <c r="H3843" t="s">
        <v>276</v>
      </c>
      <c r="I3843">
        <v>2830</v>
      </c>
      <c r="J3843" t="s">
        <v>42</v>
      </c>
      <c r="K3843" t="s">
        <v>690</v>
      </c>
      <c r="L3843">
        <v>557591095712</v>
      </c>
      <c r="N3843">
        <v>0</v>
      </c>
      <c r="O3843" t="s">
        <v>5</v>
      </c>
      <c r="P3843">
        <v>0</v>
      </c>
      <c r="Q3843">
        <v>35</v>
      </c>
      <c r="R3843">
        <v>35</v>
      </c>
      <c r="S3843">
        <v>1</v>
      </c>
      <c r="T3843">
        <v>35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 t="s">
        <v>6</v>
      </c>
      <c r="AG3843">
        <v>119</v>
      </c>
      <c r="AT3843" s="1"/>
      <c r="AU3843" s="2" t="str">
        <f t="shared" si="15"/>
        <v>quinta-feira, 11 de junho de 2026</v>
      </c>
      <c r="AX3843" s="1" t="str" cm="1">
        <f t="array" ref="AX3843">IFERROR(_xlfn.TEXTJOIN(", ",TRUE,_xlfn._xlws.SORT(_xlfn.UNIQUE(_xlfn._xlws.FILTER($K$2:$K$2889,($I$2:$I$2889=I3843)*($K$2:$K$2889&lt;&gt;""))))),"")</f>
        <v>Melina</v>
      </c>
      <c r="AY3843" s="1" t="str">
        <f t="shared" si="16"/>
        <v>Serviços extras</v>
      </c>
      <c r="AZ3843" s="1" t="str">
        <f t="shared" si="17"/>
        <v>5785 | Melina</v>
      </c>
      <c r="BA3843" s="1" t="str">
        <f t="shared" si="18"/>
        <v>Avulso</v>
      </c>
      <c r="BB3843" s="1" t="str">
        <f t="shared" si="19"/>
        <v>Hidratacao 1Luxo 1 P Longo</v>
      </c>
      <c r="BC3843" s="1">
        <f t="shared" si="14"/>
        <v>35</v>
      </c>
    </row>
    <row r="3844" spans="1:55" x14ac:dyDescent="0.3">
      <c r="A3844" t="s">
        <v>11</v>
      </c>
      <c r="B3844" s="3">
        <v>46184</v>
      </c>
      <c r="C3844" t="s">
        <v>9</v>
      </c>
      <c r="D3844">
        <v>5785</v>
      </c>
      <c r="F3844" t="s">
        <v>146</v>
      </c>
      <c r="H3844" t="s">
        <v>276</v>
      </c>
      <c r="I3844">
        <v>2830</v>
      </c>
      <c r="J3844" t="s">
        <v>42</v>
      </c>
      <c r="K3844" t="s">
        <v>690</v>
      </c>
      <c r="L3844">
        <v>557591095712</v>
      </c>
      <c r="N3844">
        <v>0</v>
      </c>
      <c r="O3844" t="s">
        <v>5</v>
      </c>
      <c r="P3844">
        <v>0</v>
      </c>
      <c r="Q3844">
        <v>12</v>
      </c>
      <c r="R3844">
        <v>12</v>
      </c>
      <c r="S3844">
        <v>1</v>
      </c>
      <c r="T3844">
        <v>12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 t="s">
        <v>6</v>
      </c>
      <c r="AG3844">
        <v>119</v>
      </c>
      <c r="AT3844" s="1"/>
      <c r="AU3844" s="2" t="str">
        <f t="shared" si="15"/>
        <v>quinta-feira, 11 de junho de 2026</v>
      </c>
      <c r="AX3844" s="1" t="str" cm="1">
        <f t="array" ref="AX3844">IFERROR(_xlfn.TEXTJOIN(", ",TRUE,_xlfn._xlws.SORT(_xlfn.UNIQUE(_xlfn._xlws.FILTER($K$2:$K$2889,($I$2:$I$2889=I3844)*($K$2:$K$2889&lt;&gt;""))))),"")</f>
        <v>Melina</v>
      </c>
      <c r="AY3844" s="1" t="str">
        <f t="shared" si="16"/>
        <v>Serviços extras</v>
      </c>
      <c r="AZ3844" s="1" t="str">
        <f t="shared" si="17"/>
        <v>5785 | Melina</v>
      </c>
      <c r="BA3844" s="1" t="str">
        <f t="shared" si="18"/>
        <v>Avulso</v>
      </c>
      <c r="BB3844" s="1" t="str">
        <f t="shared" si="19"/>
        <v/>
      </c>
      <c r="BC3844" s="1">
        <f t="shared" si="14"/>
        <v>12</v>
      </c>
    </row>
    <row r="3845" spans="1:55" x14ac:dyDescent="0.3">
      <c r="A3845" t="s">
        <v>839</v>
      </c>
      <c r="B3845" s="3">
        <v>46184</v>
      </c>
      <c r="C3845" t="s">
        <v>9</v>
      </c>
      <c r="D3845">
        <v>5787</v>
      </c>
      <c r="F3845" t="s">
        <v>134</v>
      </c>
      <c r="H3845" t="s">
        <v>276</v>
      </c>
      <c r="I3845">
        <v>2649</v>
      </c>
      <c r="J3845" t="s">
        <v>710</v>
      </c>
      <c r="K3845" t="s">
        <v>155</v>
      </c>
      <c r="L3845">
        <v>5573988639776</v>
      </c>
      <c r="N3845">
        <v>0</v>
      </c>
      <c r="O3845" t="s">
        <v>5</v>
      </c>
      <c r="P3845">
        <v>0</v>
      </c>
      <c r="Q3845">
        <v>62</v>
      </c>
      <c r="R3845">
        <v>62</v>
      </c>
      <c r="S3845">
        <v>1</v>
      </c>
      <c r="T3845">
        <v>62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 t="s">
        <v>6</v>
      </c>
      <c r="AG3845">
        <v>107</v>
      </c>
      <c r="AT3845" s="1"/>
      <c r="AU3845" s="2" t="str">
        <f t="shared" si="15"/>
        <v>quinta-feira, 11 de junho de 2026</v>
      </c>
      <c r="AX3845" s="1" t="str" cm="1">
        <f t="array" ref="AX3845">IFERROR(_xlfn.TEXTJOIN(", ",TRUE,_xlfn._xlws.SORT(_xlfn.UNIQUE(_xlfn._xlws.FILTER($K$2:$K$2889,($I$2:$I$2889=I3845)*($K$2:$K$2889&lt;&gt;""))))),"")</f>
        <v>Mel</v>
      </c>
      <c r="AY3845" s="1" t="str">
        <f t="shared" si="16"/>
        <v>Banho</v>
      </c>
      <c r="AZ3845" s="1" t="str">
        <f t="shared" si="17"/>
        <v>5787 | Mel</v>
      </c>
      <c r="BA3845" s="1" t="str">
        <f t="shared" si="18"/>
        <v>Avulso</v>
      </c>
      <c r="BB3845" s="1" t="str">
        <f t="shared" si="19"/>
        <v>Banho Porte P Pelo Longo</v>
      </c>
      <c r="BC3845" s="1">
        <f t="shared" si="14"/>
        <v>62</v>
      </c>
    </row>
    <row r="3846" spans="1:55" x14ac:dyDescent="0.3">
      <c r="A3846" t="s">
        <v>839</v>
      </c>
      <c r="B3846" s="3">
        <v>46184</v>
      </c>
      <c r="C3846" t="s">
        <v>9</v>
      </c>
      <c r="D3846">
        <v>5787</v>
      </c>
      <c r="F3846" t="s">
        <v>169</v>
      </c>
      <c r="H3846" t="s">
        <v>276</v>
      </c>
      <c r="I3846">
        <v>2649</v>
      </c>
      <c r="J3846" t="s">
        <v>710</v>
      </c>
      <c r="K3846" t="s">
        <v>155</v>
      </c>
      <c r="L3846">
        <v>5573988639776</v>
      </c>
      <c r="N3846">
        <v>0</v>
      </c>
      <c r="O3846" t="s">
        <v>5</v>
      </c>
      <c r="P3846">
        <v>0</v>
      </c>
      <c r="Q3846">
        <v>10</v>
      </c>
      <c r="R3846">
        <v>10</v>
      </c>
      <c r="S3846">
        <v>1</v>
      </c>
      <c r="T3846">
        <v>10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 t="s">
        <v>6</v>
      </c>
      <c r="AG3846">
        <v>107</v>
      </c>
      <c r="AT3846" s="1"/>
      <c r="AU3846" s="2" t="str">
        <f t="shared" si="15"/>
        <v>quinta-feira, 11 de junho de 2026</v>
      </c>
      <c r="AX3846" s="1" t="str" cm="1">
        <f t="array" ref="AX3846">IFERROR(_xlfn.TEXTJOIN(", ",TRUE,_xlfn._xlws.SORT(_xlfn.UNIQUE(_xlfn._xlws.FILTER($K$2:$K$2889,($I$2:$I$2889=I3846)*($K$2:$K$2889&lt;&gt;""))))),"")</f>
        <v>Mel</v>
      </c>
      <c r="AY3846" s="1" t="str">
        <f t="shared" si="16"/>
        <v>Serviços extras</v>
      </c>
      <c r="AZ3846" s="1" t="str">
        <f t="shared" si="17"/>
        <v>5787 | Mel</v>
      </c>
      <c r="BA3846" s="1" t="str">
        <f t="shared" si="18"/>
        <v>Avulso</v>
      </c>
      <c r="BB3846" s="1" t="str">
        <f t="shared" si="19"/>
        <v/>
      </c>
      <c r="BC3846" s="1">
        <f t="shared" si="14"/>
        <v>10</v>
      </c>
    </row>
    <row r="3847" spans="1:55" x14ac:dyDescent="0.3">
      <c r="A3847" t="s">
        <v>839</v>
      </c>
      <c r="B3847" s="3">
        <v>46184</v>
      </c>
      <c r="C3847" t="s">
        <v>9</v>
      </c>
      <c r="D3847">
        <v>5787</v>
      </c>
      <c r="F3847" t="s">
        <v>275</v>
      </c>
      <c r="H3847" t="s">
        <v>276</v>
      </c>
      <c r="I3847">
        <v>2649</v>
      </c>
      <c r="J3847" t="s">
        <v>710</v>
      </c>
      <c r="K3847" t="s">
        <v>155</v>
      </c>
      <c r="L3847">
        <v>5573988639776</v>
      </c>
      <c r="N3847">
        <v>0</v>
      </c>
      <c r="O3847" t="s">
        <v>5</v>
      </c>
      <c r="P3847">
        <v>0</v>
      </c>
      <c r="Q3847">
        <v>35</v>
      </c>
      <c r="R3847">
        <v>35</v>
      </c>
      <c r="S3847">
        <v>1</v>
      </c>
      <c r="T3847">
        <v>35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 t="s">
        <v>6</v>
      </c>
      <c r="AG3847">
        <v>107</v>
      </c>
      <c r="AT3847" s="1"/>
      <c r="AU3847" s="2" t="str">
        <f t="shared" si="15"/>
        <v>quinta-feira, 11 de junho de 2026</v>
      </c>
      <c r="AX3847" s="1" t="str" cm="1">
        <f t="array" ref="AX3847">IFERROR(_xlfn.TEXTJOIN(", ",TRUE,_xlfn._xlws.SORT(_xlfn.UNIQUE(_xlfn._xlws.FILTER($K$2:$K$2889,($I$2:$I$2889=I3847)*($K$2:$K$2889&lt;&gt;""))))),"")</f>
        <v>Mel</v>
      </c>
      <c r="AY3847" s="1" t="str">
        <f t="shared" si="16"/>
        <v>Serviços extras</v>
      </c>
      <c r="AZ3847" s="1" t="str">
        <f t="shared" si="17"/>
        <v>5787 | Mel</v>
      </c>
      <c r="BA3847" s="1" t="str">
        <f t="shared" si="18"/>
        <v>Avulso</v>
      </c>
      <c r="BB3847" s="1" t="str">
        <f t="shared" si="19"/>
        <v>Hidratacao 1Luxo 1 P Longo</v>
      </c>
      <c r="BC3847" s="1">
        <f t="shared" si="14"/>
        <v>35</v>
      </c>
    </row>
    <row r="3848" spans="1:55" x14ac:dyDescent="0.3">
      <c r="A3848" t="s">
        <v>133</v>
      </c>
      <c r="B3848" s="3">
        <v>46184</v>
      </c>
      <c r="C3848" t="s">
        <v>9</v>
      </c>
      <c r="D3848">
        <v>5788</v>
      </c>
      <c r="F3848" t="s">
        <v>134</v>
      </c>
      <c r="H3848" t="s">
        <v>276</v>
      </c>
      <c r="I3848">
        <v>2855</v>
      </c>
      <c r="J3848" t="s">
        <v>606</v>
      </c>
      <c r="K3848" t="s">
        <v>689</v>
      </c>
      <c r="L3848">
        <v>557191571124</v>
      </c>
      <c r="N3848">
        <v>0</v>
      </c>
      <c r="O3848" t="s">
        <v>5</v>
      </c>
      <c r="P3848">
        <v>0</v>
      </c>
      <c r="Q3848">
        <v>62</v>
      </c>
      <c r="R3848">
        <v>62</v>
      </c>
      <c r="S3848">
        <v>1</v>
      </c>
      <c r="T3848">
        <v>62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 t="s">
        <v>6</v>
      </c>
      <c r="AG3848">
        <v>84</v>
      </c>
      <c r="AT3848" s="1"/>
      <c r="AU3848" s="2" t="str">
        <f t="shared" si="15"/>
        <v>quinta-feira, 11 de junho de 2026</v>
      </c>
      <c r="AX3848" s="1" t="str" cm="1">
        <f t="array" ref="AX3848">IFERROR(_xlfn.TEXTJOIN(", ",TRUE,_xlfn._xlws.SORT(_xlfn.UNIQUE(_xlfn._xlws.FILTER($K$2:$K$2889,($I$2:$I$2889=I3848)*($K$2:$K$2889&lt;&gt;""))))),"")</f>
        <v>Frederico</v>
      </c>
      <c r="AY3848" s="1" t="str">
        <f t="shared" si="16"/>
        <v>Banho</v>
      </c>
      <c r="AZ3848" s="1" t="str">
        <f t="shared" si="17"/>
        <v>5788 | Frederico</v>
      </c>
      <c r="BA3848" s="1" t="str">
        <f t="shared" si="18"/>
        <v>Avulso</v>
      </c>
      <c r="BB3848" s="1" t="str">
        <f t="shared" si="19"/>
        <v>Banho Porte P Pelo Longo</v>
      </c>
      <c r="BC3848" s="1">
        <f t="shared" si="14"/>
        <v>62</v>
      </c>
    </row>
    <row r="3849" spans="1:55" x14ac:dyDescent="0.3">
      <c r="A3849" t="s">
        <v>133</v>
      </c>
      <c r="B3849" s="3">
        <v>46184</v>
      </c>
      <c r="C3849" t="s">
        <v>9</v>
      </c>
      <c r="D3849">
        <v>5788</v>
      </c>
      <c r="F3849" t="s">
        <v>146</v>
      </c>
      <c r="H3849" t="s">
        <v>276</v>
      </c>
      <c r="I3849">
        <v>2855</v>
      </c>
      <c r="J3849" t="s">
        <v>606</v>
      </c>
      <c r="K3849" t="s">
        <v>689</v>
      </c>
      <c r="L3849">
        <v>557191571124</v>
      </c>
      <c r="N3849">
        <v>0</v>
      </c>
      <c r="O3849" t="s">
        <v>5</v>
      </c>
      <c r="P3849">
        <v>0</v>
      </c>
      <c r="Q3849">
        <v>12</v>
      </c>
      <c r="R3849">
        <v>12</v>
      </c>
      <c r="S3849">
        <v>1</v>
      </c>
      <c r="T3849">
        <v>12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 t="s">
        <v>6</v>
      </c>
      <c r="AG3849">
        <v>84</v>
      </c>
      <c r="AT3849" s="1"/>
      <c r="AU3849" s="2" t="str">
        <f t="shared" si="15"/>
        <v>quinta-feira, 11 de junho de 2026</v>
      </c>
      <c r="AX3849" s="1" t="str" cm="1">
        <f t="array" ref="AX3849">IFERROR(_xlfn.TEXTJOIN(", ",TRUE,_xlfn._xlws.SORT(_xlfn.UNIQUE(_xlfn._xlws.FILTER($K$2:$K$2889,($I$2:$I$2889=I3849)*($K$2:$K$2889&lt;&gt;""))))),"")</f>
        <v>Frederico</v>
      </c>
      <c r="AY3849" s="1" t="str">
        <f t="shared" si="16"/>
        <v>Serviços extras</v>
      </c>
      <c r="AZ3849" s="1" t="str">
        <f t="shared" si="17"/>
        <v>5788 | Frederico</v>
      </c>
      <c r="BA3849" s="1" t="str">
        <f t="shared" si="18"/>
        <v>Avulso</v>
      </c>
      <c r="BB3849" s="1" t="str">
        <f t="shared" si="19"/>
        <v/>
      </c>
      <c r="BC3849" s="1">
        <f t="shared" si="14"/>
        <v>12</v>
      </c>
    </row>
    <row r="3850" spans="1:55" x14ac:dyDescent="0.3">
      <c r="A3850" t="s">
        <v>133</v>
      </c>
      <c r="B3850" s="3">
        <v>46184</v>
      </c>
      <c r="C3850" t="s">
        <v>9</v>
      </c>
      <c r="D3850">
        <v>5788</v>
      </c>
      <c r="F3850" t="s">
        <v>169</v>
      </c>
      <c r="H3850" t="s">
        <v>276</v>
      </c>
      <c r="I3850">
        <v>2855</v>
      </c>
      <c r="J3850" t="s">
        <v>606</v>
      </c>
      <c r="K3850" t="s">
        <v>689</v>
      </c>
      <c r="L3850">
        <v>557191571124</v>
      </c>
      <c r="N3850">
        <v>0</v>
      </c>
      <c r="O3850" t="s">
        <v>5</v>
      </c>
      <c r="P3850">
        <v>0</v>
      </c>
      <c r="Q3850">
        <v>10</v>
      </c>
      <c r="R3850">
        <v>10</v>
      </c>
      <c r="S3850">
        <v>1</v>
      </c>
      <c r="T3850">
        <v>10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 t="s">
        <v>6</v>
      </c>
      <c r="AG3850">
        <v>84</v>
      </c>
      <c r="AT3850" s="1"/>
      <c r="AU3850" s="2" t="str">
        <f t="shared" si="15"/>
        <v>quinta-feira, 11 de junho de 2026</v>
      </c>
      <c r="AX3850" s="1" t="str" cm="1">
        <f t="array" ref="AX3850">IFERROR(_xlfn.TEXTJOIN(", ",TRUE,_xlfn._xlws.SORT(_xlfn.UNIQUE(_xlfn._xlws.FILTER($K$2:$K$2889,($I$2:$I$2889=I3850)*($K$2:$K$2889&lt;&gt;""))))),"")</f>
        <v>Frederico</v>
      </c>
      <c r="AY3850" s="1" t="str">
        <f t="shared" si="16"/>
        <v>Serviços extras</v>
      </c>
      <c r="AZ3850" s="1" t="str">
        <f t="shared" si="17"/>
        <v>5788 | Frederico</v>
      </c>
      <c r="BA3850" s="1" t="str">
        <f t="shared" si="18"/>
        <v>Avulso</v>
      </c>
      <c r="BB3850" s="1" t="str">
        <f t="shared" si="19"/>
        <v/>
      </c>
      <c r="BC3850" s="1">
        <f t="shared" si="14"/>
        <v>10</v>
      </c>
    </row>
    <row r="3851" spans="1:55" x14ac:dyDescent="0.3">
      <c r="A3851" t="s">
        <v>11</v>
      </c>
      <c r="B3851" s="3">
        <v>46184</v>
      </c>
      <c r="C3851" t="s">
        <v>9</v>
      </c>
      <c r="D3851">
        <v>5789</v>
      </c>
      <c r="F3851" t="s">
        <v>134</v>
      </c>
      <c r="H3851" t="s">
        <v>276</v>
      </c>
      <c r="I3851">
        <v>2923</v>
      </c>
      <c r="J3851" t="s">
        <v>61</v>
      </c>
      <c r="K3851" t="s">
        <v>852</v>
      </c>
      <c r="L3851">
        <v>553194397091</v>
      </c>
      <c r="N3851">
        <v>0</v>
      </c>
      <c r="O3851" t="s">
        <v>5</v>
      </c>
      <c r="P3851">
        <v>0</v>
      </c>
      <c r="Q3851">
        <v>62</v>
      </c>
      <c r="R3851">
        <v>62</v>
      </c>
      <c r="S3851">
        <v>1</v>
      </c>
      <c r="T3851">
        <v>62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 t="s">
        <v>6</v>
      </c>
      <c r="AG3851">
        <v>72</v>
      </c>
      <c r="AT3851" s="1"/>
      <c r="AU3851" s="2" t="str">
        <f t="shared" si="15"/>
        <v>quinta-feira, 11 de junho de 2026</v>
      </c>
      <c r="AX3851" s="1" t="str" cm="1">
        <f t="array" ref="AX3851">IFERROR(_xlfn.TEXTJOIN(", ",TRUE,_xlfn._xlws.SORT(_xlfn.UNIQUE(_xlfn._xlws.FILTER($K$2:$K$2889,($I$2:$I$2889=I3851)*($K$2:$K$2889&lt;&gt;""))))),"")</f>
        <v/>
      </c>
      <c r="AY3851" s="1" t="str">
        <f t="shared" si="16"/>
        <v>Banho</v>
      </c>
      <c r="AZ3851" s="1" t="str">
        <f t="shared" si="17"/>
        <v>5789 | Buppy</v>
      </c>
      <c r="BA3851" s="1" t="str">
        <f t="shared" si="18"/>
        <v>Avulso</v>
      </c>
      <c r="BB3851" s="1" t="str">
        <f t="shared" si="19"/>
        <v>Banho Porte P Pelo Longo</v>
      </c>
      <c r="BC3851" s="1">
        <f t="shared" ref="BC3851:BC3914" si="20">IF(ISBLANK(B3851),"", IF(ISBLANK(R3851),Q3851*S3851,R3851*S3851))</f>
        <v>62</v>
      </c>
    </row>
    <row r="3852" spans="1:55" x14ac:dyDescent="0.3">
      <c r="A3852" t="s">
        <v>11</v>
      </c>
      <c r="B3852" s="3">
        <v>46184</v>
      </c>
      <c r="C3852" t="s">
        <v>9</v>
      </c>
      <c r="D3852">
        <v>5789</v>
      </c>
      <c r="F3852" t="s">
        <v>169</v>
      </c>
      <c r="H3852" t="s">
        <v>276</v>
      </c>
      <c r="I3852">
        <v>2923</v>
      </c>
      <c r="J3852" t="s">
        <v>61</v>
      </c>
      <c r="K3852" t="s">
        <v>852</v>
      </c>
      <c r="L3852">
        <v>553194397091</v>
      </c>
      <c r="N3852">
        <v>0</v>
      </c>
      <c r="O3852" t="s">
        <v>5</v>
      </c>
      <c r="P3852">
        <v>0</v>
      </c>
      <c r="Q3852">
        <v>10</v>
      </c>
      <c r="R3852">
        <v>10</v>
      </c>
      <c r="S3852">
        <v>1</v>
      </c>
      <c r="T3852">
        <v>10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 t="s">
        <v>6</v>
      </c>
      <c r="AG3852">
        <v>72</v>
      </c>
      <c r="AT3852" s="1"/>
      <c r="AU3852" s="2" t="str">
        <f t="shared" si="15"/>
        <v>quinta-feira, 11 de junho de 2026</v>
      </c>
      <c r="AX3852" s="1" t="str" cm="1">
        <f t="array" ref="AX3852">IFERROR(_xlfn.TEXTJOIN(", ",TRUE,_xlfn._xlws.SORT(_xlfn.UNIQUE(_xlfn._xlws.FILTER($K$2:$K$2889,($I$2:$I$2889=I3852)*($K$2:$K$2889&lt;&gt;""))))),"")</f>
        <v/>
      </c>
      <c r="AY3852" s="1" t="str">
        <f t="shared" si="16"/>
        <v>Serviços extras</v>
      </c>
      <c r="AZ3852" s="1" t="str">
        <f t="shared" si="17"/>
        <v>5789 | Buppy</v>
      </c>
      <c r="BA3852" s="1" t="str">
        <f t="shared" si="18"/>
        <v>Avulso</v>
      </c>
      <c r="BB3852" s="1" t="str">
        <f t="shared" si="19"/>
        <v/>
      </c>
      <c r="BC3852" s="1">
        <f t="shared" si="20"/>
        <v>10</v>
      </c>
    </row>
    <row r="3853" spans="1:55" x14ac:dyDescent="0.3">
      <c r="A3853" t="s">
        <v>11</v>
      </c>
      <c r="B3853" s="3">
        <v>46184</v>
      </c>
      <c r="C3853" t="s">
        <v>9</v>
      </c>
      <c r="D3853">
        <v>5792</v>
      </c>
      <c r="F3853" t="s">
        <v>134</v>
      </c>
      <c r="H3853" t="s">
        <v>276</v>
      </c>
      <c r="I3853">
        <v>2616</v>
      </c>
      <c r="J3853" t="s">
        <v>14</v>
      </c>
      <c r="K3853" t="s">
        <v>179</v>
      </c>
      <c r="L3853">
        <v>5573988996862</v>
      </c>
      <c r="N3853">
        <v>0</v>
      </c>
      <c r="O3853" t="s">
        <v>5</v>
      </c>
      <c r="P3853">
        <v>0</v>
      </c>
      <c r="Q3853">
        <v>62</v>
      </c>
      <c r="R3853">
        <v>62</v>
      </c>
      <c r="S3853">
        <v>1</v>
      </c>
      <c r="T3853">
        <v>62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  <c r="AE3853">
        <v>0</v>
      </c>
      <c r="AF3853" t="s">
        <v>6</v>
      </c>
      <c r="AG3853">
        <v>308</v>
      </c>
      <c r="AT3853" s="1"/>
      <c r="AU3853" s="2" t="str">
        <f t="shared" si="15"/>
        <v>quinta-feira, 11 de junho de 2026</v>
      </c>
      <c r="AX3853" s="1" t="str" cm="1">
        <f t="array" ref="AX3853">IFERROR(_xlfn.TEXTJOIN(", ",TRUE,_xlfn._xlws.SORT(_xlfn.UNIQUE(_xlfn._xlws.FILTER($K$2:$K$2889,($I$2:$I$2889=I3853)*($K$2:$K$2889&lt;&gt;""))))),"")</f>
        <v>Amora, Aquiles, Enzo, Jade, Jorge</v>
      </c>
      <c r="AY3853" s="1" t="str">
        <f t="shared" si="16"/>
        <v>Banho</v>
      </c>
      <c r="AZ3853" s="1" t="str">
        <f t="shared" si="17"/>
        <v>5792 | Enzo</v>
      </c>
      <c r="BA3853" s="1" t="str">
        <f t="shared" si="18"/>
        <v>Avulso</v>
      </c>
      <c r="BB3853" s="1" t="str">
        <f t="shared" si="19"/>
        <v>Banho Porte P Pelo Longo</v>
      </c>
      <c r="BC3853" s="1">
        <f t="shared" si="20"/>
        <v>62</v>
      </c>
    </row>
    <row r="3854" spans="1:55" x14ac:dyDescent="0.3">
      <c r="A3854" t="s">
        <v>839</v>
      </c>
      <c r="B3854" s="3">
        <v>46184</v>
      </c>
      <c r="C3854" t="s">
        <v>9</v>
      </c>
      <c r="D3854">
        <v>5792</v>
      </c>
      <c r="F3854" t="s">
        <v>134</v>
      </c>
      <c r="H3854" t="s">
        <v>276</v>
      </c>
      <c r="I3854">
        <v>2616</v>
      </c>
      <c r="J3854" t="s">
        <v>14</v>
      </c>
      <c r="K3854" t="s">
        <v>646</v>
      </c>
      <c r="L3854">
        <v>5573988996862</v>
      </c>
      <c r="N3854">
        <v>0</v>
      </c>
      <c r="O3854" t="s">
        <v>5</v>
      </c>
      <c r="P3854">
        <v>0</v>
      </c>
      <c r="Q3854">
        <v>62</v>
      </c>
      <c r="R3854">
        <v>62</v>
      </c>
      <c r="S3854">
        <v>1</v>
      </c>
      <c r="T3854">
        <v>62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  <c r="AE3854">
        <v>0</v>
      </c>
      <c r="AF3854" t="s">
        <v>6</v>
      </c>
      <c r="AG3854">
        <v>308</v>
      </c>
      <c r="AT3854" s="1"/>
      <c r="AU3854" s="2" t="str">
        <f t="shared" si="15"/>
        <v>quinta-feira, 11 de junho de 2026</v>
      </c>
      <c r="AX3854" s="1" t="str" cm="1">
        <f t="array" ref="AX3854">IFERROR(_xlfn.TEXTJOIN(", ",TRUE,_xlfn._xlws.SORT(_xlfn.UNIQUE(_xlfn._xlws.FILTER($K$2:$K$2889,($I$2:$I$2889=I3854)*($K$2:$K$2889&lt;&gt;""))))),"")</f>
        <v>Amora, Aquiles, Enzo, Jade, Jorge</v>
      </c>
      <c r="AY3854" s="1" t="str">
        <f t="shared" si="16"/>
        <v>Banho</v>
      </c>
      <c r="AZ3854" s="1" t="str">
        <f t="shared" si="17"/>
        <v>5792 | Aquiles</v>
      </c>
      <c r="BA3854" s="1" t="str">
        <f t="shared" si="18"/>
        <v>Avulso</v>
      </c>
      <c r="BB3854" s="1" t="str">
        <f t="shared" si="19"/>
        <v>Banho Porte P Pelo Longo</v>
      </c>
      <c r="BC3854" s="1">
        <f t="shared" si="20"/>
        <v>62</v>
      </c>
    </row>
    <row r="3855" spans="1:55" x14ac:dyDescent="0.3">
      <c r="A3855" t="s">
        <v>839</v>
      </c>
      <c r="B3855" s="3">
        <v>46184</v>
      </c>
      <c r="C3855" t="s">
        <v>9</v>
      </c>
      <c r="D3855">
        <v>5792</v>
      </c>
      <c r="F3855" t="s">
        <v>134</v>
      </c>
      <c r="H3855" t="s">
        <v>276</v>
      </c>
      <c r="I3855">
        <v>2616</v>
      </c>
      <c r="J3855" t="s">
        <v>14</v>
      </c>
      <c r="K3855" t="s">
        <v>645</v>
      </c>
      <c r="L3855">
        <v>5573988996862</v>
      </c>
      <c r="N3855">
        <v>0</v>
      </c>
      <c r="O3855" t="s">
        <v>5</v>
      </c>
      <c r="P3855">
        <v>0</v>
      </c>
      <c r="Q3855">
        <v>62</v>
      </c>
      <c r="R3855">
        <v>62</v>
      </c>
      <c r="S3855">
        <v>1</v>
      </c>
      <c r="T3855">
        <v>62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  <c r="AE3855">
        <v>0</v>
      </c>
      <c r="AF3855" t="s">
        <v>6</v>
      </c>
      <c r="AG3855">
        <v>308</v>
      </c>
      <c r="AT3855" s="1"/>
      <c r="AU3855" s="2" t="str">
        <f t="shared" si="15"/>
        <v>quinta-feira, 11 de junho de 2026</v>
      </c>
      <c r="AX3855" s="1" t="str" cm="1">
        <f t="array" ref="AX3855">IFERROR(_xlfn.TEXTJOIN(", ",TRUE,_xlfn._xlws.SORT(_xlfn.UNIQUE(_xlfn._xlws.FILTER($K$2:$K$2889,($I$2:$I$2889=I3855)*($K$2:$K$2889&lt;&gt;""))))),"")</f>
        <v>Amora, Aquiles, Enzo, Jade, Jorge</v>
      </c>
      <c r="AY3855" s="1" t="str">
        <f t="shared" si="16"/>
        <v>Banho</v>
      </c>
      <c r="AZ3855" s="1" t="str">
        <f t="shared" si="17"/>
        <v>5792 | Jorge</v>
      </c>
      <c r="BA3855" s="1" t="str">
        <f t="shared" si="18"/>
        <v>Avulso</v>
      </c>
      <c r="BB3855" s="1" t="str">
        <f t="shared" si="19"/>
        <v>Banho Porte P Pelo Longo</v>
      </c>
      <c r="BC3855" s="1">
        <f t="shared" si="20"/>
        <v>62</v>
      </c>
    </row>
    <row r="3856" spans="1:55" x14ac:dyDescent="0.3">
      <c r="A3856" t="s">
        <v>1</v>
      </c>
      <c r="B3856" s="3">
        <v>46184</v>
      </c>
      <c r="C3856" t="s">
        <v>9</v>
      </c>
      <c r="D3856">
        <v>5792</v>
      </c>
      <c r="F3856" t="s">
        <v>134</v>
      </c>
      <c r="H3856" t="s">
        <v>276</v>
      </c>
      <c r="I3856">
        <v>2616</v>
      </c>
      <c r="J3856" t="s">
        <v>14</v>
      </c>
      <c r="K3856" t="s">
        <v>647</v>
      </c>
      <c r="L3856">
        <v>5573988996862</v>
      </c>
      <c r="N3856">
        <v>0</v>
      </c>
      <c r="O3856" t="s">
        <v>5</v>
      </c>
      <c r="P3856">
        <v>0</v>
      </c>
      <c r="Q3856">
        <v>62</v>
      </c>
      <c r="R3856">
        <v>62</v>
      </c>
      <c r="S3856">
        <v>1</v>
      </c>
      <c r="T3856">
        <v>62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  <c r="AE3856">
        <v>0</v>
      </c>
      <c r="AF3856" t="s">
        <v>6</v>
      </c>
      <c r="AG3856">
        <v>308</v>
      </c>
      <c r="AT3856" s="1"/>
      <c r="AU3856" s="2" t="str">
        <f t="shared" si="15"/>
        <v>quinta-feira, 11 de junho de 2026</v>
      </c>
      <c r="AX3856" s="1" t="str" cm="1">
        <f t="array" ref="AX3856">IFERROR(_xlfn.TEXTJOIN(", ",TRUE,_xlfn._xlws.SORT(_xlfn.UNIQUE(_xlfn._xlws.FILTER($K$2:$K$2889,($I$2:$I$2889=I3856)*($K$2:$K$2889&lt;&gt;""))))),"")</f>
        <v>Amora, Aquiles, Enzo, Jade, Jorge</v>
      </c>
      <c r="AY3856" s="1" t="str">
        <f t="shared" si="16"/>
        <v>Banho</v>
      </c>
      <c r="AZ3856" s="1" t="str">
        <f t="shared" si="17"/>
        <v>5792 | Jade</v>
      </c>
      <c r="BA3856" s="1" t="str">
        <f t="shared" si="18"/>
        <v>Avulso</v>
      </c>
      <c r="BB3856" s="1" t="str">
        <f t="shared" si="19"/>
        <v>Banho Porte P Pelo Longo</v>
      </c>
      <c r="BC3856" s="1">
        <f t="shared" si="20"/>
        <v>62</v>
      </c>
    </row>
    <row r="3857" spans="1:55" x14ac:dyDescent="0.3">
      <c r="A3857" t="s">
        <v>11</v>
      </c>
      <c r="B3857" s="3">
        <v>46184</v>
      </c>
      <c r="C3857" t="s">
        <v>9</v>
      </c>
      <c r="D3857">
        <v>5792</v>
      </c>
      <c r="F3857" t="s">
        <v>134</v>
      </c>
      <c r="H3857" t="s">
        <v>276</v>
      </c>
      <c r="I3857">
        <v>2616</v>
      </c>
      <c r="J3857" t="s">
        <v>14</v>
      </c>
      <c r="K3857" t="s">
        <v>182</v>
      </c>
      <c r="L3857">
        <v>5573988996862</v>
      </c>
      <c r="N3857">
        <v>0</v>
      </c>
      <c r="O3857" t="s">
        <v>5</v>
      </c>
      <c r="P3857">
        <v>0</v>
      </c>
      <c r="Q3857">
        <v>62</v>
      </c>
      <c r="R3857">
        <v>62</v>
      </c>
      <c r="S3857">
        <v>1</v>
      </c>
      <c r="T3857">
        <v>62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  <c r="AE3857">
        <v>0</v>
      </c>
      <c r="AF3857" t="s">
        <v>6</v>
      </c>
      <c r="AG3857">
        <v>308</v>
      </c>
      <c r="AT3857" s="1"/>
      <c r="AU3857" s="2" t="str">
        <f t="shared" si="15"/>
        <v>quinta-feira, 11 de junho de 2026</v>
      </c>
      <c r="AX3857" s="1" t="str" cm="1">
        <f t="array" ref="AX3857">IFERROR(_xlfn.TEXTJOIN(", ",TRUE,_xlfn._xlws.SORT(_xlfn.UNIQUE(_xlfn._xlws.FILTER($K$2:$K$2889,($I$2:$I$2889=I3857)*($K$2:$K$2889&lt;&gt;""))))),"")</f>
        <v>Amora, Aquiles, Enzo, Jade, Jorge</v>
      </c>
      <c r="AY3857" s="1" t="str">
        <f t="shared" si="16"/>
        <v>Banho</v>
      </c>
      <c r="AZ3857" s="1" t="str">
        <f t="shared" si="17"/>
        <v>5792 | Amora</v>
      </c>
      <c r="BA3857" s="1" t="str">
        <f t="shared" si="18"/>
        <v>Avulso</v>
      </c>
      <c r="BB3857" s="1" t="str">
        <f t="shared" si="19"/>
        <v>Banho Porte P Pelo Longo</v>
      </c>
      <c r="BC3857" s="1">
        <f t="shared" si="20"/>
        <v>62</v>
      </c>
    </row>
    <row r="3858" spans="1:55" x14ac:dyDescent="0.3">
      <c r="A3858" t="s">
        <v>133</v>
      </c>
      <c r="B3858" s="3">
        <v>46184</v>
      </c>
      <c r="C3858" t="s">
        <v>9</v>
      </c>
      <c r="D3858">
        <v>5791</v>
      </c>
      <c r="F3858" t="s">
        <v>134</v>
      </c>
      <c r="H3858" t="s">
        <v>276</v>
      </c>
      <c r="I3858">
        <v>2899</v>
      </c>
      <c r="J3858" t="s">
        <v>826</v>
      </c>
      <c r="K3858" t="s">
        <v>407</v>
      </c>
      <c r="L3858">
        <v>557398321427</v>
      </c>
      <c r="N3858">
        <v>0</v>
      </c>
      <c r="O3858" t="s">
        <v>5</v>
      </c>
      <c r="P3858">
        <v>0</v>
      </c>
      <c r="Q3858">
        <v>62</v>
      </c>
      <c r="R3858">
        <v>62</v>
      </c>
      <c r="S3858">
        <v>1</v>
      </c>
      <c r="T3858">
        <v>62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 t="s">
        <v>6</v>
      </c>
      <c r="AG3858">
        <v>109</v>
      </c>
      <c r="AT3858" s="1"/>
      <c r="AU3858" s="2" t="str">
        <f t="shared" si="15"/>
        <v>quinta-feira, 11 de junho de 2026</v>
      </c>
      <c r="AX3858" s="1" t="str" cm="1">
        <f t="array" ref="AX3858">IFERROR(_xlfn.TEXTJOIN(", ",TRUE,_xlfn._xlws.SORT(_xlfn.UNIQUE(_xlfn._xlws.FILTER($K$2:$K$2889,($I$2:$I$2889=I3858)*($K$2:$K$2889&lt;&gt;""))))),"")</f>
        <v/>
      </c>
      <c r="AY3858" s="1" t="str">
        <f t="shared" si="16"/>
        <v>Banho</v>
      </c>
      <c r="AZ3858" s="1" t="str">
        <f t="shared" si="17"/>
        <v>5791 | Scooby</v>
      </c>
      <c r="BA3858" s="1" t="str">
        <f t="shared" si="18"/>
        <v>Avulso</v>
      </c>
      <c r="BB3858" s="1" t="str">
        <f t="shared" si="19"/>
        <v>Banho Porte P Pelo Longo</v>
      </c>
      <c r="BC3858" s="1">
        <f t="shared" si="20"/>
        <v>62</v>
      </c>
    </row>
    <row r="3859" spans="1:55" x14ac:dyDescent="0.3">
      <c r="A3859" t="s">
        <v>133</v>
      </c>
      <c r="B3859" s="3">
        <v>46184</v>
      </c>
      <c r="C3859" t="s">
        <v>9</v>
      </c>
      <c r="D3859">
        <v>5791</v>
      </c>
      <c r="F3859" t="s">
        <v>146</v>
      </c>
      <c r="H3859" t="s">
        <v>276</v>
      </c>
      <c r="I3859">
        <v>2899</v>
      </c>
      <c r="J3859" t="s">
        <v>826</v>
      </c>
      <c r="K3859" t="s">
        <v>407</v>
      </c>
      <c r="L3859">
        <v>557398321427</v>
      </c>
      <c r="N3859">
        <v>0</v>
      </c>
      <c r="O3859" t="s">
        <v>5</v>
      </c>
      <c r="P3859">
        <v>0</v>
      </c>
      <c r="Q3859">
        <v>12</v>
      </c>
      <c r="R3859">
        <v>12</v>
      </c>
      <c r="S3859">
        <v>1</v>
      </c>
      <c r="T3859">
        <v>12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 t="s">
        <v>6</v>
      </c>
      <c r="AG3859">
        <v>109</v>
      </c>
      <c r="AT3859" s="1"/>
      <c r="AU3859" s="2" t="str">
        <f t="shared" si="15"/>
        <v>quinta-feira, 11 de junho de 2026</v>
      </c>
      <c r="AX3859" s="1" t="str" cm="1">
        <f t="array" ref="AX3859">IFERROR(_xlfn.TEXTJOIN(", ",TRUE,_xlfn._xlws.SORT(_xlfn.UNIQUE(_xlfn._xlws.FILTER($K$2:$K$2889,($I$2:$I$2889=I3859)*($K$2:$K$2889&lt;&gt;""))))),"")</f>
        <v/>
      </c>
      <c r="AY3859" s="1" t="str">
        <f t="shared" si="16"/>
        <v>Serviços extras</v>
      </c>
      <c r="AZ3859" s="1" t="str">
        <f t="shared" si="17"/>
        <v>5791 | Scooby</v>
      </c>
      <c r="BA3859" s="1" t="str">
        <f t="shared" si="18"/>
        <v>Avulso</v>
      </c>
      <c r="BB3859" s="1" t="str">
        <f t="shared" si="19"/>
        <v/>
      </c>
      <c r="BC3859" s="1">
        <f t="shared" si="20"/>
        <v>12</v>
      </c>
    </row>
    <row r="3860" spans="1:55" x14ac:dyDescent="0.3">
      <c r="A3860" t="s">
        <v>133</v>
      </c>
      <c r="B3860" s="3">
        <v>46184</v>
      </c>
      <c r="C3860" t="s">
        <v>9</v>
      </c>
      <c r="D3860">
        <v>5791</v>
      </c>
      <c r="F3860" t="s">
        <v>275</v>
      </c>
      <c r="H3860" t="s">
        <v>276</v>
      </c>
      <c r="I3860">
        <v>2899</v>
      </c>
      <c r="J3860" t="s">
        <v>826</v>
      </c>
      <c r="K3860" t="s">
        <v>407</v>
      </c>
      <c r="L3860">
        <v>557398321427</v>
      </c>
      <c r="N3860">
        <v>0</v>
      </c>
      <c r="O3860" t="s">
        <v>5</v>
      </c>
      <c r="P3860">
        <v>0</v>
      </c>
      <c r="Q3860">
        <v>35</v>
      </c>
      <c r="R3860">
        <v>35</v>
      </c>
      <c r="S3860">
        <v>1</v>
      </c>
      <c r="T3860">
        <v>35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 t="s">
        <v>6</v>
      </c>
      <c r="AG3860">
        <v>109</v>
      </c>
      <c r="AT3860" s="1"/>
      <c r="AU3860" s="2" t="str">
        <f t="shared" si="15"/>
        <v>quinta-feira, 11 de junho de 2026</v>
      </c>
      <c r="AX3860" s="1" t="str" cm="1">
        <f t="array" ref="AX3860">IFERROR(_xlfn.TEXTJOIN(", ",TRUE,_xlfn._xlws.SORT(_xlfn.UNIQUE(_xlfn._xlws.FILTER($K$2:$K$2889,($I$2:$I$2889=I3860)*($K$2:$K$2889&lt;&gt;""))))),"")</f>
        <v/>
      </c>
      <c r="AY3860" s="1" t="str">
        <f t="shared" si="16"/>
        <v>Serviços extras</v>
      </c>
      <c r="AZ3860" s="1" t="str">
        <f t="shared" si="17"/>
        <v>5791 | Scooby</v>
      </c>
      <c r="BA3860" s="1" t="str">
        <f t="shared" si="18"/>
        <v>Avulso</v>
      </c>
      <c r="BB3860" s="1" t="str">
        <f t="shared" si="19"/>
        <v>Hidratacao 1Luxo 1 P Longo</v>
      </c>
      <c r="BC3860" s="1">
        <f t="shared" si="20"/>
        <v>35</v>
      </c>
    </row>
    <row r="3861" spans="1:55" x14ac:dyDescent="0.3">
      <c r="A3861" t="s">
        <v>11</v>
      </c>
      <c r="B3861" s="3">
        <v>46184</v>
      </c>
      <c r="C3861" t="s">
        <v>9</v>
      </c>
      <c r="D3861">
        <v>5790</v>
      </c>
      <c r="F3861" t="s">
        <v>655</v>
      </c>
      <c r="H3861" t="s">
        <v>276</v>
      </c>
      <c r="I3861">
        <v>2695</v>
      </c>
      <c r="J3861" t="s">
        <v>878</v>
      </c>
      <c r="K3861" t="s">
        <v>663</v>
      </c>
      <c r="L3861">
        <v>7399835599</v>
      </c>
      <c r="N3861">
        <v>0</v>
      </c>
      <c r="O3861" t="s">
        <v>5</v>
      </c>
      <c r="P3861">
        <v>0</v>
      </c>
      <c r="Q3861">
        <v>120</v>
      </c>
      <c r="R3861">
        <v>120</v>
      </c>
      <c r="S3861">
        <v>1</v>
      </c>
      <c r="T3861">
        <v>120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 t="s">
        <v>6</v>
      </c>
      <c r="AG3861">
        <v>120</v>
      </c>
      <c r="AT3861" s="1"/>
      <c r="AU3861" s="2" t="str">
        <f t="shared" si="15"/>
        <v>quinta-feira, 11 de junho de 2026</v>
      </c>
      <c r="AX3861" s="1" t="str" cm="1">
        <f t="array" ref="AX3861">IFERROR(_xlfn.TEXTJOIN(", ",TRUE,_xlfn._xlws.SORT(_xlfn.UNIQUE(_xlfn._xlws.FILTER($K$2:$K$2889,($I$2:$I$2889=I3861)*($K$2:$K$2889&lt;&gt;""))))),"")</f>
        <v/>
      </c>
      <c r="AY3861" s="1" t="str">
        <f t="shared" si="16"/>
        <v>Banho</v>
      </c>
      <c r="AZ3861" s="1" t="str">
        <f t="shared" si="17"/>
        <v>5790 | Ragna</v>
      </c>
      <c r="BA3861" s="1" t="str">
        <f t="shared" si="18"/>
        <v>Avulso</v>
      </c>
      <c r="BB3861" s="1" t="str">
        <f t="shared" si="19"/>
        <v>Banho Porte GG Pelo Curto</v>
      </c>
      <c r="BC3861" s="1">
        <f t="shared" si="20"/>
        <v>120</v>
      </c>
    </row>
    <row r="3862" spans="1:55" x14ac:dyDescent="0.3">
      <c r="A3862" t="s">
        <v>133</v>
      </c>
      <c r="B3862" s="3">
        <v>46185</v>
      </c>
      <c r="C3862" t="s">
        <v>2</v>
      </c>
      <c r="D3862">
        <v>5794</v>
      </c>
      <c r="F3862" t="s">
        <v>134</v>
      </c>
      <c r="H3862" t="s">
        <v>276</v>
      </c>
      <c r="I3862">
        <v>2664</v>
      </c>
      <c r="J3862" t="s">
        <v>66</v>
      </c>
      <c r="K3862" t="s">
        <v>251</v>
      </c>
      <c r="L3862">
        <v>5573999220082</v>
      </c>
      <c r="N3862">
        <v>0</v>
      </c>
      <c r="O3862" t="s">
        <v>5</v>
      </c>
      <c r="P3862">
        <v>0</v>
      </c>
      <c r="Q3862">
        <v>62</v>
      </c>
      <c r="R3862">
        <v>62</v>
      </c>
      <c r="S3862">
        <v>1</v>
      </c>
      <c r="T3862">
        <v>62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  <c r="AE3862">
        <v>0</v>
      </c>
      <c r="AF3862" t="s">
        <v>6</v>
      </c>
      <c r="AG3862">
        <v>107</v>
      </c>
      <c r="AH3862" t="s">
        <v>201</v>
      </c>
      <c r="AI3862" t="s">
        <v>220</v>
      </c>
      <c r="AK3862" t="s">
        <v>190</v>
      </c>
      <c r="AL3862" t="s">
        <v>188</v>
      </c>
      <c r="AM3862" t="s">
        <v>834</v>
      </c>
      <c r="AT3862" s="1"/>
      <c r="AU3862" s="2" t="str">
        <f t="shared" si="15"/>
        <v>sexta-feira, 12 de junho de 2026</v>
      </c>
      <c r="AX3862" s="1" t="str" cm="1">
        <f t="array" ref="AX3862">IFERROR(_xlfn.TEXTJOIN(", ",TRUE,_xlfn._xlws.SORT(_xlfn.UNIQUE(_xlfn._xlws.FILTER($K$2:$K$2889,($I$2:$I$2889=I3862)*($K$2:$K$2889&lt;&gt;""))))),"")</f>
        <v>Cecci</v>
      </c>
      <c r="AY3862" s="1" t="str">
        <f t="shared" si="16"/>
        <v>Banho</v>
      </c>
      <c r="AZ3862" s="1" t="str">
        <f t="shared" si="17"/>
        <v>5794 | Cecci</v>
      </c>
      <c r="BA3862" s="1" t="str">
        <f t="shared" si="18"/>
        <v>Avulso</v>
      </c>
      <c r="BB3862" s="1" t="str">
        <f t="shared" si="19"/>
        <v>Banho Porte P Pelo Longo</v>
      </c>
      <c r="BC3862" s="1">
        <f t="shared" si="20"/>
        <v>62</v>
      </c>
    </row>
    <row r="3863" spans="1:55" x14ac:dyDescent="0.3">
      <c r="A3863" t="s">
        <v>133</v>
      </c>
      <c r="B3863" s="3">
        <v>46185</v>
      </c>
      <c r="C3863" t="s">
        <v>2</v>
      </c>
      <c r="D3863">
        <v>5794</v>
      </c>
      <c r="F3863" t="s">
        <v>169</v>
      </c>
      <c r="H3863" t="s">
        <v>276</v>
      </c>
      <c r="I3863">
        <v>2664</v>
      </c>
      <c r="J3863" t="s">
        <v>66</v>
      </c>
      <c r="K3863" t="s">
        <v>251</v>
      </c>
      <c r="L3863">
        <v>5573999220082</v>
      </c>
      <c r="N3863">
        <v>0</v>
      </c>
      <c r="O3863" t="s">
        <v>5</v>
      </c>
      <c r="P3863">
        <v>0</v>
      </c>
      <c r="Q3863">
        <v>10</v>
      </c>
      <c r="R3863">
        <v>10</v>
      </c>
      <c r="S3863">
        <v>1</v>
      </c>
      <c r="T3863">
        <v>10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  <c r="AE3863">
        <v>0</v>
      </c>
      <c r="AF3863" t="s">
        <v>6</v>
      </c>
      <c r="AG3863">
        <v>107</v>
      </c>
      <c r="AH3863" t="s">
        <v>201</v>
      </c>
      <c r="AI3863" t="s">
        <v>220</v>
      </c>
      <c r="AK3863" t="s">
        <v>190</v>
      </c>
      <c r="AL3863" t="s">
        <v>188</v>
      </c>
      <c r="AM3863" t="s">
        <v>834</v>
      </c>
      <c r="AT3863" s="1"/>
      <c r="AU3863" s="2" t="str">
        <f t="shared" si="15"/>
        <v>sexta-feira, 12 de junho de 2026</v>
      </c>
      <c r="AX3863" s="1" t="str" cm="1">
        <f t="array" ref="AX3863">IFERROR(_xlfn.TEXTJOIN(", ",TRUE,_xlfn._xlws.SORT(_xlfn.UNIQUE(_xlfn._xlws.FILTER($K$2:$K$2889,($I$2:$I$2889=I3863)*($K$2:$K$2889&lt;&gt;""))))),"")</f>
        <v>Cecci</v>
      </c>
      <c r="AY3863" s="1" t="str">
        <f t="shared" si="16"/>
        <v>Serviços extras</v>
      </c>
      <c r="AZ3863" s="1" t="str">
        <f t="shared" si="17"/>
        <v>5794 | Cecci</v>
      </c>
      <c r="BA3863" s="1" t="str">
        <f t="shared" si="18"/>
        <v>Avulso</v>
      </c>
      <c r="BB3863" s="1" t="str">
        <f t="shared" si="19"/>
        <v/>
      </c>
      <c r="BC3863" s="1">
        <f t="shared" si="20"/>
        <v>10</v>
      </c>
    </row>
    <row r="3864" spans="1:55" x14ac:dyDescent="0.3">
      <c r="A3864" t="s">
        <v>133</v>
      </c>
      <c r="B3864" s="3">
        <v>46185</v>
      </c>
      <c r="C3864" t="s">
        <v>2</v>
      </c>
      <c r="D3864">
        <v>5794</v>
      </c>
      <c r="F3864" t="s">
        <v>275</v>
      </c>
      <c r="H3864" t="s">
        <v>276</v>
      </c>
      <c r="I3864">
        <v>2664</v>
      </c>
      <c r="J3864" t="s">
        <v>66</v>
      </c>
      <c r="K3864" t="s">
        <v>251</v>
      </c>
      <c r="L3864">
        <v>5573999220082</v>
      </c>
      <c r="N3864">
        <v>0</v>
      </c>
      <c r="O3864" t="s">
        <v>5</v>
      </c>
      <c r="P3864">
        <v>0</v>
      </c>
      <c r="Q3864">
        <v>35</v>
      </c>
      <c r="R3864">
        <v>35</v>
      </c>
      <c r="S3864">
        <v>1</v>
      </c>
      <c r="T3864">
        <v>35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 t="s">
        <v>6</v>
      </c>
      <c r="AG3864">
        <v>107</v>
      </c>
      <c r="AH3864" t="s">
        <v>201</v>
      </c>
      <c r="AI3864" t="s">
        <v>220</v>
      </c>
      <c r="AK3864" t="s">
        <v>190</v>
      </c>
      <c r="AL3864" t="s">
        <v>188</v>
      </c>
      <c r="AM3864" t="s">
        <v>834</v>
      </c>
      <c r="AT3864" s="1"/>
      <c r="AU3864" s="2" t="str">
        <f t="shared" si="15"/>
        <v>sexta-feira, 12 de junho de 2026</v>
      </c>
      <c r="AX3864" s="1" t="str" cm="1">
        <f t="array" ref="AX3864">IFERROR(_xlfn.TEXTJOIN(", ",TRUE,_xlfn._xlws.SORT(_xlfn.UNIQUE(_xlfn._xlws.FILTER($K$2:$K$2889,($I$2:$I$2889=I3864)*($K$2:$K$2889&lt;&gt;""))))),"")</f>
        <v>Cecci</v>
      </c>
      <c r="AY3864" s="1" t="str">
        <f t="shared" si="16"/>
        <v>Serviços extras</v>
      </c>
      <c r="AZ3864" s="1" t="str">
        <f t="shared" si="17"/>
        <v>5794 | Cecci</v>
      </c>
      <c r="BA3864" s="1" t="str">
        <f t="shared" si="18"/>
        <v>Avulso</v>
      </c>
      <c r="BB3864" s="1" t="str">
        <f t="shared" si="19"/>
        <v>Hidratacao 1Luxo 1 P Longo</v>
      </c>
      <c r="BC3864" s="1">
        <f t="shared" si="20"/>
        <v>35</v>
      </c>
    </row>
    <row r="3865" spans="1:55" x14ac:dyDescent="0.3">
      <c r="A3865" t="s">
        <v>133</v>
      </c>
      <c r="B3865" s="3">
        <v>46185</v>
      </c>
      <c r="C3865" t="s">
        <v>2</v>
      </c>
      <c r="D3865">
        <v>5793</v>
      </c>
      <c r="F3865" t="s">
        <v>134</v>
      </c>
      <c r="H3865" t="s">
        <v>276</v>
      </c>
      <c r="I3865">
        <v>2487</v>
      </c>
      <c r="J3865" t="s">
        <v>67</v>
      </c>
      <c r="K3865" t="s">
        <v>438</v>
      </c>
      <c r="L3865">
        <v>73998261985</v>
      </c>
      <c r="N3865">
        <v>0</v>
      </c>
      <c r="O3865" t="s">
        <v>5</v>
      </c>
      <c r="P3865">
        <v>0</v>
      </c>
      <c r="Q3865">
        <v>62</v>
      </c>
      <c r="R3865">
        <v>62</v>
      </c>
      <c r="S3865">
        <v>1</v>
      </c>
      <c r="T3865">
        <v>62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 t="s">
        <v>6</v>
      </c>
      <c r="AG3865">
        <v>72</v>
      </c>
      <c r="AH3865" t="s">
        <v>203</v>
      </c>
      <c r="AI3865" t="s">
        <v>204</v>
      </c>
      <c r="AJ3865" t="s">
        <v>192</v>
      </c>
      <c r="AK3865" t="s">
        <v>187</v>
      </c>
      <c r="AL3865" t="s">
        <v>188</v>
      </c>
      <c r="AT3865" s="1"/>
      <c r="AU3865" s="2" t="str">
        <f t="shared" si="15"/>
        <v>sexta-feira, 12 de junho de 2026</v>
      </c>
      <c r="AX3865" s="1" t="str" cm="1">
        <f t="array" ref="AX3865">IFERROR(_xlfn.TEXTJOIN(", ",TRUE,_xlfn._xlws.SORT(_xlfn.UNIQUE(_xlfn._xlws.FILTER($K$2:$K$2889,($I$2:$I$2889=I3865)*($K$2:$K$2889&lt;&gt;""))))),"")</f>
        <v>Flock</v>
      </c>
      <c r="AY3865" s="1" t="str">
        <f t="shared" si="16"/>
        <v>Banho</v>
      </c>
      <c r="AZ3865" s="1" t="str">
        <f t="shared" si="17"/>
        <v>5793 | Flock</v>
      </c>
      <c r="BA3865" s="1" t="str">
        <f t="shared" si="18"/>
        <v>Avulso</v>
      </c>
      <c r="BB3865" s="1" t="str">
        <f t="shared" si="19"/>
        <v>Banho Porte P Pelo Longo</v>
      </c>
      <c r="BC3865" s="1">
        <f t="shared" si="20"/>
        <v>62</v>
      </c>
    </row>
    <row r="3866" spans="1:55" x14ac:dyDescent="0.3">
      <c r="A3866" t="s">
        <v>133</v>
      </c>
      <c r="B3866" s="3">
        <v>46185</v>
      </c>
      <c r="C3866" t="s">
        <v>2</v>
      </c>
      <c r="D3866">
        <v>5793</v>
      </c>
      <c r="F3866" t="s">
        <v>169</v>
      </c>
      <c r="H3866" t="s">
        <v>276</v>
      </c>
      <c r="I3866">
        <v>2487</v>
      </c>
      <c r="J3866" t="s">
        <v>67</v>
      </c>
      <c r="K3866" t="s">
        <v>438</v>
      </c>
      <c r="L3866">
        <v>73998261985</v>
      </c>
      <c r="N3866">
        <v>0</v>
      </c>
      <c r="O3866" t="s">
        <v>5</v>
      </c>
      <c r="P3866">
        <v>0</v>
      </c>
      <c r="Q3866">
        <v>10</v>
      </c>
      <c r="R3866">
        <v>10</v>
      </c>
      <c r="S3866">
        <v>1</v>
      </c>
      <c r="T3866">
        <v>10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 t="s">
        <v>6</v>
      </c>
      <c r="AG3866">
        <v>72</v>
      </c>
      <c r="AH3866" t="s">
        <v>203</v>
      </c>
      <c r="AI3866" t="s">
        <v>204</v>
      </c>
      <c r="AJ3866" t="s">
        <v>192</v>
      </c>
      <c r="AK3866" t="s">
        <v>187</v>
      </c>
      <c r="AL3866" t="s">
        <v>188</v>
      </c>
      <c r="AT3866" s="1"/>
      <c r="AU3866" s="2" t="str">
        <f t="shared" si="15"/>
        <v>sexta-feira, 12 de junho de 2026</v>
      </c>
      <c r="AX3866" s="1" t="str" cm="1">
        <f t="array" ref="AX3866">IFERROR(_xlfn.TEXTJOIN(", ",TRUE,_xlfn._xlws.SORT(_xlfn.UNIQUE(_xlfn._xlws.FILTER($K$2:$K$2889,($I$2:$I$2889=I3866)*($K$2:$K$2889&lt;&gt;""))))),"")</f>
        <v>Flock</v>
      </c>
      <c r="AY3866" s="1" t="str">
        <f t="shared" si="16"/>
        <v>Serviços extras</v>
      </c>
      <c r="AZ3866" s="1" t="str">
        <f t="shared" si="17"/>
        <v>5793 | Flock</v>
      </c>
      <c r="BA3866" s="1" t="str">
        <f t="shared" si="18"/>
        <v>Avulso</v>
      </c>
      <c r="BB3866" s="1" t="str">
        <f t="shared" si="19"/>
        <v/>
      </c>
      <c r="BC3866" s="1">
        <f t="shared" si="20"/>
        <v>10</v>
      </c>
    </row>
    <row r="3867" spans="1:55" x14ac:dyDescent="0.3">
      <c r="A3867" t="s">
        <v>839</v>
      </c>
      <c r="B3867" s="3">
        <v>46185</v>
      </c>
      <c r="C3867" t="s">
        <v>2</v>
      </c>
      <c r="D3867">
        <v>5796</v>
      </c>
      <c r="F3867" t="s">
        <v>134</v>
      </c>
      <c r="H3867" t="s">
        <v>276</v>
      </c>
      <c r="I3867">
        <v>2799</v>
      </c>
      <c r="J3867" t="s">
        <v>603</v>
      </c>
      <c r="K3867" t="s">
        <v>360</v>
      </c>
      <c r="L3867">
        <v>557382353276</v>
      </c>
      <c r="N3867">
        <v>0</v>
      </c>
      <c r="O3867" t="s">
        <v>5</v>
      </c>
      <c r="P3867">
        <v>0</v>
      </c>
      <c r="Q3867">
        <v>62</v>
      </c>
      <c r="R3867">
        <v>62</v>
      </c>
      <c r="S3867">
        <v>1</v>
      </c>
      <c r="T3867">
        <v>62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0</v>
      </c>
      <c r="AF3867" t="s">
        <v>6</v>
      </c>
      <c r="AG3867">
        <v>72</v>
      </c>
      <c r="AT3867" s="1"/>
      <c r="AU3867" s="2" t="str">
        <f t="shared" si="15"/>
        <v>sexta-feira, 12 de junho de 2026</v>
      </c>
      <c r="AX3867" s="1" t="str" cm="1">
        <f t="array" ref="AX3867">IFERROR(_xlfn.TEXTJOIN(", ",TRUE,_xlfn._xlws.SORT(_xlfn.UNIQUE(_xlfn._xlws.FILTER($K$2:$K$2889,($I$2:$I$2889=I3867)*($K$2:$K$2889&lt;&gt;""))))),"")</f>
        <v>Chico</v>
      </c>
      <c r="AY3867" s="1" t="str">
        <f t="shared" si="16"/>
        <v>Banho</v>
      </c>
      <c r="AZ3867" s="1" t="str">
        <f t="shared" si="17"/>
        <v>5796 | Chico</v>
      </c>
      <c r="BA3867" s="1" t="str">
        <f t="shared" si="18"/>
        <v>Avulso</v>
      </c>
      <c r="BB3867" s="1" t="str">
        <f t="shared" si="19"/>
        <v>Banho Porte P Pelo Longo</v>
      </c>
      <c r="BC3867" s="1">
        <f t="shared" si="20"/>
        <v>62</v>
      </c>
    </row>
    <row r="3868" spans="1:55" x14ac:dyDescent="0.3">
      <c r="A3868" t="s">
        <v>839</v>
      </c>
      <c r="B3868" s="3">
        <v>46185</v>
      </c>
      <c r="C3868" t="s">
        <v>2</v>
      </c>
      <c r="D3868">
        <v>5796</v>
      </c>
      <c r="F3868" t="s">
        <v>169</v>
      </c>
      <c r="H3868" t="s">
        <v>276</v>
      </c>
      <c r="I3868">
        <v>2799</v>
      </c>
      <c r="J3868" t="s">
        <v>603</v>
      </c>
      <c r="K3868" t="s">
        <v>360</v>
      </c>
      <c r="L3868">
        <v>557382353276</v>
      </c>
      <c r="N3868">
        <v>0</v>
      </c>
      <c r="O3868" t="s">
        <v>5</v>
      </c>
      <c r="P3868">
        <v>0</v>
      </c>
      <c r="Q3868">
        <v>10</v>
      </c>
      <c r="R3868">
        <v>10</v>
      </c>
      <c r="S3868">
        <v>1</v>
      </c>
      <c r="T3868">
        <v>10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 t="s">
        <v>6</v>
      </c>
      <c r="AG3868">
        <v>72</v>
      </c>
      <c r="AT3868" s="1"/>
      <c r="AU3868" s="2" t="str">
        <f t="shared" si="15"/>
        <v>sexta-feira, 12 de junho de 2026</v>
      </c>
      <c r="AX3868" s="1" t="str" cm="1">
        <f t="array" ref="AX3868">IFERROR(_xlfn.TEXTJOIN(", ",TRUE,_xlfn._xlws.SORT(_xlfn.UNIQUE(_xlfn._xlws.FILTER($K$2:$K$2889,($I$2:$I$2889=I3868)*($K$2:$K$2889&lt;&gt;""))))),"")</f>
        <v>Chico</v>
      </c>
      <c r="AY3868" s="1" t="str">
        <f t="shared" si="16"/>
        <v>Serviços extras</v>
      </c>
      <c r="AZ3868" s="1" t="str">
        <f t="shared" si="17"/>
        <v>5796 | Chico</v>
      </c>
      <c r="BA3868" s="1" t="str">
        <f t="shared" si="18"/>
        <v>Avulso</v>
      </c>
      <c r="BB3868" s="1" t="str">
        <f t="shared" si="19"/>
        <v/>
      </c>
      <c r="BC3868" s="1">
        <f t="shared" si="20"/>
        <v>10</v>
      </c>
    </row>
    <row r="3869" spans="1:55" x14ac:dyDescent="0.3">
      <c r="A3869" t="s">
        <v>133</v>
      </c>
      <c r="B3869" s="3">
        <v>46185</v>
      </c>
      <c r="C3869" t="s">
        <v>2</v>
      </c>
      <c r="D3869">
        <v>5795</v>
      </c>
      <c r="F3869" t="s">
        <v>134</v>
      </c>
      <c r="H3869" t="s">
        <v>276</v>
      </c>
      <c r="I3869">
        <v>2745</v>
      </c>
      <c r="J3869" t="s">
        <v>596</v>
      </c>
      <c r="K3869" t="s">
        <v>653</v>
      </c>
      <c r="L3869">
        <v>557391133378</v>
      </c>
      <c r="N3869">
        <v>0</v>
      </c>
      <c r="O3869" t="s">
        <v>5</v>
      </c>
      <c r="P3869">
        <v>0</v>
      </c>
      <c r="Q3869">
        <v>62</v>
      </c>
      <c r="R3869">
        <v>62</v>
      </c>
      <c r="S3869">
        <v>1</v>
      </c>
      <c r="T3869">
        <v>62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 t="s">
        <v>6</v>
      </c>
      <c r="AG3869">
        <v>69</v>
      </c>
      <c r="AT3869" s="1"/>
      <c r="AU3869" s="2" t="str">
        <f t="shared" si="15"/>
        <v>sexta-feira, 12 de junho de 2026</v>
      </c>
      <c r="AX3869" s="1" t="str" cm="1">
        <f t="array" ref="AX3869">IFERROR(_xlfn.TEXTJOIN(", ",TRUE,_xlfn._xlws.SORT(_xlfn.UNIQUE(_xlfn._xlws.FILTER($K$2:$K$2889,($I$2:$I$2889=I3869)*($K$2:$K$2889&lt;&gt;""))))),"")</f>
        <v>Eevee</v>
      </c>
      <c r="AY3869" s="1" t="str">
        <f t="shared" si="16"/>
        <v>Banho</v>
      </c>
      <c r="AZ3869" s="1" t="str">
        <f t="shared" si="17"/>
        <v>5795 | Eevee</v>
      </c>
      <c r="BA3869" s="1" t="str">
        <f t="shared" si="18"/>
        <v>Avulso</v>
      </c>
      <c r="BB3869" s="1" t="str">
        <f t="shared" si="19"/>
        <v>Banho Porte P Pelo Longo</v>
      </c>
      <c r="BC3869" s="1">
        <f t="shared" si="20"/>
        <v>62</v>
      </c>
    </row>
    <row r="3870" spans="1:55" x14ac:dyDescent="0.3">
      <c r="A3870" t="s">
        <v>133</v>
      </c>
      <c r="B3870" s="3">
        <v>46185</v>
      </c>
      <c r="C3870" t="s">
        <v>2</v>
      </c>
      <c r="D3870">
        <v>5795</v>
      </c>
      <c r="F3870" t="s">
        <v>169</v>
      </c>
      <c r="H3870" t="s">
        <v>276</v>
      </c>
      <c r="I3870">
        <v>2745</v>
      </c>
      <c r="J3870" t="s">
        <v>596</v>
      </c>
      <c r="K3870" t="s">
        <v>653</v>
      </c>
      <c r="L3870">
        <v>557391133378</v>
      </c>
      <c r="N3870">
        <v>0</v>
      </c>
      <c r="O3870" t="s">
        <v>5</v>
      </c>
      <c r="P3870">
        <v>0</v>
      </c>
      <c r="Q3870">
        <v>10</v>
      </c>
      <c r="R3870">
        <v>10</v>
      </c>
      <c r="S3870">
        <v>1</v>
      </c>
      <c r="T3870">
        <v>10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 t="s">
        <v>6</v>
      </c>
      <c r="AG3870">
        <v>69</v>
      </c>
      <c r="AT3870" s="1"/>
      <c r="AU3870" s="2" t="str">
        <f t="shared" si="15"/>
        <v>sexta-feira, 12 de junho de 2026</v>
      </c>
      <c r="AX3870" s="1" t="str" cm="1">
        <f t="array" ref="AX3870">IFERROR(_xlfn.TEXTJOIN(", ",TRUE,_xlfn._xlws.SORT(_xlfn.UNIQUE(_xlfn._xlws.FILTER($K$2:$K$2889,($I$2:$I$2889=I3870)*($K$2:$K$2889&lt;&gt;""))))),"")</f>
        <v>Eevee</v>
      </c>
      <c r="AY3870" s="1" t="str">
        <f t="shared" si="16"/>
        <v>Serviços extras</v>
      </c>
      <c r="AZ3870" s="1" t="str">
        <f t="shared" si="17"/>
        <v>5795 | Eevee</v>
      </c>
      <c r="BA3870" s="1" t="str">
        <f t="shared" si="18"/>
        <v>Avulso</v>
      </c>
      <c r="BB3870" s="1" t="str">
        <f t="shared" si="19"/>
        <v/>
      </c>
      <c r="BC3870" s="1">
        <f t="shared" si="20"/>
        <v>10</v>
      </c>
    </row>
    <row r="3871" spans="1:55" x14ac:dyDescent="0.3">
      <c r="A3871" t="s">
        <v>839</v>
      </c>
      <c r="B3871" s="3">
        <v>46185</v>
      </c>
      <c r="C3871" t="s">
        <v>2</v>
      </c>
      <c r="D3871">
        <v>5799</v>
      </c>
      <c r="F3871" t="s">
        <v>134</v>
      </c>
      <c r="H3871" t="s">
        <v>276</v>
      </c>
      <c r="I3871">
        <v>2896</v>
      </c>
      <c r="J3871" t="s">
        <v>273</v>
      </c>
      <c r="K3871" t="s">
        <v>167</v>
      </c>
      <c r="L3871">
        <v>73981652177</v>
      </c>
      <c r="N3871">
        <v>0</v>
      </c>
      <c r="O3871" t="s">
        <v>5</v>
      </c>
      <c r="P3871">
        <v>0</v>
      </c>
      <c r="Q3871">
        <v>62</v>
      </c>
      <c r="R3871">
        <v>62</v>
      </c>
      <c r="S3871">
        <v>1</v>
      </c>
      <c r="T3871">
        <v>62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  <c r="AE3871">
        <v>0</v>
      </c>
      <c r="AF3871" t="s">
        <v>6</v>
      </c>
      <c r="AG3871">
        <v>119</v>
      </c>
      <c r="AM3871" t="s">
        <v>293</v>
      </c>
      <c r="AT3871" s="1"/>
      <c r="AU3871" s="2" t="str">
        <f t="shared" si="15"/>
        <v>sexta-feira, 12 de junho de 2026</v>
      </c>
      <c r="AX3871" s="1" t="str" cm="1">
        <f t="array" ref="AX3871">IFERROR(_xlfn.TEXTJOIN(", ",TRUE,_xlfn._xlws.SORT(_xlfn.UNIQUE(_xlfn._xlws.FILTER($K$2:$K$2889,($I$2:$I$2889=I3871)*($K$2:$K$2889&lt;&gt;""))))),"")</f>
        <v>Lucky</v>
      </c>
      <c r="AY3871" s="1" t="str">
        <f t="shared" si="16"/>
        <v>Banho</v>
      </c>
      <c r="AZ3871" s="1" t="str">
        <f t="shared" si="17"/>
        <v>5799 | Lucky</v>
      </c>
      <c r="BA3871" s="1" t="str">
        <f t="shared" si="18"/>
        <v>Avulso</v>
      </c>
      <c r="BB3871" s="1" t="str">
        <f t="shared" si="19"/>
        <v>Banho Porte P Pelo Longo</v>
      </c>
      <c r="BC3871" s="1">
        <f t="shared" si="20"/>
        <v>62</v>
      </c>
    </row>
    <row r="3872" spans="1:55" x14ac:dyDescent="0.3">
      <c r="A3872" t="s">
        <v>839</v>
      </c>
      <c r="B3872" s="3">
        <v>46185</v>
      </c>
      <c r="C3872" t="s">
        <v>2</v>
      </c>
      <c r="D3872">
        <v>5799</v>
      </c>
      <c r="F3872" t="s">
        <v>169</v>
      </c>
      <c r="H3872" t="s">
        <v>276</v>
      </c>
      <c r="I3872">
        <v>2896</v>
      </c>
      <c r="J3872" t="s">
        <v>273</v>
      </c>
      <c r="K3872" t="s">
        <v>167</v>
      </c>
      <c r="L3872">
        <v>73981652177</v>
      </c>
      <c r="N3872">
        <v>0</v>
      </c>
      <c r="O3872" t="s">
        <v>5</v>
      </c>
      <c r="P3872">
        <v>0</v>
      </c>
      <c r="Q3872">
        <v>10</v>
      </c>
      <c r="R3872">
        <v>10</v>
      </c>
      <c r="S3872">
        <v>1</v>
      </c>
      <c r="T3872">
        <v>10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  <c r="AE3872">
        <v>0</v>
      </c>
      <c r="AF3872" t="s">
        <v>6</v>
      </c>
      <c r="AG3872">
        <v>119</v>
      </c>
      <c r="AM3872" t="s">
        <v>293</v>
      </c>
      <c r="AT3872" s="1"/>
      <c r="AU3872" s="2" t="str">
        <f t="shared" si="15"/>
        <v>sexta-feira, 12 de junho de 2026</v>
      </c>
      <c r="AX3872" s="1" t="str" cm="1">
        <f t="array" ref="AX3872">IFERROR(_xlfn.TEXTJOIN(", ",TRUE,_xlfn._xlws.SORT(_xlfn.UNIQUE(_xlfn._xlws.FILTER($K$2:$K$2889,($I$2:$I$2889=I3872)*($K$2:$K$2889&lt;&gt;""))))),"")</f>
        <v>Lucky</v>
      </c>
      <c r="AY3872" s="1" t="str">
        <f t="shared" si="16"/>
        <v>Serviços extras</v>
      </c>
      <c r="AZ3872" s="1" t="str">
        <f t="shared" si="17"/>
        <v>5799 | Lucky</v>
      </c>
      <c r="BA3872" s="1" t="str">
        <f t="shared" si="18"/>
        <v>Avulso</v>
      </c>
      <c r="BB3872" s="1" t="str">
        <f t="shared" si="19"/>
        <v/>
      </c>
      <c r="BC3872" s="1">
        <f t="shared" si="20"/>
        <v>10</v>
      </c>
    </row>
    <row r="3873" spans="1:55" x14ac:dyDescent="0.3">
      <c r="A3873" t="s">
        <v>839</v>
      </c>
      <c r="B3873" s="3">
        <v>46185</v>
      </c>
      <c r="C3873" t="s">
        <v>2</v>
      </c>
      <c r="D3873">
        <v>5799</v>
      </c>
      <c r="F3873" t="s">
        <v>275</v>
      </c>
      <c r="H3873" t="s">
        <v>276</v>
      </c>
      <c r="I3873">
        <v>2896</v>
      </c>
      <c r="J3873" t="s">
        <v>273</v>
      </c>
      <c r="K3873" t="s">
        <v>167</v>
      </c>
      <c r="L3873">
        <v>73981652177</v>
      </c>
      <c r="N3873">
        <v>0</v>
      </c>
      <c r="O3873" t="s">
        <v>5</v>
      </c>
      <c r="P3873">
        <v>0</v>
      </c>
      <c r="Q3873">
        <v>35</v>
      </c>
      <c r="R3873">
        <v>35</v>
      </c>
      <c r="S3873">
        <v>1</v>
      </c>
      <c r="T3873">
        <v>35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  <c r="AE3873">
        <v>0</v>
      </c>
      <c r="AF3873" t="s">
        <v>6</v>
      </c>
      <c r="AG3873">
        <v>119</v>
      </c>
      <c r="AM3873" t="s">
        <v>293</v>
      </c>
      <c r="AT3873" s="1"/>
      <c r="AU3873" s="2" t="str">
        <f t="shared" si="15"/>
        <v>sexta-feira, 12 de junho de 2026</v>
      </c>
      <c r="AX3873" s="1" t="str" cm="1">
        <f t="array" ref="AX3873">IFERROR(_xlfn.TEXTJOIN(", ",TRUE,_xlfn._xlws.SORT(_xlfn.UNIQUE(_xlfn._xlws.FILTER($K$2:$K$2889,($I$2:$I$2889=I3873)*($K$2:$K$2889&lt;&gt;""))))),"")</f>
        <v>Lucky</v>
      </c>
      <c r="AY3873" s="1" t="str">
        <f t="shared" si="16"/>
        <v>Serviços extras</v>
      </c>
      <c r="AZ3873" s="1" t="str">
        <f t="shared" si="17"/>
        <v>5799 | Lucky</v>
      </c>
      <c r="BA3873" s="1" t="str">
        <f t="shared" si="18"/>
        <v>Avulso</v>
      </c>
      <c r="BB3873" s="1" t="str">
        <f t="shared" si="19"/>
        <v>Hidratacao 1Luxo 1 P Longo</v>
      </c>
      <c r="BC3873" s="1">
        <f t="shared" si="20"/>
        <v>35</v>
      </c>
    </row>
    <row r="3874" spans="1:55" x14ac:dyDescent="0.3">
      <c r="A3874" t="s">
        <v>839</v>
      </c>
      <c r="B3874" s="3">
        <v>46185</v>
      </c>
      <c r="C3874" t="s">
        <v>2</v>
      </c>
      <c r="D3874">
        <v>5799</v>
      </c>
      <c r="F3874" t="s">
        <v>146</v>
      </c>
      <c r="H3874" t="s">
        <v>276</v>
      </c>
      <c r="I3874">
        <v>2896</v>
      </c>
      <c r="J3874" t="s">
        <v>273</v>
      </c>
      <c r="K3874" t="s">
        <v>167</v>
      </c>
      <c r="L3874">
        <v>73981652177</v>
      </c>
      <c r="N3874">
        <v>0</v>
      </c>
      <c r="O3874" t="s">
        <v>5</v>
      </c>
      <c r="P3874">
        <v>0</v>
      </c>
      <c r="Q3874">
        <v>12</v>
      </c>
      <c r="R3874">
        <v>12</v>
      </c>
      <c r="S3874">
        <v>1</v>
      </c>
      <c r="T3874">
        <v>12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  <c r="AE3874">
        <v>0</v>
      </c>
      <c r="AF3874" t="s">
        <v>6</v>
      </c>
      <c r="AG3874">
        <v>119</v>
      </c>
      <c r="AM3874" t="s">
        <v>293</v>
      </c>
      <c r="AT3874" s="1"/>
      <c r="AU3874" s="2" t="str">
        <f t="shared" si="15"/>
        <v>sexta-feira, 12 de junho de 2026</v>
      </c>
      <c r="AX3874" s="1" t="str" cm="1">
        <f t="array" ref="AX3874">IFERROR(_xlfn.TEXTJOIN(", ",TRUE,_xlfn._xlws.SORT(_xlfn.UNIQUE(_xlfn._xlws.FILTER($K$2:$K$2889,($I$2:$I$2889=I3874)*($K$2:$K$2889&lt;&gt;""))))),"")</f>
        <v>Lucky</v>
      </c>
      <c r="AY3874" s="1" t="str">
        <f t="shared" si="16"/>
        <v>Serviços extras</v>
      </c>
      <c r="AZ3874" s="1" t="str">
        <f t="shared" si="17"/>
        <v>5799 | Lucky</v>
      </c>
      <c r="BA3874" s="1" t="str">
        <f t="shared" si="18"/>
        <v>Avulso</v>
      </c>
      <c r="BB3874" s="1" t="str">
        <f t="shared" si="19"/>
        <v/>
      </c>
      <c r="BC3874" s="1">
        <f t="shared" si="20"/>
        <v>12</v>
      </c>
    </row>
    <row r="3875" spans="1:55" x14ac:dyDescent="0.3">
      <c r="A3875" t="s">
        <v>133</v>
      </c>
      <c r="B3875" s="3">
        <v>46185</v>
      </c>
      <c r="C3875" t="s">
        <v>2</v>
      </c>
      <c r="D3875">
        <v>5801</v>
      </c>
      <c r="F3875" t="s">
        <v>134</v>
      </c>
      <c r="H3875" t="s">
        <v>276</v>
      </c>
      <c r="I3875">
        <v>2816</v>
      </c>
      <c r="J3875" t="s">
        <v>72</v>
      </c>
      <c r="K3875" t="s">
        <v>155</v>
      </c>
      <c r="L3875">
        <v>557391664128</v>
      </c>
      <c r="N3875">
        <v>0</v>
      </c>
      <c r="O3875" t="s">
        <v>5</v>
      </c>
      <c r="P3875">
        <v>0</v>
      </c>
      <c r="Q3875">
        <v>62</v>
      </c>
      <c r="R3875">
        <v>62</v>
      </c>
      <c r="S3875">
        <v>1</v>
      </c>
      <c r="T3875">
        <v>62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 t="s">
        <v>6</v>
      </c>
      <c r="AG3875">
        <v>144</v>
      </c>
      <c r="AH3875" t="s">
        <v>207</v>
      </c>
      <c r="AJ3875" t="s">
        <v>192</v>
      </c>
      <c r="AK3875" t="s">
        <v>190</v>
      </c>
      <c r="AL3875" t="s">
        <v>188</v>
      </c>
      <c r="AT3875" s="1"/>
      <c r="AU3875" s="2" t="str">
        <f t="shared" ref="AU3875:AU3938" si="21">IF(ISBLANK(B3875),"", TEXT(B3875,"dddd, d \d\e mmmm \d\e aaaa"))</f>
        <v>sexta-feira, 12 de junho de 2026</v>
      </c>
      <c r="AX3875" s="1" t="str" cm="1">
        <f t="array" ref="AX3875">IFERROR(_xlfn.TEXTJOIN(", ",TRUE,_xlfn._xlws.SORT(_xlfn.UNIQUE(_xlfn._xlws.FILTER($K$2:$K$2889,($I$2:$I$2889=I3875)*($K$2:$K$2889&lt;&gt;""))))),"")</f>
        <v>Mel, Precioso</v>
      </c>
      <c r="AY3875" s="1" t="str">
        <f t="shared" ref="AY3875:AY3938" si="22">IF(ISBLANK(F3875),"", IF(OR(
ISNUMBER(FIND("escovacao",LOWER(F3875))),
ISNUMBER(FIND("escovação",LOWER(F3875))),
ISNUMBER(FIND("higiene bucal",LOWER(F3875))),
ISNUMBER(FIND("tosa",LOWER(F3875))),
ISNUMBER(FIND("hidratacao",LOWER(F3875))),
ISNUMBER(FIND("hidratação",LOWER(F3875))),
ISNUMBER(FIND("spa",LOWER(F3875))),
ISNUMBER(FIND("corte de unhas",LOWER(F3875))),
ISNUMBER(FIND("desembolo",LOWER(F3875))),
ISNUMBER(FIND("clorexidina",LOWER(F3875))),
ISNUMBER(FIND("matizacao",LOWER(F3875))),
ISNUMBER(FIND("matização",LOWER(F3875))),
ISNUMBER(FIND("arredondamento",LOWER(F3875))),
ISNUMBER(FIND("remocao",LOWER(F3875))),
ISNUMBER(FIND("remoção",LOWER(F3875)))
),"Serviços extras",
IF(ISNUMBER(FIND("banho",LOWER(F3875))),"Banho","Loja")))</f>
        <v>Banho</v>
      </c>
      <c r="AZ3875" s="1" t="str">
        <f t="shared" ref="AZ3875:AZ3938" si="23">IF(ISBLANK(I3875),"", _xlfn.LET(_xlpm.Pedido,TRIM(D3875&amp;""),IF(_xlpm.Pedido&lt;&gt;"",_xlpm.Pedido&amp;" | "&amp;K3875,I3875&amp;" | "&amp;K3875&amp;" | "&amp;TEXT(AU3875,"0"))))</f>
        <v>5801 | Mel</v>
      </c>
      <c r="BA3875" s="1" t="str">
        <f t="shared" ref="BA3875:BA3938" si="24">IF(ISBLANK(I3875),"", _xlfn.LET(_xlpm.TipoServico,LOWER(H3875),IF(ISNUMBER(FIND("banho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875" s="1" t="str">
        <f t="shared" ref="BB3875:BB3938" si="25">IF(ISBLANK(I3875),"", _xlfn.LET(
    _xlpm.Servico,TRIM(F3875&amp;""),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3875" s="1">
        <f t="shared" si="20"/>
        <v>62</v>
      </c>
    </row>
    <row r="3876" spans="1:55" x14ac:dyDescent="0.3">
      <c r="A3876" t="s">
        <v>133</v>
      </c>
      <c r="B3876" s="3">
        <v>46185</v>
      </c>
      <c r="C3876" t="s">
        <v>2</v>
      </c>
      <c r="D3876">
        <v>5801</v>
      </c>
      <c r="F3876" t="s">
        <v>134</v>
      </c>
      <c r="H3876" t="s">
        <v>276</v>
      </c>
      <c r="I3876">
        <v>2816</v>
      </c>
      <c r="J3876" t="s">
        <v>72</v>
      </c>
      <c r="K3876" t="s">
        <v>436</v>
      </c>
      <c r="L3876">
        <v>557391664128</v>
      </c>
      <c r="N3876">
        <v>0</v>
      </c>
      <c r="O3876" t="s">
        <v>5</v>
      </c>
      <c r="P3876">
        <v>0</v>
      </c>
      <c r="Q3876">
        <v>62</v>
      </c>
      <c r="R3876">
        <v>62</v>
      </c>
      <c r="S3876">
        <v>1</v>
      </c>
      <c r="T3876">
        <v>62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  <c r="AE3876">
        <v>0</v>
      </c>
      <c r="AF3876" t="s">
        <v>6</v>
      </c>
      <c r="AG3876">
        <v>144</v>
      </c>
      <c r="AH3876" t="s">
        <v>207</v>
      </c>
      <c r="AJ3876" t="s">
        <v>192</v>
      </c>
      <c r="AK3876" t="s">
        <v>187</v>
      </c>
      <c r="AL3876" t="s">
        <v>188</v>
      </c>
      <c r="AT3876" s="1"/>
      <c r="AU3876" s="2" t="str">
        <f t="shared" si="21"/>
        <v>sexta-feira, 12 de junho de 2026</v>
      </c>
      <c r="AX3876" s="1" t="str" cm="1">
        <f t="array" ref="AX3876">IFERROR(_xlfn.TEXTJOIN(", ",TRUE,_xlfn._xlws.SORT(_xlfn.UNIQUE(_xlfn._xlws.FILTER($K$2:$K$2889,($I$2:$I$2889=I3876)*($K$2:$K$2889&lt;&gt;""))))),"")</f>
        <v>Mel, Precioso</v>
      </c>
      <c r="AY3876" s="1" t="str">
        <f t="shared" si="22"/>
        <v>Banho</v>
      </c>
      <c r="AZ3876" s="1" t="str">
        <f t="shared" si="23"/>
        <v>5801 | Precioso</v>
      </c>
      <c r="BA3876" s="1" t="str">
        <f t="shared" si="24"/>
        <v>Avulso</v>
      </c>
      <c r="BB3876" s="1" t="str">
        <f t="shared" si="25"/>
        <v>Banho Porte P Pelo Longo</v>
      </c>
      <c r="BC3876" s="1">
        <f t="shared" si="20"/>
        <v>62</v>
      </c>
    </row>
    <row r="3877" spans="1:55" x14ac:dyDescent="0.3">
      <c r="A3877" t="s">
        <v>133</v>
      </c>
      <c r="B3877" s="3">
        <v>46185</v>
      </c>
      <c r="C3877" t="s">
        <v>2</v>
      </c>
      <c r="D3877">
        <v>5801</v>
      </c>
      <c r="F3877" t="s">
        <v>169</v>
      </c>
      <c r="H3877" t="s">
        <v>276</v>
      </c>
      <c r="I3877">
        <v>2816</v>
      </c>
      <c r="J3877" t="s">
        <v>72</v>
      </c>
      <c r="K3877" t="s">
        <v>155</v>
      </c>
      <c r="L3877">
        <v>557391664128</v>
      </c>
      <c r="N3877">
        <v>0</v>
      </c>
      <c r="O3877" t="s">
        <v>5</v>
      </c>
      <c r="P3877">
        <v>0</v>
      </c>
      <c r="Q3877">
        <v>10</v>
      </c>
      <c r="R3877">
        <v>10</v>
      </c>
      <c r="S3877">
        <v>1</v>
      </c>
      <c r="T3877">
        <v>10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0</v>
      </c>
      <c r="AF3877" t="s">
        <v>6</v>
      </c>
      <c r="AG3877">
        <v>144</v>
      </c>
      <c r="AH3877" t="s">
        <v>207</v>
      </c>
      <c r="AJ3877" t="s">
        <v>192</v>
      </c>
      <c r="AK3877" t="s">
        <v>190</v>
      </c>
      <c r="AL3877" t="s">
        <v>188</v>
      </c>
      <c r="AT3877" s="1"/>
      <c r="AU3877" s="2" t="str">
        <f t="shared" si="21"/>
        <v>sexta-feira, 12 de junho de 2026</v>
      </c>
      <c r="AX3877" s="1" t="str" cm="1">
        <f t="array" ref="AX3877">IFERROR(_xlfn.TEXTJOIN(", ",TRUE,_xlfn._xlws.SORT(_xlfn.UNIQUE(_xlfn._xlws.FILTER($K$2:$K$2889,($I$2:$I$2889=I3877)*($K$2:$K$2889&lt;&gt;""))))),"")</f>
        <v>Mel, Precioso</v>
      </c>
      <c r="AY3877" s="1" t="str">
        <f t="shared" si="22"/>
        <v>Serviços extras</v>
      </c>
      <c r="AZ3877" s="1" t="str">
        <f t="shared" si="23"/>
        <v>5801 | Mel</v>
      </c>
      <c r="BA3877" s="1" t="str">
        <f t="shared" si="24"/>
        <v>Avulso</v>
      </c>
      <c r="BB3877" s="1" t="str">
        <f t="shared" si="25"/>
        <v/>
      </c>
      <c r="BC3877" s="1">
        <f t="shared" si="20"/>
        <v>10</v>
      </c>
    </row>
    <row r="3878" spans="1:55" x14ac:dyDescent="0.3">
      <c r="A3878" t="s">
        <v>133</v>
      </c>
      <c r="B3878" s="3">
        <v>46185</v>
      </c>
      <c r="C3878" t="s">
        <v>2</v>
      </c>
      <c r="D3878">
        <v>5801</v>
      </c>
      <c r="F3878" t="s">
        <v>169</v>
      </c>
      <c r="H3878" t="s">
        <v>276</v>
      </c>
      <c r="I3878">
        <v>2816</v>
      </c>
      <c r="J3878" t="s">
        <v>72</v>
      </c>
      <c r="K3878" t="s">
        <v>436</v>
      </c>
      <c r="L3878">
        <v>557391664128</v>
      </c>
      <c r="N3878">
        <v>0</v>
      </c>
      <c r="O3878" t="s">
        <v>5</v>
      </c>
      <c r="P3878">
        <v>0</v>
      </c>
      <c r="Q3878">
        <v>10</v>
      </c>
      <c r="R3878">
        <v>10</v>
      </c>
      <c r="S3878">
        <v>1</v>
      </c>
      <c r="T3878">
        <v>10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 t="s">
        <v>6</v>
      </c>
      <c r="AG3878">
        <v>144</v>
      </c>
      <c r="AH3878" t="s">
        <v>207</v>
      </c>
      <c r="AJ3878" t="s">
        <v>192</v>
      </c>
      <c r="AK3878" t="s">
        <v>187</v>
      </c>
      <c r="AL3878" t="s">
        <v>188</v>
      </c>
      <c r="AT3878" s="1"/>
      <c r="AU3878" s="2" t="str">
        <f t="shared" si="21"/>
        <v>sexta-feira, 12 de junho de 2026</v>
      </c>
      <c r="AX3878" s="1" t="str" cm="1">
        <f t="array" ref="AX3878">IFERROR(_xlfn.TEXTJOIN(", ",TRUE,_xlfn._xlws.SORT(_xlfn.UNIQUE(_xlfn._xlws.FILTER($K$2:$K$2889,($I$2:$I$2889=I3878)*($K$2:$K$2889&lt;&gt;""))))),"")</f>
        <v>Mel, Precioso</v>
      </c>
      <c r="AY3878" s="1" t="str">
        <f t="shared" si="22"/>
        <v>Serviços extras</v>
      </c>
      <c r="AZ3878" s="1" t="str">
        <f t="shared" si="23"/>
        <v>5801 | Precioso</v>
      </c>
      <c r="BA3878" s="1" t="str">
        <f t="shared" si="24"/>
        <v>Avulso</v>
      </c>
      <c r="BB3878" s="1" t="str">
        <f t="shared" si="25"/>
        <v/>
      </c>
      <c r="BC3878" s="1">
        <f t="shared" si="20"/>
        <v>10</v>
      </c>
    </row>
    <row r="3879" spans="1:55" x14ac:dyDescent="0.3">
      <c r="A3879" t="s">
        <v>1</v>
      </c>
      <c r="B3879" s="3">
        <v>46185</v>
      </c>
      <c r="C3879" t="s">
        <v>2</v>
      </c>
      <c r="D3879">
        <v>5797</v>
      </c>
      <c r="E3879">
        <v>0</v>
      </c>
      <c r="F3879" t="s">
        <v>490</v>
      </c>
      <c r="H3879" t="s">
        <v>4</v>
      </c>
      <c r="I3879">
        <v>2258</v>
      </c>
      <c r="J3879" t="s">
        <v>523</v>
      </c>
      <c r="L3879">
        <v>557398290030</v>
      </c>
      <c r="N3879">
        <v>0</v>
      </c>
      <c r="O3879" t="s">
        <v>5</v>
      </c>
      <c r="P3879">
        <v>0</v>
      </c>
      <c r="Q3879">
        <v>29.9</v>
      </c>
      <c r="R3879">
        <v>29.9</v>
      </c>
      <c r="S3879">
        <v>1</v>
      </c>
      <c r="T3879">
        <v>29.9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 t="s">
        <v>6</v>
      </c>
      <c r="AG3879">
        <v>58.8</v>
      </c>
      <c r="AS3879" t="s">
        <v>13</v>
      </c>
      <c r="AT3879" s="1"/>
      <c r="AU3879" s="2" t="str">
        <f t="shared" si="21"/>
        <v>sexta-feira, 12 de junho de 2026</v>
      </c>
      <c r="AX3879" s="1" t="str" cm="1">
        <f t="array" ref="AX3879">IFERROR(_xlfn.TEXTJOIN(", ",TRUE,_xlfn._xlws.SORT(_xlfn.UNIQUE(_xlfn._xlws.FILTER($K$2:$K$2889,($I$2:$I$2889=I3879)*($K$2:$K$2889&lt;&gt;""))))),"")</f>
        <v/>
      </c>
      <c r="AY3879" s="1" t="str">
        <f t="shared" si="22"/>
        <v>Loja</v>
      </c>
      <c r="AZ3879" s="1" t="str">
        <f t="shared" si="23"/>
        <v xml:space="preserve">5797 | </v>
      </c>
      <c r="BA3879" s="1" t="str">
        <f t="shared" si="24"/>
        <v>Outros</v>
      </c>
      <c r="BB3879" s="1" t="str">
        <f t="shared" si="25"/>
        <v/>
      </c>
      <c r="BC3879" s="1">
        <f t="shared" si="20"/>
        <v>29.9</v>
      </c>
    </row>
    <row r="3880" spans="1:55" x14ac:dyDescent="0.3">
      <c r="A3880" t="s">
        <v>1</v>
      </c>
      <c r="B3880" s="3">
        <v>46185</v>
      </c>
      <c r="C3880" t="s">
        <v>2</v>
      </c>
      <c r="D3880">
        <v>5797</v>
      </c>
      <c r="F3880" t="s">
        <v>493</v>
      </c>
      <c r="H3880" t="s">
        <v>4</v>
      </c>
      <c r="I3880">
        <v>2258</v>
      </c>
      <c r="J3880" t="s">
        <v>523</v>
      </c>
      <c r="L3880">
        <v>557398290030</v>
      </c>
      <c r="N3880">
        <v>0</v>
      </c>
      <c r="O3880" t="s">
        <v>5</v>
      </c>
      <c r="P3880">
        <v>0</v>
      </c>
      <c r="Q3880">
        <v>28.9</v>
      </c>
      <c r="R3880">
        <v>28.9</v>
      </c>
      <c r="S3880">
        <v>1</v>
      </c>
      <c r="T3880">
        <v>28.9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 t="s">
        <v>6</v>
      </c>
      <c r="AG3880">
        <v>58.8</v>
      </c>
      <c r="AS3880" t="s">
        <v>13</v>
      </c>
      <c r="AT3880" s="1"/>
      <c r="AU3880" s="2" t="str">
        <f t="shared" si="21"/>
        <v>sexta-feira, 12 de junho de 2026</v>
      </c>
      <c r="AX3880" s="1" t="str" cm="1">
        <f t="array" ref="AX3880">IFERROR(_xlfn.TEXTJOIN(", ",TRUE,_xlfn._xlws.SORT(_xlfn.UNIQUE(_xlfn._xlws.FILTER($K$2:$K$2889,($I$2:$I$2889=I3880)*($K$2:$K$2889&lt;&gt;""))))),"")</f>
        <v/>
      </c>
      <c r="AY3880" s="1" t="str">
        <f t="shared" si="22"/>
        <v>Loja</v>
      </c>
      <c r="AZ3880" s="1" t="str">
        <f t="shared" si="23"/>
        <v xml:space="preserve">5797 | </v>
      </c>
      <c r="BA3880" s="1" t="str">
        <f t="shared" si="24"/>
        <v>Outros</v>
      </c>
      <c r="BB3880" s="1" t="str">
        <f t="shared" si="25"/>
        <v/>
      </c>
      <c r="BC3880" s="1">
        <f t="shared" si="20"/>
        <v>28.9</v>
      </c>
    </row>
    <row r="3881" spans="1:55" x14ac:dyDescent="0.3">
      <c r="A3881" t="s">
        <v>1</v>
      </c>
      <c r="B3881" s="3">
        <v>46185</v>
      </c>
      <c r="C3881" t="s">
        <v>2</v>
      </c>
      <c r="D3881">
        <v>5798</v>
      </c>
      <c r="E3881">
        <v>0</v>
      </c>
      <c r="F3881" t="s">
        <v>31</v>
      </c>
      <c r="H3881" t="s">
        <v>4</v>
      </c>
      <c r="I3881">
        <v>2194</v>
      </c>
      <c r="J3881" t="s">
        <v>210</v>
      </c>
      <c r="L3881">
        <v>73981806724</v>
      </c>
      <c r="N3881">
        <v>0</v>
      </c>
      <c r="O3881" t="s">
        <v>5</v>
      </c>
      <c r="P3881">
        <v>0</v>
      </c>
      <c r="Q3881">
        <v>14</v>
      </c>
      <c r="R3881">
        <v>14</v>
      </c>
      <c r="S3881">
        <v>2</v>
      </c>
      <c r="T3881">
        <v>14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 t="s">
        <v>6</v>
      </c>
      <c r="AG3881">
        <v>14</v>
      </c>
      <c r="AT3881" s="1"/>
      <c r="AU3881" s="2" t="str">
        <f t="shared" si="21"/>
        <v>sexta-feira, 12 de junho de 2026</v>
      </c>
      <c r="AX3881" s="1" t="str" cm="1">
        <f t="array" ref="AX3881">IFERROR(_xlfn.TEXTJOIN(", ",TRUE,_xlfn._xlws.SORT(_xlfn.UNIQUE(_xlfn._xlws.FILTER($K$2:$K$2889,($I$2:$I$2889=I3881)*($K$2:$K$2889&lt;&gt;""))))),"")</f>
        <v>Minnie</v>
      </c>
      <c r="AY3881" s="1" t="str">
        <f t="shared" si="22"/>
        <v>Loja</v>
      </c>
      <c r="AZ3881" s="1" t="str">
        <f t="shared" si="23"/>
        <v xml:space="preserve">5798 | </v>
      </c>
      <c r="BA3881" s="1" t="str">
        <f t="shared" si="24"/>
        <v>Outros</v>
      </c>
      <c r="BB3881" s="1" t="str">
        <f t="shared" si="25"/>
        <v/>
      </c>
      <c r="BC3881" s="1">
        <f t="shared" si="20"/>
        <v>28</v>
      </c>
    </row>
    <row r="3882" spans="1:55" x14ac:dyDescent="0.3">
      <c r="A3882" t="s">
        <v>133</v>
      </c>
      <c r="B3882" s="3">
        <v>46185</v>
      </c>
      <c r="C3882" t="s">
        <v>2</v>
      </c>
      <c r="D3882">
        <v>5803</v>
      </c>
      <c r="F3882" t="s">
        <v>134</v>
      </c>
      <c r="H3882" t="s">
        <v>276</v>
      </c>
      <c r="I3882">
        <v>2268</v>
      </c>
      <c r="J3882" t="s">
        <v>241</v>
      </c>
      <c r="K3882" t="s">
        <v>242</v>
      </c>
      <c r="L3882">
        <v>557391419933</v>
      </c>
      <c r="N3882">
        <v>0</v>
      </c>
      <c r="O3882" t="s">
        <v>5</v>
      </c>
      <c r="P3882">
        <v>0</v>
      </c>
      <c r="Q3882">
        <v>62</v>
      </c>
      <c r="R3882">
        <v>62</v>
      </c>
      <c r="S3882">
        <v>1</v>
      </c>
      <c r="T3882">
        <v>62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  <c r="AE3882">
        <v>0</v>
      </c>
      <c r="AF3882" t="s">
        <v>6</v>
      </c>
      <c r="AG3882">
        <v>84</v>
      </c>
      <c r="AH3882" t="s">
        <v>229</v>
      </c>
      <c r="AI3882" t="s">
        <v>230</v>
      </c>
      <c r="AJ3882" t="s">
        <v>192</v>
      </c>
      <c r="AK3882" t="s">
        <v>190</v>
      </c>
      <c r="AL3882" t="s">
        <v>188</v>
      </c>
      <c r="AT3882" s="1"/>
      <c r="AU3882" s="2" t="str">
        <f t="shared" si="21"/>
        <v>sexta-feira, 12 de junho de 2026</v>
      </c>
      <c r="AX3882" s="1" t="str" cm="1">
        <f t="array" ref="AX3882">IFERROR(_xlfn.TEXTJOIN(", ",TRUE,_xlfn._xlws.SORT(_xlfn.UNIQUE(_xlfn._xlws.FILTER($K$2:$K$2889,($I$2:$I$2889=I3882)*($K$2:$K$2889&lt;&gt;""))))),"")</f>
        <v>Dafne</v>
      </c>
      <c r="AY3882" s="1" t="str">
        <f t="shared" si="22"/>
        <v>Banho</v>
      </c>
      <c r="AZ3882" s="1" t="str">
        <f t="shared" si="23"/>
        <v>5803 | Dafne</v>
      </c>
      <c r="BA3882" s="1" t="str">
        <f t="shared" si="24"/>
        <v>Avulso</v>
      </c>
      <c r="BB3882" s="1" t="str">
        <f t="shared" si="25"/>
        <v>Banho Porte P Pelo Longo</v>
      </c>
      <c r="BC3882" s="1">
        <f t="shared" si="20"/>
        <v>62</v>
      </c>
    </row>
    <row r="3883" spans="1:55" x14ac:dyDescent="0.3">
      <c r="A3883" t="s">
        <v>133</v>
      </c>
      <c r="B3883" s="3">
        <v>46185</v>
      </c>
      <c r="C3883" t="s">
        <v>2</v>
      </c>
      <c r="D3883">
        <v>5803</v>
      </c>
      <c r="F3883" t="s">
        <v>146</v>
      </c>
      <c r="H3883" t="s">
        <v>276</v>
      </c>
      <c r="I3883">
        <v>2268</v>
      </c>
      <c r="J3883" t="s">
        <v>241</v>
      </c>
      <c r="K3883" t="s">
        <v>242</v>
      </c>
      <c r="L3883">
        <v>557391419933</v>
      </c>
      <c r="N3883">
        <v>0</v>
      </c>
      <c r="O3883" t="s">
        <v>5</v>
      </c>
      <c r="P3883">
        <v>0</v>
      </c>
      <c r="Q3883">
        <v>12</v>
      </c>
      <c r="R3883">
        <v>12</v>
      </c>
      <c r="S3883">
        <v>1</v>
      </c>
      <c r="T3883">
        <v>12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 t="s">
        <v>6</v>
      </c>
      <c r="AG3883">
        <v>84</v>
      </c>
      <c r="AH3883" t="s">
        <v>229</v>
      </c>
      <c r="AI3883" t="s">
        <v>230</v>
      </c>
      <c r="AJ3883" t="s">
        <v>192</v>
      </c>
      <c r="AK3883" t="s">
        <v>190</v>
      </c>
      <c r="AL3883" t="s">
        <v>188</v>
      </c>
      <c r="AT3883" s="1"/>
      <c r="AU3883" s="2" t="str">
        <f t="shared" si="21"/>
        <v>sexta-feira, 12 de junho de 2026</v>
      </c>
      <c r="AX3883" s="1" t="str" cm="1">
        <f t="array" ref="AX3883">IFERROR(_xlfn.TEXTJOIN(", ",TRUE,_xlfn._xlws.SORT(_xlfn.UNIQUE(_xlfn._xlws.FILTER($K$2:$K$2889,($I$2:$I$2889=I3883)*($K$2:$K$2889&lt;&gt;""))))),"")</f>
        <v>Dafne</v>
      </c>
      <c r="AY3883" s="1" t="str">
        <f t="shared" si="22"/>
        <v>Serviços extras</v>
      </c>
      <c r="AZ3883" s="1" t="str">
        <f t="shared" si="23"/>
        <v>5803 | Dafne</v>
      </c>
      <c r="BA3883" s="1" t="str">
        <f t="shared" si="24"/>
        <v>Avulso</v>
      </c>
      <c r="BB3883" s="1" t="str">
        <f t="shared" si="25"/>
        <v/>
      </c>
      <c r="BC3883" s="1">
        <f t="shared" si="20"/>
        <v>12</v>
      </c>
    </row>
    <row r="3884" spans="1:55" x14ac:dyDescent="0.3">
      <c r="A3884" t="s">
        <v>133</v>
      </c>
      <c r="B3884" s="3">
        <v>46185</v>
      </c>
      <c r="C3884" t="s">
        <v>2</v>
      </c>
      <c r="D3884">
        <v>5802</v>
      </c>
      <c r="F3884" t="s">
        <v>134</v>
      </c>
      <c r="H3884" t="s">
        <v>276</v>
      </c>
      <c r="I3884">
        <v>2186</v>
      </c>
      <c r="J3884" t="s">
        <v>55</v>
      </c>
      <c r="K3884" t="s">
        <v>259</v>
      </c>
      <c r="L3884">
        <v>5573981236366</v>
      </c>
      <c r="N3884">
        <v>0</v>
      </c>
      <c r="O3884" t="s">
        <v>5</v>
      </c>
      <c r="P3884">
        <v>0</v>
      </c>
      <c r="Q3884">
        <v>62</v>
      </c>
      <c r="R3884">
        <v>62</v>
      </c>
      <c r="S3884">
        <v>1</v>
      </c>
      <c r="T3884">
        <v>62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 t="s">
        <v>6</v>
      </c>
      <c r="AG3884">
        <v>72</v>
      </c>
      <c r="AH3884" t="s">
        <v>207</v>
      </c>
      <c r="AI3884" t="s">
        <v>209</v>
      </c>
      <c r="AJ3884" t="s">
        <v>192</v>
      </c>
      <c r="AK3884" t="s">
        <v>190</v>
      </c>
      <c r="AL3884" t="s">
        <v>188</v>
      </c>
      <c r="AT3884" s="1"/>
      <c r="AU3884" s="2" t="str">
        <f t="shared" si="21"/>
        <v>sexta-feira, 12 de junho de 2026</v>
      </c>
      <c r="AX3884" s="1" t="str" cm="1">
        <f t="array" ref="AX3884">IFERROR(_xlfn.TEXTJOIN(", ",TRUE,_xlfn._xlws.SORT(_xlfn.UNIQUE(_xlfn._xlws.FILTER($K$2:$K$2889,($I$2:$I$2889=I3884)*($K$2:$K$2889&lt;&gt;""))))),"")</f>
        <v>Nina</v>
      </c>
      <c r="AY3884" s="1" t="str">
        <f t="shared" si="22"/>
        <v>Banho</v>
      </c>
      <c r="AZ3884" s="1" t="str">
        <f t="shared" si="23"/>
        <v>5802 | Nina</v>
      </c>
      <c r="BA3884" s="1" t="str">
        <f t="shared" si="24"/>
        <v>Avulso</v>
      </c>
      <c r="BB3884" s="1" t="str">
        <f t="shared" si="25"/>
        <v>Banho Porte P Pelo Longo</v>
      </c>
      <c r="BC3884" s="1">
        <f t="shared" si="20"/>
        <v>62</v>
      </c>
    </row>
    <row r="3885" spans="1:55" x14ac:dyDescent="0.3">
      <c r="A3885" t="s">
        <v>133</v>
      </c>
      <c r="B3885" s="3">
        <v>46185</v>
      </c>
      <c r="C3885" t="s">
        <v>2</v>
      </c>
      <c r="D3885">
        <v>5802</v>
      </c>
      <c r="F3885" t="s">
        <v>169</v>
      </c>
      <c r="H3885" t="s">
        <v>276</v>
      </c>
      <c r="I3885">
        <v>2186</v>
      </c>
      <c r="J3885" t="s">
        <v>55</v>
      </c>
      <c r="K3885" t="s">
        <v>259</v>
      </c>
      <c r="L3885">
        <v>5573981236366</v>
      </c>
      <c r="N3885">
        <v>0</v>
      </c>
      <c r="O3885" t="s">
        <v>5</v>
      </c>
      <c r="P3885">
        <v>0</v>
      </c>
      <c r="Q3885">
        <v>10</v>
      </c>
      <c r="R3885">
        <v>10</v>
      </c>
      <c r="S3885">
        <v>1</v>
      </c>
      <c r="T3885">
        <v>10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  <c r="AE3885">
        <v>0</v>
      </c>
      <c r="AF3885" t="s">
        <v>6</v>
      </c>
      <c r="AG3885">
        <v>72</v>
      </c>
      <c r="AH3885" t="s">
        <v>207</v>
      </c>
      <c r="AI3885" t="s">
        <v>209</v>
      </c>
      <c r="AJ3885" t="s">
        <v>192</v>
      </c>
      <c r="AK3885" t="s">
        <v>190</v>
      </c>
      <c r="AL3885" t="s">
        <v>188</v>
      </c>
      <c r="AT3885" s="1"/>
      <c r="AU3885" s="2" t="str">
        <f t="shared" si="21"/>
        <v>sexta-feira, 12 de junho de 2026</v>
      </c>
      <c r="AX3885" s="1" t="str" cm="1">
        <f t="array" ref="AX3885">IFERROR(_xlfn.TEXTJOIN(", ",TRUE,_xlfn._xlws.SORT(_xlfn.UNIQUE(_xlfn._xlws.FILTER($K$2:$K$2889,($I$2:$I$2889=I3885)*($K$2:$K$2889&lt;&gt;""))))),"")</f>
        <v>Nina</v>
      </c>
      <c r="AY3885" s="1" t="str">
        <f t="shared" si="22"/>
        <v>Serviços extras</v>
      </c>
      <c r="AZ3885" s="1" t="str">
        <f t="shared" si="23"/>
        <v>5802 | Nina</v>
      </c>
      <c r="BA3885" s="1" t="str">
        <f t="shared" si="24"/>
        <v>Avulso</v>
      </c>
      <c r="BB3885" s="1" t="str">
        <f t="shared" si="25"/>
        <v/>
      </c>
      <c r="BC3885" s="1">
        <f t="shared" si="20"/>
        <v>10</v>
      </c>
    </row>
    <row r="3886" spans="1:55" x14ac:dyDescent="0.3">
      <c r="A3886" t="s">
        <v>839</v>
      </c>
      <c r="B3886" s="3">
        <v>46185</v>
      </c>
      <c r="C3886" t="s">
        <v>2</v>
      </c>
      <c r="D3886">
        <v>5804</v>
      </c>
      <c r="F3886" t="s">
        <v>134</v>
      </c>
      <c r="H3886" t="s">
        <v>276</v>
      </c>
      <c r="I3886">
        <v>2397</v>
      </c>
      <c r="J3886" t="s">
        <v>385</v>
      </c>
      <c r="K3886" t="s">
        <v>879</v>
      </c>
      <c r="L3886">
        <v>73991989347</v>
      </c>
      <c r="N3886">
        <v>0</v>
      </c>
      <c r="O3886" t="s">
        <v>5</v>
      </c>
      <c r="P3886">
        <v>0</v>
      </c>
      <c r="Q3886">
        <v>62</v>
      </c>
      <c r="R3886">
        <v>62</v>
      </c>
      <c r="S3886">
        <v>1</v>
      </c>
      <c r="T3886">
        <v>62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 t="s">
        <v>6</v>
      </c>
      <c r="AG3886">
        <v>84</v>
      </c>
      <c r="AT3886" s="1"/>
      <c r="AU3886" s="2" t="str">
        <f t="shared" si="21"/>
        <v>sexta-feira, 12 de junho de 2026</v>
      </c>
      <c r="AX3886" s="1" t="str" cm="1">
        <f t="array" ref="AX3886">IFERROR(_xlfn.TEXTJOIN(", ",TRUE,_xlfn._xlws.SORT(_xlfn.UNIQUE(_xlfn._xlws.FILTER($K$2:$K$2889,($I$2:$I$2889=I3886)*($K$2:$K$2889&lt;&gt;""))))),"")</f>
        <v/>
      </c>
      <c r="AY3886" s="1" t="str">
        <f t="shared" si="22"/>
        <v>Banho</v>
      </c>
      <c r="AZ3886" s="1" t="str">
        <f t="shared" si="23"/>
        <v>5804 | Apollo</v>
      </c>
      <c r="BA3886" s="1" t="str">
        <f t="shared" si="24"/>
        <v>Avulso</v>
      </c>
      <c r="BB3886" s="1" t="str">
        <f t="shared" si="25"/>
        <v>Banho Porte P Pelo Longo</v>
      </c>
      <c r="BC3886" s="1">
        <f t="shared" si="20"/>
        <v>62</v>
      </c>
    </row>
    <row r="3887" spans="1:55" x14ac:dyDescent="0.3">
      <c r="A3887" t="s">
        <v>839</v>
      </c>
      <c r="B3887" s="3">
        <v>46185</v>
      </c>
      <c r="C3887" t="s">
        <v>2</v>
      </c>
      <c r="D3887">
        <v>5804</v>
      </c>
      <c r="F3887" t="s">
        <v>169</v>
      </c>
      <c r="H3887" t="s">
        <v>276</v>
      </c>
      <c r="I3887">
        <v>2397</v>
      </c>
      <c r="J3887" t="s">
        <v>385</v>
      </c>
      <c r="K3887" t="s">
        <v>879</v>
      </c>
      <c r="L3887">
        <v>73991989347</v>
      </c>
      <c r="N3887">
        <v>0</v>
      </c>
      <c r="O3887" t="s">
        <v>5</v>
      </c>
      <c r="P3887">
        <v>0</v>
      </c>
      <c r="Q3887">
        <v>10</v>
      </c>
      <c r="R3887">
        <v>10</v>
      </c>
      <c r="S3887">
        <v>1</v>
      </c>
      <c r="T3887">
        <v>10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 t="s">
        <v>6</v>
      </c>
      <c r="AG3887">
        <v>84</v>
      </c>
      <c r="AT3887" s="1"/>
      <c r="AU3887" s="2" t="str">
        <f t="shared" si="21"/>
        <v>sexta-feira, 12 de junho de 2026</v>
      </c>
      <c r="AX3887" s="1" t="str" cm="1">
        <f t="array" ref="AX3887">IFERROR(_xlfn.TEXTJOIN(", ",TRUE,_xlfn._xlws.SORT(_xlfn.UNIQUE(_xlfn._xlws.FILTER($K$2:$K$2889,($I$2:$I$2889=I3887)*($K$2:$K$2889&lt;&gt;""))))),"")</f>
        <v/>
      </c>
      <c r="AY3887" s="1" t="str">
        <f t="shared" si="22"/>
        <v>Serviços extras</v>
      </c>
      <c r="AZ3887" s="1" t="str">
        <f t="shared" si="23"/>
        <v>5804 | Apollo</v>
      </c>
      <c r="BA3887" s="1" t="str">
        <f t="shared" si="24"/>
        <v>Avulso</v>
      </c>
      <c r="BB3887" s="1" t="str">
        <f t="shared" si="25"/>
        <v/>
      </c>
      <c r="BC3887" s="1">
        <f t="shared" si="20"/>
        <v>10</v>
      </c>
    </row>
    <row r="3888" spans="1:55" x14ac:dyDescent="0.3">
      <c r="A3888" t="s">
        <v>839</v>
      </c>
      <c r="B3888" s="3">
        <v>46185</v>
      </c>
      <c r="C3888" t="s">
        <v>2</v>
      </c>
      <c r="D3888">
        <v>5804</v>
      </c>
      <c r="F3888" t="s">
        <v>146</v>
      </c>
      <c r="H3888" t="s">
        <v>276</v>
      </c>
      <c r="I3888">
        <v>2397</v>
      </c>
      <c r="J3888" t="s">
        <v>385</v>
      </c>
      <c r="K3888" t="s">
        <v>879</v>
      </c>
      <c r="L3888">
        <v>73991989347</v>
      </c>
      <c r="N3888">
        <v>0</v>
      </c>
      <c r="O3888" t="s">
        <v>5</v>
      </c>
      <c r="P3888">
        <v>0</v>
      </c>
      <c r="Q3888">
        <v>12</v>
      </c>
      <c r="R3888">
        <v>12</v>
      </c>
      <c r="S3888">
        <v>1</v>
      </c>
      <c r="T3888">
        <v>12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 t="s">
        <v>6</v>
      </c>
      <c r="AG3888">
        <v>84</v>
      </c>
      <c r="AT3888" s="1"/>
      <c r="AU3888" s="2" t="str">
        <f t="shared" si="21"/>
        <v>sexta-feira, 12 de junho de 2026</v>
      </c>
      <c r="AX3888" s="1" t="str" cm="1">
        <f t="array" ref="AX3888">IFERROR(_xlfn.TEXTJOIN(", ",TRUE,_xlfn._xlws.SORT(_xlfn.UNIQUE(_xlfn._xlws.FILTER($K$2:$K$2889,($I$2:$I$2889=I3888)*($K$2:$K$2889&lt;&gt;""))))),"")</f>
        <v/>
      </c>
      <c r="AY3888" s="1" t="str">
        <f t="shared" si="22"/>
        <v>Serviços extras</v>
      </c>
      <c r="AZ3888" s="1" t="str">
        <f t="shared" si="23"/>
        <v>5804 | Apollo</v>
      </c>
      <c r="BA3888" s="1" t="str">
        <f t="shared" si="24"/>
        <v>Avulso</v>
      </c>
      <c r="BB3888" s="1" t="str">
        <f t="shared" si="25"/>
        <v/>
      </c>
      <c r="BC3888" s="1">
        <f t="shared" si="20"/>
        <v>12</v>
      </c>
    </row>
    <row r="3889" spans="1:55" x14ac:dyDescent="0.3">
      <c r="A3889" t="s">
        <v>133</v>
      </c>
      <c r="B3889" s="3">
        <v>46185</v>
      </c>
      <c r="C3889" t="s">
        <v>2</v>
      </c>
      <c r="D3889">
        <v>5803</v>
      </c>
      <c r="F3889" t="s">
        <v>169</v>
      </c>
      <c r="H3889" t="s">
        <v>276</v>
      </c>
      <c r="I3889">
        <v>2268</v>
      </c>
      <c r="J3889" t="s">
        <v>241</v>
      </c>
      <c r="K3889" t="s">
        <v>242</v>
      </c>
      <c r="L3889">
        <v>557391419933</v>
      </c>
      <c r="N3889">
        <v>0</v>
      </c>
      <c r="O3889" t="s">
        <v>5</v>
      </c>
      <c r="P3889">
        <v>0</v>
      </c>
      <c r="Q3889">
        <v>10</v>
      </c>
      <c r="R3889">
        <v>10</v>
      </c>
      <c r="S3889">
        <v>1</v>
      </c>
      <c r="T3889">
        <v>10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  <c r="AE3889">
        <v>0</v>
      </c>
      <c r="AF3889" t="s">
        <v>6</v>
      </c>
      <c r="AG3889">
        <v>84</v>
      </c>
      <c r="AH3889" t="s">
        <v>229</v>
      </c>
      <c r="AI3889" t="s">
        <v>230</v>
      </c>
      <c r="AJ3889" t="s">
        <v>192</v>
      </c>
      <c r="AK3889" t="s">
        <v>190</v>
      </c>
      <c r="AL3889" t="s">
        <v>188</v>
      </c>
      <c r="AT3889" s="1"/>
      <c r="AU3889" s="2" t="str">
        <f t="shared" si="21"/>
        <v>sexta-feira, 12 de junho de 2026</v>
      </c>
      <c r="AX3889" s="1" t="str" cm="1">
        <f t="array" ref="AX3889">IFERROR(_xlfn.TEXTJOIN(", ",TRUE,_xlfn._xlws.SORT(_xlfn.UNIQUE(_xlfn._xlws.FILTER($K$2:$K$2889,($I$2:$I$2889=I3889)*($K$2:$K$2889&lt;&gt;""))))),"")</f>
        <v>Dafne</v>
      </c>
      <c r="AY3889" s="1" t="str">
        <f t="shared" si="22"/>
        <v>Serviços extras</v>
      </c>
      <c r="AZ3889" s="1" t="str">
        <f t="shared" si="23"/>
        <v>5803 | Dafne</v>
      </c>
      <c r="BA3889" s="1" t="str">
        <f t="shared" si="24"/>
        <v>Avulso</v>
      </c>
      <c r="BB3889" s="1" t="str">
        <f t="shared" si="25"/>
        <v/>
      </c>
      <c r="BC3889" s="1">
        <f t="shared" si="20"/>
        <v>10</v>
      </c>
    </row>
    <row r="3890" spans="1:55" x14ac:dyDescent="0.3">
      <c r="A3890" t="s">
        <v>1</v>
      </c>
      <c r="B3890" s="3">
        <v>46185</v>
      </c>
      <c r="C3890" t="s">
        <v>2</v>
      </c>
      <c r="D3890">
        <v>5800</v>
      </c>
      <c r="E3890">
        <v>0</v>
      </c>
      <c r="F3890" t="s">
        <v>505</v>
      </c>
      <c r="H3890" t="s">
        <v>4</v>
      </c>
      <c r="I3890">
        <v>2244</v>
      </c>
      <c r="J3890" t="s">
        <v>61</v>
      </c>
      <c r="L3890">
        <v>73998193692</v>
      </c>
      <c r="N3890">
        <v>0</v>
      </c>
      <c r="O3890" t="s">
        <v>5</v>
      </c>
      <c r="P3890">
        <v>0</v>
      </c>
      <c r="Q3890">
        <v>145</v>
      </c>
      <c r="R3890">
        <v>145</v>
      </c>
      <c r="S3890">
        <v>1</v>
      </c>
      <c r="T3890">
        <v>145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 t="s">
        <v>6</v>
      </c>
      <c r="AG3890">
        <v>145</v>
      </c>
      <c r="AS3890" t="s">
        <v>492</v>
      </c>
      <c r="AT3890" s="1"/>
      <c r="AU3890" s="2" t="str">
        <f t="shared" si="21"/>
        <v>sexta-feira, 12 de junho de 2026</v>
      </c>
      <c r="AX3890" s="1" t="str" cm="1">
        <f t="array" ref="AX3890">IFERROR(_xlfn.TEXTJOIN(", ",TRUE,_xlfn._xlws.SORT(_xlfn.UNIQUE(_xlfn._xlws.FILTER($K$2:$K$2889,($I$2:$I$2889=I3890)*($K$2:$K$2889&lt;&gt;""))))),"")</f>
        <v>Ronnie</v>
      </c>
      <c r="AY3890" s="1" t="str">
        <f t="shared" si="22"/>
        <v>Loja</v>
      </c>
      <c r="AZ3890" s="1" t="str">
        <f t="shared" si="23"/>
        <v xml:space="preserve">5800 | </v>
      </c>
      <c r="BA3890" s="1" t="str">
        <f t="shared" si="24"/>
        <v>Outros</v>
      </c>
      <c r="BB3890" s="1" t="str">
        <f t="shared" si="25"/>
        <v/>
      </c>
      <c r="BC3890" s="1">
        <f t="shared" si="20"/>
        <v>145</v>
      </c>
    </row>
    <row r="3891" spans="1:55" x14ac:dyDescent="0.3">
      <c r="A3891" t="s">
        <v>133</v>
      </c>
      <c r="B3891" s="3">
        <v>46186</v>
      </c>
      <c r="C3891" t="s">
        <v>27</v>
      </c>
      <c r="D3891">
        <v>5806</v>
      </c>
      <c r="F3891" t="s">
        <v>217</v>
      </c>
      <c r="H3891" t="s">
        <v>276</v>
      </c>
      <c r="I3891">
        <v>2805</v>
      </c>
      <c r="J3891" t="s">
        <v>880</v>
      </c>
      <c r="K3891" t="s">
        <v>259</v>
      </c>
      <c r="L3891">
        <v>557388291722</v>
      </c>
      <c r="N3891">
        <v>0</v>
      </c>
      <c r="O3891" t="s">
        <v>5</v>
      </c>
      <c r="P3891">
        <v>0</v>
      </c>
      <c r="Q3891">
        <v>59</v>
      </c>
      <c r="R3891">
        <v>59</v>
      </c>
      <c r="S3891">
        <v>1</v>
      </c>
      <c r="T3891">
        <v>59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 t="s">
        <v>6</v>
      </c>
      <c r="AG3891">
        <v>229</v>
      </c>
      <c r="AT3891" s="1"/>
      <c r="AU3891" s="2" t="str">
        <f t="shared" si="21"/>
        <v>sábado, 13 de junho de 2026</v>
      </c>
      <c r="AX3891" s="1" t="str" cm="1">
        <f t="array" ref="AX3891">IFERROR(_xlfn.TEXTJOIN(", ",TRUE,_xlfn._xlws.SORT(_xlfn.UNIQUE(_xlfn._xlws.FILTER($K$2:$K$2889,($I$2:$I$2889=I3891)*($K$2:$K$2889&lt;&gt;""))))),"")</f>
        <v/>
      </c>
      <c r="AY3891" s="1" t="str">
        <f t="shared" si="22"/>
        <v>Banho</v>
      </c>
      <c r="AZ3891" s="1" t="str">
        <f t="shared" si="23"/>
        <v>5806 | Nina</v>
      </c>
      <c r="BA3891" s="1" t="str">
        <f t="shared" si="24"/>
        <v>Avulso</v>
      </c>
      <c r="BB3891" s="1" t="str">
        <f t="shared" si="25"/>
        <v>Banho Porte P Pelo curto</v>
      </c>
      <c r="BC3891" s="1">
        <f t="shared" si="20"/>
        <v>59</v>
      </c>
    </row>
    <row r="3892" spans="1:55" x14ac:dyDescent="0.3">
      <c r="A3892" t="s">
        <v>839</v>
      </c>
      <c r="B3892" s="3">
        <v>46186</v>
      </c>
      <c r="C3892" t="s">
        <v>27</v>
      </c>
      <c r="D3892">
        <v>5805</v>
      </c>
      <c r="F3892" t="s">
        <v>362</v>
      </c>
      <c r="H3892" t="s">
        <v>276</v>
      </c>
      <c r="I3892">
        <v>2870</v>
      </c>
      <c r="J3892" t="s">
        <v>361</v>
      </c>
      <c r="K3892" t="s">
        <v>238</v>
      </c>
      <c r="L3892">
        <v>73998146420</v>
      </c>
      <c r="N3892">
        <v>0</v>
      </c>
      <c r="O3892" t="s">
        <v>5</v>
      </c>
      <c r="P3892">
        <v>0</v>
      </c>
      <c r="Q3892">
        <v>150</v>
      </c>
      <c r="R3892">
        <v>150</v>
      </c>
      <c r="S3892">
        <v>1</v>
      </c>
      <c r="T3892">
        <v>150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 t="s">
        <v>6</v>
      </c>
      <c r="AG3892">
        <v>150</v>
      </c>
      <c r="AH3892" t="s">
        <v>352</v>
      </c>
      <c r="AT3892" s="1"/>
      <c r="AU3892" s="2" t="str">
        <f t="shared" si="21"/>
        <v>sábado, 13 de junho de 2026</v>
      </c>
      <c r="AX3892" s="1" t="str" cm="1">
        <f t="array" ref="AX3892">IFERROR(_xlfn.TEXTJOIN(", ",TRUE,_xlfn._xlws.SORT(_xlfn.UNIQUE(_xlfn._xlws.FILTER($K$2:$K$2889,($I$2:$I$2889=I3892)*($K$2:$K$2889&lt;&gt;""))))),"")</f>
        <v>Luke</v>
      </c>
      <c r="AY3892" s="1" t="str">
        <f t="shared" si="22"/>
        <v>Banho</v>
      </c>
      <c r="AZ3892" s="1" t="str">
        <f t="shared" si="23"/>
        <v>5805 | Luke</v>
      </c>
      <c r="BA3892" s="1" t="str">
        <f t="shared" si="24"/>
        <v>Avulso</v>
      </c>
      <c r="BB3892" s="1" t="str">
        <f t="shared" si="25"/>
        <v>Banho Porte GG Pelo Longo</v>
      </c>
      <c r="BC3892" s="1">
        <f t="shared" si="20"/>
        <v>150</v>
      </c>
    </row>
    <row r="3893" spans="1:55" x14ac:dyDescent="0.3">
      <c r="A3893" t="s">
        <v>133</v>
      </c>
      <c r="B3893" s="3">
        <v>46186</v>
      </c>
      <c r="C3893" t="s">
        <v>27</v>
      </c>
      <c r="D3893">
        <v>5807</v>
      </c>
      <c r="F3893" t="s">
        <v>193</v>
      </c>
      <c r="H3893" t="s">
        <v>276</v>
      </c>
      <c r="I3893">
        <v>2295</v>
      </c>
      <c r="J3893" t="s">
        <v>342</v>
      </c>
      <c r="K3893" t="s">
        <v>343</v>
      </c>
      <c r="L3893">
        <v>557399621106</v>
      </c>
      <c r="N3893">
        <v>0</v>
      </c>
      <c r="O3893" t="s">
        <v>5</v>
      </c>
      <c r="P3893">
        <v>0</v>
      </c>
      <c r="Q3893">
        <v>85</v>
      </c>
      <c r="R3893">
        <v>85</v>
      </c>
      <c r="S3893">
        <v>1</v>
      </c>
      <c r="T3893">
        <v>85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 t="s">
        <v>6</v>
      </c>
      <c r="AG3893">
        <v>110</v>
      </c>
      <c r="AH3893" t="s">
        <v>219</v>
      </c>
      <c r="AI3893" t="s">
        <v>204</v>
      </c>
      <c r="AJ3893" t="s">
        <v>192</v>
      </c>
      <c r="AK3893" t="s">
        <v>187</v>
      </c>
      <c r="AL3893" t="s">
        <v>200</v>
      </c>
      <c r="AT3893" s="1"/>
      <c r="AU3893" s="2" t="str">
        <f t="shared" si="21"/>
        <v>sábado, 13 de junho de 2026</v>
      </c>
      <c r="AX3893" s="1" t="str" cm="1">
        <f t="array" ref="AX3893">IFERROR(_xlfn.TEXTJOIN(", ",TRUE,_xlfn._xlws.SORT(_xlfn.UNIQUE(_xlfn._xlws.FILTER($K$2:$K$2889,($I$2:$I$2889=I3893)*($K$2:$K$2889&lt;&gt;""))))),"")</f>
        <v>Spike</v>
      </c>
      <c r="AY3893" s="1" t="str">
        <f t="shared" si="22"/>
        <v>Banho</v>
      </c>
      <c r="AZ3893" s="1" t="str">
        <f t="shared" si="23"/>
        <v>5807 | Spike</v>
      </c>
      <c r="BA3893" s="1" t="str">
        <f t="shared" si="24"/>
        <v>Avulso</v>
      </c>
      <c r="BB3893" s="1" t="str">
        <f t="shared" si="25"/>
        <v>Banho Porte M Pelo longo</v>
      </c>
      <c r="BC3893" s="1">
        <f t="shared" si="20"/>
        <v>85</v>
      </c>
    </row>
    <row r="3894" spans="1:55" x14ac:dyDescent="0.3">
      <c r="A3894" t="s">
        <v>133</v>
      </c>
      <c r="B3894" s="3">
        <v>46186</v>
      </c>
      <c r="C3894" t="s">
        <v>27</v>
      </c>
      <c r="D3894">
        <v>5807</v>
      </c>
      <c r="F3894" t="s">
        <v>169</v>
      </c>
      <c r="H3894" t="s">
        <v>276</v>
      </c>
      <c r="I3894">
        <v>2295</v>
      </c>
      <c r="J3894" t="s">
        <v>342</v>
      </c>
      <c r="K3894" t="s">
        <v>343</v>
      </c>
      <c r="L3894">
        <v>557399621106</v>
      </c>
      <c r="N3894">
        <v>0</v>
      </c>
      <c r="O3894" t="s">
        <v>5</v>
      </c>
      <c r="P3894">
        <v>0</v>
      </c>
      <c r="Q3894">
        <v>10</v>
      </c>
      <c r="R3894">
        <v>10</v>
      </c>
      <c r="S3894">
        <v>1</v>
      </c>
      <c r="T3894">
        <v>10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  <c r="AE3894">
        <v>0</v>
      </c>
      <c r="AF3894" t="s">
        <v>6</v>
      </c>
      <c r="AG3894">
        <v>110</v>
      </c>
      <c r="AH3894" t="s">
        <v>219</v>
      </c>
      <c r="AI3894" t="s">
        <v>204</v>
      </c>
      <c r="AJ3894" t="s">
        <v>192</v>
      </c>
      <c r="AK3894" t="s">
        <v>187</v>
      </c>
      <c r="AL3894" t="s">
        <v>200</v>
      </c>
      <c r="AT3894" s="1"/>
      <c r="AU3894" s="2" t="str">
        <f t="shared" si="21"/>
        <v>sábado, 13 de junho de 2026</v>
      </c>
      <c r="AX3894" s="1" t="str" cm="1">
        <f t="array" ref="AX3894">IFERROR(_xlfn.TEXTJOIN(", ",TRUE,_xlfn._xlws.SORT(_xlfn.UNIQUE(_xlfn._xlws.FILTER($K$2:$K$2889,($I$2:$I$2889=I3894)*($K$2:$K$2889&lt;&gt;""))))),"")</f>
        <v>Spike</v>
      </c>
      <c r="AY3894" s="1" t="str">
        <f t="shared" si="22"/>
        <v>Serviços extras</v>
      </c>
      <c r="AZ3894" s="1" t="str">
        <f t="shared" si="23"/>
        <v>5807 | Spike</v>
      </c>
      <c r="BA3894" s="1" t="str">
        <f t="shared" si="24"/>
        <v>Avulso</v>
      </c>
      <c r="BB3894" s="1" t="str">
        <f t="shared" si="25"/>
        <v/>
      </c>
      <c r="BC3894" s="1">
        <f t="shared" si="20"/>
        <v>10</v>
      </c>
    </row>
    <row r="3895" spans="1:55" x14ac:dyDescent="0.3">
      <c r="A3895" t="s">
        <v>11</v>
      </c>
      <c r="B3895" s="3">
        <v>46186</v>
      </c>
      <c r="C3895" t="s">
        <v>27</v>
      </c>
      <c r="D3895">
        <v>5807</v>
      </c>
      <c r="F3895" t="s">
        <v>344</v>
      </c>
      <c r="H3895" t="s">
        <v>276</v>
      </c>
      <c r="I3895">
        <v>2295</v>
      </c>
      <c r="J3895" t="s">
        <v>342</v>
      </c>
      <c r="K3895" t="s">
        <v>343</v>
      </c>
      <c r="L3895">
        <v>557399621106</v>
      </c>
      <c r="N3895">
        <v>0</v>
      </c>
      <c r="O3895" t="s">
        <v>5</v>
      </c>
      <c r="P3895">
        <v>0</v>
      </c>
      <c r="Q3895">
        <v>15</v>
      </c>
      <c r="R3895">
        <v>15</v>
      </c>
      <c r="S3895">
        <v>1</v>
      </c>
      <c r="T3895">
        <v>15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  <c r="AE3895">
        <v>0</v>
      </c>
      <c r="AF3895" t="s">
        <v>6</v>
      </c>
      <c r="AG3895">
        <v>110</v>
      </c>
      <c r="AH3895" t="s">
        <v>219</v>
      </c>
      <c r="AI3895" t="s">
        <v>204</v>
      </c>
      <c r="AJ3895" t="s">
        <v>192</v>
      </c>
      <c r="AK3895" t="s">
        <v>187</v>
      </c>
      <c r="AL3895" t="s">
        <v>200</v>
      </c>
      <c r="AT3895" s="1"/>
      <c r="AU3895" s="2" t="str">
        <f t="shared" si="21"/>
        <v>sábado, 13 de junho de 2026</v>
      </c>
      <c r="AX3895" s="1" t="str" cm="1">
        <f t="array" ref="AX3895">IFERROR(_xlfn.TEXTJOIN(", ",TRUE,_xlfn._xlws.SORT(_xlfn.UNIQUE(_xlfn._xlws.FILTER($K$2:$K$2889,($I$2:$I$2889=I3895)*($K$2:$K$2889&lt;&gt;""))))),"")</f>
        <v>Spike</v>
      </c>
      <c r="AY3895" s="1" t="str">
        <f t="shared" si="22"/>
        <v>Serviços extras</v>
      </c>
      <c r="AZ3895" s="1" t="str">
        <f t="shared" si="23"/>
        <v>5807 | Spike</v>
      </c>
      <c r="BA3895" s="1" t="str">
        <f t="shared" si="24"/>
        <v>Avulso</v>
      </c>
      <c r="BB3895" s="1" t="str">
        <f t="shared" si="25"/>
        <v/>
      </c>
      <c r="BC3895" s="1">
        <f t="shared" si="20"/>
        <v>15</v>
      </c>
    </row>
    <row r="3896" spans="1:55" x14ac:dyDescent="0.3">
      <c r="A3896" t="s">
        <v>1</v>
      </c>
      <c r="B3896" s="3">
        <v>46186</v>
      </c>
      <c r="C3896" t="s">
        <v>27</v>
      </c>
      <c r="D3896">
        <v>5806</v>
      </c>
      <c r="F3896" t="s">
        <v>881</v>
      </c>
      <c r="H3896" t="s">
        <v>4</v>
      </c>
      <c r="I3896">
        <v>2805</v>
      </c>
      <c r="J3896" t="s">
        <v>880</v>
      </c>
      <c r="L3896">
        <v>557388291722</v>
      </c>
      <c r="N3896">
        <v>0</v>
      </c>
      <c r="O3896" t="s">
        <v>5</v>
      </c>
      <c r="P3896">
        <v>0</v>
      </c>
      <c r="Q3896">
        <v>125</v>
      </c>
      <c r="R3896">
        <v>125</v>
      </c>
      <c r="S3896">
        <v>1</v>
      </c>
      <c r="T3896">
        <v>125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 t="s">
        <v>6</v>
      </c>
      <c r="AG3896">
        <v>229</v>
      </c>
      <c r="AS3896" t="s">
        <v>882</v>
      </c>
      <c r="AT3896" s="1"/>
      <c r="AU3896" s="2" t="str">
        <f t="shared" si="21"/>
        <v>sábado, 13 de junho de 2026</v>
      </c>
      <c r="AX3896" s="1" t="str" cm="1">
        <f t="array" ref="AX3896">IFERROR(_xlfn.TEXTJOIN(", ",TRUE,_xlfn._xlws.SORT(_xlfn.UNIQUE(_xlfn._xlws.FILTER($K$2:$K$2889,($I$2:$I$2889=I3896)*($K$2:$K$2889&lt;&gt;""))))),"")</f>
        <v/>
      </c>
      <c r="AY3896" s="1" t="str">
        <f t="shared" si="22"/>
        <v>Loja</v>
      </c>
      <c r="AZ3896" s="1" t="str">
        <f t="shared" si="23"/>
        <v xml:space="preserve">5806 | </v>
      </c>
      <c r="BA3896" s="1" t="str">
        <f t="shared" si="24"/>
        <v>Outros</v>
      </c>
      <c r="BB3896" s="1" t="str">
        <f t="shared" si="25"/>
        <v/>
      </c>
      <c r="BC3896" s="1">
        <f t="shared" si="20"/>
        <v>125</v>
      </c>
    </row>
    <row r="3897" spans="1:55" x14ac:dyDescent="0.3">
      <c r="A3897" t="s">
        <v>133</v>
      </c>
      <c r="B3897" s="3">
        <v>46186</v>
      </c>
      <c r="C3897" t="s">
        <v>27</v>
      </c>
      <c r="D3897">
        <v>5806</v>
      </c>
      <c r="F3897" t="s">
        <v>169</v>
      </c>
      <c r="H3897" t="s">
        <v>276</v>
      </c>
      <c r="I3897">
        <v>2805</v>
      </c>
      <c r="J3897" t="s">
        <v>880</v>
      </c>
      <c r="K3897" t="s">
        <v>259</v>
      </c>
      <c r="L3897">
        <v>557388291722</v>
      </c>
      <c r="N3897">
        <v>0</v>
      </c>
      <c r="O3897" t="s">
        <v>5</v>
      </c>
      <c r="P3897">
        <v>0</v>
      </c>
      <c r="Q3897">
        <v>10</v>
      </c>
      <c r="R3897">
        <v>10</v>
      </c>
      <c r="S3897">
        <v>1</v>
      </c>
      <c r="T3897">
        <v>10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 t="s">
        <v>6</v>
      </c>
      <c r="AG3897">
        <v>229</v>
      </c>
      <c r="AT3897" s="1"/>
      <c r="AU3897" s="2" t="str">
        <f t="shared" si="21"/>
        <v>sábado, 13 de junho de 2026</v>
      </c>
      <c r="AX3897" s="1" t="str" cm="1">
        <f t="array" ref="AX3897">IFERROR(_xlfn.TEXTJOIN(", ",TRUE,_xlfn._xlws.SORT(_xlfn.UNIQUE(_xlfn._xlws.FILTER($K$2:$K$2889,($I$2:$I$2889=I3897)*($K$2:$K$2889&lt;&gt;""))))),"")</f>
        <v/>
      </c>
      <c r="AY3897" s="1" t="str">
        <f t="shared" si="22"/>
        <v>Serviços extras</v>
      </c>
      <c r="AZ3897" s="1" t="str">
        <f t="shared" si="23"/>
        <v>5806 | Nina</v>
      </c>
      <c r="BA3897" s="1" t="str">
        <f t="shared" si="24"/>
        <v>Avulso</v>
      </c>
      <c r="BB3897" s="1" t="str">
        <f t="shared" si="25"/>
        <v/>
      </c>
      <c r="BC3897" s="1">
        <f t="shared" si="20"/>
        <v>10</v>
      </c>
    </row>
    <row r="3898" spans="1:55" x14ac:dyDescent="0.3">
      <c r="A3898" t="s">
        <v>1</v>
      </c>
      <c r="B3898" s="3">
        <v>46186</v>
      </c>
      <c r="C3898" t="s">
        <v>27</v>
      </c>
      <c r="D3898">
        <v>5806</v>
      </c>
      <c r="E3898">
        <v>0</v>
      </c>
      <c r="F3898" t="s">
        <v>883</v>
      </c>
      <c r="H3898" t="s">
        <v>4</v>
      </c>
      <c r="I3898">
        <v>2805</v>
      </c>
      <c r="J3898" t="s">
        <v>880</v>
      </c>
      <c r="L3898">
        <v>557388291722</v>
      </c>
      <c r="N3898">
        <v>0</v>
      </c>
      <c r="O3898" t="s">
        <v>5</v>
      </c>
      <c r="P3898">
        <v>0</v>
      </c>
      <c r="Q3898">
        <v>35</v>
      </c>
      <c r="R3898">
        <v>35</v>
      </c>
      <c r="S3898">
        <v>1</v>
      </c>
      <c r="T3898">
        <v>35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 t="s">
        <v>6</v>
      </c>
      <c r="AG3898">
        <v>229</v>
      </c>
      <c r="AS3898" t="s">
        <v>884</v>
      </c>
      <c r="AT3898" s="1"/>
      <c r="AU3898" s="2" t="str">
        <f t="shared" si="21"/>
        <v>sábado, 13 de junho de 2026</v>
      </c>
      <c r="AX3898" s="1" t="str" cm="1">
        <f t="array" ref="AX3898">IFERROR(_xlfn.TEXTJOIN(", ",TRUE,_xlfn._xlws.SORT(_xlfn.UNIQUE(_xlfn._xlws.FILTER($K$2:$K$2889,($I$2:$I$2889=I3898)*($K$2:$K$2889&lt;&gt;""))))),"")</f>
        <v/>
      </c>
      <c r="AY3898" s="1" t="str">
        <f t="shared" si="22"/>
        <v>Loja</v>
      </c>
      <c r="AZ3898" s="1" t="str">
        <f t="shared" si="23"/>
        <v xml:space="preserve">5806 | </v>
      </c>
      <c r="BA3898" s="1" t="str">
        <f t="shared" si="24"/>
        <v>Outros</v>
      </c>
      <c r="BB3898" s="1" t="str">
        <f t="shared" si="25"/>
        <v/>
      </c>
      <c r="BC3898" s="1">
        <f t="shared" si="20"/>
        <v>35</v>
      </c>
    </row>
    <row r="3899" spans="1:55" x14ac:dyDescent="0.3">
      <c r="A3899" t="s">
        <v>11</v>
      </c>
      <c r="B3899" s="3">
        <v>46186</v>
      </c>
      <c r="C3899" t="s">
        <v>27</v>
      </c>
      <c r="D3899">
        <v>5808</v>
      </c>
      <c r="F3899" t="s">
        <v>362</v>
      </c>
      <c r="H3899" t="s">
        <v>276</v>
      </c>
      <c r="I3899">
        <v>2203</v>
      </c>
      <c r="J3899" t="s">
        <v>349</v>
      </c>
      <c r="K3899" t="s">
        <v>351</v>
      </c>
      <c r="L3899">
        <v>73998571000</v>
      </c>
      <c r="N3899">
        <v>0</v>
      </c>
      <c r="O3899" t="s">
        <v>5</v>
      </c>
      <c r="P3899">
        <v>0</v>
      </c>
      <c r="Q3899">
        <v>150</v>
      </c>
      <c r="R3899">
        <v>150</v>
      </c>
      <c r="S3899">
        <v>1</v>
      </c>
      <c r="T3899">
        <v>150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 t="s">
        <v>6</v>
      </c>
      <c r="AG3899">
        <v>160</v>
      </c>
      <c r="AH3899" t="s">
        <v>352</v>
      </c>
      <c r="AI3899" t="s">
        <v>227</v>
      </c>
      <c r="AJ3899" t="s">
        <v>192</v>
      </c>
      <c r="AK3899" t="s">
        <v>190</v>
      </c>
      <c r="AL3899" t="s">
        <v>353</v>
      </c>
      <c r="AT3899" s="1"/>
      <c r="AU3899" s="2" t="str">
        <f t="shared" si="21"/>
        <v>sábado, 13 de junho de 2026</v>
      </c>
      <c r="AX3899" s="1" t="str" cm="1">
        <f t="array" ref="AX3899">IFERROR(_xlfn.TEXTJOIN(", ",TRUE,_xlfn._xlws.SORT(_xlfn.UNIQUE(_xlfn._xlws.FILTER($K$2:$K$2889,($I$2:$I$2889=I3899)*($K$2:$K$2889&lt;&gt;""))))),"")</f>
        <v>Sunny</v>
      </c>
      <c r="AY3899" s="1" t="str">
        <f t="shared" si="22"/>
        <v>Banho</v>
      </c>
      <c r="AZ3899" s="1" t="str">
        <f t="shared" si="23"/>
        <v>5808 | Sunny</v>
      </c>
      <c r="BA3899" s="1" t="str">
        <f t="shared" si="24"/>
        <v>Avulso</v>
      </c>
      <c r="BB3899" s="1" t="str">
        <f t="shared" si="25"/>
        <v>Banho Porte GG Pelo Longo</v>
      </c>
      <c r="BC3899" s="1">
        <f t="shared" si="20"/>
        <v>150</v>
      </c>
    </row>
    <row r="3900" spans="1:55" x14ac:dyDescent="0.3">
      <c r="A3900" t="s">
        <v>839</v>
      </c>
      <c r="B3900" s="3">
        <v>46186</v>
      </c>
      <c r="C3900" t="s">
        <v>27</v>
      </c>
      <c r="D3900">
        <v>5808</v>
      </c>
      <c r="F3900" t="s">
        <v>169</v>
      </c>
      <c r="H3900" t="s">
        <v>276</v>
      </c>
      <c r="I3900">
        <v>2203</v>
      </c>
      <c r="J3900" t="s">
        <v>349</v>
      </c>
      <c r="K3900" t="s">
        <v>351</v>
      </c>
      <c r="L3900">
        <v>73998571000</v>
      </c>
      <c r="N3900">
        <v>0</v>
      </c>
      <c r="O3900" t="s">
        <v>5</v>
      </c>
      <c r="P3900">
        <v>0</v>
      </c>
      <c r="Q3900">
        <v>10</v>
      </c>
      <c r="R3900">
        <v>10</v>
      </c>
      <c r="S3900">
        <v>1</v>
      </c>
      <c r="T3900">
        <v>10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 t="s">
        <v>6</v>
      </c>
      <c r="AG3900">
        <v>160</v>
      </c>
      <c r="AH3900" t="s">
        <v>352</v>
      </c>
      <c r="AI3900" t="s">
        <v>227</v>
      </c>
      <c r="AJ3900" t="s">
        <v>192</v>
      </c>
      <c r="AK3900" t="s">
        <v>190</v>
      </c>
      <c r="AL3900" t="s">
        <v>353</v>
      </c>
      <c r="AT3900" s="1"/>
      <c r="AU3900" s="2" t="str">
        <f t="shared" si="21"/>
        <v>sábado, 13 de junho de 2026</v>
      </c>
      <c r="AX3900" s="1" t="str" cm="1">
        <f t="array" ref="AX3900">IFERROR(_xlfn.TEXTJOIN(", ",TRUE,_xlfn._xlws.SORT(_xlfn.UNIQUE(_xlfn._xlws.FILTER($K$2:$K$2889,($I$2:$I$2889=I3900)*($K$2:$K$2889&lt;&gt;""))))),"")</f>
        <v>Sunny</v>
      </c>
      <c r="AY3900" s="1" t="str">
        <f t="shared" si="22"/>
        <v>Serviços extras</v>
      </c>
      <c r="AZ3900" s="1" t="str">
        <f t="shared" si="23"/>
        <v>5808 | Sunny</v>
      </c>
      <c r="BA3900" s="1" t="str">
        <f t="shared" si="24"/>
        <v>Avulso</v>
      </c>
      <c r="BB3900" s="1" t="str">
        <f t="shared" si="25"/>
        <v/>
      </c>
      <c r="BC3900" s="1">
        <f t="shared" si="20"/>
        <v>10</v>
      </c>
    </row>
    <row r="3901" spans="1:55" x14ac:dyDescent="0.3">
      <c r="A3901" t="s">
        <v>133</v>
      </c>
      <c r="B3901" s="3">
        <v>46186</v>
      </c>
      <c r="C3901" t="s">
        <v>27</v>
      </c>
      <c r="D3901">
        <v>5809</v>
      </c>
      <c r="F3901" t="s">
        <v>134</v>
      </c>
      <c r="H3901" t="s">
        <v>276</v>
      </c>
      <c r="I3901">
        <v>2541</v>
      </c>
      <c r="J3901" t="s">
        <v>36</v>
      </c>
      <c r="K3901" t="s">
        <v>696</v>
      </c>
      <c r="L3901">
        <v>5573991343985</v>
      </c>
      <c r="N3901">
        <v>0</v>
      </c>
      <c r="O3901" t="s">
        <v>5</v>
      </c>
      <c r="P3901">
        <v>0</v>
      </c>
      <c r="Q3901">
        <v>62</v>
      </c>
      <c r="R3901">
        <v>62</v>
      </c>
      <c r="S3901">
        <v>1</v>
      </c>
      <c r="T3901">
        <v>62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  <c r="AE3901">
        <v>0</v>
      </c>
      <c r="AF3901" t="s">
        <v>6</v>
      </c>
      <c r="AG3901">
        <v>114</v>
      </c>
      <c r="AT3901" s="1"/>
      <c r="AU3901" s="2" t="str">
        <f t="shared" si="21"/>
        <v>sábado, 13 de junho de 2026</v>
      </c>
      <c r="AX3901" s="1" t="str" cm="1">
        <f t="array" ref="AX3901">IFERROR(_xlfn.TEXTJOIN(", ",TRUE,_xlfn._xlws.SORT(_xlfn.UNIQUE(_xlfn._xlws.FILTER($K$2:$K$2889,($I$2:$I$2889=I3901)*($K$2:$K$2889&lt;&gt;""))))),"")</f>
        <v>Estrela</v>
      </c>
      <c r="AY3901" s="1" t="str">
        <f t="shared" si="22"/>
        <v>Banho</v>
      </c>
      <c r="AZ3901" s="1" t="str">
        <f t="shared" si="23"/>
        <v>5809 | Estrela</v>
      </c>
      <c r="BA3901" s="1" t="str">
        <f t="shared" si="24"/>
        <v>Avulso</v>
      </c>
      <c r="BB3901" s="1" t="str">
        <f t="shared" si="25"/>
        <v>Banho Porte P Pelo Longo</v>
      </c>
      <c r="BC3901" s="1">
        <f t="shared" si="20"/>
        <v>62</v>
      </c>
    </row>
    <row r="3902" spans="1:55" x14ac:dyDescent="0.3">
      <c r="A3902" t="s">
        <v>133</v>
      </c>
      <c r="B3902" s="3">
        <v>46186</v>
      </c>
      <c r="C3902" t="s">
        <v>27</v>
      </c>
      <c r="D3902">
        <v>5809</v>
      </c>
      <c r="F3902" t="s">
        <v>169</v>
      </c>
      <c r="H3902" t="s">
        <v>276</v>
      </c>
      <c r="I3902">
        <v>2541</v>
      </c>
      <c r="J3902" t="s">
        <v>36</v>
      </c>
      <c r="K3902" t="s">
        <v>696</v>
      </c>
      <c r="L3902">
        <v>5573991343985</v>
      </c>
      <c r="N3902">
        <v>0</v>
      </c>
      <c r="O3902" t="s">
        <v>5</v>
      </c>
      <c r="P3902">
        <v>0</v>
      </c>
      <c r="Q3902">
        <v>10</v>
      </c>
      <c r="R3902">
        <v>10</v>
      </c>
      <c r="S3902">
        <v>1</v>
      </c>
      <c r="T3902">
        <v>10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 t="s">
        <v>6</v>
      </c>
      <c r="AG3902">
        <v>114</v>
      </c>
      <c r="AT3902" s="1"/>
      <c r="AU3902" s="2" t="str">
        <f t="shared" si="21"/>
        <v>sábado, 13 de junho de 2026</v>
      </c>
      <c r="AX3902" s="1" t="str" cm="1">
        <f t="array" ref="AX3902">IFERROR(_xlfn.TEXTJOIN(", ",TRUE,_xlfn._xlws.SORT(_xlfn.UNIQUE(_xlfn._xlws.FILTER($K$2:$K$2889,($I$2:$I$2889=I3902)*($K$2:$K$2889&lt;&gt;""))))),"")</f>
        <v>Estrela</v>
      </c>
      <c r="AY3902" s="1" t="str">
        <f t="shared" si="22"/>
        <v>Serviços extras</v>
      </c>
      <c r="AZ3902" s="1" t="str">
        <f t="shared" si="23"/>
        <v>5809 | Estrela</v>
      </c>
      <c r="BA3902" s="1" t="str">
        <f t="shared" si="24"/>
        <v>Avulso</v>
      </c>
      <c r="BB3902" s="1" t="str">
        <f t="shared" si="25"/>
        <v/>
      </c>
      <c r="BC3902" s="1">
        <f t="shared" si="20"/>
        <v>10</v>
      </c>
    </row>
    <row r="3903" spans="1:55" x14ac:dyDescent="0.3">
      <c r="A3903" t="s">
        <v>133</v>
      </c>
      <c r="B3903" s="3">
        <v>46186</v>
      </c>
      <c r="C3903" t="s">
        <v>27</v>
      </c>
      <c r="D3903">
        <v>5809</v>
      </c>
      <c r="F3903" t="s">
        <v>275</v>
      </c>
      <c r="H3903" t="s">
        <v>276</v>
      </c>
      <c r="I3903">
        <v>2541</v>
      </c>
      <c r="J3903" t="s">
        <v>36</v>
      </c>
      <c r="K3903" t="s">
        <v>696</v>
      </c>
      <c r="L3903">
        <v>5573991343985</v>
      </c>
      <c r="N3903">
        <v>0</v>
      </c>
      <c r="O3903" t="s">
        <v>5</v>
      </c>
      <c r="P3903">
        <v>0</v>
      </c>
      <c r="Q3903">
        <v>35</v>
      </c>
      <c r="R3903">
        <v>35</v>
      </c>
      <c r="S3903">
        <v>1</v>
      </c>
      <c r="T3903">
        <v>35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  <c r="AE3903">
        <v>0</v>
      </c>
      <c r="AF3903" t="s">
        <v>6</v>
      </c>
      <c r="AG3903">
        <v>114</v>
      </c>
      <c r="AT3903" s="1"/>
      <c r="AU3903" s="2" t="str">
        <f t="shared" si="21"/>
        <v>sábado, 13 de junho de 2026</v>
      </c>
      <c r="AX3903" s="1" t="str" cm="1">
        <f t="array" ref="AX3903">IFERROR(_xlfn.TEXTJOIN(", ",TRUE,_xlfn._xlws.SORT(_xlfn.UNIQUE(_xlfn._xlws.FILTER($K$2:$K$2889,($I$2:$I$2889=I3903)*($K$2:$K$2889&lt;&gt;""))))),"")</f>
        <v>Estrela</v>
      </c>
      <c r="AY3903" s="1" t="str">
        <f t="shared" si="22"/>
        <v>Serviços extras</v>
      </c>
      <c r="AZ3903" s="1" t="str">
        <f t="shared" si="23"/>
        <v>5809 | Estrela</v>
      </c>
      <c r="BA3903" s="1" t="str">
        <f t="shared" si="24"/>
        <v>Avulso</v>
      </c>
      <c r="BB3903" s="1" t="str">
        <f t="shared" si="25"/>
        <v>Hidratacao 1Luxo 1 P Longo</v>
      </c>
      <c r="BC3903" s="1">
        <f t="shared" si="20"/>
        <v>35</v>
      </c>
    </row>
    <row r="3904" spans="1:55" x14ac:dyDescent="0.3">
      <c r="A3904" t="s">
        <v>133</v>
      </c>
      <c r="B3904" s="3">
        <v>46186</v>
      </c>
      <c r="C3904" t="s">
        <v>27</v>
      </c>
      <c r="D3904">
        <v>5811</v>
      </c>
      <c r="F3904" t="s">
        <v>134</v>
      </c>
      <c r="H3904" t="s">
        <v>276</v>
      </c>
      <c r="I3904">
        <v>2895</v>
      </c>
      <c r="J3904" t="s">
        <v>618</v>
      </c>
      <c r="K3904" t="s">
        <v>155</v>
      </c>
      <c r="L3904">
        <v>557388583769</v>
      </c>
      <c r="N3904">
        <v>0</v>
      </c>
      <c r="O3904" t="s">
        <v>5</v>
      </c>
      <c r="P3904">
        <v>0</v>
      </c>
      <c r="Q3904">
        <v>62</v>
      </c>
      <c r="R3904">
        <v>62</v>
      </c>
      <c r="S3904">
        <v>1</v>
      </c>
      <c r="T3904">
        <v>62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 t="s">
        <v>6</v>
      </c>
      <c r="AG3904">
        <v>72</v>
      </c>
      <c r="AT3904" s="1"/>
      <c r="AU3904" s="2" t="str">
        <f t="shared" si="21"/>
        <v>sábado, 13 de junho de 2026</v>
      </c>
      <c r="AX3904" s="1" t="str" cm="1">
        <f t="array" ref="AX3904">IFERROR(_xlfn.TEXTJOIN(", ",TRUE,_xlfn._xlws.SORT(_xlfn.UNIQUE(_xlfn._xlws.FILTER($K$2:$K$2889,($I$2:$I$2889=I3904)*($K$2:$K$2889&lt;&gt;""))))),"")</f>
        <v>Mel</v>
      </c>
      <c r="AY3904" s="1" t="str">
        <f t="shared" si="22"/>
        <v>Banho</v>
      </c>
      <c r="AZ3904" s="1" t="str">
        <f t="shared" si="23"/>
        <v>5811 | Mel</v>
      </c>
      <c r="BA3904" s="1" t="str">
        <f t="shared" si="24"/>
        <v>Avulso</v>
      </c>
      <c r="BB3904" s="1" t="str">
        <f t="shared" si="25"/>
        <v>Banho Porte P Pelo Longo</v>
      </c>
      <c r="BC3904" s="1">
        <f t="shared" si="20"/>
        <v>62</v>
      </c>
    </row>
    <row r="3905" spans="1:55" x14ac:dyDescent="0.3">
      <c r="A3905" t="s">
        <v>133</v>
      </c>
      <c r="B3905" s="3">
        <v>46186</v>
      </c>
      <c r="C3905" t="s">
        <v>27</v>
      </c>
      <c r="D3905">
        <v>5811</v>
      </c>
      <c r="F3905" t="s">
        <v>169</v>
      </c>
      <c r="H3905" t="s">
        <v>276</v>
      </c>
      <c r="I3905">
        <v>2895</v>
      </c>
      <c r="J3905" t="s">
        <v>618</v>
      </c>
      <c r="K3905" t="s">
        <v>155</v>
      </c>
      <c r="L3905">
        <v>557388583769</v>
      </c>
      <c r="N3905">
        <v>0</v>
      </c>
      <c r="O3905" t="s">
        <v>5</v>
      </c>
      <c r="P3905">
        <v>0</v>
      </c>
      <c r="Q3905">
        <v>10</v>
      </c>
      <c r="R3905">
        <v>10</v>
      </c>
      <c r="S3905">
        <v>1</v>
      </c>
      <c r="T3905">
        <v>10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 t="s">
        <v>6</v>
      </c>
      <c r="AG3905">
        <v>72</v>
      </c>
      <c r="AT3905" s="1"/>
      <c r="AU3905" s="2" t="str">
        <f t="shared" si="21"/>
        <v>sábado, 13 de junho de 2026</v>
      </c>
      <c r="AX3905" s="1" t="str" cm="1">
        <f t="array" ref="AX3905">IFERROR(_xlfn.TEXTJOIN(", ",TRUE,_xlfn._xlws.SORT(_xlfn.UNIQUE(_xlfn._xlws.FILTER($K$2:$K$2889,($I$2:$I$2889=I3905)*($K$2:$K$2889&lt;&gt;""))))),"")</f>
        <v>Mel</v>
      </c>
      <c r="AY3905" s="1" t="str">
        <f t="shared" si="22"/>
        <v>Serviços extras</v>
      </c>
      <c r="AZ3905" s="1" t="str">
        <f t="shared" si="23"/>
        <v>5811 | Mel</v>
      </c>
      <c r="BA3905" s="1" t="str">
        <f t="shared" si="24"/>
        <v>Avulso</v>
      </c>
      <c r="BB3905" s="1" t="str">
        <f t="shared" si="25"/>
        <v/>
      </c>
      <c r="BC3905" s="1">
        <f t="shared" si="20"/>
        <v>10</v>
      </c>
    </row>
    <row r="3906" spans="1:55" x14ac:dyDescent="0.3">
      <c r="A3906" t="s">
        <v>133</v>
      </c>
      <c r="B3906" s="3">
        <v>46186</v>
      </c>
      <c r="C3906" t="s">
        <v>27</v>
      </c>
      <c r="D3906">
        <v>5813</v>
      </c>
      <c r="F3906" t="s">
        <v>134</v>
      </c>
      <c r="H3906" t="s">
        <v>276</v>
      </c>
      <c r="I3906">
        <v>2222</v>
      </c>
      <c r="J3906" t="s">
        <v>449</v>
      </c>
      <c r="K3906" t="s">
        <v>450</v>
      </c>
      <c r="L3906">
        <v>7391084630</v>
      </c>
      <c r="N3906">
        <v>0</v>
      </c>
      <c r="O3906" t="s">
        <v>5</v>
      </c>
      <c r="P3906">
        <v>0</v>
      </c>
      <c r="Q3906">
        <v>62</v>
      </c>
      <c r="R3906">
        <v>62</v>
      </c>
      <c r="S3906">
        <v>1</v>
      </c>
      <c r="T3906">
        <v>62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 t="s">
        <v>6</v>
      </c>
      <c r="AG3906">
        <v>72</v>
      </c>
      <c r="AH3906" t="s">
        <v>229</v>
      </c>
      <c r="AI3906" t="s">
        <v>230</v>
      </c>
      <c r="AJ3906" t="s">
        <v>192</v>
      </c>
      <c r="AK3906" t="s">
        <v>190</v>
      </c>
      <c r="AL3906" t="s">
        <v>188</v>
      </c>
      <c r="AT3906" s="1"/>
      <c r="AU3906" s="2" t="str">
        <f t="shared" si="21"/>
        <v>sábado, 13 de junho de 2026</v>
      </c>
      <c r="AX3906" s="1" t="str" cm="1">
        <f t="array" ref="AX3906">IFERROR(_xlfn.TEXTJOIN(", ",TRUE,_xlfn._xlws.SORT(_xlfn.UNIQUE(_xlfn._xlws.FILTER($K$2:$K$2889,($I$2:$I$2889=I3906)*($K$2:$K$2889&lt;&gt;""))))),"")</f>
        <v>Aisha</v>
      </c>
      <c r="AY3906" s="1" t="str">
        <f t="shared" si="22"/>
        <v>Banho</v>
      </c>
      <c r="AZ3906" s="1" t="str">
        <f t="shared" si="23"/>
        <v>5813 | Aisha</v>
      </c>
      <c r="BA3906" s="1" t="str">
        <f t="shared" si="24"/>
        <v>Avulso</v>
      </c>
      <c r="BB3906" s="1" t="str">
        <f t="shared" si="25"/>
        <v>Banho Porte P Pelo Longo</v>
      </c>
      <c r="BC3906" s="1">
        <f t="shared" si="20"/>
        <v>62</v>
      </c>
    </row>
    <row r="3907" spans="1:55" x14ac:dyDescent="0.3">
      <c r="A3907" t="s">
        <v>133</v>
      </c>
      <c r="B3907" s="3">
        <v>46186</v>
      </c>
      <c r="C3907" t="s">
        <v>27</v>
      </c>
      <c r="D3907">
        <v>5812</v>
      </c>
      <c r="F3907" t="s">
        <v>134</v>
      </c>
      <c r="H3907" t="s">
        <v>276</v>
      </c>
      <c r="I3907">
        <v>2172</v>
      </c>
      <c r="J3907" t="s">
        <v>448</v>
      </c>
      <c r="K3907" t="s">
        <v>259</v>
      </c>
      <c r="L3907">
        <v>73991084630</v>
      </c>
      <c r="N3907">
        <v>0</v>
      </c>
      <c r="O3907" t="s">
        <v>5</v>
      </c>
      <c r="P3907">
        <v>0</v>
      </c>
      <c r="Q3907">
        <v>62</v>
      </c>
      <c r="R3907">
        <v>62</v>
      </c>
      <c r="S3907">
        <v>1</v>
      </c>
      <c r="T3907">
        <v>62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  <c r="AE3907">
        <v>0</v>
      </c>
      <c r="AF3907" t="s">
        <v>6</v>
      </c>
      <c r="AG3907">
        <v>72</v>
      </c>
      <c r="AH3907" t="s">
        <v>229</v>
      </c>
      <c r="AI3907" t="s">
        <v>295</v>
      </c>
      <c r="AJ3907" t="s">
        <v>192</v>
      </c>
      <c r="AK3907" t="s">
        <v>190</v>
      </c>
      <c r="AL3907" t="s">
        <v>188</v>
      </c>
      <c r="AT3907" s="1"/>
      <c r="AU3907" s="2" t="str">
        <f t="shared" si="21"/>
        <v>sábado, 13 de junho de 2026</v>
      </c>
      <c r="AX3907" s="1" t="str" cm="1">
        <f t="array" ref="AX3907">IFERROR(_xlfn.TEXTJOIN(", ",TRUE,_xlfn._xlws.SORT(_xlfn.UNIQUE(_xlfn._xlws.FILTER($K$2:$K$2889,($I$2:$I$2889=I3907)*($K$2:$K$2889&lt;&gt;""))))),"")</f>
        <v>Nina</v>
      </c>
      <c r="AY3907" s="1" t="str">
        <f t="shared" si="22"/>
        <v>Banho</v>
      </c>
      <c r="AZ3907" s="1" t="str">
        <f t="shared" si="23"/>
        <v>5812 | Nina</v>
      </c>
      <c r="BA3907" s="1" t="str">
        <f t="shared" si="24"/>
        <v>Avulso</v>
      </c>
      <c r="BB3907" s="1" t="str">
        <f t="shared" si="25"/>
        <v>Banho Porte P Pelo Longo</v>
      </c>
      <c r="BC3907" s="1">
        <f t="shared" si="20"/>
        <v>62</v>
      </c>
    </row>
    <row r="3908" spans="1:55" x14ac:dyDescent="0.3">
      <c r="A3908" t="s">
        <v>133</v>
      </c>
      <c r="B3908" s="3">
        <v>46186</v>
      </c>
      <c r="C3908" t="s">
        <v>27</v>
      </c>
      <c r="D3908">
        <v>5813</v>
      </c>
      <c r="F3908" t="s">
        <v>169</v>
      </c>
      <c r="H3908" t="s">
        <v>276</v>
      </c>
      <c r="I3908">
        <v>2222</v>
      </c>
      <c r="J3908" t="s">
        <v>449</v>
      </c>
      <c r="K3908" t="s">
        <v>450</v>
      </c>
      <c r="L3908">
        <v>7391084630</v>
      </c>
      <c r="N3908">
        <v>0</v>
      </c>
      <c r="O3908" t="s">
        <v>5</v>
      </c>
      <c r="P3908">
        <v>0</v>
      </c>
      <c r="Q3908">
        <v>10</v>
      </c>
      <c r="R3908">
        <v>10</v>
      </c>
      <c r="S3908">
        <v>1</v>
      </c>
      <c r="T3908">
        <v>10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  <c r="AE3908">
        <v>0</v>
      </c>
      <c r="AF3908" t="s">
        <v>6</v>
      </c>
      <c r="AG3908">
        <v>72</v>
      </c>
      <c r="AH3908" t="s">
        <v>229</v>
      </c>
      <c r="AI3908" t="s">
        <v>230</v>
      </c>
      <c r="AJ3908" t="s">
        <v>192</v>
      </c>
      <c r="AK3908" t="s">
        <v>190</v>
      </c>
      <c r="AL3908" t="s">
        <v>188</v>
      </c>
      <c r="AT3908" s="1"/>
      <c r="AU3908" s="2" t="str">
        <f t="shared" si="21"/>
        <v>sábado, 13 de junho de 2026</v>
      </c>
      <c r="AX3908" s="1" t="str" cm="1">
        <f t="array" ref="AX3908">IFERROR(_xlfn.TEXTJOIN(", ",TRUE,_xlfn._xlws.SORT(_xlfn.UNIQUE(_xlfn._xlws.FILTER($K$2:$K$2889,($I$2:$I$2889=I3908)*($K$2:$K$2889&lt;&gt;""))))),"")</f>
        <v>Aisha</v>
      </c>
      <c r="AY3908" s="1" t="str">
        <f t="shared" si="22"/>
        <v>Serviços extras</v>
      </c>
      <c r="AZ3908" s="1" t="str">
        <f t="shared" si="23"/>
        <v>5813 | Aisha</v>
      </c>
      <c r="BA3908" s="1" t="str">
        <f t="shared" si="24"/>
        <v>Avulso</v>
      </c>
      <c r="BB3908" s="1" t="str">
        <f t="shared" si="25"/>
        <v/>
      </c>
      <c r="BC3908" s="1">
        <f t="shared" si="20"/>
        <v>10</v>
      </c>
    </row>
    <row r="3909" spans="1:55" x14ac:dyDescent="0.3">
      <c r="A3909" t="s">
        <v>133</v>
      </c>
      <c r="B3909" s="3">
        <v>46186</v>
      </c>
      <c r="C3909" t="s">
        <v>27</v>
      </c>
      <c r="D3909">
        <v>5812</v>
      </c>
      <c r="F3909" t="s">
        <v>169</v>
      </c>
      <c r="H3909" t="s">
        <v>276</v>
      </c>
      <c r="I3909">
        <v>2172</v>
      </c>
      <c r="J3909" t="s">
        <v>448</v>
      </c>
      <c r="K3909" t="s">
        <v>259</v>
      </c>
      <c r="L3909">
        <v>73991084630</v>
      </c>
      <c r="N3909">
        <v>0</v>
      </c>
      <c r="O3909" t="s">
        <v>5</v>
      </c>
      <c r="P3909">
        <v>0</v>
      </c>
      <c r="Q3909">
        <v>10</v>
      </c>
      <c r="R3909">
        <v>10</v>
      </c>
      <c r="S3909">
        <v>1</v>
      </c>
      <c r="T3909">
        <v>10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  <c r="AE3909">
        <v>0</v>
      </c>
      <c r="AF3909" t="s">
        <v>6</v>
      </c>
      <c r="AG3909">
        <v>72</v>
      </c>
      <c r="AH3909" t="s">
        <v>229</v>
      </c>
      <c r="AI3909" t="s">
        <v>295</v>
      </c>
      <c r="AJ3909" t="s">
        <v>192</v>
      </c>
      <c r="AK3909" t="s">
        <v>190</v>
      </c>
      <c r="AL3909" t="s">
        <v>188</v>
      </c>
      <c r="AT3909" s="1"/>
      <c r="AU3909" s="2" t="str">
        <f t="shared" si="21"/>
        <v>sábado, 13 de junho de 2026</v>
      </c>
      <c r="AX3909" s="1" t="str" cm="1">
        <f t="array" ref="AX3909">IFERROR(_xlfn.TEXTJOIN(", ",TRUE,_xlfn._xlws.SORT(_xlfn.UNIQUE(_xlfn._xlws.FILTER($K$2:$K$2889,($I$2:$I$2889=I3909)*($K$2:$K$2889&lt;&gt;""))))),"")</f>
        <v>Nina</v>
      </c>
      <c r="AY3909" s="1" t="str">
        <f t="shared" si="22"/>
        <v>Serviços extras</v>
      </c>
      <c r="AZ3909" s="1" t="str">
        <f t="shared" si="23"/>
        <v>5812 | Nina</v>
      </c>
      <c r="BA3909" s="1" t="str">
        <f t="shared" si="24"/>
        <v>Avulso</v>
      </c>
      <c r="BB3909" s="1" t="str">
        <f t="shared" si="25"/>
        <v/>
      </c>
      <c r="BC3909" s="1">
        <f t="shared" si="20"/>
        <v>10</v>
      </c>
    </row>
    <row r="3910" spans="1:55" x14ac:dyDescent="0.3">
      <c r="A3910" t="s">
        <v>839</v>
      </c>
      <c r="B3910" s="3">
        <v>46186</v>
      </c>
      <c r="C3910" t="s">
        <v>27</v>
      </c>
      <c r="D3910">
        <v>5810</v>
      </c>
      <c r="F3910" t="s">
        <v>134</v>
      </c>
      <c r="H3910" t="s">
        <v>276</v>
      </c>
      <c r="I3910">
        <v>2166</v>
      </c>
      <c r="J3910" t="s">
        <v>33</v>
      </c>
      <c r="K3910" t="s">
        <v>228</v>
      </c>
      <c r="L3910">
        <v>73988696868</v>
      </c>
      <c r="N3910">
        <v>0</v>
      </c>
      <c r="O3910" t="s">
        <v>5</v>
      </c>
      <c r="P3910">
        <v>0</v>
      </c>
      <c r="Q3910">
        <v>62</v>
      </c>
      <c r="R3910">
        <v>62</v>
      </c>
      <c r="S3910">
        <v>1</v>
      </c>
      <c r="T3910">
        <v>62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 t="s">
        <v>6</v>
      </c>
      <c r="AG3910">
        <v>72</v>
      </c>
      <c r="AH3910" t="s">
        <v>229</v>
      </c>
      <c r="AI3910" t="s">
        <v>230</v>
      </c>
      <c r="AJ3910" t="s">
        <v>192</v>
      </c>
      <c r="AK3910" t="s">
        <v>187</v>
      </c>
      <c r="AL3910" t="s">
        <v>188</v>
      </c>
      <c r="AT3910" s="1"/>
      <c r="AU3910" s="2" t="str">
        <f t="shared" si="21"/>
        <v>sábado, 13 de junho de 2026</v>
      </c>
      <c r="AX3910" s="1" t="str" cm="1">
        <f t="array" ref="AX3910">IFERROR(_xlfn.TEXTJOIN(", ",TRUE,_xlfn._xlws.SORT(_xlfn.UNIQUE(_xlfn._xlws.FILTER($K$2:$K$2889,($I$2:$I$2889=I3910)*($K$2:$K$2889&lt;&gt;""))))),"")</f>
        <v>Sun</v>
      </c>
      <c r="AY3910" s="1" t="str">
        <f t="shared" si="22"/>
        <v>Banho</v>
      </c>
      <c r="AZ3910" s="1" t="str">
        <f t="shared" si="23"/>
        <v>5810 | Sun</v>
      </c>
      <c r="BA3910" s="1" t="str">
        <f t="shared" si="24"/>
        <v>Avulso</v>
      </c>
      <c r="BB3910" s="1" t="str">
        <f t="shared" si="25"/>
        <v>Banho Porte P Pelo Longo</v>
      </c>
      <c r="BC3910" s="1">
        <f t="shared" si="20"/>
        <v>62</v>
      </c>
    </row>
    <row r="3911" spans="1:55" x14ac:dyDescent="0.3">
      <c r="A3911" t="s">
        <v>839</v>
      </c>
      <c r="B3911" s="3">
        <v>46186</v>
      </c>
      <c r="C3911" t="s">
        <v>27</v>
      </c>
      <c r="D3911">
        <v>5810</v>
      </c>
      <c r="F3911" t="s">
        <v>169</v>
      </c>
      <c r="H3911" t="s">
        <v>276</v>
      </c>
      <c r="I3911">
        <v>2166</v>
      </c>
      <c r="J3911" t="s">
        <v>33</v>
      </c>
      <c r="K3911" t="s">
        <v>228</v>
      </c>
      <c r="L3911">
        <v>73988696868</v>
      </c>
      <c r="N3911">
        <v>0</v>
      </c>
      <c r="O3911" t="s">
        <v>5</v>
      </c>
      <c r="P3911">
        <v>0</v>
      </c>
      <c r="Q3911">
        <v>10</v>
      </c>
      <c r="R3911">
        <v>10</v>
      </c>
      <c r="S3911">
        <v>1</v>
      </c>
      <c r="T3911">
        <v>10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 t="s">
        <v>6</v>
      </c>
      <c r="AG3911">
        <v>72</v>
      </c>
      <c r="AH3911" t="s">
        <v>229</v>
      </c>
      <c r="AI3911" t="s">
        <v>230</v>
      </c>
      <c r="AJ3911" t="s">
        <v>192</v>
      </c>
      <c r="AK3911" t="s">
        <v>187</v>
      </c>
      <c r="AL3911" t="s">
        <v>188</v>
      </c>
      <c r="AT3911" s="1"/>
      <c r="AU3911" s="2" t="str">
        <f t="shared" si="21"/>
        <v>sábado, 13 de junho de 2026</v>
      </c>
      <c r="AX3911" s="1" t="str" cm="1">
        <f t="array" ref="AX3911">IFERROR(_xlfn.TEXTJOIN(", ",TRUE,_xlfn._xlws.SORT(_xlfn.UNIQUE(_xlfn._xlws.FILTER($K$2:$K$2889,($I$2:$I$2889=I3911)*($K$2:$K$2889&lt;&gt;""))))),"")</f>
        <v>Sun</v>
      </c>
      <c r="AY3911" s="1" t="str">
        <f t="shared" si="22"/>
        <v>Serviços extras</v>
      </c>
      <c r="AZ3911" s="1" t="str">
        <f t="shared" si="23"/>
        <v>5810 | Sun</v>
      </c>
      <c r="BA3911" s="1" t="str">
        <f t="shared" si="24"/>
        <v>Avulso</v>
      </c>
      <c r="BB3911" s="1" t="str">
        <f t="shared" si="25"/>
        <v/>
      </c>
      <c r="BC3911" s="1">
        <f t="shared" si="20"/>
        <v>10</v>
      </c>
    </row>
    <row r="3912" spans="1:55" x14ac:dyDescent="0.3">
      <c r="A3912" t="s">
        <v>1</v>
      </c>
      <c r="B3912" s="3">
        <v>46186</v>
      </c>
      <c r="C3912" t="s">
        <v>27</v>
      </c>
      <c r="D3912">
        <v>5809</v>
      </c>
      <c r="E3912">
        <v>0</v>
      </c>
      <c r="F3912" t="s">
        <v>31</v>
      </c>
      <c r="H3912" t="s">
        <v>4</v>
      </c>
      <c r="I3912">
        <v>2541</v>
      </c>
      <c r="J3912" t="s">
        <v>36</v>
      </c>
      <c r="L3912">
        <v>5573991343985</v>
      </c>
      <c r="N3912">
        <v>0</v>
      </c>
      <c r="O3912" t="s">
        <v>5</v>
      </c>
      <c r="P3912">
        <v>0</v>
      </c>
      <c r="Q3912">
        <v>7</v>
      </c>
      <c r="R3912">
        <v>7</v>
      </c>
      <c r="S3912">
        <v>1</v>
      </c>
      <c r="T3912">
        <v>7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 t="s">
        <v>6</v>
      </c>
      <c r="AG3912">
        <v>114</v>
      </c>
      <c r="AT3912" s="1"/>
      <c r="AU3912" s="2" t="str">
        <f t="shared" si="21"/>
        <v>sábado, 13 de junho de 2026</v>
      </c>
      <c r="AX3912" s="1" t="str" cm="1">
        <f t="array" ref="AX3912">IFERROR(_xlfn.TEXTJOIN(", ",TRUE,_xlfn._xlws.SORT(_xlfn.UNIQUE(_xlfn._xlws.FILTER($K$2:$K$2889,($I$2:$I$2889=I3912)*($K$2:$K$2889&lt;&gt;""))))),"")</f>
        <v>Estrela</v>
      </c>
      <c r="AY3912" s="1" t="str">
        <f t="shared" si="22"/>
        <v>Loja</v>
      </c>
      <c r="AZ3912" s="1" t="str">
        <f t="shared" si="23"/>
        <v xml:space="preserve">5809 | </v>
      </c>
      <c r="BA3912" s="1" t="str">
        <f t="shared" si="24"/>
        <v>Outros</v>
      </c>
      <c r="BB3912" s="1" t="str">
        <f t="shared" si="25"/>
        <v/>
      </c>
      <c r="BC3912" s="1">
        <f t="shared" si="20"/>
        <v>7</v>
      </c>
    </row>
    <row r="3913" spans="1:55" x14ac:dyDescent="0.3">
      <c r="A3913" t="s">
        <v>839</v>
      </c>
      <c r="B3913" s="3">
        <v>46188</v>
      </c>
      <c r="C3913" t="s">
        <v>43</v>
      </c>
      <c r="D3913">
        <v>5814</v>
      </c>
      <c r="F3913" t="s">
        <v>159</v>
      </c>
      <c r="H3913" t="s">
        <v>276</v>
      </c>
      <c r="I3913">
        <v>2873</v>
      </c>
      <c r="J3913" t="s">
        <v>468</v>
      </c>
      <c r="K3913" t="s">
        <v>469</v>
      </c>
      <c r="L3913">
        <v>61981751582</v>
      </c>
      <c r="N3913">
        <v>0</v>
      </c>
      <c r="O3913" t="s">
        <v>5</v>
      </c>
      <c r="P3913">
        <v>0</v>
      </c>
      <c r="Q3913">
        <v>75</v>
      </c>
      <c r="R3913">
        <v>75</v>
      </c>
      <c r="S3913">
        <v>1</v>
      </c>
      <c r="T3913">
        <v>75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 t="s">
        <v>6</v>
      </c>
      <c r="AG3913">
        <v>75</v>
      </c>
      <c r="AK3913" t="s">
        <v>190</v>
      </c>
      <c r="AL3913" t="s">
        <v>200</v>
      </c>
      <c r="AT3913" s="1"/>
      <c r="AU3913" s="2" t="str">
        <f t="shared" si="21"/>
        <v>segunda-feira, 15 de junho de 2026</v>
      </c>
      <c r="AX3913" s="1" t="str" cm="1">
        <f t="array" ref="AX3913">IFERROR(_xlfn.TEXTJOIN(", ",TRUE,_xlfn._xlws.SORT(_xlfn.UNIQUE(_xlfn._xlws.FILTER($K$2:$K$2889,($I$2:$I$2889=I3913)*($K$2:$K$2889&lt;&gt;""))))),"")</f>
        <v>Olivia</v>
      </c>
      <c r="AY3913" s="1" t="str">
        <f t="shared" si="22"/>
        <v>Banho</v>
      </c>
      <c r="AZ3913" s="1" t="str">
        <f t="shared" si="23"/>
        <v>5814 | Olivia</v>
      </c>
      <c r="BA3913" s="1" t="str">
        <f t="shared" si="24"/>
        <v>Avulso</v>
      </c>
      <c r="BB3913" s="1" t="str">
        <f t="shared" si="25"/>
        <v>Banho Porte M Pelo curto</v>
      </c>
      <c r="BC3913" s="1">
        <f t="shared" si="20"/>
        <v>75</v>
      </c>
    </row>
    <row r="3914" spans="1:55" x14ac:dyDescent="0.3">
      <c r="A3914" t="s">
        <v>11</v>
      </c>
      <c r="B3914" s="3">
        <v>46188</v>
      </c>
      <c r="C3914" t="s">
        <v>43</v>
      </c>
      <c r="D3914">
        <v>5815</v>
      </c>
      <c r="F3914" t="s">
        <v>134</v>
      </c>
      <c r="H3914" t="s">
        <v>276</v>
      </c>
      <c r="I3914">
        <v>2312</v>
      </c>
      <c r="J3914" t="s">
        <v>305</v>
      </c>
      <c r="K3914" t="s">
        <v>144</v>
      </c>
      <c r="L3914">
        <v>73988494978</v>
      </c>
      <c r="N3914">
        <v>0</v>
      </c>
      <c r="O3914" t="s">
        <v>5</v>
      </c>
      <c r="P3914">
        <v>0</v>
      </c>
      <c r="Q3914">
        <v>62</v>
      </c>
      <c r="R3914">
        <v>62</v>
      </c>
      <c r="S3914">
        <v>1</v>
      </c>
      <c r="T3914">
        <v>62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  <c r="AE3914">
        <v>0</v>
      </c>
      <c r="AF3914" t="s">
        <v>6</v>
      </c>
      <c r="AG3914">
        <v>168</v>
      </c>
      <c r="AT3914" s="1"/>
      <c r="AU3914" s="2" t="str">
        <f t="shared" si="21"/>
        <v>segunda-feira, 15 de junho de 2026</v>
      </c>
      <c r="AX3914" s="1" t="str" cm="1">
        <f t="array" ref="AX3914">IFERROR(_xlfn.TEXTJOIN(", ",TRUE,_xlfn._xlws.SORT(_xlfn.UNIQUE(_xlfn._xlws.FILTER($K$2:$K$2889,($I$2:$I$2889=I3914)*($K$2:$K$2889&lt;&gt;""))))),"")</f>
        <v/>
      </c>
      <c r="AY3914" s="1" t="str">
        <f t="shared" si="22"/>
        <v>Banho</v>
      </c>
      <c r="AZ3914" s="1" t="str">
        <f t="shared" si="23"/>
        <v>5815 | Luna</v>
      </c>
      <c r="BA3914" s="1" t="str">
        <f t="shared" si="24"/>
        <v>Avulso</v>
      </c>
      <c r="BB3914" s="1" t="str">
        <f t="shared" si="25"/>
        <v>Banho Porte P Pelo Longo</v>
      </c>
      <c r="BC3914" s="1">
        <f t="shared" si="20"/>
        <v>62</v>
      </c>
    </row>
    <row r="3915" spans="1:55" x14ac:dyDescent="0.3">
      <c r="A3915" t="s">
        <v>11</v>
      </c>
      <c r="B3915" s="3">
        <v>46188</v>
      </c>
      <c r="C3915" t="s">
        <v>43</v>
      </c>
      <c r="D3915">
        <v>5815</v>
      </c>
      <c r="F3915" t="s">
        <v>146</v>
      </c>
      <c r="H3915" t="s">
        <v>276</v>
      </c>
      <c r="I3915">
        <v>2312</v>
      </c>
      <c r="J3915" t="s">
        <v>305</v>
      </c>
      <c r="K3915" t="s">
        <v>144</v>
      </c>
      <c r="L3915">
        <v>73988494978</v>
      </c>
      <c r="N3915">
        <v>0</v>
      </c>
      <c r="O3915" t="s">
        <v>5</v>
      </c>
      <c r="P3915">
        <v>0</v>
      </c>
      <c r="Q3915">
        <v>12</v>
      </c>
      <c r="R3915">
        <v>12</v>
      </c>
      <c r="S3915">
        <v>1</v>
      </c>
      <c r="T3915">
        <v>12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  <c r="AE3915">
        <v>0</v>
      </c>
      <c r="AF3915" t="s">
        <v>6</v>
      </c>
      <c r="AG3915">
        <v>168</v>
      </c>
      <c r="AT3915" s="1"/>
      <c r="AU3915" s="2" t="str">
        <f t="shared" si="21"/>
        <v>segunda-feira, 15 de junho de 2026</v>
      </c>
      <c r="AX3915" s="1" t="str" cm="1">
        <f t="array" ref="AX3915">IFERROR(_xlfn.TEXTJOIN(", ",TRUE,_xlfn._xlws.SORT(_xlfn.UNIQUE(_xlfn._xlws.FILTER($K$2:$K$2889,($I$2:$I$2889=I3915)*($K$2:$K$2889&lt;&gt;""))))),"")</f>
        <v/>
      </c>
      <c r="AY3915" s="1" t="str">
        <f t="shared" si="22"/>
        <v>Serviços extras</v>
      </c>
      <c r="AZ3915" s="1" t="str">
        <f t="shared" si="23"/>
        <v>5815 | Luna</v>
      </c>
      <c r="BA3915" s="1" t="str">
        <f t="shared" si="24"/>
        <v>Avulso</v>
      </c>
      <c r="BB3915" s="1" t="str">
        <f t="shared" si="25"/>
        <v/>
      </c>
      <c r="BC3915" s="1">
        <f t="shared" ref="BC3915:BC3978" si="26">IF(ISBLANK(B3915),"", IF(ISBLANK(R3915),Q3915*S3915,R3915*S3915))</f>
        <v>12</v>
      </c>
    </row>
    <row r="3916" spans="1:55" x14ac:dyDescent="0.3">
      <c r="A3916" t="s">
        <v>839</v>
      </c>
      <c r="B3916" s="3">
        <v>46188</v>
      </c>
      <c r="C3916" t="s">
        <v>43</v>
      </c>
      <c r="D3916">
        <v>5815</v>
      </c>
      <c r="F3916" t="s">
        <v>134</v>
      </c>
      <c r="H3916" t="s">
        <v>276</v>
      </c>
      <c r="I3916">
        <v>2312</v>
      </c>
      <c r="J3916" t="s">
        <v>305</v>
      </c>
      <c r="K3916" t="s">
        <v>885</v>
      </c>
      <c r="L3916">
        <v>73988494978</v>
      </c>
      <c r="N3916">
        <v>0</v>
      </c>
      <c r="O3916" t="s">
        <v>5</v>
      </c>
      <c r="P3916">
        <v>0</v>
      </c>
      <c r="Q3916">
        <v>62</v>
      </c>
      <c r="R3916">
        <v>62</v>
      </c>
      <c r="S3916">
        <v>1</v>
      </c>
      <c r="T3916">
        <v>62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 t="s">
        <v>6</v>
      </c>
      <c r="AG3916">
        <v>168</v>
      </c>
      <c r="AH3916" t="s">
        <v>203</v>
      </c>
      <c r="AJ3916" t="s">
        <v>192</v>
      </c>
      <c r="AL3916" t="s">
        <v>188</v>
      </c>
      <c r="AT3916" s="1"/>
      <c r="AU3916" s="2" t="str">
        <f t="shared" si="21"/>
        <v>segunda-feira, 15 de junho de 2026</v>
      </c>
      <c r="AX3916" s="1" t="str" cm="1">
        <f t="array" ref="AX3916">IFERROR(_xlfn.TEXTJOIN(", ",TRUE,_xlfn._xlws.SORT(_xlfn.UNIQUE(_xlfn._xlws.FILTER($K$2:$K$2889,($I$2:$I$2889=I3916)*($K$2:$K$2889&lt;&gt;""))))),"")</f>
        <v/>
      </c>
      <c r="AY3916" s="1" t="str">
        <f t="shared" si="22"/>
        <v>Banho</v>
      </c>
      <c r="AZ3916" s="1" t="str">
        <f t="shared" si="23"/>
        <v>5815 | Pedrito</v>
      </c>
      <c r="BA3916" s="1" t="str">
        <f t="shared" si="24"/>
        <v>Avulso</v>
      </c>
      <c r="BB3916" s="1" t="str">
        <f t="shared" si="25"/>
        <v>Banho Porte P Pelo Longo</v>
      </c>
      <c r="BC3916" s="1">
        <f t="shared" si="26"/>
        <v>62</v>
      </c>
    </row>
    <row r="3917" spans="1:55" x14ac:dyDescent="0.3">
      <c r="A3917" t="s">
        <v>839</v>
      </c>
      <c r="B3917" s="3">
        <v>46188</v>
      </c>
      <c r="C3917" t="s">
        <v>43</v>
      </c>
      <c r="D3917">
        <v>5815</v>
      </c>
      <c r="F3917" t="s">
        <v>146</v>
      </c>
      <c r="H3917" t="s">
        <v>276</v>
      </c>
      <c r="I3917">
        <v>2312</v>
      </c>
      <c r="J3917" t="s">
        <v>305</v>
      </c>
      <c r="K3917" t="s">
        <v>885</v>
      </c>
      <c r="L3917">
        <v>73988494978</v>
      </c>
      <c r="N3917">
        <v>0</v>
      </c>
      <c r="O3917" t="s">
        <v>5</v>
      </c>
      <c r="P3917">
        <v>0</v>
      </c>
      <c r="Q3917">
        <v>12</v>
      </c>
      <c r="R3917">
        <v>12</v>
      </c>
      <c r="S3917">
        <v>1</v>
      </c>
      <c r="T3917">
        <v>12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 t="s">
        <v>6</v>
      </c>
      <c r="AG3917">
        <v>168</v>
      </c>
      <c r="AH3917" t="s">
        <v>203</v>
      </c>
      <c r="AJ3917" t="s">
        <v>192</v>
      </c>
      <c r="AL3917" t="s">
        <v>188</v>
      </c>
      <c r="AT3917" s="1"/>
      <c r="AU3917" s="2" t="str">
        <f t="shared" si="21"/>
        <v>segunda-feira, 15 de junho de 2026</v>
      </c>
      <c r="AX3917" s="1" t="str" cm="1">
        <f t="array" ref="AX3917">IFERROR(_xlfn.TEXTJOIN(", ",TRUE,_xlfn._xlws.SORT(_xlfn.UNIQUE(_xlfn._xlws.FILTER($K$2:$K$2889,($I$2:$I$2889=I3917)*($K$2:$K$2889&lt;&gt;""))))),"")</f>
        <v/>
      </c>
      <c r="AY3917" s="1" t="str">
        <f t="shared" si="22"/>
        <v>Serviços extras</v>
      </c>
      <c r="AZ3917" s="1" t="str">
        <f t="shared" si="23"/>
        <v>5815 | Pedrito</v>
      </c>
      <c r="BA3917" s="1" t="str">
        <f t="shared" si="24"/>
        <v>Avulso</v>
      </c>
      <c r="BB3917" s="1" t="str">
        <f t="shared" si="25"/>
        <v/>
      </c>
      <c r="BC3917" s="1">
        <f t="shared" si="26"/>
        <v>12</v>
      </c>
    </row>
    <row r="3918" spans="1:55" x14ac:dyDescent="0.3">
      <c r="A3918" t="s">
        <v>11</v>
      </c>
      <c r="B3918" s="3">
        <v>46188</v>
      </c>
      <c r="C3918" t="s">
        <v>43</v>
      </c>
      <c r="D3918">
        <v>5815</v>
      </c>
      <c r="F3918" t="s">
        <v>169</v>
      </c>
      <c r="H3918" t="s">
        <v>276</v>
      </c>
      <c r="I3918">
        <v>2312</v>
      </c>
      <c r="J3918" t="s">
        <v>305</v>
      </c>
      <c r="K3918" t="s">
        <v>144</v>
      </c>
      <c r="L3918">
        <v>73988494978</v>
      </c>
      <c r="N3918">
        <v>0</v>
      </c>
      <c r="O3918" t="s">
        <v>5</v>
      </c>
      <c r="P3918">
        <v>0</v>
      </c>
      <c r="Q3918">
        <v>10</v>
      </c>
      <c r="R3918">
        <v>10</v>
      </c>
      <c r="S3918">
        <v>1</v>
      </c>
      <c r="T3918">
        <v>10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 t="s">
        <v>6</v>
      </c>
      <c r="AG3918">
        <v>168</v>
      </c>
      <c r="AT3918" s="1"/>
      <c r="AU3918" s="2" t="str">
        <f t="shared" si="21"/>
        <v>segunda-feira, 15 de junho de 2026</v>
      </c>
      <c r="AX3918" s="1" t="str" cm="1">
        <f t="array" ref="AX3918">IFERROR(_xlfn.TEXTJOIN(", ",TRUE,_xlfn._xlws.SORT(_xlfn.UNIQUE(_xlfn._xlws.FILTER($K$2:$K$2889,($I$2:$I$2889=I3918)*($K$2:$K$2889&lt;&gt;""))))),"")</f>
        <v/>
      </c>
      <c r="AY3918" s="1" t="str">
        <f t="shared" si="22"/>
        <v>Serviços extras</v>
      </c>
      <c r="AZ3918" s="1" t="str">
        <f t="shared" si="23"/>
        <v>5815 | Luna</v>
      </c>
      <c r="BA3918" s="1" t="str">
        <f t="shared" si="24"/>
        <v>Avulso</v>
      </c>
      <c r="BB3918" s="1" t="str">
        <f t="shared" si="25"/>
        <v/>
      </c>
      <c r="BC3918" s="1">
        <f t="shared" si="26"/>
        <v>10</v>
      </c>
    </row>
    <row r="3919" spans="1:55" x14ac:dyDescent="0.3">
      <c r="A3919" t="s">
        <v>839</v>
      </c>
      <c r="B3919" s="3">
        <v>46188</v>
      </c>
      <c r="C3919" t="s">
        <v>43</v>
      </c>
      <c r="D3919">
        <v>5815</v>
      </c>
      <c r="F3919" t="s">
        <v>169</v>
      </c>
      <c r="H3919" t="s">
        <v>276</v>
      </c>
      <c r="I3919">
        <v>2312</v>
      </c>
      <c r="J3919" t="s">
        <v>305</v>
      </c>
      <c r="K3919" t="s">
        <v>885</v>
      </c>
      <c r="L3919">
        <v>73988494978</v>
      </c>
      <c r="N3919">
        <v>0</v>
      </c>
      <c r="O3919" t="s">
        <v>5</v>
      </c>
      <c r="P3919">
        <v>0</v>
      </c>
      <c r="Q3919">
        <v>10</v>
      </c>
      <c r="R3919">
        <v>10</v>
      </c>
      <c r="S3919">
        <v>1</v>
      </c>
      <c r="T3919">
        <v>10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 t="s">
        <v>6</v>
      </c>
      <c r="AG3919">
        <v>168</v>
      </c>
      <c r="AH3919" t="s">
        <v>203</v>
      </c>
      <c r="AJ3919" t="s">
        <v>192</v>
      </c>
      <c r="AL3919" t="s">
        <v>188</v>
      </c>
      <c r="AT3919" s="1"/>
      <c r="AU3919" s="2" t="str">
        <f t="shared" si="21"/>
        <v>segunda-feira, 15 de junho de 2026</v>
      </c>
      <c r="AX3919" s="1" t="str" cm="1">
        <f t="array" ref="AX3919">IFERROR(_xlfn.TEXTJOIN(", ",TRUE,_xlfn._xlws.SORT(_xlfn.UNIQUE(_xlfn._xlws.FILTER($K$2:$K$2889,($I$2:$I$2889=I3919)*($K$2:$K$2889&lt;&gt;""))))),"")</f>
        <v/>
      </c>
      <c r="AY3919" s="1" t="str">
        <f t="shared" si="22"/>
        <v>Serviços extras</v>
      </c>
      <c r="AZ3919" s="1" t="str">
        <f t="shared" si="23"/>
        <v>5815 | Pedrito</v>
      </c>
      <c r="BA3919" s="1" t="str">
        <f t="shared" si="24"/>
        <v>Avulso</v>
      </c>
      <c r="BB3919" s="1" t="str">
        <f t="shared" si="25"/>
        <v/>
      </c>
      <c r="BC3919" s="1">
        <f t="shared" si="26"/>
        <v>10</v>
      </c>
    </row>
    <row r="3920" spans="1:55" x14ac:dyDescent="0.3">
      <c r="A3920" t="s">
        <v>839</v>
      </c>
      <c r="B3920" s="3">
        <v>46188</v>
      </c>
      <c r="C3920" t="s">
        <v>43</v>
      </c>
      <c r="D3920">
        <v>5818</v>
      </c>
      <c r="F3920" t="s">
        <v>193</v>
      </c>
      <c r="H3920" t="s">
        <v>276</v>
      </c>
      <c r="I3920">
        <v>2720</v>
      </c>
      <c r="J3920" t="s">
        <v>595</v>
      </c>
      <c r="K3920" t="s">
        <v>676</v>
      </c>
      <c r="L3920">
        <v>73982315461</v>
      </c>
      <c r="N3920">
        <v>0</v>
      </c>
      <c r="O3920" t="s">
        <v>5</v>
      </c>
      <c r="P3920">
        <v>0</v>
      </c>
      <c r="Q3920">
        <v>85</v>
      </c>
      <c r="R3920">
        <v>85</v>
      </c>
      <c r="S3920">
        <v>1</v>
      </c>
      <c r="T3920">
        <v>85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 t="s">
        <v>6</v>
      </c>
      <c r="AG3920">
        <v>100</v>
      </c>
      <c r="AT3920" s="1"/>
      <c r="AU3920" s="2" t="str">
        <f t="shared" si="21"/>
        <v>segunda-feira, 15 de junho de 2026</v>
      </c>
      <c r="AX3920" s="1" t="str" cm="1">
        <f t="array" ref="AX3920">IFERROR(_xlfn.TEXTJOIN(", ",TRUE,_xlfn._xlws.SORT(_xlfn.UNIQUE(_xlfn._xlws.FILTER($K$2:$K$2889,($I$2:$I$2889=I3920)*($K$2:$K$2889&lt;&gt;""))))),"")</f>
        <v>Bethoven</v>
      </c>
      <c r="AY3920" s="1" t="str">
        <f t="shared" si="22"/>
        <v>Banho</v>
      </c>
      <c r="AZ3920" s="1" t="str">
        <f t="shared" si="23"/>
        <v>5818 | Bethoven</v>
      </c>
      <c r="BA3920" s="1" t="str">
        <f t="shared" si="24"/>
        <v>Avulso</v>
      </c>
      <c r="BB3920" s="1" t="str">
        <f t="shared" si="25"/>
        <v>Banho Porte M Pelo longo</v>
      </c>
      <c r="BC3920" s="1">
        <f t="shared" si="26"/>
        <v>85</v>
      </c>
    </row>
    <row r="3921" spans="1:55" x14ac:dyDescent="0.3">
      <c r="A3921" t="s">
        <v>11</v>
      </c>
      <c r="B3921" s="3">
        <v>46188</v>
      </c>
      <c r="C3921" t="s">
        <v>43</v>
      </c>
      <c r="D3921">
        <v>5818</v>
      </c>
      <c r="F3921" t="s">
        <v>344</v>
      </c>
      <c r="H3921" t="s">
        <v>276</v>
      </c>
      <c r="I3921">
        <v>2720</v>
      </c>
      <c r="J3921" t="s">
        <v>595</v>
      </c>
      <c r="K3921" t="s">
        <v>676</v>
      </c>
      <c r="L3921">
        <v>73982315461</v>
      </c>
      <c r="N3921">
        <v>0</v>
      </c>
      <c r="O3921" t="s">
        <v>5</v>
      </c>
      <c r="P3921">
        <v>0</v>
      </c>
      <c r="Q3921">
        <v>15</v>
      </c>
      <c r="R3921">
        <v>15</v>
      </c>
      <c r="S3921">
        <v>1</v>
      </c>
      <c r="T3921">
        <v>15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 t="s">
        <v>6</v>
      </c>
      <c r="AG3921">
        <v>100</v>
      </c>
      <c r="AT3921" s="1"/>
      <c r="AU3921" s="2" t="str">
        <f t="shared" si="21"/>
        <v>segunda-feira, 15 de junho de 2026</v>
      </c>
      <c r="AX3921" s="1" t="str" cm="1">
        <f t="array" ref="AX3921">IFERROR(_xlfn.TEXTJOIN(", ",TRUE,_xlfn._xlws.SORT(_xlfn.UNIQUE(_xlfn._xlws.FILTER($K$2:$K$2889,($I$2:$I$2889=I3921)*($K$2:$K$2889&lt;&gt;""))))),"")</f>
        <v>Bethoven</v>
      </c>
      <c r="AY3921" s="1" t="str">
        <f t="shared" si="22"/>
        <v>Serviços extras</v>
      </c>
      <c r="AZ3921" s="1" t="str">
        <f t="shared" si="23"/>
        <v>5818 | Bethoven</v>
      </c>
      <c r="BA3921" s="1" t="str">
        <f t="shared" si="24"/>
        <v>Avulso</v>
      </c>
      <c r="BB3921" s="1" t="str">
        <f t="shared" si="25"/>
        <v/>
      </c>
      <c r="BC3921" s="1">
        <f t="shared" si="26"/>
        <v>15</v>
      </c>
    </row>
    <row r="3922" spans="1:55" x14ac:dyDescent="0.3">
      <c r="A3922" t="s">
        <v>1</v>
      </c>
      <c r="B3922" s="3">
        <v>46188</v>
      </c>
      <c r="C3922" t="s">
        <v>43</v>
      </c>
      <c r="D3922">
        <v>5816</v>
      </c>
      <c r="E3922">
        <v>0</v>
      </c>
      <c r="F3922" t="s">
        <v>518</v>
      </c>
      <c r="H3922" t="s">
        <v>4</v>
      </c>
      <c r="I3922">
        <v>2312</v>
      </c>
      <c r="J3922" t="s">
        <v>305</v>
      </c>
      <c r="L3922">
        <v>73988494978</v>
      </c>
      <c r="N3922">
        <v>0</v>
      </c>
      <c r="O3922" t="s">
        <v>5</v>
      </c>
      <c r="P3922">
        <v>0</v>
      </c>
      <c r="Q3922">
        <v>18.899999999999999</v>
      </c>
      <c r="R3922">
        <v>18.899999999999999</v>
      </c>
      <c r="S3922">
        <v>1</v>
      </c>
      <c r="T3922">
        <v>18.899999999999999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  <c r="AE3922">
        <v>0</v>
      </c>
      <c r="AF3922" t="s">
        <v>6</v>
      </c>
      <c r="AG3922">
        <v>18.899999999999999</v>
      </c>
      <c r="AS3922" t="s">
        <v>13</v>
      </c>
      <c r="AT3922" s="1"/>
      <c r="AU3922" s="2" t="str">
        <f t="shared" si="21"/>
        <v>segunda-feira, 15 de junho de 2026</v>
      </c>
      <c r="AX3922" s="1" t="str" cm="1">
        <f t="array" ref="AX3922">IFERROR(_xlfn.TEXTJOIN(", ",TRUE,_xlfn._xlws.SORT(_xlfn.UNIQUE(_xlfn._xlws.FILTER($K$2:$K$2889,($I$2:$I$2889=I3922)*($K$2:$K$2889&lt;&gt;""))))),"")</f>
        <v/>
      </c>
      <c r="AY3922" s="1" t="str">
        <f t="shared" si="22"/>
        <v>Loja</v>
      </c>
      <c r="AZ3922" s="1" t="str">
        <f t="shared" si="23"/>
        <v xml:space="preserve">5816 | </v>
      </c>
      <c r="BA3922" s="1" t="str">
        <f t="shared" si="24"/>
        <v>Outros</v>
      </c>
      <c r="BB3922" s="1" t="str">
        <f t="shared" si="25"/>
        <v/>
      </c>
      <c r="BC3922" s="1">
        <f t="shared" si="26"/>
        <v>18.899999999999999</v>
      </c>
    </row>
    <row r="3923" spans="1:55" x14ac:dyDescent="0.3">
      <c r="A3923" t="s">
        <v>11</v>
      </c>
      <c r="B3923" s="3">
        <v>46188</v>
      </c>
      <c r="C3923" t="s">
        <v>43</v>
      </c>
      <c r="D3923">
        <v>5817</v>
      </c>
      <c r="F3923" t="s">
        <v>282</v>
      </c>
      <c r="H3923" t="s">
        <v>276</v>
      </c>
      <c r="I3923">
        <v>2291</v>
      </c>
      <c r="J3923" t="s">
        <v>253</v>
      </c>
      <c r="K3923" t="s">
        <v>254</v>
      </c>
      <c r="L3923">
        <v>557388111378</v>
      </c>
      <c r="N3923">
        <v>0</v>
      </c>
      <c r="O3923" t="s">
        <v>5</v>
      </c>
      <c r="P3923">
        <v>0</v>
      </c>
      <c r="Q3923">
        <v>35</v>
      </c>
      <c r="R3923">
        <v>35</v>
      </c>
      <c r="S3923">
        <v>1</v>
      </c>
      <c r="T3923">
        <v>35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 t="s">
        <v>6</v>
      </c>
      <c r="AG3923">
        <v>59</v>
      </c>
      <c r="AH3923" t="s">
        <v>229</v>
      </c>
      <c r="AI3923" t="s">
        <v>227</v>
      </c>
      <c r="AJ3923" t="s">
        <v>192</v>
      </c>
      <c r="AK3923" t="s">
        <v>190</v>
      </c>
      <c r="AL3923" t="s">
        <v>188</v>
      </c>
      <c r="AM3923" t="s">
        <v>255</v>
      </c>
      <c r="AT3923" s="1"/>
      <c r="AU3923" s="2" t="str">
        <f t="shared" si="21"/>
        <v>segunda-feira, 15 de junho de 2026</v>
      </c>
      <c r="AX3923" s="1" t="str" cm="1">
        <f t="array" ref="AX3923">IFERROR(_xlfn.TEXTJOIN(", ",TRUE,_xlfn._xlws.SORT(_xlfn.UNIQUE(_xlfn._xlws.FILTER($K$2:$K$2889,($I$2:$I$2889=I3923)*($K$2:$K$2889&lt;&gt;""))))),"")</f>
        <v>Margot</v>
      </c>
      <c r="AY3923" s="1" t="str">
        <f t="shared" si="22"/>
        <v>Serviços extras</v>
      </c>
      <c r="AZ3923" s="1" t="str">
        <f t="shared" si="23"/>
        <v>5817 | Margot</v>
      </c>
      <c r="BA3923" s="1" t="str">
        <f t="shared" si="24"/>
        <v>Avulso</v>
      </c>
      <c r="BB3923" s="1" t="str">
        <f t="shared" si="25"/>
        <v>Hidratacao 3 Spa Care 1 P longo</v>
      </c>
      <c r="BC3923" s="1">
        <f t="shared" si="26"/>
        <v>35</v>
      </c>
    </row>
    <row r="3924" spans="1:55" x14ac:dyDescent="0.3">
      <c r="A3924" t="s">
        <v>11</v>
      </c>
      <c r="B3924" s="3">
        <v>46188</v>
      </c>
      <c r="C3924" t="s">
        <v>43</v>
      </c>
      <c r="D3924">
        <v>5817</v>
      </c>
      <c r="E3924">
        <v>0</v>
      </c>
      <c r="F3924" t="s">
        <v>495</v>
      </c>
      <c r="H3924" t="s">
        <v>4</v>
      </c>
      <c r="I3924">
        <v>2291</v>
      </c>
      <c r="J3924" t="s">
        <v>253</v>
      </c>
      <c r="L3924">
        <v>557388111378</v>
      </c>
      <c r="N3924">
        <v>0</v>
      </c>
      <c r="O3924" t="s">
        <v>5</v>
      </c>
      <c r="P3924">
        <v>0</v>
      </c>
      <c r="Q3924">
        <v>24</v>
      </c>
      <c r="R3924">
        <v>24</v>
      </c>
      <c r="S3924">
        <v>2</v>
      </c>
      <c r="T3924">
        <v>24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 t="s">
        <v>6</v>
      </c>
      <c r="AG3924">
        <v>59</v>
      </c>
      <c r="AS3924" t="s">
        <v>798</v>
      </c>
      <c r="AT3924" s="1"/>
      <c r="AU3924" s="2" t="str">
        <f t="shared" si="21"/>
        <v>segunda-feira, 15 de junho de 2026</v>
      </c>
      <c r="AX3924" s="1" t="str" cm="1">
        <f t="array" ref="AX3924">IFERROR(_xlfn.TEXTJOIN(", ",TRUE,_xlfn._xlws.SORT(_xlfn.UNIQUE(_xlfn._xlws.FILTER($K$2:$K$2889,($I$2:$I$2889=I3924)*($K$2:$K$2889&lt;&gt;""))))),"")</f>
        <v>Margot</v>
      </c>
      <c r="AY3924" s="1" t="str">
        <f t="shared" si="22"/>
        <v>Loja</v>
      </c>
      <c r="AZ3924" s="1" t="str">
        <f t="shared" si="23"/>
        <v xml:space="preserve">5817 | </v>
      </c>
      <c r="BA3924" s="1" t="str">
        <f t="shared" si="24"/>
        <v>Outros</v>
      </c>
      <c r="BB3924" s="1" t="str">
        <f t="shared" si="25"/>
        <v/>
      </c>
      <c r="BC3924" s="1">
        <f t="shared" si="26"/>
        <v>48</v>
      </c>
    </row>
    <row r="3925" spans="1:55" x14ac:dyDescent="0.3">
      <c r="A3925" t="s">
        <v>839</v>
      </c>
      <c r="B3925" s="3">
        <v>46188</v>
      </c>
      <c r="C3925" t="s">
        <v>43</v>
      </c>
      <c r="D3925">
        <v>5819</v>
      </c>
      <c r="F3925" t="s">
        <v>655</v>
      </c>
      <c r="H3925" t="s">
        <v>276</v>
      </c>
      <c r="I3925">
        <v>2182</v>
      </c>
      <c r="J3925" t="s">
        <v>886</v>
      </c>
      <c r="K3925" t="s">
        <v>887</v>
      </c>
      <c r="L3925">
        <v>73999644348</v>
      </c>
      <c r="N3925">
        <v>0</v>
      </c>
      <c r="O3925" t="s">
        <v>5</v>
      </c>
      <c r="P3925">
        <v>0</v>
      </c>
      <c r="Q3925">
        <v>120</v>
      </c>
      <c r="R3925">
        <v>120</v>
      </c>
      <c r="S3925">
        <v>1</v>
      </c>
      <c r="T3925">
        <v>120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 t="s">
        <v>6</v>
      </c>
      <c r="AG3925">
        <v>489</v>
      </c>
      <c r="AH3925" t="s">
        <v>888</v>
      </c>
      <c r="AI3925" t="s">
        <v>223</v>
      </c>
      <c r="AJ3925" t="s">
        <v>214</v>
      </c>
      <c r="AK3925" t="s">
        <v>187</v>
      </c>
      <c r="AL3925" t="s">
        <v>353</v>
      </c>
      <c r="AT3925" s="1"/>
      <c r="AU3925" s="2" t="str">
        <f t="shared" si="21"/>
        <v>segunda-feira, 15 de junho de 2026</v>
      </c>
      <c r="AX3925" s="1" t="str" cm="1">
        <f t="array" ref="AX3925">IFERROR(_xlfn.TEXTJOIN(", ",TRUE,_xlfn._xlws.SORT(_xlfn.UNIQUE(_xlfn._xlws.FILTER($K$2:$K$2889,($I$2:$I$2889=I3925)*($K$2:$K$2889&lt;&gt;""))))),"")</f>
        <v/>
      </c>
      <c r="AY3925" s="1" t="str">
        <f t="shared" si="22"/>
        <v>Banho</v>
      </c>
      <c r="AZ3925" s="1" t="str">
        <f t="shared" si="23"/>
        <v>5819 | Bonitao</v>
      </c>
      <c r="BA3925" s="1" t="str">
        <f t="shared" si="24"/>
        <v>Avulso</v>
      </c>
      <c r="BB3925" s="1" t="str">
        <f t="shared" si="25"/>
        <v>Banho Porte GG Pelo Curto</v>
      </c>
      <c r="BC3925" s="1">
        <f t="shared" si="26"/>
        <v>120</v>
      </c>
    </row>
    <row r="3926" spans="1:55" x14ac:dyDescent="0.3">
      <c r="A3926" t="s">
        <v>839</v>
      </c>
      <c r="B3926" s="3">
        <v>46188</v>
      </c>
      <c r="C3926" t="s">
        <v>43</v>
      </c>
      <c r="D3926">
        <v>5819</v>
      </c>
      <c r="F3926" t="s">
        <v>217</v>
      </c>
      <c r="H3926" t="s">
        <v>276</v>
      </c>
      <c r="I3926">
        <v>2182</v>
      </c>
      <c r="J3926" t="s">
        <v>886</v>
      </c>
      <c r="K3926" t="s">
        <v>360</v>
      </c>
      <c r="L3926">
        <v>73999644348</v>
      </c>
      <c r="N3926">
        <v>0</v>
      </c>
      <c r="O3926" t="s">
        <v>5</v>
      </c>
      <c r="P3926">
        <v>0</v>
      </c>
      <c r="Q3926">
        <v>59</v>
      </c>
      <c r="R3926">
        <v>59</v>
      </c>
      <c r="S3926">
        <v>1</v>
      </c>
      <c r="T3926">
        <v>59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 t="s">
        <v>6</v>
      </c>
      <c r="AG3926">
        <v>489</v>
      </c>
      <c r="AH3926" t="s">
        <v>388</v>
      </c>
      <c r="AI3926" t="s">
        <v>220</v>
      </c>
      <c r="AJ3926" t="s">
        <v>214</v>
      </c>
      <c r="AK3926" t="s">
        <v>187</v>
      </c>
      <c r="AL3926" t="s">
        <v>188</v>
      </c>
      <c r="AT3926" s="1"/>
      <c r="AU3926" s="2" t="str">
        <f t="shared" si="21"/>
        <v>segunda-feira, 15 de junho de 2026</v>
      </c>
      <c r="AX3926" s="1" t="str" cm="1">
        <f t="array" ref="AX3926">IFERROR(_xlfn.TEXTJOIN(", ",TRUE,_xlfn._xlws.SORT(_xlfn.UNIQUE(_xlfn._xlws.FILTER($K$2:$K$2889,($I$2:$I$2889=I3926)*($K$2:$K$2889&lt;&gt;""))))),"")</f>
        <v/>
      </c>
      <c r="AY3926" s="1" t="str">
        <f t="shared" si="22"/>
        <v>Banho</v>
      </c>
      <c r="AZ3926" s="1" t="str">
        <f t="shared" si="23"/>
        <v>5819 | Chico</v>
      </c>
      <c r="BA3926" s="1" t="str">
        <f t="shared" si="24"/>
        <v>Avulso</v>
      </c>
      <c r="BB3926" s="1" t="str">
        <f t="shared" si="25"/>
        <v>Banho Porte P Pelo curto</v>
      </c>
      <c r="BC3926" s="1">
        <f t="shared" si="26"/>
        <v>59</v>
      </c>
    </row>
    <row r="3927" spans="1:55" x14ac:dyDescent="0.3">
      <c r="A3927" t="s">
        <v>839</v>
      </c>
      <c r="B3927" s="3">
        <v>46188</v>
      </c>
      <c r="C3927" t="s">
        <v>43</v>
      </c>
      <c r="D3927">
        <v>5819</v>
      </c>
      <c r="F3927" t="s">
        <v>655</v>
      </c>
      <c r="H3927" t="s">
        <v>276</v>
      </c>
      <c r="I3927">
        <v>2182</v>
      </c>
      <c r="J3927" t="s">
        <v>886</v>
      </c>
      <c r="K3927" t="s">
        <v>681</v>
      </c>
      <c r="L3927">
        <v>73999644348</v>
      </c>
      <c r="N3927">
        <v>0</v>
      </c>
      <c r="O3927" t="s">
        <v>5</v>
      </c>
      <c r="P3927">
        <v>0</v>
      </c>
      <c r="Q3927">
        <v>120</v>
      </c>
      <c r="R3927">
        <v>120</v>
      </c>
      <c r="S3927">
        <v>1</v>
      </c>
      <c r="T3927">
        <v>120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 t="s">
        <v>6</v>
      </c>
      <c r="AG3927">
        <v>489</v>
      </c>
      <c r="AH3927" t="s">
        <v>888</v>
      </c>
      <c r="AI3927" t="s">
        <v>223</v>
      </c>
      <c r="AJ3927" t="s">
        <v>214</v>
      </c>
      <c r="AK3927" t="s">
        <v>190</v>
      </c>
      <c r="AL3927" t="s">
        <v>353</v>
      </c>
      <c r="AT3927" s="1"/>
      <c r="AU3927" s="2" t="str">
        <f t="shared" si="21"/>
        <v>segunda-feira, 15 de junho de 2026</v>
      </c>
      <c r="AX3927" s="1" t="str" cm="1">
        <f t="array" ref="AX3927">IFERROR(_xlfn.TEXTJOIN(", ",TRUE,_xlfn._xlws.SORT(_xlfn.UNIQUE(_xlfn._xlws.FILTER($K$2:$K$2889,($I$2:$I$2889=I3927)*($K$2:$K$2889&lt;&gt;""))))),"")</f>
        <v/>
      </c>
      <c r="AY3927" s="1" t="str">
        <f t="shared" si="22"/>
        <v>Banho</v>
      </c>
      <c r="AZ3927" s="1" t="str">
        <f t="shared" si="23"/>
        <v>5819 | Kyra</v>
      </c>
      <c r="BA3927" s="1" t="str">
        <f t="shared" si="24"/>
        <v>Avulso</v>
      </c>
      <c r="BB3927" s="1" t="str">
        <f t="shared" si="25"/>
        <v>Banho Porte GG Pelo Curto</v>
      </c>
      <c r="BC3927" s="1">
        <f t="shared" si="26"/>
        <v>120</v>
      </c>
    </row>
    <row r="3928" spans="1:55" x14ac:dyDescent="0.3">
      <c r="A3928" t="s">
        <v>839</v>
      </c>
      <c r="B3928" s="3">
        <v>46188</v>
      </c>
      <c r="C3928" t="s">
        <v>43</v>
      </c>
      <c r="D3928">
        <v>5819</v>
      </c>
      <c r="F3928" t="s">
        <v>169</v>
      </c>
      <c r="H3928" t="s">
        <v>276</v>
      </c>
      <c r="I3928">
        <v>2182</v>
      </c>
      <c r="J3928" t="s">
        <v>886</v>
      </c>
      <c r="K3928" t="s">
        <v>887</v>
      </c>
      <c r="L3928">
        <v>73999644348</v>
      </c>
      <c r="N3928">
        <v>0</v>
      </c>
      <c r="O3928" t="s">
        <v>5</v>
      </c>
      <c r="P3928">
        <v>0</v>
      </c>
      <c r="Q3928">
        <v>10</v>
      </c>
      <c r="R3928">
        <v>10</v>
      </c>
      <c r="S3928">
        <v>1</v>
      </c>
      <c r="T3928">
        <v>10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 t="s">
        <v>6</v>
      </c>
      <c r="AG3928">
        <v>489</v>
      </c>
      <c r="AH3928" t="s">
        <v>888</v>
      </c>
      <c r="AI3928" t="s">
        <v>223</v>
      </c>
      <c r="AJ3928" t="s">
        <v>214</v>
      </c>
      <c r="AK3928" t="s">
        <v>187</v>
      </c>
      <c r="AL3928" t="s">
        <v>353</v>
      </c>
      <c r="AT3928" s="1"/>
      <c r="AU3928" s="2" t="str">
        <f t="shared" si="21"/>
        <v>segunda-feira, 15 de junho de 2026</v>
      </c>
      <c r="AX3928" s="1" t="str" cm="1">
        <f t="array" ref="AX3928">IFERROR(_xlfn.TEXTJOIN(", ",TRUE,_xlfn._xlws.SORT(_xlfn.UNIQUE(_xlfn._xlws.FILTER($K$2:$K$2889,($I$2:$I$2889=I3928)*($K$2:$K$2889&lt;&gt;""))))),"")</f>
        <v/>
      </c>
      <c r="AY3928" s="1" t="str">
        <f t="shared" si="22"/>
        <v>Serviços extras</v>
      </c>
      <c r="AZ3928" s="1" t="str">
        <f t="shared" si="23"/>
        <v>5819 | Bonitao</v>
      </c>
      <c r="BA3928" s="1" t="str">
        <f t="shared" si="24"/>
        <v>Avulso</v>
      </c>
      <c r="BB3928" s="1" t="str">
        <f t="shared" si="25"/>
        <v/>
      </c>
      <c r="BC3928" s="1">
        <f t="shared" si="26"/>
        <v>10</v>
      </c>
    </row>
    <row r="3929" spans="1:55" x14ac:dyDescent="0.3">
      <c r="A3929" t="s">
        <v>839</v>
      </c>
      <c r="B3929" s="3">
        <v>46188</v>
      </c>
      <c r="C3929" t="s">
        <v>43</v>
      </c>
      <c r="D3929">
        <v>5819</v>
      </c>
      <c r="F3929" t="s">
        <v>169</v>
      </c>
      <c r="H3929" t="s">
        <v>276</v>
      </c>
      <c r="I3929">
        <v>2182</v>
      </c>
      <c r="J3929" t="s">
        <v>886</v>
      </c>
      <c r="K3929" t="s">
        <v>681</v>
      </c>
      <c r="L3929">
        <v>73999644348</v>
      </c>
      <c r="N3929">
        <v>0</v>
      </c>
      <c r="O3929" t="s">
        <v>5</v>
      </c>
      <c r="P3929">
        <v>0</v>
      </c>
      <c r="Q3929">
        <v>10</v>
      </c>
      <c r="R3929">
        <v>10</v>
      </c>
      <c r="S3929">
        <v>1</v>
      </c>
      <c r="T3929">
        <v>10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 t="s">
        <v>6</v>
      </c>
      <c r="AG3929">
        <v>489</v>
      </c>
      <c r="AH3929" t="s">
        <v>888</v>
      </c>
      <c r="AI3929" t="s">
        <v>223</v>
      </c>
      <c r="AJ3929" t="s">
        <v>214</v>
      </c>
      <c r="AK3929" t="s">
        <v>190</v>
      </c>
      <c r="AL3929" t="s">
        <v>353</v>
      </c>
      <c r="AT3929" s="1"/>
      <c r="AU3929" s="2" t="str">
        <f t="shared" si="21"/>
        <v>segunda-feira, 15 de junho de 2026</v>
      </c>
      <c r="AX3929" s="1" t="str" cm="1">
        <f t="array" ref="AX3929">IFERROR(_xlfn.TEXTJOIN(", ",TRUE,_xlfn._xlws.SORT(_xlfn.UNIQUE(_xlfn._xlws.FILTER($K$2:$K$2889,($I$2:$I$2889=I3929)*($K$2:$K$2889&lt;&gt;""))))),"")</f>
        <v/>
      </c>
      <c r="AY3929" s="1" t="str">
        <f t="shared" si="22"/>
        <v>Serviços extras</v>
      </c>
      <c r="AZ3929" s="1" t="str">
        <f t="shared" si="23"/>
        <v>5819 | Kyra</v>
      </c>
      <c r="BA3929" s="1" t="str">
        <f t="shared" si="24"/>
        <v>Avulso</v>
      </c>
      <c r="BB3929" s="1" t="str">
        <f t="shared" si="25"/>
        <v/>
      </c>
      <c r="BC3929" s="1">
        <f t="shared" si="26"/>
        <v>10</v>
      </c>
    </row>
    <row r="3930" spans="1:55" x14ac:dyDescent="0.3">
      <c r="A3930" t="s">
        <v>839</v>
      </c>
      <c r="B3930" s="3">
        <v>46188</v>
      </c>
      <c r="C3930" t="s">
        <v>43</v>
      </c>
      <c r="D3930">
        <v>5819</v>
      </c>
      <c r="F3930" t="s">
        <v>169</v>
      </c>
      <c r="H3930" t="s">
        <v>276</v>
      </c>
      <c r="I3930">
        <v>2182</v>
      </c>
      <c r="J3930" t="s">
        <v>886</v>
      </c>
      <c r="K3930" t="s">
        <v>360</v>
      </c>
      <c r="L3930">
        <v>73999644348</v>
      </c>
      <c r="N3930">
        <v>0</v>
      </c>
      <c r="O3930" t="s">
        <v>5</v>
      </c>
      <c r="P3930">
        <v>0</v>
      </c>
      <c r="Q3930">
        <v>10</v>
      </c>
      <c r="R3930">
        <v>10</v>
      </c>
      <c r="S3930">
        <v>1</v>
      </c>
      <c r="T3930">
        <v>10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 t="s">
        <v>6</v>
      </c>
      <c r="AG3930">
        <v>489</v>
      </c>
      <c r="AH3930" t="s">
        <v>388</v>
      </c>
      <c r="AI3930" t="s">
        <v>220</v>
      </c>
      <c r="AJ3930" t="s">
        <v>214</v>
      </c>
      <c r="AK3930" t="s">
        <v>187</v>
      </c>
      <c r="AL3930" t="s">
        <v>188</v>
      </c>
      <c r="AT3930" s="1"/>
      <c r="AU3930" s="2" t="str">
        <f t="shared" si="21"/>
        <v>segunda-feira, 15 de junho de 2026</v>
      </c>
      <c r="AX3930" s="1" t="str" cm="1">
        <f t="array" ref="AX3930">IFERROR(_xlfn.TEXTJOIN(", ",TRUE,_xlfn._xlws.SORT(_xlfn.UNIQUE(_xlfn._xlws.FILTER($K$2:$K$2889,($I$2:$I$2889=I3930)*($K$2:$K$2889&lt;&gt;""))))),"")</f>
        <v/>
      </c>
      <c r="AY3930" s="1" t="str">
        <f t="shared" si="22"/>
        <v>Serviços extras</v>
      </c>
      <c r="AZ3930" s="1" t="str">
        <f t="shared" si="23"/>
        <v>5819 | Chico</v>
      </c>
      <c r="BA3930" s="1" t="str">
        <f t="shared" si="24"/>
        <v>Avulso</v>
      </c>
      <c r="BB3930" s="1" t="str">
        <f t="shared" si="25"/>
        <v/>
      </c>
      <c r="BC3930" s="1">
        <f t="shared" si="26"/>
        <v>10</v>
      </c>
    </row>
    <row r="3931" spans="1:55" x14ac:dyDescent="0.3">
      <c r="A3931" t="s">
        <v>839</v>
      </c>
      <c r="B3931" s="3">
        <v>46188</v>
      </c>
      <c r="C3931" t="s">
        <v>43</v>
      </c>
      <c r="D3931">
        <v>5819</v>
      </c>
      <c r="F3931" t="s">
        <v>889</v>
      </c>
      <c r="H3931" t="s">
        <v>276</v>
      </c>
      <c r="I3931">
        <v>2182</v>
      </c>
      <c r="J3931" t="s">
        <v>886</v>
      </c>
      <c r="K3931" t="s">
        <v>887</v>
      </c>
      <c r="L3931">
        <v>73999644348</v>
      </c>
      <c r="N3931">
        <v>0</v>
      </c>
      <c r="O3931" t="s">
        <v>5</v>
      </c>
      <c r="P3931">
        <v>0</v>
      </c>
      <c r="Q3931">
        <v>80</v>
      </c>
      <c r="R3931">
        <v>80</v>
      </c>
      <c r="S3931">
        <v>1</v>
      </c>
      <c r="T3931">
        <v>80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 t="s">
        <v>6</v>
      </c>
      <c r="AG3931">
        <v>489</v>
      </c>
      <c r="AH3931" t="s">
        <v>888</v>
      </c>
      <c r="AI3931" t="s">
        <v>223</v>
      </c>
      <c r="AJ3931" t="s">
        <v>214</v>
      </c>
      <c r="AK3931" t="s">
        <v>187</v>
      </c>
      <c r="AL3931" t="s">
        <v>353</v>
      </c>
      <c r="AT3931" s="1"/>
      <c r="AU3931" s="2" t="str">
        <f t="shared" si="21"/>
        <v>segunda-feira, 15 de junho de 2026</v>
      </c>
      <c r="AX3931" s="1" t="str" cm="1">
        <f t="array" ref="AX3931">IFERROR(_xlfn.TEXTJOIN(", ",TRUE,_xlfn._xlws.SORT(_xlfn.UNIQUE(_xlfn._xlws.FILTER($K$2:$K$2889,($I$2:$I$2889=I3931)*($K$2:$K$2889&lt;&gt;""))))),"")</f>
        <v/>
      </c>
      <c r="AY3931" s="1" t="str">
        <f t="shared" si="22"/>
        <v>Serviços extras</v>
      </c>
      <c r="AZ3931" s="1" t="str">
        <f t="shared" si="23"/>
        <v>5819 | Bonitao</v>
      </c>
      <c r="BA3931" s="1" t="str">
        <f t="shared" si="24"/>
        <v>Avulso</v>
      </c>
      <c r="BB3931" s="1" t="str">
        <f t="shared" si="25"/>
        <v>Hidratacao 2 Cupuacu 8 GG curto</v>
      </c>
      <c r="BC3931" s="1">
        <f t="shared" si="26"/>
        <v>80</v>
      </c>
    </row>
    <row r="3932" spans="1:55" x14ac:dyDescent="0.3">
      <c r="A3932" t="s">
        <v>839</v>
      </c>
      <c r="B3932" s="3">
        <v>46188</v>
      </c>
      <c r="C3932" t="s">
        <v>43</v>
      </c>
      <c r="D3932">
        <v>5819</v>
      </c>
      <c r="F3932" t="s">
        <v>889</v>
      </c>
      <c r="H3932" t="s">
        <v>276</v>
      </c>
      <c r="I3932">
        <v>2182</v>
      </c>
      <c r="J3932" t="s">
        <v>886</v>
      </c>
      <c r="K3932" t="s">
        <v>681</v>
      </c>
      <c r="L3932">
        <v>73999644348</v>
      </c>
      <c r="N3932">
        <v>0</v>
      </c>
      <c r="O3932" t="s">
        <v>5</v>
      </c>
      <c r="P3932">
        <v>0</v>
      </c>
      <c r="Q3932">
        <v>80</v>
      </c>
      <c r="R3932">
        <v>80</v>
      </c>
      <c r="S3932">
        <v>1</v>
      </c>
      <c r="T3932">
        <v>80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 t="s">
        <v>6</v>
      </c>
      <c r="AG3932">
        <v>489</v>
      </c>
      <c r="AH3932" t="s">
        <v>888</v>
      </c>
      <c r="AI3932" t="s">
        <v>223</v>
      </c>
      <c r="AJ3932" t="s">
        <v>214</v>
      </c>
      <c r="AK3932" t="s">
        <v>190</v>
      </c>
      <c r="AL3932" t="s">
        <v>353</v>
      </c>
      <c r="AT3932" s="1"/>
      <c r="AU3932" s="2" t="str">
        <f t="shared" si="21"/>
        <v>segunda-feira, 15 de junho de 2026</v>
      </c>
      <c r="AX3932" s="1" t="str" cm="1">
        <f t="array" ref="AX3932">IFERROR(_xlfn.TEXTJOIN(", ",TRUE,_xlfn._xlws.SORT(_xlfn.UNIQUE(_xlfn._xlws.FILTER($K$2:$K$2889,($I$2:$I$2889=I3932)*($K$2:$K$2889&lt;&gt;""))))),"")</f>
        <v/>
      </c>
      <c r="AY3932" s="1" t="str">
        <f t="shared" si="22"/>
        <v>Serviços extras</v>
      </c>
      <c r="AZ3932" s="1" t="str">
        <f t="shared" si="23"/>
        <v>5819 | Kyra</v>
      </c>
      <c r="BA3932" s="1" t="str">
        <f t="shared" si="24"/>
        <v>Avulso</v>
      </c>
      <c r="BB3932" s="1" t="str">
        <f t="shared" si="25"/>
        <v>Hidratacao 2 Cupuacu 8 GG curto</v>
      </c>
      <c r="BC3932" s="1">
        <f t="shared" si="26"/>
        <v>80</v>
      </c>
    </row>
    <row r="3933" spans="1:55" x14ac:dyDescent="0.3">
      <c r="A3933" t="s">
        <v>11</v>
      </c>
      <c r="B3933" s="3">
        <v>46188</v>
      </c>
      <c r="C3933" t="s">
        <v>43</v>
      </c>
      <c r="D3933">
        <v>5820</v>
      </c>
      <c r="F3933" t="s">
        <v>134</v>
      </c>
      <c r="H3933" t="s">
        <v>276</v>
      </c>
      <c r="I3933">
        <v>2659</v>
      </c>
      <c r="J3933" t="s">
        <v>59</v>
      </c>
      <c r="K3933" t="s">
        <v>451</v>
      </c>
      <c r="L3933">
        <v>557399327523</v>
      </c>
      <c r="N3933">
        <v>0</v>
      </c>
      <c r="O3933" t="s">
        <v>5</v>
      </c>
      <c r="P3933">
        <v>0</v>
      </c>
      <c r="Q3933">
        <v>62</v>
      </c>
      <c r="R3933">
        <v>62</v>
      </c>
      <c r="S3933">
        <v>1</v>
      </c>
      <c r="T3933">
        <v>62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 t="s">
        <v>6</v>
      </c>
      <c r="AG3933">
        <v>157</v>
      </c>
      <c r="AH3933" t="s">
        <v>207</v>
      </c>
      <c r="AI3933" t="s">
        <v>209</v>
      </c>
      <c r="AJ3933" t="s">
        <v>192</v>
      </c>
      <c r="AK3933" t="s">
        <v>187</v>
      </c>
      <c r="AL3933" t="s">
        <v>188</v>
      </c>
      <c r="AT3933" s="1"/>
      <c r="AU3933" s="2" t="str">
        <f t="shared" si="21"/>
        <v>segunda-feira, 15 de junho de 2026</v>
      </c>
      <c r="AX3933" s="1" t="str" cm="1">
        <f t="array" ref="AX3933">IFERROR(_xlfn.TEXTJOIN(", ",TRUE,_xlfn._xlws.SORT(_xlfn.UNIQUE(_xlfn._xlws.FILTER($K$2:$K$2889,($I$2:$I$2889=I3933)*($K$2:$K$2889&lt;&gt;""))))),"")</f>
        <v>Snoopy</v>
      </c>
      <c r="AY3933" s="1" t="str">
        <f t="shared" si="22"/>
        <v>Banho</v>
      </c>
      <c r="AZ3933" s="1" t="str">
        <f t="shared" si="23"/>
        <v>5820 | Snoopy</v>
      </c>
      <c r="BA3933" s="1" t="str">
        <f t="shared" si="24"/>
        <v>Avulso</v>
      </c>
      <c r="BB3933" s="1" t="str">
        <f t="shared" si="25"/>
        <v>Banho Porte P Pelo Longo</v>
      </c>
      <c r="BC3933" s="1">
        <f t="shared" si="26"/>
        <v>62</v>
      </c>
    </row>
    <row r="3934" spans="1:55" x14ac:dyDescent="0.3">
      <c r="A3934" t="s">
        <v>11</v>
      </c>
      <c r="B3934" s="3">
        <v>46188</v>
      </c>
      <c r="C3934" t="s">
        <v>43</v>
      </c>
      <c r="D3934">
        <v>5820</v>
      </c>
      <c r="F3934" t="s">
        <v>169</v>
      </c>
      <c r="H3934" t="s">
        <v>276</v>
      </c>
      <c r="I3934">
        <v>2659</v>
      </c>
      <c r="J3934" t="s">
        <v>59</v>
      </c>
      <c r="K3934" t="s">
        <v>451</v>
      </c>
      <c r="L3934">
        <v>557399327523</v>
      </c>
      <c r="N3934">
        <v>0</v>
      </c>
      <c r="O3934" t="s">
        <v>5</v>
      </c>
      <c r="P3934">
        <v>0</v>
      </c>
      <c r="Q3934">
        <v>10</v>
      </c>
      <c r="R3934">
        <v>10</v>
      </c>
      <c r="S3934">
        <v>1</v>
      </c>
      <c r="T3934">
        <v>10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 t="s">
        <v>6</v>
      </c>
      <c r="AG3934">
        <v>157</v>
      </c>
      <c r="AH3934" t="s">
        <v>207</v>
      </c>
      <c r="AI3934" t="s">
        <v>209</v>
      </c>
      <c r="AJ3934" t="s">
        <v>192</v>
      </c>
      <c r="AK3934" t="s">
        <v>187</v>
      </c>
      <c r="AL3934" t="s">
        <v>188</v>
      </c>
      <c r="AT3934" s="1"/>
      <c r="AU3934" s="2" t="str">
        <f t="shared" si="21"/>
        <v>segunda-feira, 15 de junho de 2026</v>
      </c>
      <c r="AX3934" s="1" t="str" cm="1">
        <f t="array" ref="AX3934">IFERROR(_xlfn.TEXTJOIN(", ",TRUE,_xlfn._xlws.SORT(_xlfn.UNIQUE(_xlfn._xlws.FILTER($K$2:$K$2889,($I$2:$I$2889=I3934)*($K$2:$K$2889&lt;&gt;""))))),"")</f>
        <v>Snoopy</v>
      </c>
      <c r="AY3934" s="1" t="str">
        <f t="shared" si="22"/>
        <v>Serviços extras</v>
      </c>
      <c r="AZ3934" s="1" t="str">
        <f t="shared" si="23"/>
        <v>5820 | Snoopy</v>
      </c>
      <c r="BA3934" s="1" t="str">
        <f t="shared" si="24"/>
        <v>Avulso</v>
      </c>
      <c r="BB3934" s="1" t="str">
        <f t="shared" si="25"/>
        <v/>
      </c>
      <c r="BC3934" s="1">
        <f t="shared" si="26"/>
        <v>10</v>
      </c>
    </row>
    <row r="3935" spans="1:55" x14ac:dyDescent="0.3">
      <c r="A3935" t="s">
        <v>11</v>
      </c>
      <c r="B3935" s="3">
        <v>46188</v>
      </c>
      <c r="C3935" t="s">
        <v>43</v>
      </c>
      <c r="D3935">
        <v>5820</v>
      </c>
      <c r="F3935" t="s">
        <v>275</v>
      </c>
      <c r="H3935" t="s">
        <v>276</v>
      </c>
      <c r="I3935">
        <v>2659</v>
      </c>
      <c r="J3935" t="s">
        <v>59</v>
      </c>
      <c r="K3935" t="s">
        <v>451</v>
      </c>
      <c r="L3935">
        <v>557399327523</v>
      </c>
      <c r="N3935">
        <v>0</v>
      </c>
      <c r="O3935" t="s">
        <v>5</v>
      </c>
      <c r="P3935">
        <v>0</v>
      </c>
      <c r="Q3935">
        <v>35</v>
      </c>
      <c r="R3935">
        <v>35</v>
      </c>
      <c r="S3935">
        <v>1</v>
      </c>
      <c r="T3935">
        <v>35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 t="s">
        <v>6</v>
      </c>
      <c r="AG3935">
        <v>157</v>
      </c>
      <c r="AH3935" t="s">
        <v>207</v>
      </c>
      <c r="AI3935" t="s">
        <v>209</v>
      </c>
      <c r="AJ3935" t="s">
        <v>192</v>
      </c>
      <c r="AK3935" t="s">
        <v>187</v>
      </c>
      <c r="AL3935" t="s">
        <v>188</v>
      </c>
      <c r="AT3935" s="1"/>
      <c r="AU3935" s="2" t="str">
        <f t="shared" si="21"/>
        <v>segunda-feira, 15 de junho de 2026</v>
      </c>
      <c r="AX3935" s="1" t="str" cm="1">
        <f t="array" ref="AX3935">IFERROR(_xlfn.TEXTJOIN(", ",TRUE,_xlfn._xlws.SORT(_xlfn.UNIQUE(_xlfn._xlws.FILTER($K$2:$K$2889,($I$2:$I$2889=I3935)*($K$2:$K$2889&lt;&gt;""))))),"")</f>
        <v>Snoopy</v>
      </c>
      <c r="AY3935" s="1" t="str">
        <f t="shared" si="22"/>
        <v>Serviços extras</v>
      </c>
      <c r="AZ3935" s="1" t="str">
        <f t="shared" si="23"/>
        <v>5820 | Snoopy</v>
      </c>
      <c r="BA3935" s="1" t="str">
        <f t="shared" si="24"/>
        <v>Avulso</v>
      </c>
      <c r="BB3935" s="1" t="str">
        <f t="shared" si="25"/>
        <v>Hidratacao 1Luxo 1 P Longo</v>
      </c>
      <c r="BC3935" s="1">
        <f t="shared" si="26"/>
        <v>35</v>
      </c>
    </row>
    <row r="3936" spans="1:55" x14ac:dyDescent="0.3">
      <c r="A3936" t="s">
        <v>11</v>
      </c>
      <c r="B3936" s="3">
        <v>46188</v>
      </c>
      <c r="C3936" t="s">
        <v>43</v>
      </c>
      <c r="D3936">
        <v>5820</v>
      </c>
      <c r="F3936" t="s">
        <v>303</v>
      </c>
      <c r="H3936" t="s">
        <v>276</v>
      </c>
      <c r="I3936">
        <v>2659</v>
      </c>
      <c r="J3936" t="s">
        <v>59</v>
      </c>
      <c r="K3936" t="s">
        <v>451</v>
      </c>
      <c r="L3936">
        <v>557399327523</v>
      </c>
      <c r="N3936">
        <v>0</v>
      </c>
      <c r="O3936" t="s">
        <v>5</v>
      </c>
      <c r="P3936">
        <v>0</v>
      </c>
      <c r="Q3936">
        <v>50</v>
      </c>
      <c r="R3936">
        <v>50</v>
      </c>
      <c r="S3936">
        <v>1</v>
      </c>
      <c r="T3936">
        <v>50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 t="s">
        <v>6</v>
      </c>
      <c r="AG3936">
        <v>157</v>
      </c>
      <c r="AH3936" t="s">
        <v>207</v>
      </c>
      <c r="AI3936" t="s">
        <v>209</v>
      </c>
      <c r="AJ3936" t="s">
        <v>192</v>
      </c>
      <c r="AK3936" t="s">
        <v>187</v>
      </c>
      <c r="AL3936" t="s">
        <v>188</v>
      </c>
      <c r="AT3936" s="1"/>
      <c r="AU3936" s="2" t="str">
        <f t="shared" si="21"/>
        <v>segunda-feira, 15 de junho de 2026</v>
      </c>
      <c r="AX3936" s="1" t="str" cm="1">
        <f t="array" ref="AX3936">IFERROR(_xlfn.TEXTJOIN(", ",TRUE,_xlfn._xlws.SORT(_xlfn.UNIQUE(_xlfn._xlws.FILTER($K$2:$K$2889,($I$2:$I$2889=I3936)*($K$2:$K$2889&lt;&gt;""))))),"")</f>
        <v>Snoopy</v>
      </c>
      <c r="AY3936" s="1" t="str">
        <f t="shared" si="22"/>
        <v>Serviços extras</v>
      </c>
      <c r="AZ3936" s="1" t="str">
        <f t="shared" si="23"/>
        <v>5820 | Snoopy</v>
      </c>
      <c r="BA3936" s="1" t="str">
        <f t="shared" si="24"/>
        <v>Avulso</v>
      </c>
      <c r="BB3936" s="1" t="str">
        <f t="shared" si="25"/>
        <v/>
      </c>
      <c r="BC3936" s="1">
        <f t="shared" si="26"/>
        <v>50</v>
      </c>
    </row>
    <row r="3937" spans="1:55" x14ac:dyDescent="0.3">
      <c r="A3937" t="s">
        <v>839</v>
      </c>
      <c r="B3937" s="3">
        <v>46188</v>
      </c>
      <c r="C3937" t="s">
        <v>43</v>
      </c>
      <c r="D3937">
        <v>5822</v>
      </c>
      <c r="F3937" t="s">
        <v>134</v>
      </c>
      <c r="H3937" t="s">
        <v>276</v>
      </c>
      <c r="I3937">
        <v>2820</v>
      </c>
      <c r="J3937" t="s">
        <v>619</v>
      </c>
      <c r="K3937" t="s">
        <v>155</v>
      </c>
      <c r="L3937">
        <v>7194004444</v>
      </c>
      <c r="N3937">
        <v>0</v>
      </c>
      <c r="O3937" t="s">
        <v>5</v>
      </c>
      <c r="P3937">
        <v>0</v>
      </c>
      <c r="Q3937">
        <v>62</v>
      </c>
      <c r="R3937">
        <v>62</v>
      </c>
      <c r="S3937">
        <v>1</v>
      </c>
      <c r="T3937">
        <v>62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 t="s">
        <v>6</v>
      </c>
      <c r="AG3937">
        <v>107</v>
      </c>
      <c r="AT3937" s="1"/>
      <c r="AU3937" s="2" t="str">
        <f t="shared" si="21"/>
        <v>segunda-feira, 15 de junho de 2026</v>
      </c>
      <c r="AX3937" s="1" t="str" cm="1">
        <f t="array" ref="AX3937">IFERROR(_xlfn.TEXTJOIN(", ",TRUE,_xlfn._xlws.SORT(_xlfn.UNIQUE(_xlfn._xlws.FILTER($K$2:$K$2889,($I$2:$I$2889=I3937)*($K$2:$K$2889&lt;&gt;""))))),"")</f>
        <v>Mel</v>
      </c>
      <c r="AY3937" s="1" t="str">
        <f t="shared" si="22"/>
        <v>Banho</v>
      </c>
      <c r="AZ3937" s="1" t="str">
        <f t="shared" si="23"/>
        <v>5822 | Mel</v>
      </c>
      <c r="BA3937" s="1" t="str">
        <f t="shared" si="24"/>
        <v>Avulso</v>
      </c>
      <c r="BB3937" s="1" t="str">
        <f t="shared" si="25"/>
        <v>Banho Porte P Pelo Longo</v>
      </c>
      <c r="BC3937" s="1">
        <f t="shared" si="26"/>
        <v>62</v>
      </c>
    </row>
    <row r="3938" spans="1:55" x14ac:dyDescent="0.3">
      <c r="A3938" t="s">
        <v>839</v>
      </c>
      <c r="B3938" s="3">
        <v>46188</v>
      </c>
      <c r="C3938" t="s">
        <v>43</v>
      </c>
      <c r="D3938">
        <v>5822</v>
      </c>
      <c r="F3938" t="s">
        <v>169</v>
      </c>
      <c r="H3938" t="s">
        <v>276</v>
      </c>
      <c r="I3938">
        <v>2820</v>
      </c>
      <c r="J3938" t="s">
        <v>619</v>
      </c>
      <c r="K3938" t="s">
        <v>155</v>
      </c>
      <c r="L3938">
        <v>7194004444</v>
      </c>
      <c r="N3938">
        <v>0</v>
      </c>
      <c r="O3938" t="s">
        <v>5</v>
      </c>
      <c r="P3938">
        <v>0</v>
      </c>
      <c r="Q3938">
        <v>10</v>
      </c>
      <c r="R3938">
        <v>10</v>
      </c>
      <c r="S3938">
        <v>1</v>
      </c>
      <c r="T3938">
        <v>10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 t="s">
        <v>6</v>
      </c>
      <c r="AG3938">
        <v>107</v>
      </c>
      <c r="AT3938" s="1"/>
      <c r="AU3938" s="2" t="str">
        <f t="shared" si="21"/>
        <v>segunda-feira, 15 de junho de 2026</v>
      </c>
      <c r="AX3938" s="1" t="str" cm="1">
        <f t="array" ref="AX3938">IFERROR(_xlfn.TEXTJOIN(", ",TRUE,_xlfn._xlws.SORT(_xlfn.UNIQUE(_xlfn._xlws.FILTER($K$2:$K$2889,($I$2:$I$2889=I3938)*($K$2:$K$2889&lt;&gt;""))))),"")</f>
        <v>Mel</v>
      </c>
      <c r="AY3938" s="1" t="str">
        <f t="shared" si="22"/>
        <v>Serviços extras</v>
      </c>
      <c r="AZ3938" s="1" t="str">
        <f t="shared" si="23"/>
        <v>5822 | Mel</v>
      </c>
      <c r="BA3938" s="1" t="str">
        <f t="shared" si="24"/>
        <v>Avulso</v>
      </c>
      <c r="BB3938" s="1" t="str">
        <f t="shared" si="25"/>
        <v/>
      </c>
      <c r="BC3938" s="1">
        <f t="shared" si="26"/>
        <v>10</v>
      </c>
    </row>
    <row r="3939" spans="1:55" x14ac:dyDescent="0.3">
      <c r="A3939" t="s">
        <v>839</v>
      </c>
      <c r="B3939" s="3">
        <v>46188</v>
      </c>
      <c r="C3939" t="s">
        <v>43</v>
      </c>
      <c r="D3939">
        <v>5822</v>
      </c>
      <c r="F3939" t="s">
        <v>275</v>
      </c>
      <c r="H3939" t="s">
        <v>276</v>
      </c>
      <c r="I3939">
        <v>2820</v>
      </c>
      <c r="J3939" t="s">
        <v>619</v>
      </c>
      <c r="K3939" t="s">
        <v>155</v>
      </c>
      <c r="L3939">
        <v>7194004444</v>
      </c>
      <c r="N3939">
        <v>0</v>
      </c>
      <c r="O3939" t="s">
        <v>5</v>
      </c>
      <c r="P3939">
        <v>0</v>
      </c>
      <c r="Q3939">
        <v>35</v>
      </c>
      <c r="R3939">
        <v>35</v>
      </c>
      <c r="S3939">
        <v>1</v>
      </c>
      <c r="T3939">
        <v>35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 t="s">
        <v>6</v>
      </c>
      <c r="AG3939">
        <v>107</v>
      </c>
      <c r="AT3939" s="1"/>
      <c r="AU3939" s="2" t="str">
        <f t="shared" ref="AU3939:AU4002" si="27">IF(ISBLANK(B3939),"", TEXT(B3939,"dddd, d \d\e mmmm \d\e aaaa"))</f>
        <v>segunda-feira, 15 de junho de 2026</v>
      </c>
      <c r="AX3939" s="1" t="str" cm="1">
        <f t="array" ref="AX3939">IFERROR(_xlfn.TEXTJOIN(", ",TRUE,_xlfn._xlws.SORT(_xlfn.UNIQUE(_xlfn._xlws.FILTER($K$2:$K$2889,($I$2:$I$2889=I3939)*($K$2:$K$2889&lt;&gt;""))))),"")</f>
        <v>Mel</v>
      </c>
      <c r="AY3939" s="1" t="str">
        <f t="shared" ref="AY3939:AY4002" si="28">IF(ISBLANK(F3939),"", IF(OR(
ISNUMBER(FIND("escovacao",LOWER(F3939))),
ISNUMBER(FIND("escovação",LOWER(F3939))),
ISNUMBER(FIND("higiene bucal",LOWER(F3939))),
ISNUMBER(FIND("tosa",LOWER(F3939))),
ISNUMBER(FIND("hidratacao",LOWER(F3939))),
ISNUMBER(FIND("hidratação",LOWER(F3939))),
ISNUMBER(FIND("spa",LOWER(F3939))),
ISNUMBER(FIND("corte de unhas",LOWER(F3939))),
ISNUMBER(FIND("desembolo",LOWER(F3939))),
ISNUMBER(FIND("clorexidina",LOWER(F3939))),
ISNUMBER(FIND("matizacao",LOWER(F3939))),
ISNUMBER(FIND("matização",LOWER(F3939))),
ISNUMBER(FIND("arredondamento",LOWER(F3939))),
ISNUMBER(FIND("remocao",LOWER(F3939))),
ISNUMBER(FIND("remoção",LOWER(F3939)))
),"Serviços extras",
IF(ISNUMBER(FIND("banho",LOWER(F3939))),"Banho","Loja")))</f>
        <v>Serviços extras</v>
      </c>
      <c r="AZ3939" s="1" t="str">
        <f t="shared" ref="AZ3939:AZ4002" si="29">IF(ISBLANK(I3939),"", _xlfn.LET(_xlpm.Pedido,TRIM(D3939&amp;""),IF(_xlpm.Pedido&lt;&gt;"",_xlpm.Pedido&amp;" | "&amp;K3939,I3939&amp;" | "&amp;K3939&amp;" | "&amp;TEXT(AU3939,"0"))))</f>
        <v>5822 | Mel</v>
      </c>
      <c r="BA3939" s="1" t="str">
        <f t="shared" ref="BA3939:BA4002" si="30">IF(ISBLANK(I3939),"", _xlfn.LET(_xlpm.TipoServico,LOWER(H3939),IF(ISNUMBER(FIND("banho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3939" s="1" t="str">
        <f t="shared" ref="BB3939:BB4002" si="31">IF(ISBLANK(I3939),"", _xlfn.LET(
    _xlpm.Servico,TRIM(F3939&amp;""),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3939" s="1">
        <f t="shared" si="26"/>
        <v>35</v>
      </c>
    </row>
    <row r="3940" spans="1:55" x14ac:dyDescent="0.3">
      <c r="A3940" t="s">
        <v>839</v>
      </c>
      <c r="B3940" s="3">
        <v>46188</v>
      </c>
      <c r="C3940" t="s">
        <v>43</v>
      </c>
      <c r="D3940">
        <v>5821</v>
      </c>
      <c r="F3940" t="s">
        <v>134</v>
      </c>
      <c r="H3940" t="s">
        <v>276</v>
      </c>
      <c r="I3940">
        <v>2426</v>
      </c>
      <c r="J3940" t="s">
        <v>709</v>
      </c>
      <c r="K3940" t="s">
        <v>647</v>
      </c>
      <c r="L3940">
        <v>5573981178824</v>
      </c>
      <c r="N3940">
        <v>0</v>
      </c>
      <c r="O3940" t="s">
        <v>5</v>
      </c>
      <c r="P3940">
        <v>0</v>
      </c>
      <c r="Q3940">
        <v>62</v>
      </c>
      <c r="R3940">
        <v>62</v>
      </c>
      <c r="S3940">
        <v>1</v>
      </c>
      <c r="T3940">
        <v>62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 t="s">
        <v>6</v>
      </c>
      <c r="AG3940">
        <v>107</v>
      </c>
      <c r="AT3940" s="1"/>
      <c r="AU3940" s="2" t="str">
        <f t="shared" si="27"/>
        <v>segunda-feira, 15 de junho de 2026</v>
      </c>
      <c r="AX3940" s="1" t="str" cm="1">
        <f t="array" ref="AX3940">IFERROR(_xlfn.TEXTJOIN(", ",TRUE,_xlfn._xlws.SORT(_xlfn.UNIQUE(_xlfn._xlws.FILTER($K$2:$K$2889,($I$2:$I$2889=I3940)*($K$2:$K$2889&lt;&gt;""))))),"")</f>
        <v>Jade</v>
      </c>
      <c r="AY3940" s="1" t="str">
        <f t="shared" si="28"/>
        <v>Banho</v>
      </c>
      <c r="AZ3940" s="1" t="str">
        <f t="shared" si="29"/>
        <v>5821 | Jade</v>
      </c>
      <c r="BA3940" s="1" t="str">
        <f t="shared" si="30"/>
        <v>Avulso</v>
      </c>
      <c r="BB3940" s="1" t="str">
        <f t="shared" si="31"/>
        <v>Banho Porte P Pelo Longo</v>
      </c>
      <c r="BC3940" s="1">
        <f t="shared" si="26"/>
        <v>62</v>
      </c>
    </row>
    <row r="3941" spans="1:55" x14ac:dyDescent="0.3">
      <c r="A3941" t="s">
        <v>839</v>
      </c>
      <c r="B3941" s="3">
        <v>46188</v>
      </c>
      <c r="C3941" t="s">
        <v>43</v>
      </c>
      <c r="D3941">
        <v>5821</v>
      </c>
      <c r="F3941" t="s">
        <v>169</v>
      </c>
      <c r="H3941" t="s">
        <v>276</v>
      </c>
      <c r="I3941">
        <v>2426</v>
      </c>
      <c r="J3941" t="s">
        <v>709</v>
      </c>
      <c r="K3941" t="s">
        <v>647</v>
      </c>
      <c r="L3941">
        <v>5573981178824</v>
      </c>
      <c r="N3941">
        <v>0</v>
      </c>
      <c r="O3941" t="s">
        <v>5</v>
      </c>
      <c r="P3941">
        <v>0</v>
      </c>
      <c r="Q3941">
        <v>10</v>
      </c>
      <c r="R3941">
        <v>10</v>
      </c>
      <c r="S3941">
        <v>1</v>
      </c>
      <c r="T3941">
        <v>10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 t="s">
        <v>6</v>
      </c>
      <c r="AG3941">
        <v>107</v>
      </c>
      <c r="AT3941" s="1"/>
      <c r="AU3941" s="2" t="str">
        <f t="shared" si="27"/>
        <v>segunda-feira, 15 de junho de 2026</v>
      </c>
      <c r="AX3941" s="1" t="str" cm="1">
        <f t="array" ref="AX3941">IFERROR(_xlfn.TEXTJOIN(", ",TRUE,_xlfn._xlws.SORT(_xlfn.UNIQUE(_xlfn._xlws.FILTER($K$2:$K$2889,($I$2:$I$2889=I3941)*($K$2:$K$2889&lt;&gt;""))))),"")</f>
        <v>Jade</v>
      </c>
      <c r="AY3941" s="1" t="str">
        <f t="shared" si="28"/>
        <v>Serviços extras</v>
      </c>
      <c r="AZ3941" s="1" t="str">
        <f t="shared" si="29"/>
        <v>5821 | Jade</v>
      </c>
      <c r="BA3941" s="1" t="str">
        <f t="shared" si="30"/>
        <v>Avulso</v>
      </c>
      <c r="BB3941" s="1" t="str">
        <f t="shared" si="31"/>
        <v/>
      </c>
      <c r="BC3941" s="1">
        <f t="shared" si="26"/>
        <v>10</v>
      </c>
    </row>
    <row r="3942" spans="1:55" x14ac:dyDescent="0.3">
      <c r="A3942" t="s">
        <v>839</v>
      </c>
      <c r="B3942" s="3">
        <v>46188</v>
      </c>
      <c r="C3942" t="s">
        <v>43</v>
      </c>
      <c r="D3942">
        <v>5821</v>
      </c>
      <c r="F3942" t="s">
        <v>275</v>
      </c>
      <c r="H3942" t="s">
        <v>276</v>
      </c>
      <c r="I3942">
        <v>2426</v>
      </c>
      <c r="J3942" t="s">
        <v>709</v>
      </c>
      <c r="K3942" t="s">
        <v>647</v>
      </c>
      <c r="L3942">
        <v>5573981178824</v>
      </c>
      <c r="N3942">
        <v>0</v>
      </c>
      <c r="O3942" t="s">
        <v>5</v>
      </c>
      <c r="P3942">
        <v>0</v>
      </c>
      <c r="Q3942">
        <v>35</v>
      </c>
      <c r="R3942">
        <v>35</v>
      </c>
      <c r="S3942">
        <v>1</v>
      </c>
      <c r="T3942">
        <v>35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 t="s">
        <v>6</v>
      </c>
      <c r="AG3942">
        <v>107</v>
      </c>
      <c r="AT3942" s="1"/>
      <c r="AU3942" s="2" t="str">
        <f t="shared" si="27"/>
        <v>segunda-feira, 15 de junho de 2026</v>
      </c>
      <c r="AX3942" s="1" t="str" cm="1">
        <f t="array" ref="AX3942">IFERROR(_xlfn.TEXTJOIN(", ",TRUE,_xlfn._xlws.SORT(_xlfn.UNIQUE(_xlfn._xlws.FILTER($K$2:$K$2889,($I$2:$I$2889=I3942)*($K$2:$K$2889&lt;&gt;""))))),"")</f>
        <v>Jade</v>
      </c>
      <c r="AY3942" s="1" t="str">
        <f t="shared" si="28"/>
        <v>Serviços extras</v>
      </c>
      <c r="AZ3942" s="1" t="str">
        <f t="shared" si="29"/>
        <v>5821 | Jade</v>
      </c>
      <c r="BA3942" s="1" t="str">
        <f t="shared" si="30"/>
        <v>Avulso</v>
      </c>
      <c r="BB3942" s="1" t="str">
        <f t="shared" si="31"/>
        <v>Hidratacao 1Luxo 1 P Longo</v>
      </c>
      <c r="BC3942" s="1">
        <f t="shared" si="26"/>
        <v>35</v>
      </c>
    </row>
    <row r="3943" spans="1:55" x14ac:dyDescent="0.3">
      <c r="A3943" t="s">
        <v>839</v>
      </c>
      <c r="B3943" s="3">
        <v>46189</v>
      </c>
      <c r="C3943" t="s">
        <v>46</v>
      </c>
      <c r="D3943">
        <v>5823</v>
      </c>
      <c r="F3943" t="s">
        <v>159</v>
      </c>
      <c r="H3943" t="s">
        <v>276</v>
      </c>
      <c r="I3943">
        <v>2123</v>
      </c>
      <c r="J3943" t="s">
        <v>23</v>
      </c>
      <c r="K3943" t="s">
        <v>167</v>
      </c>
      <c r="L3943">
        <v>73991374455</v>
      </c>
      <c r="N3943">
        <v>0</v>
      </c>
      <c r="O3943" t="s">
        <v>5</v>
      </c>
      <c r="P3943">
        <v>0</v>
      </c>
      <c r="Q3943">
        <v>75</v>
      </c>
      <c r="R3943">
        <v>75</v>
      </c>
      <c r="S3943">
        <v>1</v>
      </c>
      <c r="T3943">
        <v>75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  <c r="AE3943">
        <v>0</v>
      </c>
      <c r="AF3943" t="s">
        <v>6</v>
      </c>
      <c r="AG3943">
        <v>75</v>
      </c>
      <c r="AH3943" t="s">
        <v>345</v>
      </c>
      <c r="AI3943" t="s">
        <v>295</v>
      </c>
      <c r="AJ3943" t="s">
        <v>214</v>
      </c>
      <c r="AK3943" t="s">
        <v>187</v>
      </c>
      <c r="AL3943" t="s">
        <v>200</v>
      </c>
      <c r="AT3943" s="1"/>
      <c r="AU3943" s="2" t="str">
        <f t="shared" si="27"/>
        <v>terça-feira, 16 de junho de 2026</v>
      </c>
      <c r="AX3943" s="1" t="str" cm="1">
        <f t="array" ref="AX3943">IFERROR(_xlfn.TEXTJOIN(", ",TRUE,_xlfn._xlws.SORT(_xlfn.UNIQUE(_xlfn._xlws.FILTER($K$2:$K$2889,($I$2:$I$2889=I3943)*($K$2:$K$2889&lt;&gt;""))))),"")</f>
        <v>Lucky</v>
      </c>
      <c r="AY3943" s="1" t="str">
        <f t="shared" si="28"/>
        <v>Banho</v>
      </c>
      <c r="AZ3943" s="1" t="str">
        <f t="shared" si="29"/>
        <v>5823 | Lucky</v>
      </c>
      <c r="BA3943" s="1" t="str">
        <f t="shared" si="30"/>
        <v>Avulso</v>
      </c>
      <c r="BB3943" s="1" t="str">
        <f t="shared" si="31"/>
        <v>Banho Porte M Pelo curto</v>
      </c>
      <c r="BC3943" s="1">
        <f t="shared" si="26"/>
        <v>75</v>
      </c>
    </row>
    <row r="3944" spans="1:55" x14ac:dyDescent="0.3">
      <c r="A3944" t="s">
        <v>839</v>
      </c>
      <c r="B3944" s="3">
        <v>46189</v>
      </c>
      <c r="C3944" t="s">
        <v>46</v>
      </c>
      <c r="D3944">
        <v>5825</v>
      </c>
      <c r="F3944" t="s">
        <v>362</v>
      </c>
      <c r="H3944" t="s">
        <v>276</v>
      </c>
      <c r="I3944">
        <v>2867</v>
      </c>
      <c r="J3944" t="s">
        <v>385</v>
      </c>
      <c r="K3944" t="s">
        <v>386</v>
      </c>
      <c r="L3944">
        <v>557399336776</v>
      </c>
      <c r="N3944">
        <v>0</v>
      </c>
      <c r="O3944" t="s">
        <v>5</v>
      </c>
      <c r="P3944">
        <v>0</v>
      </c>
      <c r="Q3944">
        <v>150</v>
      </c>
      <c r="R3944">
        <v>150</v>
      </c>
      <c r="S3944">
        <v>1</v>
      </c>
      <c r="T3944">
        <v>150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 t="s">
        <v>6</v>
      </c>
      <c r="AG3944">
        <v>160</v>
      </c>
      <c r="AH3944" t="s">
        <v>322</v>
      </c>
      <c r="AT3944" s="1"/>
      <c r="AU3944" s="2" t="str">
        <f t="shared" si="27"/>
        <v>terça-feira, 16 de junho de 2026</v>
      </c>
      <c r="AX3944" s="1" t="str" cm="1">
        <f t="array" ref="AX3944">IFERROR(_xlfn.TEXTJOIN(", ",TRUE,_xlfn._xlws.SORT(_xlfn.UNIQUE(_xlfn._xlws.FILTER($K$2:$K$2889,($I$2:$I$2889=I3944)*($K$2:$K$2889&lt;&gt;""))))),"")</f>
        <v>Luffy</v>
      </c>
      <c r="AY3944" s="1" t="str">
        <f t="shared" si="28"/>
        <v>Banho</v>
      </c>
      <c r="AZ3944" s="1" t="str">
        <f t="shared" si="29"/>
        <v>5825 | Luffy</v>
      </c>
      <c r="BA3944" s="1" t="str">
        <f t="shared" si="30"/>
        <v>Avulso</v>
      </c>
      <c r="BB3944" s="1" t="str">
        <f t="shared" si="31"/>
        <v>Banho Porte GG Pelo Longo</v>
      </c>
      <c r="BC3944" s="1">
        <f t="shared" si="26"/>
        <v>150</v>
      </c>
    </row>
    <row r="3945" spans="1:55" x14ac:dyDescent="0.3">
      <c r="A3945" t="s">
        <v>839</v>
      </c>
      <c r="B3945" s="3">
        <v>46189</v>
      </c>
      <c r="C3945" t="s">
        <v>46</v>
      </c>
      <c r="D3945">
        <v>5825</v>
      </c>
      <c r="F3945" t="s">
        <v>169</v>
      </c>
      <c r="H3945" t="s">
        <v>276</v>
      </c>
      <c r="I3945">
        <v>2867</v>
      </c>
      <c r="J3945" t="s">
        <v>385</v>
      </c>
      <c r="K3945" t="s">
        <v>386</v>
      </c>
      <c r="L3945">
        <v>557399336776</v>
      </c>
      <c r="N3945">
        <v>0</v>
      </c>
      <c r="O3945" t="s">
        <v>5</v>
      </c>
      <c r="P3945">
        <v>0</v>
      </c>
      <c r="Q3945">
        <v>10</v>
      </c>
      <c r="R3945">
        <v>10</v>
      </c>
      <c r="S3945">
        <v>1</v>
      </c>
      <c r="T3945">
        <v>10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 t="s">
        <v>6</v>
      </c>
      <c r="AG3945">
        <v>160</v>
      </c>
      <c r="AH3945" t="s">
        <v>322</v>
      </c>
      <c r="AT3945" s="1"/>
      <c r="AU3945" s="2" t="str">
        <f t="shared" si="27"/>
        <v>terça-feira, 16 de junho de 2026</v>
      </c>
      <c r="AX3945" s="1" t="str" cm="1">
        <f t="array" ref="AX3945">IFERROR(_xlfn.TEXTJOIN(", ",TRUE,_xlfn._xlws.SORT(_xlfn.UNIQUE(_xlfn._xlws.FILTER($K$2:$K$2889,($I$2:$I$2889=I3945)*($K$2:$K$2889&lt;&gt;""))))),"")</f>
        <v>Luffy</v>
      </c>
      <c r="AY3945" s="1" t="str">
        <f t="shared" si="28"/>
        <v>Serviços extras</v>
      </c>
      <c r="AZ3945" s="1" t="str">
        <f t="shared" si="29"/>
        <v>5825 | Luffy</v>
      </c>
      <c r="BA3945" s="1" t="str">
        <f t="shared" si="30"/>
        <v>Avulso</v>
      </c>
      <c r="BB3945" s="1" t="str">
        <f t="shared" si="31"/>
        <v/>
      </c>
      <c r="BC3945" s="1">
        <f t="shared" si="26"/>
        <v>10</v>
      </c>
    </row>
    <row r="3946" spans="1:55" x14ac:dyDescent="0.3">
      <c r="A3946" t="s">
        <v>11</v>
      </c>
      <c r="B3946" s="3">
        <v>46189</v>
      </c>
      <c r="C3946" t="s">
        <v>46</v>
      </c>
      <c r="D3946">
        <v>5824</v>
      </c>
      <c r="F3946" t="s">
        <v>134</v>
      </c>
      <c r="H3946" t="s">
        <v>276</v>
      </c>
      <c r="I3946">
        <v>2738</v>
      </c>
      <c r="J3946" t="s">
        <v>890</v>
      </c>
      <c r="K3946" t="s">
        <v>802</v>
      </c>
      <c r="L3946">
        <v>557391326823</v>
      </c>
      <c r="N3946">
        <v>0</v>
      </c>
      <c r="O3946" t="s">
        <v>5</v>
      </c>
      <c r="P3946">
        <v>0</v>
      </c>
      <c r="Q3946">
        <v>62</v>
      </c>
      <c r="R3946">
        <v>62</v>
      </c>
      <c r="S3946">
        <v>1</v>
      </c>
      <c r="T3946">
        <v>62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  <c r="AE3946">
        <v>0</v>
      </c>
      <c r="AF3946" t="s">
        <v>6</v>
      </c>
      <c r="AG3946">
        <v>118</v>
      </c>
      <c r="AT3946" s="1"/>
      <c r="AU3946" s="2" t="str">
        <f t="shared" si="27"/>
        <v>terça-feira, 16 de junho de 2026</v>
      </c>
      <c r="AX3946" s="1" t="str" cm="1">
        <f t="array" ref="AX3946">IFERROR(_xlfn.TEXTJOIN(", ",TRUE,_xlfn._xlws.SORT(_xlfn.UNIQUE(_xlfn._xlws.FILTER($K$2:$K$2889,($I$2:$I$2889=I3946)*($K$2:$K$2889&lt;&gt;""))))),"")</f>
        <v/>
      </c>
      <c r="AY3946" s="1" t="str">
        <f t="shared" si="28"/>
        <v>Banho</v>
      </c>
      <c r="AZ3946" s="1" t="str">
        <f t="shared" si="29"/>
        <v>5824 | Rubi</v>
      </c>
      <c r="BA3946" s="1" t="str">
        <f t="shared" si="30"/>
        <v>Avulso</v>
      </c>
      <c r="BB3946" s="1" t="str">
        <f t="shared" si="31"/>
        <v>Banho Porte P Pelo Longo</v>
      </c>
      <c r="BC3946" s="1">
        <f t="shared" si="26"/>
        <v>62</v>
      </c>
    </row>
    <row r="3947" spans="1:55" x14ac:dyDescent="0.3">
      <c r="A3947" t="s">
        <v>11</v>
      </c>
      <c r="B3947" s="3">
        <v>46189</v>
      </c>
      <c r="C3947" t="s">
        <v>46</v>
      </c>
      <c r="D3947">
        <v>5824</v>
      </c>
      <c r="F3947" t="s">
        <v>372</v>
      </c>
      <c r="H3947" t="s">
        <v>276</v>
      </c>
      <c r="I3947">
        <v>2738</v>
      </c>
      <c r="J3947" t="s">
        <v>890</v>
      </c>
      <c r="K3947" t="s">
        <v>802</v>
      </c>
      <c r="L3947">
        <v>557391326823</v>
      </c>
      <c r="N3947">
        <v>0</v>
      </c>
      <c r="O3947" t="s">
        <v>5</v>
      </c>
      <c r="P3947">
        <v>0</v>
      </c>
      <c r="Q3947">
        <v>20</v>
      </c>
      <c r="R3947">
        <v>20</v>
      </c>
      <c r="S3947">
        <v>1</v>
      </c>
      <c r="T3947">
        <v>20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  <c r="AE3947">
        <v>0</v>
      </c>
      <c r="AF3947" t="s">
        <v>6</v>
      </c>
      <c r="AG3947">
        <v>118</v>
      </c>
      <c r="AT3947" s="1"/>
      <c r="AU3947" s="2" t="str">
        <f t="shared" si="27"/>
        <v>terça-feira, 16 de junho de 2026</v>
      </c>
      <c r="AX3947" s="1" t="str" cm="1">
        <f t="array" ref="AX3947">IFERROR(_xlfn.TEXTJOIN(", ",TRUE,_xlfn._xlws.SORT(_xlfn.UNIQUE(_xlfn._xlws.FILTER($K$2:$K$2889,($I$2:$I$2889=I3947)*($K$2:$K$2889&lt;&gt;""))))),"")</f>
        <v/>
      </c>
      <c r="AY3947" s="1" t="str">
        <f t="shared" si="28"/>
        <v>Serviços extras</v>
      </c>
      <c r="AZ3947" s="1" t="str">
        <f t="shared" si="29"/>
        <v>5824 | Rubi</v>
      </c>
      <c r="BA3947" s="1" t="str">
        <f t="shared" si="30"/>
        <v>Avulso</v>
      </c>
      <c r="BB3947" s="1" t="str">
        <f t="shared" si="31"/>
        <v/>
      </c>
      <c r="BC3947" s="1">
        <f t="shared" si="26"/>
        <v>20</v>
      </c>
    </row>
    <row r="3948" spans="1:55" x14ac:dyDescent="0.3">
      <c r="A3948" t="s">
        <v>11</v>
      </c>
      <c r="B3948" s="3">
        <v>46189</v>
      </c>
      <c r="C3948" t="s">
        <v>46</v>
      </c>
      <c r="D3948">
        <v>5824</v>
      </c>
      <c r="F3948" t="s">
        <v>146</v>
      </c>
      <c r="H3948" t="s">
        <v>276</v>
      </c>
      <c r="I3948">
        <v>2738</v>
      </c>
      <c r="J3948" t="s">
        <v>890</v>
      </c>
      <c r="K3948" t="s">
        <v>802</v>
      </c>
      <c r="L3948">
        <v>557391326823</v>
      </c>
      <c r="N3948">
        <v>0</v>
      </c>
      <c r="O3948" t="s">
        <v>5</v>
      </c>
      <c r="P3948">
        <v>0</v>
      </c>
      <c r="Q3948">
        <v>12</v>
      </c>
      <c r="R3948">
        <v>12</v>
      </c>
      <c r="S3948">
        <v>1</v>
      </c>
      <c r="T3948">
        <v>12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 t="s">
        <v>6</v>
      </c>
      <c r="AG3948">
        <v>118</v>
      </c>
      <c r="AT3948" s="1"/>
      <c r="AU3948" s="2" t="str">
        <f t="shared" si="27"/>
        <v>terça-feira, 16 de junho de 2026</v>
      </c>
      <c r="AX3948" s="1" t="str" cm="1">
        <f t="array" ref="AX3948">IFERROR(_xlfn.TEXTJOIN(", ",TRUE,_xlfn._xlws.SORT(_xlfn.UNIQUE(_xlfn._xlws.FILTER($K$2:$K$2889,($I$2:$I$2889=I3948)*($K$2:$K$2889&lt;&gt;""))))),"")</f>
        <v/>
      </c>
      <c r="AY3948" s="1" t="str">
        <f t="shared" si="28"/>
        <v>Serviços extras</v>
      </c>
      <c r="AZ3948" s="1" t="str">
        <f t="shared" si="29"/>
        <v>5824 | Rubi</v>
      </c>
      <c r="BA3948" s="1" t="str">
        <f t="shared" si="30"/>
        <v>Avulso</v>
      </c>
      <c r="BB3948" s="1" t="str">
        <f t="shared" si="31"/>
        <v/>
      </c>
      <c r="BC3948" s="1">
        <f t="shared" si="26"/>
        <v>12</v>
      </c>
    </row>
    <row r="3949" spans="1:55" x14ac:dyDescent="0.3">
      <c r="A3949" t="s">
        <v>11</v>
      </c>
      <c r="B3949" s="3">
        <v>46189</v>
      </c>
      <c r="C3949" t="s">
        <v>46</v>
      </c>
      <c r="D3949">
        <v>5824</v>
      </c>
      <c r="F3949" t="s">
        <v>169</v>
      </c>
      <c r="H3949" t="s">
        <v>276</v>
      </c>
      <c r="I3949">
        <v>2738</v>
      </c>
      <c r="J3949" t="s">
        <v>890</v>
      </c>
      <c r="K3949" t="s">
        <v>802</v>
      </c>
      <c r="L3949">
        <v>557391326823</v>
      </c>
      <c r="N3949">
        <v>0</v>
      </c>
      <c r="O3949" t="s">
        <v>5</v>
      </c>
      <c r="P3949">
        <v>0</v>
      </c>
      <c r="Q3949">
        <v>10</v>
      </c>
      <c r="R3949">
        <v>10</v>
      </c>
      <c r="S3949">
        <v>1</v>
      </c>
      <c r="T3949">
        <v>10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 t="s">
        <v>6</v>
      </c>
      <c r="AG3949">
        <v>118</v>
      </c>
      <c r="AT3949" s="1"/>
      <c r="AU3949" s="2" t="str">
        <f t="shared" si="27"/>
        <v>terça-feira, 16 de junho de 2026</v>
      </c>
      <c r="AX3949" s="1" t="str" cm="1">
        <f t="array" ref="AX3949">IFERROR(_xlfn.TEXTJOIN(", ",TRUE,_xlfn._xlws.SORT(_xlfn.UNIQUE(_xlfn._xlws.FILTER($K$2:$K$2889,($I$2:$I$2889=I3949)*($K$2:$K$2889&lt;&gt;""))))),"")</f>
        <v/>
      </c>
      <c r="AY3949" s="1" t="str">
        <f t="shared" si="28"/>
        <v>Serviços extras</v>
      </c>
      <c r="AZ3949" s="1" t="str">
        <f t="shared" si="29"/>
        <v>5824 | Rubi</v>
      </c>
      <c r="BA3949" s="1" t="str">
        <f t="shared" si="30"/>
        <v>Avulso</v>
      </c>
      <c r="BB3949" s="1" t="str">
        <f t="shared" si="31"/>
        <v/>
      </c>
      <c r="BC3949" s="1">
        <f t="shared" si="26"/>
        <v>10</v>
      </c>
    </row>
    <row r="3950" spans="1:55" x14ac:dyDescent="0.3">
      <c r="A3950" t="s">
        <v>11</v>
      </c>
      <c r="B3950" s="3">
        <v>46189</v>
      </c>
      <c r="C3950" t="s">
        <v>46</v>
      </c>
      <c r="D3950">
        <v>5826</v>
      </c>
      <c r="F3950" t="s">
        <v>134</v>
      </c>
      <c r="H3950" t="s">
        <v>276</v>
      </c>
      <c r="I3950">
        <v>2915</v>
      </c>
      <c r="J3950" t="s">
        <v>602</v>
      </c>
      <c r="K3950" t="s">
        <v>155</v>
      </c>
      <c r="L3950">
        <v>557391515975</v>
      </c>
      <c r="N3950">
        <v>0</v>
      </c>
      <c r="O3950" t="s">
        <v>5</v>
      </c>
      <c r="P3950">
        <v>0</v>
      </c>
      <c r="Q3950">
        <v>62</v>
      </c>
      <c r="R3950">
        <v>62</v>
      </c>
      <c r="S3950">
        <v>1</v>
      </c>
      <c r="T3950">
        <v>62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 t="s">
        <v>6</v>
      </c>
      <c r="AG3950">
        <v>177.9</v>
      </c>
      <c r="AT3950" s="1"/>
      <c r="AU3950" s="2" t="str">
        <f t="shared" si="27"/>
        <v>terça-feira, 16 de junho de 2026</v>
      </c>
      <c r="AX3950" s="1" t="str" cm="1">
        <f t="array" ref="AX3950">IFERROR(_xlfn.TEXTJOIN(", ",TRUE,_xlfn._xlws.SORT(_xlfn.UNIQUE(_xlfn._xlws.FILTER($K$2:$K$2889,($I$2:$I$2889=I3950)*($K$2:$K$2889&lt;&gt;""))))),"")</f>
        <v/>
      </c>
      <c r="AY3950" s="1" t="str">
        <f t="shared" si="28"/>
        <v>Banho</v>
      </c>
      <c r="AZ3950" s="1" t="str">
        <f t="shared" si="29"/>
        <v>5826 | Mel</v>
      </c>
      <c r="BA3950" s="1" t="str">
        <f t="shared" si="30"/>
        <v>Avulso</v>
      </c>
      <c r="BB3950" s="1" t="str">
        <f t="shared" si="31"/>
        <v>Banho Porte P Pelo Longo</v>
      </c>
      <c r="BC3950" s="1">
        <f t="shared" si="26"/>
        <v>62</v>
      </c>
    </row>
    <row r="3951" spans="1:55" x14ac:dyDescent="0.3">
      <c r="A3951" t="s">
        <v>11</v>
      </c>
      <c r="B3951" s="3">
        <v>46189</v>
      </c>
      <c r="C3951" t="s">
        <v>46</v>
      </c>
      <c r="D3951">
        <v>5826</v>
      </c>
      <c r="F3951" t="s">
        <v>169</v>
      </c>
      <c r="H3951" t="s">
        <v>276</v>
      </c>
      <c r="I3951">
        <v>2915</v>
      </c>
      <c r="J3951" t="s">
        <v>602</v>
      </c>
      <c r="K3951" t="s">
        <v>155</v>
      </c>
      <c r="L3951">
        <v>557391515975</v>
      </c>
      <c r="N3951">
        <v>0</v>
      </c>
      <c r="O3951" t="s">
        <v>5</v>
      </c>
      <c r="P3951">
        <v>0</v>
      </c>
      <c r="Q3951">
        <v>10</v>
      </c>
      <c r="R3951">
        <v>10</v>
      </c>
      <c r="S3951">
        <v>1</v>
      </c>
      <c r="T3951">
        <v>10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  <c r="AE3951">
        <v>0</v>
      </c>
      <c r="AF3951" t="s">
        <v>6</v>
      </c>
      <c r="AG3951">
        <v>177.9</v>
      </c>
      <c r="AT3951" s="1"/>
      <c r="AU3951" s="2" t="str">
        <f t="shared" si="27"/>
        <v>terça-feira, 16 de junho de 2026</v>
      </c>
      <c r="AX3951" s="1" t="str" cm="1">
        <f t="array" ref="AX3951">IFERROR(_xlfn.TEXTJOIN(", ",TRUE,_xlfn._xlws.SORT(_xlfn.UNIQUE(_xlfn._xlws.FILTER($K$2:$K$2889,($I$2:$I$2889=I3951)*($K$2:$K$2889&lt;&gt;""))))),"")</f>
        <v/>
      </c>
      <c r="AY3951" s="1" t="str">
        <f t="shared" si="28"/>
        <v>Serviços extras</v>
      </c>
      <c r="AZ3951" s="1" t="str">
        <f t="shared" si="29"/>
        <v>5826 | Mel</v>
      </c>
      <c r="BA3951" s="1" t="str">
        <f t="shared" si="30"/>
        <v>Avulso</v>
      </c>
      <c r="BB3951" s="1" t="str">
        <f t="shared" si="31"/>
        <v/>
      </c>
      <c r="BC3951" s="1">
        <f t="shared" si="26"/>
        <v>10</v>
      </c>
    </row>
    <row r="3952" spans="1:55" x14ac:dyDescent="0.3">
      <c r="A3952" t="s">
        <v>11</v>
      </c>
      <c r="B3952" s="3">
        <v>46189</v>
      </c>
      <c r="C3952" t="s">
        <v>46</v>
      </c>
      <c r="D3952">
        <v>5826</v>
      </c>
      <c r="F3952" t="s">
        <v>275</v>
      </c>
      <c r="H3952" t="s">
        <v>276</v>
      </c>
      <c r="I3952">
        <v>2915</v>
      </c>
      <c r="J3952" t="s">
        <v>602</v>
      </c>
      <c r="K3952" t="s">
        <v>155</v>
      </c>
      <c r="L3952">
        <v>557391515975</v>
      </c>
      <c r="N3952">
        <v>0</v>
      </c>
      <c r="O3952" t="s">
        <v>5</v>
      </c>
      <c r="P3952">
        <v>0</v>
      </c>
      <c r="Q3952">
        <v>35</v>
      </c>
      <c r="R3952">
        <v>35</v>
      </c>
      <c r="S3952">
        <v>1</v>
      </c>
      <c r="T3952">
        <v>35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 t="s">
        <v>6</v>
      </c>
      <c r="AG3952">
        <v>177.9</v>
      </c>
      <c r="AT3952" s="1"/>
      <c r="AU3952" s="2" t="str">
        <f t="shared" si="27"/>
        <v>terça-feira, 16 de junho de 2026</v>
      </c>
      <c r="AX3952" s="1" t="str" cm="1">
        <f t="array" ref="AX3952">IFERROR(_xlfn.TEXTJOIN(", ",TRUE,_xlfn._xlws.SORT(_xlfn.UNIQUE(_xlfn._xlws.FILTER($K$2:$K$2889,($I$2:$I$2889=I3952)*($K$2:$K$2889&lt;&gt;""))))),"")</f>
        <v/>
      </c>
      <c r="AY3952" s="1" t="str">
        <f t="shared" si="28"/>
        <v>Serviços extras</v>
      </c>
      <c r="AZ3952" s="1" t="str">
        <f t="shared" si="29"/>
        <v>5826 | Mel</v>
      </c>
      <c r="BA3952" s="1" t="str">
        <f t="shared" si="30"/>
        <v>Avulso</v>
      </c>
      <c r="BB3952" s="1" t="str">
        <f t="shared" si="31"/>
        <v>Hidratacao 1Luxo 1 P Longo</v>
      </c>
      <c r="BC3952" s="1">
        <f t="shared" si="26"/>
        <v>35</v>
      </c>
    </row>
    <row r="3953" spans="1:55" x14ac:dyDescent="0.3">
      <c r="A3953" t="s">
        <v>1</v>
      </c>
      <c r="B3953" s="3">
        <v>46189</v>
      </c>
      <c r="C3953" t="s">
        <v>46</v>
      </c>
      <c r="D3953">
        <v>5824</v>
      </c>
      <c r="E3953">
        <v>0</v>
      </c>
      <c r="F3953" t="s">
        <v>31</v>
      </c>
      <c r="H3953" t="s">
        <v>4</v>
      </c>
      <c r="I3953">
        <v>2738</v>
      </c>
      <c r="J3953" t="s">
        <v>890</v>
      </c>
      <c r="L3953">
        <v>557391326823</v>
      </c>
      <c r="N3953">
        <v>0</v>
      </c>
      <c r="O3953" t="s">
        <v>5</v>
      </c>
      <c r="P3953">
        <v>0</v>
      </c>
      <c r="Q3953">
        <v>14</v>
      </c>
      <c r="R3953">
        <v>14</v>
      </c>
      <c r="S3953">
        <v>2</v>
      </c>
      <c r="T3953">
        <v>14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  <c r="AE3953">
        <v>0</v>
      </c>
      <c r="AF3953" t="s">
        <v>6</v>
      </c>
      <c r="AG3953">
        <v>118</v>
      </c>
      <c r="AT3953" s="1"/>
      <c r="AU3953" s="2" t="str">
        <f t="shared" si="27"/>
        <v>terça-feira, 16 de junho de 2026</v>
      </c>
      <c r="AX3953" s="1" t="str" cm="1">
        <f t="array" ref="AX3953">IFERROR(_xlfn.TEXTJOIN(", ",TRUE,_xlfn._xlws.SORT(_xlfn.UNIQUE(_xlfn._xlws.FILTER($K$2:$K$2889,($I$2:$I$2889=I3953)*($K$2:$K$2889&lt;&gt;""))))),"")</f>
        <v/>
      </c>
      <c r="AY3953" s="1" t="str">
        <f t="shared" si="28"/>
        <v>Loja</v>
      </c>
      <c r="AZ3953" s="1" t="str">
        <f t="shared" si="29"/>
        <v xml:space="preserve">5824 | </v>
      </c>
      <c r="BA3953" s="1" t="str">
        <f t="shared" si="30"/>
        <v>Outros</v>
      </c>
      <c r="BB3953" s="1" t="str">
        <f t="shared" si="31"/>
        <v/>
      </c>
      <c r="BC3953" s="1">
        <f t="shared" si="26"/>
        <v>28</v>
      </c>
    </row>
    <row r="3954" spans="1:55" x14ac:dyDescent="0.3">
      <c r="A3954" t="s">
        <v>11</v>
      </c>
      <c r="B3954" s="3">
        <v>46189</v>
      </c>
      <c r="C3954" t="s">
        <v>46</v>
      </c>
      <c r="D3954">
        <v>5826</v>
      </c>
      <c r="F3954" t="s">
        <v>303</v>
      </c>
      <c r="H3954" t="s">
        <v>276</v>
      </c>
      <c r="I3954">
        <v>2915</v>
      </c>
      <c r="J3954" t="s">
        <v>602</v>
      </c>
      <c r="K3954" t="s">
        <v>155</v>
      </c>
      <c r="L3954">
        <v>557391515975</v>
      </c>
      <c r="N3954">
        <v>0</v>
      </c>
      <c r="O3954" t="s">
        <v>5</v>
      </c>
      <c r="P3954">
        <v>0</v>
      </c>
      <c r="Q3954">
        <v>35</v>
      </c>
      <c r="R3954">
        <v>35</v>
      </c>
      <c r="S3954">
        <v>1</v>
      </c>
      <c r="T3954">
        <v>35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 t="s">
        <v>6</v>
      </c>
      <c r="AG3954">
        <v>177.9</v>
      </c>
      <c r="AT3954" s="1"/>
      <c r="AU3954" s="2" t="str">
        <f t="shared" si="27"/>
        <v>terça-feira, 16 de junho de 2026</v>
      </c>
      <c r="AX3954" s="1" t="str" cm="1">
        <f t="array" ref="AX3954">IFERROR(_xlfn.TEXTJOIN(", ",TRUE,_xlfn._xlws.SORT(_xlfn.UNIQUE(_xlfn._xlws.FILTER($K$2:$K$2889,($I$2:$I$2889=I3954)*($K$2:$K$2889&lt;&gt;""))))),"")</f>
        <v/>
      </c>
      <c r="AY3954" s="1" t="str">
        <f t="shared" si="28"/>
        <v>Serviços extras</v>
      </c>
      <c r="AZ3954" s="1" t="str">
        <f t="shared" si="29"/>
        <v>5826 | Mel</v>
      </c>
      <c r="BA3954" s="1" t="str">
        <f t="shared" si="30"/>
        <v>Avulso</v>
      </c>
      <c r="BB3954" s="1" t="str">
        <f t="shared" si="31"/>
        <v/>
      </c>
      <c r="BC3954" s="1">
        <f t="shared" si="26"/>
        <v>35</v>
      </c>
    </row>
    <row r="3955" spans="1:55" x14ac:dyDescent="0.3">
      <c r="A3955" t="s">
        <v>1</v>
      </c>
      <c r="B3955" s="3">
        <v>46189</v>
      </c>
      <c r="C3955" t="s">
        <v>46</v>
      </c>
      <c r="D3955">
        <v>5826</v>
      </c>
      <c r="F3955" t="s">
        <v>891</v>
      </c>
      <c r="H3955" t="s">
        <v>4</v>
      </c>
      <c r="I3955">
        <v>2915</v>
      </c>
      <c r="J3955" t="s">
        <v>602</v>
      </c>
      <c r="L3955">
        <v>557391515975</v>
      </c>
      <c r="N3955">
        <v>0</v>
      </c>
      <c r="O3955" t="s">
        <v>5</v>
      </c>
      <c r="P3955">
        <v>0</v>
      </c>
      <c r="Q3955">
        <v>35.9</v>
      </c>
      <c r="R3955">
        <v>35.9</v>
      </c>
      <c r="S3955">
        <v>1</v>
      </c>
      <c r="T3955">
        <v>35.9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  <c r="AE3955">
        <v>0</v>
      </c>
      <c r="AF3955" t="s">
        <v>6</v>
      </c>
      <c r="AG3955">
        <v>177.9</v>
      </c>
      <c r="AS3955" t="s">
        <v>798</v>
      </c>
      <c r="AT3955" s="1"/>
      <c r="AU3955" s="2" t="str">
        <f t="shared" si="27"/>
        <v>terça-feira, 16 de junho de 2026</v>
      </c>
      <c r="AX3955" s="1" t="str" cm="1">
        <f t="array" ref="AX3955">IFERROR(_xlfn.TEXTJOIN(", ",TRUE,_xlfn._xlws.SORT(_xlfn.UNIQUE(_xlfn._xlws.FILTER($K$2:$K$2889,($I$2:$I$2889=I3955)*($K$2:$K$2889&lt;&gt;""))))),"")</f>
        <v/>
      </c>
      <c r="AY3955" s="1" t="str">
        <f t="shared" si="28"/>
        <v>Loja</v>
      </c>
      <c r="AZ3955" s="1" t="str">
        <f t="shared" si="29"/>
        <v xml:space="preserve">5826 | </v>
      </c>
      <c r="BA3955" s="1" t="str">
        <f t="shared" si="30"/>
        <v>Outros</v>
      </c>
      <c r="BB3955" s="1" t="str">
        <f t="shared" si="31"/>
        <v/>
      </c>
      <c r="BC3955" s="1">
        <f t="shared" si="26"/>
        <v>35.9</v>
      </c>
    </row>
    <row r="3956" spans="1:55" x14ac:dyDescent="0.3">
      <c r="A3956" t="s">
        <v>11</v>
      </c>
      <c r="B3956" s="3">
        <v>46189</v>
      </c>
      <c r="C3956" t="s">
        <v>46</v>
      </c>
      <c r="D3956">
        <v>5828</v>
      </c>
      <c r="F3956" t="s">
        <v>134</v>
      </c>
      <c r="H3956" t="s">
        <v>276</v>
      </c>
      <c r="I3956">
        <v>2299</v>
      </c>
      <c r="J3956" t="s">
        <v>447</v>
      </c>
      <c r="K3956" t="s">
        <v>426</v>
      </c>
      <c r="L3956">
        <v>7388541304</v>
      </c>
      <c r="N3956">
        <v>0</v>
      </c>
      <c r="O3956" t="s">
        <v>5</v>
      </c>
      <c r="P3956">
        <v>0</v>
      </c>
      <c r="Q3956">
        <v>62</v>
      </c>
      <c r="R3956">
        <v>62</v>
      </c>
      <c r="S3956">
        <v>1</v>
      </c>
      <c r="T3956">
        <v>62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  <c r="AE3956">
        <v>0</v>
      </c>
      <c r="AF3956" t="s">
        <v>6</v>
      </c>
      <c r="AG3956">
        <v>109</v>
      </c>
      <c r="AH3956" t="s">
        <v>369</v>
      </c>
      <c r="AJ3956" t="s">
        <v>192</v>
      </c>
      <c r="AK3956" t="s">
        <v>187</v>
      </c>
      <c r="AL3956" t="s">
        <v>188</v>
      </c>
      <c r="AT3956" s="1"/>
      <c r="AU3956" s="2" t="str">
        <f t="shared" si="27"/>
        <v>terça-feira, 16 de junho de 2026</v>
      </c>
      <c r="AX3956" s="1" t="str" cm="1">
        <f t="array" ref="AX3956">IFERROR(_xlfn.TEXTJOIN(", ",TRUE,_xlfn._xlws.SORT(_xlfn.UNIQUE(_xlfn._xlws.FILTER($K$2:$K$2889,($I$2:$I$2889=I3956)*($K$2:$K$2889&lt;&gt;""))))),"")</f>
        <v>Bento</v>
      </c>
      <c r="AY3956" s="1" t="str">
        <f t="shared" si="28"/>
        <v>Banho</v>
      </c>
      <c r="AZ3956" s="1" t="str">
        <f t="shared" si="29"/>
        <v>5828 | Bento</v>
      </c>
      <c r="BA3956" s="1" t="str">
        <f t="shared" si="30"/>
        <v>Avulso</v>
      </c>
      <c r="BB3956" s="1" t="str">
        <f t="shared" si="31"/>
        <v>Banho Porte P Pelo Longo</v>
      </c>
      <c r="BC3956" s="1">
        <f t="shared" si="26"/>
        <v>62</v>
      </c>
    </row>
    <row r="3957" spans="1:55" x14ac:dyDescent="0.3">
      <c r="A3957" t="s">
        <v>11</v>
      </c>
      <c r="B3957" s="3">
        <v>46189</v>
      </c>
      <c r="C3957" t="s">
        <v>46</v>
      </c>
      <c r="D3957">
        <v>5828</v>
      </c>
      <c r="F3957" t="s">
        <v>146</v>
      </c>
      <c r="H3957" t="s">
        <v>276</v>
      </c>
      <c r="I3957">
        <v>2299</v>
      </c>
      <c r="J3957" t="s">
        <v>447</v>
      </c>
      <c r="K3957" t="s">
        <v>426</v>
      </c>
      <c r="L3957">
        <v>7388541304</v>
      </c>
      <c r="N3957">
        <v>0</v>
      </c>
      <c r="O3957" t="s">
        <v>5</v>
      </c>
      <c r="P3957">
        <v>0</v>
      </c>
      <c r="Q3957">
        <v>12</v>
      </c>
      <c r="R3957">
        <v>12</v>
      </c>
      <c r="S3957">
        <v>1</v>
      </c>
      <c r="T3957">
        <v>12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  <c r="AE3957">
        <v>0</v>
      </c>
      <c r="AF3957" t="s">
        <v>6</v>
      </c>
      <c r="AG3957">
        <v>109</v>
      </c>
      <c r="AH3957" t="s">
        <v>369</v>
      </c>
      <c r="AJ3957" t="s">
        <v>192</v>
      </c>
      <c r="AK3957" t="s">
        <v>187</v>
      </c>
      <c r="AL3957" t="s">
        <v>188</v>
      </c>
      <c r="AT3957" s="1"/>
      <c r="AU3957" s="2" t="str">
        <f t="shared" si="27"/>
        <v>terça-feira, 16 de junho de 2026</v>
      </c>
      <c r="AX3957" s="1" t="str" cm="1">
        <f t="array" ref="AX3957">IFERROR(_xlfn.TEXTJOIN(", ",TRUE,_xlfn._xlws.SORT(_xlfn.UNIQUE(_xlfn._xlws.FILTER($K$2:$K$2889,($I$2:$I$2889=I3957)*($K$2:$K$2889&lt;&gt;""))))),"")</f>
        <v>Bento</v>
      </c>
      <c r="AY3957" s="1" t="str">
        <f t="shared" si="28"/>
        <v>Serviços extras</v>
      </c>
      <c r="AZ3957" s="1" t="str">
        <f t="shared" si="29"/>
        <v>5828 | Bento</v>
      </c>
      <c r="BA3957" s="1" t="str">
        <f t="shared" si="30"/>
        <v>Avulso</v>
      </c>
      <c r="BB3957" s="1" t="str">
        <f t="shared" si="31"/>
        <v/>
      </c>
      <c r="BC3957" s="1">
        <f t="shared" si="26"/>
        <v>12</v>
      </c>
    </row>
    <row r="3958" spans="1:55" x14ac:dyDescent="0.3">
      <c r="A3958" t="s">
        <v>11</v>
      </c>
      <c r="B3958" s="3">
        <v>46189</v>
      </c>
      <c r="C3958" t="s">
        <v>46</v>
      </c>
      <c r="D3958">
        <v>5828</v>
      </c>
      <c r="F3958" t="s">
        <v>275</v>
      </c>
      <c r="H3958" t="s">
        <v>276</v>
      </c>
      <c r="I3958">
        <v>2299</v>
      </c>
      <c r="J3958" t="s">
        <v>447</v>
      </c>
      <c r="K3958" t="s">
        <v>426</v>
      </c>
      <c r="L3958">
        <v>7388541304</v>
      </c>
      <c r="N3958">
        <v>0</v>
      </c>
      <c r="O3958" t="s">
        <v>5</v>
      </c>
      <c r="P3958">
        <v>0</v>
      </c>
      <c r="Q3958">
        <v>35</v>
      </c>
      <c r="R3958">
        <v>35</v>
      </c>
      <c r="S3958">
        <v>1</v>
      </c>
      <c r="T3958">
        <v>35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 t="s">
        <v>6</v>
      </c>
      <c r="AG3958">
        <v>109</v>
      </c>
      <c r="AH3958" t="s">
        <v>369</v>
      </c>
      <c r="AJ3958" t="s">
        <v>192</v>
      </c>
      <c r="AK3958" t="s">
        <v>187</v>
      </c>
      <c r="AL3958" t="s">
        <v>188</v>
      </c>
      <c r="AT3958" s="1"/>
      <c r="AU3958" s="2" t="str">
        <f t="shared" si="27"/>
        <v>terça-feira, 16 de junho de 2026</v>
      </c>
      <c r="AX3958" s="1" t="str" cm="1">
        <f t="array" ref="AX3958">IFERROR(_xlfn.TEXTJOIN(", ",TRUE,_xlfn._xlws.SORT(_xlfn.UNIQUE(_xlfn._xlws.FILTER($K$2:$K$2889,($I$2:$I$2889=I3958)*($K$2:$K$2889&lt;&gt;""))))),"")</f>
        <v>Bento</v>
      </c>
      <c r="AY3958" s="1" t="str">
        <f t="shared" si="28"/>
        <v>Serviços extras</v>
      </c>
      <c r="AZ3958" s="1" t="str">
        <f t="shared" si="29"/>
        <v>5828 | Bento</v>
      </c>
      <c r="BA3958" s="1" t="str">
        <f t="shared" si="30"/>
        <v>Avulso</v>
      </c>
      <c r="BB3958" s="1" t="str">
        <f t="shared" si="31"/>
        <v>Hidratacao 1Luxo 1 P Longo</v>
      </c>
      <c r="BC3958" s="1">
        <f t="shared" si="26"/>
        <v>35</v>
      </c>
    </row>
    <row r="3959" spans="1:55" x14ac:dyDescent="0.3">
      <c r="A3959" t="s">
        <v>839</v>
      </c>
      <c r="B3959" s="3">
        <v>46189</v>
      </c>
      <c r="C3959" t="s">
        <v>46</v>
      </c>
      <c r="D3959">
        <v>5827</v>
      </c>
      <c r="F3959" t="s">
        <v>134</v>
      </c>
      <c r="H3959" t="s">
        <v>276</v>
      </c>
      <c r="I3959">
        <v>2450</v>
      </c>
      <c r="J3959" t="s">
        <v>517</v>
      </c>
      <c r="K3959" t="s">
        <v>412</v>
      </c>
      <c r="L3959">
        <v>73991999669</v>
      </c>
      <c r="M3959">
        <v>73991114817</v>
      </c>
      <c r="N3959">
        <v>0</v>
      </c>
      <c r="O3959" t="s">
        <v>5</v>
      </c>
      <c r="P3959">
        <v>0</v>
      </c>
      <c r="Q3959">
        <v>62</v>
      </c>
      <c r="R3959">
        <v>62</v>
      </c>
      <c r="S3959">
        <v>1</v>
      </c>
      <c r="T3959">
        <v>62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 t="s">
        <v>6</v>
      </c>
      <c r="AG3959">
        <v>110</v>
      </c>
      <c r="AT3959" s="1"/>
      <c r="AU3959" s="2" t="str">
        <f t="shared" si="27"/>
        <v>terça-feira, 16 de junho de 2026</v>
      </c>
      <c r="AX3959" s="1" t="str" cm="1">
        <f t="array" ref="AX3959">IFERROR(_xlfn.TEXTJOIN(", ",TRUE,_xlfn._xlws.SORT(_xlfn.UNIQUE(_xlfn._xlws.FILTER($K$2:$K$2889,($I$2:$I$2889=I3959)*($K$2:$K$2889&lt;&gt;""))))),"")</f>
        <v>Loly</v>
      </c>
      <c r="AY3959" s="1" t="str">
        <f t="shared" si="28"/>
        <v>Banho</v>
      </c>
      <c r="AZ3959" s="1" t="str">
        <f t="shared" si="29"/>
        <v>5827 | Loly</v>
      </c>
      <c r="BA3959" s="1" t="str">
        <f t="shared" si="30"/>
        <v>Avulso</v>
      </c>
      <c r="BB3959" s="1" t="str">
        <f t="shared" si="31"/>
        <v>Banho Porte P Pelo Longo</v>
      </c>
      <c r="BC3959" s="1">
        <f t="shared" si="26"/>
        <v>62</v>
      </c>
    </row>
    <row r="3960" spans="1:55" x14ac:dyDescent="0.3">
      <c r="A3960" t="s">
        <v>839</v>
      </c>
      <c r="B3960" s="3">
        <v>46189</v>
      </c>
      <c r="C3960" t="s">
        <v>46</v>
      </c>
      <c r="D3960">
        <v>5827</v>
      </c>
      <c r="F3960" t="s">
        <v>146</v>
      </c>
      <c r="H3960" t="s">
        <v>276</v>
      </c>
      <c r="I3960">
        <v>2450</v>
      </c>
      <c r="J3960" t="s">
        <v>517</v>
      </c>
      <c r="K3960" t="s">
        <v>412</v>
      </c>
      <c r="L3960">
        <v>73991999669</v>
      </c>
      <c r="M3960">
        <v>73991114817</v>
      </c>
      <c r="N3960">
        <v>0</v>
      </c>
      <c r="O3960" t="s">
        <v>5</v>
      </c>
      <c r="P3960">
        <v>0</v>
      </c>
      <c r="Q3960">
        <v>12</v>
      </c>
      <c r="R3960">
        <v>12</v>
      </c>
      <c r="S3960">
        <v>1</v>
      </c>
      <c r="T3960">
        <v>12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 t="s">
        <v>6</v>
      </c>
      <c r="AG3960">
        <v>110</v>
      </c>
      <c r="AT3960" s="1"/>
      <c r="AU3960" s="2" t="str">
        <f t="shared" si="27"/>
        <v>terça-feira, 16 de junho de 2026</v>
      </c>
      <c r="AX3960" s="1" t="str" cm="1">
        <f t="array" ref="AX3960">IFERROR(_xlfn.TEXTJOIN(", ",TRUE,_xlfn._xlws.SORT(_xlfn.UNIQUE(_xlfn._xlws.FILTER($K$2:$K$2889,($I$2:$I$2889=I3960)*($K$2:$K$2889&lt;&gt;""))))),"")</f>
        <v>Loly</v>
      </c>
      <c r="AY3960" s="1" t="str">
        <f t="shared" si="28"/>
        <v>Serviços extras</v>
      </c>
      <c r="AZ3960" s="1" t="str">
        <f t="shared" si="29"/>
        <v>5827 | Loly</v>
      </c>
      <c r="BA3960" s="1" t="str">
        <f t="shared" si="30"/>
        <v>Avulso</v>
      </c>
      <c r="BB3960" s="1" t="str">
        <f t="shared" si="31"/>
        <v/>
      </c>
      <c r="BC3960" s="1">
        <f t="shared" si="26"/>
        <v>12</v>
      </c>
    </row>
    <row r="3961" spans="1:55" x14ac:dyDescent="0.3">
      <c r="A3961" t="s">
        <v>839</v>
      </c>
      <c r="B3961" s="3">
        <v>46189</v>
      </c>
      <c r="C3961" t="s">
        <v>46</v>
      </c>
      <c r="D3961">
        <v>5829</v>
      </c>
      <c r="F3961" t="s">
        <v>134</v>
      </c>
      <c r="H3961" t="s">
        <v>276</v>
      </c>
      <c r="I3961">
        <v>2908</v>
      </c>
      <c r="J3961" t="s">
        <v>68</v>
      </c>
      <c r="K3961" t="s">
        <v>892</v>
      </c>
      <c r="L3961">
        <v>73991198348</v>
      </c>
      <c r="N3961">
        <v>0</v>
      </c>
      <c r="O3961" t="s">
        <v>5</v>
      </c>
      <c r="P3961">
        <v>0</v>
      </c>
      <c r="Q3961">
        <v>62</v>
      </c>
      <c r="R3961">
        <v>62</v>
      </c>
      <c r="S3961">
        <v>1</v>
      </c>
      <c r="T3961">
        <v>62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 t="s">
        <v>6</v>
      </c>
      <c r="AG3961">
        <v>484</v>
      </c>
      <c r="AT3961" s="1"/>
      <c r="AU3961" s="2" t="str">
        <f t="shared" si="27"/>
        <v>terça-feira, 16 de junho de 2026</v>
      </c>
      <c r="AX3961" s="1" t="str" cm="1">
        <f t="array" ref="AX3961">IFERROR(_xlfn.TEXTJOIN(", ",TRUE,_xlfn._xlws.SORT(_xlfn.UNIQUE(_xlfn._xlws.FILTER($K$2:$K$2889,($I$2:$I$2889=I3961)*($K$2:$K$2889&lt;&gt;""))))),"")</f>
        <v/>
      </c>
      <c r="AY3961" s="1" t="str">
        <f t="shared" si="28"/>
        <v>Banho</v>
      </c>
      <c r="AZ3961" s="1" t="str">
        <f t="shared" si="29"/>
        <v>5829 | Pompom</v>
      </c>
      <c r="BA3961" s="1" t="str">
        <f t="shared" si="30"/>
        <v>Avulso</v>
      </c>
      <c r="BB3961" s="1" t="str">
        <f t="shared" si="31"/>
        <v>Banho Porte P Pelo Longo</v>
      </c>
      <c r="BC3961" s="1">
        <f t="shared" si="26"/>
        <v>62</v>
      </c>
    </row>
    <row r="3962" spans="1:55" x14ac:dyDescent="0.3">
      <c r="A3962" t="s">
        <v>839</v>
      </c>
      <c r="B3962" s="3">
        <v>46189</v>
      </c>
      <c r="C3962" t="s">
        <v>46</v>
      </c>
      <c r="D3962">
        <v>5829</v>
      </c>
      <c r="F3962" t="s">
        <v>169</v>
      </c>
      <c r="H3962" t="s">
        <v>276</v>
      </c>
      <c r="I3962">
        <v>2908</v>
      </c>
      <c r="J3962" t="s">
        <v>68</v>
      </c>
      <c r="K3962" t="s">
        <v>892</v>
      </c>
      <c r="L3962">
        <v>73991198348</v>
      </c>
      <c r="N3962">
        <v>0</v>
      </c>
      <c r="O3962" t="s">
        <v>5</v>
      </c>
      <c r="P3962">
        <v>0</v>
      </c>
      <c r="Q3962">
        <v>10</v>
      </c>
      <c r="R3962">
        <v>10</v>
      </c>
      <c r="S3962">
        <v>1</v>
      </c>
      <c r="T3962">
        <v>10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 t="s">
        <v>6</v>
      </c>
      <c r="AG3962">
        <v>484</v>
      </c>
      <c r="AT3962" s="1"/>
      <c r="AU3962" s="2" t="str">
        <f t="shared" si="27"/>
        <v>terça-feira, 16 de junho de 2026</v>
      </c>
      <c r="AX3962" s="1" t="str" cm="1">
        <f t="array" ref="AX3962">IFERROR(_xlfn.TEXTJOIN(", ",TRUE,_xlfn._xlws.SORT(_xlfn.UNIQUE(_xlfn._xlws.FILTER($K$2:$K$2889,($I$2:$I$2889=I3962)*($K$2:$K$2889&lt;&gt;""))))),"")</f>
        <v/>
      </c>
      <c r="AY3962" s="1" t="str">
        <f t="shared" si="28"/>
        <v>Serviços extras</v>
      </c>
      <c r="AZ3962" s="1" t="str">
        <f t="shared" si="29"/>
        <v>5829 | Pompom</v>
      </c>
      <c r="BA3962" s="1" t="str">
        <f t="shared" si="30"/>
        <v>Avulso</v>
      </c>
      <c r="BB3962" s="1" t="str">
        <f t="shared" si="31"/>
        <v/>
      </c>
      <c r="BC3962" s="1">
        <f t="shared" si="26"/>
        <v>10</v>
      </c>
    </row>
    <row r="3963" spans="1:55" x14ac:dyDescent="0.3">
      <c r="A3963" t="s">
        <v>839</v>
      </c>
      <c r="B3963" s="3">
        <v>46189</v>
      </c>
      <c r="C3963" t="s">
        <v>46</v>
      </c>
      <c r="D3963">
        <v>5829</v>
      </c>
      <c r="F3963" t="s">
        <v>275</v>
      </c>
      <c r="H3963" t="s">
        <v>276</v>
      </c>
      <c r="I3963">
        <v>2908</v>
      </c>
      <c r="J3963" t="s">
        <v>68</v>
      </c>
      <c r="K3963" t="s">
        <v>892</v>
      </c>
      <c r="L3963">
        <v>73991198348</v>
      </c>
      <c r="N3963">
        <v>0</v>
      </c>
      <c r="O3963" t="s">
        <v>5</v>
      </c>
      <c r="P3963">
        <v>0</v>
      </c>
      <c r="Q3963">
        <v>35</v>
      </c>
      <c r="R3963">
        <v>35</v>
      </c>
      <c r="S3963">
        <v>1</v>
      </c>
      <c r="T3963">
        <v>35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 t="s">
        <v>6</v>
      </c>
      <c r="AG3963">
        <v>484</v>
      </c>
      <c r="AT3963" s="1"/>
      <c r="AU3963" s="2" t="str">
        <f t="shared" si="27"/>
        <v>terça-feira, 16 de junho de 2026</v>
      </c>
      <c r="AX3963" s="1" t="str" cm="1">
        <f t="array" ref="AX3963">IFERROR(_xlfn.TEXTJOIN(", ",TRUE,_xlfn._xlws.SORT(_xlfn.UNIQUE(_xlfn._xlws.FILTER($K$2:$K$2889,($I$2:$I$2889=I3963)*($K$2:$K$2889&lt;&gt;""))))),"")</f>
        <v/>
      </c>
      <c r="AY3963" s="1" t="str">
        <f t="shared" si="28"/>
        <v>Serviços extras</v>
      </c>
      <c r="AZ3963" s="1" t="str">
        <f t="shared" si="29"/>
        <v>5829 | Pompom</v>
      </c>
      <c r="BA3963" s="1" t="str">
        <f t="shared" si="30"/>
        <v>Avulso</v>
      </c>
      <c r="BB3963" s="1" t="str">
        <f t="shared" si="31"/>
        <v>Hidratacao 1Luxo 1 P Longo</v>
      </c>
      <c r="BC3963" s="1">
        <f t="shared" si="26"/>
        <v>35</v>
      </c>
    </row>
    <row r="3964" spans="1:55" x14ac:dyDescent="0.3">
      <c r="A3964" t="s">
        <v>11</v>
      </c>
      <c r="B3964" s="3">
        <v>46189</v>
      </c>
      <c r="C3964" t="s">
        <v>46</v>
      </c>
      <c r="D3964">
        <v>5829</v>
      </c>
      <c r="F3964" t="s">
        <v>146</v>
      </c>
      <c r="H3964" t="s">
        <v>276</v>
      </c>
      <c r="I3964">
        <v>2908</v>
      </c>
      <c r="J3964" t="s">
        <v>68</v>
      </c>
      <c r="K3964" t="s">
        <v>892</v>
      </c>
      <c r="L3964">
        <v>73991198348</v>
      </c>
      <c r="N3964">
        <v>0</v>
      </c>
      <c r="O3964" t="s">
        <v>5</v>
      </c>
      <c r="P3964">
        <v>0</v>
      </c>
      <c r="Q3964">
        <v>12</v>
      </c>
      <c r="R3964">
        <v>12</v>
      </c>
      <c r="S3964">
        <v>1</v>
      </c>
      <c r="T3964">
        <v>12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 t="s">
        <v>6</v>
      </c>
      <c r="AG3964">
        <v>484</v>
      </c>
      <c r="AT3964" s="1"/>
      <c r="AU3964" s="2" t="str">
        <f t="shared" si="27"/>
        <v>terça-feira, 16 de junho de 2026</v>
      </c>
      <c r="AX3964" s="1" t="str" cm="1">
        <f t="array" ref="AX3964">IFERROR(_xlfn.TEXTJOIN(", ",TRUE,_xlfn._xlws.SORT(_xlfn.UNIQUE(_xlfn._xlws.FILTER($K$2:$K$2889,($I$2:$I$2889=I3964)*($K$2:$K$2889&lt;&gt;""))))),"")</f>
        <v/>
      </c>
      <c r="AY3964" s="1" t="str">
        <f t="shared" si="28"/>
        <v>Serviços extras</v>
      </c>
      <c r="AZ3964" s="1" t="str">
        <f t="shared" si="29"/>
        <v>5829 | Pompom</v>
      </c>
      <c r="BA3964" s="1" t="str">
        <f t="shared" si="30"/>
        <v>Avulso</v>
      </c>
      <c r="BB3964" s="1" t="str">
        <f t="shared" si="31"/>
        <v/>
      </c>
      <c r="BC3964" s="1">
        <f t="shared" si="26"/>
        <v>12</v>
      </c>
    </row>
    <row r="3965" spans="1:55" x14ac:dyDescent="0.3">
      <c r="A3965" t="s">
        <v>1</v>
      </c>
      <c r="B3965" s="3">
        <v>46189</v>
      </c>
      <c r="C3965" t="s">
        <v>46</v>
      </c>
      <c r="D3965">
        <v>5827</v>
      </c>
      <c r="F3965" t="s">
        <v>893</v>
      </c>
      <c r="H3965" t="s">
        <v>4</v>
      </c>
      <c r="I3965">
        <v>2450</v>
      </c>
      <c r="J3965" t="s">
        <v>517</v>
      </c>
      <c r="L3965">
        <v>73991999669</v>
      </c>
      <c r="M3965">
        <v>73991114817</v>
      </c>
      <c r="N3965">
        <v>0</v>
      </c>
      <c r="O3965" t="s">
        <v>5</v>
      </c>
      <c r="P3965">
        <v>0</v>
      </c>
      <c r="Q3965">
        <v>35.9</v>
      </c>
      <c r="R3965">
        <v>35.9</v>
      </c>
      <c r="S3965">
        <v>1</v>
      </c>
      <c r="T3965">
        <v>35.9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 t="s">
        <v>6</v>
      </c>
      <c r="AG3965">
        <v>110</v>
      </c>
      <c r="AS3965" t="s">
        <v>482</v>
      </c>
      <c r="AT3965" s="1"/>
      <c r="AU3965" s="2" t="str">
        <f t="shared" si="27"/>
        <v>terça-feira, 16 de junho de 2026</v>
      </c>
      <c r="AX3965" s="1" t="str" cm="1">
        <f t="array" ref="AX3965">IFERROR(_xlfn.TEXTJOIN(", ",TRUE,_xlfn._xlws.SORT(_xlfn.UNIQUE(_xlfn._xlws.FILTER($K$2:$K$2889,($I$2:$I$2889=I3965)*($K$2:$K$2889&lt;&gt;""))))),"")</f>
        <v>Loly</v>
      </c>
      <c r="AY3965" s="1" t="str">
        <f t="shared" si="28"/>
        <v>Loja</v>
      </c>
      <c r="AZ3965" s="1" t="str">
        <f t="shared" si="29"/>
        <v xml:space="preserve">5827 | </v>
      </c>
      <c r="BA3965" s="1" t="str">
        <f t="shared" si="30"/>
        <v>Outros</v>
      </c>
      <c r="BB3965" s="1" t="str">
        <f t="shared" si="31"/>
        <v/>
      </c>
      <c r="BC3965" s="1">
        <f t="shared" si="26"/>
        <v>35.9</v>
      </c>
    </row>
    <row r="3966" spans="1:55" x14ac:dyDescent="0.3">
      <c r="A3966" t="s">
        <v>839</v>
      </c>
      <c r="B3966" s="3">
        <v>46189</v>
      </c>
      <c r="C3966" t="s">
        <v>46</v>
      </c>
      <c r="D3966">
        <v>5830</v>
      </c>
      <c r="F3966" t="s">
        <v>159</v>
      </c>
      <c r="H3966" t="s">
        <v>276</v>
      </c>
      <c r="I3966">
        <v>2546</v>
      </c>
      <c r="J3966" t="s">
        <v>359</v>
      </c>
      <c r="K3966" t="s">
        <v>664</v>
      </c>
      <c r="L3966">
        <v>73988081729</v>
      </c>
      <c r="N3966">
        <v>0</v>
      </c>
      <c r="O3966" t="s">
        <v>5</v>
      </c>
      <c r="P3966">
        <v>0</v>
      </c>
      <c r="Q3966">
        <v>75</v>
      </c>
      <c r="R3966">
        <v>75</v>
      </c>
      <c r="S3966">
        <v>1</v>
      </c>
      <c r="T3966">
        <v>75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 t="s">
        <v>6</v>
      </c>
      <c r="AG3966">
        <v>99.9</v>
      </c>
      <c r="AJ3966" t="s">
        <v>214</v>
      </c>
      <c r="AL3966" t="s">
        <v>200</v>
      </c>
      <c r="AT3966" s="1"/>
      <c r="AU3966" s="2" t="str">
        <f t="shared" si="27"/>
        <v>terça-feira, 16 de junho de 2026</v>
      </c>
      <c r="AX3966" s="1" t="str" cm="1">
        <f t="array" ref="AX3966">IFERROR(_xlfn.TEXTJOIN(", ",TRUE,_xlfn._xlws.SORT(_xlfn.UNIQUE(_xlfn._xlws.FILTER($K$2:$K$2889,($I$2:$I$2889=I3966)*($K$2:$K$2889&lt;&gt;""))))),"")</f>
        <v>Amendoa, Cacau, Nolah</v>
      </c>
      <c r="AY3966" s="1" t="str">
        <f t="shared" si="28"/>
        <v>Banho</v>
      </c>
      <c r="AZ3966" s="1" t="str">
        <f t="shared" si="29"/>
        <v>5830 | Nolah</v>
      </c>
      <c r="BA3966" s="1" t="str">
        <f t="shared" si="30"/>
        <v>Avulso</v>
      </c>
      <c r="BB3966" s="1" t="str">
        <f t="shared" si="31"/>
        <v>Banho Porte M Pelo curto</v>
      </c>
      <c r="BC3966" s="1">
        <f t="shared" si="26"/>
        <v>75</v>
      </c>
    </row>
    <row r="3967" spans="1:55" x14ac:dyDescent="0.3">
      <c r="A3967" t="s">
        <v>839</v>
      </c>
      <c r="B3967" s="3">
        <v>46189</v>
      </c>
      <c r="C3967" t="s">
        <v>46</v>
      </c>
      <c r="D3967">
        <v>5830</v>
      </c>
      <c r="F3967" t="s">
        <v>169</v>
      </c>
      <c r="H3967" t="s">
        <v>276</v>
      </c>
      <c r="I3967">
        <v>2546</v>
      </c>
      <c r="J3967" t="s">
        <v>359</v>
      </c>
      <c r="K3967" t="s">
        <v>664</v>
      </c>
      <c r="L3967">
        <v>73988081729</v>
      </c>
      <c r="N3967">
        <v>0</v>
      </c>
      <c r="O3967" t="s">
        <v>5</v>
      </c>
      <c r="P3967">
        <v>0</v>
      </c>
      <c r="Q3967">
        <v>10</v>
      </c>
      <c r="R3967">
        <v>10</v>
      </c>
      <c r="S3967">
        <v>1</v>
      </c>
      <c r="T3967">
        <v>10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 t="s">
        <v>6</v>
      </c>
      <c r="AG3967">
        <v>99.9</v>
      </c>
      <c r="AJ3967" t="s">
        <v>214</v>
      </c>
      <c r="AL3967" t="s">
        <v>200</v>
      </c>
      <c r="AT3967" s="1"/>
      <c r="AU3967" s="2" t="str">
        <f t="shared" si="27"/>
        <v>terça-feira, 16 de junho de 2026</v>
      </c>
      <c r="AX3967" s="1" t="str" cm="1">
        <f t="array" ref="AX3967">IFERROR(_xlfn.TEXTJOIN(", ",TRUE,_xlfn._xlws.SORT(_xlfn.UNIQUE(_xlfn._xlws.FILTER($K$2:$K$2889,($I$2:$I$2889=I3967)*($K$2:$K$2889&lt;&gt;""))))),"")</f>
        <v>Amendoa, Cacau, Nolah</v>
      </c>
      <c r="AY3967" s="1" t="str">
        <f t="shared" si="28"/>
        <v>Serviços extras</v>
      </c>
      <c r="AZ3967" s="1" t="str">
        <f t="shared" si="29"/>
        <v>5830 | Nolah</v>
      </c>
      <c r="BA3967" s="1" t="str">
        <f t="shared" si="30"/>
        <v>Avulso</v>
      </c>
      <c r="BB3967" s="1" t="str">
        <f t="shared" si="31"/>
        <v/>
      </c>
      <c r="BC3967" s="1">
        <f t="shared" si="26"/>
        <v>10</v>
      </c>
    </row>
    <row r="3968" spans="1:55" x14ac:dyDescent="0.3">
      <c r="A3968" t="s">
        <v>1</v>
      </c>
      <c r="B3968" s="3">
        <v>46189</v>
      </c>
      <c r="C3968" t="s">
        <v>46</v>
      </c>
      <c r="D3968">
        <v>5830</v>
      </c>
      <c r="F3968" t="s">
        <v>12</v>
      </c>
      <c r="H3968" t="s">
        <v>4</v>
      </c>
      <c r="I3968">
        <v>2546</v>
      </c>
      <c r="J3968" t="s">
        <v>359</v>
      </c>
      <c r="L3968">
        <v>73988081729</v>
      </c>
      <c r="N3968">
        <v>0</v>
      </c>
      <c r="O3968" t="s">
        <v>5</v>
      </c>
      <c r="P3968">
        <v>0</v>
      </c>
      <c r="Q3968">
        <v>14.9</v>
      </c>
      <c r="R3968">
        <v>14.9</v>
      </c>
      <c r="S3968">
        <v>1</v>
      </c>
      <c r="T3968">
        <v>14.9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 t="s">
        <v>6</v>
      </c>
      <c r="AG3968">
        <v>99.9</v>
      </c>
      <c r="AS3968" t="s">
        <v>13</v>
      </c>
      <c r="AT3968" s="1"/>
      <c r="AU3968" s="2" t="str">
        <f t="shared" si="27"/>
        <v>terça-feira, 16 de junho de 2026</v>
      </c>
      <c r="AX3968" s="1" t="str" cm="1">
        <f t="array" ref="AX3968">IFERROR(_xlfn.TEXTJOIN(", ",TRUE,_xlfn._xlws.SORT(_xlfn.UNIQUE(_xlfn._xlws.FILTER($K$2:$K$2889,($I$2:$I$2889=I3968)*($K$2:$K$2889&lt;&gt;""))))),"")</f>
        <v>Amendoa, Cacau, Nolah</v>
      </c>
      <c r="AY3968" s="1" t="str">
        <f t="shared" si="28"/>
        <v>Loja</v>
      </c>
      <c r="AZ3968" s="1" t="str">
        <f t="shared" si="29"/>
        <v xml:space="preserve">5830 | </v>
      </c>
      <c r="BA3968" s="1" t="str">
        <f t="shared" si="30"/>
        <v>Outros</v>
      </c>
      <c r="BB3968" s="1" t="str">
        <f t="shared" si="31"/>
        <v/>
      </c>
      <c r="BC3968" s="1">
        <f t="shared" si="26"/>
        <v>14.9</v>
      </c>
    </row>
    <row r="3969" spans="1:55" x14ac:dyDescent="0.3">
      <c r="A3969" t="s">
        <v>11</v>
      </c>
      <c r="B3969" s="3">
        <v>46189</v>
      </c>
      <c r="C3969" t="s">
        <v>46</v>
      </c>
      <c r="D3969">
        <v>5829</v>
      </c>
      <c r="E3969">
        <v>0</v>
      </c>
      <c r="F3969" t="s">
        <v>894</v>
      </c>
      <c r="H3969" t="s">
        <v>4</v>
      </c>
      <c r="I3969">
        <v>2908</v>
      </c>
      <c r="J3969" t="s">
        <v>68</v>
      </c>
      <c r="L3969">
        <v>73991198348</v>
      </c>
      <c r="N3969">
        <v>0</v>
      </c>
      <c r="O3969" t="s">
        <v>5</v>
      </c>
      <c r="P3969">
        <v>0</v>
      </c>
      <c r="Q3969">
        <v>145</v>
      </c>
      <c r="R3969">
        <v>145</v>
      </c>
      <c r="S3969">
        <v>1</v>
      </c>
      <c r="T3969">
        <v>145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 t="s">
        <v>6</v>
      </c>
      <c r="AG3969">
        <v>484</v>
      </c>
      <c r="AS3969" t="s">
        <v>487</v>
      </c>
      <c r="AT3969" s="1"/>
      <c r="AU3969" s="2" t="str">
        <f t="shared" si="27"/>
        <v>terça-feira, 16 de junho de 2026</v>
      </c>
      <c r="AX3969" s="1" t="str" cm="1">
        <f t="array" ref="AX3969">IFERROR(_xlfn.TEXTJOIN(", ",TRUE,_xlfn._xlws.SORT(_xlfn.UNIQUE(_xlfn._xlws.FILTER($K$2:$K$2889,($I$2:$I$2889=I3969)*($K$2:$K$2889&lt;&gt;""))))),"")</f>
        <v/>
      </c>
      <c r="AY3969" s="1" t="str">
        <f t="shared" si="28"/>
        <v>Loja</v>
      </c>
      <c r="AZ3969" s="1" t="str">
        <f t="shared" si="29"/>
        <v xml:space="preserve">5829 | </v>
      </c>
      <c r="BA3969" s="1" t="str">
        <f t="shared" si="30"/>
        <v>Outros</v>
      </c>
      <c r="BB3969" s="1" t="str">
        <f t="shared" si="31"/>
        <v/>
      </c>
      <c r="BC3969" s="1">
        <f t="shared" si="26"/>
        <v>145</v>
      </c>
    </row>
    <row r="3970" spans="1:55" x14ac:dyDescent="0.3">
      <c r="A3970" t="s">
        <v>11</v>
      </c>
      <c r="B3970" s="3">
        <v>46189</v>
      </c>
      <c r="C3970" t="s">
        <v>46</v>
      </c>
      <c r="D3970">
        <v>5829</v>
      </c>
      <c r="E3970">
        <v>0</v>
      </c>
      <c r="F3970" t="s">
        <v>815</v>
      </c>
      <c r="H3970" t="s">
        <v>4</v>
      </c>
      <c r="I3970">
        <v>2908</v>
      </c>
      <c r="J3970" t="s">
        <v>68</v>
      </c>
      <c r="L3970">
        <v>73991198348</v>
      </c>
      <c r="N3970">
        <v>0</v>
      </c>
      <c r="O3970" t="s">
        <v>5</v>
      </c>
      <c r="P3970">
        <v>0</v>
      </c>
      <c r="Q3970">
        <v>220</v>
      </c>
      <c r="R3970">
        <v>220</v>
      </c>
      <c r="S3970">
        <v>1</v>
      </c>
      <c r="T3970">
        <v>220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 t="s">
        <v>6</v>
      </c>
      <c r="AG3970">
        <v>484</v>
      </c>
      <c r="AS3970" t="s">
        <v>25</v>
      </c>
      <c r="AT3970" s="1"/>
      <c r="AU3970" s="2" t="str">
        <f t="shared" si="27"/>
        <v>terça-feira, 16 de junho de 2026</v>
      </c>
      <c r="AX3970" s="1" t="str" cm="1">
        <f t="array" ref="AX3970">IFERROR(_xlfn.TEXTJOIN(", ",TRUE,_xlfn._xlws.SORT(_xlfn.UNIQUE(_xlfn._xlws.FILTER($K$2:$K$2889,($I$2:$I$2889=I3970)*($K$2:$K$2889&lt;&gt;""))))),"")</f>
        <v/>
      </c>
      <c r="AY3970" s="1" t="str">
        <f t="shared" si="28"/>
        <v>Loja</v>
      </c>
      <c r="AZ3970" s="1" t="str">
        <f t="shared" si="29"/>
        <v xml:space="preserve">5829 | </v>
      </c>
      <c r="BA3970" s="1" t="str">
        <f t="shared" si="30"/>
        <v>Outros</v>
      </c>
      <c r="BB3970" s="1" t="str">
        <f t="shared" si="31"/>
        <v/>
      </c>
      <c r="BC3970" s="1">
        <f t="shared" si="26"/>
        <v>220</v>
      </c>
    </row>
    <row r="3971" spans="1:55" x14ac:dyDescent="0.3">
      <c r="A3971" t="s">
        <v>1</v>
      </c>
      <c r="B3971" s="3">
        <v>46190</v>
      </c>
      <c r="C3971" t="s">
        <v>53</v>
      </c>
      <c r="D3971">
        <v>5831</v>
      </c>
      <c r="F3971" t="s">
        <v>288</v>
      </c>
      <c r="H3971" t="s">
        <v>289</v>
      </c>
      <c r="I3971">
        <v>2582</v>
      </c>
      <c r="J3971" t="s">
        <v>139</v>
      </c>
      <c r="K3971" t="s">
        <v>140</v>
      </c>
      <c r="L3971">
        <v>73999819959</v>
      </c>
      <c r="N3971">
        <v>0</v>
      </c>
      <c r="O3971" t="s">
        <v>5</v>
      </c>
      <c r="P3971">
        <v>0</v>
      </c>
      <c r="Q3971">
        <v>672</v>
      </c>
      <c r="R3971">
        <v>672</v>
      </c>
      <c r="S3971">
        <v>1</v>
      </c>
      <c r="T3971">
        <v>672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 t="s">
        <v>6</v>
      </c>
      <c r="AG3971">
        <v>775</v>
      </c>
      <c r="AT3971" s="1"/>
      <c r="AU3971" s="2" t="str">
        <f t="shared" si="27"/>
        <v>quarta-feira, 17 de junho de 2026</v>
      </c>
      <c r="AX3971" s="1" t="str" cm="1">
        <f t="array" ref="AX3971">IFERROR(_xlfn.TEXTJOIN(", ",TRUE,_xlfn._xlws.SORT(_xlfn.UNIQUE(_xlfn._xlws.FILTER($K$2:$K$2889,($I$2:$I$2889=I3971)*($K$2:$K$2889&lt;&gt;""))))),"")</f>
        <v>Belinha, Lulu, Thor</v>
      </c>
      <c r="AY3971" s="1" t="str">
        <f t="shared" si="28"/>
        <v>Banho</v>
      </c>
      <c r="AZ3971" s="1" t="str">
        <f t="shared" si="29"/>
        <v>5831 | Lulu</v>
      </c>
      <c r="BA3971" s="1" t="str">
        <f t="shared" si="30"/>
        <v>Outros</v>
      </c>
      <c r="BB3971" s="1" t="str">
        <f t="shared" si="31"/>
        <v/>
      </c>
      <c r="BC3971" s="1">
        <f t="shared" si="26"/>
        <v>672</v>
      </c>
    </row>
    <row r="3972" spans="1:55" x14ac:dyDescent="0.3">
      <c r="A3972" t="s">
        <v>1</v>
      </c>
      <c r="B3972" s="3">
        <v>46190</v>
      </c>
      <c r="C3972" t="s">
        <v>53</v>
      </c>
      <c r="D3972">
        <v>5831</v>
      </c>
      <c r="F3972" t="s">
        <v>290</v>
      </c>
      <c r="H3972" t="s">
        <v>289</v>
      </c>
      <c r="I3972">
        <v>2582</v>
      </c>
      <c r="J3972" t="s">
        <v>139</v>
      </c>
      <c r="K3972" t="s">
        <v>140</v>
      </c>
      <c r="L3972">
        <v>73999819959</v>
      </c>
      <c r="N3972">
        <v>0</v>
      </c>
      <c r="O3972" t="s">
        <v>5</v>
      </c>
      <c r="P3972">
        <v>0</v>
      </c>
      <c r="Q3972">
        <v>60</v>
      </c>
      <c r="R3972">
        <v>60</v>
      </c>
      <c r="S3972">
        <v>1</v>
      </c>
      <c r="T3972">
        <v>60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 t="s">
        <v>6</v>
      </c>
      <c r="AG3972">
        <v>775</v>
      </c>
      <c r="AT3972" s="1"/>
      <c r="AU3972" s="2" t="str">
        <f t="shared" si="27"/>
        <v>quarta-feira, 17 de junho de 2026</v>
      </c>
      <c r="AX3972" s="1" t="str" cm="1">
        <f t="array" ref="AX3972">IFERROR(_xlfn.TEXTJOIN(", ",TRUE,_xlfn._xlws.SORT(_xlfn.UNIQUE(_xlfn._xlws.FILTER($K$2:$K$2889,($I$2:$I$2889=I3972)*($K$2:$K$2889&lt;&gt;""))))),"")</f>
        <v>Belinha, Lulu, Thor</v>
      </c>
      <c r="AY3972" s="1" t="str">
        <f t="shared" si="28"/>
        <v>Serviços extras</v>
      </c>
      <c r="AZ3972" s="1" t="str">
        <f t="shared" si="29"/>
        <v>5831 | Lulu</v>
      </c>
      <c r="BA3972" s="1" t="str">
        <f t="shared" si="30"/>
        <v>Outros</v>
      </c>
      <c r="BB3972" s="1" t="str">
        <f t="shared" si="31"/>
        <v/>
      </c>
      <c r="BC3972" s="1">
        <f t="shared" si="26"/>
        <v>60</v>
      </c>
    </row>
    <row r="3973" spans="1:55" x14ac:dyDescent="0.3">
      <c r="A3973" t="s">
        <v>11</v>
      </c>
      <c r="B3973" s="3">
        <v>46190</v>
      </c>
      <c r="C3973" t="s">
        <v>53</v>
      </c>
      <c r="D3973">
        <v>5831</v>
      </c>
      <c r="F3973" t="s">
        <v>291</v>
      </c>
      <c r="H3973" t="s">
        <v>276</v>
      </c>
      <c r="I3973">
        <v>2582</v>
      </c>
      <c r="J3973" t="s">
        <v>139</v>
      </c>
      <c r="K3973" t="s">
        <v>639</v>
      </c>
      <c r="L3973">
        <v>73999819959</v>
      </c>
      <c r="N3973">
        <v>0</v>
      </c>
      <c r="O3973" t="s">
        <v>5</v>
      </c>
      <c r="P3973">
        <v>0</v>
      </c>
      <c r="Q3973">
        <v>43</v>
      </c>
      <c r="R3973">
        <v>43</v>
      </c>
      <c r="S3973">
        <v>1</v>
      </c>
      <c r="T3973">
        <v>43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 t="s">
        <v>6</v>
      </c>
      <c r="AG3973">
        <v>775</v>
      </c>
      <c r="AT3973" s="1"/>
      <c r="AU3973" s="2" t="str">
        <f t="shared" si="27"/>
        <v>quarta-feira, 17 de junho de 2026</v>
      </c>
      <c r="AX3973" s="1" t="str" cm="1">
        <f t="array" ref="AX3973">IFERROR(_xlfn.TEXTJOIN(", ",TRUE,_xlfn._xlws.SORT(_xlfn.UNIQUE(_xlfn._xlws.FILTER($K$2:$K$2889,($I$2:$I$2889=I3973)*($K$2:$K$2889&lt;&gt;""))))),"")</f>
        <v>Belinha, Lulu, Thor</v>
      </c>
      <c r="AY3973" s="1" t="str">
        <f t="shared" si="28"/>
        <v>Serviços extras</v>
      </c>
      <c r="AZ3973" s="1" t="str">
        <f t="shared" si="29"/>
        <v>5831 | Belinha</v>
      </c>
      <c r="BA3973" s="1" t="str">
        <f t="shared" si="30"/>
        <v>Avulso</v>
      </c>
      <c r="BB3973" s="1" t="str">
        <f t="shared" si="31"/>
        <v/>
      </c>
      <c r="BC3973" s="1">
        <f t="shared" si="26"/>
        <v>43</v>
      </c>
    </row>
    <row r="3974" spans="1:55" x14ac:dyDescent="0.3">
      <c r="A3974" t="s">
        <v>839</v>
      </c>
      <c r="B3974" s="3">
        <v>46190</v>
      </c>
      <c r="C3974" t="s">
        <v>53</v>
      </c>
      <c r="D3974">
        <v>5832</v>
      </c>
      <c r="F3974" t="s">
        <v>134</v>
      </c>
      <c r="H3974" t="s">
        <v>276</v>
      </c>
      <c r="I3974">
        <v>2554</v>
      </c>
      <c r="J3974" t="s">
        <v>658</v>
      </c>
      <c r="K3974" t="s">
        <v>471</v>
      </c>
      <c r="L3974">
        <v>5511972825612</v>
      </c>
      <c r="N3974">
        <v>0</v>
      </c>
      <c r="O3974" t="s">
        <v>5</v>
      </c>
      <c r="P3974">
        <v>0</v>
      </c>
      <c r="Q3974">
        <v>62</v>
      </c>
      <c r="R3974">
        <v>62</v>
      </c>
      <c r="S3974">
        <v>1</v>
      </c>
      <c r="T3974">
        <v>62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 t="s">
        <v>6</v>
      </c>
      <c r="AG3974">
        <v>199</v>
      </c>
      <c r="AT3974" s="1"/>
      <c r="AU3974" s="2" t="str">
        <f t="shared" si="27"/>
        <v>quarta-feira, 17 de junho de 2026</v>
      </c>
      <c r="AX3974" s="1" t="str" cm="1">
        <f t="array" ref="AX3974">IFERROR(_xlfn.TEXTJOIN(", ",TRUE,_xlfn._xlws.SORT(_xlfn.UNIQUE(_xlfn._xlws.FILTER($K$2:$K$2889,($I$2:$I$2889=I3974)*($K$2:$K$2889&lt;&gt;""))))),"")</f>
        <v>Thor</v>
      </c>
      <c r="AY3974" s="1" t="str">
        <f t="shared" si="28"/>
        <v>Banho</v>
      </c>
      <c r="AZ3974" s="1" t="str">
        <f t="shared" si="29"/>
        <v>5832 | Thor</v>
      </c>
      <c r="BA3974" s="1" t="str">
        <f t="shared" si="30"/>
        <v>Avulso</v>
      </c>
      <c r="BB3974" s="1" t="str">
        <f t="shared" si="31"/>
        <v>Banho Porte P Pelo Longo</v>
      </c>
      <c r="BC3974" s="1">
        <f t="shared" si="26"/>
        <v>62</v>
      </c>
    </row>
    <row r="3975" spans="1:55" x14ac:dyDescent="0.3">
      <c r="A3975" t="s">
        <v>839</v>
      </c>
      <c r="B3975" s="3">
        <v>46190</v>
      </c>
      <c r="C3975" t="s">
        <v>53</v>
      </c>
      <c r="D3975">
        <v>5832</v>
      </c>
      <c r="F3975" t="s">
        <v>146</v>
      </c>
      <c r="H3975" t="s">
        <v>276</v>
      </c>
      <c r="I3975">
        <v>2554</v>
      </c>
      <c r="J3975" t="s">
        <v>658</v>
      </c>
      <c r="K3975" t="s">
        <v>471</v>
      </c>
      <c r="L3975">
        <v>5511972825612</v>
      </c>
      <c r="N3975">
        <v>0</v>
      </c>
      <c r="O3975" t="s">
        <v>5</v>
      </c>
      <c r="P3975">
        <v>0</v>
      </c>
      <c r="Q3975">
        <v>12</v>
      </c>
      <c r="R3975">
        <v>12</v>
      </c>
      <c r="S3975">
        <v>1</v>
      </c>
      <c r="T3975">
        <v>12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0</v>
      </c>
      <c r="AF3975" t="s">
        <v>6</v>
      </c>
      <c r="AG3975">
        <v>199</v>
      </c>
      <c r="AT3975" s="1"/>
      <c r="AU3975" s="2" t="str">
        <f t="shared" si="27"/>
        <v>quarta-feira, 17 de junho de 2026</v>
      </c>
      <c r="AX3975" s="1" t="str" cm="1">
        <f t="array" ref="AX3975">IFERROR(_xlfn.TEXTJOIN(", ",TRUE,_xlfn._xlws.SORT(_xlfn.UNIQUE(_xlfn._xlws.FILTER($K$2:$K$2889,($I$2:$I$2889=I3975)*($K$2:$K$2889&lt;&gt;""))))),"")</f>
        <v>Thor</v>
      </c>
      <c r="AY3975" s="1" t="str">
        <f t="shared" si="28"/>
        <v>Serviços extras</v>
      </c>
      <c r="AZ3975" s="1" t="str">
        <f t="shared" si="29"/>
        <v>5832 | Thor</v>
      </c>
      <c r="BA3975" s="1" t="str">
        <f t="shared" si="30"/>
        <v>Avulso</v>
      </c>
      <c r="BB3975" s="1" t="str">
        <f t="shared" si="31"/>
        <v/>
      </c>
      <c r="BC3975" s="1">
        <f t="shared" si="26"/>
        <v>12</v>
      </c>
    </row>
    <row r="3976" spans="1:55" x14ac:dyDescent="0.3">
      <c r="A3976" t="s">
        <v>1</v>
      </c>
      <c r="B3976" s="3">
        <v>46190</v>
      </c>
      <c r="C3976" t="s">
        <v>53</v>
      </c>
      <c r="D3976">
        <v>5832</v>
      </c>
      <c r="E3976">
        <v>0</v>
      </c>
      <c r="F3976" t="s">
        <v>308</v>
      </c>
      <c r="H3976" t="s">
        <v>4</v>
      </c>
      <c r="I3976">
        <v>2554</v>
      </c>
      <c r="J3976" t="s">
        <v>658</v>
      </c>
      <c r="L3976">
        <v>5511972825612</v>
      </c>
      <c r="N3976">
        <v>0</v>
      </c>
      <c r="O3976" t="s">
        <v>5</v>
      </c>
      <c r="P3976">
        <v>0</v>
      </c>
      <c r="Q3976">
        <v>125</v>
      </c>
      <c r="R3976">
        <v>125</v>
      </c>
      <c r="S3976">
        <v>1</v>
      </c>
      <c r="T3976">
        <v>125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  <c r="AE3976">
        <v>0</v>
      </c>
      <c r="AF3976" t="s">
        <v>6</v>
      </c>
      <c r="AG3976">
        <v>199</v>
      </c>
      <c r="AS3976" t="s">
        <v>176</v>
      </c>
      <c r="AT3976" s="1"/>
      <c r="AU3976" s="2" t="str">
        <f t="shared" si="27"/>
        <v>quarta-feira, 17 de junho de 2026</v>
      </c>
      <c r="AX3976" s="1" t="str" cm="1">
        <f t="array" ref="AX3976">IFERROR(_xlfn.TEXTJOIN(", ",TRUE,_xlfn._xlws.SORT(_xlfn.UNIQUE(_xlfn._xlws.FILTER($K$2:$K$2889,($I$2:$I$2889=I3976)*($K$2:$K$2889&lt;&gt;""))))),"")</f>
        <v>Thor</v>
      </c>
      <c r="AY3976" s="1" t="str">
        <f t="shared" si="28"/>
        <v>Loja</v>
      </c>
      <c r="AZ3976" s="1" t="str">
        <f t="shared" si="29"/>
        <v xml:space="preserve">5832 | </v>
      </c>
      <c r="BA3976" s="1" t="str">
        <f t="shared" si="30"/>
        <v>Outros</v>
      </c>
      <c r="BB3976" s="1" t="str">
        <f t="shared" si="31"/>
        <v/>
      </c>
      <c r="BC3976" s="1">
        <f t="shared" si="26"/>
        <v>125</v>
      </c>
    </row>
    <row r="3977" spans="1:55" x14ac:dyDescent="0.3">
      <c r="A3977" t="s">
        <v>11</v>
      </c>
      <c r="B3977" s="3">
        <v>46190</v>
      </c>
      <c r="C3977" t="s">
        <v>53</v>
      </c>
      <c r="D3977">
        <v>5834</v>
      </c>
      <c r="F3977" t="s">
        <v>134</v>
      </c>
      <c r="H3977" t="s">
        <v>276</v>
      </c>
      <c r="I3977">
        <v>2420</v>
      </c>
      <c r="J3977" t="s">
        <v>224</v>
      </c>
      <c r="K3977" t="s">
        <v>225</v>
      </c>
      <c r="L3977">
        <v>73999837554</v>
      </c>
      <c r="M3977">
        <v>73999785211</v>
      </c>
      <c r="N3977">
        <v>0</v>
      </c>
      <c r="O3977" t="s">
        <v>5</v>
      </c>
      <c r="P3977">
        <v>0</v>
      </c>
      <c r="Q3977">
        <v>62</v>
      </c>
      <c r="R3977">
        <v>62</v>
      </c>
      <c r="S3977">
        <v>1</v>
      </c>
      <c r="T3977">
        <v>62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 t="s">
        <v>6</v>
      </c>
      <c r="AG3977">
        <v>79</v>
      </c>
      <c r="AH3977" t="s">
        <v>201</v>
      </c>
      <c r="AI3977" t="s">
        <v>204</v>
      </c>
      <c r="AJ3977" t="s">
        <v>192</v>
      </c>
      <c r="AK3977" t="s">
        <v>187</v>
      </c>
      <c r="AL3977" t="s">
        <v>188</v>
      </c>
      <c r="AT3977" s="1"/>
      <c r="AU3977" s="2" t="str">
        <f t="shared" si="27"/>
        <v>quarta-feira, 17 de junho de 2026</v>
      </c>
      <c r="AX3977" s="1" t="str" cm="1">
        <f t="array" ref="AX3977">IFERROR(_xlfn.TEXTJOIN(", ",TRUE,_xlfn._xlws.SORT(_xlfn.UNIQUE(_xlfn._xlws.FILTER($K$2:$K$2889,($I$2:$I$2889=I3977)*($K$2:$K$2889&lt;&gt;""))))),"")</f>
        <v>Tiko</v>
      </c>
      <c r="AY3977" s="1" t="str">
        <f t="shared" si="28"/>
        <v>Banho</v>
      </c>
      <c r="AZ3977" s="1" t="str">
        <f t="shared" si="29"/>
        <v>5834 | Tiko</v>
      </c>
      <c r="BA3977" s="1" t="str">
        <f t="shared" si="30"/>
        <v>Avulso</v>
      </c>
      <c r="BB3977" s="1" t="str">
        <f t="shared" si="31"/>
        <v>Banho Porte P Pelo Longo</v>
      </c>
      <c r="BC3977" s="1">
        <f t="shared" si="26"/>
        <v>62</v>
      </c>
    </row>
    <row r="3978" spans="1:55" x14ac:dyDescent="0.3">
      <c r="A3978" t="s">
        <v>11</v>
      </c>
      <c r="B3978" s="3">
        <v>46190</v>
      </c>
      <c r="C3978" t="s">
        <v>53</v>
      </c>
      <c r="D3978">
        <v>5834</v>
      </c>
      <c r="F3978" t="s">
        <v>146</v>
      </c>
      <c r="H3978" t="s">
        <v>276</v>
      </c>
      <c r="I3978">
        <v>2420</v>
      </c>
      <c r="J3978" t="s">
        <v>224</v>
      </c>
      <c r="K3978" t="s">
        <v>225</v>
      </c>
      <c r="L3978">
        <v>73999837554</v>
      </c>
      <c r="M3978">
        <v>73999785211</v>
      </c>
      <c r="N3978">
        <v>0</v>
      </c>
      <c r="O3978" t="s">
        <v>5</v>
      </c>
      <c r="P3978">
        <v>0</v>
      </c>
      <c r="Q3978">
        <v>12</v>
      </c>
      <c r="R3978">
        <v>12</v>
      </c>
      <c r="S3978">
        <v>1</v>
      </c>
      <c r="T3978">
        <v>12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 t="s">
        <v>6</v>
      </c>
      <c r="AG3978">
        <v>79</v>
      </c>
      <c r="AH3978" t="s">
        <v>201</v>
      </c>
      <c r="AI3978" t="s">
        <v>204</v>
      </c>
      <c r="AJ3978" t="s">
        <v>192</v>
      </c>
      <c r="AK3978" t="s">
        <v>187</v>
      </c>
      <c r="AL3978" t="s">
        <v>188</v>
      </c>
      <c r="AT3978" s="1"/>
      <c r="AU3978" s="2" t="str">
        <f t="shared" si="27"/>
        <v>quarta-feira, 17 de junho de 2026</v>
      </c>
      <c r="AX3978" s="1" t="str" cm="1">
        <f t="array" ref="AX3978">IFERROR(_xlfn.TEXTJOIN(", ",TRUE,_xlfn._xlws.SORT(_xlfn.UNIQUE(_xlfn._xlws.FILTER($K$2:$K$2889,($I$2:$I$2889=I3978)*($K$2:$K$2889&lt;&gt;""))))),"")</f>
        <v>Tiko</v>
      </c>
      <c r="AY3978" s="1" t="str">
        <f t="shared" si="28"/>
        <v>Serviços extras</v>
      </c>
      <c r="AZ3978" s="1" t="str">
        <f t="shared" si="29"/>
        <v>5834 | Tiko</v>
      </c>
      <c r="BA3978" s="1" t="str">
        <f t="shared" si="30"/>
        <v>Avulso</v>
      </c>
      <c r="BB3978" s="1" t="str">
        <f t="shared" si="31"/>
        <v/>
      </c>
      <c r="BC3978" s="1">
        <f t="shared" si="26"/>
        <v>12</v>
      </c>
    </row>
    <row r="3979" spans="1:55" x14ac:dyDescent="0.3">
      <c r="A3979" t="s">
        <v>11</v>
      </c>
      <c r="B3979" s="3">
        <v>46190</v>
      </c>
      <c r="C3979" t="s">
        <v>53</v>
      </c>
      <c r="D3979">
        <v>5834</v>
      </c>
      <c r="F3979" t="s">
        <v>137</v>
      </c>
      <c r="H3979" t="s">
        <v>276</v>
      </c>
      <c r="I3979">
        <v>2420</v>
      </c>
      <c r="J3979" t="s">
        <v>224</v>
      </c>
      <c r="K3979" t="s">
        <v>225</v>
      </c>
      <c r="L3979">
        <v>73999837554</v>
      </c>
      <c r="M3979">
        <v>73999785211</v>
      </c>
      <c r="N3979">
        <v>0</v>
      </c>
      <c r="O3979" t="s">
        <v>5</v>
      </c>
      <c r="P3979">
        <v>0</v>
      </c>
      <c r="Q3979">
        <v>5</v>
      </c>
      <c r="R3979">
        <v>5</v>
      </c>
      <c r="S3979">
        <v>1</v>
      </c>
      <c r="T3979">
        <v>5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 t="s">
        <v>6</v>
      </c>
      <c r="AG3979">
        <v>79</v>
      </c>
      <c r="AH3979" t="s">
        <v>201</v>
      </c>
      <c r="AI3979" t="s">
        <v>204</v>
      </c>
      <c r="AJ3979" t="s">
        <v>192</v>
      </c>
      <c r="AK3979" t="s">
        <v>187</v>
      </c>
      <c r="AL3979" t="s">
        <v>188</v>
      </c>
      <c r="AT3979" s="1"/>
      <c r="AU3979" s="2" t="str">
        <f t="shared" si="27"/>
        <v>quarta-feira, 17 de junho de 2026</v>
      </c>
      <c r="AX3979" s="1" t="str" cm="1">
        <f t="array" ref="AX3979">IFERROR(_xlfn.TEXTJOIN(", ",TRUE,_xlfn._xlws.SORT(_xlfn.UNIQUE(_xlfn._xlws.FILTER($K$2:$K$2889,($I$2:$I$2889=I3979)*($K$2:$K$2889&lt;&gt;""))))),"")</f>
        <v>Tiko</v>
      </c>
      <c r="AY3979" s="1" t="str">
        <f t="shared" si="28"/>
        <v>Serviços extras</v>
      </c>
      <c r="AZ3979" s="1" t="str">
        <f t="shared" si="29"/>
        <v>5834 | Tiko</v>
      </c>
      <c r="BA3979" s="1" t="str">
        <f t="shared" si="30"/>
        <v>Avulso</v>
      </c>
      <c r="BB3979" s="1" t="str">
        <f t="shared" si="31"/>
        <v/>
      </c>
      <c r="BC3979" s="1">
        <f t="shared" ref="BC3979:BC4042" si="32">IF(ISBLANK(B3979),"", IF(ISBLANK(R3979),Q3979*S3979,R3979*S3979))</f>
        <v>5</v>
      </c>
    </row>
    <row r="3980" spans="1:55" x14ac:dyDescent="0.3">
      <c r="A3980" t="s">
        <v>839</v>
      </c>
      <c r="B3980" s="3">
        <v>46190</v>
      </c>
      <c r="C3980" t="s">
        <v>53</v>
      </c>
      <c r="D3980">
        <v>5833</v>
      </c>
      <c r="F3980" t="s">
        <v>237</v>
      </c>
      <c r="H3980" t="s">
        <v>276</v>
      </c>
      <c r="I3980">
        <v>2258</v>
      </c>
      <c r="J3980" t="s">
        <v>523</v>
      </c>
      <c r="K3980" t="s">
        <v>895</v>
      </c>
      <c r="L3980">
        <v>557398290030</v>
      </c>
      <c r="N3980">
        <v>0</v>
      </c>
      <c r="O3980" t="s">
        <v>5</v>
      </c>
      <c r="P3980">
        <v>0</v>
      </c>
      <c r="Q3980">
        <v>105</v>
      </c>
      <c r="R3980">
        <v>105</v>
      </c>
      <c r="S3980">
        <v>1</v>
      </c>
      <c r="T3980">
        <v>105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 t="s">
        <v>6</v>
      </c>
      <c r="AG3980">
        <v>195</v>
      </c>
      <c r="AT3980" s="1"/>
      <c r="AU3980" s="2" t="str">
        <f t="shared" si="27"/>
        <v>quarta-feira, 17 de junho de 2026</v>
      </c>
      <c r="AX3980" s="1" t="str" cm="1">
        <f t="array" ref="AX3980">IFERROR(_xlfn.TEXTJOIN(", ",TRUE,_xlfn._xlws.SORT(_xlfn.UNIQUE(_xlfn._xlws.FILTER($K$2:$K$2889,($I$2:$I$2889=I3980)*($K$2:$K$2889&lt;&gt;""))))),"")</f>
        <v/>
      </c>
      <c r="AY3980" s="1" t="str">
        <f t="shared" si="28"/>
        <v>Banho</v>
      </c>
      <c r="AZ3980" s="1" t="str">
        <f t="shared" si="29"/>
        <v>5833 | Isis</v>
      </c>
      <c r="BA3980" s="1" t="str">
        <f t="shared" si="30"/>
        <v>Avulso</v>
      </c>
      <c r="BB3980" s="1" t="str">
        <f t="shared" si="31"/>
        <v>Banho Porte G Pelo Longo</v>
      </c>
      <c r="BC3980" s="1">
        <f t="shared" si="32"/>
        <v>105</v>
      </c>
    </row>
    <row r="3981" spans="1:55" x14ac:dyDescent="0.3">
      <c r="A3981" t="s">
        <v>11</v>
      </c>
      <c r="B3981" s="3">
        <v>46190</v>
      </c>
      <c r="C3981" t="s">
        <v>53</v>
      </c>
      <c r="D3981">
        <v>5835</v>
      </c>
      <c r="F3981" t="s">
        <v>134</v>
      </c>
      <c r="H3981" t="s">
        <v>276</v>
      </c>
      <c r="I3981">
        <v>2935</v>
      </c>
      <c r="J3981" t="s">
        <v>597</v>
      </c>
      <c r="K3981" t="s">
        <v>896</v>
      </c>
      <c r="L3981">
        <v>557382252569</v>
      </c>
      <c r="N3981">
        <v>0</v>
      </c>
      <c r="O3981" t="s">
        <v>5</v>
      </c>
      <c r="P3981">
        <v>0</v>
      </c>
      <c r="Q3981">
        <v>62</v>
      </c>
      <c r="R3981">
        <v>62</v>
      </c>
      <c r="S3981">
        <v>1</v>
      </c>
      <c r="T3981">
        <v>62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 t="s">
        <v>6</v>
      </c>
      <c r="AG3981">
        <v>119</v>
      </c>
      <c r="AT3981" s="1"/>
      <c r="AU3981" s="2" t="str">
        <f t="shared" si="27"/>
        <v>quarta-feira, 17 de junho de 2026</v>
      </c>
      <c r="AX3981" s="1" t="str" cm="1">
        <f t="array" ref="AX3981">IFERROR(_xlfn.TEXTJOIN(", ",TRUE,_xlfn._xlws.SORT(_xlfn.UNIQUE(_xlfn._xlws.FILTER($K$2:$K$2889,($I$2:$I$2889=I3981)*($K$2:$K$2889&lt;&gt;""))))),"")</f>
        <v/>
      </c>
      <c r="AY3981" s="1" t="str">
        <f t="shared" si="28"/>
        <v>Banho</v>
      </c>
      <c r="AZ3981" s="1" t="str">
        <f t="shared" si="29"/>
        <v>5835 | Flor</v>
      </c>
      <c r="BA3981" s="1" t="str">
        <f t="shared" si="30"/>
        <v>Avulso</v>
      </c>
      <c r="BB3981" s="1" t="str">
        <f t="shared" si="31"/>
        <v>Banho Porte P Pelo Longo</v>
      </c>
      <c r="BC3981" s="1">
        <f t="shared" si="32"/>
        <v>62</v>
      </c>
    </row>
    <row r="3982" spans="1:55" x14ac:dyDescent="0.3">
      <c r="A3982" t="s">
        <v>11</v>
      </c>
      <c r="B3982" s="3">
        <v>46190</v>
      </c>
      <c r="C3982" t="s">
        <v>53</v>
      </c>
      <c r="D3982">
        <v>5835</v>
      </c>
      <c r="F3982" t="s">
        <v>146</v>
      </c>
      <c r="H3982" t="s">
        <v>276</v>
      </c>
      <c r="I3982">
        <v>2935</v>
      </c>
      <c r="J3982" t="s">
        <v>597</v>
      </c>
      <c r="K3982" t="s">
        <v>896</v>
      </c>
      <c r="L3982">
        <v>557382252569</v>
      </c>
      <c r="N3982">
        <v>0</v>
      </c>
      <c r="O3982" t="s">
        <v>5</v>
      </c>
      <c r="P3982">
        <v>0</v>
      </c>
      <c r="Q3982">
        <v>12</v>
      </c>
      <c r="R3982">
        <v>12</v>
      </c>
      <c r="S3982">
        <v>1</v>
      </c>
      <c r="T3982">
        <v>12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 t="s">
        <v>6</v>
      </c>
      <c r="AG3982">
        <v>119</v>
      </c>
      <c r="AT3982" s="1"/>
      <c r="AU3982" s="2" t="str">
        <f t="shared" si="27"/>
        <v>quarta-feira, 17 de junho de 2026</v>
      </c>
      <c r="AX3982" s="1" t="str" cm="1">
        <f t="array" ref="AX3982">IFERROR(_xlfn.TEXTJOIN(", ",TRUE,_xlfn._xlws.SORT(_xlfn.UNIQUE(_xlfn._xlws.FILTER($K$2:$K$2889,($I$2:$I$2889=I3982)*($K$2:$K$2889&lt;&gt;""))))),"")</f>
        <v/>
      </c>
      <c r="AY3982" s="1" t="str">
        <f t="shared" si="28"/>
        <v>Serviços extras</v>
      </c>
      <c r="AZ3982" s="1" t="str">
        <f t="shared" si="29"/>
        <v>5835 | Flor</v>
      </c>
      <c r="BA3982" s="1" t="str">
        <f t="shared" si="30"/>
        <v>Avulso</v>
      </c>
      <c r="BB3982" s="1" t="str">
        <f t="shared" si="31"/>
        <v/>
      </c>
      <c r="BC3982" s="1">
        <f t="shared" si="32"/>
        <v>12</v>
      </c>
    </row>
    <row r="3983" spans="1:55" x14ac:dyDescent="0.3">
      <c r="A3983" t="s">
        <v>11</v>
      </c>
      <c r="B3983" s="3">
        <v>46190</v>
      </c>
      <c r="C3983" t="s">
        <v>53</v>
      </c>
      <c r="D3983">
        <v>5835</v>
      </c>
      <c r="F3983" t="s">
        <v>169</v>
      </c>
      <c r="H3983" t="s">
        <v>276</v>
      </c>
      <c r="I3983">
        <v>2935</v>
      </c>
      <c r="J3983" t="s">
        <v>597</v>
      </c>
      <c r="K3983" t="s">
        <v>896</v>
      </c>
      <c r="L3983">
        <v>557382252569</v>
      </c>
      <c r="N3983">
        <v>0</v>
      </c>
      <c r="O3983" t="s">
        <v>5</v>
      </c>
      <c r="P3983">
        <v>0</v>
      </c>
      <c r="Q3983">
        <v>10</v>
      </c>
      <c r="R3983">
        <v>10</v>
      </c>
      <c r="S3983">
        <v>1</v>
      </c>
      <c r="T3983">
        <v>10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 t="s">
        <v>6</v>
      </c>
      <c r="AG3983">
        <v>119</v>
      </c>
      <c r="AT3983" s="1"/>
      <c r="AU3983" s="2" t="str">
        <f t="shared" si="27"/>
        <v>quarta-feira, 17 de junho de 2026</v>
      </c>
      <c r="AX3983" s="1" t="str" cm="1">
        <f t="array" ref="AX3983">IFERROR(_xlfn.TEXTJOIN(", ",TRUE,_xlfn._xlws.SORT(_xlfn.UNIQUE(_xlfn._xlws.FILTER($K$2:$K$2889,($I$2:$I$2889=I3983)*($K$2:$K$2889&lt;&gt;""))))),"")</f>
        <v/>
      </c>
      <c r="AY3983" s="1" t="str">
        <f t="shared" si="28"/>
        <v>Serviços extras</v>
      </c>
      <c r="AZ3983" s="1" t="str">
        <f t="shared" si="29"/>
        <v>5835 | Flor</v>
      </c>
      <c r="BA3983" s="1" t="str">
        <f t="shared" si="30"/>
        <v>Avulso</v>
      </c>
      <c r="BB3983" s="1" t="str">
        <f t="shared" si="31"/>
        <v/>
      </c>
      <c r="BC3983" s="1">
        <f t="shared" si="32"/>
        <v>10</v>
      </c>
    </row>
    <row r="3984" spans="1:55" x14ac:dyDescent="0.3">
      <c r="A3984" t="s">
        <v>11</v>
      </c>
      <c r="B3984" s="3">
        <v>46190</v>
      </c>
      <c r="C3984" t="s">
        <v>53</v>
      </c>
      <c r="D3984">
        <v>5835</v>
      </c>
      <c r="F3984" t="s">
        <v>275</v>
      </c>
      <c r="H3984" t="s">
        <v>276</v>
      </c>
      <c r="I3984">
        <v>2935</v>
      </c>
      <c r="J3984" t="s">
        <v>597</v>
      </c>
      <c r="K3984" t="s">
        <v>896</v>
      </c>
      <c r="L3984">
        <v>557382252569</v>
      </c>
      <c r="N3984">
        <v>0</v>
      </c>
      <c r="O3984" t="s">
        <v>5</v>
      </c>
      <c r="P3984">
        <v>0</v>
      </c>
      <c r="Q3984">
        <v>35</v>
      </c>
      <c r="R3984">
        <v>35</v>
      </c>
      <c r="S3984">
        <v>1</v>
      </c>
      <c r="T3984">
        <v>35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  <c r="AE3984">
        <v>0</v>
      </c>
      <c r="AF3984" t="s">
        <v>6</v>
      </c>
      <c r="AG3984">
        <v>119</v>
      </c>
      <c r="AT3984" s="1"/>
      <c r="AU3984" s="2" t="str">
        <f t="shared" si="27"/>
        <v>quarta-feira, 17 de junho de 2026</v>
      </c>
      <c r="AX3984" s="1" t="str" cm="1">
        <f t="array" ref="AX3984">IFERROR(_xlfn.TEXTJOIN(", ",TRUE,_xlfn._xlws.SORT(_xlfn.UNIQUE(_xlfn._xlws.FILTER($K$2:$K$2889,($I$2:$I$2889=I3984)*($K$2:$K$2889&lt;&gt;""))))),"")</f>
        <v/>
      </c>
      <c r="AY3984" s="1" t="str">
        <f t="shared" si="28"/>
        <v>Serviços extras</v>
      </c>
      <c r="AZ3984" s="1" t="str">
        <f t="shared" si="29"/>
        <v>5835 | Flor</v>
      </c>
      <c r="BA3984" s="1" t="str">
        <f t="shared" si="30"/>
        <v>Avulso</v>
      </c>
      <c r="BB3984" s="1" t="str">
        <f t="shared" si="31"/>
        <v>Hidratacao 1Luxo 1 P Longo</v>
      </c>
      <c r="BC3984" s="1">
        <f t="shared" si="32"/>
        <v>35</v>
      </c>
    </row>
    <row r="3985" spans="1:55" x14ac:dyDescent="0.3">
      <c r="A3985" t="s">
        <v>839</v>
      </c>
      <c r="B3985" s="3">
        <v>46190</v>
      </c>
      <c r="C3985" t="s">
        <v>53</v>
      </c>
      <c r="D3985">
        <v>5833</v>
      </c>
      <c r="F3985" t="s">
        <v>169</v>
      </c>
      <c r="H3985" t="s">
        <v>276</v>
      </c>
      <c r="I3985">
        <v>2258</v>
      </c>
      <c r="J3985" t="s">
        <v>523</v>
      </c>
      <c r="K3985" t="s">
        <v>895</v>
      </c>
      <c r="L3985">
        <v>557398290030</v>
      </c>
      <c r="N3985">
        <v>0</v>
      </c>
      <c r="O3985" t="s">
        <v>5</v>
      </c>
      <c r="P3985">
        <v>0</v>
      </c>
      <c r="Q3985">
        <v>10</v>
      </c>
      <c r="R3985">
        <v>10</v>
      </c>
      <c r="S3985">
        <v>1</v>
      </c>
      <c r="T3985">
        <v>10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 t="s">
        <v>6</v>
      </c>
      <c r="AG3985">
        <v>195</v>
      </c>
      <c r="AT3985" s="1"/>
      <c r="AU3985" s="2" t="str">
        <f t="shared" si="27"/>
        <v>quarta-feira, 17 de junho de 2026</v>
      </c>
      <c r="AX3985" s="1" t="str" cm="1">
        <f t="array" ref="AX3985">IFERROR(_xlfn.TEXTJOIN(", ",TRUE,_xlfn._xlws.SORT(_xlfn.UNIQUE(_xlfn._xlws.FILTER($K$2:$K$2889,($I$2:$I$2889=I3985)*($K$2:$K$2889&lt;&gt;""))))),"")</f>
        <v/>
      </c>
      <c r="AY3985" s="1" t="str">
        <f t="shared" si="28"/>
        <v>Serviços extras</v>
      </c>
      <c r="AZ3985" s="1" t="str">
        <f t="shared" si="29"/>
        <v>5833 | Isis</v>
      </c>
      <c r="BA3985" s="1" t="str">
        <f t="shared" si="30"/>
        <v>Avulso</v>
      </c>
      <c r="BB3985" s="1" t="str">
        <f t="shared" si="31"/>
        <v/>
      </c>
      <c r="BC3985" s="1">
        <f t="shared" si="32"/>
        <v>10</v>
      </c>
    </row>
    <row r="3986" spans="1:55" x14ac:dyDescent="0.3">
      <c r="A3986" t="s">
        <v>839</v>
      </c>
      <c r="B3986" s="3">
        <v>46190</v>
      </c>
      <c r="C3986" t="s">
        <v>53</v>
      </c>
      <c r="D3986">
        <v>5833</v>
      </c>
      <c r="F3986" t="s">
        <v>897</v>
      </c>
      <c r="H3986" t="s">
        <v>276</v>
      </c>
      <c r="I3986">
        <v>2258</v>
      </c>
      <c r="J3986" t="s">
        <v>523</v>
      </c>
      <c r="K3986" t="s">
        <v>895</v>
      </c>
      <c r="L3986">
        <v>557398290030</v>
      </c>
      <c r="N3986">
        <v>0</v>
      </c>
      <c r="O3986" t="s">
        <v>5</v>
      </c>
      <c r="P3986">
        <v>0</v>
      </c>
      <c r="Q3986">
        <v>80</v>
      </c>
      <c r="R3986">
        <v>80</v>
      </c>
      <c r="S3986">
        <v>1</v>
      </c>
      <c r="T3986">
        <v>80</v>
      </c>
      <c r="U3986">
        <v>0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 t="s">
        <v>6</v>
      </c>
      <c r="AG3986">
        <v>195</v>
      </c>
      <c r="AT3986" s="1"/>
      <c r="AU3986" s="2" t="str">
        <f t="shared" si="27"/>
        <v>quarta-feira, 17 de junho de 2026</v>
      </c>
      <c r="AX3986" s="1" t="str" cm="1">
        <f t="array" ref="AX3986">IFERROR(_xlfn.TEXTJOIN(", ",TRUE,_xlfn._xlws.SORT(_xlfn.UNIQUE(_xlfn._xlws.FILTER($K$2:$K$2889,($I$2:$I$2889=I3986)*($K$2:$K$2889&lt;&gt;""))))),"")</f>
        <v/>
      </c>
      <c r="AY3986" s="1" t="str">
        <f t="shared" si="28"/>
        <v>Serviços extras</v>
      </c>
      <c r="AZ3986" s="1" t="str">
        <f t="shared" si="29"/>
        <v>5833 | Isis</v>
      </c>
      <c r="BA3986" s="1" t="str">
        <f t="shared" si="30"/>
        <v>Avulso</v>
      </c>
      <c r="BB3986" s="1" t="str">
        <f t="shared" si="31"/>
        <v>Hidratacao 2 Cupuacu 5 G longo</v>
      </c>
      <c r="BC3986" s="1">
        <f t="shared" si="32"/>
        <v>80</v>
      </c>
    </row>
    <row r="3987" spans="1:55" x14ac:dyDescent="0.3">
      <c r="A3987" t="s">
        <v>11</v>
      </c>
      <c r="B3987" s="3">
        <v>46190</v>
      </c>
      <c r="C3987" t="s">
        <v>53</v>
      </c>
      <c r="D3987">
        <v>5836</v>
      </c>
      <c r="F3987" t="s">
        <v>134</v>
      </c>
      <c r="H3987" t="s">
        <v>276</v>
      </c>
      <c r="I3987">
        <v>2138</v>
      </c>
      <c r="J3987" t="s">
        <v>19</v>
      </c>
      <c r="K3987" t="s">
        <v>286</v>
      </c>
      <c r="L3987">
        <v>73981226271</v>
      </c>
      <c r="N3987">
        <v>0</v>
      </c>
      <c r="O3987" t="s">
        <v>5</v>
      </c>
      <c r="P3987">
        <v>0</v>
      </c>
      <c r="Q3987">
        <v>62</v>
      </c>
      <c r="R3987">
        <v>62</v>
      </c>
      <c r="S3987">
        <v>1</v>
      </c>
      <c r="T3987">
        <v>62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  <c r="AE3987">
        <v>0</v>
      </c>
      <c r="AF3987" t="s">
        <v>6</v>
      </c>
      <c r="AG3987">
        <v>107</v>
      </c>
      <c r="AH3987" t="s">
        <v>207</v>
      </c>
      <c r="AI3987" t="s">
        <v>209</v>
      </c>
      <c r="AJ3987" t="s">
        <v>192</v>
      </c>
      <c r="AK3987" t="s">
        <v>187</v>
      </c>
      <c r="AL3987" t="s">
        <v>188</v>
      </c>
      <c r="AM3987" t="s">
        <v>287</v>
      </c>
      <c r="AT3987" s="1"/>
      <c r="AU3987" s="2" t="str">
        <f t="shared" si="27"/>
        <v>quarta-feira, 17 de junho de 2026</v>
      </c>
      <c r="AX3987" s="1" t="str" cm="1">
        <f t="array" ref="AX3987">IFERROR(_xlfn.TEXTJOIN(", ",TRUE,_xlfn._xlws.SORT(_xlfn.UNIQUE(_xlfn._xlws.FILTER($K$2:$K$2889,($I$2:$I$2889=I3987)*($K$2:$K$2889&lt;&gt;""))))),"")</f>
        <v>Olaf</v>
      </c>
      <c r="AY3987" s="1" t="str">
        <f t="shared" si="28"/>
        <v>Banho</v>
      </c>
      <c r="AZ3987" s="1" t="str">
        <f t="shared" si="29"/>
        <v>5836 | Olaf</v>
      </c>
      <c r="BA3987" s="1" t="str">
        <f t="shared" si="30"/>
        <v>Avulso</v>
      </c>
      <c r="BB3987" s="1" t="str">
        <f t="shared" si="31"/>
        <v>Banho Porte P Pelo Longo</v>
      </c>
      <c r="BC3987" s="1">
        <f t="shared" si="32"/>
        <v>62</v>
      </c>
    </row>
    <row r="3988" spans="1:55" x14ac:dyDescent="0.3">
      <c r="A3988" t="s">
        <v>11</v>
      </c>
      <c r="B3988" s="3">
        <v>46190</v>
      </c>
      <c r="C3988" t="s">
        <v>53</v>
      </c>
      <c r="D3988">
        <v>5836</v>
      </c>
      <c r="F3988" t="s">
        <v>169</v>
      </c>
      <c r="H3988" t="s">
        <v>276</v>
      </c>
      <c r="I3988">
        <v>2138</v>
      </c>
      <c r="J3988" t="s">
        <v>19</v>
      </c>
      <c r="K3988" t="s">
        <v>286</v>
      </c>
      <c r="L3988">
        <v>73981226271</v>
      </c>
      <c r="N3988">
        <v>0</v>
      </c>
      <c r="O3988" t="s">
        <v>5</v>
      </c>
      <c r="P3988">
        <v>0</v>
      </c>
      <c r="Q3988">
        <v>10</v>
      </c>
      <c r="R3988">
        <v>10</v>
      </c>
      <c r="S3988">
        <v>1</v>
      </c>
      <c r="T3988">
        <v>10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  <c r="AE3988">
        <v>0</v>
      </c>
      <c r="AF3988" t="s">
        <v>6</v>
      </c>
      <c r="AG3988">
        <v>107</v>
      </c>
      <c r="AH3988" t="s">
        <v>207</v>
      </c>
      <c r="AI3988" t="s">
        <v>209</v>
      </c>
      <c r="AJ3988" t="s">
        <v>192</v>
      </c>
      <c r="AK3988" t="s">
        <v>187</v>
      </c>
      <c r="AL3988" t="s">
        <v>188</v>
      </c>
      <c r="AM3988" t="s">
        <v>287</v>
      </c>
      <c r="AT3988" s="1"/>
      <c r="AU3988" s="2" t="str">
        <f t="shared" si="27"/>
        <v>quarta-feira, 17 de junho de 2026</v>
      </c>
      <c r="AX3988" s="1" t="str" cm="1">
        <f t="array" ref="AX3988">IFERROR(_xlfn.TEXTJOIN(", ",TRUE,_xlfn._xlws.SORT(_xlfn.UNIQUE(_xlfn._xlws.FILTER($K$2:$K$2889,($I$2:$I$2889=I3988)*($K$2:$K$2889&lt;&gt;""))))),"")</f>
        <v>Olaf</v>
      </c>
      <c r="AY3988" s="1" t="str">
        <f t="shared" si="28"/>
        <v>Serviços extras</v>
      </c>
      <c r="AZ3988" s="1" t="str">
        <f t="shared" si="29"/>
        <v>5836 | Olaf</v>
      </c>
      <c r="BA3988" s="1" t="str">
        <f t="shared" si="30"/>
        <v>Avulso</v>
      </c>
      <c r="BB3988" s="1" t="str">
        <f t="shared" si="31"/>
        <v/>
      </c>
      <c r="BC3988" s="1">
        <f t="shared" si="32"/>
        <v>10</v>
      </c>
    </row>
    <row r="3989" spans="1:55" x14ac:dyDescent="0.3">
      <c r="A3989" t="s">
        <v>11</v>
      </c>
      <c r="B3989" s="3">
        <v>46190</v>
      </c>
      <c r="C3989" t="s">
        <v>53</v>
      </c>
      <c r="D3989">
        <v>5836</v>
      </c>
      <c r="F3989" t="s">
        <v>275</v>
      </c>
      <c r="H3989" t="s">
        <v>276</v>
      </c>
      <c r="I3989">
        <v>2138</v>
      </c>
      <c r="J3989" t="s">
        <v>19</v>
      </c>
      <c r="K3989" t="s">
        <v>286</v>
      </c>
      <c r="L3989">
        <v>73981226271</v>
      </c>
      <c r="N3989">
        <v>0</v>
      </c>
      <c r="O3989" t="s">
        <v>5</v>
      </c>
      <c r="P3989">
        <v>0</v>
      </c>
      <c r="Q3989">
        <v>35</v>
      </c>
      <c r="R3989">
        <v>35</v>
      </c>
      <c r="S3989">
        <v>1</v>
      </c>
      <c r="T3989">
        <v>35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  <c r="AE3989">
        <v>0</v>
      </c>
      <c r="AF3989" t="s">
        <v>6</v>
      </c>
      <c r="AG3989">
        <v>107</v>
      </c>
      <c r="AH3989" t="s">
        <v>207</v>
      </c>
      <c r="AI3989" t="s">
        <v>209</v>
      </c>
      <c r="AJ3989" t="s">
        <v>192</v>
      </c>
      <c r="AK3989" t="s">
        <v>187</v>
      </c>
      <c r="AL3989" t="s">
        <v>188</v>
      </c>
      <c r="AM3989" t="s">
        <v>287</v>
      </c>
      <c r="AT3989" s="1"/>
      <c r="AU3989" s="2" t="str">
        <f t="shared" si="27"/>
        <v>quarta-feira, 17 de junho de 2026</v>
      </c>
      <c r="AX3989" s="1" t="str" cm="1">
        <f t="array" ref="AX3989">IFERROR(_xlfn.TEXTJOIN(", ",TRUE,_xlfn._xlws.SORT(_xlfn.UNIQUE(_xlfn._xlws.FILTER($K$2:$K$2889,($I$2:$I$2889=I3989)*($K$2:$K$2889&lt;&gt;""))))),"")</f>
        <v>Olaf</v>
      </c>
      <c r="AY3989" s="1" t="str">
        <f t="shared" si="28"/>
        <v>Serviços extras</v>
      </c>
      <c r="AZ3989" s="1" t="str">
        <f t="shared" si="29"/>
        <v>5836 | Olaf</v>
      </c>
      <c r="BA3989" s="1" t="str">
        <f t="shared" si="30"/>
        <v>Avulso</v>
      </c>
      <c r="BB3989" s="1" t="str">
        <f t="shared" si="31"/>
        <v>Hidratacao 1Luxo 1 P Longo</v>
      </c>
      <c r="BC3989" s="1">
        <f t="shared" si="32"/>
        <v>35</v>
      </c>
    </row>
    <row r="3990" spans="1:55" x14ac:dyDescent="0.3">
      <c r="A3990" t="s">
        <v>839</v>
      </c>
      <c r="B3990" s="3">
        <v>46190</v>
      </c>
      <c r="C3990" t="s">
        <v>53</v>
      </c>
      <c r="D3990">
        <v>5839</v>
      </c>
      <c r="F3990" t="s">
        <v>134</v>
      </c>
      <c r="H3990" t="s">
        <v>276</v>
      </c>
      <c r="I3990">
        <v>2389</v>
      </c>
      <c r="J3990" t="s">
        <v>52</v>
      </c>
      <c r="K3990" t="s">
        <v>662</v>
      </c>
      <c r="L3990">
        <v>5573998418685</v>
      </c>
      <c r="N3990">
        <v>0</v>
      </c>
      <c r="O3990" t="s">
        <v>5</v>
      </c>
      <c r="P3990">
        <v>0</v>
      </c>
      <c r="Q3990">
        <v>62</v>
      </c>
      <c r="R3990">
        <v>62</v>
      </c>
      <c r="S3990">
        <v>1</v>
      </c>
      <c r="T3990">
        <v>62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  <c r="AE3990">
        <v>0</v>
      </c>
      <c r="AF3990" t="s">
        <v>6</v>
      </c>
      <c r="AG3990">
        <v>84</v>
      </c>
      <c r="AT3990" s="1"/>
      <c r="AU3990" s="2" t="str">
        <f t="shared" si="27"/>
        <v>quarta-feira, 17 de junho de 2026</v>
      </c>
      <c r="AX3990" s="1" t="str" cm="1">
        <f t="array" ref="AX3990">IFERROR(_xlfn.TEXTJOIN(", ",TRUE,_xlfn._xlws.SORT(_xlfn.UNIQUE(_xlfn._xlws.FILTER($K$2:$K$2889,($I$2:$I$2889=I3990)*($K$2:$K$2889&lt;&gt;""))))),"")</f>
        <v>Nicolas</v>
      </c>
      <c r="AY3990" s="1" t="str">
        <f t="shared" si="28"/>
        <v>Banho</v>
      </c>
      <c r="AZ3990" s="1" t="str">
        <f t="shared" si="29"/>
        <v>5839 | Nicolas</v>
      </c>
      <c r="BA3990" s="1" t="str">
        <f t="shared" si="30"/>
        <v>Avulso</v>
      </c>
      <c r="BB3990" s="1" t="str">
        <f t="shared" si="31"/>
        <v>Banho Porte P Pelo Longo</v>
      </c>
      <c r="BC3990" s="1">
        <f t="shared" si="32"/>
        <v>62</v>
      </c>
    </row>
    <row r="3991" spans="1:55" x14ac:dyDescent="0.3">
      <c r="A3991" t="s">
        <v>11</v>
      </c>
      <c r="B3991" s="3">
        <v>46190</v>
      </c>
      <c r="C3991" t="s">
        <v>53</v>
      </c>
      <c r="D3991">
        <v>5838</v>
      </c>
      <c r="F3991" t="s">
        <v>134</v>
      </c>
      <c r="H3991" t="s">
        <v>276</v>
      </c>
      <c r="I3991">
        <v>2336</v>
      </c>
      <c r="J3991" t="s">
        <v>599</v>
      </c>
      <c r="K3991" t="s">
        <v>300</v>
      </c>
      <c r="L3991">
        <v>73998253932</v>
      </c>
      <c r="N3991">
        <v>0</v>
      </c>
      <c r="O3991" t="s">
        <v>5</v>
      </c>
      <c r="P3991">
        <v>0</v>
      </c>
      <c r="Q3991">
        <v>62</v>
      </c>
      <c r="R3991">
        <v>62</v>
      </c>
      <c r="S3991">
        <v>1</v>
      </c>
      <c r="T3991">
        <v>62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 t="s">
        <v>6</v>
      </c>
      <c r="AG3991">
        <v>97</v>
      </c>
      <c r="AT3991" s="1"/>
      <c r="AU3991" s="2" t="str">
        <f t="shared" si="27"/>
        <v>quarta-feira, 17 de junho de 2026</v>
      </c>
      <c r="AX3991" s="1" t="str" cm="1">
        <f t="array" ref="AX3991">IFERROR(_xlfn.TEXTJOIN(", ",TRUE,_xlfn._xlws.SORT(_xlfn.UNIQUE(_xlfn._xlws.FILTER($K$2:$K$2889,($I$2:$I$2889=I3991)*($K$2:$K$2889&lt;&gt;""))))),"")</f>
        <v>Mel, Nick</v>
      </c>
      <c r="AY3991" s="1" t="str">
        <f t="shared" si="28"/>
        <v>Banho</v>
      </c>
      <c r="AZ3991" s="1" t="str">
        <f t="shared" si="29"/>
        <v>5838 | Nick</v>
      </c>
      <c r="BA3991" s="1" t="str">
        <f t="shared" si="30"/>
        <v>Avulso</v>
      </c>
      <c r="BB3991" s="1" t="str">
        <f t="shared" si="31"/>
        <v>Banho Porte P Pelo Longo</v>
      </c>
      <c r="BC3991" s="1">
        <f t="shared" si="32"/>
        <v>62</v>
      </c>
    </row>
    <row r="3992" spans="1:55" x14ac:dyDescent="0.3">
      <c r="A3992" t="s">
        <v>11</v>
      </c>
      <c r="B3992" s="3">
        <v>46190</v>
      </c>
      <c r="C3992" t="s">
        <v>53</v>
      </c>
      <c r="D3992">
        <v>5838</v>
      </c>
      <c r="F3992" t="s">
        <v>275</v>
      </c>
      <c r="H3992" t="s">
        <v>276</v>
      </c>
      <c r="I3992">
        <v>2336</v>
      </c>
      <c r="J3992" t="s">
        <v>599</v>
      </c>
      <c r="K3992" t="s">
        <v>300</v>
      </c>
      <c r="L3992">
        <v>73998253932</v>
      </c>
      <c r="N3992">
        <v>0</v>
      </c>
      <c r="O3992" t="s">
        <v>5</v>
      </c>
      <c r="P3992">
        <v>0</v>
      </c>
      <c r="Q3992">
        <v>35</v>
      </c>
      <c r="R3992">
        <v>35</v>
      </c>
      <c r="S3992">
        <v>1</v>
      </c>
      <c r="T3992">
        <v>35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 t="s">
        <v>6</v>
      </c>
      <c r="AG3992">
        <v>97</v>
      </c>
      <c r="AT3992" s="1"/>
      <c r="AU3992" s="2" t="str">
        <f t="shared" si="27"/>
        <v>quarta-feira, 17 de junho de 2026</v>
      </c>
      <c r="AX3992" s="1" t="str" cm="1">
        <f t="array" ref="AX3992">IFERROR(_xlfn.TEXTJOIN(", ",TRUE,_xlfn._xlws.SORT(_xlfn.UNIQUE(_xlfn._xlws.FILTER($K$2:$K$2889,($I$2:$I$2889=I3992)*($K$2:$K$2889&lt;&gt;""))))),"")</f>
        <v>Mel, Nick</v>
      </c>
      <c r="AY3992" s="1" t="str">
        <f t="shared" si="28"/>
        <v>Serviços extras</v>
      </c>
      <c r="AZ3992" s="1" t="str">
        <f t="shared" si="29"/>
        <v>5838 | Nick</v>
      </c>
      <c r="BA3992" s="1" t="str">
        <f t="shared" si="30"/>
        <v>Avulso</v>
      </c>
      <c r="BB3992" s="1" t="str">
        <f t="shared" si="31"/>
        <v>Hidratacao 1Luxo 1 P Longo</v>
      </c>
      <c r="BC3992" s="1">
        <f t="shared" si="32"/>
        <v>35</v>
      </c>
    </row>
    <row r="3993" spans="1:55" x14ac:dyDescent="0.3">
      <c r="A3993" t="s">
        <v>1</v>
      </c>
      <c r="B3993" s="3">
        <v>46190</v>
      </c>
      <c r="C3993" t="s">
        <v>53</v>
      </c>
      <c r="D3993">
        <v>5837</v>
      </c>
      <c r="F3993" t="s">
        <v>506</v>
      </c>
      <c r="H3993" t="s">
        <v>4</v>
      </c>
      <c r="I3993">
        <v>2230</v>
      </c>
      <c r="J3993" t="s">
        <v>601</v>
      </c>
      <c r="L3993">
        <v>73988546842</v>
      </c>
      <c r="N3993">
        <v>0</v>
      </c>
      <c r="O3993" t="s">
        <v>5</v>
      </c>
      <c r="P3993">
        <v>0</v>
      </c>
      <c r="Q3993">
        <v>130</v>
      </c>
      <c r="R3993">
        <v>130</v>
      </c>
      <c r="S3993">
        <v>1</v>
      </c>
      <c r="T3993">
        <v>130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 t="s">
        <v>6</v>
      </c>
      <c r="AG3993">
        <v>130</v>
      </c>
      <c r="AS3993" t="s">
        <v>492</v>
      </c>
      <c r="AT3993" s="1"/>
      <c r="AU3993" s="2" t="str">
        <f t="shared" si="27"/>
        <v>quarta-feira, 17 de junho de 2026</v>
      </c>
      <c r="AX3993" s="1" t="str" cm="1">
        <f t="array" ref="AX3993">IFERROR(_xlfn.TEXTJOIN(", ",TRUE,_xlfn._xlws.SORT(_xlfn.UNIQUE(_xlfn._xlws.FILTER($K$2:$K$2889,($I$2:$I$2889=I3993)*($K$2:$K$2889&lt;&gt;""))))),"")</f>
        <v/>
      </c>
      <c r="AY3993" s="1" t="str">
        <f t="shared" si="28"/>
        <v>Loja</v>
      </c>
      <c r="AZ3993" s="1" t="str">
        <f t="shared" si="29"/>
        <v xml:space="preserve">5837 | </v>
      </c>
      <c r="BA3993" s="1" t="str">
        <f t="shared" si="30"/>
        <v>Outros</v>
      </c>
      <c r="BB3993" s="1" t="str">
        <f t="shared" si="31"/>
        <v/>
      </c>
      <c r="BC3993" s="1">
        <f t="shared" si="32"/>
        <v>130</v>
      </c>
    </row>
    <row r="3994" spans="1:55" x14ac:dyDescent="0.3">
      <c r="A3994" t="s">
        <v>11</v>
      </c>
      <c r="B3994" s="3">
        <v>46190</v>
      </c>
      <c r="C3994" t="s">
        <v>53</v>
      </c>
      <c r="D3994">
        <v>5839</v>
      </c>
      <c r="F3994" t="s">
        <v>520</v>
      </c>
      <c r="H3994" t="s">
        <v>4</v>
      </c>
      <c r="I3994">
        <v>2389</v>
      </c>
      <c r="J3994" t="s">
        <v>52</v>
      </c>
      <c r="L3994">
        <v>5573998418685</v>
      </c>
      <c r="N3994">
        <v>0</v>
      </c>
      <c r="O3994" t="s">
        <v>5</v>
      </c>
      <c r="P3994">
        <v>0</v>
      </c>
      <c r="Q3994">
        <v>22</v>
      </c>
      <c r="R3994">
        <v>22</v>
      </c>
      <c r="S3994">
        <v>1</v>
      </c>
      <c r="T3994">
        <v>22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  <c r="AE3994">
        <v>0</v>
      </c>
      <c r="AF3994" t="s">
        <v>6</v>
      </c>
      <c r="AG3994">
        <v>84</v>
      </c>
      <c r="AS3994" t="s">
        <v>13</v>
      </c>
      <c r="AT3994" s="1"/>
      <c r="AU3994" s="2" t="str">
        <f t="shared" si="27"/>
        <v>quarta-feira, 17 de junho de 2026</v>
      </c>
      <c r="AX3994" s="1" t="str" cm="1">
        <f t="array" ref="AX3994">IFERROR(_xlfn.TEXTJOIN(", ",TRUE,_xlfn._xlws.SORT(_xlfn.UNIQUE(_xlfn._xlws.FILTER($K$2:$K$2889,($I$2:$I$2889=I3994)*($K$2:$K$2889&lt;&gt;""))))),"")</f>
        <v>Nicolas</v>
      </c>
      <c r="AY3994" s="1" t="str">
        <f t="shared" si="28"/>
        <v>Loja</v>
      </c>
      <c r="AZ3994" s="1" t="str">
        <f t="shared" si="29"/>
        <v xml:space="preserve">5839 | </v>
      </c>
      <c r="BA3994" s="1" t="str">
        <f t="shared" si="30"/>
        <v>Outros</v>
      </c>
      <c r="BB3994" s="1" t="str">
        <f t="shared" si="31"/>
        <v/>
      </c>
      <c r="BC3994" s="1">
        <f t="shared" si="32"/>
        <v>22</v>
      </c>
    </row>
    <row r="3995" spans="1:55" x14ac:dyDescent="0.3">
      <c r="A3995" t="s">
        <v>839</v>
      </c>
      <c r="B3995" s="3">
        <v>46191</v>
      </c>
      <c r="C3995" t="s">
        <v>9</v>
      </c>
      <c r="D3995">
        <v>5840</v>
      </c>
      <c r="F3995" t="s">
        <v>159</v>
      </c>
      <c r="H3995" t="s">
        <v>276</v>
      </c>
      <c r="I3995">
        <v>2452</v>
      </c>
      <c r="J3995" t="s">
        <v>0</v>
      </c>
      <c r="K3995" t="s">
        <v>165</v>
      </c>
      <c r="L3995">
        <v>5573988065221</v>
      </c>
      <c r="N3995">
        <v>0</v>
      </c>
      <c r="O3995" t="s">
        <v>5</v>
      </c>
      <c r="P3995">
        <v>0</v>
      </c>
      <c r="Q3995">
        <v>75</v>
      </c>
      <c r="R3995">
        <v>75</v>
      </c>
      <c r="S3995">
        <v>1</v>
      </c>
      <c r="T3995">
        <v>75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 t="s">
        <v>6</v>
      </c>
      <c r="AG3995">
        <v>137</v>
      </c>
      <c r="AT3995" s="1"/>
      <c r="AU3995" s="2" t="str">
        <f t="shared" si="27"/>
        <v>quinta-feira, 18 de junho de 2026</v>
      </c>
      <c r="AX3995" s="1" t="str" cm="1">
        <f t="array" ref="AX3995">IFERROR(_xlfn.TEXTJOIN(", ",TRUE,_xlfn._xlws.SORT(_xlfn.UNIQUE(_xlfn._xlws.FILTER($K$2:$K$2889,($I$2:$I$2889=I3995)*($K$2:$K$2889&lt;&gt;""))))),"")</f>
        <v>Dora, Duda</v>
      </c>
      <c r="AY3995" s="1" t="str">
        <f t="shared" si="28"/>
        <v>Banho</v>
      </c>
      <c r="AZ3995" s="1" t="str">
        <f t="shared" si="29"/>
        <v>5840 | Dora</v>
      </c>
      <c r="BA3995" s="1" t="str">
        <f t="shared" si="30"/>
        <v>Avulso</v>
      </c>
      <c r="BB3995" s="1" t="str">
        <f t="shared" si="31"/>
        <v>Banho Porte M Pelo curto</v>
      </c>
      <c r="BC3995" s="1">
        <f t="shared" si="32"/>
        <v>75</v>
      </c>
    </row>
    <row r="3996" spans="1:55" x14ac:dyDescent="0.3">
      <c r="A3996" t="s">
        <v>11</v>
      </c>
      <c r="B3996" s="3">
        <v>46191</v>
      </c>
      <c r="C3996" t="s">
        <v>9</v>
      </c>
      <c r="D3996">
        <v>5840</v>
      </c>
      <c r="F3996" t="s">
        <v>134</v>
      </c>
      <c r="H3996" t="s">
        <v>276</v>
      </c>
      <c r="I3996">
        <v>2452</v>
      </c>
      <c r="J3996" t="s">
        <v>0</v>
      </c>
      <c r="K3996" t="s">
        <v>425</v>
      </c>
      <c r="L3996">
        <v>5573988065221</v>
      </c>
      <c r="N3996">
        <v>0</v>
      </c>
      <c r="O3996" t="s">
        <v>5</v>
      </c>
      <c r="P3996">
        <v>0</v>
      </c>
      <c r="Q3996">
        <v>62</v>
      </c>
      <c r="R3996">
        <v>62</v>
      </c>
      <c r="S3996">
        <v>1</v>
      </c>
      <c r="T3996">
        <v>62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  <c r="AE3996">
        <v>0</v>
      </c>
      <c r="AF3996" t="s">
        <v>6</v>
      </c>
      <c r="AG3996">
        <v>137</v>
      </c>
      <c r="AH3996" t="s">
        <v>207</v>
      </c>
      <c r="AJ3996" t="s">
        <v>192</v>
      </c>
      <c r="AK3996" t="s">
        <v>190</v>
      </c>
      <c r="AL3996" t="s">
        <v>188</v>
      </c>
      <c r="AT3996" s="1"/>
      <c r="AU3996" s="2" t="str">
        <f t="shared" si="27"/>
        <v>quinta-feira, 18 de junho de 2026</v>
      </c>
      <c r="AX3996" s="1" t="str" cm="1">
        <f t="array" ref="AX3996">IFERROR(_xlfn.TEXTJOIN(", ",TRUE,_xlfn._xlws.SORT(_xlfn.UNIQUE(_xlfn._xlws.FILTER($K$2:$K$2889,($I$2:$I$2889=I3996)*($K$2:$K$2889&lt;&gt;""))))),"")</f>
        <v>Dora, Duda</v>
      </c>
      <c r="AY3996" s="1" t="str">
        <f t="shared" si="28"/>
        <v>Banho</v>
      </c>
      <c r="AZ3996" s="1" t="str">
        <f t="shared" si="29"/>
        <v>5840 | Duda</v>
      </c>
      <c r="BA3996" s="1" t="str">
        <f t="shared" si="30"/>
        <v>Avulso</v>
      </c>
      <c r="BB3996" s="1" t="str">
        <f t="shared" si="31"/>
        <v>Banho Porte P Pelo Longo</v>
      </c>
      <c r="BC3996" s="1">
        <f t="shared" si="32"/>
        <v>62</v>
      </c>
    </row>
    <row r="3997" spans="1:55" x14ac:dyDescent="0.3">
      <c r="A3997" t="s">
        <v>11</v>
      </c>
      <c r="B3997" s="3">
        <v>46191</v>
      </c>
      <c r="C3997" t="s">
        <v>9</v>
      </c>
      <c r="D3997">
        <v>5845</v>
      </c>
      <c r="F3997" t="s">
        <v>134</v>
      </c>
      <c r="H3997" t="s">
        <v>276</v>
      </c>
      <c r="I3997">
        <v>2714</v>
      </c>
      <c r="J3997" t="s">
        <v>394</v>
      </c>
      <c r="K3997" t="s">
        <v>315</v>
      </c>
      <c r="L3997">
        <v>73981699300</v>
      </c>
      <c r="N3997">
        <v>0</v>
      </c>
      <c r="O3997" t="s">
        <v>5</v>
      </c>
      <c r="P3997">
        <v>0</v>
      </c>
      <c r="Q3997">
        <v>62</v>
      </c>
      <c r="R3997">
        <v>62</v>
      </c>
      <c r="S3997">
        <v>1</v>
      </c>
      <c r="T3997">
        <v>62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  <c r="AE3997">
        <v>0</v>
      </c>
      <c r="AF3997" t="s">
        <v>6</v>
      </c>
      <c r="AG3997">
        <v>209</v>
      </c>
      <c r="AH3997" t="s">
        <v>207</v>
      </c>
      <c r="AI3997" t="s">
        <v>196</v>
      </c>
      <c r="AK3997" t="s">
        <v>190</v>
      </c>
      <c r="AL3997" t="s">
        <v>188</v>
      </c>
      <c r="AT3997" s="1"/>
      <c r="AU3997" s="2" t="str">
        <f t="shared" si="27"/>
        <v>quinta-feira, 18 de junho de 2026</v>
      </c>
      <c r="AX3997" s="1" t="str" cm="1">
        <f t="array" ref="AX3997">IFERROR(_xlfn.TEXTJOIN(", ",TRUE,_xlfn._xlws.SORT(_xlfn.UNIQUE(_xlfn._xlws.FILTER($K$2:$K$2889,($I$2:$I$2889=I3997)*($K$2:$K$2889&lt;&gt;""))))),"")</f>
        <v>Bella</v>
      </c>
      <c r="AY3997" s="1" t="str">
        <f t="shared" si="28"/>
        <v>Banho</v>
      </c>
      <c r="AZ3997" s="1" t="str">
        <f t="shared" si="29"/>
        <v>5845 | Bella</v>
      </c>
      <c r="BA3997" s="1" t="str">
        <f t="shared" si="30"/>
        <v>Avulso</v>
      </c>
      <c r="BB3997" s="1" t="str">
        <f t="shared" si="31"/>
        <v>Banho Porte P Pelo Longo</v>
      </c>
      <c r="BC3997" s="1">
        <f t="shared" si="32"/>
        <v>62</v>
      </c>
    </row>
    <row r="3998" spans="1:55" x14ac:dyDescent="0.3">
      <c r="A3998" t="s">
        <v>11</v>
      </c>
      <c r="B3998" s="3">
        <v>46191</v>
      </c>
      <c r="C3998" t="s">
        <v>9</v>
      </c>
      <c r="D3998">
        <v>5845</v>
      </c>
      <c r="F3998" t="s">
        <v>275</v>
      </c>
      <c r="H3998" t="s">
        <v>276</v>
      </c>
      <c r="I3998">
        <v>2714</v>
      </c>
      <c r="J3998" t="s">
        <v>394</v>
      </c>
      <c r="K3998" t="s">
        <v>315</v>
      </c>
      <c r="L3998">
        <v>73981699300</v>
      </c>
      <c r="N3998">
        <v>0</v>
      </c>
      <c r="O3998" t="s">
        <v>5</v>
      </c>
      <c r="P3998">
        <v>0</v>
      </c>
      <c r="Q3998">
        <v>35</v>
      </c>
      <c r="R3998">
        <v>35</v>
      </c>
      <c r="S3998">
        <v>1</v>
      </c>
      <c r="T3998">
        <v>35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  <c r="AE3998">
        <v>0</v>
      </c>
      <c r="AF3998" t="s">
        <v>6</v>
      </c>
      <c r="AG3998">
        <v>209</v>
      </c>
      <c r="AH3998" t="s">
        <v>207</v>
      </c>
      <c r="AI3998" t="s">
        <v>196</v>
      </c>
      <c r="AK3998" t="s">
        <v>190</v>
      </c>
      <c r="AL3998" t="s">
        <v>188</v>
      </c>
      <c r="AT3998" s="1"/>
      <c r="AU3998" s="2" t="str">
        <f t="shared" si="27"/>
        <v>quinta-feira, 18 de junho de 2026</v>
      </c>
      <c r="AX3998" s="1" t="str" cm="1">
        <f t="array" ref="AX3998">IFERROR(_xlfn.TEXTJOIN(", ",TRUE,_xlfn._xlws.SORT(_xlfn.UNIQUE(_xlfn._xlws.FILTER($K$2:$K$2889,($I$2:$I$2889=I3998)*($K$2:$K$2889&lt;&gt;""))))),"")</f>
        <v>Bella</v>
      </c>
      <c r="AY3998" s="1" t="str">
        <f t="shared" si="28"/>
        <v>Serviços extras</v>
      </c>
      <c r="AZ3998" s="1" t="str">
        <f t="shared" si="29"/>
        <v>5845 | Bella</v>
      </c>
      <c r="BA3998" s="1" t="str">
        <f t="shared" si="30"/>
        <v>Avulso</v>
      </c>
      <c r="BB3998" s="1" t="str">
        <f t="shared" si="31"/>
        <v>Hidratacao 1Luxo 1 P Longo</v>
      </c>
      <c r="BC3998" s="1">
        <f t="shared" si="32"/>
        <v>35</v>
      </c>
    </row>
    <row r="3999" spans="1:55" x14ac:dyDescent="0.3">
      <c r="A3999" t="s">
        <v>11</v>
      </c>
      <c r="B3999" s="3">
        <v>46191</v>
      </c>
      <c r="C3999" t="s">
        <v>9</v>
      </c>
      <c r="D3999">
        <v>5845</v>
      </c>
      <c r="F3999" t="s">
        <v>146</v>
      </c>
      <c r="H3999" t="s">
        <v>276</v>
      </c>
      <c r="I3999">
        <v>2714</v>
      </c>
      <c r="J3999" t="s">
        <v>394</v>
      </c>
      <c r="K3999" t="s">
        <v>315</v>
      </c>
      <c r="L3999">
        <v>73981699300</v>
      </c>
      <c r="N3999">
        <v>0</v>
      </c>
      <c r="O3999" t="s">
        <v>5</v>
      </c>
      <c r="P3999">
        <v>0</v>
      </c>
      <c r="Q3999">
        <v>12</v>
      </c>
      <c r="R3999">
        <v>12</v>
      </c>
      <c r="S3999">
        <v>1</v>
      </c>
      <c r="T3999">
        <v>12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  <c r="AE3999">
        <v>0</v>
      </c>
      <c r="AF3999" t="s">
        <v>6</v>
      </c>
      <c r="AG3999">
        <v>209</v>
      </c>
      <c r="AH3999" t="s">
        <v>207</v>
      </c>
      <c r="AI3999" t="s">
        <v>196</v>
      </c>
      <c r="AK3999" t="s">
        <v>190</v>
      </c>
      <c r="AL3999" t="s">
        <v>188</v>
      </c>
      <c r="AT3999" s="1"/>
      <c r="AU3999" s="2" t="str">
        <f t="shared" si="27"/>
        <v>quinta-feira, 18 de junho de 2026</v>
      </c>
      <c r="AX3999" s="1" t="str" cm="1">
        <f t="array" ref="AX3999">IFERROR(_xlfn.TEXTJOIN(", ",TRUE,_xlfn._xlws.SORT(_xlfn.UNIQUE(_xlfn._xlws.FILTER($K$2:$K$2889,($I$2:$I$2889=I3999)*($K$2:$K$2889&lt;&gt;""))))),"")</f>
        <v>Bella</v>
      </c>
      <c r="AY3999" s="1" t="str">
        <f t="shared" si="28"/>
        <v>Serviços extras</v>
      </c>
      <c r="AZ3999" s="1" t="str">
        <f t="shared" si="29"/>
        <v>5845 | Bella</v>
      </c>
      <c r="BA3999" s="1" t="str">
        <f t="shared" si="30"/>
        <v>Avulso</v>
      </c>
      <c r="BB3999" s="1" t="str">
        <f t="shared" si="31"/>
        <v/>
      </c>
      <c r="BC3999" s="1">
        <f t="shared" si="32"/>
        <v>12</v>
      </c>
    </row>
    <row r="4000" spans="1:55" x14ac:dyDescent="0.3">
      <c r="A4000" t="s">
        <v>839</v>
      </c>
      <c r="B4000" s="3">
        <v>46191</v>
      </c>
      <c r="C4000" t="s">
        <v>9</v>
      </c>
      <c r="D4000">
        <v>5841</v>
      </c>
      <c r="F4000" t="s">
        <v>134</v>
      </c>
      <c r="H4000" t="s">
        <v>276</v>
      </c>
      <c r="I4000">
        <v>2886</v>
      </c>
      <c r="J4000" t="s">
        <v>326</v>
      </c>
      <c r="K4000" t="s">
        <v>327</v>
      </c>
      <c r="L4000">
        <v>553184878833</v>
      </c>
      <c r="N4000">
        <v>0</v>
      </c>
      <c r="O4000" t="s">
        <v>5</v>
      </c>
      <c r="P4000">
        <v>0</v>
      </c>
      <c r="Q4000">
        <v>62</v>
      </c>
      <c r="R4000">
        <v>62</v>
      </c>
      <c r="S4000">
        <v>1</v>
      </c>
      <c r="T4000">
        <v>62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 t="s">
        <v>6</v>
      </c>
      <c r="AG4000">
        <v>114</v>
      </c>
      <c r="AT4000" s="1"/>
      <c r="AU4000" s="2" t="str">
        <f t="shared" si="27"/>
        <v>quinta-feira, 18 de junho de 2026</v>
      </c>
      <c r="AX4000" s="1" t="str" cm="1">
        <f t="array" ref="AX4000">IFERROR(_xlfn.TEXTJOIN(", ",TRUE,_xlfn._xlws.SORT(_xlfn.UNIQUE(_xlfn._xlws.FILTER($K$2:$K$2889,($I$2:$I$2889=I4000)*($K$2:$K$2889&lt;&gt;""))))),"")</f>
        <v>Lily</v>
      </c>
      <c r="AY4000" s="1" t="str">
        <f t="shared" si="28"/>
        <v>Banho</v>
      </c>
      <c r="AZ4000" s="1" t="str">
        <f t="shared" si="29"/>
        <v>5841 | Lily</v>
      </c>
      <c r="BA4000" s="1" t="str">
        <f t="shared" si="30"/>
        <v>Avulso</v>
      </c>
      <c r="BB4000" s="1" t="str">
        <f t="shared" si="31"/>
        <v>Banho Porte P Pelo Longo</v>
      </c>
      <c r="BC4000" s="1">
        <f t="shared" si="32"/>
        <v>62</v>
      </c>
    </row>
    <row r="4001" spans="1:55" x14ac:dyDescent="0.3">
      <c r="A4001" t="s">
        <v>839</v>
      </c>
      <c r="B4001" s="3">
        <v>46191</v>
      </c>
      <c r="C4001" t="s">
        <v>9</v>
      </c>
      <c r="D4001">
        <v>5841</v>
      </c>
      <c r="F4001" t="s">
        <v>169</v>
      </c>
      <c r="H4001" t="s">
        <v>276</v>
      </c>
      <c r="I4001">
        <v>2886</v>
      </c>
      <c r="J4001" t="s">
        <v>326</v>
      </c>
      <c r="K4001" t="s">
        <v>327</v>
      </c>
      <c r="L4001">
        <v>553184878833</v>
      </c>
      <c r="N4001">
        <v>0</v>
      </c>
      <c r="O4001" t="s">
        <v>5</v>
      </c>
      <c r="P4001">
        <v>0</v>
      </c>
      <c r="Q4001">
        <v>10</v>
      </c>
      <c r="R4001">
        <v>10</v>
      </c>
      <c r="S4001">
        <v>1</v>
      </c>
      <c r="T4001">
        <v>10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 t="s">
        <v>6</v>
      </c>
      <c r="AG4001">
        <v>114</v>
      </c>
      <c r="AT4001" s="1"/>
      <c r="AU4001" s="2" t="str">
        <f t="shared" si="27"/>
        <v>quinta-feira, 18 de junho de 2026</v>
      </c>
      <c r="AX4001" s="1" t="str" cm="1">
        <f t="array" ref="AX4001">IFERROR(_xlfn.TEXTJOIN(", ",TRUE,_xlfn._xlws.SORT(_xlfn.UNIQUE(_xlfn._xlws.FILTER($K$2:$K$2889,($I$2:$I$2889=I4001)*($K$2:$K$2889&lt;&gt;""))))),"")</f>
        <v>Lily</v>
      </c>
      <c r="AY4001" s="1" t="str">
        <f t="shared" si="28"/>
        <v>Serviços extras</v>
      </c>
      <c r="AZ4001" s="1" t="str">
        <f t="shared" si="29"/>
        <v>5841 | Lily</v>
      </c>
      <c r="BA4001" s="1" t="str">
        <f t="shared" si="30"/>
        <v>Avulso</v>
      </c>
      <c r="BB4001" s="1" t="str">
        <f t="shared" si="31"/>
        <v/>
      </c>
      <c r="BC4001" s="1">
        <f t="shared" si="32"/>
        <v>10</v>
      </c>
    </row>
    <row r="4002" spans="1:55" x14ac:dyDescent="0.3">
      <c r="A4002" t="s">
        <v>839</v>
      </c>
      <c r="B4002" s="3">
        <v>46191</v>
      </c>
      <c r="C4002" t="s">
        <v>9</v>
      </c>
      <c r="D4002">
        <v>5841</v>
      </c>
      <c r="F4002" t="s">
        <v>146</v>
      </c>
      <c r="H4002" t="s">
        <v>276</v>
      </c>
      <c r="I4002">
        <v>2886</v>
      </c>
      <c r="J4002" t="s">
        <v>326</v>
      </c>
      <c r="K4002" t="s">
        <v>327</v>
      </c>
      <c r="L4002">
        <v>553184878833</v>
      </c>
      <c r="N4002">
        <v>0</v>
      </c>
      <c r="O4002" t="s">
        <v>5</v>
      </c>
      <c r="P4002">
        <v>0</v>
      </c>
      <c r="Q4002">
        <v>12</v>
      </c>
      <c r="R4002">
        <v>12</v>
      </c>
      <c r="S4002">
        <v>1</v>
      </c>
      <c r="T4002">
        <v>12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 t="s">
        <v>6</v>
      </c>
      <c r="AG4002">
        <v>114</v>
      </c>
      <c r="AT4002" s="1"/>
      <c r="AU4002" s="2" t="str">
        <f t="shared" si="27"/>
        <v>quinta-feira, 18 de junho de 2026</v>
      </c>
      <c r="AX4002" s="1" t="str" cm="1">
        <f t="array" ref="AX4002">IFERROR(_xlfn.TEXTJOIN(", ",TRUE,_xlfn._xlws.SORT(_xlfn.UNIQUE(_xlfn._xlws.FILTER($K$2:$K$2889,($I$2:$I$2889=I4002)*($K$2:$K$2889&lt;&gt;""))))),"")</f>
        <v>Lily</v>
      </c>
      <c r="AY4002" s="1" t="str">
        <f t="shared" si="28"/>
        <v>Serviços extras</v>
      </c>
      <c r="AZ4002" s="1" t="str">
        <f t="shared" si="29"/>
        <v>5841 | Lily</v>
      </c>
      <c r="BA4002" s="1" t="str">
        <f t="shared" si="30"/>
        <v>Avulso</v>
      </c>
      <c r="BB4002" s="1" t="str">
        <f t="shared" si="31"/>
        <v/>
      </c>
      <c r="BC4002" s="1">
        <f t="shared" si="32"/>
        <v>12</v>
      </c>
    </row>
    <row r="4003" spans="1:55" x14ac:dyDescent="0.3">
      <c r="A4003" t="s">
        <v>11</v>
      </c>
      <c r="B4003" s="3">
        <v>46191</v>
      </c>
      <c r="C4003" t="s">
        <v>9</v>
      </c>
      <c r="D4003">
        <v>5845</v>
      </c>
      <c r="F4003" t="s">
        <v>703</v>
      </c>
      <c r="H4003" t="s">
        <v>276</v>
      </c>
      <c r="I4003">
        <v>2714</v>
      </c>
      <c r="J4003" t="s">
        <v>394</v>
      </c>
      <c r="K4003" t="s">
        <v>315</v>
      </c>
      <c r="L4003">
        <v>73981699300</v>
      </c>
      <c r="N4003">
        <v>0</v>
      </c>
      <c r="O4003" t="s">
        <v>5</v>
      </c>
      <c r="P4003">
        <v>0</v>
      </c>
      <c r="Q4003">
        <v>100</v>
      </c>
      <c r="R4003">
        <v>100</v>
      </c>
      <c r="S4003">
        <v>1</v>
      </c>
      <c r="T4003">
        <v>100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 t="s">
        <v>6</v>
      </c>
      <c r="AG4003">
        <v>209</v>
      </c>
      <c r="AH4003" t="s">
        <v>207</v>
      </c>
      <c r="AI4003" t="s">
        <v>196</v>
      </c>
      <c r="AK4003" t="s">
        <v>190</v>
      </c>
      <c r="AL4003" t="s">
        <v>188</v>
      </c>
      <c r="AT4003" s="1"/>
      <c r="AU4003" s="2" t="str">
        <f t="shared" ref="AU4003:AU4066" si="33">IF(ISBLANK(B4003),"", TEXT(B4003,"dddd, d \d\e mmmm \d\e aaaa"))</f>
        <v>quinta-feira, 18 de junho de 2026</v>
      </c>
      <c r="AX4003" s="1" t="str" cm="1">
        <f t="array" ref="AX4003">IFERROR(_xlfn.TEXTJOIN(", ",TRUE,_xlfn._xlws.SORT(_xlfn.UNIQUE(_xlfn._xlws.FILTER($K$2:$K$2889,($I$2:$I$2889=I4003)*($K$2:$K$2889&lt;&gt;""))))),"")</f>
        <v>Bella</v>
      </c>
      <c r="AY4003" s="1" t="str">
        <f t="shared" ref="AY4003:AY4066" si="34">IF(ISBLANK(F4003),"", IF(OR(
ISNUMBER(FIND("escovacao",LOWER(F4003))),
ISNUMBER(FIND("escovação",LOWER(F4003))),
ISNUMBER(FIND("higiene bucal",LOWER(F4003))),
ISNUMBER(FIND("tosa",LOWER(F4003))),
ISNUMBER(FIND("hidratacao",LOWER(F4003))),
ISNUMBER(FIND("hidratação",LOWER(F4003))),
ISNUMBER(FIND("spa",LOWER(F4003))),
ISNUMBER(FIND("corte de unhas",LOWER(F4003))),
ISNUMBER(FIND("desembolo",LOWER(F4003))),
ISNUMBER(FIND("clorexidina",LOWER(F4003))),
ISNUMBER(FIND("matizacao",LOWER(F4003))),
ISNUMBER(FIND("matização",LOWER(F4003))),
ISNUMBER(FIND("arredondamento",LOWER(F4003))),
ISNUMBER(FIND("remocao",LOWER(F4003))),
ISNUMBER(FIND("remoção",LOWER(F4003)))
),"Serviços extras",
IF(ISNUMBER(FIND("banho",LOWER(F4003))),"Banho","Loja")))</f>
        <v>Serviços extras</v>
      </c>
      <c r="AZ4003" s="1" t="str">
        <f t="shared" ref="AZ4003:AZ4066" si="35">IF(ISBLANK(I4003),"", _xlfn.LET(_xlpm.Pedido,TRIM(D4003&amp;""),IF(_xlpm.Pedido&lt;&gt;"",_xlpm.Pedido&amp;" | "&amp;K4003,I4003&amp;" | "&amp;K4003&amp;" | "&amp;TEXT(AU4003,"0"))))</f>
        <v>5845 | Bella</v>
      </c>
      <c r="BA4003" s="1" t="str">
        <f t="shared" ref="BA4003:BA4066" si="36">IF(ISBLANK(I4003),"", _xlfn.LET(_xlpm.TipoServico,LOWER(H4003),IF(ISNUMBER(FIND("banho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4003" s="1" t="str">
        <f t="shared" ref="BB4003:BB4066" si="37">IF(ISBLANK(I4003),"", _xlfn.LET(
    _xlpm.Servico,TRIM(F4003&amp;""),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003" s="1">
        <f t="shared" si="32"/>
        <v>100</v>
      </c>
    </row>
    <row r="4004" spans="1:55" x14ac:dyDescent="0.3">
      <c r="A4004" t="s">
        <v>839</v>
      </c>
      <c r="B4004" s="3">
        <v>46191</v>
      </c>
      <c r="C4004" t="s">
        <v>9</v>
      </c>
      <c r="D4004">
        <v>5842</v>
      </c>
      <c r="F4004" t="s">
        <v>275</v>
      </c>
      <c r="H4004" t="s">
        <v>276</v>
      </c>
      <c r="I4004">
        <v>2856</v>
      </c>
      <c r="J4004" t="s">
        <v>170</v>
      </c>
      <c r="K4004" t="s">
        <v>171</v>
      </c>
      <c r="L4004">
        <v>557398170181</v>
      </c>
      <c r="N4004">
        <v>0</v>
      </c>
      <c r="O4004" t="s">
        <v>5</v>
      </c>
      <c r="P4004">
        <v>0</v>
      </c>
      <c r="Q4004">
        <v>35</v>
      </c>
      <c r="R4004">
        <v>35</v>
      </c>
      <c r="S4004">
        <v>1</v>
      </c>
      <c r="T4004">
        <v>35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  <c r="AE4004">
        <v>0</v>
      </c>
      <c r="AF4004" t="s">
        <v>6</v>
      </c>
      <c r="AG4004">
        <v>35</v>
      </c>
      <c r="AT4004" s="1"/>
      <c r="AU4004" s="2" t="str">
        <f t="shared" si="33"/>
        <v>quinta-feira, 18 de junho de 2026</v>
      </c>
      <c r="AX4004" s="1" t="str" cm="1">
        <f t="array" ref="AX4004">IFERROR(_xlfn.TEXTJOIN(", ",TRUE,_xlfn._xlws.SORT(_xlfn.UNIQUE(_xlfn._xlws.FILTER($K$2:$K$2889,($I$2:$I$2889=I4004)*($K$2:$K$2889&lt;&gt;""))))),"")</f>
        <v>Lua</v>
      </c>
      <c r="AY4004" s="1" t="str">
        <f t="shared" si="34"/>
        <v>Serviços extras</v>
      </c>
      <c r="AZ4004" s="1" t="str">
        <f t="shared" si="35"/>
        <v>5842 | Lua</v>
      </c>
      <c r="BA4004" s="1" t="str">
        <f t="shared" si="36"/>
        <v>Avulso</v>
      </c>
      <c r="BB4004" s="1" t="str">
        <f t="shared" si="37"/>
        <v>Hidratacao 1Luxo 1 P Longo</v>
      </c>
      <c r="BC4004" s="1">
        <f t="shared" si="32"/>
        <v>35</v>
      </c>
    </row>
    <row r="4005" spans="1:55" x14ac:dyDescent="0.3">
      <c r="A4005" t="s">
        <v>11</v>
      </c>
      <c r="B4005" s="3">
        <v>46191</v>
      </c>
      <c r="C4005" t="s">
        <v>9</v>
      </c>
      <c r="D4005">
        <v>5844</v>
      </c>
      <c r="F4005" t="s">
        <v>134</v>
      </c>
      <c r="H4005" t="s">
        <v>276</v>
      </c>
      <c r="I4005">
        <v>2360</v>
      </c>
      <c r="J4005" t="s">
        <v>58</v>
      </c>
      <c r="K4005" t="s">
        <v>638</v>
      </c>
      <c r="L4005">
        <v>71991341139</v>
      </c>
      <c r="N4005">
        <v>0</v>
      </c>
      <c r="O4005" t="s">
        <v>5</v>
      </c>
      <c r="P4005">
        <v>0</v>
      </c>
      <c r="Q4005">
        <v>62</v>
      </c>
      <c r="R4005">
        <v>62</v>
      </c>
      <c r="S4005">
        <v>1</v>
      </c>
      <c r="T4005">
        <v>62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 t="s">
        <v>6</v>
      </c>
      <c r="AG4005">
        <v>72</v>
      </c>
      <c r="AT4005" s="1"/>
      <c r="AU4005" s="2" t="str">
        <f t="shared" si="33"/>
        <v>quinta-feira, 18 de junho de 2026</v>
      </c>
      <c r="AX4005" s="1" t="str" cm="1">
        <f t="array" ref="AX4005">IFERROR(_xlfn.TEXTJOIN(", ",TRUE,_xlfn._xlws.SORT(_xlfn.UNIQUE(_xlfn._xlws.FILTER($K$2:$K$2889,($I$2:$I$2889=I4005)*($K$2:$K$2889&lt;&gt;""))))),"")</f>
        <v>Cookie</v>
      </c>
      <c r="AY4005" s="1" t="str">
        <f t="shared" si="34"/>
        <v>Banho</v>
      </c>
      <c r="AZ4005" s="1" t="str">
        <f t="shared" si="35"/>
        <v>5844 | Cookie</v>
      </c>
      <c r="BA4005" s="1" t="str">
        <f t="shared" si="36"/>
        <v>Avulso</v>
      </c>
      <c r="BB4005" s="1" t="str">
        <f t="shared" si="37"/>
        <v>Banho Porte P Pelo Longo</v>
      </c>
      <c r="BC4005" s="1">
        <f t="shared" si="32"/>
        <v>62</v>
      </c>
    </row>
    <row r="4006" spans="1:55" x14ac:dyDescent="0.3">
      <c r="A4006" t="s">
        <v>1</v>
      </c>
      <c r="B4006" s="3">
        <v>46191</v>
      </c>
      <c r="C4006" t="s">
        <v>9</v>
      </c>
      <c r="D4006">
        <v>5841</v>
      </c>
      <c r="E4006">
        <v>0</v>
      </c>
      <c r="F4006" t="s">
        <v>898</v>
      </c>
      <c r="H4006" t="s">
        <v>4</v>
      </c>
      <c r="I4006">
        <v>2886</v>
      </c>
      <c r="J4006" t="s">
        <v>326</v>
      </c>
      <c r="L4006">
        <v>553184878833</v>
      </c>
      <c r="N4006">
        <v>0</v>
      </c>
      <c r="O4006" t="s">
        <v>5</v>
      </c>
      <c r="P4006">
        <v>0</v>
      </c>
      <c r="Q4006">
        <v>30</v>
      </c>
      <c r="R4006">
        <v>30</v>
      </c>
      <c r="S4006">
        <v>1</v>
      </c>
      <c r="T4006">
        <v>30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 t="s">
        <v>6</v>
      </c>
      <c r="AG4006">
        <v>114</v>
      </c>
      <c r="AS4006" t="s">
        <v>25</v>
      </c>
      <c r="AT4006" s="1"/>
      <c r="AU4006" s="2" t="str">
        <f t="shared" si="33"/>
        <v>quinta-feira, 18 de junho de 2026</v>
      </c>
      <c r="AX4006" s="1" t="str" cm="1">
        <f t="array" ref="AX4006">IFERROR(_xlfn.TEXTJOIN(", ",TRUE,_xlfn._xlws.SORT(_xlfn.UNIQUE(_xlfn._xlws.FILTER($K$2:$K$2889,($I$2:$I$2889=I4006)*($K$2:$K$2889&lt;&gt;""))))),"")</f>
        <v>Lily</v>
      </c>
      <c r="AY4006" s="1" t="str">
        <f t="shared" si="34"/>
        <v>Loja</v>
      </c>
      <c r="AZ4006" s="1" t="str">
        <f t="shared" si="35"/>
        <v xml:space="preserve">5841 | </v>
      </c>
      <c r="BA4006" s="1" t="str">
        <f t="shared" si="36"/>
        <v>Outros</v>
      </c>
      <c r="BB4006" s="1" t="str">
        <f t="shared" si="37"/>
        <v/>
      </c>
      <c r="BC4006" s="1">
        <f t="shared" si="32"/>
        <v>30</v>
      </c>
    </row>
    <row r="4007" spans="1:55" x14ac:dyDescent="0.3">
      <c r="A4007" t="s">
        <v>1</v>
      </c>
      <c r="B4007" s="3">
        <v>46191</v>
      </c>
      <c r="C4007" t="s">
        <v>9</v>
      </c>
      <c r="D4007">
        <v>5843</v>
      </c>
      <c r="F4007" t="s">
        <v>508</v>
      </c>
      <c r="H4007" t="s">
        <v>4</v>
      </c>
      <c r="I4007">
        <v>2776</v>
      </c>
      <c r="J4007" t="s">
        <v>507</v>
      </c>
      <c r="L4007">
        <v>73982138706</v>
      </c>
      <c r="N4007">
        <v>0</v>
      </c>
      <c r="O4007" t="s">
        <v>5</v>
      </c>
      <c r="P4007">
        <v>0</v>
      </c>
      <c r="Q4007">
        <v>140</v>
      </c>
      <c r="R4007">
        <v>140</v>
      </c>
      <c r="S4007">
        <v>1</v>
      </c>
      <c r="T4007">
        <v>140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  <c r="AE4007">
        <v>0</v>
      </c>
      <c r="AF4007" t="s">
        <v>6</v>
      </c>
      <c r="AG4007">
        <v>140</v>
      </c>
      <c r="AS4007" t="s">
        <v>492</v>
      </c>
      <c r="AT4007" s="1"/>
      <c r="AU4007" s="2" t="str">
        <f t="shared" si="33"/>
        <v>quinta-feira, 18 de junho de 2026</v>
      </c>
      <c r="AX4007" s="1" t="str" cm="1">
        <f t="array" ref="AX4007">IFERROR(_xlfn.TEXTJOIN(", ",TRUE,_xlfn._xlws.SORT(_xlfn.UNIQUE(_xlfn._xlws.FILTER($K$2:$K$2889,($I$2:$I$2889=I4007)*($K$2:$K$2889&lt;&gt;""))))),"")</f>
        <v/>
      </c>
      <c r="AY4007" s="1" t="str">
        <f t="shared" si="34"/>
        <v>Loja</v>
      </c>
      <c r="AZ4007" s="1" t="str">
        <f t="shared" si="35"/>
        <v xml:space="preserve">5843 | </v>
      </c>
      <c r="BA4007" s="1" t="str">
        <f t="shared" si="36"/>
        <v>Outros</v>
      </c>
      <c r="BB4007" s="1" t="str">
        <f t="shared" si="37"/>
        <v/>
      </c>
      <c r="BC4007" s="1">
        <f t="shared" si="32"/>
        <v>140</v>
      </c>
    </row>
    <row r="4008" spans="1:55" x14ac:dyDescent="0.3">
      <c r="A4008" t="s">
        <v>839</v>
      </c>
      <c r="B4008" s="3">
        <v>46191</v>
      </c>
      <c r="C4008" t="s">
        <v>9</v>
      </c>
      <c r="D4008">
        <v>5847</v>
      </c>
      <c r="F4008" t="s">
        <v>134</v>
      </c>
      <c r="H4008" t="s">
        <v>276</v>
      </c>
      <c r="I4008">
        <v>2352</v>
      </c>
      <c r="J4008" t="s">
        <v>899</v>
      </c>
      <c r="K4008" t="s">
        <v>900</v>
      </c>
      <c r="L4008">
        <v>73991992508</v>
      </c>
      <c r="N4008">
        <v>0</v>
      </c>
      <c r="O4008" t="s">
        <v>5</v>
      </c>
      <c r="P4008">
        <v>0</v>
      </c>
      <c r="Q4008">
        <v>62</v>
      </c>
      <c r="R4008">
        <v>62</v>
      </c>
      <c r="S4008">
        <v>1</v>
      </c>
      <c r="T4008">
        <v>62</v>
      </c>
      <c r="U4008">
        <v>0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 t="s">
        <v>6</v>
      </c>
      <c r="AG4008">
        <v>144</v>
      </c>
      <c r="AT4008" s="1"/>
      <c r="AU4008" s="2" t="str">
        <f t="shared" si="33"/>
        <v>quinta-feira, 18 de junho de 2026</v>
      </c>
      <c r="AX4008" s="1" t="str" cm="1">
        <f t="array" ref="AX4008">IFERROR(_xlfn.TEXTJOIN(", ",TRUE,_xlfn._xlws.SORT(_xlfn.UNIQUE(_xlfn._xlws.FILTER($K$2:$K$2889,($I$2:$I$2889=I4008)*($K$2:$K$2889&lt;&gt;""))))),"")</f>
        <v/>
      </c>
      <c r="AY4008" s="1" t="str">
        <f t="shared" si="34"/>
        <v>Banho</v>
      </c>
      <c r="AZ4008" s="1" t="str">
        <f t="shared" si="35"/>
        <v>5847 | Angeline</v>
      </c>
      <c r="BA4008" s="1" t="str">
        <f t="shared" si="36"/>
        <v>Avulso</v>
      </c>
      <c r="BB4008" s="1" t="str">
        <f t="shared" si="37"/>
        <v>Banho Porte P Pelo Longo</v>
      </c>
      <c r="BC4008" s="1">
        <f t="shared" si="32"/>
        <v>62</v>
      </c>
    </row>
    <row r="4009" spans="1:55" x14ac:dyDescent="0.3">
      <c r="A4009" t="s">
        <v>839</v>
      </c>
      <c r="B4009" s="3">
        <v>46191</v>
      </c>
      <c r="C4009" t="s">
        <v>9</v>
      </c>
      <c r="D4009">
        <v>5847</v>
      </c>
      <c r="F4009" t="s">
        <v>134</v>
      </c>
      <c r="H4009" t="s">
        <v>276</v>
      </c>
      <c r="I4009">
        <v>2352</v>
      </c>
      <c r="J4009" t="s">
        <v>899</v>
      </c>
      <c r="K4009" t="s">
        <v>901</v>
      </c>
      <c r="L4009">
        <v>73991992508</v>
      </c>
      <c r="N4009">
        <v>0</v>
      </c>
      <c r="O4009" t="s">
        <v>5</v>
      </c>
      <c r="P4009">
        <v>0</v>
      </c>
      <c r="Q4009">
        <v>62</v>
      </c>
      <c r="R4009">
        <v>62</v>
      </c>
      <c r="S4009">
        <v>1</v>
      </c>
      <c r="T4009">
        <v>62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  <c r="AE4009">
        <v>0</v>
      </c>
      <c r="AF4009" t="s">
        <v>6</v>
      </c>
      <c r="AG4009">
        <v>144</v>
      </c>
      <c r="AH4009" t="s">
        <v>229</v>
      </c>
      <c r="AT4009" s="1"/>
      <c r="AU4009" s="2" t="str">
        <f t="shared" si="33"/>
        <v>quinta-feira, 18 de junho de 2026</v>
      </c>
      <c r="AX4009" s="1" t="str" cm="1">
        <f t="array" ref="AX4009">IFERROR(_xlfn.TEXTJOIN(", ",TRUE,_xlfn._xlws.SORT(_xlfn.UNIQUE(_xlfn._xlws.FILTER($K$2:$K$2889,($I$2:$I$2889=I4009)*($K$2:$K$2889&lt;&gt;""))))),"")</f>
        <v/>
      </c>
      <c r="AY4009" s="1" t="str">
        <f t="shared" si="34"/>
        <v>Banho</v>
      </c>
      <c r="AZ4009" s="1" t="str">
        <f t="shared" si="35"/>
        <v>5847 | Uvinha</v>
      </c>
      <c r="BA4009" s="1" t="str">
        <f t="shared" si="36"/>
        <v>Avulso</v>
      </c>
      <c r="BB4009" s="1" t="str">
        <f t="shared" si="37"/>
        <v>Banho Porte P Pelo Longo</v>
      </c>
      <c r="BC4009" s="1">
        <f t="shared" si="32"/>
        <v>62</v>
      </c>
    </row>
    <row r="4010" spans="1:55" x14ac:dyDescent="0.3">
      <c r="A4010" t="s">
        <v>839</v>
      </c>
      <c r="B4010" s="3">
        <v>46191</v>
      </c>
      <c r="C4010" t="s">
        <v>9</v>
      </c>
      <c r="D4010">
        <v>5847</v>
      </c>
      <c r="F4010" t="s">
        <v>169</v>
      </c>
      <c r="H4010" t="s">
        <v>276</v>
      </c>
      <c r="I4010">
        <v>2352</v>
      </c>
      <c r="J4010" t="s">
        <v>899</v>
      </c>
      <c r="K4010" t="s">
        <v>900</v>
      </c>
      <c r="L4010">
        <v>73991992508</v>
      </c>
      <c r="N4010">
        <v>0</v>
      </c>
      <c r="O4010" t="s">
        <v>5</v>
      </c>
      <c r="P4010">
        <v>0</v>
      </c>
      <c r="Q4010">
        <v>10</v>
      </c>
      <c r="R4010">
        <v>10</v>
      </c>
      <c r="S4010">
        <v>1</v>
      </c>
      <c r="T4010">
        <v>10</v>
      </c>
      <c r="U4010">
        <v>0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  <c r="AE4010">
        <v>0</v>
      </c>
      <c r="AF4010" t="s">
        <v>6</v>
      </c>
      <c r="AG4010">
        <v>144</v>
      </c>
      <c r="AT4010" s="1"/>
      <c r="AU4010" s="2" t="str">
        <f t="shared" si="33"/>
        <v>quinta-feira, 18 de junho de 2026</v>
      </c>
      <c r="AX4010" s="1" t="str" cm="1">
        <f t="array" ref="AX4010">IFERROR(_xlfn.TEXTJOIN(", ",TRUE,_xlfn._xlws.SORT(_xlfn.UNIQUE(_xlfn._xlws.FILTER($K$2:$K$2889,($I$2:$I$2889=I4010)*($K$2:$K$2889&lt;&gt;""))))),"")</f>
        <v/>
      </c>
      <c r="AY4010" s="1" t="str">
        <f t="shared" si="34"/>
        <v>Serviços extras</v>
      </c>
      <c r="AZ4010" s="1" t="str">
        <f t="shared" si="35"/>
        <v>5847 | Angeline</v>
      </c>
      <c r="BA4010" s="1" t="str">
        <f t="shared" si="36"/>
        <v>Avulso</v>
      </c>
      <c r="BB4010" s="1" t="str">
        <f t="shared" si="37"/>
        <v/>
      </c>
      <c r="BC4010" s="1">
        <f t="shared" si="32"/>
        <v>10</v>
      </c>
    </row>
    <row r="4011" spans="1:55" x14ac:dyDescent="0.3">
      <c r="A4011" t="s">
        <v>839</v>
      </c>
      <c r="B4011" s="3">
        <v>46191</v>
      </c>
      <c r="C4011" t="s">
        <v>9</v>
      </c>
      <c r="D4011">
        <v>5847</v>
      </c>
      <c r="F4011" t="s">
        <v>169</v>
      </c>
      <c r="H4011" t="s">
        <v>276</v>
      </c>
      <c r="I4011">
        <v>2352</v>
      </c>
      <c r="J4011" t="s">
        <v>899</v>
      </c>
      <c r="K4011" t="s">
        <v>901</v>
      </c>
      <c r="L4011">
        <v>73991992508</v>
      </c>
      <c r="N4011">
        <v>0</v>
      </c>
      <c r="O4011" t="s">
        <v>5</v>
      </c>
      <c r="P4011">
        <v>0</v>
      </c>
      <c r="Q4011">
        <v>10</v>
      </c>
      <c r="R4011">
        <v>10</v>
      </c>
      <c r="S4011">
        <v>1</v>
      </c>
      <c r="T4011">
        <v>10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  <c r="AE4011">
        <v>0</v>
      </c>
      <c r="AF4011" t="s">
        <v>6</v>
      </c>
      <c r="AG4011">
        <v>144</v>
      </c>
      <c r="AH4011" t="s">
        <v>229</v>
      </c>
      <c r="AT4011" s="1"/>
      <c r="AU4011" s="2" t="str">
        <f t="shared" si="33"/>
        <v>quinta-feira, 18 de junho de 2026</v>
      </c>
      <c r="AX4011" s="1" t="str" cm="1">
        <f t="array" ref="AX4011">IFERROR(_xlfn.TEXTJOIN(", ",TRUE,_xlfn._xlws.SORT(_xlfn.UNIQUE(_xlfn._xlws.FILTER($K$2:$K$2889,($I$2:$I$2889=I4011)*($K$2:$K$2889&lt;&gt;""))))),"")</f>
        <v/>
      </c>
      <c r="AY4011" s="1" t="str">
        <f t="shared" si="34"/>
        <v>Serviços extras</v>
      </c>
      <c r="AZ4011" s="1" t="str">
        <f t="shared" si="35"/>
        <v>5847 | Uvinha</v>
      </c>
      <c r="BA4011" s="1" t="str">
        <f t="shared" si="36"/>
        <v>Avulso</v>
      </c>
      <c r="BB4011" s="1" t="str">
        <f t="shared" si="37"/>
        <v/>
      </c>
      <c r="BC4011" s="1">
        <f t="shared" si="32"/>
        <v>10</v>
      </c>
    </row>
    <row r="4012" spans="1:55" x14ac:dyDescent="0.3">
      <c r="A4012" t="s">
        <v>1</v>
      </c>
      <c r="B4012" s="3">
        <v>46191</v>
      </c>
      <c r="C4012" t="s">
        <v>9</v>
      </c>
      <c r="D4012">
        <v>5846</v>
      </c>
      <c r="E4012">
        <v>0</v>
      </c>
      <c r="F4012" t="s">
        <v>518</v>
      </c>
      <c r="H4012" t="s">
        <v>4</v>
      </c>
      <c r="I4012">
        <v>2298</v>
      </c>
      <c r="J4012" t="s">
        <v>70</v>
      </c>
      <c r="L4012">
        <v>71997100766</v>
      </c>
      <c r="N4012">
        <v>0</v>
      </c>
      <c r="O4012" t="s">
        <v>5</v>
      </c>
      <c r="P4012">
        <v>0</v>
      </c>
      <c r="Q4012">
        <v>18.899999999999999</v>
      </c>
      <c r="R4012">
        <v>18.899999999999999</v>
      </c>
      <c r="S4012">
        <v>1</v>
      </c>
      <c r="T4012">
        <v>18.899999999999999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  <c r="AE4012">
        <v>0</v>
      </c>
      <c r="AF4012" t="s">
        <v>6</v>
      </c>
      <c r="AG4012">
        <v>32.4</v>
      </c>
      <c r="AS4012" t="s">
        <v>13</v>
      </c>
      <c r="AT4012" s="1"/>
      <c r="AU4012" s="2" t="str">
        <f t="shared" si="33"/>
        <v>quinta-feira, 18 de junho de 2026</v>
      </c>
      <c r="AX4012" s="1" t="str" cm="1">
        <f t="array" ref="AX4012">IFERROR(_xlfn.TEXTJOIN(", ",TRUE,_xlfn._xlws.SORT(_xlfn.UNIQUE(_xlfn._xlws.FILTER($K$2:$K$2889,($I$2:$I$2889=I4012)*($K$2:$K$2889&lt;&gt;""))))),"")</f>
        <v>Zara</v>
      </c>
      <c r="AY4012" s="1" t="str">
        <f t="shared" si="34"/>
        <v>Loja</v>
      </c>
      <c r="AZ4012" s="1" t="str">
        <f t="shared" si="35"/>
        <v xml:space="preserve">5846 | </v>
      </c>
      <c r="BA4012" s="1" t="str">
        <f t="shared" si="36"/>
        <v>Outros</v>
      </c>
      <c r="BB4012" s="1" t="str">
        <f t="shared" si="37"/>
        <v/>
      </c>
      <c r="BC4012" s="1">
        <f t="shared" si="32"/>
        <v>18.899999999999999</v>
      </c>
    </row>
    <row r="4013" spans="1:55" x14ac:dyDescent="0.3">
      <c r="A4013" t="s">
        <v>1</v>
      </c>
      <c r="B4013" s="3">
        <v>46191</v>
      </c>
      <c r="C4013" t="s">
        <v>9</v>
      </c>
      <c r="D4013">
        <v>5846</v>
      </c>
      <c r="F4013" t="s">
        <v>902</v>
      </c>
      <c r="H4013" t="s">
        <v>4</v>
      </c>
      <c r="I4013">
        <v>2298</v>
      </c>
      <c r="J4013" t="s">
        <v>70</v>
      </c>
      <c r="L4013">
        <v>71997100766</v>
      </c>
      <c r="N4013">
        <v>0</v>
      </c>
      <c r="O4013" t="s">
        <v>5</v>
      </c>
      <c r="P4013">
        <v>0</v>
      </c>
      <c r="Q4013">
        <v>13.5</v>
      </c>
      <c r="R4013">
        <v>13.5</v>
      </c>
      <c r="S4013">
        <v>1</v>
      </c>
      <c r="T4013">
        <v>13.5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 t="s">
        <v>6</v>
      </c>
      <c r="AG4013">
        <v>32.4</v>
      </c>
      <c r="AS4013" t="s">
        <v>798</v>
      </c>
      <c r="AT4013" s="1"/>
      <c r="AU4013" s="2" t="str">
        <f t="shared" si="33"/>
        <v>quinta-feira, 18 de junho de 2026</v>
      </c>
      <c r="AX4013" s="1" t="str" cm="1">
        <f t="array" ref="AX4013">IFERROR(_xlfn.TEXTJOIN(", ",TRUE,_xlfn._xlws.SORT(_xlfn.UNIQUE(_xlfn._xlws.FILTER($K$2:$K$2889,($I$2:$I$2889=I4013)*($K$2:$K$2889&lt;&gt;""))))),"")</f>
        <v>Zara</v>
      </c>
      <c r="AY4013" s="1" t="str">
        <f t="shared" si="34"/>
        <v>Loja</v>
      </c>
      <c r="AZ4013" s="1" t="str">
        <f t="shared" si="35"/>
        <v xml:space="preserve">5846 | </v>
      </c>
      <c r="BA4013" s="1" t="str">
        <f t="shared" si="36"/>
        <v>Outros</v>
      </c>
      <c r="BB4013" s="1" t="str">
        <f t="shared" si="37"/>
        <v/>
      </c>
      <c r="BC4013" s="1">
        <f t="shared" si="32"/>
        <v>13.5</v>
      </c>
    </row>
    <row r="4014" spans="1:55" x14ac:dyDescent="0.3">
      <c r="A4014" t="s">
        <v>11</v>
      </c>
      <c r="B4014" s="3">
        <v>46191</v>
      </c>
      <c r="C4014" t="s">
        <v>9</v>
      </c>
      <c r="D4014">
        <v>5844</v>
      </c>
      <c r="F4014" t="s">
        <v>169</v>
      </c>
      <c r="H4014" t="s">
        <v>276</v>
      </c>
      <c r="I4014">
        <v>2360</v>
      </c>
      <c r="J4014" t="s">
        <v>58</v>
      </c>
      <c r="K4014" t="s">
        <v>638</v>
      </c>
      <c r="L4014">
        <v>71991341139</v>
      </c>
      <c r="N4014">
        <v>0</v>
      </c>
      <c r="O4014" t="s">
        <v>5</v>
      </c>
      <c r="P4014">
        <v>0</v>
      </c>
      <c r="Q4014">
        <v>10</v>
      </c>
      <c r="R4014">
        <v>10</v>
      </c>
      <c r="S4014">
        <v>1</v>
      </c>
      <c r="T4014">
        <v>10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 t="s">
        <v>6</v>
      </c>
      <c r="AG4014">
        <v>72</v>
      </c>
      <c r="AT4014" s="1"/>
      <c r="AU4014" s="2" t="str">
        <f t="shared" si="33"/>
        <v>quinta-feira, 18 de junho de 2026</v>
      </c>
      <c r="AX4014" s="1" t="str" cm="1">
        <f t="array" ref="AX4014">IFERROR(_xlfn.TEXTJOIN(", ",TRUE,_xlfn._xlws.SORT(_xlfn.UNIQUE(_xlfn._xlws.FILTER($K$2:$K$2889,($I$2:$I$2889=I4014)*($K$2:$K$2889&lt;&gt;""))))),"")</f>
        <v>Cookie</v>
      </c>
      <c r="AY4014" s="1" t="str">
        <f t="shared" si="34"/>
        <v>Serviços extras</v>
      </c>
      <c r="AZ4014" s="1" t="str">
        <f t="shared" si="35"/>
        <v>5844 | Cookie</v>
      </c>
      <c r="BA4014" s="1" t="str">
        <f t="shared" si="36"/>
        <v>Avulso</v>
      </c>
      <c r="BB4014" s="1" t="str">
        <f t="shared" si="37"/>
        <v/>
      </c>
      <c r="BC4014" s="1">
        <f t="shared" si="32"/>
        <v>10</v>
      </c>
    </row>
    <row r="4015" spans="1:55" x14ac:dyDescent="0.3">
      <c r="A4015" t="s">
        <v>11</v>
      </c>
      <c r="B4015" s="3">
        <v>46191</v>
      </c>
      <c r="C4015" t="s">
        <v>9</v>
      </c>
      <c r="D4015">
        <v>5849</v>
      </c>
      <c r="F4015" t="s">
        <v>275</v>
      </c>
      <c r="H4015" t="s">
        <v>276</v>
      </c>
      <c r="I4015">
        <v>2190</v>
      </c>
      <c r="J4015" t="s">
        <v>54</v>
      </c>
      <c r="K4015" t="s">
        <v>145</v>
      </c>
      <c r="L4015">
        <v>7391145661</v>
      </c>
      <c r="N4015">
        <v>0</v>
      </c>
      <c r="O4015" t="s">
        <v>5</v>
      </c>
      <c r="P4015">
        <v>0</v>
      </c>
      <c r="Q4015">
        <v>35</v>
      </c>
      <c r="R4015">
        <v>35</v>
      </c>
      <c r="S4015">
        <v>1</v>
      </c>
      <c r="T4015">
        <v>35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  <c r="AE4015">
        <v>0</v>
      </c>
      <c r="AF4015" t="s">
        <v>6</v>
      </c>
      <c r="AG4015">
        <v>70</v>
      </c>
      <c r="AT4015" s="1"/>
      <c r="AU4015" s="2" t="str">
        <f t="shared" si="33"/>
        <v>quinta-feira, 18 de junho de 2026</v>
      </c>
      <c r="AX4015" s="1" t="str" cm="1">
        <f t="array" ref="AX4015">IFERROR(_xlfn.TEXTJOIN(", ",TRUE,_xlfn._xlws.SORT(_xlfn.UNIQUE(_xlfn._xlws.FILTER($K$2:$K$2889,($I$2:$I$2889=I4015)*($K$2:$K$2889&lt;&gt;""))))),"")</f>
        <v>Doralice, Maria Ricota</v>
      </c>
      <c r="AY4015" s="1" t="str">
        <f t="shared" si="34"/>
        <v>Serviços extras</v>
      </c>
      <c r="AZ4015" s="1" t="str">
        <f t="shared" si="35"/>
        <v>5849 | Maria Ricota</v>
      </c>
      <c r="BA4015" s="1" t="str">
        <f t="shared" si="36"/>
        <v>Avulso</v>
      </c>
      <c r="BB4015" s="1" t="str">
        <f t="shared" si="37"/>
        <v>Hidratacao 1Luxo 1 P Longo</v>
      </c>
      <c r="BC4015" s="1">
        <f t="shared" si="32"/>
        <v>35</v>
      </c>
    </row>
    <row r="4016" spans="1:55" x14ac:dyDescent="0.3">
      <c r="A4016" t="s">
        <v>11</v>
      </c>
      <c r="B4016" s="3">
        <v>46191</v>
      </c>
      <c r="C4016" t="s">
        <v>9</v>
      </c>
      <c r="D4016">
        <v>5849</v>
      </c>
      <c r="F4016" t="s">
        <v>275</v>
      </c>
      <c r="H4016" t="s">
        <v>276</v>
      </c>
      <c r="I4016">
        <v>2190</v>
      </c>
      <c r="J4016" t="s">
        <v>54</v>
      </c>
      <c r="K4016" t="s">
        <v>408</v>
      </c>
      <c r="L4016">
        <v>7391145661</v>
      </c>
      <c r="N4016">
        <v>0</v>
      </c>
      <c r="O4016" t="s">
        <v>5</v>
      </c>
      <c r="P4016">
        <v>0</v>
      </c>
      <c r="Q4016">
        <v>35</v>
      </c>
      <c r="R4016">
        <v>35</v>
      </c>
      <c r="S4016">
        <v>1</v>
      </c>
      <c r="T4016">
        <v>35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  <c r="AE4016">
        <v>0</v>
      </c>
      <c r="AF4016" t="s">
        <v>6</v>
      </c>
      <c r="AG4016">
        <v>70</v>
      </c>
      <c r="AH4016" t="s">
        <v>207</v>
      </c>
      <c r="AI4016" t="s">
        <v>199</v>
      </c>
      <c r="AJ4016" t="s">
        <v>192</v>
      </c>
      <c r="AK4016" t="s">
        <v>190</v>
      </c>
      <c r="AL4016" t="s">
        <v>188</v>
      </c>
      <c r="AT4016" s="1"/>
      <c r="AU4016" s="2" t="str">
        <f t="shared" si="33"/>
        <v>quinta-feira, 18 de junho de 2026</v>
      </c>
      <c r="AX4016" s="1" t="str" cm="1">
        <f t="array" ref="AX4016">IFERROR(_xlfn.TEXTJOIN(", ",TRUE,_xlfn._xlws.SORT(_xlfn.UNIQUE(_xlfn._xlws.FILTER($K$2:$K$2889,($I$2:$I$2889=I4016)*($K$2:$K$2889&lt;&gt;""))))),"")</f>
        <v>Doralice, Maria Ricota</v>
      </c>
      <c r="AY4016" s="1" t="str">
        <f t="shared" si="34"/>
        <v>Serviços extras</v>
      </c>
      <c r="AZ4016" s="1" t="str">
        <f t="shared" si="35"/>
        <v>5849 | Doralice</v>
      </c>
      <c r="BA4016" s="1" t="str">
        <f t="shared" si="36"/>
        <v>Avulso</v>
      </c>
      <c r="BB4016" s="1" t="str">
        <f t="shared" si="37"/>
        <v>Hidratacao 1Luxo 1 P Longo</v>
      </c>
      <c r="BC4016" s="1">
        <f t="shared" si="32"/>
        <v>35</v>
      </c>
    </row>
    <row r="4017" spans="1:55" x14ac:dyDescent="0.3">
      <c r="A4017" t="s">
        <v>839</v>
      </c>
      <c r="B4017" s="3">
        <v>46191</v>
      </c>
      <c r="C4017" t="s">
        <v>9</v>
      </c>
      <c r="D4017">
        <v>5848</v>
      </c>
      <c r="F4017" t="s">
        <v>134</v>
      </c>
      <c r="H4017" t="s">
        <v>276</v>
      </c>
      <c r="I4017">
        <v>2898</v>
      </c>
      <c r="J4017" t="s">
        <v>704</v>
      </c>
      <c r="K4017" t="s">
        <v>398</v>
      </c>
      <c r="L4017">
        <v>557391516942</v>
      </c>
      <c r="N4017">
        <v>0</v>
      </c>
      <c r="O4017" t="s">
        <v>5</v>
      </c>
      <c r="P4017">
        <v>0</v>
      </c>
      <c r="Q4017">
        <v>62</v>
      </c>
      <c r="R4017">
        <v>62</v>
      </c>
      <c r="S4017">
        <v>1</v>
      </c>
      <c r="T4017">
        <v>62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 t="s">
        <v>6</v>
      </c>
      <c r="AG4017">
        <v>72</v>
      </c>
      <c r="AT4017" s="1"/>
      <c r="AU4017" s="2" t="str">
        <f t="shared" si="33"/>
        <v>quinta-feira, 18 de junho de 2026</v>
      </c>
      <c r="AX4017" s="1" t="str" cm="1">
        <f t="array" ref="AX4017">IFERROR(_xlfn.TEXTJOIN(", ",TRUE,_xlfn._xlws.SORT(_xlfn.UNIQUE(_xlfn._xlws.FILTER($K$2:$K$2889,($I$2:$I$2889=I4017)*($K$2:$K$2889&lt;&gt;""))))),"")</f>
        <v>Nala</v>
      </c>
      <c r="AY4017" s="1" t="str">
        <f t="shared" si="34"/>
        <v>Banho</v>
      </c>
      <c r="AZ4017" s="1" t="str">
        <f t="shared" si="35"/>
        <v>5848 | Nala</v>
      </c>
      <c r="BA4017" s="1" t="str">
        <f t="shared" si="36"/>
        <v>Avulso</v>
      </c>
      <c r="BB4017" s="1" t="str">
        <f t="shared" si="37"/>
        <v>Banho Porte P Pelo Longo</v>
      </c>
      <c r="BC4017" s="1">
        <f t="shared" si="32"/>
        <v>62</v>
      </c>
    </row>
    <row r="4018" spans="1:55" x14ac:dyDescent="0.3">
      <c r="A4018" t="s">
        <v>839</v>
      </c>
      <c r="B4018" s="3">
        <v>46191</v>
      </c>
      <c r="C4018" t="s">
        <v>9</v>
      </c>
      <c r="D4018">
        <v>5848</v>
      </c>
      <c r="F4018" t="s">
        <v>169</v>
      </c>
      <c r="H4018" t="s">
        <v>276</v>
      </c>
      <c r="I4018">
        <v>2898</v>
      </c>
      <c r="J4018" t="s">
        <v>704</v>
      </c>
      <c r="K4018" t="s">
        <v>398</v>
      </c>
      <c r="L4018">
        <v>557391516942</v>
      </c>
      <c r="N4018">
        <v>0</v>
      </c>
      <c r="O4018" t="s">
        <v>5</v>
      </c>
      <c r="P4018">
        <v>0</v>
      </c>
      <c r="Q4018">
        <v>10</v>
      </c>
      <c r="R4018">
        <v>10</v>
      </c>
      <c r="S4018">
        <v>1</v>
      </c>
      <c r="T4018">
        <v>10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 t="s">
        <v>6</v>
      </c>
      <c r="AG4018">
        <v>72</v>
      </c>
      <c r="AT4018" s="1"/>
      <c r="AU4018" s="2" t="str">
        <f t="shared" si="33"/>
        <v>quinta-feira, 18 de junho de 2026</v>
      </c>
      <c r="AX4018" s="1" t="str" cm="1">
        <f t="array" ref="AX4018">IFERROR(_xlfn.TEXTJOIN(", ",TRUE,_xlfn._xlws.SORT(_xlfn.UNIQUE(_xlfn._xlws.FILTER($K$2:$K$2889,($I$2:$I$2889=I4018)*($K$2:$K$2889&lt;&gt;""))))),"")</f>
        <v>Nala</v>
      </c>
      <c r="AY4018" s="1" t="str">
        <f t="shared" si="34"/>
        <v>Serviços extras</v>
      </c>
      <c r="AZ4018" s="1" t="str">
        <f t="shared" si="35"/>
        <v>5848 | Nala</v>
      </c>
      <c r="BA4018" s="1" t="str">
        <f t="shared" si="36"/>
        <v>Avulso</v>
      </c>
      <c r="BB4018" s="1" t="str">
        <f t="shared" si="37"/>
        <v/>
      </c>
      <c r="BC4018" s="1">
        <f t="shared" si="32"/>
        <v>10</v>
      </c>
    </row>
    <row r="4019" spans="1:55" x14ac:dyDescent="0.3">
      <c r="A4019" t="s">
        <v>141</v>
      </c>
      <c r="B4019" s="3">
        <v>46192</v>
      </c>
      <c r="C4019" t="s">
        <v>2</v>
      </c>
      <c r="D4019">
        <v>5851</v>
      </c>
      <c r="F4019" t="s">
        <v>134</v>
      </c>
      <c r="H4019" t="s">
        <v>276</v>
      </c>
      <c r="I4019">
        <v>2210</v>
      </c>
      <c r="J4019" t="s">
        <v>431</v>
      </c>
      <c r="K4019" t="s">
        <v>182</v>
      </c>
      <c r="L4019">
        <v>73988082001</v>
      </c>
      <c r="N4019">
        <v>0</v>
      </c>
      <c r="O4019" t="s">
        <v>5</v>
      </c>
      <c r="P4019">
        <v>0</v>
      </c>
      <c r="Q4019">
        <v>62</v>
      </c>
      <c r="R4019">
        <v>62</v>
      </c>
      <c r="S4019">
        <v>1</v>
      </c>
      <c r="T4019">
        <v>62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 t="s">
        <v>6</v>
      </c>
      <c r="AG4019">
        <v>190</v>
      </c>
      <c r="AH4019" t="s">
        <v>207</v>
      </c>
      <c r="AI4019" t="s">
        <v>199</v>
      </c>
      <c r="AJ4019" t="s">
        <v>192</v>
      </c>
      <c r="AK4019" t="s">
        <v>190</v>
      </c>
      <c r="AL4019" t="s">
        <v>188</v>
      </c>
      <c r="AT4019" s="1"/>
      <c r="AU4019" s="2" t="str">
        <f t="shared" si="33"/>
        <v>sexta-feira, 19 de junho de 2026</v>
      </c>
      <c r="AX4019" s="1" t="str" cm="1">
        <f t="array" ref="AX4019">IFERROR(_xlfn.TEXTJOIN(", ",TRUE,_xlfn._xlws.SORT(_xlfn.UNIQUE(_xlfn._xlws.FILTER($K$2:$K$2889,($I$2:$I$2889=I4019)*($K$2:$K$2889&lt;&gt;""))))),"")</f>
        <v>Amora</v>
      </c>
      <c r="AY4019" s="1" t="str">
        <f t="shared" si="34"/>
        <v>Banho</v>
      </c>
      <c r="AZ4019" s="1" t="str">
        <f t="shared" si="35"/>
        <v>5851 | Amora</v>
      </c>
      <c r="BA4019" s="1" t="str">
        <f t="shared" si="36"/>
        <v>Avulso</v>
      </c>
      <c r="BB4019" s="1" t="str">
        <f t="shared" si="37"/>
        <v>Banho Porte P Pelo Longo</v>
      </c>
      <c r="BC4019" s="1">
        <f t="shared" si="32"/>
        <v>62</v>
      </c>
    </row>
    <row r="4020" spans="1:55" x14ac:dyDescent="0.3">
      <c r="A4020" t="s">
        <v>141</v>
      </c>
      <c r="B4020" s="3">
        <v>46192</v>
      </c>
      <c r="C4020" t="s">
        <v>2</v>
      </c>
      <c r="D4020">
        <v>5851</v>
      </c>
      <c r="F4020" t="s">
        <v>291</v>
      </c>
      <c r="H4020" t="s">
        <v>276</v>
      </c>
      <c r="I4020">
        <v>2210</v>
      </c>
      <c r="J4020" t="s">
        <v>431</v>
      </c>
      <c r="K4020" t="s">
        <v>182</v>
      </c>
      <c r="L4020">
        <v>73988082001</v>
      </c>
      <c r="N4020">
        <v>0</v>
      </c>
      <c r="O4020" t="s">
        <v>5</v>
      </c>
      <c r="P4020">
        <v>0</v>
      </c>
      <c r="Q4020">
        <v>43</v>
      </c>
      <c r="R4020">
        <v>43</v>
      </c>
      <c r="S4020">
        <v>1</v>
      </c>
      <c r="T4020">
        <v>43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 t="s">
        <v>6</v>
      </c>
      <c r="AG4020">
        <v>190</v>
      </c>
      <c r="AH4020" t="s">
        <v>207</v>
      </c>
      <c r="AI4020" t="s">
        <v>199</v>
      </c>
      <c r="AJ4020" t="s">
        <v>192</v>
      </c>
      <c r="AK4020" t="s">
        <v>190</v>
      </c>
      <c r="AL4020" t="s">
        <v>188</v>
      </c>
      <c r="AT4020" s="1"/>
      <c r="AU4020" s="2" t="str">
        <f t="shared" si="33"/>
        <v>sexta-feira, 19 de junho de 2026</v>
      </c>
      <c r="AX4020" s="1" t="str" cm="1">
        <f t="array" ref="AX4020">IFERROR(_xlfn.TEXTJOIN(", ",TRUE,_xlfn._xlws.SORT(_xlfn.UNIQUE(_xlfn._xlws.FILTER($K$2:$K$2889,($I$2:$I$2889=I4020)*($K$2:$K$2889&lt;&gt;""))))),"")</f>
        <v>Amora</v>
      </c>
      <c r="AY4020" s="1" t="str">
        <f t="shared" si="34"/>
        <v>Serviços extras</v>
      </c>
      <c r="AZ4020" s="1" t="str">
        <f t="shared" si="35"/>
        <v>5851 | Amora</v>
      </c>
      <c r="BA4020" s="1" t="str">
        <f t="shared" si="36"/>
        <v>Avulso</v>
      </c>
      <c r="BB4020" s="1" t="str">
        <f t="shared" si="37"/>
        <v/>
      </c>
      <c r="BC4020" s="1">
        <f t="shared" si="32"/>
        <v>43</v>
      </c>
    </row>
    <row r="4021" spans="1:55" x14ac:dyDescent="0.3">
      <c r="A4021" t="s">
        <v>141</v>
      </c>
      <c r="B4021" s="3">
        <v>46192</v>
      </c>
      <c r="C4021" t="s">
        <v>2</v>
      </c>
      <c r="D4021">
        <v>5851</v>
      </c>
      <c r="F4021" t="s">
        <v>275</v>
      </c>
      <c r="H4021" t="s">
        <v>276</v>
      </c>
      <c r="I4021">
        <v>2210</v>
      </c>
      <c r="J4021" t="s">
        <v>431</v>
      </c>
      <c r="K4021" t="s">
        <v>182</v>
      </c>
      <c r="L4021">
        <v>73988082001</v>
      </c>
      <c r="N4021">
        <v>0</v>
      </c>
      <c r="O4021" t="s">
        <v>5</v>
      </c>
      <c r="P4021">
        <v>0</v>
      </c>
      <c r="Q4021">
        <v>35</v>
      </c>
      <c r="R4021">
        <v>35</v>
      </c>
      <c r="S4021">
        <v>1</v>
      </c>
      <c r="T4021">
        <v>35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 t="s">
        <v>6</v>
      </c>
      <c r="AG4021">
        <v>190</v>
      </c>
      <c r="AH4021" t="s">
        <v>207</v>
      </c>
      <c r="AI4021" t="s">
        <v>199</v>
      </c>
      <c r="AJ4021" t="s">
        <v>192</v>
      </c>
      <c r="AK4021" t="s">
        <v>190</v>
      </c>
      <c r="AL4021" t="s">
        <v>188</v>
      </c>
      <c r="AT4021" s="1"/>
      <c r="AU4021" s="2" t="str">
        <f t="shared" si="33"/>
        <v>sexta-feira, 19 de junho de 2026</v>
      </c>
      <c r="AX4021" s="1" t="str" cm="1">
        <f t="array" ref="AX4021">IFERROR(_xlfn.TEXTJOIN(", ",TRUE,_xlfn._xlws.SORT(_xlfn.UNIQUE(_xlfn._xlws.FILTER($K$2:$K$2889,($I$2:$I$2889=I4021)*($K$2:$K$2889&lt;&gt;""))))),"")</f>
        <v>Amora</v>
      </c>
      <c r="AY4021" s="1" t="str">
        <f t="shared" si="34"/>
        <v>Serviços extras</v>
      </c>
      <c r="AZ4021" s="1" t="str">
        <f t="shared" si="35"/>
        <v>5851 | Amora</v>
      </c>
      <c r="BA4021" s="1" t="str">
        <f t="shared" si="36"/>
        <v>Avulso</v>
      </c>
      <c r="BB4021" s="1" t="str">
        <f t="shared" si="37"/>
        <v>Hidratacao 1Luxo 1 P Longo</v>
      </c>
      <c r="BC4021" s="1">
        <f t="shared" si="32"/>
        <v>35</v>
      </c>
    </row>
    <row r="4022" spans="1:55" x14ac:dyDescent="0.3">
      <c r="A4022" t="s">
        <v>141</v>
      </c>
      <c r="B4022" s="3">
        <v>46192</v>
      </c>
      <c r="C4022" t="s">
        <v>2</v>
      </c>
      <c r="D4022">
        <v>5851</v>
      </c>
      <c r="F4022" t="s">
        <v>303</v>
      </c>
      <c r="H4022" t="s">
        <v>276</v>
      </c>
      <c r="I4022">
        <v>2210</v>
      </c>
      <c r="J4022" t="s">
        <v>431</v>
      </c>
      <c r="K4022" t="s">
        <v>182</v>
      </c>
      <c r="L4022">
        <v>73988082001</v>
      </c>
      <c r="N4022">
        <v>0</v>
      </c>
      <c r="O4022" t="s">
        <v>5</v>
      </c>
      <c r="P4022">
        <v>0</v>
      </c>
      <c r="Q4022">
        <v>50</v>
      </c>
      <c r="R4022">
        <v>50</v>
      </c>
      <c r="S4022">
        <v>1</v>
      </c>
      <c r="T4022">
        <v>50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 t="s">
        <v>6</v>
      </c>
      <c r="AG4022">
        <v>190</v>
      </c>
      <c r="AH4022" t="s">
        <v>207</v>
      </c>
      <c r="AI4022" t="s">
        <v>199</v>
      </c>
      <c r="AJ4022" t="s">
        <v>192</v>
      </c>
      <c r="AK4022" t="s">
        <v>190</v>
      </c>
      <c r="AL4022" t="s">
        <v>188</v>
      </c>
      <c r="AT4022" s="1"/>
      <c r="AU4022" s="2" t="str">
        <f t="shared" si="33"/>
        <v>sexta-feira, 19 de junho de 2026</v>
      </c>
      <c r="AX4022" s="1" t="str" cm="1">
        <f t="array" ref="AX4022">IFERROR(_xlfn.TEXTJOIN(", ",TRUE,_xlfn._xlws.SORT(_xlfn.UNIQUE(_xlfn._xlws.FILTER($K$2:$K$2889,($I$2:$I$2889=I4022)*($K$2:$K$2889&lt;&gt;""))))),"")</f>
        <v>Amora</v>
      </c>
      <c r="AY4022" s="1" t="str">
        <f t="shared" si="34"/>
        <v>Serviços extras</v>
      </c>
      <c r="AZ4022" s="1" t="str">
        <f t="shared" si="35"/>
        <v>5851 | Amora</v>
      </c>
      <c r="BA4022" s="1" t="str">
        <f t="shared" si="36"/>
        <v>Avulso</v>
      </c>
      <c r="BB4022" s="1" t="str">
        <f t="shared" si="37"/>
        <v/>
      </c>
      <c r="BC4022" s="1">
        <f t="shared" si="32"/>
        <v>50</v>
      </c>
    </row>
    <row r="4023" spans="1:55" x14ac:dyDescent="0.3">
      <c r="A4023" t="s">
        <v>1</v>
      </c>
      <c r="B4023" s="3">
        <v>46192</v>
      </c>
      <c r="C4023" t="s">
        <v>2</v>
      </c>
      <c r="D4023">
        <v>5850</v>
      </c>
      <c r="F4023" t="s">
        <v>312</v>
      </c>
      <c r="H4023" t="s">
        <v>289</v>
      </c>
      <c r="I4023">
        <v>2792</v>
      </c>
      <c r="J4023" t="s">
        <v>613</v>
      </c>
      <c r="K4023" t="s">
        <v>835</v>
      </c>
      <c r="L4023">
        <v>557399844940</v>
      </c>
      <c r="N4023">
        <v>0</v>
      </c>
      <c r="O4023" t="s">
        <v>5</v>
      </c>
      <c r="P4023">
        <v>0</v>
      </c>
      <c r="Q4023">
        <v>236</v>
      </c>
      <c r="R4023">
        <v>236</v>
      </c>
      <c r="S4023">
        <v>1</v>
      </c>
      <c r="T4023">
        <v>236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  <c r="AE4023">
        <v>0</v>
      </c>
      <c r="AF4023" t="s">
        <v>6</v>
      </c>
      <c r="AG4023">
        <v>236</v>
      </c>
      <c r="AT4023" s="1"/>
      <c r="AU4023" s="2" t="str">
        <f t="shared" si="33"/>
        <v>sexta-feira, 19 de junho de 2026</v>
      </c>
      <c r="AX4023" s="1" t="str" cm="1">
        <f t="array" ref="AX4023">IFERROR(_xlfn.TEXTJOIN(", ",TRUE,_xlfn._xlws.SORT(_xlfn.UNIQUE(_xlfn._xlws.FILTER($K$2:$K$2889,($I$2:$I$2889=I4023)*($K$2:$K$2889&lt;&gt;""))))),"")</f>
        <v/>
      </c>
      <c r="AY4023" s="1" t="str">
        <f t="shared" si="34"/>
        <v>Banho</v>
      </c>
      <c r="AZ4023" s="1" t="str">
        <f t="shared" si="35"/>
        <v>5850 | Xico</v>
      </c>
      <c r="BA4023" s="1" t="str">
        <f t="shared" si="36"/>
        <v>Outros</v>
      </c>
      <c r="BB4023" s="1" t="str">
        <f t="shared" si="37"/>
        <v/>
      </c>
      <c r="BC4023" s="1">
        <f t="shared" si="32"/>
        <v>236</v>
      </c>
    </row>
    <row r="4024" spans="1:55" x14ac:dyDescent="0.3">
      <c r="A4024" t="s">
        <v>839</v>
      </c>
      <c r="B4024" s="3">
        <v>46192</v>
      </c>
      <c r="C4024" t="s">
        <v>2</v>
      </c>
      <c r="D4024">
        <v>5852</v>
      </c>
      <c r="F4024" t="s">
        <v>134</v>
      </c>
      <c r="H4024" t="s">
        <v>276</v>
      </c>
      <c r="I4024">
        <v>2920</v>
      </c>
      <c r="J4024" t="s">
        <v>847</v>
      </c>
      <c r="K4024" t="s">
        <v>848</v>
      </c>
      <c r="L4024">
        <v>557381096995</v>
      </c>
      <c r="N4024">
        <v>0</v>
      </c>
      <c r="O4024" t="s">
        <v>5</v>
      </c>
      <c r="P4024">
        <v>0</v>
      </c>
      <c r="Q4024">
        <v>62</v>
      </c>
      <c r="R4024">
        <v>62</v>
      </c>
      <c r="S4024">
        <v>1</v>
      </c>
      <c r="T4024">
        <v>62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 t="s">
        <v>6</v>
      </c>
      <c r="AG4024">
        <v>97</v>
      </c>
      <c r="AT4024" s="1"/>
      <c r="AU4024" s="2" t="str">
        <f t="shared" si="33"/>
        <v>sexta-feira, 19 de junho de 2026</v>
      </c>
      <c r="AX4024" s="1" t="str" cm="1">
        <f t="array" ref="AX4024">IFERROR(_xlfn.TEXTJOIN(", ",TRUE,_xlfn._xlws.SORT(_xlfn.UNIQUE(_xlfn._xlws.FILTER($K$2:$K$2889,($I$2:$I$2889=I4024)*($K$2:$K$2889&lt;&gt;""))))),"")</f>
        <v/>
      </c>
      <c r="AY4024" s="1" t="str">
        <f t="shared" si="34"/>
        <v>Banho</v>
      </c>
      <c r="AZ4024" s="1" t="str">
        <f t="shared" si="35"/>
        <v>5852 | Doki</v>
      </c>
      <c r="BA4024" s="1" t="str">
        <f t="shared" si="36"/>
        <v>Avulso</v>
      </c>
      <c r="BB4024" s="1" t="str">
        <f t="shared" si="37"/>
        <v>Banho Porte P Pelo Longo</v>
      </c>
      <c r="BC4024" s="1">
        <f t="shared" si="32"/>
        <v>62</v>
      </c>
    </row>
    <row r="4025" spans="1:55" x14ac:dyDescent="0.3">
      <c r="A4025" t="s">
        <v>839</v>
      </c>
      <c r="B4025" s="3">
        <v>46192</v>
      </c>
      <c r="C4025" t="s">
        <v>2</v>
      </c>
      <c r="D4025">
        <v>5852</v>
      </c>
      <c r="F4025" t="s">
        <v>275</v>
      </c>
      <c r="H4025" t="s">
        <v>276</v>
      </c>
      <c r="I4025">
        <v>2920</v>
      </c>
      <c r="J4025" t="s">
        <v>847</v>
      </c>
      <c r="K4025" t="s">
        <v>848</v>
      </c>
      <c r="L4025">
        <v>557381096995</v>
      </c>
      <c r="N4025">
        <v>0</v>
      </c>
      <c r="O4025" t="s">
        <v>5</v>
      </c>
      <c r="P4025">
        <v>0</v>
      </c>
      <c r="Q4025">
        <v>35</v>
      </c>
      <c r="R4025">
        <v>35</v>
      </c>
      <c r="S4025">
        <v>1</v>
      </c>
      <c r="T4025">
        <v>35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 t="s">
        <v>6</v>
      </c>
      <c r="AG4025">
        <v>97</v>
      </c>
      <c r="AT4025" s="1"/>
      <c r="AU4025" s="2" t="str">
        <f t="shared" si="33"/>
        <v>sexta-feira, 19 de junho de 2026</v>
      </c>
      <c r="AX4025" s="1" t="str" cm="1">
        <f t="array" ref="AX4025">IFERROR(_xlfn.TEXTJOIN(", ",TRUE,_xlfn._xlws.SORT(_xlfn.UNIQUE(_xlfn._xlws.FILTER($K$2:$K$2889,($I$2:$I$2889=I4025)*($K$2:$K$2889&lt;&gt;""))))),"")</f>
        <v/>
      </c>
      <c r="AY4025" s="1" t="str">
        <f t="shared" si="34"/>
        <v>Serviços extras</v>
      </c>
      <c r="AZ4025" s="1" t="str">
        <f t="shared" si="35"/>
        <v>5852 | Doki</v>
      </c>
      <c r="BA4025" s="1" t="str">
        <f t="shared" si="36"/>
        <v>Avulso</v>
      </c>
      <c r="BB4025" s="1" t="str">
        <f t="shared" si="37"/>
        <v>Hidratacao 1Luxo 1 P Longo</v>
      </c>
      <c r="BC4025" s="1">
        <f t="shared" si="32"/>
        <v>35</v>
      </c>
    </row>
    <row r="4026" spans="1:55" x14ac:dyDescent="0.3">
      <c r="A4026" t="s">
        <v>839</v>
      </c>
      <c r="B4026" s="3">
        <v>46192</v>
      </c>
      <c r="C4026" t="s">
        <v>2</v>
      </c>
      <c r="D4026">
        <v>5854</v>
      </c>
      <c r="F4026" t="s">
        <v>134</v>
      </c>
      <c r="H4026" t="s">
        <v>276</v>
      </c>
      <c r="I4026">
        <v>2934</v>
      </c>
      <c r="J4026" t="s">
        <v>903</v>
      </c>
      <c r="K4026" t="s">
        <v>904</v>
      </c>
      <c r="L4026">
        <v>17814989835</v>
      </c>
      <c r="N4026">
        <v>0</v>
      </c>
      <c r="O4026" t="s">
        <v>5</v>
      </c>
      <c r="P4026">
        <v>0</v>
      </c>
      <c r="Q4026">
        <v>62</v>
      </c>
      <c r="R4026">
        <v>62</v>
      </c>
      <c r="S4026">
        <v>1</v>
      </c>
      <c r="T4026">
        <v>62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 t="s">
        <v>6</v>
      </c>
      <c r="AG4026">
        <v>102.9</v>
      </c>
      <c r="AT4026" s="1"/>
      <c r="AU4026" s="2" t="str">
        <f t="shared" si="33"/>
        <v>sexta-feira, 19 de junho de 2026</v>
      </c>
      <c r="AX4026" s="1" t="str" cm="1">
        <f t="array" ref="AX4026">IFERROR(_xlfn.TEXTJOIN(", ",TRUE,_xlfn._xlws.SORT(_xlfn.UNIQUE(_xlfn._xlws.FILTER($K$2:$K$2889,($I$2:$I$2889=I4026)*($K$2:$K$2889&lt;&gt;""))))),"")</f>
        <v/>
      </c>
      <c r="AY4026" s="1" t="str">
        <f t="shared" si="34"/>
        <v>Banho</v>
      </c>
      <c r="AZ4026" s="1" t="str">
        <f t="shared" si="35"/>
        <v>5854 | Koda</v>
      </c>
      <c r="BA4026" s="1" t="str">
        <f t="shared" si="36"/>
        <v>Avulso</v>
      </c>
      <c r="BB4026" s="1" t="str">
        <f t="shared" si="37"/>
        <v>Banho Porte P Pelo Longo</v>
      </c>
      <c r="BC4026" s="1">
        <f t="shared" si="32"/>
        <v>62</v>
      </c>
    </row>
    <row r="4027" spans="1:55" x14ac:dyDescent="0.3">
      <c r="A4027" t="s">
        <v>141</v>
      </c>
      <c r="B4027" s="3">
        <v>46192</v>
      </c>
      <c r="C4027" t="s">
        <v>2</v>
      </c>
      <c r="D4027">
        <v>5854</v>
      </c>
      <c r="F4027" t="s">
        <v>146</v>
      </c>
      <c r="H4027" t="s">
        <v>276</v>
      </c>
      <c r="I4027">
        <v>2934</v>
      </c>
      <c r="J4027" t="s">
        <v>903</v>
      </c>
      <c r="K4027" t="s">
        <v>904</v>
      </c>
      <c r="L4027">
        <v>17814989835</v>
      </c>
      <c r="N4027">
        <v>0</v>
      </c>
      <c r="O4027" t="s">
        <v>5</v>
      </c>
      <c r="P4027">
        <v>0</v>
      </c>
      <c r="Q4027">
        <v>12</v>
      </c>
      <c r="R4027">
        <v>12</v>
      </c>
      <c r="S4027">
        <v>1</v>
      </c>
      <c r="T4027">
        <v>12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 t="s">
        <v>6</v>
      </c>
      <c r="AG4027">
        <v>102.9</v>
      </c>
      <c r="AT4027" s="1"/>
      <c r="AU4027" s="2" t="str">
        <f t="shared" si="33"/>
        <v>sexta-feira, 19 de junho de 2026</v>
      </c>
      <c r="AX4027" s="1" t="str" cm="1">
        <f t="array" ref="AX4027">IFERROR(_xlfn.TEXTJOIN(", ",TRUE,_xlfn._xlws.SORT(_xlfn.UNIQUE(_xlfn._xlws.FILTER($K$2:$K$2889,($I$2:$I$2889=I4027)*($K$2:$K$2889&lt;&gt;""))))),"")</f>
        <v/>
      </c>
      <c r="AY4027" s="1" t="str">
        <f t="shared" si="34"/>
        <v>Serviços extras</v>
      </c>
      <c r="AZ4027" s="1" t="str">
        <f t="shared" si="35"/>
        <v>5854 | Koda</v>
      </c>
      <c r="BA4027" s="1" t="str">
        <f t="shared" si="36"/>
        <v>Avulso</v>
      </c>
      <c r="BB4027" s="1" t="str">
        <f t="shared" si="37"/>
        <v/>
      </c>
      <c r="BC4027" s="1">
        <f t="shared" si="32"/>
        <v>12</v>
      </c>
    </row>
    <row r="4028" spans="1:55" x14ac:dyDescent="0.3">
      <c r="A4028" t="s">
        <v>839</v>
      </c>
      <c r="B4028" s="3">
        <v>46192</v>
      </c>
      <c r="C4028" t="s">
        <v>2</v>
      </c>
      <c r="D4028">
        <v>5854</v>
      </c>
      <c r="F4028" t="s">
        <v>169</v>
      </c>
      <c r="H4028" t="s">
        <v>276</v>
      </c>
      <c r="I4028">
        <v>2934</v>
      </c>
      <c r="J4028" t="s">
        <v>903</v>
      </c>
      <c r="K4028" t="s">
        <v>904</v>
      </c>
      <c r="L4028">
        <v>17814989835</v>
      </c>
      <c r="N4028">
        <v>0</v>
      </c>
      <c r="O4028" t="s">
        <v>5</v>
      </c>
      <c r="P4028">
        <v>0</v>
      </c>
      <c r="Q4028">
        <v>10</v>
      </c>
      <c r="R4028">
        <v>10</v>
      </c>
      <c r="S4028">
        <v>1</v>
      </c>
      <c r="T4028">
        <v>10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 t="s">
        <v>6</v>
      </c>
      <c r="AG4028">
        <v>102.9</v>
      </c>
      <c r="AT4028" s="1"/>
      <c r="AU4028" s="2" t="str">
        <f t="shared" si="33"/>
        <v>sexta-feira, 19 de junho de 2026</v>
      </c>
      <c r="AX4028" s="1" t="str" cm="1">
        <f t="array" ref="AX4028">IFERROR(_xlfn.TEXTJOIN(", ",TRUE,_xlfn._xlws.SORT(_xlfn.UNIQUE(_xlfn._xlws.FILTER($K$2:$K$2889,($I$2:$I$2889=I4028)*($K$2:$K$2889&lt;&gt;""))))),"")</f>
        <v/>
      </c>
      <c r="AY4028" s="1" t="str">
        <f t="shared" si="34"/>
        <v>Serviços extras</v>
      </c>
      <c r="AZ4028" s="1" t="str">
        <f t="shared" si="35"/>
        <v>5854 | Koda</v>
      </c>
      <c r="BA4028" s="1" t="str">
        <f t="shared" si="36"/>
        <v>Avulso</v>
      </c>
      <c r="BB4028" s="1" t="str">
        <f t="shared" si="37"/>
        <v/>
      </c>
      <c r="BC4028" s="1">
        <f t="shared" si="32"/>
        <v>10</v>
      </c>
    </row>
    <row r="4029" spans="1:55" x14ac:dyDescent="0.3">
      <c r="A4029" t="s">
        <v>141</v>
      </c>
      <c r="B4029" s="3">
        <v>46192</v>
      </c>
      <c r="C4029" t="s">
        <v>2</v>
      </c>
      <c r="D4029">
        <v>5853</v>
      </c>
      <c r="F4029" t="s">
        <v>275</v>
      </c>
      <c r="H4029" t="s">
        <v>276</v>
      </c>
      <c r="I4029">
        <v>2461</v>
      </c>
      <c r="J4029" t="s">
        <v>262</v>
      </c>
      <c r="K4029" t="s">
        <v>171</v>
      </c>
      <c r="L4029">
        <v>73991912911</v>
      </c>
      <c r="N4029">
        <v>0</v>
      </c>
      <c r="O4029" t="s">
        <v>5</v>
      </c>
      <c r="P4029">
        <v>0</v>
      </c>
      <c r="Q4029">
        <v>35</v>
      </c>
      <c r="R4029">
        <v>35</v>
      </c>
      <c r="S4029">
        <v>1</v>
      </c>
      <c r="T4029">
        <v>35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 t="s">
        <v>6</v>
      </c>
      <c r="AG4029">
        <v>35</v>
      </c>
      <c r="AH4029" t="s">
        <v>207</v>
      </c>
      <c r="AI4029" t="s">
        <v>199</v>
      </c>
      <c r="AJ4029" t="s">
        <v>192</v>
      </c>
      <c r="AK4029" t="s">
        <v>190</v>
      </c>
      <c r="AL4029" t="s">
        <v>188</v>
      </c>
      <c r="AM4029" t="s">
        <v>263</v>
      </c>
      <c r="AT4029" s="1"/>
      <c r="AU4029" s="2" t="str">
        <f t="shared" si="33"/>
        <v>sexta-feira, 19 de junho de 2026</v>
      </c>
      <c r="AX4029" s="1" t="str" cm="1">
        <f t="array" ref="AX4029">IFERROR(_xlfn.TEXTJOIN(", ",TRUE,_xlfn._xlws.SORT(_xlfn.UNIQUE(_xlfn._xlws.FILTER($K$2:$K$2889,($I$2:$I$2889=I4029)*($K$2:$K$2889&lt;&gt;""))))),"")</f>
        <v>Lua</v>
      </c>
      <c r="AY4029" s="1" t="str">
        <f t="shared" si="34"/>
        <v>Serviços extras</v>
      </c>
      <c r="AZ4029" s="1" t="str">
        <f t="shared" si="35"/>
        <v>5853 | Lua</v>
      </c>
      <c r="BA4029" s="1" t="str">
        <f t="shared" si="36"/>
        <v>Avulso</v>
      </c>
      <c r="BB4029" s="1" t="str">
        <f t="shared" si="37"/>
        <v>Hidratacao 1Luxo 1 P Longo</v>
      </c>
      <c r="BC4029" s="1">
        <f t="shared" si="32"/>
        <v>35</v>
      </c>
    </row>
    <row r="4030" spans="1:55" x14ac:dyDescent="0.3">
      <c r="A4030" t="s">
        <v>839</v>
      </c>
      <c r="B4030" s="3">
        <v>46192</v>
      </c>
      <c r="C4030" t="s">
        <v>2</v>
      </c>
      <c r="D4030">
        <v>5856</v>
      </c>
      <c r="F4030" t="s">
        <v>134</v>
      </c>
      <c r="H4030" t="s">
        <v>276</v>
      </c>
      <c r="I4030">
        <v>2897</v>
      </c>
      <c r="J4030" t="s">
        <v>52</v>
      </c>
      <c r="K4030" t="s">
        <v>144</v>
      </c>
      <c r="L4030">
        <v>73991150505</v>
      </c>
      <c r="N4030">
        <v>0</v>
      </c>
      <c r="O4030" t="s">
        <v>5</v>
      </c>
      <c r="P4030">
        <v>0</v>
      </c>
      <c r="Q4030">
        <v>62</v>
      </c>
      <c r="R4030">
        <v>62</v>
      </c>
      <c r="S4030">
        <v>1</v>
      </c>
      <c r="T4030">
        <v>62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  <c r="AE4030">
        <v>0</v>
      </c>
      <c r="AF4030" t="s">
        <v>6</v>
      </c>
      <c r="AG4030">
        <v>84</v>
      </c>
      <c r="AT4030" s="1"/>
      <c r="AU4030" s="2" t="str">
        <f t="shared" si="33"/>
        <v>sexta-feira, 19 de junho de 2026</v>
      </c>
      <c r="AX4030" s="1" t="str" cm="1">
        <f t="array" ref="AX4030">IFERROR(_xlfn.TEXTJOIN(", ",TRUE,_xlfn._xlws.SORT(_xlfn.UNIQUE(_xlfn._xlws.FILTER($K$2:$K$2889,($I$2:$I$2889=I4030)*($K$2:$K$2889&lt;&gt;""))))),"")</f>
        <v>Luna</v>
      </c>
      <c r="AY4030" s="1" t="str">
        <f t="shared" si="34"/>
        <v>Banho</v>
      </c>
      <c r="AZ4030" s="1" t="str">
        <f t="shared" si="35"/>
        <v>5856 | Luna</v>
      </c>
      <c r="BA4030" s="1" t="str">
        <f t="shared" si="36"/>
        <v>Avulso</v>
      </c>
      <c r="BB4030" s="1" t="str">
        <f t="shared" si="37"/>
        <v>Banho Porte P Pelo Longo</v>
      </c>
      <c r="BC4030" s="1">
        <f t="shared" si="32"/>
        <v>62</v>
      </c>
    </row>
    <row r="4031" spans="1:55" x14ac:dyDescent="0.3">
      <c r="A4031" t="s">
        <v>839</v>
      </c>
      <c r="B4031" s="3">
        <v>46192</v>
      </c>
      <c r="C4031" t="s">
        <v>2</v>
      </c>
      <c r="D4031">
        <v>5856</v>
      </c>
      <c r="F4031" t="s">
        <v>146</v>
      </c>
      <c r="H4031" t="s">
        <v>276</v>
      </c>
      <c r="I4031">
        <v>2897</v>
      </c>
      <c r="J4031" t="s">
        <v>52</v>
      </c>
      <c r="K4031" t="s">
        <v>144</v>
      </c>
      <c r="L4031">
        <v>73991150505</v>
      </c>
      <c r="N4031">
        <v>0</v>
      </c>
      <c r="O4031" t="s">
        <v>5</v>
      </c>
      <c r="P4031">
        <v>0</v>
      </c>
      <c r="Q4031">
        <v>12</v>
      </c>
      <c r="R4031">
        <v>12</v>
      </c>
      <c r="S4031">
        <v>1</v>
      </c>
      <c r="T4031">
        <v>12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  <c r="AE4031">
        <v>0</v>
      </c>
      <c r="AF4031" t="s">
        <v>6</v>
      </c>
      <c r="AG4031">
        <v>84</v>
      </c>
      <c r="AT4031" s="1"/>
      <c r="AU4031" s="2" t="str">
        <f t="shared" si="33"/>
        <v>sexta-feira, 19 de junho de 2026</v>
      </c>
      <c r="AX4031" s="1" t="str" cm="1">
        <f t="array" ref="AX4031">IFERROR(_xlfn.TEXTJOIN(", ",TRUE,_xlfn._xlws.SORT(_xlfn.UNIQUE(_xlfn._xlws.FILTER($K$2:$K$2889,($I$2:$I$2889=I4031)*($K$2:$K$2889&lt;&gt;""))))),"")</f>
        <v>Luna</v>
      </c>
      <c r="AY4031" s="1" t="str">
        <f t="shared" si="34"/>
        <v>Serviços extras</v>
      </c>
      <c r="AZ4031" s="1" t="str">
        <f t="shared" si="35"/>
        <v>5856 | Luna</v>
      </c>
      <c r="BA4031" s="1" t="str">
        <f t="shared" si="36"/>
        <v>Avulso</v>
      </c>
      <c r="BB4031" s="1" t="str">
        <f t="shared" si="37"/>
        <v/>
      </c>
      <c r="BC4031" s="1">
        <f t="shared" si="32"/>
        <v>12</v>
      </c>
    </row>
    <row r="4032" spans="1:55" x14ac:dyDescent="0.3">
      <c r="A4032" t="s">
        <v>839</v>
      </c>
      <c r="B4032" s="3">
        <v>46192</v>
      </c>
      <c r="C4032" t="s">
        <v>2</v>
      </c>
      <c r="D4032">
        <v>5856</v>
      </c>
      <c r="F4032" t="s">
        <v>169</v>
      </c>
      <c r="H4032" t="s">
        <v>276</v>
      </c>
      <c r="I4032">
        <v>2897</v>
      </c>
      <c r="J4032" t="s">
        <v>52</v>
      </c>
      <c r="K4032" t="s">
        <v>144</v>
      </c>
      <c r="L4032">
        <v>73991150505</v>
      </c>
      <c r="N4032">
        <v>0</v>
      </c>
      <c r="O4032" t="s">
        <v>5</v>
      </c>
      <c r="P4032">
        <v>0</v>
      </c>
      <c r="Q4032">
        <v>10</v>
      </c>
      <c r="R4032">
        <v>10</v>
      </c>
      <c r="S4032">
        <v>1</v>
      </c>
      <c r="T4032">
        <v>10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  <c r="AE4032">
        <v>0</v>
      </c>
      <c r="AF4032" t="s">
        <v>6</v>
      </c>
      <c r="AG4032">
        <v>84</v>
      </c>
      <c r="AT4032" s="1"/>
      <c r="AU4032" s="2" t="str">
        <f t="shared" si="33"/>
        <v>sexta-feira, 19 de junho de 2026</v>
      </c>
      <c r="AX4032" s="1" t="str" cm="1">
        <f t="array" ref="AX4032">IFERROR(_xlfn.TEXTJOIN(", ",TRUE,_xlfn._xlws.SORT(_xlfn.UNIQUE(_xlfn._xlws.FILTER($K$2:$K$2889,($I$2:$I$2889=I4032)*($K$2:$K$2889&lt;&gt;""))))),"")</f>
        <v>Luna</v>
      </c>
      <c r="AY4032" s="1" t="str">
        <f t="shared" si="34"/>
        <v>Serviços extras</v>
      </c>
      <c r="AZ4032" s="1" t="str">
        <f t="shared" si="35"/>
        <v>5856 | Luna</v>
      </c>
      <c r="BA4032" s="1" t="str">
        <f t="shared" si="36"/>
        <v>Avulso</v>
      </c>
      <c r="BB4032" s="1" t="str">
        <f t="shared" si="37"/>
        <v/>
      </c>
      <c r="BC4032" s="1">
        <f t="shared" si="32"/>
        <v>10</v>
      </c>
    </row>
    <row r="4033" spans="1:55" x14ac:dyDescent="0.3">
      <c r="A4033" t="s">
        <v>839</v>
      </c>
      <c r="B4033" s="3">
        <v>46192</v>
      </c>
      <c r="C4033" t="s">
        <v>2</v>
      </c>
      <c r="D4033">
        <v>5857</v>
      </c>
      <c r="F4033" t="s">
        <v>134</v>
      </c>
      <c r="H4033" t="s">
        <v>276</v>
      </c>
      <c r="I4033">
        <v>2616</v>
      </c>
      <c r="J4033" t="s">
        <v>14</v>
      </c>
      <c r="K4033" t="s">
        <v>179</v>
      </c>
      <c r="L4033">
        <v>5573988996862</v>
      </c>
      <c r="N4033">
        <v>0</v>
      </c>
      <c r="O4033" t="s">
        <v>5</v>
      </c>
      <c r="P4033">
        <v>0</v>
      </c>
      <c r="Q4033">
        <v>62</v>
      </c>
      <c r="R4033">
        <v>62</v>
      </c>
      <c r="S4033">
        <v>1</v>
      </c>
      <c r="T4033">
        <v>62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 t="s">
        <v>6</v>
      </c>
      <c r="AG4033">
        <v>310</v>
      </c>
      <c r="AT4033" s="1"/>
      <c r="AU4033" s="2" t="str">
        <f t="shared" si="33"/>
        <v>sexta-feira, 19 de junho de 2026</v>
      </c>
      <c r="AX4033" s="1" t="str" cm="1">
        <f t="array" ref="AX4033">IFERROR(_xlfn.TEXTJOIN(", ",TRUE,_xlfn._xlws.SORT(_xlfn.UNIQUE(_xlfn._xlws.FILTER($K$2:$K$2889,($I$2:$I$2889=I4033)*($K$2:$K$2889&lt;&gt;""))))),"")</f>
        <v>Amora, Aquiles, Enzo, Jade, Jorge</v>
      </c>
      <c r="AY4033" s="1" t="str">
        <f t="shared" si="34"/>
        <v>Banho</v>
      </c>
      <c r="AZ4033" s="1" t="str">
        <f t="shared" si="35"/>
        <v>5857 | Enzo</v>
      </c>
      <c r="BA4033" s="1" t="str">
        <f t="shared" si="36"/>
        <v>Avulso</v>
      </c>
      <c r="BB4033" s="1" t="str">
        <f t="shared" si="37"/>
        <v>Banho Porte P Pelo Longo</v>
      </c>
      <c r="BC4033" s="1">
        <f t="shared" si="32"/>
        <v>62</v>
      </c>
    </row>
    <row r="4034" spans="1:55" x14ac:dyDescent="0.3">
      <c r="A4034" t="s">
        <v>839</v>
      </c>
      <c r="B4034" s="3">
        <v>46192</v>
      </c>
      <c r="C4034" t="s">
        <v>2</v>
      </c>
      <c r="D4034">
        <v>5857</v>
      </c>
      <c r="F4034" t="s">
        <v>134</v>
      </c>
      <c r="H4034" t="s">
        <v>276</v>
      </c>
      <c r="I4034">
        <v>2616</v>
      </c>
      <c r="J4034" t="s">
        <v>14</v>
      </c>
      <c r="K4034" t="s">
        <v>182</v>
      </c>
      <c r="L4034">
        <v>5573988996862</v>
      </c>
      <c r="N4034">
        <v>0</v>
      </c>
      <c r="O4034" t="s">
        <v>5</v>
      </c>
      <c r="P4034">
        <v>0</v>
      </c>
      <c r="Q4034">
        <v>62</v>
      </c>
      <c r="R4034">
        <v>62</v>
      </c>
      <c r="S4034">
        <v>1</v>
      </c>
      <c r="T4034">
        <v>62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 t="s">
        <v>6</v>
      </c>
      <c r="AG4034">
        <v>310</v>
      </c>
      <c r="AT4034" s="1"/>
      <c r="AU4034" s="2" t="str">
        <f t="shared" si="33"/>
        <v>sexta-feira, 19 de junho de 2026</v>
      </c>
      <c r="AX4034" s="1" t="str" cm="1">
        <f t="array" ref="AX4034">IFERROR(_xlfn.TEXTJOIN(", ",TRUE,_xlfn._xlws.SORT(_xlfn.UNIQUE(_xlfn._xlws.FILTER($K$2:$K$2889,($I$2:$I$2889=I4034)*($K$2:$K$2889&lt;&gt;""))))),"")</f>
        <v>Amora, Aquiles, Enzo, Jade, Jorge</v>
      </c>
      <c r="AY4034" s="1" t="str">
        <f t="shared" si="34"/>
        <v>Banho</v>
      </c>
      <c r="AZ4034" s="1" t="str">
        <f t="shared" si="35"/>
        <v>5857 | Amora</v>
      </c>
      <c r="BA4034" s="1" t="str">
        <f t="shared" si="36"/>
        <v>Avulso</v>
      </c>
      <c r="BB4034" s="1" t="str">
        <f t="shared" si="37"/>
        <v>Banho Porte P Pelo Longo</v>
      </c>
      <c r="BC4034" s="1">
        <f t="shared" si="32"/>
        <v>62</v>
      </c>
    </row>
    <row r="4035" spans="1:55" x14ac:dyDescent="0.3">
      <c r="A4035" t="s">
        <v>839</v>
      </c>
      <c r="B4035" s="3">
        <v>46192</v>
      </c>
      <c r="C4035" t="s">
        <v>2</v>
      </c>
      <c r="D4035">
        <v>5857</v>
      </c>
      <c r="F4035" t="s">
        <v>134</v>
      </c>
      <c r="H4035" t="s">
        <v>276</v>
      </c>
      <c r="I4035">
        <v>2616</v>
      </c>
      <c r="J4035" t="s">
        <v>14</v>
      </c>
      <c r="K4035" t="s">
        <v>646</v>
      </c>
      <c r="L4035">
        <v>5573988996862</v>
      </c>
      <c r="N4035">
        <v>0</v>
      </c>
      <c r="O4035" t="s">
        <v>5</v>
      </c>
      <c r="P4035">
        <v>0</v>
      </c>
      <c r="Q4035">
        <v>62</v>
      </c>
      <c r="R4035">
        <v>62</v>
      </c>
      <c r="S4035">
        <v>1</v>
      </c>
      <c r="T4035">
        <v>62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 t="s">
        <v>6</v>
      </c>
      <c r="AG4035">
        <v>310</v>
      </c>
      <c r="AT4035" s="1"/>
      <c r="AU4035" s="2" t="str">
        <f t="shared" si="33"/>
        <v>sexta-feira, 19 de junho de 2026</v>
      </c>
      <c r="AX4035" s="1" t="str" cm="1">
        <f t="array" ref="AX4035">IFERROR(_xlfn.TEXTJOIN(", ",TRUE,_xlfn._xlws.SORT(_xlfn.UNIQUE(_xlfn._xlws.FILTER($K$2:$K$2889,($I$2:$I$2889=I4035)*($K$2:$K$2889&lt;&gt;""))))),"")</f>
        <v>Amora, Aquiles, Enzo, Jade, Jorge</v>
      </c>
      <c r="AY4035" s="1" t="str">
        <f t="shared" si="34"/>
        <v>Banho</v>
      </c>
      <c r="AZ4035" s="1" t="str">
        <f t="shared" si="35"/>
        <v>5857 | Aquiles</v>
      </c>
      <c r="BA4035" s="1" t="str">
        <f t="shared" si="36"/>
        <v>Avulso</v>
      </c>
      <c r="BB4035" s="1" t="str">
        <f t="shared" si="37"/>
        <v>Banho Porte P Pelo Longo</v>
      </c>
      <c r="BC4035" s="1">
        <f t="shared" si="32"/>
        <v>62</v>
      </c>
    </row>
    <row r="4036" spans="1:55" x14ac:dyDescent="0.3">
      <c r="A4036" t="s">
        <v>141</v>
      </c>
      <c r="B4036" s="3">
        <v>46192</v>
      </c>
      <c r="C4036" t="s">
        <v>2</v>
      </c>
      <c r="D4036">
        <v>5857</v>
      </c>
      <c r="F4036" t="s">
        <v>134</v>
      </c>
      <c r="H4036" t="s">
        <v>276</v>
      </c>
      <c r="I4036">
        <v>2616</v>
      </c>
      <c r="J4036" t="s">
        <v>14</v>
      </c>
      <c r="K4036" t="s">
        <v>647</v>
      </c>
      <c r="L4036">
        <v>5573988996862</v>
      </c>
      <c r="N4036">
        <v>0</v>
      </c>
      <c r="O4036" t="s">
        <v>5</v>
      </c>
      <c r="P4036">
        <v>0</v>
      </c>
      <c r="Q4036">
        <v>62</v>
      </c>
      <c r="R4036">
        <v>62</v>
      </c>
      <c r="S4036">
        <v>1</v>
      </c>
      <c r="T4036">
        <v>62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 t="s">
        <v>6</v>
      </c>
      <c r="AG4036">
        <v>310</v>
      </c>
      <c r="AT4036" s="1"/>
      <c r="AU4036" s="2" t="str">
        <f t="shared" si="33"/>
        <v>sexta-feira, 19 de junho de 2026</v>
      </c>
      <c r="AX4036" s="1" t="str" cm="1">
        <f t="array" ref="AX4036">IFERROR(_xlfn.TEXTJOIN(", ",TRUE,_xlfn._xlws.SORT(_xlfn.UNIQUE(_xlfn._xlws.FILTER($K$2:$K$2889,($I$2:$I$2889=I4036)*($K$2:$K$2889&lt;&gt;""))))),"")</f>
        <v>Amora, Aquiles, Enzo, Jade, Jorge</v>
      </c>
      <c r="AY4036" s="1" t="str">
        <f t="shared" si="34"/>
        <v>Banho</v>
      </c>
      <c r="AZ4036" s="1" t="str">
        <f t="shared" si="35"/>
        <v>5857 | Jade</v>
      </c>
      <c r="BA4036" s="1" t="str">
        <f t="shared" si="36"/>
        <v>Avulso</v>
      </c>
      <c r="BB4036" s="1" t="str">
        <f t="shared" si="37"/>
        <v>Banho Porte P Pelo Longo</v>
      </c>
      <c r="BC4036" s="1">
        <f t="shared" si="32"/>
        <v>62</v>
      </c>
    </row>
    <row r="4037" spans="1:55" x14ac:dyDescent="0.3">
      <c r="A4037" t="s">
        <v>141</v>
      </c>
      <c r="B4037" s="3">
        <v>46192</v>
      </c>
      <c r="C4037" t="s">
        <v>2</v>
      </c>
      <c r="D4037">
        <v>5857</v>
      </c>
      <c r="F4037" t="s">
        <v>134</v>
      </c>
      <c r="H4037" t="s">
        <v>276</v>
      </c>
      <c r="I4037">
        <v>2616</v>
      </c>
      <c r="J4037" t="s">
        <v>14</v>
      </c>
      <c r="K4037" t="s">
        <v>645</v>
      </c>
      <c r="L4037">
        <v>5573988996862</v>
      </c>
      <c r="N4037">
        <v>0</v>
      </c>
      <c r="O4037" t="s">
        <v>5</v>
      </c>
      <c r="P4037">
        <v>0</v>
      </c>
      <c r="Q4037">
        <v>62</v>
      </c>
      <c r="R4037">
        <v>62</v>
      </c>
      <c r="S4037">
        <v>1</v>
      </c>
      <c r="T4037">
        <v>62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 t="s">
        <v>6</v>
      </c>
      <c r="AG4037">
        <v>310</v>
      </c>
      <c r="AT4037" s="1"/>
      <c r="AU4037" s="2" t="str">
        <f t="shared" si="33"/>
        <v>sexta-feira, 19 de junho de 2026</v>
      </c>
      <c r="AX4037" s="1" t="str" cm="1">
        <f t="array" ref="AX4037">IFERROR(_xlfn.TEXTJOIN(", ",TRUE,_xlfn._xlws.SORT(_xlfn.UNIQUE(_xlfn._xlws.FILTER($K$2:$K$2889,($I$2:$I$2889=I4037)*($K$2:$K$2889&lt;&gt;""))))),"")</f>
        <v>Amora, Aquiles, Enzo, Jade, Jorge</v>
      </c>
      <c r="AY4037" s="1" t="str">
        <f t="shared" si="34"/>
        <v>Banho</v>
      </c>
      <c r="AZ4037" s="1" t="str">
        <f t="shared" si="35"/>
        <v>5857 | Jorge</v>
      </c>
      <c r="BA4037" s="1" t="str">
        <f t="shared" si="36"/>
        <v>Avulso</v>
      </c>
      <c r="BB4037" s="1" t="str">
        <f t="shared" si="37"/>
        <v>Banho Porte P Pelo Longo</v>
      </c>
      <c r="BC4037" s="1">
        <f t="shared" si="32"/>
        <v>62</v>
      </c>
    </row>
    <row r="4038" spans="1:55" x14ac:dyDescent="0.3">
      <c r="A4038" t="s">
        <v>1</v>
      </c>
      <c r="B4038" s="3">
        <v>46192</v>
      </c>
      <c r="C4038" t="s">
        <v>2</v>
      </c>
      <c r="D4038">
        <v>5854</v>
      </c>
      <c r="E4038">
        <v>0</v>
      </c>
      <c r="F4038" t="s">
        <v>518</v>
      </c>
      <c r="H4038" t="s">
        <v>4</v>
      </c>
      <c r="I4038">
        <v>2934</v>
      </c>
      <c r="J4038" t="s">
        <v>903</v>
      </c>
      <c r="L4038">
        <v>17814989835</v>
      </c>
      <c r="N4038">
        <v>0</v>
      </c>
      <c r="O4038" t="s">
        <v>5</v>
      </c>
      <c r="P4038">
        <v>0</v>
      </c>
      <c r="Q4038">
        <v>18.899999999999999</v>
      </c>
      <c r="R4038">
        <v>18.899999999999999</v>
      </c>
      <c r="S4038">
        <v>1</v>
      </c>
      <c r="T4038">
        <v>18.899999999999999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 t="s">
        <v>6</v>
      </c>
      <c r="AG4038">
        <v>102.9</v>
      </c>
      <c r="AS4038" t="s">
        <v>13</v>
      </c>
      <c r="AT4038" s="1"/>
      <c r="AU4038" s="2" t="str">
        <f t="shared" si="33"/>
        <v>sexta-feira, 19 de junho de 2026</v>
      </c>
      <c r="AX4038" s="1" t="str" cm="1">
        <f t="array" ref="AX4038">IFERROR(_xlfn.TEXTJOIN(", ",TRUE,_xlfn._xlws.SORT(_xlfn.UNIQUE(_xlfn._xlws.FILTER($K$2:$K$2889,($I$2:$I$2889=I4038)*($K$2:$K$2889&lt;&gt;""))))),"")</f>
        <v/>
      </c>
      <c r="AY4038" s="1" t="str">
        <f t="shared" si="34"/>
        <v>Loja</v>
      </c>
      <c r="AZ4038" s="1" t="str">
        <f t="shared" si="35"/>
        <v xml:space="preserve">5854 | </v>
      </c>
      <c r="BA4038" s="1" t="str">
        <f t="shared" si="36"/>
        <v>Outros</v>
      </c>
      <c r="BB4038" s="1" t="str">
        <f t="shared" si="37"/>
        <v/>
      </c>
      <c r="BC4038" s="1">
        <f t="shared" si="32"/>
        <v>18.899999999999999</v>
      </c>
    </row>
    <row r="4039" spans="1:55" x14ac:dyDescent="0.3">
      <c r="A4039" t="s">
        <v>1</v>
      </c>
      <c r="B4039" s="3">
        <v>46192</v>
      </c>
      <c r="C4039" t="s">
        <v>2</v>
      </c>
      <c r="D4039">
        <v>5855</v>
      </c>
      <c r="F4039" t="s">
        <v>825</v>
      </c>
      <c r="H4039" t="s">
        <v>4</v>
      </c>
      <c r="I4039">
        <v>2099</v>
      </c>
      <c r="J4039" t="s">
        <v>69</v>
      </c>
      <c r="L4039">
        <v>73988040014</v>
      </c>
      <c r="N4039">
        <v>0</v>
      </c>
      <c r="O4039" t="s">
        <v>5</v>
      </c>
      <c r="P4039">
        <v>0</v>
      </c>
      <c r="Q4039">
        <v>45</v>
      </c>
      <c r="R4039">
        <v>45</v>
      </c>
      <c r="S4039">
        <v>1</v>
      </c>
      <c r="T4039">
        <v>45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  <c r="AE4039">
        <v>0</v>
      </c>
      <c r="AF4039" t="s">
        <v>6</v>
      </c>
      <c r="AG4039">
        <v>45</v>
      </c>
      <c r="AS4039" t="s">
        <v>798</v>
      </c>
      <c r="AT4039" s="1"/>
      <c r="AU4039" s="2" t="str">
        <f t="shared" si="33"/>
        <v>sexta-feira, 19 de junho de 2026</v>
      </c>
      <c r="AX4039" s="1" t="str" cm="1">
        <f t="array" ref="AX4039">IFERROR(_xlfn.TEXTJOIN(", ",TRUE,_xlfn._xlws.SORT(_xlfn.UNIQUE(_xlfn._xlws.FILTER($K$2:$K$2889,($I$2:$I$2889=I4039)*($K$2:$K$2889&lt;&gt;""))))),"")</f>
        <v>Meg</v>
      </c>
      <c r="AY4039" s="1" t="str">
        <f t="shared" si="34"/>
        <v>Loja</v>
      </c>
      <c r="AZ4039" s="1" t="str">
        <f t="shared" si="35"/>
        <v xml:space="preserve">5855 | </v>
      </c>
      <c r="BA4039" s="1" t="str">
        <f t="shared" si="36"/>
        <v>Outros</v>
      </c>
      <c r="BB4039" s="1" t="str">
        <f t="shared" si="37"/>
        <v/>
      </c>
      <c r="BC4039" s="1">
        <f t="shared" si="32"/>
        <v>45</v>
      </c>
    </row>
    <row r="4040" spans="1:55" x14ac:dyDescent="0.3">
      <c r="A4040" t="s">
        <v>839</v>
      </c>
      <c r="B4040" s="3">
        <v>46193</v>
      </c>
      <c r="C4040" t="s">
        <v>27</v>
      </c>
      <c r="D4040">
        <v>5858</v>
      </c>
      <c r="F4040" t="s">
        <v>134</v>
      </c>
      <c r="H4040" t="s">
        <v>276</v>
      </c>
      <c r="I4040">
        <v>2626</v>
      </c>
      <c r="J4040" t="s">
        <v>470</v>
      </c>
      <c r="K4040" t="s">
        <v>471</v>
      </c>
      <c r="L4040">
        <v>5573991799280</v>
      </c>
      <c r="N4040">
        <v>0</v>
      </c>
      <c r="O4040" t="s">
        <v>5</v>
      </c>
      <c r="P4040">
        <v>0</v>
      </c>
      <c r="Q4040">
        <v>62</v>
      </c>
      <c r="R4040">
        <v>62</v>
      </c>
      <c r="S4040">
        <v>1</v>
      </c>
      <c r="T4040">
        <v>62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 t="s">
        <v>6</v>
      </c>
      <c r="AG4040">
        <v>107</v>
      </c>
      <c r="AK4040" t="s">
        <v>187</v>
      </c>
      <c r="AL4040" t="s">
        <v>188</v>
      </c>
      <c r="AT4040" s="1"/>
      <c r="AU4040" s="2" t="str">
        <f t="shared" si="33"/>
        <v>sábado, 20 de junho de 2026</v>
      </c>
      <c r="AX4040" s="1" t="str" cm="1">
        <f t="array" ref="AX4040">IFERROR(_xlfn.TEXTJOIN(", ",TRUE,_xlfn._xlws.SORT(_xlfn.UNIQUE(_xlfn._xlws.FILTER($K$2:$K$2889,($I$2:$I$2889=I4040)*($K$2:$K$2889&lt;&gt;""))))),"")</f>
        <v>Thor</v>
      </c>
      <c r="AY4040" s="1" t="str">
        <f t="shared" si="34"/>
        <v>Banho</v>
      </c>
      <c r="AZ4040" s="1" t="str">
        <f t="shared" si="35"/>
        <v>5858 | Thor</v>
      </c>
      <c r="BA4040" s="1" t="str">
        <f t="shared" si="36"/>
        <v>Avulso</v>
      </c>
      <c r="BB4040" s="1" t="str">
        <f t="shared" si="37"/>
        <v>Banho Porte P Pelo Longo</v>
      </c>
      <c r="BC4040" s="1">
        <f t="shared" si="32"/>
        <v>62</v>
      </c>
    </row>
    <row r="4041" spans="1:55" x14ac:dyDescent="0.3">
      <c r="A4041" t="s">
        <v>839</v>
      </c>
      <c r="B4041" s="3">
        <v>46193</v>
      </c>
      <c r="C4041" t="s">
        <v>27</v>
      </c>
      <c r="D4041">
        <v>5858</v>
      </c>
      <c r="F4041" t="s">
        <v>169</v>
      </c>
      <c r="H4041" t="s">
        <v>276</v>
      </c>
      <c r="I4041">
        <v>2626</v>
      </c>
      <c r="J4041" t="s">
        <v>470</v>
      </c>
      <c r="K4041" t="s">
        <v>471</v>
      </c>
      <c r="L4041">
        <v>5573991799280</v>
      </c>
      <c r="N4041">
        <v>0</v>
      </c>
      <c r="O4041" t="s">
        <v>5</v>
      </c>
      <c r="P4041">
        <v>0</v>
      </c>
      <c r="Q4041">
        <v>10</v>
      </c>
      <c r="R4041">
        <v>10</v>
      </c>
      <c r="S4041">
        <v>1</v>
      </c>
      <c r="T4041">
        <v>10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 t="s">
        <v>6</v>
      </c>
      <c r="AG4041">
        <v>107</v>
      </c>
      <c r="AK4041" t="s">
        <v>187</v>
      </c>
      <c r="AL4041" t="s">
        <v>188</v>
      </c>
      <c r="AT4041" s="1"/>
      <c r="AU4041" s="2" t="str">
        <f t="shared" si="33"/>
        <v>sábado, 20 de junho de 2026</v>
      </c>
      <c r="AX4041" s="1" t="str" cm="1">
        <f t="array" ref="AX4041">IFERROR(_xlfn.TEXTJOIN(", ",TRUE,_xlfn._xlws.SORT(_xlfn.UNIQUE(_xlfn._xlws.FILTER($K$2:$K$2889,($I$2:$I$2889=I4041)*($K$2:$K$2889&lt;&gt;""))))),"")</f>
        <v>Thor</v>
      </c>
      <c r="AY4041" s="1" t="str">
        <f t="shared" si="34"/>
        <v>Serviços extras</v>
      </c>
      <c r="AZ4041" s="1" t="str">
        <f t="shared" si="35"/>
        <v>5858 | Thor</v>
      </c>
      <c r="BA4041" s="1" t="str">
        <f t="shared" si="36"/>
        <v>Avulso</v>
      </c>
      <c r="BB4041" s="1" t="str">
        <f t="shared" si="37"/>
        <v/>
      </c>
      <c r="BC4041" s="1">
        <f t="shared" si="32"/>
        <v>10</v>
      </c>
    </row>
    <row r="4042" spans="1:55" x14ac:dyDescent="0.3">
      <c r="A4042" t="s">
        <v>839</v>
      </c>
      <c r="B4042" s="3">
        <v>46193</v>
      </c>
      <c r="C4042" t="s">
        <v>27</v>
      </c>
      <c r="D4042">
        <v>5858</v>
      </c>
      <c r="F4042" t="s">
        <v>275</v>
      </c>
      <c r="H4042" t="s">
        <v>276</v>
      </c>
      <c r="I4042">
        <v>2626</v>
      </c>
      <c r="J4042" t="s">
        <v>470</v>
      </c>
      <c r="K4042" t="s">
        <v>471</v>
      </c>
      <c r="L4042">
        <v>5573991799280</v>
      </c>
      <c r="N4042">
        <v>0</v>
      </c>
      <c r="O4042" t="s">
        <v>5</v>
      </c>
      <c r="P4042">
        <v>0</v>
      </c>
      <c r="Q4042">
        <v>35</v>
      </c>
      <c r="R4042">
        <v>35</v>
      </c>
      <c r="S4042">
        <v>1</v>
      </c>
      <c r="T4042">
        <v>35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 t="s">
        <v>6</v>
      </c>
      <c r="AG4042">
        <v>107</v>
      </c>
      <c r="AK4042" t="s">
        <v>187</v>
      </c>
      <c r="AL4042" t="s">
        <v>188</v>
      </c>
      <c r="AT4042" s="1"/>
      <c r="AU4042" s="2" t="str">
        <f t="shared" si="33"/>
        <v>sábado, 20 de junho de 2026</v>
      </c>
      <c r="AX4042" s="1" t="str" cm="1">
        <f t="array" ref="AX4042">IFERROR(_xlfn.TEXTJOIN(", ",TRUE,_xlfn._xlws.SORT(_xlfn.UNIQUE(_xlfn._xlws.FILTER($K$2:$K$2889,($I$2:$I$2889=I4042)*($K$2:$K$2889&lt;&gt;""))))),"")</f>
        <v>Thor</v>
      </c>
      <c r="AY4042" s="1" t="str">
        <f t="shared" si="34"/>
        <v>Serviços extras</v>
      </c>
      <c r="AZ4042" s="1" t="str">
        <f t="shared" si="35"/>
        <v>5858 | Thor</v>
      </c>
      <c r="BA4042" s="1" t="str">
        <f t="shared" si="36"/>
        <v>Avulso</v>
      </c>
      <c r="BB4042" s="1" t="str">
        <f t="shared" si="37"/>
        <v>Hidratacao 1Luxo 1 P Longo</v>
      </c>
      <c r="BC4042" s="1">
        <f t="shared" si="32"/>
        <v>35</v>
      </c>
    </row>
    <row r="4043" spans="1:55" x14ac:dyDescent="0.3">
      <c r="A4043" t="s">
        <v>141</v>
      </c>
      <c r="B4043" s="3">
        <v>46193</v>
      </c>
      <c r="C4043" t="s">
        <v>27</v>
      </c>
      <c r="D4043">
        <v>5860</v>
      </c>
      <c r="F4043" t="s">
        <v>134</v>
      </c>
      <c r="H4043" t="s">
        <v>276</v>
      </c>
      <c r="I4043">
        <v>2808</v>
      </c>
      <c r="J4043" t="s">
        <v>528</v>
      </c>
      <c r="K4043" t="s">
        <v>665</v>
      </c>
      <c r="L4043">
        <v>7391226639</v>
      </c>
      <c r="N4043">
        <v>0</v>
      </c>
      <c r="O4043" t="s">
        <v>5</v>
      </c>
      <c r="P4043">
        <v>0</v>
      </c>
      <c r="Q4043">
        <v>62</v>
      </c>
      <c r="R4043">
        <v>62</v>
      </c>
      <c r="S4043">
        <v>1</v>
      </c>
      <c r="T4043">
        <v>62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  <c r="AE4043">
        <v>0</v>
      </c>
      <c r="AF4043" t="s">
        <v>6</v>
      </c>
      <c r="AG4043">
        <v>194</v>
      </c>
      <c r="AT4043" s="1"/>
      <c r="AU4043" s="2" t="str">
        <f t="shared" si="33"/>
        <v>sábado, 20 de junho de 2026</v>
      </c>
      <c r="AX4043" s="1" t="str" cm="1">
        <f t="array" ref="AX4043">IFERROR(_xlfn.TEXTJOIN(", ",TRUE,_xlfn._xlws.SORT(_xlfn.UNIQUE(_xlfn._xlws.FILTER($K$2:$K$2889,($I$2:$I$2889=I4043)*($K$2:$K$2889&lt;&gt;""))))),"")</f>
        <v>Malu</v>
      </c>
      <c r="AY4043" s="1" t="str">
        <f t="shared" si="34"/>
        <v>Banho</v>
      </c>
      <c r="AZ4043" s="1" t="str">
        <f t="shared" si="35"/>
        <v>5860 | Malu</v>
      </c>
      <c r="BA4043" s="1" t="str">
        <f t="shared" si="36"/>
        <v>Avulso</v>
      </c>
      <c r="BB4043" s="1" t="str">
        <f t="shared" si="37"/>
        <v>Banho Porte P Pelo Longo</v>
      </c>
      <c r="BC4043" s="1">
        <f t="shared" ref="BC4043:BC4106" si="38">IF(ISBLANK(B4043),"", IF(ISBLANK(R4043),Q4043*S4043,R4043*S4043))</f>
        <v>62</v>
      </c>
    </row>
    <row r="4044" spans="1:55" x14ac:dyDescent="0.3">
      <c r="A4044" t="s">
        <v>141</v>
      </c>
      <c r="B4044" s="3">
        <v>46193</v>
      </c>
      <c r="C4044" t="s">
        <v>27</v>
      </c>
      <c r="D4044">
        <v>5860</v>
      </c>
      <c r="F4044" t="s">
        <v>275</v>
      </c>
      <c r="H4044" t="s">
        <v>276</v>
      </c>
      <c r="I4044">
        <v>2808</v>
      </c>
      <c r="J4044" t="s">
        <v>528</v>
      </c>
      <c r="K4044" t="s">
        <v>665</v>
      </c>
      <c r="L4044">
        <v>7391226639</v>
      </c>
      <c r="N4044">
        <v>0</v>
      </c>
      <c r="O4044" t="s">
        <v>5</v>
      </c>
      <c r="P4044">
        <v>0</v>
      </c>
      <c r="Q4044">
        <v>35</v>
      </c>
      <c r="R4044">
        <v>35</v>
      </c>
      <c r="S4044">
        <v>1</v>
      </c>
      <c r="T4044">
        <v>35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  <c r="AE4044">
        <v>0</v>
      </c>
      <c r="AF4044" t="s">
        <v>6</v>
      </c>
      <c r="AG4044">
        <v>194</v>
      </c>
      <c r="AT4044" s="1"/>
      <c r="AU4044" s="2" t="str">
        <f t="shared" si="33"/>
        <v>sábado, 20 de junho de 2026</v>
      </c>
      <c r="AX4044" s="1" t="str" cm="1">
        <f t="array" ref="AX4044">IFERROR(_xlfn.TEXTJOIN(", ",TRUE,_xlfn._xlws.SORT(_xlfn.UNIQUE(_xlfn._xlws.FILTER($K$2:$K$2889,($I$2:$I$2889=I4044)*($K$2:$K$2889&lt;&gt;""))))),"")</f>
        <v>Malu</v>
      </c>
      <c r="AY4044" s="1" t="str">
        <f t="shared" si="34"/>
        <v>Serviços extras</v>
      </c>
      <c r="AZ4044" s="1" t="str">
        <f t="shared" si="35"/>
        <v>5860 | Malu</v>
      </c>
      <c r="BA4044" s="1" t="str">
        <f t="shared" si="36"/>
        <v>Avulso</v>
      </c>
      <c r="BB4044" s="1" t="str">
        <f t="shared" si="37"/>
        <v>Hidratacao 1Luxo 1 P Longo</v>
      </c>
      <c r="BC4044" s="1">
        <f t="shared" si="38"/>
        <v>35</v>
      </c>
    </row>
    <row r="4045" spans="1:55" x14ac:dyDescent="0.3">
      <c r="A4045" t="s">
        <v>141</v>
      </c>
      <c r="B4045" s="3">
        <v>46193</v>
      </c>
      <c r="C4045" t="s">
        <v>27</v>
      </c>
      <c r="D4045">
        <v>5860</v>
      </c>
      <c r="F4045" t="s">
        <v>169</v>
      </c>
      <c r="H4045" t="s">
        <v>276</v>
      </c>
      <c r="I4045">
        <v>2808</v>
      </c>
      <c r="J4045" t="s">
        <v>528</v>
      </c>
      <c r="K4045" t="s">
        <v>665</v>
      </c>
      <c r="L4045">
        <v>7391226639</v>
      </c>
      <c r="N4045">
        <v>0</v>
      </c>
      <c r="O4045" t="s">
        <v>5</v>
      </c>
      <c r="P4045">
        <v>0</v>
      </c>
      <c r="Q4045">
        <v>10</v>
      </c>
      <c r="R4045">
        <v>10</v>
      </c>
      <c r="S4045">
        <v>1</v>
      </c>
      <c r="T4045">
        <v>10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  <c r="AE4045">
        <v>0</v>
      </c>
      <c r="AF4045" t="s">
        <v>6</v>
      </c>
      <c r="AG4045">
        <v>194</v>
      </c>
      <c r="AT4045" s="1"/>
      <c r="AU4045" s="2" t="str">
        <f t="shared" si="33"/>
        <v>sábado, 20 de junho de 2026</v>
      </c>
      <c r="AX4045" s="1" t="str" cm="1">
        <f t="array" ref="AX4045">IFERROR(_xlfn.TEXTJOIN(", ",TRUE,_xlfn._xlws.SORT(_xlfn.UNIQUE(_xlfn._xlws.FILTER($K$2:$K$2889,($I$2:$I$2889=I4045)*($K$2:$K$2889&lt;&gt;""))))),"")</f>
        <v>Malu</v>
      </c>
      <c r="AY4045" s="1" t="str">
        <f t="shared" si="34"/>
        <v>Serviços extras</v>
      </c>
      <c r="AZ4045" s="1" t="str">
        <f t="shared" si="35"/>
        <v>5860 | Malu</v>
      </c>
      <c r="BA4045" s="1" t="str">
        <f t="shared" si="36"/>
        <v>Avulso</v>
      </c>
      <c r="BB4045" s="1" t="str">
        <f t="shared" si="37"/>
        <v/>
      </c>
      <c r="BC4045" s="1">
        <f t="shared" si="38"/>
        <v>10</v>
      </c>
    </row>
    <row r="4046" spans="1:55" x14ac:dyDescent="0.3">
      <c r="A4046" t="s">
        <v>141</v>
      </c>
      <c r="B4046" s="3">
        <v>46193</v>
      </c>
      <c r="C4046" t="s">
        <v>27</v>
      </c>
      <c r="D4046">
        <v>5860</v>
      </c>
      <c r="F4046" t="s">
        <v>146</v>
      </c>
      <c r="H4046" t="s">
        <v>276</v>
      </c>
      <c r="I4046">
        <v>2808</v>
      </c>
      <c r="J4046" t="s">
        <v>528</v>
      </c>
      <c r="K4046" t="s">
        <v>665</v>
      </c>
      <c r="L4046">
        <v>7391226639</v>
      </c>
      <c r="N4046">
        <v>0</v>
      </c>
      <c r="O4046" t="s">
        <v>5</v>
      </c>
      <c r="P4046">
        <v>0</v>
      </c>
      <c r="Q4046">
        <v>12</v>
      </c>
      <c r="R4046">
        <v>12</v>
      </c>
      <c r="S4046">
        <v>1</v>
      </c>
      <c r="T4046">
        <v>12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  <c r="AE4046">
        <v>0</v>
      </c>
      <c r="AF4046" t="s">
        <v>6</v>
      </c>
      <c r="AG4046">
        <v>194</v>
      </c>
      <c r="AT4046" s="1"/>
      <c r="AU4046" s="2" t="str">
        <f t="shared" si="33"/>
        <v>sábado, 20 de junho de 2026</v>
      </c>
      <c r="AX4046" s="1" t="str" cm="1">
        <f t="array" ref="AX4046">IFERROR(_xlfn.TEXTJOIN(", ",TRUE,_xlfn._xlws.SORT(_xlfn.UNIQUE(_xlfn._xlws.FILTER($K$2:$K$2889,($I$2:$I$2889=I4046)*($K$2:$K$2889&lt;&gt;""))))),"")</f>
        <v>Malu</v>
      </c>
      <c r="AY4046" s="1" t="str">
        <f t="shared" si="34"/>
        <v>Serviços extras</v>
      </c>
      <c r="AZ4046" s="1" t="str">
        <f t="shared" si="35"/>
        <v>5860 | Malu</v>
      </c>
      <c r="BA4046" s="1" t="str">
        <f t="shared" si="36"/>
        <v>Avulso</v>
      </c>
      <c r="BB4046" s="1" t="str">
        <f t="shared" si="37"/>
        <v/>
      </c>
      <c r="BC4046" s="1">
        <f t="shared" si="38"/>
        <v>12</v>
      </c>
    </row>
    <row r="4047" spans="1:55" x14ac:dyDescent="0.3">
      <c r="A4047" t="s">
        <v>141</v>
      </c>
      <c r="B4047" s="3">
        <v>46193</v>
      </c>
      <c r="C4047" t="s">
        <v>27</v>
      </c>
      <c r="D4047">
        <v>5860</v>
      </c>
      <c r="F4047" t="s">
        <v>461</v>
      </c>
      <c r="H4047" t="s">
        <v>276</v>
      </c>
      <c r="I4047">
        <v>2808</v>
      </c>
      <c r="J4047" t="s">
        <v>528</v>
      </c>
      <c r="K4047" t="s">
        <v>665</v>
      </c>
      <c r="L4047">
        <v>7391226639</v>
      </c>
      <c r="N4047">
        <v>0</v>
      </c>
      <c r="O4047" t="s">
        <v>5</v>
      </c>
      <c r="P4047">
        <v>0</v>
      </c>
      <c r="Q4047">
        <v>75</v>
      </c>
      <c r="R4047">
        <v>75</v>
      </c>
      <c r="S4047">
        <v>1</v>
      </c>
      <c r="T4047">
        <v>75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 t="s">
        <v>6</v>
      </c>
      <c r="AG4047">
        <v>194</v>
      </c>
      <c r="AT4047" s="1"/>
      <c r="AU4047" s="2" t="str">
        <f t="shared" si="33"/>
        <v>sábado, 20 de junho de 2026</v>
      </c>
      <c r="AX4047" s="1" t="str" cm="1">
        <f t="array" ref="AX4047">IFERROR(_xlfn.TEXTJOIN(", ",TRUE,_xlfn._xlws.SORT(_xlfn.UNIQUE(_xlfn._xlws.FILTER($K$2:$K$2889,($I$2:$I$2889=I4047)*($K$2:$K$2889&lt;&gt;""))))),"")</f>
        <v>Malu</v>
      </c>
      <c r="AY4047" s="1" t="str">
        <f t="shared" si="34"/>
        <v>Serviços extras</v>
      </c>
      <c r="AZ4047" s="1" t="str">
        <f t="shared" si="35"/>
        <v>5860 | Malu</v>
      </c>
      <c r="BA4047" s="1" t="str">
        <f t="shared" si="36"/>
        <v>Avulso</v>
      </c>
      <c r="BB4047" s="1" t="str">
        <f t="shared" si="37"/>
        <v/>
      </c>
      <c r="BC4047" s="1">
        <f t="shared" si="38"/>
        <v>75</v>
      </c>
    </row>
    <row r="4048" spans="1:55" x14ac:dyDescent="0.3">
      <c r="A4048" t="s">
        <v>11</v>
      </c>
      <c r="B4048" s="3">
        <v>46193</v>
      </c>
      <c r="C4048" t="s">
        <v>27</v>
      </c>
      <c r="D4048">
        <v>5859</v>
      </c>
      <c r="F4048" t="s">
        <v>134</v>
      </c>
      <c r="H4048" t="s">
        <v>276</v>
      </c>
      <c r="I4048">
        <v>2733</v>
      </c>
      <c r="J4048" t="s">
        <v>617</v>
      </c>
      <c r="K4048" t="s">
        <v>700</v>
      </c>
      <c r="L4048">
        <v>7391622191</v>
      </c>
      <c r="N4048">
        <v>0</v>
      </c>
      <c r="O4048" t="s">
        <v>5</v>
      </c>
      <c r="P4048">
        <v>0</v>
      </c>
      <c r="Q4048">
        <v>62</v>
      </c>
      <c r="R4048">
        <v>62</v>
      </c>
      <c r="S4048">
        <v>1</v>
      </c>
      <c r="T4048">
        <v>62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 t="s">
        <v>6</v>
      </c>
      <c r="AG4048">
        <v>72</v>
      </c>
      <c r="AH4048" t="s">
        <v>207</v>
      </c>
      <c r="AI4048" t="s">
        <v>227</v>
      </c>
      <c r="AK4048" t="s">
        <v>187</v>
      </c>
      <c r="AL4048" t="s">
        <v>188</v>
      </c>
      <c r="AT4048" s="1"/>
      <c r="AU4048" s="2" t="str">
        <f t="shared" si="33"/>
        <v>sábado, 20 de junho de 2026</v>
      </c>
      <c r="AX4048" s="1" t="str" cm="1">
        <f t="array" ref="AX4048">IFERROR(_xlfn.TEXTJOIN(", ",TRUE,_xlfn._xlws.SORT(_xlfn.UNIQUE(_xlfn._xlws.FILTER($K$2:$K$2889,($I$2:$I$2889=I4048)*($K$2:$K$2889&lt;&gt;""))))),"")</f>
        <v>Pitoco</v>
      </c>
      <c r="AY4048" s="1" t="str">
        <f t="shared" si="34"/>
        <v>Banho</v>
      </c>
      <c r="AZ4048" s="1" t="str">
        <f t="shared" si="35"/>
        <v>5859 | Pitoco</v>
      </c>
      <c r="BA4048" s="1" t="str">
        <f t="shared" si="36"/>
        <v>Avulso</v>
      </c>
      <c r="BB4048" s="1" t="str">
        <f t="shared" si="37"/>
        <v>Banho Porte P Pelo Longo</v>
      </c>
      <c r="BC4048" s="1">
        <f t="shared" si="38"/>
        <v>62</v>
      </c>
    </row>
    <row r="4049" spans="1:55" x14ac:dyDescent="0.3">
      <c r="A4049" t="s">
        <v>11</v>
      </c>
      <c r="B4049" s="3">
        <v>46193</v>
      </c>
      <c r="C4049" t="s">
        <v>27</v>
      </c>
      <c r="D4049">
        <v>5859</v>
      </c>
      <c r="F4049" t="s">
        <v>169</v>
      </c>
      <c r="H4049" t="s">
        <v>276</v>
      </c>
      <c r="I4049">
        <v>2733</v>
      </c>
      <c r="J4049" t="s">
        <v>617</v>
      </c>
      <c r="K4049" t="s">
        <v>700</v>
      </c>
      <c r="L4049">
        <v>7391622191</v>
      </c>
      <c r="N4049">
        <v>0</v>
      </c>
      <c r="O4049" t="s">
        <v>5</v>
      </c>
      <c r="P4049">
        <v>0</v>
      </c>
      <c r="Q4049">
        <v>10</v>
      </c>
      <c r="R4049">
        <v>10</v>
      </c>
      <c r="S4049">
        <v>1</v>
      </c>
      <c r="T4049">
        <v>10</v>
      </c>
      <c r="U4049">
        <v>0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 t="s">
        <v>6</v>
      </c>
      <c r="AG4049">
        <v>72</v>
      </c>
      <c r="AH4049" t="s">
        <v>207</v>
      </c>
      <c r="AI4049" t="s">
        <v>227</v>
      </c>
      <c r="AK4049" t="s">
        <v>187</v>
      </c>
      <c r="AL4049" t="s">
        <v>188</v>
      </c>
      <c r="AT4049" s="1"/>
      <c r="AU4049" s="2" t="str">
        <f t="shared" si="33"/>
        <v>sábado, 20 de junho de 2026</v>
      </c>
      <c r="AX4049" s="1" t="str" cm="1">
        <f t="array" ref="AX4049">IFERROR(_xlfn.TEXTJOIN(", ",TRUE,_xlfn._xlws.SORT(_xlfn.UNIQUE(_xlfn._xlws.FILTER($K$2:$K$2889,($I$2:$I$2889=I4049)*($K$2:$K$2889&lt;&gt;""))))),"")</f>
        <v>Pitoco</v>
      </c>
      <c r="AY4049" s="1" t="str">
        <f t="shared" si="34"/>
        <v>Serviços extras</v>
      </c>
      <c r="AZ4049" s="1" t="str">
        <f t="shared" si="35"/>
        <v>5859 | Pitoco</v>
      </c>
      <c r="BA4049" s="1" t="str">
        <f t="shared" si="36"/>
        <v>Avulso</v>
      </c>
      <c r="BB4049" s="1" t="str">
        <f t="shared" si="37"/>
        <v/>
      </c>
      <c r="BC4049" s="1">
        <f t="shared" si="38"/>
        <v>10</v>
      </c>
    </row>
    <row r="4050" spans="1:55" x14ac:dyDescent="0.3">
      <c r="A4050" t="s">
        <v>11</v>
      </c>
      <c r="B4050" s="3">
        <v>46193</v>
      </c>
      <c r="C4050" t="s">
        <v>27</v>
      </c>
      <c r="D4050">
        <v>5861</v>
      </c>
      <c r="F4050" t="s">
        <v>134</v>
      </c>
      <c r="H4050" t="s">
        <v>276</v>
      </c>
      <c r="I4050">
        <v>2859</v>
      </c>
      <c r="J4050" t="s">
        <v>0</v>
      </c>
      <c r="K4050" t="s">
        <v>467</v>
      </c>
      <c r="L4050">
        <v>557381152738</v>
      </c>
      <c r="N4050">
        <v>0</v>
      </c>
      <c r="O4050" t="s">
        <v>5</v>
      </c>
      <c r="P4050">
        <v>0</v>
      </c>
      <c r="Q4050">
        <v>62</v>
      </c>
      <c r="R4050">
        <v>62</v>
      </c>
      <c r="S4050">
        <v>1</v>
      </c>
      <c r="T4050">
        <v>62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 t="s">
        <v>6</v>
      </c>
      <c r="AG4050">
        <v>74</v>
      </c>
      <c r="AK4050" t="s">
        <v>187</v>
      </c>
      <c r="AL4050" t="s">
        <v>188</v>
      </c>
      <c r="AT4050" s="1"/>
      <c r="AU4050" s="2" t="str">
        <f t="shared" si="33"/>
        <v>sábado, 20 de junho de 2026</v>
      </c>
      <c r="AX4050" s="1" t="str" cm="1">
        <f t="array" ref="AX4050">IFERROR(_xlfn.TEXTJOIN(", ",TRUE,_xlfn._xlws.SORT(_xlfn.UNIQUE(_xlfn._xlws.FILTER($K$2:$K$2889,($I$2:$I$2889=I4050)*($K$2:$K$2889&lt;&gt;""))))),"")</f>
        <v>Alvin</v>
      </c>
      <c r="AY4050" s="1" t="str">
        <f t="shared" si="34"/>
        <v>Banho</v>
      </c>
      <c r="AZ4050" s="1" t="str">
        <f t="shared" si="35"/>
        <v>5861 | Alvin</v>
      </c>
      <c r="BA4050" s="1" t="str">
        <f t="shared" si="36"/>
        <v>Avulso</v>
      </c>
      <c r="BB4050" s="1" t="str">
        <f t="shared" si="37"/>
        <v>Banho Porte P Pelo Longo</v>
      </c>
      <c r="BC4050" s="1">
        <f t="shared" si="38"/>
        <v>62</v>
      </c>
    </row>
    <row r="4051" spans="1:55" x14ac:dyDescent="0.3">
      <c r="A4051" t="s">
        <v>11</v>
      </c>
      <c r="B4051" s="3">
        <v>46193</v>
      </c>
      <c r="C4051" t="s">
        <v>27</v>
      </c>
      <c r="D4051">
        <v>5861</v>
      </c>
      <c r="F4051" t="s">
        <v>146</v>
      </c>
      <c r="H4051" t="s">
        <v>276</v>
      </c>
      <c r="I4051">
        <v>2859</v>
      </c>
      <c r="J4051" t="s">
        <v>0</v>
      </c>
      <c r="K4051" t="s">
        <v>467</v>
      </c>
      <c r="L4051">
        <v>557381152738</v>
      </c>
      <c r="N4051">
        <v>0</v>
      </c>
      <c r="O4051" t="s">
        <v>5</v>
      </c>
      <c r="P4051">
        <v>0</v>
      </c>
      <c r="Q4051">
        <v>12</v>
      </c>
      <c r="R4051">
        <v>12</v>
      </c>
      <c r="S4051">
        <v>1</v>
      </c>
      <c r="T4051">
        <v>12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 t="s">
        <v>6</v>
      </c>
      <c r="AG4051">
        <v>74</v>
      </c>
      <c r="AK4051" t="s">
        <v>187</v>
      </c>
      <c r="AL4051" t="s">
        <v>188</v>
      </c>
      <c r="AT4051" s="1"/>
      <c r="AU4051" s="2" t="str">
        <f t="shared" si="33"/>
        <v>sábado, 20 de junho de 2026</v>
      </c>
      <c r="AX4051" s="1" t="str" cm="1">
        <f t="array" ref="AX4051">IFERROR(_xlfn.TEXTJOIN(", ",TRUE,_xlfn._xlws.SORT(_xlfn.UNIQUE(_xlfn._xlws.FILTER($K$2:$K$2889,($I$2:$I$2889=I4051)*($K$2:$K$2889&lt;&gt;""))))),"")</f>
        <v>Alvin</v>
      </c>
      <c r="AY4051" s="1" t="str">
        <f t="shared" si="34"/>
        <v>Serviços extras</v>
      </c>
      <c r="AZ4051" s="1" t="str">
        <f t="shared" si="35"/>
        <v>5861 | Alvin</v>
      </c>
      <c r="BA4051" s="1" t="str">
        <f t="shared" si="36"/>
        <v>Avulso</v>
      </c>
      <c r="BB4051" s="1" t="str">
        <f t="shared" si="37"/>
        <v/>
      </c>
      <c r="BC4051" s="1">
        <f t="shared" si="38"/>
        <v>12</v>
      </c>
    </row>
    <row r="4052" spans="1:55" x14ac:dyDescent="0.3">
      <c r="A4052" t="s">
        <v>1</v>
      </c>
      <c r="B4052" s="3">
        <v>46193</v>
      </c>
      <c r="C4052" t="s">
        <v>27</v>
      </c>
      <c r="D4052">
        <v>5862</v>
      </c>
      <c r="F4052" t="s">
        <v>846</v>
      </c>
      <c r="H4052" t="s">
        <v>4</v>
      </c>
      <c r="I4052">
        <v>2575</v>
      </c>
      <c r="J4052" t="s">
        <v>22</v>
      </c>
      <c r="L4052">
        <v>5566974007452</v>
      </c>
      <c r="N4052">
        <v>0</v>
      </c>
      <c r="O4052" t="s">
        <v>5</v>
      </c>
      <c r="P4052">
        <v>0</v>
      </c>
      <c r="Q4052">
        <v>45</v>
      </c>
      <c r="R4052">
        <v>45</v>
      </c>
      <c r="S4052">
        <v>1</v>
      </c>
      <c r="T4052">
        <v>45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  <c r="AE4052">
        <v>0</v>
      </c>
      <c r="AF4052" t="s">
        <v>6</v>
      </c>
      <c r="AG4052">
        <v>130</v>
      </c>
      <c r="AS4052" t="s">
        <v>798</v>
      </c>
      <c r="AT4052" s="1"/>
      <c r="AU4052" s="2" t="str">
        <f t="shared" si="33"/>
        <v>sábado, 20 de junho de 2026</v>
      </c>
      <c r="AX4052" s="1" t="str" cm="1">
        <f t="array" ref="AX4052">IFERROR(_xlfn.TEXTJOIN(", ",TRUE,_xlfn._xlws.SORT(_xlfn.UNIQUE(_xlfn._xlws.FILTER($K$2:$K$2889,($I$2:$I$2889=I4052)*($K$2:$K$2889&lt;&gt;""))))),"")</f>
        <v>Hachiko, Theo, Zoe</v>
      </c>
      <c r="AY4052" s="1" t="str">
        <f t="shared" si="34"/>
        <v>Loja</v>
      </c>
      <c r="AZ4052" s="1" t="str">
        <f t="shared" si="35"/>
        <v xml:space="preserve">5862 | </v>
      </c>
      <c r="BA4052" s="1" t="str">
        <f t="shared" si="36"/>
        <v>Outros</v>
      </c>
      <c r="BB4052" s="1" t="str">
        <f t="shared" si="37"/>
        <v/>
      </c>
      <c r="BC4052" s="1">
        <f t="shared" si="38"/>
        <v>45</v>
      </c>
    </row>
    <row r="4053" spans="1:55" x14ac:dyDescent="0.3">
      <c r="A4053" t="s">
        <v>11</v>
      </c>
      <c r="B4053" s="3">
        <v>46193</v>
      </c>
      <c r="C4053" t="s">
        <v>27</v>
      </c>
      <c r="D4053">
        <v>5862</v>
      </c>
      <c r="F4053" t="s">
        <v>303</v>
      </c>
      <c r="H4053" t="s">
        <v>276</v>
      </c>
      <c r="I4053">
        <v>2575</v>
      </c>
      <c r="J4053" t="s">
        <v>22</v>
      </c>
      <c r="K4053" t="s">
        <v>154</v>
      </c>
      <c r="L4053">
        <v>5566974007452</v>
      </c>
      <c r="N4053">
        <v>0</v>
      </c>
      <c r="O4053" t="s">
        <v>5</v>
      </c>
      <c r="P4053">
        <v>0</v>
      </c>
      <c r="Q4053">
        <v>50</v>
      </c>
      <c r="R4053">
        <v>50</v>
      </c>
      <c r="S4053">
        <v>1</v>
      </c>
      <c r="T4053">
        <v>50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  <c r="AE4053">
        <v>0</v>
      </c>
      <c r="AF4053" t="s">
        <v>6</v>
      </c>
      <c r="AG4053">
        <v>130</v>
      </c>
      <c r="AT4053" s="1"/>
      <c r="AU4053" s="2" t="str">
        <f t="shared" si="33"/>
        <v>sábado, 20 de junho de 2026</v>
      </c>
      <c r="AX4053" s="1" t="str" cm="1">
        <f t="array" ref="AX4053">IFERROR(_xlfn.TEXTJOIN(", ",TRUE,_xlfn._xlws.SORT(_xlfn.UNIQUE(_xlfn._xlws.FILTER($K$2:$K$2889,($I$2:$I$2889=I4053)*($K$2:$K$2889&lt;&gt;""))))),"")</f>
        <v>Hachiko, Theo, Zoe</v>
      </c>
      <c r="AY4053" s="1" t="str">
        <f t="shared" si="34"/>
        <v>Serviços extras</v>
      </c>
      <c r="AZ4053" s="1" t="str">
        <f t="shared" si="35"/>
        <v>5862 | Zoe</v>
      </c>
      <c r="BA4053" s="1" t="str">
        <f t="shared" si="36"/>
        <v>Avulso</v>
      </c>
      <c r="BB4053" s="1" t="str">
        <f t="shared" si="37"/>
        <v/>
      </c>
      <c r="BC4053" s="1">
        <f t="shared" si="38"/>
        <v>50</v>
      </c>
    </row>
    <row r="4054" spans="1:55" x14ac:dyDescent="0.3">
      <c r="A4054" t="s">
        <v>839</v>
      </c>
      <c r="B4054" s="3">
        <v>46193</v>
      </c>
      <c r="C4054" t="s">
        <v>27</v>
      </c>
      <c r="D4054">
        <v>5862</v>
      </c>
      <c r="F4054" t="s">
        <v>275</v>
      </c>
      <c r="H4054" t="s">
        <v>276</v>
      </c>
      <c r="I4054">
        <v>2575</v>
      </c>
      <c r="J4054" t="s">
        <v>22</v>
      </c>
      <c r="K4054" t="s">
        <v>154</v>
      </c>
      <c r="L4054">
        <v>5566974007452</v>
      </c>
      <c r="N4054">
        <v>0</v>
      </c>
      <c r="O4054" t="s">
        <v>5</v>
      </c>
      <c r="P4054">
        <v>0</v>
      </c>
      <c r="Q4054">
        <v>35</v>
      </c>
      <c r="R4054">
        <v>35</v>
      </c>
      <c r="S4054">
        <v>1</v>
      </c>
      <c r="T4054">
        <v>35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  <c r="AE4054">
        <v>0</v>
      </c>
      <c r="AF4054" t="s">
        <v>6</v>
      </c>
      <c r="AG4054">
        <v>130</v>
      </c>
      <c r="AT4054" s="1"/>
      <c r="AU4054" s="2" t="str">
        <f t="shared" si="33"/>
        <v>sábado, 20 de junho de 2026</v>
      </c>
      <c r="AX4054" s="1" t="str" cm="1">
        <f t="array" ref="AX4054">IFERROR(_xlfn.TEXTJOIN(", ",TRUE,_xlfn._xlws.SORT(_xlfn.UNIQUE(_xlfn._xlws.FILTER($K$2:$K$2889,($I$2:$I$2889=I4054)*($K$2:$K$2889&lt;&gt;""))))),"")</f>
        <v>Hachiko, Theo, Zoe</v>
      </c>
      <c r="AY4054" s="1" t="str">
        <f t="shared" si="34"/>
        <v>Serviços extras</v>
      </c>
      <c r="AZ4054" s="1" t="str">
        <f t="shared" si="35"/>
        <v>5862 | Zoe</v>
      </c>
      <c r="BA4054" s="1" t="str">
        <f t="shared" si="36"/>
        <v>Avulso</v>
      </c>
      <c r="BB4054" s="1" t="str">
        <f t="shared" si="37"/>
        <v>Hidratacao 1Luxo 1 P Longo</v>
      </c>
      <c r="BC4054" s="1">
        <f t="shared" si="38"/>
        <v>35</v>
      </c>
    </row>
    <row r="4055" spans="1:55" x14ac:dyDescent="0.3">
      <c r="A4055" t="s">
        <v>839</v>
      </c>
      <c r="B4055" s="3">
        <v>46193</v>
      </c>
      <c r="C4055" t="s">
        <v>27</v>
      </c>
      <c r="D4055">
        <v>5864</v>
      </c>
      <c r="F4055" t="s">
        <v>275</v>
      </c>
      <c r="H4055" t="s">
        <v>276</v>
      </c>
      <c r="I4055">
        <v>2826</v>
      </c>
      <c r="J4055" t="s">
        <v>215</v>
      </c>
      <c r="K4055" t="s">
        <v>216</v>
      </c>
      <c r="L4055">
        <v>557388078367</v>
      </c>
      <c r="N4055">
        <v>0</v>
      </c>
      <c r="O4055" t="s">
        <v>5</v>
      </c>
      <c r="P4055">
        <v>0</v>
      </c>
      <c r="Q4055">
        <v>35</v>
      </c>
      <c r="R4055">
        <v>35</v>
      </c>
      <c r="S4055">
        <v>1</v>
      </c>
      <c r="T4055">
        <v>35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  <c r="AE4055">
        <v>0</v>
      </c>
      <c r="AF4055" t="s">
        <v>6</v>
      </c>
      <c r="AG4055">
        <v>35</v>
      </c>
      <c r="AH4055" t="s">
        <v>207</v>
      </c>
      <c r="AT4055" s="1"/>
      <c r="AU4055" s="2" t="str">
        <f t="shared" si="33"/>
        <v>sábado, 20 de junho de 2026</v>
      </c>
      <c r="AX4055" s="1" t="str" cm="1">
        <f t="array" ref="AX4055">IFERROR(_xlfn.TEXTJOIN(", ",TRUE,_xlfn._xlws.SORT(_xlfn.UNIQUE(_xlfn._xlws.FILTER($K$2:$K$2889,($I$2:$I$2889=I4055)*($K$2:$K$2889&lt;&gt;""))))),"")</f>
        <v>Chico, Donna</v>
      </c>
      <c r="AY4055" s="1" t="str">
        <f t="shared" si="34"/>
        <v>Serviços extras</v>
      </c>
      <c r="AZ4055" s="1" t="str">
        <f t="shared" si="35"/>
        <v>5864 | Donna</v>
      </c>
      <c r="BA4055" s="1" t="str">
        <f t="shared" si="36"/>
        <v>Avulso</v>
      </c>
      <c r="BB4055" s="1" t="str">
        <f t="shared" si="37"/>
        <v>Hidratacao 1Luxo 1 P Longo</v>
      </c>
      <c r="BC4055" s="1">
        <f t="shared" si="38"/>
        <v>35</v>
      </c>
    </row>
    <row r="4056" spans="1:55" x14ac:dyDescent="0.3">
      <c r="A4056" t="s">
        <v>11</v>
      </c>
      <c r="B4056" s="3">
        <v>46193</v>
      </c>
      <c r="C4056" t="s">
        <v>27</v>
      </c>
      <c r="D4056">
        <v>5863</v>
      </c>
      <c r="F4056" t="s">
        <v>134</v>
      </c>
      <c r="H4056" t="s">
        <v>276</v>
      </c>
      <c r="I4056">
        <v>2600</v>
      </c>
      <c r="J4056" t="s">
        <v>62</v>
      </c>
      <c r="K4056" t="s">
        <v>315</v>
      </c>
      <c r="L4056">
        <v>5573981633691</v>
      </c>
      <c r="N4056">
        <v>0</v>
      </c>
      <c r="O4056" t="s">
        <v>5</v>
      </c>
      <c r="P4056">
        <v>0</v>
      </c>
      <c r="Q4056">
        <v>62</v>
      </c>
      <c r="R4056">
        <v>62</v>
      </c>
      <c r="S4056">
        <v>1</v>
      </c>
      <c r="T4056">
        <v>62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 t="s">
        <v>6</v>
      </c>
      <c r="AG4056">
        <v>62</v>
      </c>
      <c r="AH4056" t="s">
        <v>207</v>
      </c>
      <c r="AI4056" t="s">
        <v>209</v>
      </c>
      <c r="AK4056" t="s">
        <v>190</v>
      </c>
      <c r="AL4056" t="s">
        <v>188</v>
      </c>
      <c r="AT4056" s="1"/>
      <c r="AU4056" s="2" t="str">
        <f t="shared" si="33"/>
        <v>sábado, 20 de junho de 2026</v>
      </c>
      <c r="AX4056" s="1" t="str" cm="1">
        <f t="array" ref="AX4056">IFERROR(_xlfn.TEXTJOIN(", ",TRUE,_xlfn._xlws.SORT(_xlfn.UNIQUE(_xlfn._xlws.FILTER($K$2:$K$2889,($I$2:$I$2889=I4056)*($K$2:$K$2889&lt;&gt;""))))),"")</f>
        <v>Bella</v>
      </c>
      <c r="AY4056" s="1" t="str">
        <f t="shared" si="34"/>
        <v>Banho</v>
      </c>
      <c r="AZ4056" s="1" t="str">
        <f t="shared" si="35"/>
        <v>5863 | Bella</v>
      </c>
      <c r="BA4056" s="1" t="str">
        <f t="shared" si="36"/>
        <v>Avulso</v>
      </c>
      <c r="BB4056" s="1" t="str">
        <f t="shared" si="37"/>
        <v>Banho Porte P Pelo Longo</v>
      </c>
      <c r="BC4056" s="1">
        <f t="shared" si="38"/>
        <v>62</v>
      </c>
    </row>
    <row r="4057" spans="1:55" x14ac:dyDescent="0.3">
      <c r="A4057" t="s">
        <v>839</v>
      </c>
      <c r="B4057" s="3">
        <v>46195</v>
      </c>
      <c r="C4057" t="s">
        <v>43</v>
      </c>
      <c r="D4057">
        <v>5865</v>
      </c>
      <c r="F4057" t="s">
        <v>159</v>
      </c>
      <c r="H4057" t="s">
        <v>276</v>
      </c>
      <c r="I4057">
        <v>2900</v>
      </c>
      <c r="J4057" t="s">
        <v>23</v>
      </c>
      <c r="K4057" t="s">
        <v>766</v>
      </c>
      <c r="L4057">
        <v>73991517178</v>
      </c>
      <c r="N4057">
        <v>0</v>
      </c>
      <c r="O4057" t="s">
        <v>5</v>
      </c>
      <c r="P4057">
        <v>0</v>
      </c>
      <c r="Q4057">
        <v>75</v>
      </c>
      <c r="R4057">
        <v>75</v>
      </c>
      <c r="S4057">
        <v>1</v>
      </c>
      <c r="T4057">
        <v>75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  <c r="AE4057">
        <v>0</v>
      </c>
      <c r="AF4057" t="s">
        <v>6</v>
      </c>
      <c r="AG4057">
        <v>85</v>
      </c>
      <c r="AT4057" s="1"/>
      <c r="AU4057" s="2" t="str">
        <f t="shared" si="33"/>
        <v>segunda-feira, 22 de junho de 2026</v>
      </c>
      <c r="AX4057" s="1" t="str" cm="1">
        <f t="array" ref="AX4057">IFERROR(_xlfn.TEXTJOIN(", ",TRUE,_xlfn._xlws.SORT(_xlfn.UNIQUE(_xlfn._xlws.FILTER($K$2:$K$2889,($I$2:$I$2889=I4057)*($K$2:$K$2889&lt;&gt;""))))),"")</f>
        <v>Bono</v>
      </c>
      <c r="AY4057" s="1" t="str">
        <f t="shared" si="34"/>
        <v>Banho</v>
      </c>
      <c r="AZ4057" s="1" t="str">
        <f t="shared" si="35"/>
        <v>5865 | Bono</v>
      </c>
      <c r="BA4057" s="1" t="str">
        <f t="shared" si="36"/>
        <v>Avulso</v>
      </c>
      <c r="BB4057" s="1" t="str">
        <f t="shared" si="37"/>
        <v>Banho Porte M Pelo curto</v>
      </c>
      <c r="BC4057" s="1">
        <f t="shared" si="38"/>
        <v>75</v>
      </c>
    </row>
    <row r="4058" spans="1:55" x14ac:dyDescent="0.3">
      <c r="A4058" t="s">
        <v>839</v>
      </c>
      <c r="B4058" s="3">
        <v>46195</v>
      </c>
      <c r="C4058" t="s">
        <v>43</v>
      </c>
      <c r="D4058">
        <v>5865</v>
      </c>
      <c r="F4058" t="s">
        <v>169</v>
      </c>
      <c r="H4058" t="s">
        <v>276</v>
      </c>
      <c r="I4058">
        <v>2900</v>
      </c>
      <c r="J4058" t="s">
        <v>23</v>
      </c>
      <c r="K4058" t="s">
        <v>766</v>
      </c>
      <c r="L4058">
        <v>73991517178</v>
      </c>
      <c r="N4058">
        <v>0</v>
      </c>
      <c r="O4058" t="s">
        <v>5</v>
      </c>
      <c r="P4058">
        <v>0</v>
      </c>
      <c r="Q4058">
        <v>10</v>
      </c>
      <c r="R4058">
        <v>10</v>
      </c>
      <c r="S4058">
        <v>1</v>
      </c>
      <c r="T4058">
        <v>10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  <c r="AE4058">
        <v>0</v>
      </c>
      <c r="AF4058" t="s">
        <v>6</v>
      </c>
      <c r="AG4058">
        <v>85</v>
      </c>
      <c r="AT4058" s="1"/>
      <c r="AU4058" s="2" t="str">
        <f t="shared" si="33"/>
        <v>segunda-feira, 22 de junho de 2026</v>
      </c>
      <c r="AX4058" s="1" t="str" cm="1">
        <f t="array" ref="AX4058">IFERROR(_xlfn.TEXTJOIN(", ",TRUE,_xlfn._xlws.SORT(_xlfn.UNIQUE(_xlfn._xlws.FILTER($K$2:$K$2889,($I$2:$I$2889=I4058)*($K$2:$K$2889&lt;&gt;""))))),"")</f>
        <v>Bono</v>
      </c>
      <c r="AY4058" s="1" t="str">
        <f t="shared" si="34"/>
        <v>Serviços extras</v>
      </c>
      <c r="AZ4058" s="1" t="str">
        <f t="shared" si="35"/>
        <v>5865 | Bono</v>
      </c>
      <c r="BA4058" s="1" t="str">
        <f t="shared" si="36"/>
        <v>Avulso</v>
      </c>
      <c r="BB4058" s="1" t="str">
        <f t="shared" si="37"/>
        <v/>
      </c>
      <c r="BC4058" s="1">
        <f t="shared" si="38"/>
        <v>10</v>
      </c>
    </row>
    <row r="4059" spans="1:55" x14ac:dyDescent="0.3">
      <c r="A4059" t="s">
        <v>839</v>
      </c>
      <c r="B4059" s="3">
        <v>46195</v>
      </c>
      <c r="C4059" t="s">
        <v>43</v>
      </c>
      <c r="D4059">
        <v>5866</v>
      </c>
      <c r="F4059" t="s">
        <v>237</v>
      </c>
      <c r="H4059" t="s">
        <v>276</v>
      </c>
      <c r="I4059">
        <v>2294</v>
      </c>
      <c r="J4059" t="s">
        <v>463</v>
      </c>
      <c r="K4059" t="s">
        <v>384</v>
      </c>
      <c r="L4059">
        <v>557388884599</v>
      </c>
      <c r="N4059">
        <v>0</v>
      </c>
      <c r="O4059" t="s">
        <v>5</v>
      </c>
      <c r="P4059">
        <v>0</v>
      </c>
      <c r="Q4059">
        <v>105</v>
      </c>
      <c r="R4059">
        <v>105</v>
      </c>
      <c r="S4059">
        <v>1</v>
      </c>
      <c r="T4059">
        <v>105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 t="s">
        <v>6</v>
      </c>
      <c r="AG4059">
        <v>135</v>
      </c>
      <c r="AJ4059" t="s">
        <v>192</v>
      </c>
      <c r="AK4059" t="s">
        <v>187</v>
      </c>
      <c r="AL4059" t="s">
        <v>240</v>
      </c>
      <c r="AT4059" s="1"/>
      <c r="AU4059" s="2" t="str">
        <f t="shared" si="33"/>
        <v>segunda-feira, 22 de junho de 2026</v>
      </c>
      <c r="AX4059" s="1" t="str" cm="1">
        <f t="array" ref="AX4059">IFERROR(_xlfn.TEXTJOIN(", ",TRUE,_xlfn._xlws.SORT(_xlfn.UNIQUE(_xlfn._xlws.FILTER($K$2:$K$2889,($I$2:$I$2889=I4059)*($K$2:$K$2889&lt;&gt;""))))),"")</f>
        <v>Apolo</v>
      </c>
      <c r="AY4059" s="1" t="str">
        <f t="shared" si="34"/>
        <v>Banho</v>
      </c>
      <c r="AZ4059" s="1" t="str">
        <f t="shared" si="35"/>
        <v>5866 | Apolo</v>
      </c>
      <c r="BA4059" s="1" t="str">
        <f t="shared" si="36"/>
        <v>Avulso</v>
      </c>
      <c r="BB4059" s="1" t="str">
        <f t="shared" si="37"/>
        <v>Banho Porte G Pelo Longo</v>
      </c>
      <c r="BC4059" s="1">
        <f t="shared" si="38"/>
        <v>105</v>
      </c>
    </row>
    <row r="4060" spans="1:55" x14ac:dyDescent="0.3">
      <c r="A4060" t="s">
        <v>839</v>
      </c>
      <c r="B4060" s="3">
        <v>46195</v>
      </c>
      <c r="C4060" t="s">
        <v>43</v>
      </c>
      <c r="D4060">
        <v>5866</v>
      </c>
      <c r="F4060" t="s">
        <v>169</v>
      </c>
      <c r="H4060" t="s">
        <v>276</v>
      </c>
      <c r="I4060">
        <v>2294</v>
      </c>
      <c r="J4060" t="s">
        <v>463</v>
      </c>
      <c r="K4060" t="s">
        <v>384</v>
      </c>
      <c r="L4060">
        <v>557388884599</v>
      </c>
      <c r="N4060">
        <v>0</v>
      </c>
      <c r="O4060" t="s">
        <v>5</v>
      </c>
      <c r="P4060">
        <v>0</v>
      </c>
      <c r="Q4060">
        <v>10</v>
      </c>
      <c r="R4060">
        <v>10</v>
      </c>
      <c r="S4060">
        <v>1</v>
      </c>
      <c r="T4060">
        <v>10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 t="s">
        <v>6</v>
      </c>
      <c r="AG4060">
        <v>135</v>
      </c>
      <c r="AJ4060" t="s">
        <v>192</v>
      </c>
      <c r="AK4060" t="s">
        <v>187</v>
      </c>
      <c r="AL4060" t="s">
        <v>240</v>
      </c>
      <c r="AT4060" s="1"/>
      <c r="AU4060" s="2" t="str">
        <f t="shared" si="33"/>
        <v>segunda-feira, 22 de junho de 2026</v>
      </c>
      <c r="AX4060" s="1" t="str" cm="1">
        <f t="array" ref="AX4060">IFERROR(_xlfn.TEXTJOIN(", ",TRUE,_xlfn._xlws.SORT(_xlfn.UNIQUE(_xlfn._xlws.FILTER($K$2:$K$2889,($I$2:$I$2889=I4060)*($K$2:$K$2889&lt;&gt;""))))),"")</f>
        <v>Apolo</v>
      </c>
      <c r="AY4060" s="1" t="str">
        <f t="shared" si="34"/>
        <v>Serviços extras</v>
      </c>
      <c r="AZ4060" s="1" t="str">
        <f t="shared" si="35"/>
        <v>5866 | Apolo</v>
      </c>
      <c r="BA4060" s="1" t="str">
        <f t="shared" si="36"/>
        <v>Avulso</v>
      </c>
      <c r="BB4060" s="1" t="str">
        <f t="shared" si="37"/>
        <v/>
      </c>
      <c r="BC4060" s="1">
        <f t="shared" si="38"/>
        <v>10</v>
      </c>
    </row>
    <row r="4061" spans="1:55" x14ac:dyDescent="0.3">
      <c r="A4061" t="s">
        <v>141</v>
      </c>
      <c r="B4061" s="3">
        <v>46195</v>
      </c>
      <c r="C4061" t="s">
        <v>43</v>
      </c>
      <c r="D4061">
        <v>5866</v>
      </c>
      <c r="F4061" t="s">
        <v>249</v>
      </c>
      <c r="H4061" t="s">
        <v>276</v>
      </c>
      <c r="I4061">
        <v>2294</v>
      </c>
      <c r="J4061" t="s">
        <v>463</v>
      </c>
      <c r="K4061" t="s">
        <v>384</v>
      </c>
      <c r="L4061">
        <v>557388884599</v>
      </c>
      <c r="N4061">
        <v>0</v>
      </c>
      <c r="O4061" t="s">
        <v>5</v>
      </c>
      <c r="P4061">
        <v>0</v>
      </c>
      <c r="Q4061">
        <v>20</v>
      </c>
      <c r="R4061">
        <v>20</v>
      </c>
      <c r="S4061">
        <v>1</v>
      </c>
      <c r="T4061">
        <v>20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 t="s">
        <v>6</v>
      </c>
      <c r="AG4061">
        <v>135</v>
      </c>
      <c r="AJ4061" t="s">
        <v>192</v>
      </c>
      <c r="AK4061" t="s">
        <v>187</v>
      </c>
      <c r="AL4061" t="s">
        <v>240</v>
      </c>
      <c r="AT4061" s="1"/>
      <c r="AU4061" s="2" t="str">
        <f t="shared" si="33"/>
        <v>segunda-feira, 22 de junho de 2026</v>
      </c>
      <c r="AX4061" s="1" t="str" cm="1">
        <f t="array" ref="AX4061">IFERROR(_xlfn.TEXTJOIN(", ",TRUE,_xlfn._xlws.SORT(_xlfn.UNIQUE(_xlfn._xlws.FILTER($K$2:$K$2889,($I$2:$I$2889=I4061)*($K$2:$K$2889&lt;&gt;""))))),"")</f>
        <v>Apolo</v>
      </c>
      <c r="AY4061" s="1" t="str">
        <f t="shared" si="34"/>
        <v>Serviços extras</v>
      </c>
      <c r="AZ4061" s="1" t="str">
        <f t="shared" si="35"/>
        <v>5866 | Apolo</v>
      </c>
      <c r="BA4061" s="1" t="str">
        <f t="shared" si="36"/>
        <v>Avulso</v>
      </c>
      <c r="BB4061" s="1" t="str">
        <f t="shared" si="37"/>
        <v/>
      </c>
      <c r="BC4061" s="1">
        <f t="shared" si="38"/>
        <v>20</v>
      </c>
    </row>
    <row r="4062" spans="1:55" x14ac:dyDescent="0.3">
      <c r="A4062" t="s">
        <v>141</v>
      </c>
      <c r="B4062" s="3">
        <v>46195</v>
      </c>
      <c r="C4062" t="s">
        <v>43</v>
      </c>
      <c r="D4062">
        <v>5868</v>
      </c>
      <c r="F4062" t="s">
        <v>134</v>
      </c>
      <c r="H4062" t="s">
        <v>276</v>
      </c>
      <c r="I4062">
        <v>2157</v>
      </c>
      <c r="J4062" t="s">
        <v>416</v>
      </c>
      <c r="K4062" t="s">
        <v>182</v>
      </c>
      <c r="L4062">
        <v>7399220787</v>
      </c>
      <c r="N4062">
        <v>0</v>
      </c>
      <c r="O4062" t="s">
        <v>5</v>
      </c>
      <c r="P4062">
        <v>0</v>
      </c>
      <c r="Q4062">
        <v>62</v>
      </c>
      <c r="R4062">
        <v>62</v>
      </c>
      <c r="S4062">
        <v>1</v>
      </c>
      <c r="T4062">
        <v>62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  <c r="AE4062">
        <v>0</v>
      </c>
      <c r="AF4062" t="s">
        <v>6</v>
      </c>
      <c r="AG4062">
        <v>109</v>
      </c>
      <c r="AH4062" t="s">
        <v>229</v>
      </c>
      <c r="AJ4062" t="s">
        <v>192</v>
      </c>
      <c r="AK4062" t="s">
        <v>190</v>
      </c>
      <c r="AL4062" t="s">
        <v>188</v>
      </c>
      <c r="AT4062" s="1"/>
      <c r="AU4062" s="2" t="str">
        <f t="shared" si="33"/>
        <v>segunda-feira, 22 de junho de 2026</v>
      </c>
      <c r="AX4062" s="1" t="str" cm="1">
        <f t="array" ref="AX4062">IFERROR(_xlfn.TEXTJOIN(", ",TRUE,_xlfn._xlws.SORT(_xlfn.UNIQUE(_xlfn._xlws.FILTER($K$2:$K$2889,($I$2:$I$2889=I4062)*($K$2:$K$2889&lt;&gt;""))))),"")</f>
        <v>Amora</v>
      </c>
      <c r="AY4062" s="1" t="str">
        <f t="shared" si="34"/>
        <v>Banho</v>
      </c>
      <c r="AZ4062" s="1" t="str">
        <f t="shared" si="35"/>
        <v>5868 | Amora</v>
      </c>
      <c r="BA4062" s="1" t="str">
        <f t="shared" si="36"/>
        <v>Avulso</v>
      </c>
      <c r="BB4062" s="1" t="str">
        <f t="shared" si="37"/>
        <v>Banho Porte P Pelo Longo</v>
      </c>
      <c r="BC4062" s="1">
        <f t="shared" si="38"/>
        <v>62</v>
      </c>
    </row>
    <row r="4063" spans="1:55" x14ac:dyDescent="0.3">
      <c r="A4063" t="s">
        <v>141</v>
      </c>
      <c r="B4063" s="3">
        <v>46195</v>
      </c>
      <c r="C4063" t="s">
        <v>43</v>
      </c>
      <c r="D4063">
        <v>5868</v>
      </c>
      <c r="F4063" t="s">
        <v>146</v>
      </c>
      <c r="H4063" t="s">
        <v>276</v>
      </c>
      <c r="I4063">
        <v>2157</v>
      </c>
      <c r="J4063" t="s">
        <v>416</v>
      </c>
      <c r="K4063" t="s">
        <v>182</v>
      </c>
      <c r="L4063">
        <v>7399220787</v>
      </c>
      <c r="N4063">
        <v>0</v>
      </c>
      <c r="O4063" t="s">
        <v>5</v>
      </c>
      <c r="P4063">
        <v>0</v>
      </c>
      <c r="Q4063">
        <v>12</v>
      </c>
      <c r="R4063">
        <v>12</v>
      </c>
      <c r="S4063">
        <v>1</v>
      </c>
      <c r="T4063">
        <v>12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  <c r="AE4063">
        <v>0</v>
      </c>
      <c r="AF4063" t="s">
        <v>6</v>
      </c>
      <c r="AG4063">
        <v>109</v>
      </c>
      <c r="AH4063" t="s">
        <v>229</v>
      </c>
      <c r="AJ4063" t="s">
        <v>192</v>
      </c>
      <c r="AK4063" t="s">
        <v>190</v>
      </c>
      <c r="AL4063" t="s">
        <v>188</v>
      </c>
      <c r="AT4063" s="1"/>
      <c r="AU4063" s="2" t="str">
        <f t="shared" si="33"/>
        <v>segunda-feira, 22 de junho de 2026</v>
      </c>
      <c r="AX4063" s="1" t="str" cm="1">
        <f t="array" ref="AX4063">IFERROR(_xlfn.TEXTJOIN(", ",TRUE,_xlfn._xlws.SORT(_xlfn.UNIQUE(_xlfn._xlws.FILTER($K$2:$K$2889,($I$2:$I$2889=I4063)*($K$2:$K$2889&lt;&gt;""))))),"")</f>
        <v>Amora</v>
      </c>
      <c r="AY4063" s="1" t="str">
        <f t="shared" si="34"/>
        <v>Serviços extras</v>
      </c>
      <c r="AZ4063" s="1" t="str">
        <f t="shared" si="35"/>
        <v>5868 | Amora</v>
      </c>
      <c r="BA4063" s="1" t="str">
        <f t="shared" si="36"/>
        <v>Avulso</v>
      </c>
      <c r="BB4063" s="1" t="str">
        <f t="shared" si="37"/>
        <v/>
      </c>
      <c r="BC4063" s="1">
        <f t="shared" si="38"/>
        <v>12</v>
      </c>
    </row>
    <row r="4064" spans="1:55" x14ac:dyDescent="0.3">
      <c r="A4064" t="s">
        <v>141</v>
      </c>
      <c r="B4064" s="3">
        <v>46195</v>
      </c>
      <c r="C4064" t="s">
        <v>43</v>
      </c>
      <c r="D4064">
        <v>5868</v>
      </c>
      <c r="F4064" t="s">
        <v>275</v>
      </c>
      <c r="H4064" t="s">
        <v>276</v>
      </c>
      <c r="I4064">
        <v>2157</v>
      </c>
      <c r="J4064" t="s">
        <v>416</v>
      </c>
      <c r="K4064" t="s">
        <v>182</v>
      </c>
      <c r="L4064">
        <v>7399220787</v>
      </c>
      <c r="N4064">
        <v>0</v>
      </c>
      <c r="O4064" t="s">
        <v>5</v>
      </c>
      <c r="P4064">
        <v>0</v>
      </c>
      <c r="Q4064">
        <v>35</v>
      </c>
      <c r="R4064">
        <v>35</v>
      </c>
      <c r="S4064">
        <v>1</v>
      </c>
      <c r="T4064">
        <v>35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  <c r="AE4064">
        <v>0</v>
      </c>
      <c r="AF4064" t="s">
        <v>6</v>
      </c>
      <c r="AG4064">
        <v>109</v>
      </c>
      <c r="AH4064" t="s">
        <v>229</v>
      </c>
      <c r="AJ4064" t="s">
        <v>192</v>
      </c>
      <c r="AK4064" t="s">
        <v>190</v>
      </c>
      <c r="AL4064" t="s">
        <v>188</v>
      </c>
      <c r="AT4064" s="1"/>
      <c r="AU4064" s="2" t="str">
        <f t="shared" si="33"/>
        <v>segunda-feira, 22 de junho de 2026</v>
      </c>
      <c r="AX4064" s="1" t="str" cm="1">
        <f t="array" ref="AX4064">IFERROR(_xlfn.TEXTJOIN(", ",TRUE,_xlfn._xlws.SORT(_xlfn.UNIQUE(_xlfn._xlws.FILTER($K$2:$K$2889,($I$2:$I$2889=I4064)*($K$2:$K$2889&lt;&gt;""))))),"")</f>
        <v>Amora</v>
      </c>
      <c r="AY4064" s="1" t="str">
        <f t="shared" si="34"/>
        <v>Serviços extras</v>
      </c>
      <c r="AZ4064" s="1" t="str">
        <f t="shared" si="35"/>
        <v>5868 | Amora</v>
      </c>
      <c r="BA4064" s="1" t="str">
        <f t="shared" si="36"/>
        <v>Avulso</v>
      </c>
      <c r="BB4064" s="1" t="str">
        <f t="shared" si="37"/>
        <v>Hidratacao 1Luxo 1 P Longo</v>
      </c>
      <c r="BC4064" s="1">
        <f t="shared" si="38"/>
        <v>35</v>
      </c>
    </row>
    <row r="4065" spans="1:55" x14ac:dyDescent="0.3">
      <c r="A4065" t="s">
        <v>141</v>
      </c>
      <c r="B4065" s="3">
        <v>46195</v>
      </c>
      <c r="C4065" t="s">
        <v>43</v>
      </c>
      <c r="D4065">
        <v>5867</v>
      </c>
      <c r="F4065" t="s">
        <v>217</v>
      </c>
      <c r="H4065" t="s">
        <v>276</v>
      </c>
      <c r="I4065">
        <v>2758</v>
      </c>
      <c r="J4065" t="s">
        <v>536</v>
      </c>
      <c r="K4065" t="s">
        <v>669</v>
      </c>
      <c r="L4065">
        <v>557381835005</v>
      </c>
      <c r="N4065">
        <v>0</v>
      </c>
      <c r="O4065" t="s">
        <v>5</v>
      </c>
      <c r="P4065">
        <v>0</v>
      </c>
      <c r="Q4065">
        <v>59</v>
      </c>
      <c r="R4065">
        <v>59</v>
      </c>
      <c r="S4065">
        <v>1</v>
      </c>
      <c r="T4065">
        <v>59</v>
      </c>
      <c r="U4065">
        <v>0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 t="s">
        <v>6</v>
      </c>
      <c r="AG4065">
        <v>304</v>
      </c>
      <c r="AT4065" s="1"/>
      <c r="AU4065" s="2" t="str">
        <f t="shared" si="33"/>
        <v>segunda-feira, 22 de junho de 2026</v>
      </c>
      <c r="AX4065" s="1" t="str" cm="1">
        <f t="array" ref="AX4065">IFERROR(_xlfn.TEXTJOIN(", ",TRUE,_xlfn._xlws.SORT(_xlfn.UNIQUE(_xlfn._xlws.FILTER($K$2:$K$2889,($I$2:$I$2889=I4065)*($K$2:$K$2889&lt;&gt;""))))),"")</f>
        <v>Nega</v>
      </c>
      <c r="AY4065" s="1" t="str">
        <f t="shared" si="34"/>
        <v>Banho</v>
      </c>
      <c r="AZ4065" s="1" t="str">
        <f t="shared" si="35"/>
        <v>5867 | Nega</v>
      </c>
      <c r="BA4065" s="1" t="str">
        <f t="shared" si="36"/>
        <v>Avulso</v>
      </c>
      <c r="BB4065" s="1" t="str">
        <f t="shared" si="37"/>
        <v>Banho Porte P Pelo curto</v>
      </c>
      <c r="BC4065" s="1">
        <f t="shared" si="38"/>
        <v>59</v>
      </c>
    </row>
    <row r="4066" spans="1:55" x14ac:dyDescent="0.3">
      <c r="A4066" t="s">
        <v>141</v>
      </c>
      <c r="B4066" s="3">
        <v>46195</v>
      </c>
      <c r="C4066" t="s">
        <v>43</v>
      </c>
      <c r="D4066">
        <v>5867</v>
      </c>
      <c r="F4066" t="s">
        <v>169</v>
      </c>
      <c r="H4066" t="s">
        <v>276</v>
      </c>
      <c r="I4066">
        <v>2758</v>
      </c>
      <c r="J4066" t="s">
        <v>536</v>
      </c>
      <c r="K4066" t="s">
        <v>669</v>
      </c>
      <c r="L4066">
        <v>557381835005</v>
      </c>
      <c r="N4066">
        <v>0</v>
      </c>
      <c r="O4066" t="s">
        <v>5</v>
      </c>
      <c r="P4066">
        <v>0</v>
      </c>
      <c r="Q4066">
        <v>10</v>
      </c>
      <c r="R4066">
        <v>10</v>
      </c>
      <c r="S4066">
        <v>1</v>
      </c>
      <c r="T4066">
        <v>10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 t="s">
        <v>6</v>
      </c>
      <c r="AG4066">
        <v>304</v>
      </c>
      <c r="AT4066" s="1"/>
      <c r="AU4066" s="2" t="str">
        <f t="shared" si="33"/>
        <v>segunda-feira, 22 de junho de 2026</v>
      </c>
      <c r="AX4066" s="1" t="str" cm="1">
        <f t="array" ref="AX4066">IFERROR(_xlfn.TEXTJOIN(", ",TRUE,_xlfn._xlws.SORT(_xlfn.UNIQUE(_xlfn._xlws.FILTER($K$2:$K$2889,($I$2:$I$2889=I4066)*($K$2:$K$2889&lt;&gt;""))))),"")</f>
        <v>Nega</v>
      </c>
      <c r="AY4066" s="1" t="str">
        <f t="shared" si="34"/>
        <v>Serviços extras</v>
      </c>
      <c r="AZ4066" s="1" t="str">
        <f t="shared" si="35"/>
        <v>5867 | Nega</v>
      </c>
      <c r="BA4066" s="1" t="str">
        <f t="shared" si="36"/>
        <v>Avulso</v>
      </c>
      <c r="BB4066" s="1" t="str">
        <f t="shared" si="37"/>
        <v/>
      </c>
      <c r="BC4066" s="1">
        <f t="shared" si="38"/>
        <v>10</v>
      </c>
    </row>
    <row r="4067" spans="1:55" x14ac:dyDescent="0.3">
      <c r="A4067" t="s">
        <v>1</v>
      </c>
      <c r="B4067" s="3">
        <v>46195</v>
      </c>
      <c r="C4067" t="s">
        <v>43</v>
      </c>
      <c r="D4067">
        <v>5867</v>
      </c>
      <c r="E4067">
        <v>0</v>
      </c>
      <c r="F4067" t="s">
        <v>333</v>
      </c>
      <c r="H4067" t="s">
        <v>4</v>
      </c>
      <c r="I4067">
        <v>2758</v>
      </c>
      <c r="J4067" t="s">
        <v>536</v>
      </c>
      <c r="L4067">
        <v>557381835005</v>
      </c>
      <c r="N4067">
        <v>0</v>
      </c>
      <c r="O4067" t="s">
        <v>5</v>
      </c>
      <c r="P4067">
        <v>0</v>
      </c>
      <c r="Q4067">
        <v>235</v>
      </c>
      <c r="R4067">
        <v>235</v>
      </c>
      <c r="S4067">
        <v>1</v>
      </c>
      <c r="T4067">
        <v>235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 t="s">
        <v>6</v>
      </c>
      <c r="AG4067">
        <v>304</v>
      </c>
      <c r="AS4067" t="s">
        <v>176</v>
      </c>
      <c r="AT4067" s="1"/>
      <c r="AU4067" s="2" t="str">
        <f t="shared" ref="AU4067:AU4130" si="39">IF(ISBLANK(B4067),"", TEXT(B4067,"dddd, d \d\e mmmm \d\e aaaa"))</f>
        <v>segunda-feira, 22 de junho de 2026</v>
      </c>
      <c r="AX4067" s="1" t="str" cm="1">
        <f t="array" ref="AX4067">IFERROR(_xlfn.TEXTJOIN(", ",TRUE,_xlfn._xlws.SORT(_xlfn.UNIQUE(_xlfn._xlws.FILTER($K$2:$K$2889,($I$2:$I$2889=I4067)*($K$2:$K$2889&lt;&gt;""))))),"")</f>
        <v>Nega</v>
      </c>
      <c r="AY4067" s="1" t="str">
        <f t="shared" ref="AY4067:AY4130" si="40">IF(ISBLANK(F4067),"", IF(OR(
ISNUMBER(FIND("escovacao",LOWER(F4067))),
ISNUMBER(FIND("escovação",LOWER(F4067))),
ISNUMBER(FIND("higiene bucal",LOWER(F4067))),
ISNUMBER(FIND("tosa",LOWER(F4067))),
ISNUMBER(FIND("hidratacao",LOWER(F4067))),
ISNUMBER(FIND("hidratação",LOWER(F4067))),
ISNUMBER(FIND("spa",LOWER(F4067))),
ISNUMBER(FIND("corte de unhas",LOWER(F4067))),
ISNUMBER(FIND("desembolo",LOWER(F4067))),
ISNUMBER(FIND("clorexidina",LOWER(F4067))),
ISNUMBER(FIND("matizacao",LOWER(F4067))),
ISNUMBER(FIND("matização",LOWER(F4067))),
ISNUMBER(FIND("arredondamento",LOWER(F4067))),
ISNUMBER(FIND("remocao",LOWER(F4067))),
ISNUMBER(FIND("remoção",LOWER(F4067)))
),"Serviços extras",
IF(ISNUMBER(FIND("banho",LOWER(F4067))),"Banho","Loja")))</f>
        <v>Loja</v>
      </c>
      <c r="AZ4067" s="1" t="str">
        <f t="shared" ref="AZ4067:AZ4130" si="41">IF(ISBLANK(I4067),"", _xlfn.LET(_xlpm.Pedido,TRIM(D4067&amp;""),IF(_xlpm.Pedido&lt;&gt;"",_xlpm.Pedido&amp;" | "&amp;K4067,I4067&amp;" | "&amp;K4067&amp;" | "&amp;TEXT(AU4067,"0"))))</f>
        <v xml:space="preserve">5867 | </v>
      </c>
      <c r="BA4067" s="1" t="str">
        <f t="shared" ref="BA4067:BA4130" si="42">IF(ISBLANK(I4067),"", _xlfn.LET(_xlpm.TipoServico,LOWER(H4067),IF(ISNUMBER(FIND("banho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Outros</v>
      </c>
      <c r="BB4067" s="1" t="str">
        <f t="shared" ref="BB4067:BB4130" si="43">IF(ISBLANK(I4067),"", _xlfn.LET(
    _xlpm.Servico,TRIM(F4067&amp;""),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067" s="1">
        <f t="shared" si="38"/>
        <v>235</v>
      </c>
    </row>
    <row r="4068" spans="1:55" x14ac:dyDescent="0.3">
      <c r="A4068" t="s">
        <v>839</v>
      </c>
      <c r="B4068" s="3">
        <v>46195</v>
      </c>
      <c r="C4068" t="s">
        <v>43</v>
      </c>
      <c r="D4068">
        <v>5869</v>
      </c>
      <c r="F4068" t="s">
        <v>134</v>
      </c>
      <c r="H4068" t="s">
        <v>276</v>
      </c>
      <c r="I4068">
        <v>2915</v>
      </c>
      <c r="J4068" t="s">
        <v>602</v>
      </c>
      <c r="K4068" t="s">
        <v>155</v>
      </c>
      <c r="L4068">
        <v>557391515975</v>
      </c>
      <c r="N4068">
        <v>0</v>
      </c>
      <c r="O4068" t="s">
        <v>5</v>
      </c>
      <c r="P4068">
        <v>0</v>
      </c>
      <c r="Q4068">
        <v>62</v>
      </c>
      <c r="R4068">
        <v>62</v>
      </c>
      <c r="S4068">
        <v>1</v>
      </c>
      <c r="T4068">
        <v>62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  <c r="AE4068">
        <v>0</v>
      </c>
      <c r="AF4068" t="s">
        <v>6</v>
      </c>
      <c r="AG4068">
        <v>72</v>
      </c>
      <c r="AT4068" s="1"/>
      <c r="AU4068" s="2" t="str">
        <f t="shared" si="39"/>
        <v>segunda-feira, 22 de junho de 2026</v>
      </c>
      <c r="AX4068" s="1" t="str" cm="1">
        <f t="array" ref="AX4068">IFERROR(_xlfn.TEXTJOIN(", ",TRUE,_xlfn._xlws.SORT(_xlfn.UNIQUE(_xlfn._xlws.FILTER($K$2:$K$2889,($I$2:$I$2889=I4068)*($K$2:$K$2889&lt;&gt;""))))),"")</f>
        <v/>
      </c>
      <c r="AY4068" s="1" t="str">
        <f t="shared" si="40"/>
        <v>Banho</v>
      </c>
      <c r="AZ4068" s="1" t="str">
        <f t="shared" si="41"/>
        <v>5869 | Mel</v>
      </c>
      <c r="BA4068" s="1" t="str">
        <f t="shared" si="42"/>
        <v>Avulso</v>
      </c>
      <c r="BB4068" s="1" t="str">
        <f t="shared" si="43"/>
        <v>Banho Porte P Pelo Longo</v>
      </c>
      <c r="BC4068" s="1">
        <f t="shared" si="38"/>
        <v>62</v>
      </c>
    </row>
    <row r="4069" spans="1:55" x14ac:dyDescent="0.3">
      <c r="A4069" t="s">
        <v>839</v>
      </c>
      <c r="B4069" s="3">
        <v>46195</v>
      </c>
      <c r="C4069" t="s">
        <v>43</v>
      </c>
      <c r="D4069">
        <v>5869</v>
      </c>
      <c r="F4069" t="s">
        <v>169</v>
      </c>
      <c r="H4069" t="s">
        <v>276</v>
      </c>
      <c r="I4069">
        <v>2915</v>
      </c>
      <c r="J4069" t="s">
        <v>602</v>
      </c>
      <c r="K4069" t="s">
        <v>155</v>
      </c>
      <c r="L4069">
        <v>557391515975</v>
      </c>
      <c r="N4069">
        <v>0</v>
      </c>
      <c r="O4069" t="s">
        <v>5</v>
      </c>
      <c r="P4069">
        <v>0</v>
      </c>
      <c r="Q4069">
        <v>10</v>
      </c>
      <c r="R4069">
        <v>10</v>
      </c>
      <c r="S4069">
        <v>1</v>
      </c>
      <c r="T4069">
        <v>10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  <c r="AE4069">
        <v>0</v>
      </c>
      <c r="AF4069" t="s">
        <v>6</v>
      </c>
      <c r="AG4069">
        <v>72</v>
      </c>
      <c r="AT4069" s="1"/>
      <c r="AU4069" s="2" t="str">
        <f t="shared" si="39"/>
        <v>segunda-feira, 22 de junho de 2026</v>
      </c>
      <c r="AX4069" s="1" t="str" cm="1">
        <f t="array" ref="AX4069">IFERROR(_xlfn.TEXTJOIN(", ",TRUE,_xlfn._xlws.SORT(_xlfn.UNIQUE(_xlfn._xlws.FILTER($K$2:$K$2889,($I$2:$I$2889=I4069)*($K$2:$K$2889&lt;&gt;""))))),"")</f>
        <v/>
      </c>
      <c r="AY4069" s="1" t="str">
        <f t="shared" si="40"/>
        <v>Serviços extras</v>
      </c>
      <c r="AZ4069" s="1" t="str">
        <f t="shared" si="41"/>
        <v>5869 | Mel</v>
      </c>
      <c r="BA4069" s="1" t="str">
        <f t="shared" si="42"/>
        <v>Avulso</v>
      </c>
      <c r="BB4069" s="1" t="str">
        <f t="shared" si="43"/>
        <v/>
      </c>
      <c r="BC4069" s="1">
        <f t="shared" si="38"/>
        <v>10</v>
      </c>
    </row>
    <row r="4070" spans="1:55" x14ac:dyDescent="0.3">
      <c r="A4070" t="s">
        <v>11</v>
      </c>
      <c r="B4070" s="3">
        <v>46195</v>
      </c>
      <c r="C4070" t="s">
        <v>43</v>
      </c>
      <c r="D4070">
        <v>5871</v>
      </c>
      <c r="F4070" t="s">
        <v>146</v>
      </c>
      <c r="H4070" t="s">
        <v>276</v>
      </c>
      <c r="I4070">
        <v>2223</v>
      </c>
      <c r="J4070" t="s">
        <v>62</v>
      </c>
      <c r="K4070" t="s">
        <v>256</v>
      </c>
      <c r="L4070">
        <v>7991086301</v>
      </c>
      <c r="N4070">
        <v>0</v>
      </c>
      <c r="O4070" t="s">
        <v>5</v>
      </c>
      <c r="P4070">
        <v>0</v>
      </c>
      <c r="Q4070">
        <v>12</v>
      </c>
      <c r="R4070">
        <v>12</v>
      </c>
      <c r="S4070">
        <v>1</v>
      </c>
      <c r="T4070">
        <v>12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  <c r="AE4070">
        <v>0</v>
      </c>
      <c r="AF4070" t="s">
        <v>6</v>
      </c>
      <c r="AG4070">
        <v>59</v>
      </c>
      <c r="AH4070" t="s">
        <v>207</v>
      </c>
      <c r="AI4070" t="s">
        <v>199</v>
      </c>
      <c r="AJ4070" t="s">
        <v>192</v>
      </c>
      <c r="AK4070" t="s">
        <v>190</v>
      </c>
      <c r="AL4070" t="s">
        <v>188</v>
      </c>
      <c r="AM4070" t="s">
        <v>257</v>
      </c>
      <c r="AT4070" s="1"/>
      <c r="AU4070" s="2" t="str">
        <f t="shared" si="39"/>
        <v>segunda-feira, 22 de junho de 2026</v>
      </c>
      <c r="AX4070" s="1" t="str" cm="1">
        <f t="array" ref="AX4070">IFERROR(_xlfn.TEXTJOIN(", ",TRUE,_xlfn._xlws.SORT(_xlfn.UNIQUE(_xlfn._xlws.FILTER($K$2:$K$2889,($I$2:$I$2889=I4070)*($K$2:$K$2889&lt;&gt;""))))),"")</f>
        <v>Joey, Phoebe</v>
      </c>
      <c r="AY4070" s="1" t="str">
        <f t="shared" si="40"/>
        <v>Serviços extras</v>
      </c>
      <c r="AZ4070" s="1" t="str">
        <f t="shared" si="41"/>
        <v>5871 | Phoebe</v>
      </c>
      <c r="BA4070" s="1" t="str">
        <f t="shared" si="42"/>
        <v>Avulso</v>
      </c>
      <c r="BB4070" s="1" t="str">
        <f t="shared" si="43"/>
        <v/>
      </c>
      <c r="BC4070" s="1">
        <f t="shared" si="38"/>
        <v>12</v>
      </c>
    </row>
    <row r="4071" spans="1:55" x14ac:dyDescent="0.3">
      <c r="A4071" t="s">
        <v>11</v>
      </c>
      <c r="B4071" s="3">
        <v>46195</v>
      </c>
      <c r="C4071" t="s">
        <v>43</v>
      </c>
      <c r="D4071">
        <v>5871</v>
      </c>
      <c r="F4071" t="s">
        <v>275</v>
      </c>
      <c r="H4071" t="s">
        <v>276</v>
      </c>
      <c r="I4071">
        <v>2223</v>
      </c>
      <c r="J4071" t="s">
        <v>62</v>
      </c>
      <c r="K4071" t="s">
        <v>256</v>
      </c>
      <c r="L4071">
        <v>7991086301</v>
      </c>
      <c r="N4071">
        <v>0</v>
      </c>
      <c r="O4071" t="s">
        <v>5</v>
      </c>
      <c r="P4071">
        <v>0</v>
      </c>
      <c r="Q4071">
        <v>35</v>
      </c>
      <c r="R4071">
        <v>35</v>
      </c>
      <c r="S4071">
        <v>1</v>
      </c>
      <c r="T4071">
        <v>35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 t="s">
        <v>6</v>
      </c>
      <c r="AG4071">
        <v>59</v>
      </c>
      <c r="AH4071" t="s">
        <v>207</v>
      </c>
      <c r="AI4071" t="s">
        <v>199</v>
      </c>
      <c r="AJ4071" t="s">
        <v>192</v>
      </c>
      <c r="AK4071" t="s">
        <v>190</v>
      </c>
      <c r="AL4071" t="s">
        <v>188</v>
      </c>
      <c r="AM4071" t="s">
        <v>257</v>
      </c>
      <c r="AT4071" s="1"/>
      <c r="AU4071" s="2" t="str">
        <f t="shared" si="39"/>
        <v>segunda-feira, 22 de junho de 2026</v>
      </c>
      <c r="AX4071" s="1" t="str" cm="1">
        <f t="array" ref="AX4071">IFERROR(_xlfn.TEXTJOIN(", ",TRUE,_xlfn._xlws.SORT(_xlfn.UNIQUE(_xlfn._xlws.FILTER($K$2:$K$2889,($I$2:$I$2889=I4071)*($K$2:$K$2889&lt;&gt;""))))),"")</f>
        <v>Joey, Phoebe</v>
      </c>
      <c r="AY4071" s="1" t="str">
        <f t="shared" si="40"/>
        <v>Serviços extras</v>
      </c>
      <c r="AZ4071" s="1" t="str">
        <f t="shared" si="41"/>
        <v>5871 | Phoebe</v>
      </c>
      <c r="BA4071" s="1" t="str">
        <f t="shared" si="42"/>
        <v>Avulso</v>
      </c>
      <c r="BB4071" s="1" t="str">
        <f t="shared" si="43"/>
        <v>Hidratacao 1Luxo 1 P Longo</v>
      </c>
      <c r="BC4071" s="1">
        <f t="shared" si="38"/>
        <v>35</v>
      </c>
    </row>
    <row r="4072" spans="1:55" x14ac:dyDescent="0.3">
      <c r="A4072" t="s">
        <v>141</v>
      </c>
      <c r="B4072" s="3">
        <v>46195</v>
      </c>
      <c r="C4072" t="s">
        <v>43</v>
      </c>
      <c r="D4072">
        <v>5870</v>
      </c>
      <c r="F4072" t="s">
        <v>275</v>
      </c>
      <c r="H4072" t="s">
        <v>276</v>
      </c>
      <c r="I4072">
        <v>2144</v>
      </c>
      <c r="J4072" t="s">
        <v>234</v>
      </c>
      <c r="K4072" t="s">
        <v>235</v>
      </c>
      <c r="L4072">
        <v>73999626480</v>
      </c>
      <c r="N4072">
        <v>0</v>
      </c>
      <c r="O4072" t="s">
        <v>5</v>
      </c>
      <c r="P4072">
        <v>0</v>
      </c>
      <c r="Q4072">
        <v>35</v>
      </c>
      <c r="R4072">
        <v>35</v>
      </c>
      <c r="S4072">
        <v>1</v>
      </c>
      <c r="T4072">
        <v>35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  <c r="AE4072">
        <v>0</v>
      </c>
      <c r="AF4072" t="s">
        <v>6</v>
      </c>
      <c r="AG4072">
        <v>35</v>
      </c>
      <c r="AH4072" t="s">
        <v>207</v>
      </c>
      <c r="AI4072" t="s">
        <v>199</v>
      </c>
      <c r="AJ4072" t="s">
        <v>192</v>
      </c>
      <c r="AK4072" t="s">
        <v>187</v>
      </c>
      <c r="AL4072" t="s">
        <v>188</v>
      </c>
      <c r="AT4072" s="1"/>
      <c r="AU4072" s="2" t="str">
        <f t="shared" si="39"/>
        <v>segunda-feira, 22 de junho de 2026</v>
      </c>
      <c r="AX4072" s="1" t="str" cm="1">
        <f t="array" ref="AX4072">IFERROR(_xlfn.TEXTJOIN(", ",TRUE,_xlfn._xlws.SORT(_xlfn.UNIQUE(_xlfn._xlws.FILTER($K$2:$K$2889,($I$2:$I$2889=I4072)*($K$2:$K$2889&lt;&gt;""))))),"")</f>
        <v>Duke</v>
      </c>
      <c r="AY4072" s="1" t="str">
        <f t="shared" si="40"/>
        <v>Serviços extras</v>
      </c>
      <c r="AZ4072" s="1" t="str">
        <f t="shared" si="41"/>
        <v>5870 | Duke</v>
      </c>
      <c r="BA4072" s="1" t="str">
        <f t="shared" si="42"/>
        <v>Avulso</v>
      </c>
      <c r="BB4072" s="1" t="str">
        <f t="shared" si="43"/>
        <v>Hidratacao 1Luxo 1 P Longo</v>
      </c>
      <c r="BC4072" s="1">
        <f t="shared" si="38"/>
        <v>35</v>
      </c>
    </row>
    <row r="4073" spans="1:55" x14ac:dyDescent="0.3">
      <c r="A4073" t="s">
        <v>141</v>
      </c>
      <c r="B4073" s="3">
        <v>46195</v>
      </c>
      <c r="C4073" t="s">
        <v>43</v>
      </c>
      <c r="D4073">
        <v>5871</v>
      </c>
      <c r="F4073" t="s">
        <v>146</v>
      </c>
      <c r="H4073" t="s">
        <v>276</v>
      </c>
      <c r="I4073">
        <v>2223</v>
      </c>
      <c r="J4073" t="s">
        <v>62</v>
      </c>
      <c r="K4073" t="s">
        <v>294</v>
      </c>
      <c r="L4073">
        <v>7991086301</v>
      </c>
      <c r="N4073">
        <v>0</v>
      </c>
      <c r="O4073" t="s">
        <v>5</v>
      </c>
      <c r="P4073">
        <v>0</v>
      </c>
      <c r="Q4073">
        <v>12</v>
      </c>
      <c r="R4073">
        <v>12</v>
      </c>
      <c r="S4073">
        <v>1</v>
      </c>
      <c r="T4073">
        <v>12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  <c r="AE4073">
        <v>0</v>
      </c>
      <c r="AF4073" t="s">
        <v>6</v>
      </c>
      <c r="AG4073">
        <v>59</v>
      </c>
      <c r="AH4073" t="s">
        <v>201</v>
      </c>
      <c r="AI4073" t="s">
        <v>295</v>
      </c>
      <c r="AJ4073" t="s">
        <v>296</v>
      </c>
      <c r="AK4073" t="s">
        <v>187</v>
      </c>
      <c r="AL4073" t="s">
        <v>188</v>
      </c>
      <c r="AM4073" t="s">
        <v>297</v>
      </c>
      <c r="AT4073" s="1"/>
      <c r="AU4073" s="2" t="str">
        <f t="shared" si="39"/>
        <v>segunda-feira, 22 de junho de 2026</v>
      </c>
      <c r="AX4073" s="1" t="str" cm="1">
        <f t="array" ref="AX4073">IFERROR(_xlfn.TEXTJOIN(", ",TRUE,_xlfn._xlws.SORT(_xlfn.UNIQUE(_xlfn._xlws.FILTER($K$2:$K$2889,($I$2:$I$2889=I4073)*($K$2:$K$2889&lt;&gt;""))))),"")</f>
        <v>Joey, Phoebe</v>
      </c>
      <c r="AY4073" s="1" t="str">
        <f t="shared" si="40"/>
        <v>Serviços extras</v>
      </c>
      <c r="AZ4073" s="1" t="str">
        <f t="shared" si="41"/>
        <v>5871 | Joey</v>
      </c>
      <c r="BA4073" s="1" t="str">
        <f t="shared" si="42"/>
        <v>Avulso</v>
      </c>
      <c r="BB4073" s="1" t="str">
        <f t="shared" si="43"/>
        <v/>
      </c>
      <c r="BC4073" s="1">
        <f t="shared" si="38"/>
        <v>12</v>
      </c>
    </row>
    <row r="4074" spans="1:55" x14ac:dyDescent="0.3">
      <c r="A4074" t="s">
        <v>141</v>
      </c>
      <c r="B4074" s="3">
        <v>46195</v>
      </c>
      <c r="C4074" t="s">
        <v>43</v>
      </c>
      <c r="D4074">
        <v>5874</v>
      </c>
      <c r="F4074" t="s">
        <v>134</v>
      </c>
      <c r="H4074" t="s">
        <v>276</v>
      </c>
      <c r="I4074">
        <v>2278</v>
      </c>
      <c r="J4074" t="s">
        <v>611</v>
      </c>
      <c r="K4074" t="s">
        <v>692</v>
      </c>
      <c r="L4074">
        <v>999999999999</v>
      </c>
      <c r="N4074">
        <v>0</v>
      </c>
      <c r="O4074" t="s">
        <v>5</v>
      </c>
      <c r="P4074">
        <v>0</v>
      </c>
      <c r="Q4074">
        <v>62</v>
      </c>
      <c r="R4074">
        <v>62</v>
      </c>
      <c r="S4074">
        <v>1</v>
      </c>
      <c r="T4074">
        <v>62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 t="s">
        <v>6</v>
      </c>
      <c r="AG4074">
        <v>84</v>
      </c>
      <c r="AT4074" s="1"/>
      <c r="AU4074" s="2" t="str">
        <f t="shared" si="39"/>
        <v>segunda-feira, 22 de junho de 2026</v>
      </c>
      <c r="AX4074" s="1" t="str" cm="1">
        <f t="array" ref="AX4074">IFERROR(_xlfn.TEXTJOIN(", ",TRUE,_xlfn._xlws.SORT(_xlfn.UNIQUE(_xlfn._xlws.FILTER($K$2:$K$2889,($I$2:$I$2889=I4074)*($K$2:$K$2889&lt;&gt;""))))),"")</f>
        <v>Snow</v>
      </c>
      <c r="AY4074" s="1" t="str">
        <f t="shared" si="40"/>
        <v>Banho</v>
      </c>
      <c r="AZ4074" s="1" t="str">
        <f t="shared" si="41"/>
        <v>5874 | Snow</v>
      </c>
      <c r="BA4074" s="1" t="str">
        <f t="shared" si="42"/>
        <v>Avulso</v>
      </c>
      <c r="BB4074" s="1" t="str">
        <f t="shared" si="43"/>
        <v>Banho Porte P Pelo Longo</v>
      </c>
      <c r="BC4074" s="1">
        <f t="shared" si="38"/>
        <v>62</v>
      </c>
    </row>
    <row r="4075" spans="1:55" x14ac:dyDescent="0.3">
      <c r="A4075" t="s">
        <v>141</v>
      </c>
      <c r="B4075" s="3">
        <v>46195</v>
      </c>
      <c r="C4075" t="s">
        <v>43</v>
      </c>
      <c r="D4075">
        <v>5874</v>
      </c>
      <c r="F4075" t="s">
        <v>169</v>
      </c>
      <c r="H4075" t="s">
        <v>276</v>
      </c>
      <c r="I4075">
        <v>2278</v>
      </c>
      <c r="J4075" t="s">
        <v>611</v>
      </c>
      <c r="K4075" t="s">
        <v>692</v>
      </c>
      <c r="L4075">
        <v>999999999999</v>
      </c>
      <c r="N4075">
        <v>0</v>
      </c>
      <c r="O4075" t="s">
        <v>5</v>
      </c>
      <c r="P4075">
        <v>0</v>
      </c>
      <c r="Q4075">
        <v>10</v>
      </c>
      <c r="R4075">
        <v>10</v>
      </c>
      <c r="S4075">
        <v>1</v>
      </c>
      <c r="T4075">
        <v>10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 t="s">
        <v>6</v>
      </c>
      <c r="AG4075">
        <v>84</v>
      </c>
      <c r="AT4075" s="1"/>
      <c r="AU4075" s="2" t="str">
        <f t="shared" si="39"/>
        <v>segunda-feira, 22 de junho de 2026</v>
      </c>
      <c r="AX4075" s="1" t="str" cm="1">
        <f t="array" ref="AX4075">IFERROR(_xlfn.TEXTJOIN(", ",TRUE,_xlfn._xlws.SORT(_xlfn.UNIQUE(_xlfn._xlws.FILTER($K$2:$K$2889,($I$2:$I$2889=I4075)*($K$2:$K$2889&lt;&gt;""))))),"")</f>
        <v>Snow</v>
      </c>
      <c r="AY4075" s="1" t="str">
        <f t="shared" si="40"/>
        <v>Serviços extras</v>
      </c>
      <c r="AZ4075" s="1" t="str">
        <f t="shared" si="41"/>
        <v>5874 | Snow</v>
      </c>
      <c r="BA4075" s="1" t="str">
        <f t="shared" si="42"/>
        <v>Avulso</v>
      </c>
      <c r="BB4075" s="1" t="str">
        <f t="shared" si="43"/>
        <v/>
      </c>
      <c r="BC4075" s="1">
        <f t="shared" si="38"/>
        <v>10</v>
      </c>
    </row>
    <row r="4076" spans="1:55" x14ac:dyDescent="0.3">
      <c r="A4076" t="s">
        <v>141</v>
      </c>
      <c r="B4076" s="3">
        <v>46195</v>
      </c>
      <c r="C4076" t="s">
        <v>43</v>
      </c>
      <c r="D4076">
        <v>5874</v>
      </c>
      <c r="F4076" t="s">
        <v>146</v>
      </c>
      <c r="H4076" t="s">
        <v>276</v>
      </c>
      <c r="I4076">
        <v>2278</v>
      </c>
      <c r="J4076" t="s">
        <v>611</v>
      </c>
      <c r="K4076" t="s">
        <v>692</v>
      </c>
      <c r="L4076">
        <v>999999999999</v>
      </c>
      <c r="N4076">
        <v>0</v>
      </c>
      <c r="O4076" t="s">
        <v>5</v>
      </c>
      <c r="P4076">
        <v>0</v>
      </c>
      <c r="Q4076">
        <v>12</v>
      </c>
      <c r="R4076">
        <v>12</v>
      </c>
      <c r="S4076">
        <v>1</v>
      </c>
      <c r="T4076">
        <v>12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 t="s">
        <v>6</v>
      </c>
      <c r="AG4076">
        <v>84</v>
      </c>
      <c r="AT4076" s="1"/>
      <c r="AU4076" s="2" t="str">
        <f t="shared" si="39"/>
        <v>segunda-feira, 22 de junho de 2026</v>
      </c>
      <c r="AX4076" s="1" t="str" cm="1">
        <f t="array" ref="AX4076">IFERROR(_xlfn.TEXTJOIN(", ",TRUE,_xlfn._xlws.SORT(_xlfn.UNIQUE(_xlfn._xlws.FILTER($K$2:$K$2889,($I$2:$I$2889=I4076)*($K$2:$K$2889&lt;&gt;""))))),"")</f>
        <v>Snow</v>
      </c>
      <c r="AY4076" s="1" t="str">
        <f t="shared" si="40"/>
        <v>Serviços extras</v>
      </c>
      <c r="AZ4076" s="1" t="str">
        <f t="shared" si="41"/>
        <v>5874 | Snow</v>
      </c>
      <c r="BA4076" s="1" t="str">
        <f t="shared" si="42"/>
        <v>Avulso</v>
      </c>
      <c r="BB4076" s="1" t="str">
        <f t="shared" si="43"/>
        <v/>
      </c>
      <c r="BC4076" s="1">
        <f t="shared" si="38"/>
        <v>12</v>
      </c>
    </row>
    <row r="4077" spans="1:55" x14ac:dyDescent="0.3">
      <c r="A4077" t="s">
        <v>11</v>
      </c>
      <c r="B4077" s="3">
        <v>46195</v>
      </c>
      <c r="C4077" t="s">
        <v>43</v>
      </c>
      <c r="D4077">
        <v>5873</v>
      </c>
      <c r="F4077" t="s">
        <v>134</v>
      </c>
      <c r="H4077" t="s">
        <v>276</v>
      </c>
      <c r="I4077">
        <v>2871</v>
      </c>
      <c r="J4077" t="s">
        <v>577</v>
      </c>
      <c r="K4077" t="s">
        <v>167</v>
      </c>
      <c r="L4077">
        <v>557391452363</v>
      </c>
      <c r="N4077">
        <v>0</v>
      </c>
      <c r="O4077" t="s">
        <v>5</v>
      </c>
      <c r="P4077">
        <v>0</v>
      </c>
      <c r="Q4077">
        <v>62</v>
      </c>
      <c r="R4077">
        <v>62</v>
      </c>
      <c r="S4077">
        <v>1</v>
      </c>
      <c r="T4077">
        <v>62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 t="s">
        <v>6</v>
      </c>
      <c r="AG4077">
        <v>148</v>
      </c>
      <c r="AT4077" s="1"/>
      <c r="AU4077" s="2" t="str">
        <f t="shared" si="39"/>
        <v>segunda-feira, 22 de junho de 2026</v>
      </c>
      <c r="AX4077" s="1" t="str" cm="1">
        <f t="array" ref="AX4077">IFERROR(_xlfn.TEXTJOIN(", ",TRUE,_xlfn._xlws.SORT(_xlfn.UNIQUE(_xlfn._xlws.FILTER($K$2:$K$2889,($I$2:$I$2889=I4077)*($K$2:$K$2889&lt;&gt;""))))),"")</f>
        <v>Ben, Lucky</v>
      </c>
      <c r="AY4077" s="1" t="str">
        <f t="shared" si="40"/>
        <v>Banho</v>
      </c>
      <c r="AZ4077" s="1" t="str">
        <f t="shared" si="41"/>
        <v>5873 | Lucky</v>
      </c>
      <c r="BA4077" s="1" t="str">
        <f t="shared" si="42"/>
        <v>Avulso</v>
      </c>
      <c r="BB4077" s="1" t="str">
        <f t="shared" si="43"/>
        <v>Banho Porte P Pelo Longo</v>
      </c>
      <c r="BC4077" s="1">
        <f t="shared" si="38"/>
        <v>62</v>
      </c>
    </row>
    <row r="4078" spans="1:55" x14ac:dyDescent="0.3">
      <c r="A4078" t="s">
        <v>141</v>
      </c>
      <c r="B4078" s="3">
        <v>46195</v>
      </c>
      <c r="C4078" t="s">
        <v>43</v>
      </c>
      <c r="D4078">
        <v>5873</v>
      </c>
      <c r="F4078" t="s">
        <v>134</v>
      </c>
      <c r="H4078" t="s">
        <v>276</v>
      </c>
      <c r="I4078">
        <v>2871</v>
      </c>
      <c r="J4078" t="s">
        <v>577</v>
      </c>
      <c r="K4078" t="s">
        <v>637</v>
      </c>
      <c r="L4078">
        <v>557391452363</v>
      </c>
      <c r="N4078">
        <v>0</v>
      </c>
      <c r="O4078" t="s">
        <v>5</v>
      </c>
      <c r="P4078">
        <v>0</v>
      </c>
      <c r="Q4078">
        <v>62</v>
      </c>
      <c r="R4078">
        <v>62</v>
      </c>
      <c r="S4078">
        <v>1</v>
      </c>
      <c r="T4078">
        <v>62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 t="s">
        <v>6</v>
      </c>
      <c r="AG4078">
        <v>148</v>
      </c>
      <c r="AT4078" s="1"/>
      <c r="AU4078" s="2" t="str">
        <f t="shared" si="39"/>
        <v>segunda-feira, 22 de junho de 2026</v>
      </c>
      <c r="AX4078" s="1" t="str" cm="1">
        <f t="array" ref="AX4078">IFERROR(_xlfn.TEXTJOIN(", ",TRUE,_xlfn._xlws.SORT(_xlfn.UNIQUE(_xlfn._xlws.FILTER($K$2:$K$2889,($I$2:$I$2889=I4078)*($K$2:$K$2889&lt;&gt;""))))),"")</f>
        <v>Ben, Lucky</v>
      </c>
      <c r="AY4078" s="1" t="str">
        <f t="shared" si="40"/>
        <v>Banho</v>
      </c>
      <c r="AZ4078" s="1" t="str">
        <f t="shared" si="41"/>
        <v>5873 | Ben</v>
      </c>
      <c r="BA4078" s="1" t="str">
        <f t="shared" si="42"/>
        <v>Avulso</v>
      </c>
      <c r="BB4078" s="1" t="str">
        <f t="shared" si="43"/>
        <v>Banho Porte P Pelo Longo</v>
      </c>
      <c r="BC4078" s="1">
        <f t="shared" si="38"/>
        <v>62</v>
      </c>
    </row>
    <row r="4079" spans="1:55" x14ac:dyDescent="0.3">
      <c r="A4079" t="s">
        <v>141</v>
      </c>
      <c r="B4079" s="3">
        <v>46195</v>
      </c>
      <c r="C4079" t="s">
        <v>43</v>
      </c>
      <c r="D4079">
        <v>5873</v>
      </c>
      <c r="F4079" t="s">
        <v>146</v>
      </c>
      <c r="H4079" t="s">
        <v>276</v>
      </c>
      <c r="I4079">
        <v>2871</v>
      </c>
      <c r="J4079" t="s">
        <v>577</v>
      </c>
      <c r="K4079" t="s">
        <v>167</v>
      </c>
      <c r="L4079">
        <v>557391452363</v>
      </c>
      <c r="N4079">
        <v>0</v>
      </c>
      <c r="O4079" t="s">
        <v>5</v>
      </c>
      <c r="P4079">
        <v>0</v>
      </c>
      <c r="Q4079">
        <v>12</v>
      </c>
      <c r="R4079">
        <v>12</v>
      </c>
      <c r="S4079">
        <v>1</v>
      </c>
      <c r="T4079">
        <v>12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 t="s">
        <v>6</v>
      </c>
      <c r="AG4079">
        <v>148</v>
      </c>
      <c r="AT4079" s="1"/>
      <c r="AU4079" s="2" t="str">
        <f t="shared" si="39"/>
        <v>segunda-feira, 22 de junho de 2026</v>
      </c>
      <c r="AX4079" s="1" t="str" cm="1">
        <f t="array" ref="AX4079">IFERROR(_xlfn.TEXTJOIN(", ",TRUE,_xlfn._xlws.SORT(_xlfn.UNIQUE(_xlfn._xlws.FILTER($K$2:$K$2889,($I$2:$I$2889=I4079)*($K$2:$K$2889&lt;&gt;""))))),"")</f>
        <v>Ben, Lucky</v>
      </c>
      <c r="AY4079" s="1" t="str">
        <f t="shared" si="40"/>
        <v>Serviços extras</v>
      </c>
      <c r="AZ4079" s="1" t="str">
        <f t="shared" si="41"/>
        <v>5873 | Lucky</v>
      </c>
      <c r="BA4079" s="1" t="str">
        <f t="shared" si="42"/>
        <v>Avulso</v>
      </c>
      <c r="BB4079" s="1" t="str">
        <f t="shared" si="43"/>
        <v/>
      </c>
      <c r="BC4079" s="1">
        <f t="shared" si="38"/>
        <v>12</v>
      </c>
    </row>
    <row r="4080" spans="1:55" x14ac:dyDescent="0.3">
      <c r="A4080" t="s">
        <v>11</v>
      </c>
      <c r="B4080" s="3">
        <v>46195</v>
      </c>
      <c r="C4080" t="s">
        <v>43</v>
      </c>
      <c r="D4080">
        <v>5872</v>
      </c>
      <c r="F4080" t="s">
        <v>354</v>
      </c>
      <c r="H4080" t="s">
        <v>276</v>
      </c>
      <c r="I4080">
        <v>2509</v>
      </c>
      <c r="J4080" t="s">
        <v>346</v>
      </c>
      <c r="K4080" t="s">
        <v>347</v>
      </c>
      <c r="L4080">
        <v>73991424314</v>
      </c>
      <c r="N4080">
        <v>0</v>
      </c>
      <c r="O4080" t="s">
        <v>5</v>
      </c>
      <c r="P4080">
        <v>0</v>
      </c>
      <c r="Q4080">
        <v>20</v>
      </c>
      <c r="R4080">
        <v>20</v>
      </c>
      <c r="S4080">
        <v>1</v>
      </c>
      <c r="T4080">
        <v>20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 t="s">
        <v>6</v>
      </c>
      <c r="AG4080">
        <v>20</v>
      </c>
      <c r="AH4080" t="s">
        <v>348</v>
      </c>
      <c r="AI4080" t="s">
        <v>199</v>
      </c>
      <c r="AJ4080" t="s">
        <v>192</v>
      </c>
      <c r="AK4080" t="s">
        <v>190</v>
      </c>
      <c r="AL4080" t="s">
        <v>200</v>
      </c>
      <c r="AT4080" s="1"/>
      <c r="AU4080" s="2" t="str">
        <f t="shared" si="39"/>
        <v>segunda-feira, 22 de junho de 2026</v>
      </c>
      <c r="AX4080" s="1" t="str" cm="1">
        <f t="array" ref="AX4080">IFERROR(_xlfn.TEXTJOIN(", ",TRUE,_xlfn._xlws.SORT(_xlfn.UNIQUE(_xlfn._xlws.FILTER($K$2:$K$2889,($I$2:$I$2889=I4080)*($K$2:$K$2889&lt;&gt;""))))),"")</f>
        <v>Cristal</v>
      </c>
      <c r="AY4080" s="1" t="str">
        <f t="shared" si="40"/>
        <v>Serviços extras</v>
      </c>
      <c r="AZ4080" s="1" t="str">
        <f t="shared" si="41"/>
        <v>5872 | Cristal</v>
      </c>
      <c r="BA4080" s="1" t="str">
        <f t="shared" si="42"/>
        <v>Avulso</v>
      </c>
      <c r="BB4080" s="1" t="str">
        <f t="shared" si="43"/>
        <v/>
      </c>
      <c r="BC4080" s="1">
        <f t="shared" si="38"/>
        <v>20</v>
      </c>
    </row>
    <row r="4081" spans="1:55" x14ac:dyDescent="0.3">
      <c r="A4081" t="s">
        <v>141</v>
      </c>
      <c r="B4081" s="3">
        <v>46195</v>
      </c>
      <c r="C4081" t="s">
        <v>43</v>
      </c>
      <c r="D4081">
        <v>5873</v>
      </c>
      <c r="F4081" t="s">
        <v>146</v>
      </c>
      <c r="H4081" t="s">
        <v>276</v>
      </c>
      <c r="I4081">
        <v>2871</v>
      </c>
      <c r="J4081" t="s">
        <v>577</v>
      </c>
      <c r="K4081" t="s">
        <v>637</v>
      </c>
      <c r="L4081">
        <v>557391452363</v>
      </c>
      <c r="N4081">
        <v>0</v>
      </c>
      <c r="O4081" t="s">
        <v>5</v>
      </c>
      <c r="P4081">
        <v>0</v>
      </c>
      <c r="Q4081">
        <v>12</v>
      </c>
      <c r="R4081">
        <v>12</v>
      </c>
      <c r="S4081">
        <v>1</v>
      </c>
      <c r="T4081">
        <v>12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 t="s">
        <v>6</v>
      </c>
      <c r="AG4081">
        <v>148</v>
      </c>
      <c r="AT4081" s="1"/>
      <c r="AU4081" s="2" t="str">
        <f t="shared" si="39"/>
        <v>segunda-feira, 22 de junho de 2026</v>
      </c>
      <c r="AX4081" s="1" t="str" cm="1">
        <f t="array" ref="AX4081">IFERROR(_xlfn.TEXTJOIN(", ",TRUE,_xlfn._xlws.SORT(_xlfn.UNIQUE(_xlfn._xlws.FILTER($K$2:$K$2889,($I$2:$I$2889=I4081)*($K$2:$K$2889&lt;&gt;""))))),"")</f>
        <v>Ben, Lucky</v>
      </c>
      <c r="AY4081" s="1" t="str">
        <f t="shared" si="40"/>
        <v>Serviços extras</v>
      </c>
      <c r="AZ4081" s="1" t="str">
        <f t="shared" si="41"/>
        <v>5873 | Ben</v>
      </c>
      <c r="BA4081" s="1" t="str">
        <f t="shared" si="42"/>
        <v>Avulso</v>
      </c>
      <c r="BB4081" s="1" t="str">
        <f t="shared" si="43"/>
        <v/>
      </c>
      <c r="BC4081" s="1">
        <f t="shared" si="38"/>
        <v>12</v>
      </c>
    </row>
    <row r="4082" spans="1:55" x14ac:dyDescent="0.3">
      <c r="A4082" t="s">
        <v>839</v>
      </c>
      <c r="B4082" s="3">
        <v>46196</v>
      </c>
      <c r="C4082" t="s">
        <v>46</v>
      </c>
      <c r="D4082">
        <v>5876</v>
      </c>
      <c r="F4082" t="s">
        <v>134</v>
      </c>
      <c r="H4082" t="s">
        <v>276</v>
      </c>
      <c r="I4082">
        <v>2186</v>
      </c>
      <c r="J4082" t="s">
        <v>55</v>
      </c>
      <c r="K4082" t="s">
        <v>259</v>
      </c>
      <c r="L4082">
        <v>5573981236366</v>
      </c>
      <c r="N4082">
        <v>0</v>
      </c>
      <c r="O4082" t="s">
        <v>5</v>
      </c>
      <c r="P4082">
        <v>0</v>
      </c>
      <c r="Q4082">
        <v>62</v>
      </c>
      <c r="R4082">
        <v>62</v>
      </c>
      <c r="S4082">
        <v>1</v>
      </c>
      <c r="T4082">
        <v>62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 t="s">
        <v>6</v>
      </c>
      <c r="AG4082">
        <v>72</v>
      </c>
      <c r="AH4082" t="s">
        <v>207</v>
      </c>
      <c r="AI4082" t="s">
        <v>209</v>
      </c>
      <c r="AJ4082" t="s">
        <v>192</v>
      </c>
      <c r="AK4082" t="s">
        <v>190</v>
      </c>
      <c r="AL4082" t="s">
        <v>188</v>
      </c>
      <c r="AT4082" s="1"/>
      <c r="AU4082" s="2" t="str">
        <f t="shared" si="39"/>
        <v>terça-feira, 23 de junho de 2026</v>
      </c>
      <c r="AX4082" s="1" t="str" cm="1">
        <f t="array" ref="AX4082">IFERROR(_xlfn.TEXTJOIN(", ",TRUE,_xlfn._xlws.SORT(_xlfn.UNIQUE(_xlfn._xlws.FILTER($K$2:$K$2889,($I$2:$I$2889=I4082)*($K$2:$K$2889&lt;&gt;""))))),"")</f>
        <v>Nina</v>
      </c>
      <c r="AY4082" s="1" t="str">
        <f t="shared" si="40"/>
        <v>Banho</v>
      </c>
      <c r="AZ4082" s="1" t="str">
        <f t="shared" si="41"/>
        <v>5876 | Nina</v>
      </c>
      <c r="BA4082" s="1" t="str">
        <f t="shared" si="42"/>
        <v>Avulso</v>
      </c>
      <c r="BB4082" s="1" t="str">
        <f t="shared" si="43"/>
        <v>Banho Porte P Pelo Longo</v>
      </c>
      <c r="BC4082" s="1">
        <f t="shared" si="38"/>
        <v>62</v>
      </c>
    </row>
    <row r="4083" spans="1:55" x14ac:dyDescent="0.3">
      <c r="A4083" t="s">
        <v>839</v>
      </c>
      <c r="B4083" s="3">
        <v>46196</v>
      </c>
      <c r="C4083" t="s">
        <v>46</v>
      </c>
      <c r="D4083">
        <v>5876</v>
      </c>
      <c r="F4083" t="s">
        <v>169</v>
      </c>
      <c r="H4083" t="s">
        <v>276</v>
      </c>
      <c r="I4083">
        <v>2186</v>
      </c>
      <c r="J4083" t="s">
        <v>55</v>
      </c>
      <c r="K4083" t="s">
        <v>259</v>
      </c>
      <c r="L4083">
        <v>5573981236366</v>
      </c>
      <c r="N4083">
        <v>0</v>
      </c>
      <c r="O4083" t="s">
        <v>5</v>
      </c>
      <c r="P4083">
        <v>0</v>
      </c>
      <c r="Q4083">
        <v>10</v>
      </c>
      <c r="R4083">
        <v>10</v>
      </c>
      <c r="S4083">
        <v>1</v>
      </c>
      <c r="T4083">
        <v>10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  <c r="AE4083">
        <v>0</v>
      </c>
      <c r="AF4083" t="s">
        <v>6</v>
      </c>
      <c r="AG4083">
        <v>72</v>
      </c>
      <c r="AH4083" t="s">
        <v>207</v>
      </c>
      <c r="AI4083" t="s">
        <v>209</v>
      </c>
      <c r="AJ4083" t="s">
        <v>192</v>
      </c>
      <c r="AK4083" t="s">
        <v>190</v>
      </c>
      <c r="AL4083" t="s">
        <v>188</v>
      </c>
      <c r="AT4083" s="1"/>
      <c r="AU4083" s="2" t="str">
        <f t="shared" si="39"/>
        <v>terça-feira, 23 de junho de 2026</v>
      </c>
      <c r="AX4083" s="1" t="str" cm="1">
        <f t="array" ref="AX4083">IFERROR(_xlfn.TEXTJOIN(", ",TRUE,_xlfn._xlws.SORT(_xlfn.UNIQUE(_xlfn._xlws.FILTER($K$2:$K$2889,($I$2:$I$2889=I4083)*($K$2:$K$2889&lt;&gt;""))))),"")</f>
        <v>Nina</v>
      </c>
      <c r="AY4083" s="1" t="str">
        <f t="shared" si="40"/>
        <v>Serviços extras</v>
      </c>
      <c r="AZ4083" s="1" t="str">
        <f t="shared" si="41"/>
        <v>5876 | Nina</v>
      </c>
      <c r="BA4083" s="1" t="str">
        <f t="shared" si="42"/>
        <v>Avulso</v>
      </c>
      <c r="BB4083" s="1" t="str">
        <f t="shared" si="43"/>
        <v/>
      </c>
      <c r="BC4083" s="1">
        <f t="shared" si="38"/>
        <v>10</v>
      </c>
    </row>
    <row r="4084" spans="1:55" x14ac:dyDescent="0.3">
      <c r="A4084" t="s">
        <v>11</v>
      </c>
      <c r="B4084" s="3">
        <v>46196</v>
      </c>
      <c r="C4084" t="s">
        <v>46</v>
      </c>
      <c r="D4084">
        <v>5875</v>
      </c>
      <c r="F4084" t="s">
        <v>134</v>
      </c>
      <c r="H4084" t="s">
        <v>276</v>
      </c>
      <c r="I4084">
        <v>2664</v>
      </c>
      <c r="J4084" t="s">
        <v>66</v>
      </c>
      <c r="K4084" t="s">
        <v>251</v>
      </c>
      <c r="L4084">
        <v>5573999220082</v>
      </c>
      <c r="N4084">
        <v>0</v>
      </c>
      <c r="O4084" t="s">
        <v>5</v>
      </c>
      <c r="P4084">
        <v>0</v>
      </c>
      <c r="Q4084">
        <v>62</v>
      </c>
      <c r="R4084">
        <v>62</v>
      </c>
      <c r="S4084">
        <v>1</v>
      </c>
      <c r="T4084">
        <v>62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 t="s">
        <v>6</v>
      </c>
      <c r="AG4084">
        <v>119</v>
      </c>
      <c r="AH4084" t="s">
        <v>201</v>
      </c>
      <c r="AI4084" t="s">
        <v>220</v>
      </c>
      <c r="AK4084" t="s">
        <v>190</v>
      </c>
      <c r="AL4084" t="s">
        <v>188</v>
      </c>
      <c r="AM4084" t="s">
        <v>834</v>
      </c>
      <c r="AT4084" s="1"/>
      <c r="AU4084" s="2" t="str">
        <f t="shared" si="39"/>
        <v>terça-feira, 23 de junho de 2026</v>
      </c>
      <c r="AX4084" s="1" t="str" cm="1">
        <f t="array" ref="AX4084">IFERROR(_xlfn.TEXTJOIN(", ",TRUE,_xlfn._xlws.SORT(_xlfn.UNIQUE(_xlfn._xlws.FILTER($K$2:$K$2889,($I$2:$I$2889=I4084)*($K$2:$K$2889&lt;&gt;""))))),"")</f>
        <v>Cecci</v>
      </c>
      <c r="AY4084" s="1" t="str">
        <f t="shared" si="40"/>
        <v>Banho</v>
      </c>
      <c r="AZ4084" s="1" t="str">
        <f t="shared" si="41"/>
        <v>5875 | Cecci</v>
      </c>
      <c r="BA4084" s="1" t="str">
        <f t="shared" si="42"/>
        <v>Avulso</v>
      </c>
      <c r="BB4084" s="1" t="str">
        <f t="shared" si="43"/>
        <v>Banho Porte P Pelo Longo</v>
      </c>
      <c r="BC4084" s="1">
        <f t="shared" si="38"/>
        <v>62</v>
      </c>
    </row>
    <row r="4085" spans="1:55" x14ac:dyDescent="0.3">
      <c r="A4085" t="s">
        <v>11</v>
      </c>
      <c r="B4085" s="3">
        <v>46196</v>
      </c>
      <c r="C4085" t="s">
        <v>46</v>
      </c>
      <c r="D4085">
        <v>5875</v>
      </c>
      <c r="F4085" t="s">
        <v>169</v>
      </c>
      <c r="H4085" t="s">
        <v>276</v>
      </c>
      <c r="I4085">
        <v>2664</v>
      </c>
      <c r="J4085" t="s">
        <v>66</v>
      </c>
      <c r="K4085" t="s">
        <v>251</v>
      </c>
      <c r="L4085">
        <v>5573999220082</v>
      </c>
      <c r="N4085">
        <v>0</v>
      </c>
      <c r="O4085" t="s">
        <v>5</v>
      </c>
      <c r="P4085">
        <v>0</v>
      </c>
      <c r="Q4085">
        <v>10</v>
      </c>
      <c r="R4085">
        <v>10</v>
      </c>
      <c r="S4085">
        <v>1</v>
      </c>
      <c r="T4085">
        <v>10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  <c r="AE4085">
        <v>0</v>
      </c>
      <c r="AF4085" t="s">
        <v>6</v>
      </c>
      <c r="AG4085">
        <v>119</v>
      </c>
      <c r="AH4085" t="s">
        <v>201</v>
      </c>
      <c r="AI4085" t="s">
        <v>220</v>
      </c>
      <c r="AK4085" t="s">
        <v>190</v>
      </c>
      <c r="AL4085" t="s">
        <v>188</v>
      </c>
      <c r="AM4085" t="s">
        <v>834</v>
      </c>
      <c r="AT4085" s="1"/>
      <c r="AU4085" s="2" t="str">
        <f t="shared" si="39"/>
        <v>terça-feira, 23 de junho de 2026</v>
      </c>
      <c r="AX4085" s="1" t="str" cm="1">
        <f t="array" ref="AX4085">IFERROR(_xlfn.TEXTJOIN(", ",TRUE,_xlfn._xlws.SORT(_xlfn.UNIQUE(_xlfn._xlws.FILTER($K$2:$K$2889,($I$2:$I$2889=I4085)*($K$2:$K$2889&lt;&gt;""))))),"")</f>
        <v>Cecci</v>
      </c>
      <c r="AY4085" s="1" t="str">
        <f t="shared" si="40"/>
        <v>Serviços extras</v>
      </c>
      <c r="AZ4085" s="1" t="str">
        <f t="shared" si="41"/>
        <v>5875 | Cecci</v>
      </c>
      <c r="BA4085" s="1" t="str">
        <f t="shared" si="42"/>
        <v>Avulso</v>
      </c>
      <c r="BB4085" s="1" t="str">
        <f t="shared" si="43"/>
        <v/>
      </c>
      <c r="BC4085" s="1">
        <f t="shared" si="38"/>
        <v>10</v>
      </c>
    </row>
    <row r="4086" spans="1:55" x14ac:dyDescent="0.3">
      <c r="A4086" t="s">
        <v>1</v>
      </c>
      <c r="B4086" s="3">
        <v>46196</v>
      </c>
      <c r="C4086" t="s">
        <v>46</v>
      </c>
      <c r="D4086">
        <v>5877</v>
      </c>
      <c r="F4086" t="s">
        <v>313</v>
      </c>
      <c r="H4086" t="s">
        <v>289</v>
      </c>
      <c r="I4086">
        <v>2194</v>
      </c>
      <c r="J4086" t="s">
        <v>210</v>
      </c>
      <c r="K4086" t="s">
        <v>211</v>
      </c>
      <c r="L4086">
        <v>73981806724</v>
      </c>
      <c r="N4086">
        <v>0</v>
      </c>
      <c r="O4086" t="s">
        <v>5</v>
      </c>
      <c r="P4086">
        <v>0</v>
      </c>
      <c r="Q4086">
        <v>20</v>
      </c>
      <c r="R4086">
        <v>20</v>
      </c>
      <c r="S4086">
        <v>1</v>
      </c>
      <c r="T4086">
        <v>20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 t="s">
        <v>6</v>
      </c>
      <c r="AG4086">
        <v>20</v>
      </c>
      <c r="AH4086" t="s">
        <v>207</v>
      </c>
      <c r="AI4086" t="s">
        <v>199</v>
      </c>
      <c r="AJ4086" t="s">
        <v>192</v>
      </c>
      <c r="AK4086" t="s">
        <v>190</v>
      </c>
      <c r="AL4086" t="s">
        <v>188</v>
      </c>
      <c r="AT4086" s="1"/>
      <c r="AU4086" s="2" t="str">
        <f t="shared" si="39"/>
        <v>terça-feira, 23 de junho de 2026</v>
      </c>
      <c r="AX4086" s="1" t="str" cm="1">
        <f t="array" ref="AX4086">IFERROR(_xlfn.TEXTJOIN(", ",TRUE,_xlfn._xlws.SORT(_xlfn.UNIQUE(_xlfn._xlws.FILTER($K$2:$K$2889,($I$2:$I$2889=I4086)*($K$2:$K$2889&lt;&gt;""))))),"")</f>
        <v>Minnie</v>
      </c>
      <c r="AY4086" s="1" t="str">
        <f t="shared" si="40"/>
        <v>Serviços extras</v>
      </c>
      <c r="AZ4086" s="1" t="str">
        <f t="shared" si="41"/>
        <v>5877 | Minnie</v>
      </c>
      <c r="BA4086" s="1" t="str">
        <f t="shared" si="42"/>
        <v>Outros</v>
      </c>
      <c r="BB4086" s="1" t="str">
        <f t="shared" si="43"/>
        <v/>
      </c>
      <c r="BC4086" s="1">
        <f t="shared" si="38"/>
        <v>20</v>
      </c>
    </row>
    <row r="4087" spans="1:55" x14ac:dyDescent="0.3">
      <c r="A4087" t="s">
        <v>11</v>
      </c>
      <c r="B4087" s="3">
        <v>46196</v>
      </c>
      <c r="C4087" t="s">
        <v>46</v>
      </c>
      <c r="D4087">
        <v>5875</v>
      </c>
      <c r="F4087" t="s">
        <v>162</v>
      </c>
      <c r="H4087" t="s">
        <v>276</v>
      </c>
      <c r="I4087">
        <v>2664</v>
      </c>
      <c r="J4087" t="s">
        <v>66</v>
      </c>
      <c r="K4087" t="s">
        <v>251</v>
      </c>
      <c r="L4087">
        <v>5573999220082</v>
      </c>
      <c r="N4087">
        <v>0</v>
      </c>
      <c r="O4087" t="s">
        <v>5</v>
      </c>
      <c r="P4087">
        <v>0</v>
      </c>
      <c r="Q4087">
        <v>35</v>
      </c>
      <c r="R4087">
        <v>35</v>
      </c>
      <c r="S4087">
        <v>1</v>
      </c>
      <c r="T4087">
        <v>35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  <c r="AE4087">
        <v>0</v>
      </c>
      <c r="AF4087" t="s">
        <v>6</v>
      </c>
      <c r="AG4087">
        <v>119</v>
      </c>
      <c r="AH4087" t="s">
        <v>201</v>
      </c>
      <c r="AI4087" t="s">
        <v>220</v>
      </c>
      <c r="AK4087" t="s">
        <v>190</v>
      </c>
      <c r="AL4087" t="s">
        <v>188</v>
      </c>
      <c r="AM4087" t="s">
        <v>834</v>
      </c>
      <c r="AT4087" s="1"/>
      <c r="AU4087" s="2" t="str">
        <f t="shared" si="39"/>
        <v>terça-feira, 23 de junho de 2026</v>
      </c>
      <c r="AX4087" s="1" t="str" cm="1">
        <f t="array" ref="AX4087">IFERROR(_xlfn.TEXTJOIN(", ",TRUE,_xlfn._xlws.SORT(_xlfn.UNIQUE(_xlfn._xlws.FILTER($K$2:$K$2889,($I$2:$I$2889=I4087)*($K$2:$K$2889&lt;&gt;""))))),"")</f>
        <v>Cecci</v>
      </c>
      <c r="AY4087" s="1" t="str">
        <f t="shared" si="40"/>
        <v>Serviços extras</v>
      </c>
      <c r="AZ4087" s="1" t="str">
        <f t="shared" si="41"/>
        <v>5875 | Cecci</v>
      </c>
      <c r="BA4087" s="1" t="str">
        <f t="shared" si="42"/>
        <v>Avulso</v>
      </c>
      <c r="BB4087" s="1" t="str">
        <f t="shared" si="43"/>
        <v>Hidratacao 2 Cupuacu 1 P Longo</v>
      </c>
      <c r="BC4087" s="1">
        <f t="shared" si="38"/>
        <v>35</v>
      </c>
    </row>
    <row r="4088" spans="1:55" x14ac:dyDescent="0.3">
      <c r="A4088" t="s">
        <v>11</v>
      </c>
      <c r="B4088" s="3">
        <v>46196</v>
      </c>
      <c r="C4088" t="s">
        <v>46</v>
      </c>
      <c r="D4088">
        <v>5878</v>
      </c>
      <c r="F4088" t="s">
        <v>134</v>
      </c>
      <c r="H4088" t="s">
        <v>276</v>
      </c>
      <c r="I4088">
        <v>2633</v>
      </c>
      <c r="J4088" t="s">
        <v>18</v>
      </c>
      <c r="K4088" t="s">
        <v>649</v>
      </c>
      <c r="L4088">
        <v>5573991255180</v>
      </c>
      <c r="N4088">
        <v>0</v>
      </c>
      <c r="O4088" t="s">
        <v>5</v>
      </c>
      <c r="P4088">
        <v>0</v>
      </c>
      <c r="Q4088">
        <v>62</v>
      </c>
      <c r="R4088">
        <v>62</v>
      </c>
      <c r="S4088">
        <v>1</v>
      </c>
      <c r="T4088">
        <v>62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  <c r="AE4088">
        <v>0</v>
      </c>
      <c r="AF4088" t="s">
        <v>6</v>
      </c>
      <c r="AG4088">
        <v>148</v>
      </c>
      <c r="AT4088" s="1"/>
      <c r="AU4088" s="2" t="str">
        <f t="shared" si="39"/>
        <v>terça-feira, 23 de junho de 2026</v>
      </c>
      <c r="AX4088" s="1" t="str" cm="1">
        <f t="array" ref="AX4088">IFERROR(_xlfn.TEXTJOIN(", ",TRUE,_xlfn._xlws.SORT(_xlfn.UNIQUE(_xlfn._xlws.FILTER($K$2:$K$2889,($I$2:$I$2889=I4088)*($K$2:$K$2889&lt;&gt;""))))),"")</f>
        <v>Flora, Loli</v>
      </c>
      <c r="AY4088" s="1" t="str">
        <f t="shared" si="40"/>
        <v>Banho</v>
      </c>
      <c r="AZ4088" s="1" t="str">
        <f t="shared" si="41"/>
        <v>5878 | Loli</v>
      </c>
      <c r="BA4088" s="1" t="str">
        <f t="shared" si="42"/>
        <v>Avulso</v>
      </c>
      <c r="BB4088" s="1" t="str">
        <f t="shared" si="43"/>
        <v>Banho Porte P Pelo Longo</v>
      </c>
      <c r="BC4088" s="1">
        <f t="shared" si="38"/>
        <v>62</v>
      </c>
    </row>
    <row r="4089" spans="1:55" x14ac:dyDescent="0.3">
      <c r="A4089" t="s">
        <v>11</v>
      </c>
      <c r="B4089" s="3">
        <v>46196</v>
      </c>
      <c r="C4089" t="s">
        <v>46</v>
      </c>
      <c r="D4089">
        <v>5878</v>
      </c>
      <c r="F4089" t="s">
        <v>134</v>
      </c>
      <c r="H4089" t="s">
        <v>276</v>
      </c>
      <c r="I4089">
        <v>2633</v>
      </c>
      <c r="J4089" t="s">
        <v>18</v>
      </c>
      <c r="K4089" t="s">
        <v>415</v>
      </c>
      <c r="L4089">
        <v>5573991255180</v>
      </c>
      <c r="N4089">
        <v>0</v>
      </c>
      <c r="O4089" t="s">
        <v>5</v>
      </c>
      <c r="P4089">
        <v>0</v>
      </c>
      <c r="Q4089">
        <v>62</v>
      </c>
      <c r="R4089">
        <v>62</v>
      </c>
      <c r="S4089">
        <v>1</v>
      </c>
      <c r="T4089">
        <v>62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  <c r="AE4089">
        <v>0</v>
      </c>
      <c r="AF4089" t="s">
        <v>6</v>
      </c>
      <c r="AG4089">
        <v>148</v>
      </c>
      <c r="AH4089" t="s">
        <v>207</v>
      </c>
      <c r="AJ4089" t="s">
        <v>192</v>
      </c>
      <c r="AK4089" t="s">
        <v>190</v>
      </c>
      <c r="AL4089" t="s">
        <v>188</v>
      </c>
      <c r="AT4089" s="1"/>
      <c r="AU4089" s="2" t="str">
        <f t="shared" si="39"/>
        <v>terça-feira, 23 de junho de 2026</v>
      </c>
      <c r="AX4089" s="1" t="str" cm="1">
        <f t="array" ref="AX4089">IFERROR(_xlfn.TEXTJOIN(", ",TRUE,_xlfn._xlws.SORT(_xlfn.UNIQUE(_xlfn._xlws.FILTER($K$2:$K$2889,($I$2:$I$2889=I4089)*($K$2:$K$2889&lt;&gt;""))))),"")</f>
        <v>Flora, Loli</v>
      </c>
      <c r="AY4089" s="1" t="str">
        <f t="shared" si="40"/>
        <v>Banho</v>
      </c>
      <c r="AZ4089" s="1" t="str">
        <f t="shared" si="41"/>
        <v>5878 | Flora</v>
      </c>
      <c r="BA4089" s="1" t="str">
        <f t="shared" si="42"/>
        <v>Avulso</v>
      </c>
      <c r="BB4089" s="1" t="str">
        <f t="shared" si="43"/>
        <v>Banho Porte P Pelo Longo</v>
      </c>
      <c r="BC4089" s="1">
        <f t="shared" si="38"/>
        <v>62</v>
      </c>
    </row>
    <row r="4090" spans="1:55" x14ac:dyDescent="0.3">
      <c r="A4090" t="s">
        <v>141</v>
      </c>
      <c r="B4090" s="3">
        <v>46196</v>
      </c>
      <c r="C4090" t="s">
        <v>46</v>
      </c>
      <c r="D4090">
        <v>5878</v>
      </c>
      <c r="F4090" t="s">
        <v>146</v>
      </c>
      <c r="H4090" t="s">
        <v>276</v>
      </c>
      <c r="I4090">
        <v>2633</v>
      </c>
      <c r="J4090" t="s">
        <v>18</v>
      </c>
      <c r="K4090" t="s">
        <v>649</v>
      </c>
      <c r="L4090">
        <v>5573991255180</v>
      </c>
      <c r="N4090">
        <v>0</v>
      </c>
      <c r="O4090" t="s">
        <v>5</v>
      </c>
      <c r="P4090">
        <v>0</v>
      </c>
      <c r="Q4090">
        <v>12</v>
      </c>
      <c r="R4090">
        <v>12</v>
      </c>
      <c r="S4090">
        <v>1</v>
      </c>
      <c r="T4090">
        <v>12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  <c r="AE4090">
        <v>0</v>
      </c>
      <c r="AF4090" t="s">
        <v>6</v>
      </c>
      <c r="AG4090">
        <v>148</v>
      </c>
      <c r="AT4090" s="1"/>
      <c r="AU4090" s="2" t="str">
        <f t="shared" si="39"/>
        <v>terça-feira, 23 de junho de 2026</v>
      </c>
      <c r="AX4090" s="1" t="str" cm="1">
        <f t="array" ref="AX4090">IFERROR(_xlfn.TEXTJOIN(", ",TRUE,_xlfn._xlws.SORT(_xlfn.UNIQUE(_xlfn._xlws.FILTER($K$2:$K$2889,($I$2:$I$2889=I4090)*($K$2:$K$2889&lt;&gt;""))))),"")</f>
        <v>Flora, Loli</v>
      </c>
      <c r="AY4090" s="1" t="str">
        <f t="shared" si="40"/>
        <v>Serviços extras</v>
      </c>
      <c r="AZ4090" s="1" t="str">
        <f t="shared" si="41"/>
        <v>5878 | Loli</v>
      </c>
      <c r="BA4090" s="1" t="str">
        <f t="shared" si="42"/>
        <v>Avulso</v>
      </c>
      <c r="BB4090" s="1" t="str">
        <f t="shared" si="43"/>
        <v/>
      </c>
      <c r="BC4090" s="1">
        <f t="shared" si="38"/>
        <v>12</v>
      </c>
    </row>
    <row r="4091" spans="1:55" x14ac:dyDescent="0.3">
      <c r="A4091" t="s">
        <v>141</v>
      </c>
      <c r="B4091" s="3">
        <v>46196</v>
      </c>
      <c r="C4091" t="s">
        <v>46</v>
      </c>
      <c r="D4091">
        <v>5878</v>
      </c>
      <c r="F4091" t="s">
        <v>146</v>
      </c>
      <c r="H4091" t="s">
        <v>276</v>
      </c>
      <c r="I4091">
        <v>2633</v>
      </c>
      <c r="J4091" t="s">
        <v>18</v>
      </c>
      <c r="K4091" t="s">
        <v>415</v>
      </c>
      <c r="L4091">
        <v>5573991255180</v>
      </c>
      <c r="N4091">
        <v>0</v>
      </c>
      <c r="O4091" t="s">
        <v>5</v>
      </c>
      <c r="P4091">
        <v>0</v>
      </c>
      <c r="Q4091">
        <v>12</v>
      </c>
      <c r="R4091">
        <v>12</v>
      </c>
      <c r="S4091">
        <v>1</v>
      </c>
      <c r="T4091">
        <v>12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  <c r="AE4091">
        <v>0</v>
      </c>
      <c r="AF4091" t="s">
        <v>6</v>
      </c>
      <c r="AG4091">
        <v>148</v>
      </c>
      <c r="AH4091" t="s">
        <v>207</v>
      </c>
      <c r="AJ4091" t="s">
        <v>192</v>
      </c>
      <c r="AK4091" t="s">
        <v>190</v>
      </c>
      <c r="AL4091" t="s">
        <v>188</v>
      </c>
      <c r="AT4091" s="1"/>
      <c r="AU4091" s="2" t="str">
        <f t="shared" si="39"/>
        <v>terça-feira, 23 de junho de 2026</v>
      </c>
      <c r="AX4091" s="1" t="str" cm="1">
        <f t="array" ref="AX4091">IFERROR(_xlfn.TEXTJOIN(", ",TRUE,_xlfn._xlws.SORT(_xlfn.UNIQUE(_xlfn._xlws.FILTER($K$2:$K$2889,($I$2:$I$2889=I4091)*($K$2:$K$2889&lt;&gt;""))))),"")</f>
        <v>Flora, Loli</v>
      </c>
      <c r="AY4091" s="1" t="str">
        <f t="shared" si="40"/>
        <v>Serviços extras</v>
      </c>
      <c r="AZ4091" s="1" t="str">
        <f t="shared" si="41"/>
        <v>5878 | Flora</v>
      </c>
      <c r="BA4091" s="1" t="str">
        <f t="shared" si="42"/>
        <v>Avulso</v>
      </c>
      <c r="BB4091" s="1" t="str">
        <f t="shared" si="43"/>
        <v/>
      </c>
      <c r="BC4091" s="1">
        <f t="shared" si="38"/>
        <v>12</v>
      </c>
    </row>
    <row r="4092" spans="1:55" x14ac:dyDescent="0.3">
      <c r="A4092" t="s">
        <v>141</v>
      </c>
      <c r="B4092" s="3">
        <v>46196</v>
      </c>
      <c r="C4092" t="s">
        <v>46</v>
      </c>
      <c r="D4092">
        <v>5875</v>
      </c>
      <c r="F4092" t="s">
        <v>146</v>
      </c>
      <c r="H4092" t="s">
        <v>276</v>
      </c>
      <c r="I4092">
        <v>2664</v>
      </c>
      <c r="J4092" t="s">
        <v>66</v>
      </c>
      <c r="K4092" t="s">
        <v>251</v>
      </c>
      <c r="L4092">
        <v>5573999220082</v>
      </c>
      <c r="N4092">
        <v>0</v>
      </c>
      <c r="O4092" t="s">
        <v>5</v>
      </c>
      <c r="P4092">
        <v>0</v>
      </c>
      <c r="Q4092">
        <v>12</v>
      </c>
      <c r="R4092">
        <v>12</v>
      </c>
      <c r="S4092">
        <v>1</v>
      </c>
      <c r="T4092">
        <v>12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 t="s">
        <v>6</v>
      </c>
      <c r="AG4092">
        <v>119</v>
      </c>
      <c r="AH4092" t="s">
        <v>201</v>
      </c>
      <c r="AI4092" t="s">
        <v>220</v>
      </c>
      <c r="AK4092" t="s">
        <v>190</v>
      </c>
      <c r="AL4092" t="s">
        <v>188</v>
      </c>
      <c r="AM4092" t="s">
        <v>834</v>
      </c>
      <c r="AT4092" s="1"/>
      <c r="AU4092" s="2" t="str">
        <f t="shared" si="39"/>
        <v>terça-feira, 23 de junho de 2026</v>
      </c>
      <c r="AX4092" s="1" t="str" cm="1">
        <f t="array" ref="AX4092">IFERROR(_xlfn.TEXTJOIN(", ",TRUE,_xlfn._xlws.SORT(_xlfn.UNIQUE(_xlfn._xlws.FILTER($K$2:$K$2889,($I$2:$I$2889=I4092)*($K$2:$K$2889&lt;&gt;""))))),"")</f>
        <v>Cecci</v>
      </c>
      <c r="AY4092" s="1" t="str">
        <f t="shared" si="40"/>
        <v>Serviços extras</v>
      </c>
      <c r="AZ4092" s="1" t="str">
        <f t="shared" si="41"/>
        <v>5875 | Cecci</v>
      </c>
      <c r="BA4092" s="1" t="str">
        <f t="shared" si="42"/>
        <v>Avulso</v>
      </c>
      <c r="BB4092" s="1" t="str">
        <f t="shared" si="43"/>
        <v/>
      </c>
      <c r="BC4092" s="1">
        <f t="shared" si="38"/>
        <v>12</v>
      </c>
    </row>
    <row r="4093" spans="1:55" x14ac:dyDescent="0.3">
      <c r="A4093" t="s">
        <v>11</v>
      </c>
      <c r="B4093" s="3">
        <v>46196</v>
      </c>
      <c r="C4093" t="s">
        <v>46</v>
      </c>
      <c r="D4093">
        <v>5879</v>
      </c>
      <c r="F4093" t="s">
        <v>134</v>
      </c>
      <c r="H4093" t="s">
        <v>276</v>
      </c>
      <c r="I4093">
        <v>2513</v>
      </c>
      <c r="J4093" t="s">
        <v>48</v>
      </c>
      <c r="K4093" t="s">
        <v>140</v>
      </c>
      <c r="L4093">
        <v>5573999917447</v>
      </c>
      <c r="N4093">
        <v>0</v>
      </c>
      <c r="O4093" t="s">
        <v>5</v>
      </c>
      <c r="P4093">
        <v>0</v>
      </c>
      <c r="Q4093">
        <v>62</v>
      </c>
      <c r="R4093">
        <v>62</v>
      </c>
      <c r="S4093">
        <v>1</v>
      </c>
      <c r="T4093">
        <v>62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 t="s">
        <v>6</v>
      </c>
      <c r="AG4093">
        <v>168</v>
      </c>
      <c r="AT4093" s="1"/>
      <c r="AU4093" s="2" t="str">
        <f t="shared" si="39"/>
        <v>terça-feira, 23 de junho de 2026</v>
      </c>
      <c r="AX4093" s="1" t="str" cm="1">
        <f t="array" ref="AX4093">IFERROR(_xlfn.TEXTJOIN(", ",TRUE,_xlfn._xlws.SORT(_xlfn.UNIQUE(_xlfn._xlws.FILTER($K$2:$K$2889,($I$2:$I$2889=I4093)*($K$2:$K$2889&lt;&gt;""))))),"")</f>
        <v>Amora, Lulu</v>
      </c>
      <c r="AY4093" s="1" t="str">
        <f t="shared" si="40"/>
        <v>Banho</v>
      </c>
      <c r="AZ4093" s="1" t="str">
        <f t="shared" si="41"/>
        <v>5879 | Lulu</v>
      </c>
      <c r="BA4093" s="1" t="str">
        <f t="shared" si="42"/>
        <v>Avulso</v>
      </c>
      <c r="BB4093" s="1" t="str">
        <f t="shared" si="43"/>
        <v>Banho Porte P Pelo Longo</v>
      </c>
      <c r="BC4093" s="1">
        <f t="shared" si="38"/>
        <v>62</v>
      </c>
    </row>
    <row r="4094" spans="1:55" x14ac:dyDescent="0.3">
      <c r="A4094" t="s">
        <v>11</v>
      </c>
      <c r="B4094" s="3">
        <v>46196</v>
      </c>
      <c r="C4094" t="s">
        <v>46</v>
      </c>
      <c r="D4094">
        <v>5879</v>
      </c>
      <c r="F4094" t="s">
        <v>134</v>
      </c>
      <c r="H4094" t="s">
        <v>276</v>
      </c>
      <c r="I4094">
        <v>2513</v>
      </c>
      <c r="J4094" t="s">
        <v>48</v>
      </c>
      <c r="K4094" t="s">
        <v>182</v>
      </c>
      <c r="L4094">
        <v>5573999917447</v>
      </c>
      <c r="N4094">
        <v>0</v>
      </c>
      <c r="O4094" t="s">
        <v>5</v>
      </c>
      <c r="P4094">
        <v>0</v>
      </c>
      <c r="Q4094">
        <v>62</v>
      </c>
      <c r="R4094">
        <v>62</v>
      </c>
      <c r="S4094">
        <v>1</v>
      </c>
      <c r="T4094">
        <v>62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 t="s">
        <v>6</v>
      </c>
      <c r="AG4094">
        <v>168</v>
      </c>
      <c r="AH4094" t="s">
        <v>201</v>
      </c>
      <c r="AK4094" t="s">
        <v>190</v>
      </c>
      <c r="AL4094" t="s">
        <v>188</v>
      </c>
      <c r="AT4094" s="1"/>
      <c r="AU4094" s="2" t="str">
        <f t="shared" si="39"/>
        <v>terça-feira, 23 de junho de 2026</v>
      </c>
      <c r="AX4094" s="1" t="str" cm="1">
        <f t="array" ref="AX4094">IFERROR(_xlfn.TEXTJOIN(", ",TRUE,_xlfn._xlws.SORT(_xlfn.UNIQUE(_xlfn._xlws.FILTER($K$2:$K$2889,($I$2:$I$2889=I4094)*($K$2:$K$2889&lt;&gt;""))))),"")</f>
        <v>Amora, Lulu</v>
      </c>
      <c r="AY4094" s="1" t="str">
        <f t="shared" si="40"/>
        <v>Banho</v>
      </c>
      <c r="AZ4094" s="1" t="str">
        <f t="shared" si="41"/>
        <v>5879 | Amora</v>
      </c>
      <c r="BA4094" s="1" t="str">
        <f t="shared" si="42"/>
        <v>Avulso</v>
      </c>
      <c r="BB4094" s="1" t="str">
        <f t="shared" si="43"/>
        <v>Banho Porte P Pelo Longo</v>
      </c>
      <c r="BC4094" s="1">
        <f t="shared" si="38"/>
        <v>62</v>
      </c>
    </row>
    <row r="4095" spans="1:55" x14ac:dyDescent="0.3">
      <c r="A4095" t="s">
        <v>839</v>
      </c>
      <c r="B4095" s="3">
        <v>46196</v>
      </c>
      <c r="C4095" t="s">
        <v>46</v>
      </c>
      <c r="D4095">
        <v>5880</v>
      </c>
      <c r="F4095" t="s">
        <v>162</v>
      </c>
      <c r="H4095" t="s">
        <v>276</v>
      </c>
      <c r="I4095">
        <v>2291</v>
      </c>
      <c r="J4095" t="s">
        <v>253</v>
      </c>
      <c r="K4095" t="s">
        <v>254</v>
      </c>
      <c r="L4095">
        <v>557388111378</v>
      </c>
      <c r="N4095">
        <v>0</v>
      </c>
      <c r="O4095" t="s">
        <v>5</v>
      </c>
      <c r="P4095">
        <v>0</v>
      </c>
      <c r="Q4095">
        <v>35</v>
      </c>
      <c r="R4095">
        <v>35</v>
      </c>
      <c r="S4095">
        <v>1</v>
      </c>
      <c r="T4095">
        <v>35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  <c r="AE4095">
        <v>0</v>
      </c>
      <c r="AF4095" t="s">
        <v>6</v>
      </c>
      <c r="AG4095">
        <v>35</v>
      </c>
      <c r="AH4095" t="s">
        <v>229</v>
      </c>
      <c r="AI4095" t="s">
        <v>227</v>
      </c>
      <c r="AJ4095" t="s">
        <v>192</v>
      </c>
      <c r="AK4095" t="s">
        <v>190</v>
      </c>
      <c r="AL4095" t="s">
        <v>188</v>
      </c>
      <c r="AM4095" t="s">
        <v>255</v>
      </c>
      <c r="AT4095" s="1"/>
      <c r="AU4095" s="2" t="str">
        <f t="shared" si="39"/>
        <v>terça-feira, 23 de junho de 2026</v>
      </c>
      <c r="AX4095" s="1" t="str" cm="1">
        <f t="array" ref="AX4095">IFERROR(_xlfn.TEXTJOIN(", ",TRUE,_xlfn._xlws.SORT(_xlfn.UNIQUE(_xlfn._xlws.FILTER($K$2:$K$2889,($I$2:$I$2889=I4095)*($K$2:$K$2889&lt;&gt;""))))),"")</f>
        <v>Margot</v>
      </c>
      <c r="AY4095" s="1" t="str">
        <f t="shared" si="40"/>
        <v>Serviços extras</v>
      </c>
      <c r="AZ4095" s="1" t="str">
        <f t="shared" si="41"/>
        <v>5880 | Margot</v>
      </c>
      <c r="BA4095" s="1" t="str">
        <f t="shared" si="42"/>
        <v>Avulso</v>
      </c>
      <c r="BB4095" s="1" t="str">
        <f t="shared" si="43"/>
        <v>Hidratacao 2 Cupuacu 1 P Longo</v>
      </c>
      <c r="BC4095" s="1">
        <f t="shared" si="38"/>
        <v>35</v>
      </c>
    </row>
    <row r="4096" spans="1:55" x14ac:dyDescent="0.3">
      <c r="A4096" t="s">
        <v>11</v>
      </c>
      <c r="B4096" s="3">
        <v>46196</v>
      </c>
      <c r="C4096" t="s">
        <v>46</v>
      </c>
      <c r="D4096">
        <v>5879</v>
      </c>
      <c r="F4096" t="s">
        <v>169</v>
      </c>
      <c r="H4096" t="s">
        <v>276</v>
      </c>
      <c r="I4096">
        <v>2513</v>
      </c>
      <c r="J4096" t="s">
        <v>48</v>
      </c>
      <c r="K4096" t="s">
        <v>140</v>
      </c>
      <c r="L4096">
        <v>5573999917447</v>
      </c>
      <c r="N4096">
        <v>0</v>
      </c>
      <c r="O4096" t="s">
        <v>5</v>
      </c>
      <c r="P4096">
        <v>0</v>
      </c>
      <c r="Q4096">
        <v>10</v>
      </c>
      <c r="R4096">
        <v>10</v>
      </c>
      <c r="S4096">
        <v>1</v>
      </c>
      <c r="T4096">
        <v>10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 t="s">
        <v>6</v>
      </c>
      <c r="AG4096">
        <v>168</v>
      </c>
      <c r="AT4096" s="1"/>
      <c r="AU4096" s="2" t="str">
        <f t="shared" si="39"/>
        <v>terça-feira, 23 de junho de 2026</v>
      </c>
      <c r="AX4096" s="1" t="str" cm="1">
        <f t="array" ref="AX4096">IFERROR(_xlfn.TEXTJOIN(", ",TRUE,_xlfn._xlws.SORT(_xlfn.UNIQUE(_xlfn._xlws.FILTER($K$2:$K$2889,($I$2:$I$2889=I4096)*($K$2:$K$2889&lt;&gt;""))))),"")</f>
        <v>Amora, Lulu</v>
      </c>
      <c r="AY4096" s="1" t="str">
        <f t="shared" si="40"/>
        <v>Serviços extras</v>
      </c>
      <c r="AZ4096" s="1" t="str">
        <f t="shared" si="41"/>
        <v>5879 | Lulu</v>
      </c>
      <c r="BA4096" s="1" t="str">
        <f t="shared" si="42"/>
        <v>Avulso</v>
      </c>
      <c r="BB4096" s="1" t="str">
        <f t="shared" si="43"/>
        <v/>
      </c>
      <c r="BC4096" s="1">
        <f t="shared" si="38"/>
        <v>10</v>
      </c>
    </row>
    <row r="4097" spans="1:55" x14ac:dyDescent="0.3">
      <c r="A4097" t="s">
        <v>11</v>
      </c>
      <c r="B4097" s="3">
        <v>46196</v>
      </c>
      <c r="C4097" t="s">
        <v>46</v>
      </c>
      <c r="D4097">
        <v>5879</v>
      </c>
      <c r="F4097" t="s">
        <v>146</v>
      </c>
      <c r="H4097" t="s">
        <v>276</v>
      </c>
      <c r="I4097">
        <v>2513</v>
      </c>
      <c r="J4097" t="s">
        <v>48</v>
      </c>
      <c r="K4097" t="s">
        <v>140</v>
      </c>
      <c r="L4097">
        <v>5573999917447</v>
      </c>
      <c r="N4097">
        <v>0</v>
      </c>
      <c r="O4097" t="s">
        <v>5</v>
      </c>
      <c r="P4097">
        <v>0</v>
      </c>
      <c r="Q4097">
        <v>12</v>
      </c>
      <c r="R4097">
        <v>12</v>
      </c>
      <c r="S4097">
        <v>1</v>
      </c>
      <c r="T4097">
        <v>12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 t="s">
        <v>6</v>
      </c>
      <c r="AG4097">
        <v>168</v>
      </c>
      <c r="AT4097" s="1"/>
      <c r="AU4097" s="2" t="str">
        <f t="shared" si="39"/>
        <v>terça-feira, 23 de junho de 2026</v>
      </c>
      <c r="AX4097" s="1" t="str" cm="1">
        <f t="array" ref="AX4097">IFERROR(_xlfn.TEXTJOIN(", ",TRUE,_xlfn._xlws.SORT(_xlfn.UNIQUE(_xlfn._xlws.FILTER($K$2:$K$2889,($I$2:$I$2889=I4097)*($K$2:$K$2889&lt;&gt;""))))),"")</f>
        <v>Amora, Lulu</v>
      </c>
      <c r="AY4097" s="1" t="str">
        <f t="shared" si="40"/>
        <v>Serviços extras</v>
      </c>
      <c r="AZ4097" s="1" t="str">
        <f t="shared" si="41"/>
        <v>5879 | Lulu</v>
      </c>
      <c r="BA4097" s="1" t="str">
        <f t="shared" si="42"/>
        <v>Avulso</v>
      </c>
      <c r="BB4097" s="1" t="str">
        <f t="shared" si="43"/>
        <v/>
      </c>
      <c r="BC4097" s="1">
        <f t="shared" si="38"/>
        <v>12</v>
      </c>
    </row>
    <row r="4098" spans="1:55" x14ac:dyDescent="0.3">
      <c r="A4098" t="s">
        <v>11</v>
      </c>
      <c r="B4098" s="3">
        <v>46196</v>
      </c>
      <c r="C4098" t="s">
        <v>46</v>
      </c>
      <c r="D4098">
        <v>5879</v>
      </c>
      <c r="F4098" t="s">
        <v>169</v>
      </c>
      <c r="H4098" t="s">
        <v>276</v>
      </c>
      <c r="I4098">
        <v>2513</v>
      </c>
      <c r="J4098" t="s">
        <v>48</v>
      </c>
      <c r="K4098" t="s">
        <v>182</v>
      </c>
      <c r="L4098">
        <v>5573999917447</v>
      </c>
      <c r="N4098">
        <v>0</v>
      </c>
      <c r="O4098" t="s">
        <v>5</v>
      </c>
      <c r="P4098">
        <v>0</v>
      </c>
      <c r="Q4098">
        <v>10</v>
      </c>
      <c r="R4098">
        <v>10</v>
      </c>
      <c r="S4098">
        <v>1</v>
      </c>
      <c r="T4098">
        <v>10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 t="s">
        <v>6</v>
      </c>
      <c r="AG4098">
        <v>168</v>
      </c>
      <c r="AH4098" t="s">
        <v>201</v>
      </c>
      <c r="AK4098" t="s">
        <v>190</v>
      </c>
      <c r="AL4098" t="s">
        <v>188</v>
      </c>
      <c r="AT4098" s="1"/>
      <c r="AU4098" s="2" t="str">
        <f t="shared" si="39"/>
        <v>terça-feira, 23 de junho de 2026</v>
      </c>
      <c r="AX4098" s="1" t="str" cm="1">
        <f t="array" ref="AX4098">IFERROR(_xlfn.TEXTJOIN(", ",TRUE,_xlfn._xlws.SORT(_xlfn.UNIQUE(_xlfn._xlws.FILTER($K$2:$K$2889,($I$2:$I$2889=I4098)*($K$2:$K$2889&lt;&gt;""))))),"")</f>
        <v>Amora, Lulu</v>
      </c>
      <c r="AY4098" s="1" t="str">
        <f t="shared" si="40"/>
        <v>Serviços extras</v>
      </c>
      <c r="AZ4098" s="1" t="str">
        <f t="shared" si="41"/>
        <v>5879 | Amora</v>
      </c>
      <c r="BA4098" s="1" t="str">
        <f t="shared" si="42"/>
        <v>Avulso</v>
      </c>
      <c r="BB4098" s="1" t="str">
        <f t="shared" si="43"/>
        <v/>
      </c>
      <c r="BC4098" s="1">
        <f t="shared" si="38"/>
        <v>10</v>
      </c>
    </row>
    <row r="4099" spans="1:55" x14ac:dyDescent="0.3">
      <c r="A4099" t="s">
        <v>11</v>
      </c>
      <c r="B4099" s="3">
        <v>46196</v>
      </c>
      <c r="C4099" t="s">
        <v>46</v>
      </c>
      <c r="D4099">
        <v>5879</v>
      </c>
      <c r="F4099" t="s">
        <v>146</v>
      </c>
      <c r="H4099" t="s">
        <v>276</v>
      </c>
      <c r="I4099">
        <v>2513</v>
      </c>
      <c r="J4099" t="s">
        <v>48</v>
      </c>
      <c r="K4099" t="s">
        <v>182</v>
      </c>
      <c r="L4099">
        <v>5573999917447</v>
      </c>
      <c r="N4099">
        <v>0</v>
      </c>
      <c r="O4099" t="s">
        <v>5</v>
      </c>
      <c r="P4099">
        <v>0</v>
      </c>
      <c r="Q4099">
        <v>12</v>
      </c>
      <c r="R4099">
        <v>12</v>
      </c>
      <c r="S4099">
        <v>1</v>
      </c>
      <c r="T4099">
        <v>12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 t="s">
        <v>6</v>
      </c>
      <c r="AG4099">
        <v>168</v>
      </c>
      <c r="AH4099" t="s">
        <v>201</v>
      </c>
      <c r="AK4099" t="s">
        <v>190</v>
      </c>
      <c r="AL4099" t="s">
        <v>188</v>
      </c>
      <c r="AT4099" s="1"/>
      <c r="AU4099" s="2" t="str">
        <f t="shared" si="39"/>
        <v>terça-feira, 23 de junho de 2026</v>
      </c>
      <c r="AX4099" s="1" t="str" cm="1">
        <f t="array" ref="AX4099">IFERROR(_xlfn.TEXTJOIN(", ",TRUE,_xlfn._xlws.SORT(_xlfn.UNIQUE(_xlfn._xlws.FILTER($K$2:$K$2889,($I$2:$I$2889=I4099)*($K$2:$K$2889&lt;&gt;""))))),"")</f>
        <v>Amora, Lulu</v>
      </c>
      <c r="AY4099" s="1" t="str">
        <f t="shared" si="40"/>
        <v>Serviços extras</v>
      </c>
      <c r="AZ4099" s="1" t="str">
        <f t="shared" si="41"/>
        <v>5879 | Amora</v>
      </c>
      <c r="BA4099" s="1" t="str">
        <f t="shared" si="42"/>
        <v>Avulso</v>
      </c>
      <c r="BB4099" s="1" t="str">
        <f t="shared" si="43"/>
        <v/>
      </c>
      <c r="BC4099" s="1">
        <f t="shared" si="38"/>
        <v>12</v>
      </c>
    </row>
    <row r="4100" spans="1:55" x14ac:dyDescent="0.3">
      <c r="A4100" t="s">
        <v>839</v>
      </c>
      <c r="B4100" s="3">
        <v>46196</v>
      </c>
      <c r="C4100" t="s">
        <v>46</v>
      </c>
      <c r="D4100">
        <v>5881</v>
      </c>
      <c r="F4100" t="s">
        <v>134</v>
      </c>
      <c r="H4100" t="s">
        <v>276</v>
      </c>
      <c r="I4100">
        <v>2816</v>
      </c>
      <c r="J4100" t="s">
        <v>72</v>
      </c>
      <c r="K4100" t="s">
        <v>155</v>
      </c>
      <c r="L4100">
        <v>557391664128</v>
      </c>
      <c r="N4100">
        <v>0</v>
      </c>
      <c r="O4100" t="s">
        <v>5</v>
      </c>
      <c r="P4100">
        <v>0</v>
      </c>
      <c r="Q4100">
        <v>62</v>
      </c>
      <c r="R4100">
        <v>62</v>
      </c>
      <c r="S4100">
        <v>1</v>
      </c>
      <c r="T4100">
        <v>62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 t="s">
        <v>6</v>
      </c>
      <c r="AG4100">
        <v>214</v>
      </c>
      <c r="AH4100" t="s">
        <v>207</v>
      </c>
      <c r="AJ4100" t="s">
        <v>192</v>
      </c>
      <c r="AK4100" t="s">
        <v>190</v>
      </c>
      <c r="AL4100" t="s">
        <v>188</v>
      </c>
      <c r="AT4100" s="1"/>
      <c r="AU4100" s="2" t="str">
        <f t="shared" si="39"/>
        <v>terça-feira, 23 de junho de 2026</v>
      </c>
      <c r="AX4100" s="1" t="str" cm="1">
        <f t="array" ref="AX4100">IFERROR(_xlfn.TEXTJOIN(", ",TRUE,_xlfn._xlws.SORT(_xlfn.UNIQUE(_xlfn._xlws.FILTER($K$2:$K$2889,($I$2:$I$2889=I4100)*($K$2:$K$2889&lt;&gt;""))))),"")</f>
        <v>Mel, Precioso</v>
      </c>
      <c r="AY4100" s="1" t="str">
        <f t="shared" si="40"/>
        <v>Banho</v>
      </c>
      <c r="AZ4100" s="1" t="str">
        <f t="shared" si="41"/>
        <v>5881 | Mel</v>
      </c>
      <c r="BA4100" s="1" t="str">
        <f t="shared" si="42"/>
        <v>Avulso</v>
      </c>
      <c r="BB4100" s="1" t="str">
        <f t="shared" si="43"/>
        <v>Banho Porte P Pelo Longo</v>
      </c>
      <c r="BC4100" s="1">
        <f t="shared" si="38"/>
        <v>62</v>
      </c>
    </row>
    <row r="4101" spans="1:55" x14ac:dyDescent="0.3">
      <c r="A4101" t="s">
        <v>839</v>
      </c>
      <c r="B4101" s="3">
        <v>46196</v>
      </c>
      <c r="C4101" t="s">
        <v>46</v>
      </c>
      <c r="D4101">
        <v>5881</v>
      </c>
      <c r="F4101" t="s">
        <v>134</v>
      </c>
      <c r="H4101" t="s">
        <v>276</v>
      </c>
      <c r="I4101">
        <v>2816</v>
      </c>
      <c r="J4101" t="s">
        <v>72</v>
      </c>
      <c r="K4101" t="s">
        <v>436</v>
      </c>
      <c r="L4101">
        <v>557391664128</v>
      </c>
      <c r="N4101">
        <v>0</v>
      </c>
      <c r="O4101" t="s">
        <v>5</v>
      </c>
      <c r="P4101">
        <v>0</v>
      </c>
      <c r="Q4101">
        <v>62</v>
      </c>
      <c r="R4101">
        <v>62</v>
      </c>
      <c r="S4101">
        <v>1</v>
      </c>
      <c r="T4101">
        <v>62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 t="s">
        <v>6</v>
      </c>
      <c r="AG4101">
        <v>214</v>
      </c>
      <c r="AH4101" t="s">
        <v>207</v>
      </c>
      <c r="AJ4101" t="s">
        <v>192</v>
      </c>
      <c r="AK4101" t="s">
        <v>187</v>
      </c>
      <c r="AL4101" t="s">
        <v>188</v>
      </c>
      <c r="AT4101" s="1"/>
      <c r="AU4101" s="2" t="str">
        <f t="shared" si="39"/>
        <v>terça-feira, 23 de junho de 2026</v>
      </c>
      <c r="AX4101" s="1" t="str" cm="1">
        <f t="array" ref="AX4101">IFERROR(_xlfn.TEXTJOIN(", ",TRUE,_xlfn._xlws.SORT(_xlfn.UNIQUE(_xlfn._xlws.FILTER($K$2:$K$2889,($I$2:$I$2889=I4101)*($K$2:$K$2889&lt;&gt;""))))),"")</f>
        <v>Mel, Precioso</v>
      </c>
      <c r="AY4101" s="1" t="str">
        <f t="shared" si="40"/>
        <v>Banho</v>
      </c>
      <c r="AZ4101" s="1" t="str">
        <f t="shared" si="41"/>
        <v>5881 | Precioso</v>
      </c>
      <c r="BA4101" s="1" t="str">
        <f t="shared" si="42"/>
        <v>Avulso</v>
      </c>
      <c r="BB4101" s="1" t="str">
        <f t="shared" si="43"/>
        <v>Banho Porte P Pelo Longo</v>
      </c>
      <c r="BC4101" s="1">
        <f t="shared" si="38"/>
        <v>62</v>
      </c>
    </row>
    <row r="4102" spans="1:55" x14ac:dyDescent="0.3">
      <c r="A4102" t="s">
        <v>839</v>
      </c>
      <c r="B4102" s="3">
        <v>46196</v>
      </c>
      <c r="C4102" t="s">
        <v>46</v>
      </c>
      <c r="D4102">
        <v>5881</v>
      </c>
      <c r="F4102" t="s">
        <v>275</v>
      </c>
      <c r="H4102" t="s">
        <v>276</v>
      </c>
      <c r="I4102">
        <v>2816</v>
      </c>
      <c r="J4102" t="s">
        <v>72</v>
      </c>
      <c r="K4102" t="s">
        <v>155</v>
      </c>
      <c r="L4102">
        <v>557391664128</v>
      </c>
      <c r="N4102">
        <v>0</v>
      </c>
      <c r="O4102" t="s">
        <v>5</v>
      </c>
      <c r="P4102">
        <v>0</v>
      </c>
      <c r="Q4102">
        <v>35</v>
      </c>
      <c r="R4102">
        <v>35</v>
      </c>
      <c r="S4102">
        <v>1</v>
      </c>
      <c r="T4102">
        <v>35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 t="s">
        <v>6</v>
      </c>
      <c r="AG4102">
        <v>214</v>
      </c>
      <c r="AH4102" t="s">
        <v>207</v>
      </c>
      <c r="AJ4102" t="s">
        <v>192</v>
      </c>
      <c r="AK4102" t="s">
        <v>190</v>
      </c>
      <c r="AL4102" t="s">
        <v>188</v>
      </c>
      <c r="AT4102" s="1"/>
      <c r="AU4102" s="2" t="str">
        <f t="shared" si="39"/>
        <v>terça-feira, 23 de junho de 2026</v>
      </c>
      <c r="AX4102" s="1" t="str" cm="1">
        <f t="array" ref="AX4102">IFERROR(_xlfn.TEXTJOIN(", ",TRUE,_xlfn._xlws.SORT(_xlfn.UNIQUE(_xlfn._xlws.FILTER($K$2:$K$2889,($I$2:$I$2889=I4102)*($K$2:$K$2889&lt;&gt;""))))),"")</f>
        <v>Mel, Precioso</v>
      </c>
      <c r="AY4102" s="1" t="str">
        <f t="shared" si="40"/>
        <v>Serviços extras</v>
      </c>
      <c r="AZ4102" s="1" t="str">
        <f t="shared" si="41"/>
        <v>5881 | Mel</v>
      </c>
      <c r="BA4102" s="1" t="str">
        <f t="shared" si="42"/>
        <v>Avulso</v>
      </c>
      <c r="BB4102" s="1" t="str">
        <f t="shared" si="43"/>
        <v>Hidratacao 1Luxo 1 P Longo</v>
      </c>
      <c r="BC4102" s="1">
        <f t="shared" si="38"/>
        <v>35</v>
      </c>
    </row>
    <row r="4103" spans="1:55" x14ac:dyDescent="0.3">
      <c r="A4103" t="s">
        <v>839</v>
      </c>
      <c r="B4103" s="3">
        <v>46196</v>
      </c>
      <c r="C4103" t="s">
        <v>46</v>
      </c>
      <c r="D4103">
        <v>5881</v>
      </c>
      <c r="F4103" t="s">
        <v>275</v>
      </c>
      <c r="H4103" t="s">
        <v>276</v>
      </c>
      <c r="I4103">
        <v>2816</v>
      </c>
      <c r="J4103" t="s">
        <v>72</v>
      </c>
      <c r="K4103" t="s">
        <v>436</v>
      </c>
      <c r="L4103">
        <v>557391664128</v>
      </c>
      <c r="N4103">
        <v>0</v>
      </c>
      <c r="O4103" t="s">
        <v>5</v>
      </c>
      <c r="P4103">
        <v>0</v>
      </c>
      <c r="Q4103">
        <v>35</v>
      </c>
      <c r="R4103">
        <v>35</v>
      </c>
      <c r="S4103">
        <v>1</v>
      </c>
      <c r="T4103">
        <v>35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 t="s">
        <v>6</v>
      </c>
      <c r="AG4103">
        <v>214</v>
      </c>
      <c r="AH4103" t="s">
        <v>207</v>
      </c>
      <c r="AJ4103" t="s">
        <v>192</v>
      </c>
      <c r="AK4103" t="s">
        <v>187</v>
      </c>
      <c r="AL4103" t="s">
        <v>188</v>
      </c>
      <c r="AT4103" s="1"/>
      <c r="AU4103" s="2" t="str">
        <f t="shared" si="39"/>
        <v>terça-feira, 23 de junho de 2026</v>
      </c>
      <c r="AX4103" s="1" t="str" cm="1">
        <f t="array" ref="AX4103">IFERROR(_xlfn.TEXTJOIN(", ",TRUE,_xlfn._xlws.SORT(_xlfn.UNIQUE(_xlfn._xlws.FILTER($K$2:$K$2889,($I$2:$I$2889=I4103)*($K$2:$K$2889&lt;&gt;""))))),"")</f>
        <v>Mel, Precioso</v>
      </c>
      <c r="AY4103" s="1" t="str">
        <f t="shared" si="40"/>
        <v>Serviços extras</v>
      </c>
      <c r="AZ4103" s="1" t="str">
        <f t="shared" si="41"/>
        <v>5881 | Precioso</v>
      </c>
      <c r="BA4103" s="1" t="str">
        <f t="shared" si="42"/>
        <v>Avulso</v>
      </c>
      <c r="BB4103" s="1" t="str">
        <f t="shared" si="43"/>
        <v>Hidratacao 1Luxo 1 P Longo</v>
      </c>
      <c r="BC4103" s="1">
        <f t="shared" si="38"/>
        <v>35</v>
      </c>
    </row>
    <row r="4104" spans="1:55" x14ac:dyDescent="0.3">
      <c r="A4104" t="s">
        <v>839</v>
      </c>
      <c r="B4104" s="3">
        <v>46196</v>
      </c>
      <c r="C4104" t="s">
        <v>46</v>
      </c>
      <c r="D4104">
        <v>5881</v>
      </c>
      <c r="F4104" t="s">
        <v>169</v>
      </c>
      <c r="H4104" t="s">
        <v>276</v>
      </c>
      <c r="I4104">
        <v>2816</v>
      </c>
      <c r="J4104" t="s">
        <v>72</v>
      </c>
      <c r="K4104" t="s">
        <v>436</v>
      </c>
      <c r="L4104">
        <v>557391664128</v>
      </c>
      <c r="N4104">
        <v>0</v>
      </c>
      <c r="O4104" t="s">
        <v>5</v>
      </c>
      <c r="P4104">
        <v>0</v>
      </c>
      <c r="Q4104">
        <v>10</v>
      </c>
      <c r="R4104">
        <v>10</v>
      </c>
      <c r="S4104">
        <v>1</v>
      </c>
      <c r="T4104">
        <v>10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 t="s">
        <v>6</v>
      </c>
      <c r="AG4104">
        <v>214</v>
      </c>
      <c r="AH4104" t="s">
        <v>207</v>
      </c>
      <c r="AJ4104" t="s">
        <v>192</v>
      </c>
      <c r="AK4104" t="s">
        <v>187</v>
      </c>
      <c r="AL4104" t="s">
        <v>188</v>
      </c>
      <c r="AT4104" s="1"/>
      <c r="AU4104" s="2" t="str">
        <f t="shared" si="39"/>
        <v>terça-feira, 23 de junho de 2026</v>
      </c>
      <c r="AX4104" s="1" t="str" cm="1">
        <f t="array" ref="AX4104">IFERROR(_xlfn.TEXTJOIN(", ",TRUE,_xlfn._xlws.SORT(_xlfn.UNIQUE(_xlfn._xlws.FILTER($K$2:$K$2889,($I$2:$I$2889=I4104)*($K$2:$K$2889&lt;&gt;""))))),"")</f>
        <v>Mel, Precioso</v>
      </c>
      <c r="AY4104" s="1" t="str">
        <f t="shared" si="40"/>
        <v>Serviços extras</v>
      </c>
      <c r="AZ4104" s="1" t="str">
        <f t="shared" si="41"/>
        <v>5881 | Precioso</v>
      </c>
      <c r="BA4104" s="1" t="str">
        <f t="shared" si="42"/>
        <v>Avulso</v>
      </c>
      <c r="BB4104" s="1" t="str">
        <f t="shared" si="43"/>
        <v/>
      </c>
      <c r="BC4104" s="1">
        <f t="shared" si="38"/>
        <v>10</v>
      </c>
    </row>
    <row r="4105" spans="1:55" x14ac:dyDescent="0.3">
      <c r="A4105" t="s">
        <v>839</v>
      </c>
      <c r="B4105" s="3">
        <v>46196</v>
      </c>
      <c r="C4105" t="s">
        <v>46</v>
      </c>
      <c r="D4105">
        <v>5881</v>
      </c>
      <c r="F4105" t="s">
        <v>169</v>
      </c>
      <c r="H4105" t="s">
        <v>276</v>
      </c>
      <c r="I4105">
        <v>2816</v>
      </c>
      <c r="J4105" t="s">
        <v>72</v>
      </c>
      <c r="K4105" t="s">
        <v>155</v>
      </c>
      <c r="L4105">
        <v>557391664128</v>
      </c>
      <c r="N4105">
        <v>0</v>
      </c>
      <c r="O4105" t="s">
        <v>5</v>
      </c>
      <c r="P4105">
        <v>0</v>
      </c>
      <c r="Q4105">
        <v>10</v>
      </c>
      <c r="R4105">
        <v>10</v>
      </c>
      <c r="S4105">
        <v>1</v>
      </c>
      <c r="T4105">
        <v>10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 t="s">
        <v>6</v>
      </c>
      <c r="AG4105">
        <v>214</v>
      </c>
      <c r="AH4105" t="s">
        <v>207</v>
      </c>
      <c r="AJ4105" t="s">
        <v>192</v>
      </c>
      <c r="AK4105" t="s">
        <v>190</v>
      </c>
      <c r="AL4105" t="s">
        <v>188</v>
      </c>
      <c r="AT4105" s="1"/>
      <c r="AU4105" s="2" t="str">
        <f t="shared" si="39"/>
        <v>terça-feira, 23 de junho de 2026</v>
      </c>
      <c r="AX4105" s="1" t="str" cm="1">
        <f t="array" ref="AX4105">IFERROR(_xlfn.TEXTJOIN(", ",TRUE,_xlfn._xlws.SORT(_xlfn.UNIQUE(_xlfn._xlws.FILTER($K$2:$K$2889,($I$2:$I$2889=I4105)*($K$2:$K$2889&lt;&gt;""))))),"")</f>
        <v>Mel, Precioso</v>
      </c>
      <c r="AY4105" s="1" t="str">
        <f t="shared" si="40"/>
        <v>Serviços extras</v>
      </c>
      <c r="AZ4105" s="1" t="str">
        <f t="shared" si="41"/>
        <v>5881 | Mel</v>
      </c>
      <c r="BA4105" s="1" t="str">
        <f t="shared" si="42"/>
        <v>Avulso</v>
      </c>
      <c r="BB4105" s="1" t="str">
        <f t="shared" si="43"/>
        <v/>
      </c>
      <c r="BC4105" s="1">
        <f t="shared" si="38"/>
        <v>10</v>
      </c>
    </row>
    <row r="4106" spans="1:55" x14ac:dyDescent="0.3">
      <c r="A4106" t="s">
        <v>839</v>
      </c>
      <c r="B4106" s="3">
        <v>46196</v>
      </c>
      <c r="C4106" t="s">
        <v>46</v>
      </c>
      <c r="D4106">
        <v>5883</v>
      </c>
      <c r="F4106" t="s">
        <v>134</v>
      </c>
      <c r="H4106" t="s">
        <v>276</v>
      </c>
      <c r="I4106">
        <v>2224</v>
      </c>
      <c r="J4106" t="s">
        <v>409</v>
      </c>
      <c r="K4106" t="s">
        <v>238</v>
      </c>
      <c r="L4106">
        <v>7391296456</v>
      </c>
      <c r="N4106">
        <v>0</v>
      </c>
      <c r="O4106" t="s">
        <v>5</v>
      </c>
      <c r="P4106">
        <v>0</v>
      </c>
      <c r="Q4106">
        <v>62</v>
      </c>
      <c r="R4106">
        <v>62</v>
      </c>
      <c r="S4106">
        <v>1</v>
      </c>
      <c r="T4106">
        <v>62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 t="s">
        <v>6</v>
      </c>
      <c r="AG4106">
        <v>62</v>
      </c>
      <c r="AH4106" t="s">
        <v>207</v>
      </c>
      <c r="AI4106" t="s">
        <v>209</v>
      </c>
      <c r="AJ4106" t="s">
        <v>192</v>
      </c>
      <c r="AK4106" t="s">
        <v>187</v>
      </c>
      <c r="AL4106" t="s">
        <v>188</v>
      </c>
      <c r="AT4106" s="1"/>
      <c r="AU4106" s="2" t="str">
        <f t="shared" si="39"/>
        <v>terça-feira, 23 de junho de 2026</v>
      </c>
      <c r="AX4106" s="1" t="str" cm="1">
        <f t="array" ref="AX4106">IFERROR(_xlfn.TEXTJOIN(", ",TRUE,_xlfn._xlws.SORT(_xlfn.UNIQUE(_xlfn._xlws.FILTER($K$2:$K$2889,($I$2:$I$2889=I4106)*($K$2:$K$2889&lt;&gt;""))))),"")</f>
        <v>Luke</v>
      </c>
      <c r="AY4106" s="1" t="str">
        <f t="shared" si="40"/>
        <v>Banho</v>
      </c>
      <c r="AZ4106" s="1" t="str">
        <f t="shared" si="41"/>
        <v>5883 | Luke</v>
      </c>
      <c r="BA4106" s="1" t="str">
        <f t="shared" si="42"/>
        <v>Avulso</v>
      </c>
      <c r="BB4106" s="1" t="str">
        <f t="shared" si="43"/>
        <v>Banho Porte P Pelo Longo</v>
      </c>
      <c r="BC4106" s="1">
        <f t="shared" si="38"/>
        <v>62</v>
      </c>
    </row>
    <row r="4107" spans="1:55" x14ac:dyDescent="0.3">
      <c r="A4107" t="s">
        <v>141</v>
      </c>
      <c r="B4107" s="3">
        <v>46196</v>
      </c>
      <c r="C4107" t="s">
        <v>46</v>
      </c>
      <c r="D4107">
        <v>5882</v>
      </c>
      <c r="F4107" t="s">
        <v>134</v>
      </c>
      <c r="H4107" t="s">
        <v>276</v>
      </c>
      <c r="I4107">
        <v>2616</v>
      </c>
      <c r="J4107" t="s">
        <v>14</v>
      </c>
      <c r="K4107" t="s">
        <v>179</v>
      </c>
      <c r="L4107">
        <v>5573988996862</v>
      </c>
      <c r="N4107">
        <v>0</v>
      </c>
      <c r="O4107" t="s">
        <v>5</v>
      </c>
      <c r="P4107">
        <v>0</v>
      </c>
      <c r="Q4107">
        <v>62</v>
      </c>
      <c r="R4107">
        <v>62</v>
      </c>
      <c r="S4107">
        <v>1</v>
      </c>
      <c r="T4107">
        <v>62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 t="s">
        <v>6</v>
      </c>
      <c r="AG4107">
        <v>310</v>
      </c>
      <c r="AT4107" s="1"/>
      <c r="AU4107" s="2" t="str">
        <f t="shared" si="39"/>
        <v>terça-feira, 23 de junho de 2026</v>
      </c>
      <c r="AX4107" s="1" t="str" cm="1">
        <f t="array" ref="AX4107">IFERROR(_xlfn.TEXTJOIN(", ",TRUE,_xlfn._xlws.SORT(_xlfn.UNIQUE(_xlfn._xlws.FILTER($K$2:$K$2889,($I$2:$I$2889=I4107)*($K$2:$K$2889&lt;&gt;""))))),"")</f>
        <v>Amora, Aquiles, Enzo, Jade, Jorge</v>
      </c>
      <c r="AY4107" s="1" t="str">
        <f t="shared" si="40"/>
        <v>Banho</v>
      </c>
      <c r="AZ4107" s="1" t="str">
        <f t="shared" si="41"/>
        <v>5882 | Enzo</v>
      </c>
      <c r="BA4107" s="1" t="str">
        <f t="shared" si="42"/>
        <v>Avulso</v>
      </c>
      <c r="BB4107" s="1" t="str">
        <f t="shared" si="43"/>
        <v>Banho Porte P Pelo Longo</v>
      </c>
      <c r="BC4107" s="1">
        <f t="shared" ref="BC4107:BC4170" si="44">IF(ISBLANK(B4107),"", IF(ISBLANK(R4107),Q4107*S4107,R4107*S4107))</f>
        <v>62</v>
      </c>
    </row>
    <row r="4108" spans="1:55" x14ac:dyDescent="0.3">
      <c r="A4108" t="s">
        <v>839</v>
      </c>
      <c r="B4108" s="3">
        <v>46196</v>
      </c>
      <c r="C4108" t="s">
        <v>46</v>
      </c>
      <c r="D4108">
        <v>5882</v>
      </c>
      <c r="F4108" t="s">
        <v>134</v>
      </c>
      <c r="H4108" t="s">
        <v>276</v>
      </c>
      <c r="I4108">
        <v>2616</v>
      </c>
      <c r="J4108" t="s">
        <v>14</v>
      </c>
      <c r="K4108" t="s">
        <v>182</v>
      </c>
      <c r="L4108">
        <v>5573988996862</v>
      </c>
      <c r="N4108">
        <v>0</v>
      </c>
      <c r="O4108" t="s">
        <v>5</v>
      </c>
      <c r="P4108">
        <v>0</v>
      </c>
      <c r="Q4108">
        <v>62</v>
      </c>
      <c r="R4108">
        <v>62</v>
      </c>
      <c r="S4108">
        <v>1</v>
      </c>
      <c r="T4108">
        <v>62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  <c r="AE4108">
        <v>0</v>
      </c>
      <c r="AF4108" t="s">
        <v>6</v>
      </c>
      <c r="AG4108">
        <v>310</v>
      </c>
      <c r="AT4108" s="1"/>
      <c r="AU4108" s="2" t="str">
        <f t="shared" si="39"/>
        <v>terça-feira, 23 de junho de 2026</v>
      </c>
      <c r="AX4108" s="1" t="str" cm="1">
        <f t="array" ref="AX4108">IFERROR(_xlfn.TEXTJOIN(", ",TRUE,_xlfn._xlws.SORT(_xlfn.UNIQUE(_xlfn._xlws.FILTER($K$2:$K$2889,($I$2:$I$2889=I4108)*($K$2:$K$2889&lt;&gt;""))))),"")</f>
        <v>Amora, Aquiles, Enzo, Jade, Jorge</v>
      </c>
      <c r="AY4108" s="1" t="str">
        <f t="shared" si="40"/>
        <v>Banho</v>
      </c>
      <c r="AZ4108" s="1" t="str">
        <f t="shared" si="41"/>
        <v>5882 | Amora</v>
      </c>
      <c r="BA4108" s="1" t="str">
        <f t="shared" si="42"/>
        <v>Avulso</v>
      </c>
      <c r="BB4108" s="1" t="str">
        <f t="shared" si="43"/>
        <v>Banho Porte P Pelo Longo</v>
      </c>
      <c r="BC4108" s="1">
        <f t="shared" si="44"/>
        <v>62</v>
      </c>
    </row>
    <row r="4109" spans="1:55" x14ac:dyDescent="0.3">
      <c r="A4109" t="s">
        <v>11</v>
      </c>
      <c r="B4109" s="3">
        <v>46196</v>
      </c>
      <c r="C4109" t="s">
        <v>46</v>
      </c>
      <c r="D4109">
        <v>5882</v>
      </c>
      <c r="F4109" t="s">
        <v>134</v>
      </c>
      <c r="H4109" t="s">
        <v>276</v>
      </c>
      <c r="I4109">
        <v>2616</v>
      </c>
      <c r="J4109" t="s">
        <v>14</v>
      </c>
      <c r="K4109" t="s">
        <v>646</v>
      </c>
      <c r="L4109">
        <v>5573988996862</v>
      </c>
      <c r="N4109">
        <v>0</v>
      </c>
      <c r="O4109" t="s">
        <v>5</v>
      </c>
      <c r="P4109">
        <v>0</v>
      </c>
      <c r="Q4109">
        <v>62</v>
      </c>
      <c r="R4109">
        <v>62</v>
      </c>
      <c r="S4109">
        <v>1</v>
      </c>
      <c r="T4109">
        <v>62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  <c r="AE4109">
        <v>0</v>
      </c>
      <c r="AF4109" t="s">
        <v>6</v>
      </c>
      <c r="AG4109">
        <v>310</v>
      </c>
      <c r="AT4109" s="1"/>
      <c r="AU4109" s="2" t="str">
        <f t="shared" si="39"/>
        <v>terça-feira, 23 de junho de 2026</v>
      </c>
      <c r="AX4109" s="1" t="str" cm="1">
        <f t="array" ref="AX4109">IFERROR(_xlfn.TEXTJOIN(", ",TRUE,_xlfn._xlws.SORT(_xlfn.UNIQUE(_xlfn._xlws.FILTER($K$2:$K$2889,($I$2:$I$2889=I4109)*($K$2:$K$2889&lt;&gt;""))))),"")</f>
        <v>Amora, Aquiles, Enzo, Jade, Jorge</v>
      </c>
      <c r="AY4109" s="1" t="str">
        <f t="shared" si="40"/>
        <v>Banho</v>
      </c>
      <c r="AZ4109" s="1" t="str">
        <f t="shared" si="41"/>
        <v>5882 | Aquiles</v>
      </c>
      <c r="BA4109" s="1" t="str">
        <f t="shared" si="42"/>
        <v>Avulso</v>
      </c>
      <c r="BB4109" s="1" t="str">
        <f t="shared" si="43"/>
        <v>Banho Porte P Pelo Longo</v>
      </c>
      <c r="BC4109" s="1">
        <f t="shared" si="44"/>
        <v>62</v>
      </c>
    </row>
    <row r="4110" spans="1:55" x14ac:dyDescent="0.3">
      <c r="A4110" t="s">
        <v>141</v>
      </c>
      <c r="B4110" s="3">
        <v>46196</v>
      </c>
      <c r="C4110" t="s">
        <v>46</v>
      </c>
      <c r="D4110">
        <v>5882</v>
      </c>
      <c r="F4110" t="s">
        <v>134</v>
      </c>
      <c r="H4110" t="s">
        <v>276</v>
      </c>
      <c r="I4110">
        <v>2616</v>
      </c>
      <c r="J4110" t="s">
        <v>14</v>
      </c>
      <c r="K4110" t="s">
        <v>645</v>
      </c>
      <c r="L4110">
        <v>5573988996862</v>
      </c>
      <c r="N4110">
        <v>0</v>
      </c>
      <c r="O4110" t="s">
        <v>5</v>
      </c>
      <c r="P4110">
        <v>0</v>
      </c>
      <c r="Q4110">
        <v>62</v>
      </c>
      <c r="R4110">
        <v>62</v>
      </c>
      <c r="S4110">
        <v>1</v>
      </c>
      <c r="T4110">
        <v>62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 t="s">
        <v>6</v>
      </c>
      <c r="AG4110">
        <v>310</v>
      </c>
      <c r="AT4110" s="1"/>
      <c r="AU4110" s="2" t="str">
        <f t="shared" si="39"/>
        <v>terça-feira, 23 de junho de 2026</v>
      </c>
      <c r="AX4110" s="1" t="str" cm="1">
        <f t="array" ref="AX4110">IFERROR(_xlfn.TEXTJOIN(", ",TRUE,_xlfn._xlws.SORT(_xlfn.UNIQUE(_xlfn._xlws.FILTER($K$2:$K$2889,($I$2:$I$2889=I4110)*($K$2:$K$2889&lt;&gt;""))))),"")</f>
        <v>Amora, Aquiles, Enzo, Jade, Jorge</v>
      </c>
      <c r="AY4110" s="1" t="str">
        <f t="shared" si="40"/>
        <v>Banho</v>
      </c>
      <c r="AZ4110" s="1" t="str">
        <f t="shared" si="41"/>
        <v>5882 | Jorge</v>
      </c>
      <c r="BA4110" s="1" t="str">
        <f t="shared" si="42"/>
        <v>Avulso</v>
      </c>
      <c r="BB4110" s="1" t="str">
        <f t="shared" si="43"/>
        <v>Banho Porte P Pelo Longo</v>
      </c>
      <c r="BC4110" s="1">
        <f t="shared" si="44"/>
        <v>62</v>
      </c>
    </row>
    <row r="4111" spans="1:55" x14ac:dyDescent="0.3">
      <c r="A4111" t="s">
        <v>11</v>
      </c>
      <c r="B4111" s="3">
        <v>46196</v>
      </c>
      <c r="C4111" t="s">
        <v>46</v>
      </c>
      <c r="D4111">
        <v>5882</v>
      </c>
      <c r="F4111" t="s">
        <v>134</v>
      </c>
      <c r="H4111" t="s">
        <v>276</v>
      </c>
      <c r="I4111">
        <v>2616</v>
      </c>
      <c r="J4111" t="s">
        <v>14</v>
      </c>
      <c r="K4111" t="s">
        <v>647</v>
      </c>
      <c r="L4111">
        <v>5573988996862</v>
      </c>
      <c r="N4111">
        <v>0</v>
      </c>
      <c r="O4111" t="s">
        <v>5</v>
      </c>
      <c r="P4111">
        <v>0</v>
      </c>
      <c r="Q4111">
        <v>62</v>
      </c>
      <c r="R4111">
        <v>62</v>
      </c>
      <c r="S4111">
        <v>1</v>
      </c>
      <c r="T4111">
        <v>62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  <c r="AE4111">
        <v>0</v>
      </c>
      <c r="AF4111" t="s">
        <v>6</v>
      </c>
      <c r="AG4111">
        <v>310</v>
      </c>
      <c r="AT4111" s="1"/>
      <c r="AU4111" s="2" t="str">
        <f t="shared" si="39"/>
        <v>terça-feira, 23 de junho de 2026</v>
      </c>
      <c r="AX4111" s="1" t="str" cm="1">
        <f t="array" ref="AX4111">IFERROR(_xlfn.TEXTJOIN(", ",TRUE,_xlfn._xlws.SORT(_xlfn.UNIQUE(_xlfn._xlws.FILTER($K$2:$K$2889,($I$2:$I$2889=I4111)*($K$2:$K$2889&lt;&gt;""))))),"")</f>
        <v>Amora, Aquiles, Enzo, Jade, Jorge</v>
      </c>
      <c r="AY4111" s="1" t="str">
        <f t="shared" si="40"/>
        <v>Banho</v>
      </c>
      <c r="AZ4111" s="1" t="str">
        <f t="shared" si="41"/>
        <v>5882 | Jade</v>
      </c>
      <c r="BA4111" s="1" t="str">
        <f t="shared" si="42"/>
        <v>Avulso</v>
      </c>
      <c r="BB4111" s="1" t="str">
        <f t="shared" si="43"/>
        <v>Banho Porte P Pelo Longo</v>
      </c>
      <c r="BC4111" s="1">
        <f t="shared" si="44"/>
        <v>62</v>
      </c>
    </row>
    <row r="4112" spans="1:55" x14ac:dyDescent="0.3">
      <c r="A4112" t="s">
        <v>839</v>
      </c>
      <c r="B4112" s="3">
        <v>46196</v>
      </c>
      <c r="C4112" t="s">
        <v>46</v>
      </c>
      <c r="D4112">
        <v>5885</v>
      </c>
      <c r="F4112" t="s">
        <v>134</v>
      </c>
      <c r="H4112" t="s">
        <v>276</v>
      </c>
      <c r="I4112">
        <v>2327</v>
      </c>
      <c r="J4112" t="s">
        <v>532</v>
      </c>
      <c r="K4112" t="s">
        <v>661</v>
      </c>
      <c r="L4112">
        <v>73999999999</v>
      </c>
      <c r="N4112">
        <v>0</v>
      </c>
      <c r="O4112" t="s">
        <v>5</v>
      </c>
      <c r="P4112">
        <v>0</v>
      </c>
      <c r="Q4112">
        <v>62</v>
      </c>
      <c r="R4112">
        <v>62</v>
      </c>
      <c r="S4112">
        <v>1</v>
      </c>
      <c r="T4112">
        <v>62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  <c r="AE4112">
        <v>0</v>
      </c>
      <c r="AF4112" t="s">
        <v>6</v>
      </c>
      <c r="AG4112">
        <v>62</v>
      </c>
      <c r="AT4112" s="1"/>
      <c r="AU4112" s="2" t="str">
        <f t="shared" si="39"/>
        <v>terça-feira, 23 de junho de 2026</v>
      </c>
      <c r="AX4112" s="1" t="str" cm="1">
        <f t="array" ref="AX4112">IFERROR(_xlfn.TEXTJOIN(", ",TRUE,_xlfn._xlws.SORT(_xlfn.UNIQUE(_xlfn._xlws.FILTER($K$2:$K$2889,($I$2:$I$2889=I4112)*($K$2:$K$2889&lt;&gt;""))))),"")</f>
        <v>Toff</v>
      </c>
      <c r="AY4112" s="1" t="str">
        <f t="shared" si="40"/>
        <v>Banho</v>
      </c>
      <c r="AZ4112" s="1" t="str">
        <f t="shared" si="41"/>
        <v>5885 | Toff</v>
      </c>
      <c r="BA4112" s="1" t="str">
        <f t="shared" si="42"/>
        <v>Avulso</v>
      </c>
      <c r="BB4112" s="1" t="str">
        <f t="shared" si="43"/>
        <v>Banho Porte P Pelo Longo</v>
      </c>
      <c r="BC4112" s="1">
        <f t="shared" si="44"/>
        <v>62</v>
      </c>
    </row>
    <row r="4113" spans="1:55" x14ac:dyDescent="0.3">
      <c r="A4113" t="s">
        <v>11</v>
      </c>
      <c r="B4113" s="3">
        <v>46196</v>
      </c>
      <c r="C4113" t="s">
        <v>46</v>
      </c>
      <c r="D4113">
        <v>5884</v>
      </c>
      <c r="F4113" t="s">
        <v>217</v>
      </c>
      <c r="H4113" t="s">
        <v>276</v>
      </c>
      <c r="I4113">
        <v>2650</v>
      </c>
      <c r="J4113" t="s">
        <v>29</v>
      </c>
      <c r="K4113" t="s">
        <v>396</v>
      </c>
      <c r="L4113">
        <v>5562984662998</v>
      </c>
      <c r="N4113">
        <v>0</v>
      </c>
      <c r="O4113" t="s">
        <v>5</v>
      </c>
      <c r="P4113">
        <v>0</v>
      </c>
      <c r="Q4113">
        <v>59</v>
      </c>
      <c r="R4113">
        <v>59</v>
      </c>
      <c r="S4113">
        <v>1</v>
      </c>
      <c r="T4113">
        <v>59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 t="s">
        <v>6</v>
      </c>
      <c r="AG4113">
        <v>167.9</v>
      </c>
      <c r="AH4113" t="s">
        <v>397</v>
      </c>
      <c r="AI4113" t="s">
        <v>245</v>
      </c>
      <c r="AJ4113" t="s">
        <v>214</v>
      </c>
      <c r="AK4113" t="s">
        <v>187</v>
      </c>
      <c r="AL4113" t="s">
        <v>188</v>
      </c>
      <c r="AT4113" s="1"/>
      <c r="AU4113" s="2" t="str">
        <f t="shared" si="39"/>
        <v>terça-feira, 23 de junho de 2026</v>
      </c>
      <c r="AX4113" s="1" t="str" cm="1">
        <f t="array" ref="AX4113">IFERROR(_xlfn.TEXTJOIN(", ",TRUE,_xlfn._xlws.SORT(_xlfn.UNIQUE(_xlfn._xlws.FILTER($K$2:$K$2889,($I$2:$I$2889=I4113)*($K$2:$K$2889&lt;&gt;""))))),"")</f>
        <v>Nala, Simba</v>
      </c>
      <c r="AY4113" s="1" t="str">
        <f t="shared" si="40"/>
        <v>Banho</v>
      </c>
      <c r="AZ4113" s="1" t="str">
        <f t="shared" si="41"/>
        <v>5884 | Simba</v>
      </c>
      <c r="BA4113" s="1" t="str">
        <f t="shared" si="42"/>
        <v>Avulso</v>
      </c>
      <c r="BB4113" s="1" t="str">
        <f t="shared" si="43"/>
        <v>Banho Porte P Pelo curto</v>
      </c>
      <c r="BC4113" s="1">
        <f t="shared" si="44"/>
        <v>59</v>
      </c>
    </row>
    <row r="4114" spans="1:55" x14ac:dyDescent="0.3">
      <c r="A4114" t="s">
        <v>11</v>
      </c>
      <c r="B4114" s="3">
        <v>46196</v>
      </c>
      <c r="C4114" t="s">
        <v>46</v>
      </c>
      <c r="D4114">
        <v>5884</v>
      </c>
      <c r="F4114" t="s">
        <v>217</v>
      </c>
      <c r="H4114" t="s">
        <v>276</v>
      </c>
      <c r="I4114">
        <v>2650</v>
      </c>
      <c r="J4114" t="s">
        <v>29</v>
      </c>
      <c r="K4114" t="s">
        <v>398</v>
      </c>
      <c r="L4114">
        <v>5562984662998</v>
      </c>
      <c r="N4114">
        <v>0</v>
      </c>
      <c r="O4114" t="s">
        <v>5</v>
      </c>
      <c r="P4114">
        <v>0</v>
      </c>
      <c r="Q4114">
        <v>59</v>
      </c>
      <c r="R4114">
        <v>59</v>
      </c>
      <c r="S4114">
        <v>1</v>
      </c>
      <c r="T4114">
        <v>59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 t="s">
        <v>6</v>
      </c>
      <c r="AG4114">
        <v>167.9</v>
      </c>
      <c r="AH4114" t="s">
        <v>397</v>
      </c>
      <c r="AI4114" t="s">
        <v>295</v>
      </c>
      <c r="AJ4114" t="s">
        <v>214</v>
      </c>
      <c r="AK4114" t="s">
        <v>190</v>
      </c>
      <c r="AL4114" t="s">
        <v>188</v>
      </c>
      <c r="AT4114" s="1"/>
      <c r="AU4114" s="2" t="str">
        <f t="shared" si="39"/>
        <v>terça-feira, 23 de junho de 2026</v>
      </c>
      <c r="AX4114" s="1" t="str" cm="1">
        <f t="array" ref="AX4114">IFERROR(_xlfn.TEXTJOIN(", ",TRUE,_xlfn._xlws.SORT(_xlfn.UNIQUE(_xlfn._xlws.FILTER($K$2:$K$2889,($I$2:$I$2889=I4114)*($K$2:$K$2889&lt;&gt;""))))),"")</f>
        <v>Nala, Simba</v>
      </c>
      <c r="AY4114" s="1" t="str">
        <f t="shared" si="40"/>
        <v>Banho</v>
      </c>
      <c r="AZ4114" s="1" t="str">
        <f t="shared" si="41"/>
        <v>5884 | Nala</v>
      </c>
      <c r="BA4114" s="1" t="str">
        <f t="shared" si="42"/>
        <v>Avulso</v>
      </c>
      <c r="BB4114" s="1" t="str">
        <f t="shared" si="43"/>
        <v>Banho Porte P Pelo curto</v>
      </c>
      <c r="BC4114" s="1">
        <f t="shared" si="44"/>
        <v>59</v>
      </c>
    </row>
    <row r="4115" spans="1:55" x14ac:dyDescent="0.3">
      <c r="A4115" t="s">
        <v>11</v>
      </c>
      <c r="B4115" s="3">
        <v>46196</v>
      </c>
      <c r="C4115" t="s">
        <v>46</v>
      </c>
      <c r="D4115">
        <v>5884</v>
      </c>
      <c r="F4115" t="s">
        <v>169</v>
      </c>
      <c r="H4115" t="s">
        <v>276</v>
      </c>
      <c r="I4115">
        <v>2650</v>
      </c>
      <c r="J4115" t="s">
        <v>29</v>
      </c>
      <c r="K4115" t="s">
        <v>396</v>
      </c>
      <c r="L4115">
        <v>5562984662998</v>
      </c>
      <c r="N4115">
        <v>0</v>
      </c>
      <c r="O4115" t="s">
        <v>5</v>
      </c>
      <c r="P4115">
        <v>0</v>
      </c>
      <c r="Q4115">
        <v>10</v>
      </c>
      <c r="R4115">
        <v>10</v>
      </c>
      <c r="S4115">
        <v>1</v>
      </c>
      <c r="T4115">
        <v>10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 t="s">
        <v>6</v>
      </c>
      <c r="AG4115">
        <v>167.9</v>
      </c>
      <c r="AH4115" t="s">
        <v>397</v>
      </c>
      <c r="AI4115" t="s">
        <v>245</v>
      </c>
      <c r="AJ4115" t="s">
        <v>214</v>
      </c>
      <c r="AK4115" t="s">
        <v>187</v>
      </c>
      <c r="AL4115" t="s">
        <v>188</v>
      </c>
      <c r="AT4115" s="1"/>
      <c r="AU4115" s="2" t="str">
        <f t="shared" si="39"/>
        <v>terça-feira, 23 de junho de 2026</v>
      </c>
      <c r="AX4115" s="1" t="str" cm="1">
        <f t="array" ref="AX4115">IFERROR(_xlfn.TEXTJOIN(", ",TRUE,_xlfn._xlws.SORT(_xlfn.UNIQUE(_xlfn._xlws.FILTER($K$2:$K$2889,($I$2:$I$2889=I4115)*($K$2:$K$2889&lt;&gt;""))))),"")</f>
        <v>Nala, Simba</v>
      </c>
      <c r="AY4115" s="1" t="str">
        <f t="shared" si="40"/>
        <v>Serviços extras</v>
      </c>
      <c r="AZ4115" s="1" t="str">
        <f t="shared" si="41"/>
        <v>5884 | Simba</v>
      </c>
      <c r="BA4115" s="1" t="str">
        <f t="shared" si="42"/>
        <v>Avulso</v>
      </c>
      <c r="BB4115" s="1" t="str">
        <f t="shared" si="43"/>
        <v/>
      </c>
      <c r="BC4115" s="1">
        <f t="shared" si="44"/>
        <v>10</v>
      </c>
    </row>
    <row r="4116" spans="1:55" x14ac:dyDescent="0.3">
      <c r="A4116" t="s">
        <v>11</v>
      </c>
      <c r="B4116" s="3">
        <v>46196</v>
      </c>
      <c r="C4116" t="s">
        <v>46</v>
      </c>
      <c r="D4116">
        <v>5884</v>
      </c>
      <c r="F4116" t="s">
        <v>169</v>
      </c>
      <c r="H4116" t="s">
        <v>276</v>
      </c>
      <c r="I4116">
        <v>2650</v>
      </c>
      <c r="J4116" t="s">
        <v>29</v>
      </c>
      <c r="K4116" t="s">
        <v>398</v>
      </c>
      <c r="L4116">
        <v>5562984662998</v>
      </c>
      <c r="N4116">
        <v>0</v>
      </c>
      <c r="O4116" t="s">
        <v>5</v>
      </c>
      <c r="P4116">
        <v>0</v>
      </c>
      <c r="Q4116">
        <v>10</v>
      </c>
      <c r="R4116">
        <v>10</v>
      </c>
      <c r="S4116">
        <v>1</v>
      </c>
      <c r="T4116">
        <v>10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 t="s">
        <v>6</v>
      </c>
      <c r="AG4116">
        <v>167.9</v>
      </c>
      <c r="AH4116" t="s">
        <v>397</v>
      </c>
      <c r="AI4116" t="s">
        <v>295</v>
      </c>
      <c r="AJ4116" t="s">
        <v>214</v>
      </c>
      <c r="AK4116" t="s">
        <v>190</v>
      </c>
      <c r="AL4116" t="s">
        <v>188</v>
      </c>
      <c r="AT4116" s="1"/>
      <c r="AU4116" s="2" t="str">
        <f t="shared" si="39"/>
        <v>terça-feira, 23 de junho de 2026</v>
      </c>
      <c r="AX4116" s="1" t="str" cm="1">
        <f t="array" ref="AX4116">IFERROR(_xlfn.TEXTJOIN(", ",TRUE,_xlfn._xlws.SORT(_xlfn.UNIQUE(_xlfn._xlws.FILTER($K$2:$K$2889,($I$2:$I$2889=I4116)*($K$2:$K$2889&lt;&gt;""))))),"")</f>
        <v>Nala, Simba</v>
      </c>
      <c r="AY4116" s="1" t="str">
        <f t="shared" si="40"/>
        <v>Serviços extras</v>
      </c>
      <c r="AZ4116" s="1" t="str">
        <f t="shared" si="41"/>
        <v>5884 | Nala</v>
      </c>
      <c r="BA4116" s="1" t="str">
        <f t="shared" si="42"/>
        <v>Avulso</v>
      </c>
      <c r="BB4116" s="1" t="str">
        <f t="shared" si="43"/>
        <v/>
      </c>
      <c r="BC4116" s="1">
        <f t="shared" si="44"/>
        <v>10</v>
      </c>
    </row>
    <row r="4117" spans="1:55" x14ac:dyDescent="0.3">
      <c r="A4117" t="s">
        <v>1</v>
      </c>
      <c r="B4117" s="3">
        <v>46196</v>
      </c>
      <c r="C4117" t="s">
        <v>46</v>
      </c>
      <c r="D4117">
        <v>5884</v>
      </c>
      <c r="E4117">
        <v>0</v>
      </c>
      <c r="F4117" t="s">
        <v>490</v>
      </c>
      <c r="H4117" t="s">
        <v>4</v>
      </c>
      <c r="I4117">
        <v>2650</v>
      </c>
      <c r="J4117" t="s">
        <v>29</v>
      </c>
      <c r="L4117">
        <v>5562984662998</v>
      </c>
      <c r="N4117">
        <v>0</v>
      </c>
      <c r="O4117" t="s">
        <v>5</v>
      </c>
      <c r="P4117">
        <v>0</v>
      </c>
      <c r="Q4117">
        <v>29.9</v>
      </c>
      <c r="R4117">
        <v>29.9</v>
      </c>
      <c r="S4117">
        <v>1</v>
      </c>
      <c r="T4117">
        <v>29.9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 t="s">
        <v>6</v>
      </c>
      <c r="AG4117">
        <v>167.9</v>
      </c>
      <c r="AS4117" t="s">
        <v>13</v>
      </c>
      <c r="AT4117" s="1"/>
      <c r="AU4117" s="2" t="str">
        <f t="shared" si="39"/>
        <v>terça-feira, 23 de junho de 2026</v>
      </c>
      <c r="AX4117" s="1" t="str" cm="1">
        <f t="array" ref="AX4117">IFERROR(_xlfn.TEXTJOIN(", ",TRUE,_xlfn._xlws.SORT(_xlfn.UNIQUE(_xlfn._xlws.FILTER($K$2:$K$2889,($I$2:$I$2889=I4117)*($K$2:$K$2889&lt;&gt;""))))),"")</f>
        <v>Nala, Simba</v>
      </c>
      <c r="AY4117" s="1" t="str">
        <f t="shared" si="40"/>
        <v>Loja</v>
      </c>
      <c r="AZ4117" s="1" t="str">
        <f t="shared" si="41"/>
        <v xml:space="preserve">5884 | </v>
      </c>
      <c r="BA4117" s="1" t="str">
        <f t="shared" si="42"/>
        <v>Outros</v>
      </c>
      <c r="BB4117" s="1" t="str">
        <f t="shared" si="43"/>
        <v/>
      </c>
      <c r="BC4117" s="1">
        <f t="shared" si="44"/>
        <v>29.9</v>
      </c>
    </row>
    <row r="4118" spans="1:55" x14ac:dyDescent="0.3">
      <c r="A4118" t="s">
        <v>839</v>
      </c>
      <c r="B4118" s="3">
        <v>46198</v>
      </c>
      <c r="C4118" t="s">
        <v>9</v>
      </c>
      <c r="D4118">
        <v>5888</v>
      </c>
      <c r="F4118" t="s">
        <v>134</v>
      </c>
      <c r="H4118" t="s">
        <v>276</v>
      </c>
      <c r="I4118">
        <v>2836</v>
      </c>
      <c r="J4118" t="s">
        <v>597</v>
      </c>
      <c r="K4118" t="s">
        <v>697</v>
      </c>
      <c r="L4118">
        <v>557399071088</v>
      </c>
      <c r="N4118">
        <v>0</v>
      </c>
      <c r="O4118" t="s">
        <v>5</v>
      </c>
      <c r="P4118">
        <v>0</v>
      </c>
      <c r="Q4118">
        <v>62</v>
      </c>
      <c r="R4118">
        <v>62</v>
      </c>
      <c r="S4118">
        <v>1</v>
      </c>
      <c r="T4118">
        <v>62</v>
      </c>
      <c r="U4118">
        <v>0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 t="s">
        <v>6</v>
      </c>
      <c r="AG4118">
        <v>260</v>
      </c>
      <c r="AT4118" s="1"/>
      <c r="AU4118" s="2" t="str">
        <f t="shared" si="39"/>
        <v>quinta-feira, 25 de junho de 2026</v>
      </c>
      <c r="AX4118" s="1" t="str" cm="1">
        <f t="array" ref="AX4118">IFERROR(_xlfn.TEXTJOIN(", ",TRUE,_xlfn._xlws.SORT(_xlfn.UNIQUE(_xlfn._xlws.FILTER($K$2:$K$2889,($I$2:$I$2889=I4118)*($K$2:$K$2889&lt;&gt;""))))),"")</f>
        <v>Michelinha, Pipoca</v>
      </c>
      <c r="AY4118" s="1" t="str">
        <f t="shared" si="40"/>
        <v>Banho</v>
      </c>
      <c r="AZ4118" s="1" t="str">
        <f t="shared" si="41"/>
        <v>5888 | Pipoca</v>
      </c>
      <c r="BA4118" s="1" t="str">
        <f t="shared" si="42"/>
        <v>Avulso</v>
      </c>
      <c r="BB4118" s="1" t="str">
        <f t="shared" si="43"/>
        <v>Banho Porte P Pelo Longo</v>
      </c>
      <c r="BC4118" s="1">
        <f t="shared" si="44"/>
        <v>62</v>
      </c>
    </row>
    <row r="4119" spans="1:55" x14ac:dyDescent="0.3">
      <c r="A4119" t="s">
        <v>141</v>
      </c>
      <c r="B4119" s="3">
        <v>46198</v>
      </c>
      <c r="C4119" t="s">
        <v>9</v>
      </c>
      <c r="D4119">
        <v>5888</v>
      </c>
      <c r="F4119" t="s">
        <v>291</v>
      </c>
      <c r="H4119" t="s">
        <v>276</v>
      </c>
      <c r="I4119">
        <v>2836</v>
      </c>
      <c r="J4119" t="s">
        <v>597</v>
      </c>
      <c r="K4119" t="s">
        <v>697</v>
      </c>
      <c r="L4119">
        <v>557399071088</v>
      </c>
      <c r="N4119">
        <v>0</v>
      </c>
      <c r="O4119" t="s">
        <v>5</v>
      </c>
      <c r="P4119">
        <v>0</v>
      </c>
      <c r="Q4119">
        <v>43</v>
      </c>
      <c r="R4119">
        <v>43</v>
      </c>
      <c r="S4119">
        <v>1</v>
      </c>
      <c r="T4119">
        <v>43</v>
      </c>
      <c r="U4119">
        <v>0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 t="s">
        <v>6</v>
      </c>
      <c r="AG4119">
        <v>260</v>
      </c>
      <c r="AT4119" s="1"/>
      <c r="AU4119" s="2" t="str">
        <f t="shared" si="39"/>
        <v>quinta-feira, 25 de junho de 2026</v>
      </c>
      <c r="AX4119" s="1" t="str" cm="1">
        <f t="array" ref="AX4119">IFERROR(_xlfn.TEXTJOIN(", ",TRUE,_xlfn._xlws.SORT(_xlfn.UNIQUE(_xlfn._xlws.FILTER($K$2:$K$2889,($I$2:$I$2889=I4119)*($K$2:$K$2889&lt;&gt;""))))),"")</f>
        <v>Michelinha, Pipoca</v>
      </c>
      <c r="AY4119" s="1" t="str">
        <f t="shared" si="40"/>
        <v>Serviços extras</v>
      </c>
      <c r="AZ4119" s="1" t="str">
        <f t="shared" si="41"/>
        <v>5888 | Pipoca</v>
      </c>
      <c r="BA4119" s="1" t="str">
        <f t="shared" si="42"/>
        <v>Avulso</v>
      </c>
      <c r="BB4119" s="1" t="str">
        <f t="shared" si="43"/>
        <v/>
      </c>
      <c r="BC4119" s="1">
        <f t="shared" si="44"/>
        <v>43</v>
      </c>
    </row>
    <row r="4120" spans="1:55" x14ac:dyDescent="0.3">
      <c r="A4120" t="s">
        <v>141</v>
      </c>
      <c r="B4120" s="3">
        <v>46198</v>
      </c>
      <c r="C4120" t="s">
        <v>9</v>
      </c>
      <c r="D4120">
        <v>5888</v>
      </c>
      <c r="F4120" t="s">
        <v>193</v>
      </c>
      <c r="H4120" t="s">
        <v>276</v>
      </c>
      <c r="I4120">
        <v>2836</v>
      </c>
      <c r="J4120" t="s">
        <v>597</v>
      </c>
      <c r="K4120" t="s">
        <v>698</v>
      </c>
      <c r="L4120">
        <v>557399071088</v>
      </c>
      <c r="N4120">
        <v>0</v>
      </c>
      <c r="O4120" t="s">
        <v>5</v>
      </c>
      <c r="P4120">
        <v>0</v>
      </c>
      <c r="Q4120">
        <v>85</v>
      </c>
      <c r="R4120">
        <v>85</v>
      </c>
      <c r="S4120">
        <v>1</v>
      </c>
      <c r="T4120">
        <v>85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 t="s">
        <v>6</v>
      </c>
      <c r="AG4120">
        <v>260</v>
      </c>
      <c r="AT4120" s="1"/>
      <c r="AU4120" s="2" t="str">
        <f t="shared" si="39"/>
        <v>quinta-feira, 25 de junho de 2026</v>
      </c>
      <c r="AX4120" s="1" t="str" cm="1">
        <f t="array" ref="AX4120">IFERROR(_xlfn.TEXTJOIN(", ",TRUE,_xlfn._xlws.SORT(_xlfn.UNIQUE(_xlfn._xlws.FILTER($K$2:$K$2889,($I$2:$I$2889=I4120)*($K$2:$K$2889&lt;&gt;""))))),"")</f>
        <v>Michelinha, Pipoca</v>
      </c>
      <c r="AY4120" s="1" t="str">
        <f t="shared" si="40"/>
        <v>Banho</v>
      </c>
      <c r="AZ4120" s="1" t="str">
        <f t="shared" si="41"/>
        <v>5888 | Michelinha</v>
      </c>
      <c r="BA4120" s="1" t="str">
        <f t="shared" si="42"/>
        <v>Avulso</v>
      </c>
      <c r="BB4120" s="1" t="str">
        <f t="shared" si="43"/>
        <v>Banho Porte M Pelo longo</v>
      </c>
      <c r="BC4120" s="1">
        <f t="shared" si="44"/>
        <v>85</v>
      </c>
    </row>
    <row r="4121" spans="1:55" x14ac:dyDescent="0.3">
      <c r="A4121" t="s">
        <v>141</v>
      </c>
      <c r="B4121" s="3">
        <v>46198</v>
      </c>
      <c r="C4121" t="s">
        <v>9</v>
      </c>
      <c r="D4121">
        <v>5888</v>
      </c>
      <c r="F4121" t="s">
        <v>716</v>
      </c>
      <c r="H4121" t="s">
        <v>276</v>
      </c>
      <c r="I4121">
        <v>2836</v>
      </c>
      <c r="J4121" t="s">
        <v>597</v>
      </c>
      <c r="K4121" t="s">
        <v>698</v>
      </c>
      <c r="L4121">
        <v>557399071088</v>
      </c>
      <c r="N4121">
        <v>0</v>
      </c>
      <c r="O4121" t="s">
        <v>5</v>
      </c>
      <c r="P4121">
        <v>0</v>
      </c>
      <c r="Q4121">
        <v>50</v>
      </c>
      <c r="R4121">
        <v>50</v>
      </c>
      <c r="S4121">
        <v>1</v>
      </c>
      <c r="T4121">
        <v>50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 t="s">
        <v>6</v>
      </c>
      <c r="AG4121">
        <v>260</v>
      </c>
      <c r="AT4121" s="1"/>
      <c r="AU4121" s="2" t="str">
        <f t="shared" si="39"/>
        <v>quinta-feira, 25 de junho de 2026</v>
      </c>
      <c r="AX4121" s="1" t="str" cm="1">
        <f t="array" ref="AX4121">IFERROR(_xlfn.TEXTJOIN(", ",TRUE,_xlfn._xlws.SORT(_xlfn.UNIQUE(_xlfn._xlws.FILTER($K$2:$K$2889,($I$2:$I$2889=I4121)*($K$2:$K$2889&lt;&gt;""))))),"")</f>
        <v>Michelinha, Pipoca</v>
      </c>
      <c r="AY4121" s="1" t="str">
        <f t="shared" si="40"/>
        <v>Serviços extras</v>
      </c>
      <c r="AZ4121" s="1" t="str">
        <f t="shared" si="41"/>
        <v>5888 | Michelinha</v>
      </c>
      <c r="BA4121" s="1" t="str">
        <f t="shared" si="42"/>
        <v>Avulso</v>
      </c>
      <c r="BB4121" s="1" t="str">
        <f t="shared" si="43"/>
        <v/>
      </c>
      <c r="BC4121" s="1">
        <f t="shared" si="44"/>
        <v>50</v>
      </c>
    </row>
    <row r="4122" spans="1:55" x14ac:dyDescent="0.3">
      <c r="A4122" t="s">
        <v>839</v>
      </c>
      <c r="B4122" s="3">
        <v>46198</v>
      </c>
      <c r="C4122" t="s">
        <v>9</v>
      </c>
      <c r="D4122">
        <v>5888</v>
      </c>
      <c r="F4122" t="s">
        <v>169</v>
      </c>
      <c r="H4122" t="s">
        <v>276</v>
      </c>
      <c r="I4122">
        <v>2836</v>
      </c>
      <c r="J4122" t="s">
        <v>597</v>
      </c>
      <c r="K4122" t="s">
        <v>697</v>
      </c>
      <c r="L4122">
        <v>557399071088</v>
      </c>
      <c r="N4122">
        <v>0</v>
      </c>
      <c r="O4122" t="s">
        <v>5</v>
      </c>
      <c r="P4122">
        <v>0</v>
      </c>
      <c r="Q4122">
        <v>10</v>
      </c>
      <c r="R4122">
        <v>10</v>
      </c>
      <c r="S4122">
        <v>1</v>
      </c>
      <c r="T4122">
        <v>10</v>
      </c>
      <c r="U4122">
        <v>0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 t="s">
        <v>6</v>
      </c>
      <c r="AG4122">
        <v>260</v>
      </c>
      <c r="AT4122" s="1"/>
      <c r="AU4122" s="2" t="str">
        <f t="shared" si="39"/>
        <v>quinta-feira, 25 de junho de 2026</v>
      </c>
      <c r="AX4122" s="1" t="str" cm="1">
        <f t="array" ref="AX4122">IFERROR(_xlfn.TEXTJOIN(", ",TRUE,_xlfn._xlws.SORT(_xlfn.UNIQUE(_xlfn._xlws.FILTER($K$2:$K$2889,($I$2:$I$2889=I4122)*($K$2:$K$2889&lt;&gt;""))))),"")</f>
        <v>Michelinha, Pipoca</v>
      </c>
      <c r="AY4122" s="1" t="str">
        <f t="shared" si="40"/>
        <v>Serviços extras</v>
      </c>
      <c r="AZ4122" s="1" t="str">
        <f t="shared" si="41"/>
        <v>5888 | Pipoca</v>
      </c>
      <c r="BA4122" s="1" t="str">
        <f t="shared" si="42"/>
        <v>Avulso</v>
      </c>
      <c r="BB4122" s="1" t="str">
        <f t="shared" si="43"/>
        <v/>
      </c>
      <c r="BC4122" s="1">
        <f t="shared" si="44"/>
        <v>10</v>
      </c>
    </row>
    <row r="4123" spans="1:55" x14ac:dyDescent="0.3">
      <c r="A4123" t="s">
        <v>141</v>
      </c>
      <c r="B4123" s="3">
        <v>46198</v>
      </c>
      <c r="C4123" t="s">
        <v>9</v>
      </c>
      <c r="D4123">
        <v>5888</v>
      </c>
      <c r="F4123" t="s">
        <v>169</v>
      </c>
      <c r="H4123" t="s">
        <v>276</v>
      </c>
      <c r="I4123">
        <v>2836</v>
      </c>
      <c r="J4123" t="s">
        <v>597</v>
      </c>
      <c r="K4123" t="s">
        <v>698</v>
      </c>
      <c r="L4123">
        <v>557399071088</v>
      </c>
      <c r="N4123">
        <v>0</v>
      </c>
      <c r="O4123" t="s">
        <v>5</v>
      </c>
      <c r="P4123">
        <v>0</v>
      </c>
      <c r="Q4123">
        <v>10</v>
      </c>
      <c r="R4123">
        <v>10</v>
      </c>
      <c r="S4123">
        <v>1</v>
      </c>
      <c r="T4123">
        <v>10</v>
      </c>
      <c r="U4123">
        <v>0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 t="s">
        <v>6</v>
      </c>
      <c r="AG4123">
        <v>260</v>
      </c>
      <c r="AT4123" s="1"/>
      <c r="AU4123" s="2" t="str">
        <f t="shared" si="39"/>
        <v>quinta-feira, 25 de junho de 2026</v>
      </c>
      <c r="AX4123" s="1" t="str" cm="1">
        <f t="array" ref="AX4123">IFERROR(_xlfn.TEXTJOIN(", ",TRUE,_xlfn._xlws.SORT(_xlfn.UNIQUE(_xlfn._xlws.FILTER($K$2:$K$2889,($I$2:$I$2889=I4123)*($K$2:$K$2889&lt;&gt;""))))),"")</f>
        <v>Michelinha, Pipoca</v>
      </c>
      <c r="AY4123" s="1" t="str">
        <f t="shared" si="40"/>
        <v>Serviços extras</v>
      </c>
      <c r="AZ4123" s="1" t="str">
        <f t="shared" si="41"/>
        <v>5888 | Michelinha</v>
      </c>
      <c r="BA4123" s="1" t="str">
        <f t="shared" si="42"/>
        <v>Avulso</v>
      </c>
      <c r="BB4123" s="1" t="str">
        <f t="shared" si="43"/>
        <v/>
      </c>
      <c r="BC4123" s="1">
        <f t="shared" si="44"/>
        <v>10</v>
      </c>
    </row>
    <row r="4124" spans="1:55" x14ac:dyDescent="0.3">
      <c r="A4124" t="s">
        <v>839</v>
      </c>
      <c r="B4124" s="3">
        <v>46198</v>
      </c>
      <c r="C4124" t="s">
        <v>9</v>
      </c>
      <c r="D4124">
        <v>5889</v>
      </c>
      <c r="F4124" t="s">
        <v>134</v>
      </c>
      <c r="H4124" t="s">
        <v>276</v>
      </c>
      <c r="I4124">
        <v>2886</v>
      </c>
      <c r="J4124" t="s">
        <v>326</v>
      </c>
      <c r="K4124" t="s">
        <v>327</v>
      </c>
      <c r="L4124">
        <v>553184878833</v>
      </c>
      <c r="N4124">
        <v>0</v>
      </c>
      <c r="O4124" t="s">
        <v>5</v>
      </c>
      <c r="P4124">
        <v>0</v>
      </c>
      <c r="Q4124">
        <v>62</v>
      </c>
      <c r="R4124">
        <v>62</v>
      </c>
      <c r="S4124">
        <v>1</v>
      </c>
      <c r="T4124">
        <v>62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  <c r="AE4124">
        <v>0</v>
      </c>
      <c r="AF4124" t="s">
        <v>6</v>
      </c>
      <c r="AG4124">
        <v>144</v>
      </c>
      <c r="AT4124" s="1"/>
      <c r="AU4124" s="2" t="str">
        <f t="shared" si="39"/>
        <v>quinta-feira, 25 de junho de 2026</v>
      </c>
      <c r="AX4124" s="1" t="str" cm="1">
        <f t="array" ref="AX4124">IFERROR(_xlfn.TEXTJOIN(", ",TRUE,_xlfn._xlws.SORT(_xlfn.UNIQUE(_xlfn._xlws.FILTER($K$2:$K$2889,($I$2:$I$2889=I4124)*($K$2:$K$2889&lt;&gt;""))))),"")</f>
        <v>Lily</v>
      </c>
      <c r="AY4124" s="1" t="str">
        <f t="shared" si="40"/>
        <v>Banho</v>
      </c>
      <c r="AZ4124" s="1" t="str">
        <f t="shared" si="41"/>
        <v>5889 | Lily</v>
      </c>
      <c r="BA4124" s="1" t="str">
        <f t="shared" si="42"/>
        <v>Avulso</v>
      </c>
      <c r="BB4124" s="1" t="str">
        <f t="shared" si="43"/>
        <v>Banho Porte P Pelo Longo</v>
      </c>
      <c r="BC4124" s="1">
        <f t="shared" si="44"/>
        <v>62</v>
      </c>
    </row>
    <row r="4125" spans="1:55" x14ac:dyDescent="0.3">
      <c r="A4125" t="s">
        <v>839</v>
      </c>
      <c r="B4125" s="3">
        <v>46198</v>
      </c>
      <c r="C4125" t="s">
        <v>9</v>
      </c>
      <c r="D4125">
        <v>5889</v>
      </c>
      <c r="F4125" t="s">
        <v>169</v>
      </c>
      <c r="H4125" t="s">
        <v>276</v>
      </c>
      <c r="I4125">
        <v>2886</v>
      </c>
      <c r="J4125" t="s">
        <v>326</v>
      </c>
      <c r="K4125" t="s">
        <v>327</v>
      </c>
      <c r="L4125">
        <v>553184878833</v>
      </c>
      <c r="N4125">
        <v>0</v>
      </c>
      <c r="O4125" t="s">
        <v>5</v>
      </c>
      <c r="P4125">
        <v>0</v>
      </c>
      <c r="Q4125">
        <v>10</v>
      </c>
      <c r="R4125">
        <v>10</v>
      </c>
      <c r="S4125">
        <v>1</v>
      </c>
      <c r="T4125">
        <v>10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  <c r="AE4125">
        <v>0</v>
      </c>
      <c r="AF4125" t="s">
        <v>6</v>
      </c>
      <c r="AG4125">
        <v>144</v>
      </c>
      <c r="AT4125" s="1"/>
      <c r="AU4125" s="2" t="str">
        <f t="shared" si="39"/>
        <v>quinta-feira, 25 de junho de 2026</v>
      </c>
      <c r="AX4125" s="1" t="str" cm="1">
        <f t="array" ref="AX4125">IFERROR(_xlfn.TEXTJOIN(", ",TRUE,_xlfn._xlws.SORT(_xlfn.UNIQUE(_xlfn._xlws.FILTER($K$2:$K$2889,($I$2:$I$2889=I4125)*($K$2:$K$2889&lt;&gt;""))))),"")</f>
        <v>Lily</v>
      </c>
      <c r="AY4125" s="1" t="str">
        <f t="shared" si="40"/>
        <v>Serviços extras</v>
      </c>
      <c r="AZ4125" s="1" t="str">
        <f t="shared" si="41"/>
        <v>5889 | Lily</v>
      </c>
      <c r="BA4125" s="1" t="str">
        <f t="shared" si="42"/>
        <v>Avulso</v>
      </c>
      <c r="BB4125" s="1" t="str">
        <f t="shared" si="43"/>
        <v/>
      </c>
      <c r="BC4125" s="1">
        <f t="shared" si="44"/>
        <v>10</v>
      </c>
    </row>
    <row r="4126" spans="1:55" x14ac:dyDescent="0.3">
      <c r="A4126" t="s">
        <v>839</v>
      </c>
      <c r="B4126" s="3">
        <v>46198</v>
      </c>
      <c r="C4126" t="s">
        <v>9</v>
      </c>
      <c r="D4126">
        <v>5889</v>
      </c>
      <c r="F4126" t="s">
        <v>134</v>
      </c>
      <c r="H4126" t="s">
        <v>276</v>
      </c>
      <c r="I4126">
        <v>2886</v>
      </c>
      <c r="J4126" t="s">
        <v>326</v>
      </c>
      <c r="K4126" t="s">
        <v>905</v>
      </c>
      <c r="L4126">
        <v>553184878833</v>
      </c>
      <c r="N4126">
        <v>0</v>
      </c>
      <c r="O4126" t="s">
        <v>5</v>
      </c>
      <c r="P4126">
        <v>0</v>
      </c>
      <c r="Q4126">
        <v>62</v>
      </c>
      <c r="R4126">
        <v>62</v>
      </c>
      <c r="S4126">
        <v>1</v>
      </c>
      <c r="T4126">
        <v>62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  <c r="AE4126">
        <v>0</v>
      </c>
      <c r="AF4126" t="s">
        <v>6</v>
      </c>
      <c r="AG4126">
        <v>144</v>
      </c>
      <c r="AT4126" s="1"/>
      <c r="AU4126" s="2" t="str">
        <f t="shared" si="39"/>
        <v>quinta-feira, 25 de junho de 2026</v>
      </c>
      <c r="AX4126" s="1" t="str" cm="1">
        <f t="array" ref="AX4126">IFERROR(_xlfn.TEXTJOIN(", ",TRUE,_xlfn._xlws.SORT(_xlfn.UNIQUE(_xlfn._xlws.FILTER($K$2:$K$2889,($I$2:$I$2889=I4126)*($K$2:$K$2889&lt;&gt;""))))),"")</f>
        <v>Lily</v>
      </c>
      <c r="AY4126" s="1" t="str">
        <f t="shared" si="40"/>
        <v>Banho</v>
      </c>
      <c r="AZ4126" s="1" t="str">
        <f t="shared" si="41"/>
        <v>5889 | Freddy</v>
      </c>
      <c r="BA4126" s="1" t="str">
        <f t="shared" si="42"/>
        <v>Avulso</v>
      </c>
      <c r="BB4126" s="1" t="str">
        <f t="shared" si="43"/>
        <v>Banho Porte P Pelo Longo</v>
      </c>
      <c r="BC4126" s="1">
        <f t="shared" si="44"/>
        <v>62</v>
      </c>
    </row>
    <row r="4127" spans="1:55" x14ac:dyDescent="0.3">
      <c r="A4127" t="s">
        <v>839</v>
      </c>
      <c r="B4127" s="3">
        <v>46198</v>
      </c>
      <c r="C4127" t="s">
        <v>9</v>
      </c>
      <c r="D4127">
        <v>5889</v>
      </c>
      <c r="F4127" t="s">
        <v>169</v>
      </c>
      <c r="H4127" t="s">
        <v>276</v>
      </c>
      <c r="I4127">
        <v>2886</v>
      </c>
      <c r="J4127" t="s">
        <v>326</v>
      </c>
      <c r="K4127" t="s">
        <v>905</v>
      </c>
      <c r="L4127">
        <v>553184878833</v>
      </c>
      <c r="N4127">
        <v>0</v>
      </c>
      <c r="O4127" t="s">
        <v>5</v>
      </c>
      <c r="P4127">
        <v>0</v>
      </c>
      <c r="Q4127">
        <v>10</v>
      </c>
      <c r="R4127">
        <v>10</v>
      </c>
      <c r="S4127">
        <v>1</v>
      </c>
      <c r="T4127">
        <v>10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  <c r="AE4127">
        <v>0</v>
      </c>
      <c r="AF4127" t="s">
        <v>6</v>
      </c>
      <c r="AG4127">
        <v>144</v>
      </c>
      <c r="AT4127" s="1"/>
      <c r="AU4127" s="2" t="str">
        <f t="shared" si="39"/>
        <v>quinta-feira, 25 de junho de 2026</v>
      </c>
      <c r="AX4127" s="1" t="str" cm="1">
        <f t="array" ref="AX4127">IFERROR(_xlfn.TEXTJOIN(", ",TRUE,_xlfn._xlws.SORT(_xlfn.UNIQUE(_xlfn._xlws.FILTER($K$2:$K$2889,($I$2:$I$2889=I4127)*($K$2:$K$2889&lt;&gt;""))))),"")</f>
        <v>Lily</v>
      </c>
      <c r="AY4127" s="1" t="str">
        <f t="shared" si="40"/>
        <v>Serviços extras</v>
      </c>
      <c r="AZ4127" s="1" t="str">
        <f t="shared" si="41"/>
        <v>5889 | Freddy</v>
      </c>
      <c r="BA4127" s="1" t="str">
        <f t="shared" si="42"/>
        <v>Avulso</v>
      </c>
      <c r="BB4127" s="1" t="str">
        <f t="shared" si="43"/>
        <v/>
      </c>
      <c r="BC4127" s="1">
        <f t="shared" si="44"/>
        <v>10</v>
      </c>
    </row>
    <row r="4128" spans="1:55" x14ac:dyDescent="0.3">
      <c r="A4128" t="s">
        <v>1</v>
      </c>
      <c r="B4128" s="3">
        <v>46198</v>
      </c>
      <c r="C4128" t="s">
        <v>9</v>
      </c>
      <c r="D4128">
        <v>5887</v>
      </c>
      <c r="F4128" t="s">
        <v>491</v>
      </c>
      <c r="H4128" t="s">
        <v>4</v>
      </c>
      <c r="I4128">
        <v>2632</v>
      </c>
      <c r="J4128" t="s">
        <v>8</v>
      </c>
      <c r="L4128">
        <v>77991369418</v>
      </c>
      <c r="N4128">
        <v>0</v>
      </c>
      <c r="O4128" t="s">
        <v>5</v>
      </c>
      <c r="P4128">
        <v>0</v>
      </c>
      <c r="Q4128">
        <v>130</v>
      </c>
      <c r="R4128">
        <v>130</v>
      </c>
      <c r="S4128">
        <v>1</v>
      </c>
      <c r="T4128">
        <v>130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0</v>
      </c>
      <c r="AF4128" t="s">
        <v>6</v>
      </c>
      <c r="AG4128">
        <v>130</v>
      </c>
      <c r="AS4128" t="s">
        <v>492</v>
      </c>
      <c r="AT4128" s="1"/>
      <c r="AU4128" s="2" t="str">
        <f t="shared" si="39"/>
        <v>quinta-feira, 25 de junho de 2026</v>
      </c>
      <c r="AX4128" s="1" t="str" cm="1">
        <f t="array" ref="AX4128">IFERROR(_xlfn.TEXTJOIN(", ",TRUE,_xlfn._xlws.SORT(_xlfn.UNIQUE(_xlfn._xlws.FILTER($K$2:$K$2889,($I$2:$I$2889=I4128)*($K$2:$K$2889&lt;&gt;""))))),"")</f>
        <v>Dog Marley, Mare</v>
      </c>
      <c r="AY4128" s="1" t="str">
        <f t="shared" si="40"/>
        <v>Loja</v>
      </c>
      <c r="AZ4128" s="1" t="str">
        <f t="shared" si="41"/>
        <v xml:space="preserve">5887 | </v>
      </c>
      <c r="BA4128" s="1" t="str">
        <f t="shared" si="42"/>
        <v>Outros</v>
      </c>
      <c r="BB4128" s="1" t="str">
        <f t="shared" si="43"/>
        <v/>
      </c>
      <c r="BC4128" s="1">
        <f t="shared" si="44"/>
        <v>130</v>
      </c>
    </row>
    <row r="4129" spans="1:55" x14ac:dyDescent="0.3">
      <c r="A4129" t="s">
        <v>839</v>
      </c>
      <c r="B4129" s="3">
        <v>46198</v>
      </c>
      <c r="C4129" t="s">
        <v>9</v>
      </c>
      <c r="D4129">
        <v>5890</v>
      </c>
      <c r="F4129" t="s">
        <v>134</v>
      </c>
      <c r="H4129" t="s">
        <v>276</v>
      </c>
      <c r="I4129">
        <v>2262</v>
      </c>
      <c r="J4129" t="s">
        <v>613</v>
      </c>
      <c r="K4129" t="s">
        <v>356</v>
      </c>
      <c r="L4129">
        <v>557391191687</v>
      </c>
      <c r="N4129">
        <v>0</v>
      </c>
      <c r="O4129" t="s">
        <v>5</v>
      </c>
      <c r="P4129">
        <v>0</v>
      </c>
      <c r="Q4129">
        <v>62</v>
      </c>
      <c r="R4129">
        <v>62</v>
      </c>
      <c r="S4129">
        <v>1</v>
      </c>
      <c r="T4129">
        <v>62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  <c r="AE4129">
        <v>0</v>
      </c>
      <c r="AF4129" t="s">
        <v>6</v>
      </c>
      <c r="AG4129">
        <v>144</v>
      </c>
      <c r="AT4129" s="1"/>
      <c r="AU4129" s="2" t="str">
        <f t="shared" si="39"/>
        <v>quinta-feira, 25 de junho de 2026</v>
      </c>
      <c r="AX4129" s="1" t="str" cm="1">
        <f t="array" ref="AX4129">IFERROR(_xlfn.TEXTJOIN(", ",TRUE,_xlfn._xlws.SORT(_xlfn.UNIQUE(_xlfn._xlws.FILTER($K$2:$K$2889,($I$2:$I$2889=I4129)*($K$2:$K$2889&lt;&gt;""))))),"")</f>
        <v>Cacau, Milka</v>
      </c>
      <c r="AY4129" s="1" t="str">
        <f t="shared" si="40"/>
        <v>Banho</v>
      </c>
      <c r="AZ4129" s="1" t="str">
        <f t="shared" si="41"/>
        <v>5890 | Cacau</v>
      </c>
      <c r="BA4129" s="1" t="str">
        <f t="shared" si="42"/>
        <v>Avulso</v>
      </c>
      <c r="BB4129" s="1" t="str">
        <f t="shared" si="43"/>
        <v>Banho Porte P Pelo Longo</v>
      </c>
      <c r="BC4129" s="1">
        <f t="shared" si="44"/>
        <v>62</v>
      </c>
    </row>
    <row r="4130" spans="1:55" x14ac:dyDescent="0.3">
      <c r="A4130" t="s">
        <v>839</v>
      </c>
      <c r="B4130" s="3">
        <v>46198</v>
      </c>
      <c r="C4130" t="s">
        <v>9</v>
      </c>
      <c r="D4130">
        <v>5890</v>
      </c>
      <c r="F4130" t="s">
        <v>134</v>
      </c>
      <c r="H4130" t="s">
        <v>276</v>
      </c>
      <c r="I4130">
        <v>2262</v>
      </c>
      <c r="J4130" t="s">
        <v>613</v>
      </c>
      <c r="K4130" t="s">
        <v>640</v>
      </c>
      <c r="L4130">
        <v>557391191687</v>
      </c>
      <c r="N4130">
        <v>0</v>
      </c>
      <c r="O4130" t="s">
        <v>5</v>
      </c>
      <c r="P4130">
        <v>0</v>
      </c>
      <c r="Q4130">
        <v>62</v>
      </c>
      <c r="R4130">
        <v>62</v>
      </c>
      <c r="S4130">
        <v>1</v>
      </c>
      <c r="T4130">
        <v>62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 t="s">
        <v>6</v>
      </c>
      <c r="AG4130">
        <v>144</v>
      </c>
      <c r="AT4130" s="1"/>
      <c r="AU4130" s="2" t="str">
        <f t="shared" si="39"/>
        <v>quinta-feira, 25 de junho de 2026</v>
      </c>
      <c r="AX4130" s="1" t="str" cm="1">
        <f t="array" ref="AX4130">IFERROR(_xlfn.TEXTJOIN(", ",TRUE,_xlfn._xlws.SORT(_xlfn.UNIQUE(_xlfn._xlws.FILTER($K$2:$K$2889,($I$2:$I$2889=I4130)*($K$2:$K$2889&lt;&gt;""))))),"")</f>
        <v>Cacau, Milka</v>
      </c>
      <c r="AY4130" s="1" t="str">
        <f t="shared" si="40"/>
        <v>Banho</v>
      </c>
      <c r="AZ4130" s="1" t="str">
        <f t="shared" si="41"/>
        <v>5890 | Milka</v>
      </c>
      <c r="BA4130" s="1" t="str">
        <f t="shared" si="42"/>
        <v>Avulso</v>
      </c>
      <c r="BB4130" s="1" t="str">
        <f t="shared" si="43"/>
        <v>Banho Porte P Pelo Longo</v>
      </c>
      <c r="BC4130" s="1">
        <f t="shared" si="44"/>
        <v>62</v>
      </c>
    </row>
    <row r="4131" spans="1:55" x14ac:dyDescent="0.3">
      <c r="A4131" t="s">
        <v>839</v>
      </c>
      <c r="B4131" s="3">
        <v>46198</v>
      </c>
      <c r="C4131" t="s">
        <v>9</v>
      </c>
      <c r="D4131">
        <v>5890</v>
      </c>
      <c r="F4131" t="s">
        <v>169</v>
      </c>
      <c r="H4131" t="s">
        <v>276</v>
      </c>
      <c r="I4131">
        <v>2262</v>
      </c>
      <c r="J4131" t="s">
        <v>613</v>
      </c>
      <c r="K4131" t="s">
        <v>356</v>
      </c>
      <c r="L4131">
        <v>557391191687</v>
      </c>
      <c r="N4131">
        <v>0</v>
      </c>
      <c r="O4131" t="s">
        <v>5</v>
      </c>
      <c r="P4131">
        <v>0</v>
      </c>
      <c r="Q4131">
        <v>10</v>
      </c>
      <c r="R4131">
        <v>10</v>
      </c>
      <c r="S4131">
        <v>1</v>
      </c>
      <c r="T4131">
        <v>10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  <c r="AE4131">
        <v>0</v>
      </c>
      <c r="AF4131" t="s">
        <v>6</v>
      </c>
      <c r="AG4131">
        <v>144</v>
      </c>
      <c r="AT4131" s="1"/>
      <c r="AU4131" s="2" t="str">
        <f t="shared" ref="AU4131:AU4194" si="45">IF(ISBLANK(B4131),"", TEXT(B4131,"dddd, d \d\e mmmm \d\e aaaa"))</f>
        <v>quinta-feira, 25 de junho de 2026</v>
      </c>
      <c r="AX4131" s="1" t="str" cm="1">
        <f t="array" ref="AX4131">IFERROR(_xlfn.TEXTJOIN(", ",TRUE,_xlfn._xlws.SORT(_xlfn.UNIQUE(_xlfn._xlws.FILTER($K$2:$K$2889,($I$2:$I$2889=I4131)*($K$2:$K$2889&lt;&gt;""))))),"")</f>
        <v>Cacau, Milka</v>
      </c>
      <c r="AY4131" s="1" t="str">
        <f t="shared" ref="AY4131:AY4194" si="46">IF(ISBLANK(F4131),"", IF(OR(
ISNUMBER(FIND("escovacao",LOWER(F4131))),
ISNUMBER(FIND("escovação",LOWER(F4131))),
ISNUMBER(FIND("higiene bucal",LOWER(F4131))),
ISNUMBER(FIND("tosa",LOWER(F4131))),
ISNUMBER(FIND("hidratacao",LOWER(F4131))),
ISNUMBER(FIND("hidratação",LOWER(F4131))),
ISNUMBER(FIND("spa",LOWER(F4131))),
ISNUMBER(FIND("corte de unhas",LOWER(F4131))),
ISNUMBER(FIND("desembolo",LOWER(F4131))),
ISNUMBER(FIND("clorexidina",LOWER(F4131))),
ISNUMBER(FIND("matizacao",LOWER(F4131))),
ISNUMBER(FIND("matização",LOWER(F4131))),
ISNUMBER(FIND("arredondamento",LOWER(F4131))),
ISNUMBER(FIND("remocao",LOWER(F4131))),
ISNUMBER(FIND("remoção",LOWER(F4131)))
),"Serviços extras",
IF(ISNUMBER(FIND("banho",LOWER(F4131))),"Banho","Loja")))</f>
        <v>Serviços extras</v>
      </c>
      <c r="AZ4131" s="1" t="str">
        <f t="shared" ref="AZ4131:AZ4194" si="47">IF(ISBLANK(I4131),"", _xlfn.LET(_xlpm.Pedido,TRIM(D4131&amp;""),IF(_xlpm.Pedido&lt;&gt;"",_xlpm.Pedido&amp;" | "&amp;K4131,I4131&amp;" | "&amp;K4131&amp;" | "&amp;TEXT(AU4131,"0"))))</f>
        <v>5890 | Cacau</v>
      </c>
      <c r="BA4131" s="1" t="str">
        <f t="shared" ref="BA4131:BA4194" si="48">IF(ISBLANK(I4131),"", _xlfn.LET(_xlpm.TipoServico,LOWER(H4131),IF(ISNUMBER(FIND("banho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4131" s="1" t="str">
        <f t="shared" ref="BB4131:BB4194" si="49">IF(ISBLANK(I4131),"", _xlfn.LET(
    _xlpm.Servico,TRIM(F4131&amp;""),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131" s="1">
        <f t="shared" si="44"/>
        <v>10</v>
      </c>
    </row>
    <row r="4132" spans="1:55" x14ac:dyDescent="0.3">
      <c r="A4132" t="s">
        <v>839</v>
      </c>
      <c r="B4132" s="3">
        <v>46198</v>
      </c>
      <c r="C4132" t="s">
        <v>9</v>
      </c>
      <c r="D4132">
        <v>5890</v>
      </c>
      <c r="F4132" t="s">
        <v>169</v>
      </c>
      <c r="H4132" t="s">
        <v>276</v>
      </c>
      <c r="I4132">
        <v>2262</v>
      </c>
      <c r="J4132" t="s">
        <v>613</v>
      </c>
      <c r="K4132" t="s">
        <v>640</v>
      </c>
      <c r="L4132">
        <v>557391191687</v>
      </c>
      <c r="N4132">
        <v>0</v>
      </c>
      <c r="O4132" t="s">
        <v>5</v>
      </c>
      <c r="P4132">
        <v>0</v>
      </c>
      <c r="Q4132">
        <v>10</v>
      </c>
      <c r="R4132">
        <v>10</v>
      </c>
      <c r="S4132">
        <v>1</v>
      </c>
      <c r="T4132">
        <v>10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 t="s">
        <v>6</v>
      </c>
      <c r="AG4132">
        <v>144</v>
      </c>
      <c r="AT4132" s="1"/>
      <c r="AU4132" s="2" t="str">
        <f t="shared" si="45"/>
        <v>quinta-feira, 25 de junho de 2026</v>
      </c>
      <c r="AX4132" s="1" t="str" cm="1">
        <f t="array" ref="AX4132">IFERROR(_xlfn.TEXTJOIN(", ",TRUE,_xlfn._xlws.SORT(_xlfn.UNIQUE(_xlfn._xlws.FILTER($K$2:$K$2889,($I$2:$I$2889=I4132)*($K$2:$K$2889&lt;&gt;""))))),"")</f>
        <v>Cacau, Milka</v>
      </c>
      <c r="AY4132" s="1" t="str">
        <f t="shared" si="46"/>
        <v>Serviços extras</v>
      </c>
      <c r="AZ4132" s="1" t="str">
        <f t="shared" si="47"/>
        <v>5890 | Milka</v>
      </c>
      <c r="BA4132" s="1" t="str">
        <f t="shared" si="48"/>
        <v>Avulso</v>
      </c>
      <c r="BB4132" s="1" t="str">
        <f t="shared" si="49"/>
        <v/>
      </c>
      <c r="BC4132" s="1">
        <f t="shared" si="44"/>
        <v>10</v>
      </c>
    </row>
    <row r="4133" spans="1:55" x14ac:dyDescent="0.3">
      <c r="A4133" t="s">
        <v>839</v>
      </c>
      <c r="B4133" s="3">
        <v>46198</v>
      </c>
      <c r="C4133" t="s">
        <v>9</v>
      </c>
      <c r="D4133">
        <v>5891</v>
      </c>
      <c r="F4133" t="s">
        <v>134</v>
      </c>
      <c r="H4133" t="s">
        <v>276</v>
      </c>
      <c r="I4133">
        <v>2578</v>
      </c>
      <c r="J4133" t="s">
        <v>906</v>
      </c>
      <c r="K4133" t="s">
        <v>907</v>
      </c>
      <c r="L4133">
        <v>5573982441293</v>
      </c>
      <c r="N4133">
        <v>0</v>
      </c>
      <c r="O4133" t="s">
        <v>5</v>
      </c>
      <c r="P4133">
        <v>0</v>
      </c>
      <c r="Q4133">
        <v>62</v>
      </c>
      <c r="R4133">
        <v>62</v>
      </c>
      <c r="S4133">
        <v>1</v>
      </c>
      <c r="T4133">
        <v>62</v>
      </c>
      <c r="U4133">
        <v>0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 t="s">
        <v>6</v>
      </c>
      <c r="AG4133">
        <v>201</v>
      </c>
      <c r="AT4133" s="1"/>
      <c r="AU4133" s="2" t="str">
        <f t="shared" si="45"/>
        <v>quinta-feira, 25 de junho de 2026</v>
      </c>
      <c r="AX4133" s="1" t="str" cm="1">
        <f t="array" ref="AX4133">IFERROR(_xlfn.TEXTJOIN(", ",TRUE,_xlfn._xlws.SORT(_xlfn.UNIQUE(_xlfn._xlws.FILTER($K$2:$K$2889,($I$2:$I$2889=I4133)*($K$2:$K$2889&lt;&gt;""))))),"")</f>
        <v/>
      </c>
      <c r="AY4133" s="1" t="str">
        <f t="shared" si="46"/>
        <v>Banho</v>
      </c>
      <c r="AZ4133" s="1" t="str">
        <f t="shared" si="47"/>
        <v>5891 | Hachi</v>
      </c>
      <c r="BA4133" s="1" t="str">
        <f t="shared" si="48"/>
        <v>Avulso</v>
      </c>
      <c r="BB4133" s="1" t="str">
        <f t="shared" si="49"/>
        <v>Banho Porte P Pelo Longo</v>
      </c>
      <c r="BC4133" s="1">
        <f t="shared" si="44"/>
        <v>62</v>
      </c>
    </row>
    <row r="4134" spans="1:55" x14ac:dyDescent="0.3">
      <c r="A4134" t="s">
        <v>141</v>
      </c>
      <c r="B4134" s="3">
        <v>46198</v>
      </c>
      <c r="C4134" t="s">
        <v>9</v>
      </c>
      <c r="D4134">
        <v>5894</v>
      </c>
      <c r="F4134" t="s">
        <v>134</v>
      </c>
      <c r="H4134" t="s">
        <v>276</v>
      </c>
      <c r="I4134">
        <v>2732</v>
      </c>
      <c r="J4134" t="s">
        <v>588</v>
      </c>
      <c r="K4134" t="s">
        <v>429</v>
      </c>
      <c r="L4134">
        <v>73981985004</v>
      </c>
      <c r="N4134">
        <v>0</v>
      </c>
      <c r="O4134" t="s">
        <v>5</v>
      </c>
      <c r="P4134">
        <v>0</v>
      </c>
      <c r="Q4134">
        <v>62</v>
      </c>
      <c r="R4134">
        <v>62</v>
      </c>
      <c r="S4134">
        <v>1</v>
      </c>
      <c r="T4134">
        <v>62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 t="s">
        <v>6</v>
      </c>
      <c r="AG4134">
        <v>197</v>
      </c>
      <c r="AT4134" s="1"/>
      <c r="AU4134" s="2" t="str">
        <f t="shared" si="45"/>
        <v>quinta-feira, 25 de junho de 2026</v>
      </c>
      <c r="AX4134" s="1" t="str" cm="1">
        <f t="array" ref="AX4134">IFERROR(_xlfn.TEXTJOIN(", ",TRUE,_xlfn._xlws.SORT(_xlfn.UNIQUE(_xlfn._xlws.FILTER($K$2:$K$2889,($I$2:$I$2889=I4134)*($K$2:$K$2889&lt;&gt;""))))),"")</f>
        <v>Lola</v>
      </c>
      <c r="AY4134" s="1" t="str">
        <f t="shared" si="46"/>
        <v>Banho</v>
      </c>
      <c r="AZ4134" s="1" t="str">
        <f t="shared" si="47"/>
        <v>5894 | Lola</v>
      </c>
      <c r="BA4134" s="1" t="str">
        <f t="shared" si="48"/>
        <v>Avulso</v>
      </c>
      <c r="BB4134" s="1" t="str">
        <f t="shared" si="49"/>
        <v>Banho Porte P Pelo Longo</v>
      </c>
      <c r="BC4134" s="1">
        <f t="shared" si="44"/>
        <v>62</v>
      </c>
    </row>
    <row r="4135" spans="1:55" x14ac:dyDescent="0.3">
      <c r="A4135" t="s">
        <v>141</v>
      </c>
      <c r="B4135" s="3">
        <v>46198</v>
      </c>
      <c r="C4135" t="s">
        <v>9</v>
      </c>
      <c r="D4135">
        <v>5894</v>
      </c>
      <c r="F4135" t="s">
        <v>703</v>
      </c>
      <c r="H4135" t="s">
        <v>276</v>
      </c>
      <c r="I4135">
        <v>2732</v>
      </c>
      <c r="J4135" t="s">
        <v>588</v>
      </c>
      <c r="K4135" t="s">
        <v>429</v>
      </c>
      <c r="L4135">
        <v>73981985004</v>
      </c>
      <c r="N4135">
        <v>0</v>
      </c>
      <c r="O4135" t="s">
        <v>5</v>
      </c>
      <c r="P4135">
        <v>0</v>
      </c>
      <c r="Q4135">
        <v>100</v>
      </c>
      <c r="R4135">
        <v>100</v>
      </c>
      <c r="S4135">
        <v>1</v>
      </c>
      <c r="T4135">
        <v>100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v>0</v>
      </c>
      <c r="AF4135" t="s">
        <v>6</v>
      </c>
      <c r="AG4135">
        <v>197</v>
      </c>
      <c r="AT4135" s="1"/>
      <c r="AU4135" s="2" t="str">
        <f t="shared" si="45"/>
        <v>quinta-feira, 25 de junho de 2026</v>
      </c>
      <c r="AX4135" s="1" t="str" cm="1">
        <f t="array" ref="AX4135">IFERROR(_xlfn.TEXTJOIN(", ",TRUE,_xlfn._xlws.SORT(_xlfn.UNIQUE(_xlfn._xlws.FILTER($K$2:$K$2889,($I$2:$I$2889=I4135)*($K$2:$K$2889&lt;&gt;""))))),"")</f>
        <v>Lola</v>
      </c>
      <c r="AY4135" s="1" t="str">
        <f t="shared" si="46"/>
        <v>Serviços extras</v>
      </c>
      <c r="AZ4135" s="1" t="str">
        <f t="shared" si="47"/>
        <v>5894 | Lola</v>
      </c>
      <c r="BA4135" s="1" t="str">
        <f t="shared" si="48"/>
        <v>Avulso</v>
      </c>
      <c r="BB4135" s="1" t="str">
        <f t="shared" si="49"/>
        <v/>
      </c>
      <c r="BC4135" s="1">
        <f t="shared" si="44"/>
        <v>100</v>
      </c>
    </row>
    <row r="4136" spans="1:55" x14ac:dyDescent="0.3">
      <c r="A4136" t="s">
        <v>141</v>
      </c>
      <c r="B4136" s="3">
        <v>46198</v>
      </c>
      <c r="C4136" t="s">
        <v>9</v>
      </c>
      <c r="D4136">
        <v>5894</v>
      </c>
      <c r="F4136" t="s">
        <v>275</v>
      </c>
      <c r="H4136" t="s">
        <v>276</v>
      </c>
      <c r="I4136">
        <v>2732</v>
      </c>
      <c r="J4136" t="s">
        <v>588</v>
      </c>
      <c r="K4136" t="s">
        <v>429</v>
      </c>
      <c r="L4136">
        <v>73981985004</v>
      </c>
      <c r="N4136">
        <v>0</v>
      </c>
      <c r="O4136" t="s">
        <v>5</v>
      </c>
      <c r="P4136">
        <v>0</v>
      </c>
      <c r="Q4136">
        <v>35</v>
      </c>
      <c r="R4136">
        <v>35</v>
      </c>
      <c r="S4136">
        <v>1</v>
      </c>
      <c r="T4136">
        <v>35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  <c r="AE4136">
        <v>0</v>
      </c>
      <c r="AF4136" t="s">
        <v>6</v>
      </c>
      <c r="AG4136">
        <v>197</v>
      </c>
      <c r="AT4136" s="1"/>
      <c r="AU4136" s="2" t="str">
        <f t="shared" si="45"/>
        <v>quinta-feira, 25 de junho de 2026</v>
      </c>
      <c r="AX4136" s="1" t="str" cm="1">
        <f t="array" ref="AX4136">IFERROR(_xlfn.TEXTJOIN(", ",TRUE,_xlfn._xlws.SORT(_xlfn.UNIQUE(_xlfn._xlws.FILTER($K$2:$K$2889,($I$2:$I$2889=I4136)*($K$2:$K$2889&lt;&gt;""))))),"")</f>
        <v>Lola</v>
      </c>
      <c r="AY4136" s="1" t="str">
        <f t="shared" si="46"/>
        <v>Serviços extras</v>
      </c>
      <c r="AZ4136" s="1" t="str">
        <f t="shared" si="47"/>
        <v>5894 | Lola</v>
      </c>
      <c r="BA4136" s="1" t="str">
        <f t="shared" si="48"/>
        <v>Avulso</v>
      </c>
      <c r="BB4136" s="1" t="str">
        <f t="shared" si="49"/>
        <v>Hidratacao 1Luxo 1 P Longo</v>
      </c>
      <c r="BC4136" s="1">
        <f t="shared" si="44"/>
        <v>35</v>
      </c>
    </row>
    <row r="4137" spans="1:55" x14ac:dyDescent="0.3">
      <c r="A4137" t="s">
        <v>839</v>
      </c>
      <c r="B4137" s="3">
        <v>46198</v>
      </c>
      <c r="C4137" t="s">
        <v>9</v>
      </c>
      <c r="D4137">
        <v>5892</v>
      </c>
      <c r="F4137" t="s">
        <v>134</v>
      </c>
      <c r="H4137" t="s">
        <v>276</v>
      </c>
      <c r="I4137">
        <v>2665</v>
      </c>
      <c r="J4137" t="s">
        <v>525</v>
      </c>
      <c r="K4137" t="s">
        <v>165</v>
      </c>
      <c r="L4137">
        <v>5573991554369</v>
      </c>
      <c r="N4137">
        <v>0</v>
      </c>
      <c r="O4137" t="s">
        <v>5</v>
      </c>
      <c r="P4137">
        <v>0</v>
      </c>
      <c r="Q4137">
        <v>62</v>
      </c>
      <c r="R4137">
        <v>62</v>
      </c>
      <c r="S4137">
        <v>1</v>
      </c>
      <c r="T4137">
        <v>62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  <c r="AE4137">
        <v>0</v>
      </c>
      <c r="AF4137" t="s">
        <v>6</v>
      </c>
      <c r="AG4137">
        <v>74</v>
      </c>
      <c r="AT4137" s="1"/>
      <c r="AU4137" s="2" t="str">
        <f t="shared" si="45"/>
        <v>quinta-feira, 25 de junho de 2026</v>
      </c>
      <c r="AX4137" s="1" t="str" cm="1">
        <f t="array" ref="AX4137">IFERROR(_xlfn.TEXTJOIN(", ",TRUE,_xlfn._xlws.SORT(_xlfn.UNIQUE(_xlfn._xlws.FILTER($K$2:$K$2889,($I$2:$I$2889=I4137)*($K$2:$K$2889&lt;&gt;""))))),"")</f>
        <v>Dora, Oliver</v>
      </c>
      <c r="AY4137" s="1" t="str">
        <f t="shared" si="46"/>
        <v>Banho</v>
      </c>
      <c r="AZ4137" s="1" t="str">
        <f t="shared" si="47"/>
        <v>5892 | Dora</v>
      </c>
      <c r="BA4137" s="1" t="str">
        <f t="shared" si="48"/>
        <v>Avulso</v>
      </c>
      <c r="BB4137" s="1" t="str">
        <f t="shared" si="49"/>
        <v>Banho Porte P Pelo Longo</v>
      </c>
      <c r="BC4137" s="1">
        <f t="shared" si="44"/>
        <v>62</v>
      </c>
    </row>
    <row r="4138" spans="1:55" x14ac:dyDescent="0.3">
      <c r="A4138" t="s">
        <v>839</v>
      </c>
      <c r="B4138" s="3">
        <v>46198</v>
      </c>
      <c r="C4138" t="s">
        <v>9</v>
      </c>
      <c r="D4138">
        <v>5891</v>
      </c>
      <c r="F4138" t="s">
        <v>146</v>
      </c>
      <c r="H4138" t="s">
        <v>276</v>
      </c>
      <c r="I4138">
        <v>2578</v>
      </c>
      <c r="J4138" t="s">
        <v>906</v>
      </c>
      <c r="K4138" t="s">
        <v>907</v>
      </c>
      <c r="L4138">
        <v>5573982441293</v>
      </c>
      <c r="N4138">
        <v>0</v>
      </c>
      <c r="O4138" t="s">
        <v>5</v>
      </c>
      <c r="P4138">
        <v>0</v>
      </c>
      <c r="Q4138">
        <v>12</v>
      </c>
      <c r="R4138">
        <v>12</v>
      </c>
      <c r="S4138">
        <v>1</v>
      </c>
      <c r="T4138">
        <v>12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 t="s">
        <v>6</v>
      </c>
      <c r="AG4138">
        <v>201</v>
      </c>
      <c r="AT4138" s="1"/>
      <c r="AU4138" s="2" t="str">
        <f t="shared" si="45"/>
        <v>quinta-feira, 25 de junho de 2026</v>
      </c>
      <c r="AX4138" s="1" t="str" cm="1">
        <f t="array" ref="AX4138">IFERROR(_xlfn.TEXTJOIN(", ",TRUE,_xlfn._xlws.SORT(_xlfn.UNIQUE(_xlfn._xlws.FILTER($K$2:$K$2889,($I$2:$I$2889=I4138)*($K$2:$K$2889&lt;&gt;""))))),"")</f>
        <v/>
      </c>
      <c r="AY4138" s="1" t="str">
        <f t="shared" si="46"/>
        <v>Serviços extras</v>
      </c>
      <c r="AZ4138" s="1" t="str">
        <f t="shared" si="47"/>
        <v>5891 | Hachi</v>
      </c>
      <c r="BA4138" s="1" t="str">
        <f t="shared" si="48"/>
        <v>Avulso</v>
      </c>
      <c r="BB4138" s="1" t="str">
        <f t="shared" si="49"/>
        <v/>
      </c>
      <c r="BC4138" s="1">
        <f t="shared" si="44"/>
        <v>12</v>
      </c>
    </row>
    <row r="4139" spans="1:55" x14ac:dyDescent="0.3">
      <c r="A4139" t="s">
        <v>839</v>
      </c>
      <c r="B4139" s="3">
        <v>46198</v>
      </c>
      <c r="C4139" t="s">
        <v>9</v>
      </c>
      <c r="D4139">
        <v>5892</v>
      </c>
      <c r="F4139" t="s">
        <v>146</v>
      </c>
      <c r="H4139" t="s">
        <v>276</v>
      </c>
      <c r="I4139">
        <v>2665</v>
      </c>
      <c r="J4139" t="s">
        <v>525</v>
      </c>
      <c r="K4139" t="s">
        <v>165</v>
      </c>
      <c r="L4139">
        <v>5573991554369</v>
      </c>
      <c r="N4139">
        <v>0</v>
      </c>
      <c r="O4139" t="s">
        <v>5</v>
      </c>
      <c r="P4139">
        <v>0</v>
      </c>
      <c r="Q4139">
        <v>12</v>
      </c>
      <c r="R4139">
        <v>12</v>
      </c>
      <c r="S4139">
        <v>1</v>
      </c>
      <c r="T4139">
        <v>12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  <c r="AE4139">
        <v>0</v>
      </c>
      <c r="AF4139" t="s">
        <v>6</v>
      </c>
      <c r="AG4139">
        <v>74</v>
      </c>
      <c r="AT4139" s="1"/>
      <c r="AU4139" s="2" t="str">
        <f t="shared" si="45"/>
        <v>quinta-feira, 25 de junho de 2026</v>
      </c>
      <c r="AX4139" s="1" t="str" cm="1">
        <f t="array" ref="AX4139">IFERROR(_xlfn.TEXTJOIN(", ",TRUE,_xlfn._xlws.SORT(_xlfn.UNIQUE(_xlfn._xlws.FILTER($K$2:$K$2889,($I$2:$I$2889=I4139)*($K$2:$K$2889&lt;&gt;""))))),"")</f>
        <v>Dora, Oliver</v>
      </c>
      <c r="AY4139" s="1" t="str">
        <f t="shared" si="46"/>
        <v>Serviços extras</v>
      </c>
      <c r="AZ4139" s="1" t="str">
        <f t="shared" si="47"/>
        <v>5892 | Dora</v>
      </c>
      <c r="BA4139" s="1" t="str">
        <f t="shared" si="48"/>
        <v>Avulso</v>
      </c>
      <c r="BB4139" s="1" t="str">
        <f t="shared" si="49"/>
        <v/>
      </c>
      <c r="BC4139" s="1">
        <f t="shared" si="44"/>
        <v>12</v>
      </c>
    </row>
    <row r="4140" spans="1:55" x14ac:dyDescent="0.3">
      <c r="A4140" t="s">
        <v>1</v>
      </c>
      <c r="B4140" s="3">
        <v>46198</v>
      </c>
      <c r="C4140" t="s">
        <v>9</v>
      </c>
      <c r="D4140">
        <v>5891</v>
      </c>
      <c r="E4140">
        <v>0</v>
      </c>
      <c r="F4140" t="s">
        <v>908</v>
      </c>
      <c r="H4140" t="s">
        <v>4</v>
      </c>
      <c r="I4140">
        <v>2578</v>
      </c>
      <c r="J4140" t="s">
        <v>906</v>
      </c>
      <c r="L4140">
        <v>5573982441293</v>
      </c>
      <c r="N4140">
        <v>0</v>
      </c>
      <c r="O4140" t="s">
        <v>5</v>
      </c>
      <c r="P4140">
        <v>0</v>
      </c>
      <c r="Q4140">
        <v>99</v>
      </c>
      <c r="R4140">
        <v>99</v>
      </c>
      <c r="S4140">
        <v>1</v>
      </c>
      <c r="T4140">
        <v>99</v>
      </c>
      <c r="U4140">
        <v>0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 t="s">
        <v>6</v>
      </c>
      <c r="AG4140">
        <v>201</v>
      </c>
      <c r="AS4140" t="s">
        <v>504</v>
      </c>
      <c r="AT4140" s="1"/>
      <c r="AU4140" s="2" t="str">
        <f t="shared" si="45"/>
        <v>quinta-feira, 25 de junho de 2026</v>
      </c>
      <c r="AX4140" s="1" t="str" cm="1">
        <f t="array" ref="AX4140">IFERROR(_xlfn.TEXTJOIN(", ",TRUE,_xlfn._xlws.SORT(_xlfn.UNIQUE(_xlfn._xlws.FILTER($K$2:$K$2889,($I$2:$I$2889=I4140)*($K$2:$K$2889&lt;&gt;""))))),"")</f>
        <v/>
      </c>
      <c r="AY4140" s="1" t="str">
        <f t="shared" si="46"/>
        <v>Loja</v>
      </c>
      <c r="AZ4140" s="1" t="str">
        <f t="shared" si="47"/>
        <v xml:space="preserve">5891 | </v>
      </c>
      <c r="BA4140" s="1" t="str">
        <f t="shared" si="48"/>
        <v>Outros</v>
      </c>
      <c r="BB4140" s="1" t="str">
        <f t="shared" si="49"/>
        <v/>
      </c>
      <c r="BC4140" s="1">
        <f t="shared" si="44"/>
        <v>99</v>
      </c>
    </row>
    <row r="4141" spans="1:55" x14ac:dyDescent="0.3">
      <c r="A4141" t="s">
        <v>1</v>
      </c>
      <c r="B4141" s="3">
        <v>46198</v>
      </c>
      <c r="C4141" t="s">
        <v>9</v>
      </c>
      <c r="D4141">
        <v>5891</v>
      </c>
      <c r="E4141">
        <v>0</v>
      </c>
      <c r="F4141" t="s">
        <v>31</v>
      </c>
      <c r="H4141" t="s">
        <v>4</v>
      </c>
      <c r="I4141">
        <v>2578</v>
      </c>
      <c r="J4141" t="s">
        <v>906</v>
      </c>
      <c r="L4141">
        <v>5573982441293</v>
      </c>
      <c r="N4141">
        <v>0</v>
      </c>
      <c r="O4141" t="s">
        <v>5</v>
      </c>
      <c r="P4141">
        <v>0</v>
      </c>
      <c r="Q4141">
        <v>28</v>
      </c>
      <c r="R4141">
        <v>28</v>
      </c>
      <c r="S4141">
        <v>4</v>
      </c>
      <c r="T4141">
        <v>28</v>
      </c>
      <c r="U4141">
        <v>0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 t="s">
        <v>6</v>
      </c>
      <c r="AG4141">
        <v>201</v>
      </c>
      <c r="AT4141" s="1"/>
      <c r="AU4141" s="2" t="str">
        <f t="shared" si="45"/>
        <v>quinta-feira, 25 de junho de 2026</v>
      </c>
      <c r="AX4141" s="1" t="str" cm="1">
        <f t="array" ref="AX4141">IFERROR(_xlfn.TEXTJOIN(", ",TRUE,_xlfn._xlws.SORT(_xlfn.UNIQUE(_xlfn._xlws.FILTER($K$2:$K$2889,($I$2:$I$2889=I4141)*($K$2:$K$2889&lt;&gt;""))))),"")</f>
        <v/>
      </c>
      <c r="AY4141" s="1" t="str">
        <f t="shared" si="46"/>
        <v>Loja</v>
      </c>
      <c r="AZ4141" s="1" t="str">
        <f t="shared" si="47"/>
        <v xml:space="preserve">5891 | </v>
      </c>
      <c r="BA4141" s="1" t="str">
        <f t="shared" si="48"/>
        <v>Outros</v>
      </c>
      <c r="BB4141" s="1" t="str">
        <f t="shared" si="49"/>
        <v/>
      </c>
      <c r="BC4141" s="1">
        <f t="shared" si="44"/>
        <v>112</v>
      </c>
    </row>
    <row r="4142" spans="1:55" x14ac:dyDescent="0.3">
      <c r="A4142" t="s">
        <v>839</v>
      </c>
      <c r="B4142" s="3">
        <v>46198</v>
      </c>
      <c r="C4142" t="s">
        <v>9</v>
      </c>
      <c r="D4142">
        <v>5893</v>
      </c>
      <c r="F4142" t="s">
        <v>217</v>
      </c>
      <c r="H4142" t="s">
        <v>276</v>
      </c>
      <c r="I4142">
        <v>2142</v>
      </c>
      <c r="J4142" t="s">
        <v>76</v>
      </c>
      <c r="K4142" t="s">
        <v>218</v>
      </c>
      <c r="L4142">
        <v>73991248482</v>
      </c>
      <c r="N4142">
        <v>0</v>
      </c>
      <c r="O4142" t="s">
        <v>5</v>
      </c>
      <c r="P4142">
        <v>0</v>
      </c>
      <c r="Q4142">
        <v>59</v>
      </c>
      <c r="R4142">
        <v>59</v>
      </c>
      <c r="S4142">
        <v>1</v>
      </c>
      <c r="T4142">
        <v>59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  <c r="AE4142">
        <v>0</v>
      </c>
      <c r="AF4142" t="s">
        <v>6</v>
      </c>
      <c r="AG4142">
        <v>69</v>
      </c>
      <c r="AH4142" t="s">
        <v>219</v>
      </c>
      <c r="AI4142" t="s">
        <v>220</v>
      </c>
      <c r="AJ4142" t="s">
        <v>214</v>
      </c>
      <c r="AK4142" t="s">
        <v>190</v>
      </c>
      <c r="AL4142" t="s">
        <v>188</v>
      </c>
      <c r="AT4142" s="1"/>
      <c r="AU4142" s="2" t="str">
        <f t="shared" si="45"/>
        <v>quinta-feira, 25 de junho de 2026</v>
      </c>
      <c r="AX4142" s="1" t="str" cm="1">
        <f t="array" ref="AX4142">IFERROR(_xlfn.TEXTJOIN(", ",TRUE,_xlfn._xlws.SORT(_xlfn.UNIQUE(_xlfn._xlws.FILTER($K$2:$K$2889,($I$2:$I$2889=I4142)*($K$2:$K$2889&lt;&gt;""))))),"")</f>
        <v>Lila</v>
      </c>
      <c r="AY4142" s="1" t="str">
        <f t="shared" si="46"/>
        <v>Banho</v>
      </c>
      <c r="AZ4142" s="1" t="str">
        <f t="shared" si="47"/>
        <v>5893 | Lila</v>
      </c>
      <c r="BA4142" s="1" t="str">
        <f t="shared" si="48"/>
        <v>Avulso</v>
      </c>
      <c r="BB4142" s="1" t="str">
        <f t="shared" si="49"/>
        <v>Banho Porte P Pelo curto</v>
      </c>
      <c r="BC4142" s="1">
        <f t="shared" si="44"/>
        <v>59</v>
      </c>
    </row>
    <row r="4143" spans="1:55" x14ac:dyDescent="0.3">
      <c r="A4143" t="s">
        <v>839</v>
      </c>
      <c r="B4143" s="3">
        <v>46198</v>
      </c>
      <c r="C4143" t="s">
        <v>9</v>
      </c>
      <c r="D4143">
        <v>5893</v>
      </c>
      <c r="F4143" t="s">
        <v>169</v>
      </c>
      <c r="H4143" t="s">
        <v>276</v>
      </c>
      <c r="I4143">
        <v>2142</v>
      </c>
      <c r="J4143" t="s">
        <v>76</v>
      </c>
      <c r="K4143" t="s">
        <v>218</v>
      </c>
      <c r="L4143">
        <v>73991248482</v>
      </c>
      <c r="N4143">
        <v>0</v>
      </c>
      <c r="O4143" t="s">
        <v>5</v>
      </c>
      <c r="P4143">
        <v>0</v>
      </c>
      <c r="Q4143">
        <v>10</v>
      </c>
      <c r="R4143">
        <v>10</v>
      </c>
      <c r="S4143">
        <v>1</v>
      </c>
      <c r="T4143">
        <v>10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0</v>
      </c>
      <c r="AF4143" t="s">
        <v>6</v>
      </c>
      <c r="AG4143">
        <v>69</v>
      </c>
      <c r="AH4143" t="s">
        <v>219</v>
      </c>
      <c r="AI4143" t="s">
        <v>220</v>
      </c>
      <c r="AJ4143" t="s">
        <v>214</v>
      </c>
      <c r="AK4143" t="s">
        <v>190</v>
      </c>
      <c r="AL4143" t="s">
        <v>188</v>
      </c>
      <c r="AT4143" s="1"/>
      <c r="AU4143" s="2" t="str">
        <f t="shared" si="45"/>
        <v>quinta-feira, 25 de junho de 2026</v>
      </c>
      <c r="AX4143" s="1" t="str" cm="1">
        <f t="array" ref="AX4143">IFERROR(_xlfn.TEXTJOIN(", ",TRUE,_xlfn._xlws.SORT(_xlfn.UNIQUE(_xlfn._xlws.FILTER($K$2:$K$2889,($I$2:$I$2889=I4143)*($K$2:$K$2889&lt;&gt;""))))),"")</f>
        <v>Lila</v>
      </c>
      <c r="AY4143" s="1" t="str">
        <f t="shared" si="46"/>
        <v>Serviços extras</v>
      </c>
      <c r="AZ4143" s="1" t="str">
        <f t="shared" si="47"/>
        <v>5893 | Lila</v>
      </c>
      <c r="BA4143" s="1" t="str">
        <f t="shared" si="48"/>
        <v>Avulso</v>
      </c>
      <c r="BB4143" s="1" t="str">
        <f t="shared" si="49"/>
        <v/>
      </c>
      <c r="BC4143" s="1">
        <f t="shared" si="44"/>
        <v>10</v>
      </c>
    </row>
    <row r="4144" spans="1:55" x14ac:dyDescent="0.3">
      <c r="A4144" t="s">
        <v>141</v>
      </c>
      <c r="B4144" s="3">
        <v>46199</v>
      </c>
      <c r="C4144" t="s">
        <v>2</v>
      </c>
      <c r="D4144">
        <v>5899</v>
      </c>
      <c r="F4144" t="s">
        <v>134</v>
      </c>
      <c r="H4144" t="s">
        <v>276</v>
      </c>
      <c r="I4144">
        <v>2481</v>
      </c>
      <c r="J4144" t="s">
        <v>434</v>
      </c>
      <c r="K4144" t="s">
        <v>384</v>
      </c>
      <c r="L4144">
        <v>73991401113</v>
      </c>
      <c r="N4144">
        <v>0</v>
      </c>
      <c r="O4144" t="s">
        <v>5</v>
      </c>
      <c r="P4144">
        <v>0</v>
      </c>
      <c r="Q4144">
        <v>62</v>
      </c>
      <c r="R4144">
        <v>62</v>
      </c>
      <c r="S4144">
        <v>1</v>
      </c>
      <c r="T4144">
        <v>62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  <c r="AE4144">
        <v>0</v>
      </c>
      <c r="AF4144" t="s">
        <v>6</v>
      </c>
      <c r="AG4144">
        <v>230</v>
      </c>
      <c r="AH4144" t="s">
        <v>207</v>
      </c>
      <c r="AI4144" t="s">
        <v>209</v>
      </c>
      <c r="AJ4144" t="s">
        <v>192</v>
      </c>
      <c r="AK4144" t="s">
        <v>187</v>
      </c>
      <c r="AL4144" t="s">
        <v>188</v>
      </c>
      <c r="AT4144" s="1"/>
      <c r="AU4144" s="2" t="str">
        <f t="shared" si="45"/>
        <v>sexta-feira, 26 de junho de 2026</v>
      </c>
      <c r="AX4144" s="1" t="str" cm="1">
        <f t="array" ref="AX4144">IFERROR(_xlfn.TEXTJOIN(", ",TRUE,_xlfn._xlws.SORT(_xlfn.UNIQUE(_xlfn._xlws.FILTER($K$2:$K$2889,($I$2:$I$2889=I4144)*($K$2:$K$2889&lt;&gt;""))))),"")</f>
        <v>Apolo, Pepeto</v>
      </c>
      <c r="AY4144" s="1" t="str">
        <f t="shared" si="46"/>
        <v>Banho</v>
      </c>
      <c r="AZ4144" s="1" t="str">
        <f t="shared" si="47"/>
        <v>5899 | Apolo</v>
      </c>
      <c r="BA4144" s="1" t="str">
        <f t="shared" si="48"/>
        <v>Avulso</v>
      </c>
      <c r="BB4144" s="1" t="str">
        <f t="shared" si="49"/>
        <v>Banho Porte P Pelo Longo</v>
      </c>
      <c r="BC4144" s="1">
        <f t="shared" si="44"/>
        <v>62</v>
      </c>
    </row>
    <row r="4145" spans="1:55" x14ac:dyDescent="0.3">
      <c r="A4145" t="s">
        <v>141</v>
      </c>
      <c r="B4145" s="3">
        <v>46199</v>
      </c>
      <c r="C4145" t="s">
        <v>2</v>
      </c>
      <c r="D4145">
        <v>5899</v>
      </c>
      <c r="F4145" t="s">
        <v>134</v>
      </c>
      <c r="H4145" t="s">
        <v>276</v>
      </c>
      <c r="I4145">
        <v>2481</v>
      </c>
      <c r="J4145" t="s">
        <v>434</v>
      </c>
      <c r="K4145" t="s">
        <v>435</v>
      </c>
      <c r="L4145">
        <v>73991401113</v>
      </c>
      <c r="N4145">
        <v>0</v>
      </c>
      <c r="O4145" t="s">
        <v>5</v>
      </c>
      <c r="P4145">
        <v>0</v>
      </c>
      <c r="Q4145">
        <v>62</v>
      </c>
      <c r="R4145">
        <v>62</v>
      </c>
      <c r="S4145">
        <v>1</v>
      </c>
      <c r="T4145">
        <v>62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  <c r="AF4145" t="s">
        <v>6</v>
      </c>
      <c r="AG4145">
        <v>230</v>
      </c>
      <c r="AH4145" t="s">
        <v>207</v>
      </c>
      <c r="AI4145" t="s">
        <v>199</v>
      </c>
      <c r="AJ4145" t="s">
        <v>192</v>
      </c>
      <c r="AK4145" t="s">
        <v>187</v>
      </c>
      <c r="AL4145" t="s">
        <v>188</v>
      </c>
      <c r="AT4145" s="1"/>
      <c r="AU4145" s="2" t="str">
        <f t="shared" si="45"/>
        <v>sexta-feira, 26 de junho de 2026</v>
      </c>
      <c r="AX4145" s="1" t="str" cm="1">
        <f t="array" ref="AX4145">IFERROR(_xlfn.TEXTJOIN(", ",TRUE,_xlfn._xlws.SORT(_xlfn.UNIQUE(_xlfn._xlws.FILTER($K$2:$K$2889,($I$2:$I$2889=I4145)*($K$2:$K$2889&lt;&gt;""))))),"")</f>
        <v>Apolo, Pepeto</v>
      </c>
      <c r="AY4145" s="1" t="str">
        <f t="shared" si="46"/>
        <v>Banho</v>
      </c>
      <c r="AZ4145" s="1" t="str">
        <f t="shared" si="47"/>
        <v>5899 | Pepeto</v>
      </c>
      <c r="BA4145" s="1" t="str">
        <f t="shared" si="48"/>
        <v>Avulso</v>
      </c>
      <c r="BB4145" s="1" t="str">
        <f t="shared" si="49"/>
        <v>Banho Porte P Pelo Longo</v>
      </c>
      <c r="BC4145" s="1">
        <f t="shared" si="44"/>
        <v>62</v>
      </c>
    </row>
    <row r="4146" spans="1:55" x14ac:dyDescent="0.3">
      <c r="A4146" t="s">
        <v>141</v>
      </c>
      <c r="B4146" s="3">
        <v>46199</v>
      </c>
      <c r="C4146" t="s">
        <v>2</v>
      </c>
      <c r="D4146">
        <v>5899</v>
      </c>
      <c r="F4146" t="s">
        <v>183</v>
      </c>
      <c r="H4146" t="s">
        <v>276</v>
      </c>
      <c r="I4146">
        <v>2481</v>
      </c>
      <c r="J4146" t="s">
        <v>434</v>
      </c>
      <c r="K4146" t="s">
        <v>435</v>
      </c>
      <c r="L4146">
        <v>73991401113</v>
      </c>
      <c r="N4146">
        <v>0</v>
      </c>
      <c r="O4146" t="s">
        <v>5</v>
      </c>
      <c r="P4146">
        <v>0</v>
      </c>
      <c r="Q4146">
        <v>63</v>
      </c>
      <c r="R4146">
        <v>63</v>
      </c>
      <c r="S4146">
        <v>1</v>
      </c>
      <c r="T4146">
        <v>63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  <c r="AE4146">
        <v>0</v>
      </c>
      <c r="AF4146" t="s">
        <v>6</v>
      </c>
      <c r="AG4146">
        <v>230</v>
      </c>
      <c r="AH4146" t="s">
        <v>207</v>
      </c>
      <c r="AI4146" t="s">
        <v>199</v>
      </c>
      <c r="AJ4146" t="s">
        <v>192</v>
      </c>
      <c r="AK4146" t="s">
        <v>187</v>
      </c>
      <c r="AL4146" t="s">
        <v>188</v>
      </c>
      <c r="AT4146" s="1"/>
      <c r="AU4146" s="2" t="str">
        <f t="shared" si="45"/>
        <v>sexta-feira, 26 de junho de 2026</v>
      </c>
      <c r="AX4146" s="1" t="str" cm="1">
        <f t="array" ref="AX4146">IFERROR(_xlfn.TEXTJOIN(", ",TRUE,_xlfn._xlws.SORT(_xlfn.UNIQUE(_xlfn._xlws.FILTER($K$2:$K$2889,($I$2:$I$2889=I4146)*($K$2:$K$2889&lt;&gt;""))))),"")</f>
        <v>Apolo, Pepeto</v>
      </c>
      <c r="AY4146" s="1" t="str">
        <f t="shared" si="46"/>
        <v>Serviços extras</v>
      </c>
      <c r="AZ4146" s="1" t="str">
        <f t="shared" si="47"/>
        <v>5899 | Pepeto</v>
      </c>
      <c r="BA4146" s="1" t="str">
        <f t="shared" si="48"/>
        <v>Avulso</v>
      </c>
      <c r="BB4146" s="1" t="str">
        <f t="shared" si="49"/>
        <v/>
      </c>
      <c r="BC4146" s="1">
        <f t="shared" si="44"/>
        <v>63</v>
      </c>
    </row>
    <row r="4147" spans="1:55" x14ac:dyDescent="0.3">
      <c r="A4147" t="s">
        <v>839</v>
      </c>
      <c r="B4147" s="3">
        <v>46199</v>
      </c>
      <c r="C4147" t="s">
        <v>2</v>
      </c>
      <c r="D4147">
        <v>5895</v>
      </c>
      <c r="F4147" t="s">
        <v>134</v>
      </c>
      <c r="H4147" t="s">
        <v>276</v>
      </c>
      <c r="I4147">
        <v>2617</v>
      </c>
      <c r="J4147" t="s">
        <v>591</v>
      </c>
      <c r="K4147" t="s">
        <v>149</v>
      </c>
      <c r="L4147">
        <v>71999142062</v>
      </c>
      <c r="N4147">
        <v>0</v>
      </c>
      <c r="O4147" t="s">
        <v>5</v>
      </c>
      <c r="P4147">
        <v>0</v>
      </c>
      <c r="Q4147">
        <v>62</v>
      </c>
      <c r="R4147">
        <v>62</v>
      </c>
      <c r="S4147">
        <v>1</v>
      </c>
      <c r="T4147">
        <v>62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 t="s">
        <v>6</v>
      </c>
      <c r="AG4147">
        <v>72</v>
      </c>
      <c r="AT4147" s="1"/>
      <c r="AU4147" s="2" t="str">
        <f t="shared" si="45"/>
        <v>sexta-feira, 26 de junho de 2026</v>
      </c>
      <c r="AX4147" s="1" t="str" cm="1">
        <f t="array" ref="AX4147">IFERROR(_xlfn.TEXTJOIN(", ",TRUE,_xlfn._xlws.SORT(_xlfn.UNIQUE(_xlfn._xlws.FILTER($K$2:$K$2889,($I$2:$I$2889=I4147)*($K$2:$K$2889&lt;&gt;""))))),"")</f>
        <v>Bela</v>
      </c>
      <c r="AY4147" s="1" t="str">
        <f t="shared" si="46"/>
        <v>Banho</v>
      </c>
      <c r="AZ4147" s="1" t="str">
        <f t="shared" si="47"/>
        <v>5895 | Bela</v>
      </c>
      <c r="BA4147" s="1" t="str">
        <f t="shared" si="48"/>
        <v>Avulso</v>
      </c>
      <c r="BB4147" s="1" t="str">
        <f t="shared" si="49"/>
        <v>Banho Porte P Pelo Longo</v>
      </c>
      <c r="BC4147" s="1">
        <f t="shared" si="44"/>
        <v>62</v>
      </c>
    </row>
    <row r="4148" spans="1:55" x14ac:dyDescent="0.3">
      <c r="A4148" t="s">
        <v>839</v>
      </c>
      <c r="B4148" s="3">
        <v>46199</v>
      </c>
      <c r="C4148" t="s">
        <v>2</v>
      </c>
      <c r="D4148">
        <v>5895</v>
      </c>
      <c r="F4148" t="s">
        <v>169</v>
      </c>
      <c r="H4148" t="s">
        <v>276</v>
      </c>
      <c r="I4148">
        <v>2617</v>
      </c>
      <c r="J4148" t="s">
        <v>591</v>
      </c>
      <c r="K4148" t="s">
        <v>149</v>
      </c>
      <c r="L4148">
        <v>71999142062</v>
      </c>
      <c r="N4148">
        <v>0</v>
      </c>
      <c r="O4148" t="s">
        <v>5</v>
      </c>
      <c r="P4148">
        <v>0</v>
      </c>
      <c r="Q4148">
        <v>10</v>
      </c>
      <c r="R4148">
        <v>10</v>
      </c>
      <c r="S4148">
        <v>1</v>
      </c>
      <c r="T4148">
        <v>10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 t="s">
        <v>6</v>
      </c>
      <c r="AG4148">
        <v>72</v>
      </c>
      <c r="AT4148" s="1"/>
      <c r="AU4148" s="2" t="str">
        <f t="shared" si="45"/>
        <v>sexta-feira, 26 de junho de 2026</v>
      </c>
      <c r="AX4148" s="1" t="str" cm="1">
        <f t="array" ref="AX4148">IFERROR(_xlfn.TEXTJOIN(", ",TRUE,_xlfn._xlws.SORT(_xlfn.UNIQUE(_xlfn._xlws.FILTER($K$2:$K$2889,($I$2:$I$2889=I4148)*($K$2:$K$2889&lt;&gt;""))))),"")</f>
        <v>Bela</v>
      </c>
      <c r="AY4148" s="1" t="str">
        <f t="shared" si="46"/>
        <v>Serviços extras</v>
      </c>
      <c r="AZ4148" s="1" t="str">
        <f t="shared" si="47"/>
        <v>5895 | Bela</v>
      </c>
      <c r="BA4148" s="1" t="str">
        <f t="shared" si="48"/>
        <v>Avulso</v>
      </c>
      <c r="BB4148" s="1" t="str">
        <f t="shared" si="49"/>
        <v/>
      </c>
      <c r="BC4148" s="1">
        <f t="shared" si="44"/>
        <v>10</v>
      </c>
    </row>
    <row r="4149" spans="1:55" x14ac:dyDescent="0.3">
      <c r="A4149" t="s">
        <v>141</v>
      </c>
      <c r="B4149" s="3">
        <v>46199</v>
      </c>
      <c r="C4149" t="s">
        <v>2</v>
      </c>
      <c r="D4149">
        <v>5899</v>
      </c>
      <c r="F4149" t="s">
        <v>291</v>
      </c>
      <c r="H4149" t="s">
        <v>276</v>
      </c>
      <c r="I4149">
        <v>2481</v>
      </c>
      <c r="J4149" t="s">
        <v>434</v>
      </c>
      <c r="K4149" t="s">
        <v>384</v>
      </c>
      <c r="L4149">
        <v>73991401113</v>
      </c>
      <c r="N4149">
        <v>0</v>
      </c>
      <c r="O4149" t="s">
        <v>5</v>
      </c>
      <c r="P4149">
        <v>0</v>
      </c>
      <c r="Q4149">
        <v>43</v>
      </c>
      <c r="R4149">
        <v>43</v>
      </c>
      <c r="S4149">
        <v>1</v>
      </c>
      <c r="T4149">
        <v>43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 t="s">
        <v>6</v>
      </c>
      <c r="AG4149">
        <v>230</v>
      </c>
      <c r="AH4149" t="s">
        <v>207</v>
      </c>
      <c r="AI4149" t="s">
        <v>209</v>
      </c>
      <c r="AJ4149" t="s">
        <v>192</v>
      </c>
      <c r="AK4149" t="s">
        <v>187</v>
      </c>
      <c r="AL4149" t="s">
        <v>188</v>
      </c>
      <c r="AT4149" s="1"/>
      <c r="AU4149" s="2" t="str">
        <f t="shared" si="45"/>
        <v>sexta-feira, 26 de junho de 2026</v>
      </c>
      <c r="AX4149" s="1" t="str" cm="1">
        <f t="array" ref="AX4149">IFERROR(_xlfn.TEXTJOIN(", ",TRUE,_xlfn._xlws.SORT(_xlfn.UNIQUE(_xlfn._xlws.FILTER($K$2:$K$2889,($I$2:$I$2889=I4149)*($K$2:$K$2889&lt;&gt;""))))),"")</f>
        <v>Apolo, Pepeto</v>
      </c>
      <c r="AY4149" s="1" t="str">
        <f t="shared" si="46"/>
        <v>Serviços extras</v>
      </c>
      <c r="AZ4149" s="1" t="str">
        <f t="shared" si="47"/>
        <v>5899 | Apolo</v>
      </c>
      <c r="BA4149" s="1" t="str">
        <f t="shared" si="48"/>
        <v>Avulso</v>
      </c>
      <c r="BB4149" s="1" t="str">
        <f t="shared" si="49"/>
        <v/>
      </c>
      <c r="BC4149" s="1">
        <f t="shared" si="44"/>
        <v>43</v>
      </c>
    </row>
    <row r="4150" spans="1:55" x14ac:dyDescent="0.3">
      <c r="A4150" t="s">
        <v>11</v>
      </c>
      <c r="B4150" s="3">
        <v>46199</v>
      </c>
      <c r="C4150" t="s">
        <v>2</v>
      </c>
      <c r="D4150">
        <v>5896</v>
      </c>
      <c r="F4150" t="s">
        <v>134</v>
      </c>
      <c r="H4150" t="s">
        <v>276</v>
      </c>
      <c r="I4150">
        <v>2486</v>
      </c>
      <c r="J4150" t="s">
        <v>442</v>
      </c>
      <c r="K4150" t="s">
        <v>443</v>
      </c>
      <c r="L4150">
        <v>557391315123</v>
      </c>
      <c r="N4150">
        <v>0</v>
      </c>
      <c r="O4150" t="s">
        <v>5</v>
      </c>
      <c r="P4150">
        <v>0</v>
      </c>
      <c r="Q4150">
        <v>62</v>
      </c>
      <c r="R4150">
        <v>62</v>
      </c>
      <c r="S4150">
        <v>1</v>
      </c>
      <c r="T4150">
        <v>62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  <c r="AE4150">
        <v>0</v>
      </c>
      <c r="AF4150" t="s">
        <v>6</v>
      </c>
      <c r="AG4150">
        <v>84</v>
      </c>
      <c r="AH4150" t="s">
        <v>203</v>
      </c>
      <c r="AI4150" t="s">
        <v>204</v>
      </c>
      <c r="AJ4150" t="s">
        <v>192</v>
      </c>
      <c r="AK4150" t="s">
        <v>187</v>
      </c>
      <c r="AL4150" t="s">
        <v>188</v>
      </c>
      <c r="AT4150" s="1"/>
      <c r="AU4150" s="2" t="str">
        <f t="shared" si="45"/>
        <v>sexta-feira, 26 de junho de 2026</v>
      </c>
      <c r="AX4150" s="1" t="str" cm="1">
        <f t="array" ref="AX4150">IFERROR(_xlfn.TEXTJOIN(", ",TRUE,_xlfn._xlws.SORT(_xlfn.UNIQUE(_xlfn._xlws.FILTER($K$2:$K$2889,($I$2:$I$2889=I4150)*($K$2:$K$2889&lt;&gt;""))))),"")</f>
        <v>Ravi</v>
      </c>
      <c r="AY4150" s="1" t="str">
        <f t="shared" si="46"/>
        <v>Banho</v>
      </c>
      <c r="AZ4150" s="1" t="str">
        <f t="shared" si="47"/>
        <v>5896 | Ravi</v>
      </c>
      <c r="BA4150" s="1" t="str">
        <f t="shared" si="48"/>
        <v>Avulso</v>
      </c>
      <c r="BB4150" s="1" t="str">
        <f t="shared" si="49"/>
        <v>Banho Porte P Pelo Longo</v>
      </c>
      <c r="BC4150" s="1">
        <f t="shared" si="44"/>
        <v>62</v>
      </c>
    </row>
    <row r="4151" spans="1:55" x14ac:dyDescent="0.3">
      <c r="A4151" t="s">
        <v>11</v>
      </c>
      <c r="B4151" s="3">
        <v>46199</v>
      </c>
      <c r="C4151" t="s">
        <v>2</v>
      </c>
      <c r="D4151">
        <v>5896</v>
      </c>
      <c r="F4151" t="s">
        <v>169</v>
      </c>
      <c r="H4151" t="s">
        <v>276</v>
      </c>
      <c r="I4151">
        <v>2486</v>
      </c>
      <c r="J4151" t="s">
        <v>442</v>
      </c>
      <c r="K4151" t="s">
        <v>443</v>
      </c>
      <c r="L4151">
        <v>557391315123</v>
      </c>
      <c r="N4151">
        <v>0</v>
      </c>
      <c r="O4151" t="s">
        <v>5</v>
      </c>
      <c r="P4151">
        <v>0</v>
      </c>
      <c r="Q4151">
        <v>10</v>
      </c>
      <c r="R4151">
        <v>10</v>
      </c>
      <c r="S4151">
        <v>1</v>
      </c>
      <c r="T4151">
        <v>10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  <c r="AE4151">
        <v>0</v>
      </c>
      <c r="AF4151" t="s">
        <v>6</v>
      </c>
      <c r="AG4151">
        <v>84</v>
      </c>
      <c r="AH4151" t="s">
        <v>203</v>
      </c>
      <c r="AI4151" t="s">
        <v>204</v>
      </c>
      <c r="AJ4151" t="s">
        <v>192</v>
      </c>
      <c r="AK4151" t="s">
        <v>187</v>
      </c>
      <c r="AL4151" t="s">
        <v>188</v>
      </c>
      <c r="AT4151" s="1"/>
      <c r="AU4151" s="2" t="str">
        <f t="shared" si="45"/>
        <v>sexta-feira, 26 de junho de 2026</v>
      </c>
      <c r="AX4151" s="1" t="str" cm="1">
        <f t="array" ref="AX4151">IFERROR(_xlfn.TEXTJOIN(", ",TRUE,_xlfn._xlws.SORT(_xlfn.UNIQUE(_xlfn._xlws.FILTER($K$2:$K$2889,($I$2:$I$2889=I4151)*($K$2:$K$2889&lt;&gt;""))))),"")</f>
        <v>Ravi</v>
      </c>
      <c r="AY4151" s="1" t="str">
        <f t="shared" si="46"/>
        <v>Serviços extras</v>
      </c>
      <c r="AZ4151" s="1" t="str">
        <f t="shared" si="47"/>
        <v>5896 | Ravi</v>
      </c>
      <c r="BA4151" s="1" t="str">
        <f t="shared" si="48"/>
        <v>Avulso</v>
      </c>
      <c r="BB4151" s="1" t="str">
        <f t="shared" si="49"/>
        <v/>
      </c>
      <c r="BC4151" s="1">
        <f t="shared" si="44"/>
        <v>10</v>
      </c>
    </row>
    <row r="4152" spans="1:55" x14ac:dyDescent="0.3">
      <c r="A4152" t="s">
        <v>141</v>
      </c>
      <c r="B4152" s="3">
        <v>46199</v>
      </c>
      <c r="C4152" t="s">
        <v>2</v>
      </c>
      <c r="D4152">
        <v>5896</v>
      </c>
      <c r="F4152" t="s">
        <v>146</v>
      </c>
      <c r="H4152" t="s">
        <v>276</v>
      </c>
      <c r="I4152">
        <v>2486</v>
      </c>
      <c r="J4152" t="s">
        <v>442</v>
      </c>
      <c r="K4152" t="s">
        <v>443</v>
      </c>
      <c r="L4152">
        <v>557391315123</v>
      </c>
      <c r="N4152">
        <v>0</v>
      </c>
      <c r="O4152" t="s">
        <v>5</v>
      </c>
      <c r="P4152">
        <v>0</v>
      </c>
      <c r="Q4152">
        <v>12</v>
      </c>
      <c r="R4152">
        <v>12</v>
      </c>
      <c r="S4152">
        <v>1</v>
      </c>
      <c r="T4152">
        <v>12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  <c r="AE4152">
        <v>0</v>
      </c>
      <c r="AF4152" t="s">
        <v>6</v>
      </c>
      <c r="AG4152">
        <v>84</v>
      </c>
      <c r="AH4152" t="s">
        <v>203</v>
      </c>
      <c r="AI4152" t="s">
        <v>204</v>
      </c>
      <c r="AJ4152" t="s">
        <v>192</v>
      </c>
      <c r="AK4152" t="s">
        <v>187</v>
      </c>
      <c r="AL4152" t="s">
        <v>188</v>
      </c>
      <c r="AT4152" s="1"/>
      <c r="AU4152" s="2" t="str">
        <f t="shared" si="45"/>
        <v>sexta-feira, 26 de junho de 2026</v>
      </c>
      <c r="AX4152" s="1" t="str" cm="1">
        <f t="array" ref="AX4152">IFERROR(_xlfn.TEXTJOIN(", ",TRUE,_xlfn._xlws.SORT(_xlfn.UNIQUE(_xlfn._xlws.FILTER($K$2:$K$2889,($I$2:$I$2889=I4152)*($K$2:$K$2889&lt;&gt;""))))),"")</f>
        <v>Ravi</v>
      </c>
      <c r="AY4152" s="1" t="str">
        <f t="shared" si="46"/>
        <v>Serviços extras</v>
      </c>
      <c r="AZ4152" s="1" t="str">
        <f t="shared" si="47"/>
        <v>5896 | Ravi</v>
      </c>
      <c r="BA4152" s="1" t="str">
        <f t="shared" si="48"/>
        <v>Avulso</v>
      </c>
      <c r="BB4152" s="1" t="str">
        <f t="shared" si="49"/>
        <v/>
      </c>
      <c r="BC4152" s="1">
        <f t="shared" si="44"/>
        <v>12</v>
      </c>
    </row>
    <row r="4153" spans="1:55" x14ac:dyDescent="0.3">
      <c r="A4153" t="s">
        <v>11</v>
      </c>
      <c r="B4153" s="3">
        <v>46199</v>
      </c>
      <c r="C4153" t="s">
        <v>2</v>
      </c>
      <c r="D4153">
        <v>5902</v>
      </c>
      <c r="F4153" t="s">
        <v>134</v>
      </c>
      <c r="H4153" t="s">
        <v>276</v>
      </c>
      <c r="I4153">
        <v>2665</v>
      </c>
      <c r="J4153" t="s">
        <v>525</v>
      </c>
      <c r="K4153" t="s">
        <v>691</v>
      </c>
      <c r="L4153">
        <v>5573991554369</v>
      </c>
      <c r="N4153">
        <v>0</v>
      </c>
      <c r="O4153" t="s">
        <v>5</v>
      </c>
      <c r="P4153">
        <v>0</v>
      </c>
      <c r="Q4153">
        <v>62</v>
      </c>
      <c r="R4153">
        <v>62</v>
      </c>
      <c r="S4153">
        <v>1</v>
      </c>
      <c r="T4153">
        <v>62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0</v>
      </c>
      <c r="AF4153" t="s">
        <v>6</v>
      </c>
      <c r="AG4153">
        <v>97</v>
      </c>
      <c r="AT4153" s="1"/>
      <c r="AU4153" s="2" t="str">
        <f t="shared" si="45"/>
        <v>sexta-feira, 26 de junho de 2026</v>
      </c>
      <c r="AX4153" s="1" t="str" cm="1">
        <f t="array" ref="AX4153">IFERROR(_xlfn.TEXTJOIN(", ",TRUE,_xlfn._xlws.SORT(_xlfn.UNIQUE(_xlfn._xlws.FILTER($K$2:$K$2889,($I$2:$I$2889=I4153)*($K$2:$K$2889&lt;&gt;""))))),"")</f>
        <v>Dora, Oliver</v>
      </c>
      <c r="AY4153" s="1" t="str">
        <f t="shared" si="46"/>
        <v>Banho</v>
      </c>
      <c r="AZ4153" s="1" t="str">
        <f t="shared" si="47"/>
        <v>5902 | Oliver</v>
      </c>
      <c r="BA4153" s="1" t="str">
        <f t="shared" si="48"/>
        <v>Avulso</v>
      </c>
      <c r="BB4153" s="1" t="str">
        <f t="shared" si="49"/>
        <v>Banho Porte P Pelo Longo</v>
      </c>
      <c r="BC4153" s="1">
        <f t="shared" si="44"/>
        <v>62</v>
      </c>
    </row>
    <row r="4154" spans="1:55" x14ac:dyDescent="0.3">
      <c r="A4154" t="s">
        <v>11</v>
      </c>
      <c r="B4154" s="3">
        <v>46199</v>
      </c>
      <c r="C4154" t="s">
        <v>2</v>
      </c>
      <c r="D4154">
        <v>5902</v>
      </c>
      <c r="F4154" t="s">
        <v>275</v>
      </c>
      <c r="H4154" t="s">
        <v>276</v>
      </c>
      <c r="I4154">
        <v>2665</v>
      </c>
      <c r="J4154" t="s">
        <v>525</v>
      </c>
      <c r="K4154" t="s">
        <v>691</v>
      </c>
      <c r="L4154">
        <v>5573991554369</v>
      </c>
      <c r="N4154">
        <v>0</v>
      </c>
      <c r="O4154" t="s">
        <v>5</v>
      </c>
      <c r="P4154">
        <v>0</v>
      </c>
      <c r="Q4154">
        <v>35</v>
      </c>
      <c r="R4154">
        <v>35</v>
      </c>
      <c r="S4154">
        <v>1</v>
      </c>
      <c r="T4154">
        <v>35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 t="s">
        <v>6</v>
      </c>
      <c r="AG4154">
        <v>97</v>
      </c>
      <c r="AT4154" s="1"/>
      <c r="AU4154" s="2" t="str">
        <f t="shared" si="45"/>
        <v>sexta-feira, 26 de junho de 2026</v>
      </c>
      <c r="AX4154" s="1" t="str" cm="1">
        <f t="array" ref="AX4154">IFERROR(_xlfn.TEXTJOIN(", ",TRUE,_xlfn._xlws.SORT(_xlfn.UNIQUE(_xlfn._xlws.FILTER($K$2:$K$2889,($I$2:$I$2889=I4154)*($K$2:$K$2889&lt;&gt;""))))),"")</f>
        <v>Dora, Oliver</v>
      </c>
      <c r="AY4154" s="1" t="str">
        <f t="shared" si="46"/>
        <v>Serviços extras</v>
      </c>
      <c r="AZ4154" s="1" t="str">
        <f t="shared" si="47"/>
        <v>5902 | Oliver</v>
      </c>
      <c r="BA4154" s="1" t="str">
        <f t="shared" si="48"/>
        <v>Avulso</v>
      </c>
      <c r="BB4154" s="1" t="str">
        <f t="shared" si="49"/>
        <v>Hidratacao 1Luxo 1 P Longo</v>
      </c>
      <c r="BC4154" s="1">
        <f t="shared" si="44"/>
        <v>35</v>
      </c>
    </row>
    <row r="4155" spans="1:55" x14ac:dyDescent="0.3">
      <c r="A4155" t="s">
        <v>839</v>
      </c>
      <c r="B4155" s="3">
        <v>46199</v>
      </c>
      <c r="C4155" t="s">
        <v>2</v>
      </c>
      <c r="D4155">
        <v>5897</v>
      </c>
      <c r="F4155" t="s">
        <v>134</v>
      </c>
      <c r="H4155" t="s">
        <v>276</v>
      </c>
      <c r="I4155">
        <v>2440</v>
      </c>
      <c r="J4155" t="s">
        <v>601</v>
      </c>
      <c r="K4155" t="s">
        <v>471</v>
      </c>
      <c r="L4155">
        <v>557188493273</v>
      </c>
      <c r="N4155">
        <v>0</v>
      </c>
      <c r="O4155" t="s">
        <v>5</v>
      </c>
      <c r="P4155">
        <v>0</v>
      </c>
      <c r="Q4155">
        <v>62</v>
      </c>
      <c r="R4155">
        <v>62</v>
      </c>
      <c r="S4155">
        <v>1</v>
      </c>
      <c r="T4155">
        <v>62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 t="s">
        <v>6</v>
      </c>
      <c r="AG4155">
        <v>99</v>
      </c>
      <c r="AT4155" s="1"/>
      <c r="AU4155" s="2" t="str">
        <f t="shared" si="45"/>
        <v>sexta-feira, 26 de junho de 2026</v>
      </c>
      <c r="AX4155" s="1" t="str" cm="1">
        <f t="array" ref="AX4155">IFERROR(_xlfn.TEXTJOIN(", ",TRUE,_xlfn._xlws.SORT(_xlfn.UNIQUE(_xlfn._xlws.FILTER($K$2:$K$2889,($I$2:$I$2889=I4155)*($K$2:$K$2889&lt;&gt;""))))),"")</f>
        <v>Thor</v>
      </c>
      <c r="AY4155" s="1" t="str">
        <f t="shared" si="46"/>
        <v>Banho</v>
      </c>
      <c r="AZ4155" s="1" t="str">
        <f t="shared" si="47"/>
        <v>5897 | Thor</v>
      </c>
      <c r="BA4155" s="1" t="str">
        <f t="shared" si="48"/>
        <v>Avulso</v>
      </c>
      <c r="BB4155" s="1" t="str">
        <f t="shared" si="49"/>
        <v>Banho Porte P Pelo Longo</v>
      </c>
      <c r="BC4155" s="1">
        <f t="shared" si="44"/>
        <v>62</v>
      </c>
    </row>
    <row r="4156" spans="1:55" x14ac:dyDescent="0.3">
      <c r="A4156" t="s">
        <v>839</v>
      </c>
      <c r="B4156" s="3">
        <v>46199</v>
      </c>
      <c r="C4156" t="s">
        <v>2</v>
      </c>
      <c r="D4156">
        <v>5897</v>
      </c>
      <c r="F4156" t="s">
        <v>162</v>
      </c>
      <c r="H4156" t="s">
        <v>276</v>
      </c>
      <c r="I4156">
        <v>2440</v>
      </c>
      <c r="J4156" t="s">
        <v>601</v>
      </c>
      <c r="K4156" t="s">
        <v>471</v>
      </c>
      <c r="L4156">
        <v>557188493273</v>
      </c>
      <c r="N4156">
        <v>0</v>
      </c>
      <c r="O4156" t="s">
        <v>5</v>
      </c>
      <c r="P4156">
        <v>0</v>
      </c>
      <c r="Q4156">
        <v>25</v>
      </c>
      <c r="R4156">
        <v>25</v>
      </c>
      <c r="S4156">
        <v>1</v>
      </c>
      <c r="T4156">
        <v>25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 t="s">
        <v>6</v>
      </c>
      <c r="AG4156">
        <v>99</v>
      </c>
      <c r="AT4156" s="1"/>
      <c r="AU4156" s="2" t="str">
        <f t="shared" si="45"/>
        <v>sexta-feira, 26 de junho de 2026</v>
      </c>
      <c r="AX4156" s="1" t="str" cm="1">
        <f t="array" ref="AX4156">IFERROR(_xlfn.TEXTJOIN(", ",TRUE,_xlfn._xlws.SORT(_xlfn.UNIQUE(_xlfn._xlws.FILTER($K$2:$K$2889,($I$2:$I$2889=I4156)*($K$2:$K$2889&lt;&gt;""))))),"")</f>
        <v>Thor</v>
      </c>
      <c r="AY4156" s="1" t="str">
        <f t="shared" si="46"/>
        <v>Serviços extras</v>
      </c>
      <c r="AZ4156" s="1" t="str">
        <f t="shared" si="47"/>
        <v>5897 | Thor</v>
      </c>
      <c r="BA4156" s="1" t="str">
        <f t="shared" si="48"/>
        <v>Avulso</v>
      </c>
      <c r="BB4156" s="1" t="str">
        <f t="shared" si="49"/>
        <v>Hidratacao 2 Cupuacu 1 P Longo</v>
      </c>
      <c r="BC4156" s="1">
        <f t="shared" si="44"/>
        <v>25</v>
      </c>
    </row>
    <row r="4157" spans="1:55" x14ac:dyDescent="0.3">
      <c r="A4157" t="s">
        <v>141</v>
      </c>
      <c r="B4157" s="3">
        <v>46199</v>
      </c>
      <c r="C4157" t="s">
        <v>2</v>
      </c>
      <c r="D4157">
        <v>5897</v>
      </c>
      <c r="F4157" t="s">
        <v>146</v>
      </c>
      <c r="H4157" t="s">
        <v>276</v>
      </c>
      <c r="I4157">
        <v>2440</v>
      </c>
      <c r="J4157" t="s">
        <v>601</v>
      </c>
      <c r="K4157" t="s">
        <v>471</v>
      </c>
      <c r="L4157">
        <v>557188493273</v>
      </c>
      <c r="N4157">
        <v>0</v>
      </c>
      <c r="O4157" t="s">
        <v>5</v>
      </c>
      <c r="P4157">
        <v>0</v>
      </c>
      <c r="Q4157">
        <v>12</v>
      </c>
      <c r="R4157">
        <v>12</v>
      </c>
      <c r="S4157">
        <v>1</v>
      </c>
      <c r="T4157">
        <v>12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 t="s">
        <v>6</v>
      </c>
      <c r="AG4157">
        <v>99</v>
      </c>
      <c r="AT4157" s="1"/>
      <c r="AU4157" s="2" t="str">
        <f t="shared" si="45"/>
        <v>sexta-feira, 26 de junho de 2026</v>
      </c>
      <c r="AX4157" s="1" t="str" cm="1">
        <f t="array" ref="AX4157">IFERROR(_xlfn.TEXTJOIN(", ",TRUE,_xlfn._xlws.SORT(_xlfn.UNIQUE(_xlfn._xlws.FILTER($K$2:$K$2889,($I$2:$I$2889=I4157)*($K$2:$K$2889&lt;&gt;""))))),"")</f>
        <v>Thor</v>
      </c>
      <c r="AY4157" s="1" t="str">
        <f t="shared" si="46"/>
        <v>Serviços extras</v>
      </c>
      <c r="AZ4157" s="1" t="str">
        <f t="shared" si="47"/>
        <v>5897 | Thor</v>
      </c>
      <c r="BA4157" s="1" t="str">
        <f t="shared" si="48"/>
        <v>Avulso</v>
      </c>
      <c r="BB4157" s="1" t="str">
        <f t="shared" si="49"/>
        <v/>
      </c>
      <c r="BC4157" s="1">
        <f t="shared" si="44"/>
        <v>12</v>
      </c>
    </row>
    <row r="4158" spans="1:55" x14ac:dyDescent="0.3">
      <c r="A4158" t="s">
        <v>839</v>
      </c>
      <c r="B4158" s="3">
        <v>46199</v>
      </c>
      <c r="C4158" t="s">
        <v>2</v>
      </c>
      <c r="D4158">
        <v>5898</v>
      </c>
      <c r="F4158" t="s">
        <v>134</v>
      </c>
      <c r="H4158" t="s">
        <v>276</v>
      </c>
      <c r="I4158">
        <v>2268</v>
      </c>
      <c r="J4158" t="s">
        <v>241</v>
      </c>
      <c r="K4158" t="s">
        <v>242</v>
      </c>
      <c r="L4158">
        <v>557391419933</v>
      </c>
      <c r="N4158">
        <v>0</v>
      </c>
      <c r="O4158" t="s">
        <v>5</v>
      </c>
      <c r="P4158">
        <v>0</v>
      </c>
      <c r="Q4158">
        <v>62</v>
      </c>
      <c r="R4158">
        <v>62</v>
      </c>
      <c r="S4158">
        <v>1</v>
      </c>
      <c r="T4158">
        <v>62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  <c r="AE4158">
        <v>0</v>
      </c>
      <c r="AF4158" t="s">
        <v>6</v>
      </c>
      <c r="AG4158">
        <v>72</v>
      </c>
      <c r="AH4158" t="s">
        <v>229</v>
      </c>
      <c r="AI4158" t="s">
        <v>230</v>
      </c>
      <c r="AJ4158" t="s">
        <v>192</v>
      </c>
      <c r="AK4158" t="s">
        <v>190</v>
      </c>
      <c r="AL4158" t="s">
        <v>188</v>
      </c>
      <c r="AT4158" s="1"/>
      <c r="AU4158" s="2" t="str">
        <f t="shared" si="45"/>
        <v>sexta-feira, 26 de junho de 2026</v>
      </c>
      <c r="AX4158" s="1" t="str" cm="1">
        <f t="array" ref="AX4158">IFERROR(_xlfn.TEXTJOIN(", ",TRUE,_xlfn._xlws.SORT(_xlfn.UNIQUE(_xlfn._xlws.FILTER($K$2:$K$2889,($I$2:$I$2889=I4158)*($K$2:$K$2889&lt;&gt;""))))),"")</f>
        <v>Dafne</v>
      </c>
      <c r="AY4158" s="1" t="str">
        <f t="shared" si="46"/>
        <v>Banho</v>
      </c>
      <c r="AZ4158" s="1" t="str">
        <f t="shared" si="47"/>
        <v>5898 | Dafne</v>
      </c>
      <c r="BA4158" s="1" t="str">
        <f t="shared" si="48"/>
        <v>Avulso</v>
      </c>
      <c r="BB4158" s="1" t="str">
        <f t="shared" si="49"/>
        <v>Banho Porte P Pelo Longo</v>
      </c>
      <c r="BC4158" s="1">
        <f t="shared" si="44"/>
        <v>62</v>
      </c>
    </row>
    <row r="4159" spans="1:55" x14ac:dyDescent="0.3">
      <c r="A4159" t="s">
        <v>839</v>
      </c>
      <c r="B4159" s="3">
        <v>46199</v>
      </c>
      <c r="C4159" t="s">
        <v>2</v>
      </c>
      <c r="D4159">
        <v>5898</v>
      </c>
      <c r="F4159" t="s">
        <v>169</v>
      </c>
      <c r="H4159" t="s">
        <v>276</v>
      </c>
      <c r="I4159">
        <v>2268</v>
      </c>
      <c r="J4159" t="s">
        <v>241</v>
      </c>
      <c r="K4159" t="s">
        <v>242</v>
      </c>
      <c r="L4159">
        <v>557391419933</v>
      </c>
      <c r="N4159">
        <v>0</v>
      </c>
      <c r="O4159" t="s">
        <v>5</v>
      </c>
      <c r="P4159">
        <v>0</v>
      </c>
      <c r="Q4159">
        <v>10</v>
      </c>
      <c r="R4159">
        <v>10</v>
      </c>
      <c r="S4159">
        <v>1</v>
      </c>
      <c r="T4159">
        <v>10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  <c r="AE4159">
        <v>0</v>
      </c>
      <c r="AF4159" t="s">
        <v>6</v>
      </c>
      <c r="AG4159">
        <v>72</v>
      </c>
      <c r="AH4159" t="s">
        <v>229</v>
      </c>
      <c r="AI4159" t="s">
        <v>230</v>
      </c>
      <c r="AJ4159" t="s">
        <v>192</v>
      </c>
      <c r="AK4159" t="s">
        <v>190</v>
      </c>
      <c r="AL4159" t="s">
        <v>188</v>
      </c>
      <c r="AT4159" s="1"/>
      <c r="AU4159" s="2" t="str">
        <f t="shared" si="45"/>
        <v>sexta-feira, 26 de junho de 2026</v>
      </c>
      <c r="AX4159" s="1" t="str" cm="1">
        <f t="array" ref="AX4159">IFERROR(_xlfn.TEXTJOIN(", ",TRUE,_xlfn._xlws.SORT(_xlfn.UNIQUE(_xlfn._xlws.FILTER($K$2:$K$2889,($I$2:$I$2889=I4159)*($K$2:$K$2889&lt;&gt;""))))),"")</f>
        <v>Dafne</v>
      </c>
      <c r="AY4159" s="1" t="str">
        <f t="shared" si="46"/>
        <v>Serviços extras</v>
      </c>
      <c r="AZ4159" s="1" t="str">
        <f t="shared" si="47"/>
        <v>5898 | Dafne</v>
      </c>
      <c r="BA4159" s="1" t="str">
        <f t="shared" si="48"/>
        <v>Avulso</v>
      </c>
      <c r="BB4159" s="1" t="str">
        <f t="shared" si="49"/>
        <v/>
      </c>
      <c r="BC4159" s="1">
        <f t="shared" si="44"/>
        <v>10</v>
      </c>
    </row>
    <row r="4160" spans="1:55" x14ac:dyDescent="0.3">
      <c r="A4160" t="s">
        <v>839</v>
      </c>
      <c r="B4160" s="3">
        <v>46199</v>
      </c>
      <c r="C4160" t="s">
        <v>2</v>
      </c>
      <c r="D4160">
        <v>5901</v>
      </c>
      <c r="F4160" t="s">
        <v>134</v>
      </c>
      <c r="H4160" t="s">
        <v>276</v>
      </c>
      <c r="I4160">
        <v>2236</v>
      </c>
      <c r="J4160" t="s">
        <v>49</v>
      </c>
      <c r="K4160" t="s">
        <v>648</v>
      </c>
      <c r="L4160">
        <v>7382579001</v>
      </c>
      <c r="N4160">
        <v>0</v>
      </c>
      <c r="O4160" t="s">
        <v>5</v>
      </c>
      <c r="P4160">
        <v>0</v>
      </c>
      <c r="Q4160">
        <v>62</v>
      </c>
      <c r="R4160">
        <v>62</v>
      </c>
      <c r="S4160">
        <v>1</v>
      </c>
      <c r="T4160">
        <v>62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 t="s">
        <v>6</v>
      </c>
      <c r="AG4160">
        <v>119</v>
      </c>
      <c r="AT4160" s="1"/>
      <c r="AU4160" s="2" t="str">
        <f t="shared" si="45"/>
        <v>sexta-feira, 26 de junho de 2026</v>
      </c>
      <c r="AX4160" s="1" t="str" cm="1">
        <f t="array" ref="AX4160">IFERROR(_xlfn.TEXTJOIN(", ",TRUE,_xlfn._xlws.SORT(_xlfn.UNIQUE(_xlfn._xlws.FILTER($K$2:$K$2889,($I$2:$I$2889=I4160)*($K$2:$K$2889&lt;&gt;""))))),"")</f>
        <v>Ares</v>
      </c>
      <c r="AY4160" s="1" t="str">
        <f t="shared" si="46"/>
        <v>Banho</v>
      </c>
      <c r="AZ4160" s="1" t="str">
        <f t="shared" si="47"/>
        <v>5901 | Ares</v>
      </c>
      <c r="BA4160" s="1" t="str">
        <f t="shared" si="48"/>
        <v>Avulso</v>
      </c>
      <c r="BB4160" s="1" t="str">
        <f t="shared" si="49"/>
        <v>Banho Porte P Pelo Longo</v>
      </c>
      <c r="BC4160" s="1">
        <f t="shared" si="44"/>
        <v>62</v>
      </c>
    </row>
    <row r="4161" spans="1:55" x14ac:dyDescent="0.3">
      <c r="A4161" t="s">
        <v>839</v>
      </c>
      <c r="B4161" s="3">
        <v>46199</v>
      </c>
      <c r="C4161" t="s">
        <v>2</v>
      </c>
      <c r="D4161">
        <v>5901</v>
      </c>
      <c r="F4161" t="s">
        <v>169</v>
      </c>
      <c r="H4161" t="s">
        <v>276</v>
      </c>
      <c r="I4161">
        <v>2236</v>
      </c>
      <c r="J4161" t="s">
        <v>49</v>
      </c>
      <c r="K4161" t="s">
        <v>648</v>
      </c>
      <c r="L4161">
        <v>7382579001</v>
      </c>
      <c r="N4161">
        <v>0</v>
      </c>
      <c r="O4161" t="s">
        <v>5</v>
      </c>
      <c r="P4161">
        <v>0</v>
      </c>
      <c r="Q4161">
        <v>10</v>
      </c>
      <c r="R4161">
        <v>10</v>
      </c>
      <c r="S4161">
        <v>1</v>
      </c>
      <c r="T4161">
        <v>10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 t="s">
        <v>6</v>
      </c>
      <c r="AG4161">
        <v>119</v>
      </c>
      <c r="AT4161" s="1"/>
      <c r="AU4161" s="2" t="str">
        <f t="shared" si="45"/>
        <v>sexta-feira, 26 de junho de 2026</v>
      </c>
      <c r="AX4161" s="1" t="str" cm="1">
        <f t="array" ref="AX4161">IFERROR(_xlfn.TEXTJOIN(", ",TRUE,_xlfn._xlws.SORT(_xlfn.UNIQUE(_xlfn._xlws.FILTER($K$2:$K$2889,($I$2:$I$2889=I4161)*($K$2:$K$2889&lt;&gt;""))))),"")</f>
        <v>Ares</v>
      </c>
      <c r="AY4161" s="1" t="str">
        <f t="shared" si="46"/>
        <v>Serviços extras</v>
      </c>
      <c r="AZ4161" s="1" t="str">
        <f t="shared" si="47"/>
        <v>5901 | Ares</v>
      </c>
      <c r="BA4161" s="1" t="str">
        <f t="shared" si="48"/>
        <v>Avulso</v>
      </c>
      <c r="BB4161" s="1" t="str">
        <f t="shared" si="49"/>
        <v/>
      </c>
      <c r="BC4161" s="1">
        <f t="shared" si="44"/>
        <v>10</v>
      </c>
    </row>
    <row r="4162" spans="1:55" x14ac:dyDescent="0.3">
      <c r="A4162" t="s">
        <v>839</v>
      </c>
      <c r="B4162" s="3">
        <v>46199</v>
      </c>
      <c r="C4162" t="s">
        <v>2</v>
      </c>
      <c r="D4162">
        <v>5901</v>
      </c>
      <c r="F4162" t="s">
        <v>162</v>
      </c>
      <c r="H4162" t="s">
        <v>276</v>
      </c>
      <c r="I4162">
        <v>2236</v>
      </c>
      <c r="J4162" t="s">
        <v>49</v>
      </c>
      <c r="K4162" t="s">
        <v>648</v>
      </c>
      <c r="L4162">
        <v>7382579001</v>
      </c>
      <c r="N4162">
        <v>0</v>
      </c>
      <c r="O4162" t="s">
        <v>5</v>
      </c>
      <c r="P4162">
        <v>0</v>
      </c>
      <c r="Q4162">
        <v>35</v>
      </c>
      <c r="R4162">
        <v>35</v>
      </c>
      <c r="S4162">
        <v>1</v>
      </c>
      <c r="T4162">
        <v>35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 t="s">
        <v>6</v>
      </c>
      <c r="AG4162">
        <v>119</v>
      </c>
      <c r="AT4162" s="1"/>
      <c r="AU4162" s="2" t="str">
        <f t="shared" si="45"/>
        <v>sexta-feira, 26 de junho de 2026</v>
      </c>
      <c r="AX4162" s="1" t="str" cm="1">
        <f t="array" ref="AX4162">IFERROR(_xlfn.TEXTJOIN(", ",TRUE,_xlfn._xlws.SORT(_xlfn.UNIQUE(_xlfn._xlws.FILTER($K$2:$K$2889,($I$2:$I$2889=I4162)*($K$2:$K$2889&lt;&gt;""))))),"")</f>
        <v>Ares</v>
      </c>
      <c r="AY4162" s="1" t="str">
        <f t="shared" si="46"/>
        <v>Serviços extras</v>
      </c>
      <c r="AZ4162" s="1" t="str">
        <f t="shared" si="47"/>
        <v>5901 | Ares</v>
      </c>
      <c r="BA4162" s="1" t="str">
        <f t="shared" si="48"/>
        <v>Avulso</v>
      </c>
      <c r="BB4162" s="1" t="str">
        <f t="shared" si="49"/>
        <v>Hidratacao 2 Cupuacu 1 P Longo</v>
      </c>
      <c r="BC4162" s="1">
        <f t="shared" si="44"/>
        <v>35</v>
      </c>
    </row>
    <row r="4163" spans="1:55" x14ac:dyDescent="0.3">
      <c r="A4163" t="s">
        <v>11</v>
      </c>
      <c r="B4163" s="3">
        <v>46199</v>
      </c>
      <c r="C4163" t="s">
        <v>2</v>
      </c>
      <c r="D4163">
        <v>5901</v>
      </c>
      <c r="F4163" t="s">
        <v>146</v>
      </c>
      <c r="H4163" t="s">
        <v>276</v>
      </c>
      <c r="I4163">
        <v>2236</v>
      </c>
      <c r="J4163" t="s">
        <v>49</v>
      </c>
      <c r="K4163" t="s">
        <v>648</v>
      </c>
      <c r="L4163">
        <v>7382579001</v>
      </c>
      <c r="N4163">
        <v>0</v>
      </c>
      <c r="O4163" t="s">
        <v>5</v>
      </c>
      <c r="P4163">
        <v>0</v>
      </c>
      <c r="Q4163">
        <v>12</v>
      </c>
      <c r="R4163">
        <v>12</v>
      </c>
      <c r="S4163">
        <v>1</v>
      </c>
      <c r="T4163">
        <v>12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 t="s">
        <v>6</v>
      </c>
      <c r="AG4163">
        <v>119</v>
      </c>
      <c r="AT4163" s="1"/>
      <c r="AU4163" s="2" t="str">
        <f t="shared" si="45"/>
        <v>sexta-feira, 26 de junho de 2026</v>
      </c>
      <c r="AX4163" s="1" t="str" cm="1">
        <f t="array" ref="AX4163">IFERROR(_xlfn.TEXTJOIN(", ",TRUE,_xlfn._xlws.SORT(_xlfn.UNIQUE(_xlfn._xlws.FILTER($K$2:$K$2889,($I$2:$I$2889=I4163)*($K$2:$K$2889&lt;&gt;""))))),"")</f>
        <v>Ares</v>
      </c>
      <c r="AY4163" s="1" t="str">
        <f t="shared" si="46"/>
        <v>Serviços extras</v>
      </c>
      <c r="AZ4163" s="1" t="str">
        <f t="shared" si="47"/>
        <v>5901 | Ares</v>
      </c>
      <c r="BA4163" s="1" t="str">
        <f t="shared" si="48"/>
        <v>Avulso</v>
      </c>
      <c r="BB4163" s="1" t="str">
        <f t="shared" si="49"/>
        <v/>
      </c>
      <c r="BC4163" s="1">
        <f t="shared" si="44"/>
        <v>12</v>
      </c>
    </row>
    <row r="4164" spans="1:55" x14ac:dyDescent="0.3">
      <c r="A4164" t="s">
        <v>11</v>
      </c>
      <c r="B4164" s="3">
        <v>46199</v>
      </c>
      <c r="C4164" t="s">
        <v>2</v>
      </c>
      <c r="D4164">
        <v>5904</v>
      </c>
      <c r="F4164" t="s">
        <v>134</v>
      </c>
      <c r="H4164" t="s">
        <v>276</v>
      </c>
      <c r="I4164">
        <v>2487</v>
      </c>
      <c r="J4164" t="s">
        <v>67</v>
      </c>
      <c r="K4164" t="s">
        <v>438</v>
      </c>
      <c r="L4164">
        <v>73998261985</v>
      </c>
      <c r="N4164">
        <v>0</v>
      </c>
      <c r="O4164" t="s">
        <v>5</v>
      </c>
      <c r="P4164">
        <v>0</v>
      </c>
      <c r="Q4164">
        <v>62</v>
      </c>
      <c r="R4164">
        <v>62</v>
      </c>
      <c r="S4164">
        <v>1</v>
      </c>
      <c r="T4164">
        <v>62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 t="s">
        <v>6</v>
      </c>
      <c r="AG4164">
        <v>72</v>
      </c>
      <c r="AH4164" t="s">
        <v>203</v>
      </c>
      <c r="AI4164" t="s">
        <v>204</v>
      </c>
      <c r="AJ4164" t="s">
        <v>192</v>
      </c>
      <c r="AK4164" t="s">
        <v>187</v>
      </c>
      <c r="AL4164" t="s">
        <v>188</v>
      </c>
      <c r="AT4164" s="1"/>
      <c r="AU4164" s="2" t="str">
        <f t="shared" si="45"/>
        <v>sexta-feira, 26 de junho de 2026</v>
      </c>
      <c r="AX4164" s="1" t="str" cm="1">
        <f t="array" ref="AX4164">IFERROR(_xlfn.TEXTJOIN(", ",TRUE,_xlfn._xlws.SORT(_xlfn.UNIQUE(_xlfn._xlws.FILTER($K$2:$K$2889,($I$2:$I$2889=I4164)*($K$2:$K$2889&lt;&gt;""))))),"")</f>
        <v>Flock</v>
      </c>
      <c r="AY4164" s="1" t="str">
        <f t="shared" si="46"/>
        <v>Banho</v>
      </c>
      <c r="AZ4164" s="1" t="str">
        <f t="shared" si="47"/>
        <v>5904 | Flock</v>
      </c>
      <c r="BA4164" s="1" t="str">
        <f t="shared" si="48"/>
        <v>Avulso</v>
      </c>
      <c r="BB4164" s="1" t="str">
        <f t="shared" si="49"/>
        <v>Banho Porte P Pelo Longo</v>
      </c>
      <c r="BC4164" s="1">
        <f t="shared" si="44"/>
        <v>62</v>
      </c>
    </row>
    <row r="4165" spans="1:55" x14ac:dyDescent="0.3">
      <c r="A4165" t="s">
        <v>11</v>
      </c>
      <c r="B4165" s="3">
        <v>46199</v>
      </c>
      <c r="C4165" t="s">
        <v>2</v>
      </c>
      <c r="D4165">
        <v>5904</v>
      </c>
      <c r="F4165" t="s">
        <v>169</v>
      </c>
      <c r="H4165" t="s">
        <v>276</v>
      </c>
      <c r="I4165">
        <v>2487</v>
      </c>
      <c r="J4165" t="s">
        <v>67</v>
      </c>
      <c r="K4165" t="s">
        <v>438</v>
      </c>
      <c r="L4165">
        <v>73998261985</v>
      </c>
      <c r="N4165">
        <v>0</v>
      </c>
      <c r="O4165" t="s">
        <v>5</v>
      </c>
      <c r="P4165">
        <v>0</v>
      </c>
      <c r="Q4165">
        <v>10</v>
      </c>
      <c r="R4165">
        <v>10</v>
      </c>
      <c r="S4165">
        <v>1</v>
      </c>
      <c r="T4165">
        <v>10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 t="s">
        <v>6</v>
      </c>
      <c r="AG4165">
        <v>72</v>
      </c>
      <c r="AH4165" t="s">
        <v>203</v>
      </c>
      <c r="AI4165" t="s">
        <v>204</v>
      </c>
      <c r="AJ4165" t="s">
        <v>192</v>
      </c>
      <c r="AK4165" t="s">
        <v>187</v>
      </c>
      <c r="AL4165" t="s">
        <v>188</v>
      </c>
      <c r="AT4165" s="1"/>
      <c r="AU4165" s="2" t="str">
        <f t="shared" si="45"/>
        <v>sexta-feira, 26 de junho de 2026</v>
      </c>
      <c r="AX4165" s="1" t="str" cm="1">
        <f t="array" ref="AX4165">IFERROR(_xlfn.TEXTJOIN(", ",TRUE,_xlfn._xlws.SORT(_xlfn.UNIQUE(_xlfn._xlws.FILTER($K$2:$K$2889,($I$2:$I$2889=I4165)*($K$2:$K$2889&lt;&gt;""))))),"")</f>
        <v>Flock</v>
      </c>
      <c r="AY4165" s="1" t="str">
        <f t="shared" si="46"/>
        <v>Serviços extras</v>
      </c>
      <c r="AZ4165" s="1" t="str">
        <f t="shared" si="47"/>
        <v>5904 | Flock</v>
      </c>
      <c r="BA4165" s="1" t="str">
        <f t="shared" si="48"/>
        <v>Avulso</v>
      </c>
      <c r="BB4165" s="1" t="str">
        <f t="shared" si="49"/>
        <v/>
      </c>
      <c r="BC4165" s="1">
        <f t="shared" si="44"/>
        <v>10</v>
      </c>
    </row>
    <row r="4166" spans="1:55" x14ac:dyDescent="0.3">
      <c r="A4166" t="s">
        <v>11</v>
      </c>
      <c r="B4166" s="3">
        <v>46199</v>
      </c>
      <c r="C4166" t="s">
        <v>2</v>
      </c>
      <c r="D4166">
        <v>5905</v>
      </c>
      <c r="F4166" t="s">
        <v>159</v>
      </c>
      <c r="H4166" t="s">
        <v>276</v>
      </c>
      <c r="I4166">
        <v>2143</v>
      </c>
      <c r="J4166" t="s">
        <v>545</v>
      </c>
      <c r="K4166" t="s">
        <v>841</v>
      </c>
      <c r="L4166">
        <v>73981317186</v>
      </c>
      <c r="N4166">
        <v>0</v>
      </c>
      <c r="O4166" t="s">
        <v>5</v>
      </c>
      <c r="P4166">
        <v>0</v>
      </c>
      <c r="Q4166">
        <v>75</v>
      </c>
      <c r="R4166">
        <v>75</v>
      </c>
      <c r="S4166">
        <v>1</v>
      </c>
      <c r="T4166">
        <v>75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  <c r="AE4166">
        <v>0</v>
      </c>
      <c r="AF4166" t="s">
        <v>6</v>
      </c>
      <c r="AG4166">
        <v>85</v>
      </c>
      <c r="AT4166" s="1"/>
      <c r="AU4166" s="2" t="str">
        <f t="shared" si="45"/>
        <v>sexta-feira, 26 de junho de 2026</v>
      </c>
      <c r="AX4166" s="1" t="str" cm="1">
        <f t="array" ref="AX4166">IFERROR(_xlfn.TEXTJOIN(", ",TRUE,_xlfn._xlws.SORT(_xlfn.UNIQUE(_xlfn._xlws.FILTER($K$2:$K$2889,($I$2:$I$2889=I4166)*($K$2:$K$2889&lt;&gt;""))))),"")</f>
        <v/>
      </c>
      <c r="AY4166" s="1" t="str">
        <f t="shared" si="46"/>
        <v>Banho</v>
      </c>
      <c r="AZ4166" s="1" t="str">
        <f t="shared" si="47"/>
        <v>5905 | Gigi</v>
      </c>
      <c r="BA4166" s="1" t="str">
        <f t="shared" si="48"/>
        <v>Avulso</v>
      </c>
      <c r="BB4166" s="1" t="str">
        <f t="shared" si="49"/>
        <v>Banho Porte M Pelo curto</v>
      </c>
      <c r="BC4166" s="1">
        <f t="shared" si="44"/>
        <v>75</v>
      </c>
    </row>
    <row r="4167" spans="1:55" x14ac:dyDescent="0.3">
      <c r="A4167" t="s">
        <v>11</v>
      </c>
      <c r="B4167" s="3">
        <v>46199</v>
      </c>
      <c r="C4167" t="s">
        <v>2</v>
      </c>
      <c r="D4167">
        <v>5905</v>
      </c>
      <c r="F4167" t="s">
        <v>169</v>
      </c>
      <c r="H4167" t="s">
        <v>276</v>
      </c>
      <c r="I4167">
        <v>2143</v>
      </c>
      <c r="J4167" t="s">
        <v>545</v>
      </c>
      <c r="K4167" t="s">
        <v>841</v>
      </c>
      <c r="L4167">
        <v>73981317186</v>
      </c>
      <c r="N4167">
        <v>0</v>
      </c>
      <c r="O4167" t="s">
        <v>5</v>
      </c>
      <c r="P4167">
        <v>0</v>
      </c>
      <c r="Q4167">
        <v>10</v>
      </c>
      <c r="R4167">
        <v>10</v>
      </c>
      <c r="S4167">
        <v>1</v>
      </c>
      <c r="T4167">
        <v>10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  <c r="AE4167">
        <v>0</v>
      </c>
      <c r="AF4167" t="s">
        <v>6</v>
      </c>
      <c r="AG4167">
        <v>85</v>
      </c>
      <c r="AT4167" s="1"/>
      <c r="AU4167" s="2" t="str">
        <f t="shared" si="45"/>
        <v>sexta-feira, 26 de junho de 2026</v>
      </c>
      <c r="AX4167" s="1" t="str" cm="1">
        <f t="array" ref="AX4167">IFERROR(_xlfn.TEXTJOIN(", ",TRUE,_xlfn._xlws.SORT(_xlfn.UNIQUE(_xlfn._xlws.FILTER($K$2:$K$2889,($I$2:$I$2889=I4167)*($K$2:$K$2889&lt;&gt;""))))),"")</f>
        <v/>
      </c>
      <c r="AY4167" s="1" t="str">
        <f t="shared" si="46"/>
        <v>Serviços extras</v>
      </c>
      <c r="AZ4167" s="1" t="str">
        <f t="shared" si="47"/>
        <v>5905 | Gigi</v>
      </c>
      <c r="BA4167" s="1" t="str">
        <f t="shared" si="48"/>
        <v>Avulso</v>
      </c>
      <c r="BB4167" s="1" t="str">
        <f t="shared" si="49"/>
        <v/>
      </c>
      <c r="BC4167" s="1">
        <f t="shared" si="44"/>
        <v>10</v>
      </c>
    </row>
    <row r="4168" spans="1:55" x14ac:dyDescent="0.3">
      <c r="A4168" t="s">
        <v>839</v>
      </c>
      <c r="B4168" s="3">
        <v>46199</v>
      </c>
      <c r="C4168" t="s">
        <v>2</v>
      </c>
      <c r="D4168">
        <v>5906</v>
      </c>
      <c r="F4168" t="s">
        <v>134</v>
      </c>
      <c r="H4168" t="s">
        <v>276</v>
      </c>
      <c r="I4168">
        <v>2374</v>
      </c>
      <c r="J4168" t="s">
        <v>39</v>
      </c>
      <c r="K4168" t="s">
        <v>665</v>
      </c>
      <c r="L4168">
        <v>71984259778</v>
      </c>
      <c r="N4168">
        <v>0</v>
      </c>
      <c r="O4168" t="s">
        <v>5</v>
      </c>
      <c r="P4168">
        <v>0</v>
      </c>
      <c r="Q4168">
        <v>62</v>
      </c>
      <c r="R4168">
        <v>62</v>
      </c>
      <c r="S4168">
        <v>1</v>
      </c>
      <c r="T4168">
        <v>62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  <c r="AE4168">
        <v>0</v>
      </c>
      <c r="AF4168" t="s">
        <v>6</v>
      </c>
      <c r="AG4168">
        <v>109</v>
      </c>
      <c r="AT4168" s="1"/>
      <c r="AU4168" s="2" t="str">
        <f t="shared" si="45"/>
        <v>sexta-feira, 26 de junho de 2026</v>
      </c>
      <c r="AX4168" s="1" t="str" cm="1">
        <f t="array" ref="AX4168">IFERROR(_xlfn.TEXTJOIN(", ",TRUE,_xlfn._xlws.SORT(_xlfn.UNIQUE(_xlfn._xlws.FILTER($K$2:$K$2889,($I$2:$I$2889=I4168)*($K$2:$K$2889&lt;&gt;""))))),"")</f>
        <v>Malu</v>
      </c>
      <c r="AY4168" s="1" t="str">
        <f t="shared" si="46"/>
        <v>Banho</v>
      </c>
      <c r="AZ4168" s="1" t="str">
        <f t="shared" si="47"/>
        <v>5906 | Malu</v>
      </c>
      <c r="BA4168" s="1" t="str">
        <f t="shared" si="48"/>
        <v>Avulso</v>
      </c>
      <c r="BB4168" s="1" t="str">
        <f t="shared" si="49"/>
        <v>Banho Porte P Pelo Longo</v>
      </c>
      <c r="BC4168" s="1">
        <f t="shared" si="44"/>
        <v>62</v>
      </c>
    </row>
    <row r="4169" spans="1:55" x14ac:dyDescent="0.3">
      <c r="A4169" t="s">
        <v>839</v>
      </c>
      <c r="B4169" s="3">
        <v>46199</v>
      </c>
      <c r="C4169" t="s">
        <v>2</v>
      </c>
      <c r="D4169">
        <v>5906</v>
      </c>
      <c r="F4169" t="s">
        <v>146</v>
      </c>
      <c r="H4169" t="s">
        <v>276</v>
      </c>
      <c r="I4169">
        <v>2374</v>
      </c>
      <c r="J4169" t="s">
        <v>39</v>
      </c>
      <c r="K4169" t="s">
        <v>665</v>
      </c>
      <c r="L4169">
        <v>71984259778</v>
      </c>
      <c r="N4169">
        <v>0</v>
      </c>
      <c r="O4169" t="s">
        <v>5</v>
      </c>
      <c r="P4169">
        <v>0</v>
      </c>
      <c r="Q4169">
        <v>12</v>
      </c>
      <c r="R4169">
        <v>12</v>
      </c>
      <c r="S4169">
        <v>1</v>
      </c>
      <c r="T4169">
        <v>12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  <c r="AE4169">
        <v>0</v>
      </c>
      <c r="AF4169" t="s">
        <v>6</v>
      </c>
      <c r="AG4169">
        <v>109</v>
      </c>
      <c r="AT4169" s="1"/>
      <c r="AU4169" s="2" t="str">
        <f t="shared" si="45"/>
        <v>sexta-feira, 26 de junho de 2026</v>
      </c>
      <c r="AX4169" s="1" t="str" cm="1">
        <f t="array" ref="AX4169">IFERROR(_xlfn.TEXTJOIN(", ",TRUE,_xlfn._xlws.SORT(_xlfn.UNIQUE(_xlfn._xlws.FILTER($K$2:$K$2889,($I$2:$I$2889=I4169)*($K$2:$K$2889&lt;&gt;""))))),"")</f>
        <v>Malu</v>
      </c>
      <c r="AY4169" s="1" t="str">
        <f t="shared" si="46"/>
        <v>Serviços extras</v>
      </c>
      <c r="AZ4169" s="1" t="str">
        <f t="shared" si="47"/>
        <v>5906 | Malu</v>
      </c>
      <c r="BA4169" s="1" t="str">
        <f t="shared" si="48"/>
        <v>Avulso</v>
      </c>
      <c r="BB4169" s="1" t="str">
        <f t="shared" si="49"/>
        <v/>
      </c>
      <c r="BC4169" s="1">
        <f t="shared" si="44"/>
        <v>12</v>
      </c>
    </row>
    <row r="4170" spans="1:55" x14ac:dyDescent="0.3">
      <c r="A4170" t="s">
        <v>839</v>
      </c>
      <c r="B4170" s="3">
        <v>46199</v>
      </c>
      <c r="C4170" t="s">
        <v>2</v>
      </c>
      <c r="D4170">
        <v>5906</v>
      </c>
      <c r="F4170" t="s">
        <v>162</v>
      </c>
      <c r="H4170" t="s">
        <v>276</v>
      </c>
      <c r="I4170">
        <v>2374</v>
      </c>
      <c r="J4170" t="s">
        <v>39</v>
      </c>
      <c r="K4170" t="s">
        <v>665</v>
      </c>
      <c r="L4170">
        <v>71984259778</v>
      </c>
      <c r="N4170">
        <v>0</v>
      </c>
      <c r="O4170" t="s">
        <v>5</v>
      </c>
      <c r="P4170">
        <v>0</v>
      </c>
      <c r="Q4170">
        <v>35</v>
      </c>
      <c r="R4170">
        <v>35</v>
      </c>
      <c r="S4170">
        <v>1</v>
      </c>
      <c r="T4170">
        <v>35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 t="s">
        <v>6</v>
      </c>
      <c r="AG4170">
        <v>109</v>
      </c>
      <c r="AT4170" s="1"/>
      <c r="AU4170" s="2" t="str">
        <f t="shared" si="45"/>
        <v>sexta-feira, 26 de junho de 2026</v>
      </c>
      <c r="AX4170" s="1" t="str" cm="1">
        <f t="array" ref="AX4170">IFERROR(_xlfn.TEXTJOIN(", ",TRUE,_xlfn._xlws.SORT(_xlfn.UNIQUE(_xlfn._xlws.FILTER($K$2:$K$2889,($I$2:$I$2889=I4170)*($K$2:$K$2889&lt;&gt;""))))),"")</f>
        <v>Malu</v>
      </c>
      <c r="AY4170" s="1" t="str">
        <f t="shared" si="46"/>
        <v>Serviços extras</v>
      </c>
      <c r="AZ4170" s="1" t="str">
        <f t="shared" si="47"/>
        <v>5906 | Malu</v>
      </c>
      <c r="BA4170" s="1" t="str">
        <f t="shared" si="48"/>
        <v>Avulso</v>
      </c>
      <c r="BB4170" s="1" t="str">
        <f t="shared" si="49"/>
        <v>Hidratacao 2 Cupuacu 1 P Longo</v>
      </c>
      <c r="BC4170" s="1">
        <f t="shared" si="44"/>
        <v>35</v>
      </c>
    </row>
    <row r="4171" spans="1:55" x14ac:dyDescent="0.3">
      <c r="A4171" t="s">
        <v>839</v>
      </c>
      <c r="B4171" s="3">
        <v>46199</v>
      </c>
      <c r="C4171" t="s">
        <v>2</v>
      </c>
      <c r="D4171">
        <v>5907</v>
      </c>
      <c r="F4171" t="s">
        <v>134</v>
      </c>
      <c r="H4171" t="s">
        <v>276</v>
      </c>
      <c r="I4171">
        <v>2937</v>
      </c>
      <c r="J4171" t="s">
        <v>909</v>
      </c>
      <c r="K4171" t="s">
        <v>910</v>
      </c>
      <c r="L4171">
        <v>558587616213</v>
      </c>
      <c r="N4171">
        <v>0</v>
      </c>
      <c r="O4171" t="s">
        <v>5</v>
      </c>
      <c r="P4171">
        <v>0</v>
      </c>
      <c r="Q4171">
        <v>62</v>
      </c>
      <c r="R4171">
        <v>62</v>
      </c>
      <c r="S4171">
        <v>1</v>
      </c>
      <c r="T4171">
        <v>62</v>
      </c>
      <c r="U4171">
        <v>0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 t="s">
        <v>6</v>
      </c>
      <c r="AG4171">
        <v>119</v>
      </c>
      <c r="AT4171" s="1"/>
      <c r="AU4171" s="2" t="str">
        <f t="shared" si="45"/>
        <v>sexta-feira, 26 de junho de 2026</v>
      </c>
      <c r="AX4171" s="1" t="str" cm="1">
        <f t="array" ref="AX4171">IFERROR(_xlfn.TEXTJOIN(", ",TRUE,_xlfn._xlws.SORT(_xlfn.UNIQUE(_xlfn._xlws.FILTER($K$2:$K$2889,($I$2:$I$2889=I4171)*($K$2:$K$2889&lt;&gt;""))))),"")</f>
        <v/>
      </c>
      <c r="AY4171" s="1" t="str">
        <f t="shared" si="46"/>
        <v>Banho</v>
      </c>
      <c r="AZ4171" s="1" t="str">
        <f t="shared" si="47"/>
        <v>5907 | Babi</v>
      </c>
      <c r="BA4171" s="1" t="str">
        <f t="shared" si="48"/>
        <v>Avulso</v>
      </c>
      <c r="BB4171" s="1" t="str">
        <f t="shared" si="49"/>
        <v>Banho Porte P Pelo Longo</v>
      </c>
      <c r="BC4171" s="1">
        <f t="shared" ref="BC4171:BC4234" si="50">IF(ISBLANK(B4171),"", IF(ISBLANK(R4171),Q4171*S4171,R4171*S4171))</f>
        <v>62</v>
      </c>
    </row>
    <row r="4172" spans="1:55" x14ac:dyDescent="0.3">
      <c r="A4172" t="s">
        <v>839</v>
      </c>
      <c r="B4172" s="3">
        <v>46199</v>
      </c>
      <c r="C4172" t="s">
        <v>2</v>
      </c>
      <c r="D4172">
        <v>5907</v>
      </c>
      <c r="F4172" t="s">
        <v>146</v>
      </c>
      <c r="H4172" t="s">
        <v>276</v>
      </c>
      <c r="I4172">
        <v>2937</v>
      </c>
      <c r="J4172" t="s">
        <v>909</v>
      </c>
      <c r="K4172" t="s">
        <v>910</v>
      </c>
      <c r="L4172">
        <v>558587616213</v>
      </c>
      <c r="N4172">
        <v>0</v>
      </c>
      <c r="O4172" t="s">
        <v>5</v>
      </c>
      <c r="P4172">
        <v>0</v>
      </c>
      <c r="Q4172">
        <v>12</v>
      </c>
      <c r="R4172">
        <v>12</v>
      </c>
      <c r="S4172">
        <v>1</v>
      </c>
      <c r="T4172">
        <v>12</v>
      </c>
      <c r="U4172">
        <v>0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 t="s">
        <v>6</v>
      </c>
      <c r="AG4172">
        <v>119</v>
      </c>
      <c r="AT4172" s="1"/>
      <c r="AU4172" s="2" t="str">
        <f t="shared" si="45"/>
        <v>sexta-feira, 26 de junho de 2026</v>
      </c>
      <c r="AX4172" s="1" t="str" cm="1">
        <f t="array" ref="AX4172">IFERROR(_xlfn.TEXTJOIN(", ",TRUE,_xlfn._xlws.SORT(_xlfn.UNIQUE(_xlfn._xlws.FILTER($K$2:$K$2889,($I$2:$I$2889=I4172)*($K$2:$K$2889&lt;&gt;""))))),"")</f>
        <v/>
      </c>
      <c r="AY4172" s="1" t="str">
        <f t="shared" si="46"/>
        <v>Serviços extras</v>
      </c>
      <c r="AZ4172" s="1" t="str">
        <f t="shared" si="47"/>
        <v>5907 | Babi</v>
      </c>
      <c r="BA4172" s="1" t="str">
        <f t="shared" si="48"/>
        <v>Avulso</v>
      </c>
      <c r="BB4172" s="1" t="str">
        <f t="shared" si="49"/>
        <v/>
      </c>
      <c r="BC4172" s="1">
        <f t="shared" si="50"/>
        <v>12</v>
      </c>
    </row>
    <row r="4173" spans="1:55" x14ac:dyDescent="0.3">
      <c r="A4173" t="s">
        <v>11</v>
      </c>
      <c r="B4173" s="3">
        <v>46199</v>
      </c>
      <c r="C4173" t="s">
        <v>2</v>
      </c>
      <c r="D4173">
        <v>5908</v>
      </c>
      <c r="F4173" t="s">
        <v>134</v>
      </c>
      <c r="H4173" t="s">
        <v>276</v>
      </c>
      <c r="I4173">
        <v>2820</v>
      </c>
      <c r="J4173" t="s">
        <v>619</v>
      </c>
      <c r="K4173" t="s">
        <v>155</v>
      </c>
      <c r="L4173">
        <v>7194004444</v>
      </c>
      <c r="N4173">
        <v>0</v>
      </c>
      <c r="O4173" t="s">
        <v>5</v>
      </c>
      <c r="P4173">
        <v>0</v>
      </c>
      <c r="Q4173">
        <v>62</v>
      </c>
      <c r="R4173">
        <v>62</v>
      </c>
      <c r="S4173">
        <v>1</v>
      </c>
      <c r="T4173">
        <v>62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  <c r="AE4173">
        <v>0</v>
      </c>
      <c r="AF4173" t="s">
        <v>6</v>
      </c>
      <c r="AG4173">
        <v>119</v>
      </c>
      <c r="AT4173" s="1"/>
      <c r="AU4173" s="2" t="str">
        <f t="shared" si="45"/>
        <v>sexta-feira, 26 de junho de 2026</v>
      </c>
      <c r="AX4173" s="1" t="str" cm="1">
        <f t="array" ref="AX4173">IFERROR(_xlfn.TEXTJOIN(", ",TRUE,_xlfn._xlws.SORT(_xlfn.UNIQUE(_xlfn._xlws.FILTER($K$2:$K$2889,($I$2:$I$2889=I4173)*($K$2:$K$2889&lt;&gt;""))))),"")</f>
        <v>Mel</v>
      </c>
      <c r="AY4173" s="1" t="str">
        <f t="shared" si="46"/>
        <v>Banho</v>
      </c>
      <c r="AZ4173" s="1" t="str">
        <f t="shared" si="47"/>
        <v>5908 | Mel</v>
      </c>
      <c r="BA4173" s="1" t="str">
        <f t="shared" si="48"/>
        <v>Avulso</v>
      </c>
      <c r="BB4173" s="1" t="str">
        <f t="shared" si="49"/>
        <v>Banho Porte P Pelo Longo</v>
      </c>
      <c r="BC4173" s="1">
        <f t="shared" si="50"/>
        <v>62</v>
      </c>
    </row>
    <row r="4174" spans="1:55" x14ac:dyDescent="0.3">
      <c r="A4174" t="s">
        <v>11</v>
      </c>
      <c r="B4174" s="3">
        <v>46199</v>
      </c>
      <c r="C4174" t="s">
        <v>2</v>
      </c>
      <c r="D4174">
        <v>5908</v>
      </c>
      <c r="F4174" t="s">
        <v>169</v>
      </c>
      <c r="H4174" t="s">
        <v>276</v>
      </c>
      <c r="I4174">
        <v>2820</v>
      </c>
      <c r="J4174" t="s">
        <v>619</v>
      </c>
      <c r="K4174" t="s">
        <v>155</v>
      </c>
      <c r="L4174">
        <v>7194004444</v>
      </c>
      <c r="N4174">
        <v>0</v>
      </c>
      <c r="O4174" t="s">
        <v>5</v>
      </c>
      <c r="P4174">
        <v>0</v>
      </c>
      <c r="Q4174">
        <v>10</v>
      </c>
      <c r="R4174">
        <v>10</v>
      </c>
      <c r="S4174">
        <v>1</v>
      </c>
      <c r="T4174">
        <v>10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  <c r="AE4174">
        <v>0</v>
      </c>
      <c r="AF4174" t="s">
        <v>6</v>
      </c>
      <c r="AG4174">
        <v>119</v>
      </c>
      <c r="AT4174" s="1"/>
      <c r="AU4174" s="2" t="str">
        <f t="shared" si="45"/>
        <v>sexta-feira, 26 de junho de 2026</v>
      </c>
      <c r="AX4174" s="1" t="str" cm="1">
        <f t="array" ref="AX4174">IFERROR(_xlfn.TEXTJOIN(", ",TRUE,_xlfn._xlws.SORT(_xlfn.UNIQUE(_xlfn._xlws.FILTER($K$2:$K$2889,($I$2:$I$2889=I4174)*($K$2:$K$2889&lt;&gt;""))))),"")</f>
        <v>Mel</v>
      </c>
      <c r="AY4174" s="1" t="str">
        <f t="shared" si="46"/>
        <v>Serviços extras</v>
      </c>
      <c r="AZ4174" s="1" t="str">
        <f t="shared" si="47"/>
        <v>5908 | Mel</v>
      </c>
      <c r="BA4174" s="1" t="str">
        <f t="shared" si="48"/>
        <v>Avulso</v>
      </c>
      <c r="BB4174" s="1" t="str">
        <f t="shared" si="49"/>
        <v/>
      </c>
      <c r="BC4174" s="1">
        <f t="shared" si="50"/>
        <v>10</v>
      </c>
    </row>
    <row r="4175" spans="1:55" x14ac:dyDescent="0.3">
      <c r="A4175" t="s">
        <v>11</v>
      </c>
      <c r="B4175" s="3">
        <v>46199</v>
      </c>
      <c r="C4175" t="s">
        <v>2</v>
      </c>
      <c r="D4175">
        <v>5908</v>
      </c>
      <c r="F4175" t="s">
        <v>162</v>
      </c>
      <c r="H4175" t="s">
        <v>276</v>
      </c>
      <c r="I4175">
        <v>2820</v>
      </c>
      <c r="J4175" t="s">
        <v>619</v>
      </c>
      <c r="K4175" t="s">
        <v>155</v>
      </c>
      <c r="L4175">
        <v>7194004444</v>
      </c>
      <c r="N4175">
        <v>0</v>
      </c>
      <c r="O4175" t="s">
        <v>5</v>
      </c>
      <c r="P4175">
        <v>0</v>
      </c>
      <c r="Q4175">
        <v>35</v>
      </c>
      <c r="R4175">
        <v>35</v>
      </c>
      <c r="S4175">
        <v>1</v>
      </c>
      <c r="T4175">
        <v>35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  <c r="AE4175">
        <v>0</v>
      </c>
      <c r="AF4175" t="s">
        <v>6</v>
      </c>
      <c r="AG4175">
        <v>119</v>
      </c>
      <c r="AT4175" s="1"/>
      <c r="AU4175" s="2" t="str">
        <f t="shared" si="45"/>
        <v>sexta-feira, 26 de junho de 2026</v>
      </c>
      <c r="AX4175" s="1" t="str" cm="1">
        <f t="array" ref="AX4175">IFERROR(_xlfn.TEXTJOIN(", ",TRUE,_xlfn._xlws.SORT(_xlfn.UNIQUE(_xlfn._xlws.FILTER($K$2:$K$2889,($I$2:$I$2889=I4175)*($K$2:$K$2889&lt;&gt;""))))),"")</f>
        <v>Mel</v>
      </c>
      <c r="AY4175" s="1" t="str">
        <f t="shared" si="46"/>
        <v>Serviços extras</v>
      </c>
      <c r="AZ4175" s="1" t="str">
        <f t="shared" si="47"/>
        <v>5908 | Mel</v>
      </c>
      <c r="BA4175" s="1" t="str">
        <f t="shared" si="48"/>
        <v>Avulso</v>
      </c>
      <c r="BB4175" s="1" t="str">
        <f t="shared" si="49"/>
        <v>Hidratacao 2 Cupuacu 1 P Longo</v>
      </c>
      <c r="BC4175" s="1">
        <f t="shared" si="50"/>
        <v>35</v>
      </c>
    </row>
    <row r="4176" spans="1:55" x14ac:dyDescent="0.3">
      <c r="A4176" t="s">
        <v>11</v>
      </c>
      <c r="B4176" s="3">
        <v>46199</v>
      </c>
      <c r="C4176" t="s">
        <v>2</v>
      </c>
      <c r="D4176">
        <v>5908</v>
      </c>
      <c r="F4176" t="s">
        <v>146</v>
      </c>
      <c r="H4176" t="s">
        <v>276</v>
      </c>
      <c r="I4176">
        <v>2820</v>
      </c>
      <c r="J4176" t="s">
        <v>619</v>
      </c>
      <c r="K4176" t="s">
        <v>155</v>
      </c>
      <c r="L4176">
        <v>7194004444</v>
      </c>
      <c r="N4176">
        <v>0</v>
      </c>
      <c r="O4176" t="s">
        <v>5</v>
      </c>
      <c r="P4176">
        <v>0</v>
      </c>
      <c r="Q4176">
        <v>12</v>
      </c>
      <c r="R4176">
        <v>12</v>
      </c>
      <c r="S4176">
        <v>1</v>
      </c>
      <c r="T4176">
        <v>12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  <c r="AE4176">
        <v>0</v>
      </c>
      <c r="AF4176" t="s">
        <v>6</v>
      </c>
      <c r="AG4176">
        <v>119</v>
      </c>
      <c r="AT4176" s="1"/>
      <c r="AU4176" s="2" t="str">
        <f t="shared" si="45"/>
        <v>sexta-feira, 26 de junho de 2026</v>
      </c>
      <c r="AX4176" s="1" t="str" cm="1">
        <f t="array" ref="AX4176">IFERROR(_xlfn.TEXTJOIN(", ",TRUE,_xlfn._xlws.SORT(_xlfn.UNIQUE(_xlfn._xlws.FILTER($K$2:$K$2889,($I$2:$I$2889=I4176)*($K$2:$K$2889&lt;&gt;""))))),"")</f>
        <v>Mel</v>
      </c>
      <c r="AY4176" s="1" t="str">
        <f t="shared" si="46"/>
        <v>Serviços extras</v>
      </c>
      <c r="AZ4176" s="1" t="str">
        <f t="shared" si="47"/>
        <v>5908 | Mel</v>
      </c>
      <c r="BA4176" s="1" t="str">
        <f t="shared" si="48"/>
        <v>Avulso</v>
      </c>
      <c r="BB4176" s="1" t="str">
        <f t="shared" si="49"/>
        <v/>
      </c>
      <c r="BC4176" s="1">
        <f t="shared" si="50"/>
        <v>12</v>
      </c>
    </row>
    <row r="4177" spans="1:55" x14ac:dyDescent="0.3">
      <c r="A4177" t="s">
        <v>1</v>
      </c>
      <c r="B4177" s="3">
        <v>46199</v>
      </c>
      <c r="C4177" t="s">
        <v>2</v>
      </c>
      <c r="D4177">
        <v>5903</v>
      </c>
      <c r="F4177" t="s">
        <v>519</v>
      </c>
      <c r="H4177" t="s">
        <v>4</v>
      </c>
      <c r="I4177">
        <v>2460</v>
      </c>
      <c r="J4177" t="s">
        <v>80</v>
      </c>
      <c r="L4177">
        <v>5573999538444</v>
      </c>
      <c r="N4177">
        <v>0</v>
      </c>
      <c r="O4177" t="s">
        <v>5</v>
      </c>
      <c r="P4177">
        <v>0</v>
      </c>
      <c r="Q4177">
        <v>95</v>
      </c>
      <c r="R4177">
        <v>95</v>
      </c>
      <c r="S4177">
        <v>1</v>
      </c>
      <c r="T4177">
        <v>95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0</v>
      </c>
      <c r="AF4177" t="s">
        <v>6</v>
      </c>
      <c r="AG4177">
        <v>95</v>
      </c>
      <c r="AS4177" t="s">
        <v>482</v>
      </c>
      <c r="AT4177" s="1"/>
      <c r="AU4177" s="2" t="str">
        <f t="shared" si="45"/>
        <v>sexta-feira, 26 de junho de 2026</v>
      </c>
      <c r="AX4177" s="1" t="str" cm="1">
        <f t="array" ref="AX4177">IFERROR(_xlfn.TEXTJOIN(", ",TRUE,_xlfn._xlws.SORT(_xlfn.UNIQUE(_xlfn._xlws.FILTER($K$2:$K$2889,($I$2:$I$2889=I4177)*($K$2:$K$2889&lt;&gt;""))))),"")</f>
        <v>Pepo</v>
      </c>
      <c r="AY4177" s="1" t="str">
        <f t="shared" si="46"/>
        <v>Loja</v>
      </c>
      <c r="AZ4177" s="1" t="str">
        <f t="shared" si="47"/>
        <v xml:space="preserve">5903 | </v>
      </c>
      <c r="BA4177" s="1" t="str">
        <f t="shared" si="48"/>
        <v>Outros</v>
      </c>
      <c r="BB4177" s="1" t="str">
        <f t="shared" si="49"/>
        <v/>
      </c>
      <c r="BC4177" s="1">
        <f t="shared" si="50"/>
        <v>95</v>
      </c>
    </row>
    <row r="4178" spans="1:55" x14ac:dyDescent="0.3">
      <c r="A4178" t="s">
        <v>1</v>
      </c>
      <c r="B4178" s="3">
        <v>46199</v>
      </c>
      <c r="C4178" t="s">
        <v>2</v>
      </c>
      <c r="D4178">
        <v>5907</v>
      </c>
      <c r="F4178" t="s">
        <v>825</v>
      </c>
      <c r="H4178" t="s">
        <v>4</v>
      </c>
      <c r="I4178">
        <v>2937</v>
      </c>
      <c r="J4178" t="s">
        <v>909</v>
      </c>
      <c r="L4178">
        <v>558587616213</v>
      </c>
      <c r="N4178">
        <v>0</v>
      </c>
      <c r="O4178" t="s">
        <v>5</v>
      </c>
      <c r="P4178">
        <v>0</v>
      </c>
      <c r="Q4178">
        <v>45</v>
      </c>
      <c r="R4178">
        <v>45</v>
      </c>
      <c r="S4178">
        <v>1</v>
      </c>
      <c r="T4178">
        <v>45</v>
      </c>
      <c r="U4178">
        <v>0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 t="s">
        <v>6</v>
      </c>
      <c r="AG4178">
        <v>119</v>
      </c>
      <c r="AS4178" t="s">
        <v>798</v>
      </c>
      <c r="AT4178" s="1"/>
      <c r="AU4178" s="2" t="str">
        <f t="shared" si="45"/>
        <v>sexta-feira, 26 de junho de 2026</v>
      </c>
      <c r="AX4178" s="1" t="str" cm="1">
        <f t="array" ref="AX4178">IFERROR(_xlfn.TEXTJOIN(", ",TRUE,_xlfn._xlws.SORT(_xlfn.UNIQUE(_xlfn._xlws.FILTER($K$2:$K$2889,($I$2:$I$2889=I4178)*($K$2:$K$2889&lt;&gt;""))))),"")</f>
        <v/>
      </c>
      <c r="AY4178" s="1" t="str">
        <f t="shared" si="46"/>
        <v>Loja</v>
      </c>
      <c r="AZ4178" s="1" t="str">
        <f t="shared" si="47"/>
        <v xml:space="preserve">5907 | </v>
      </c>
      <c r="BA4178" s="1" t="str">
        <f t="shared" si="48"/>
        <v>Outros</v>
      </c>
      <c r="BB4178" s="1" t="str">
        <f t="shared" si="49"/>
        <v/>
      </c>
      <c r="BC4178" s="1">
        <f t="shared" si="50"/>
        <v>45</v>
      </c>
    </row>
    <row r="4179" spans="1:55" x14ac:dyDescent="0.3">
      <c r="A4179" t="s">
        <v>839</v>
      </c>
      <c r="B4179" s="3">
        <v>46200</v>
      </c>
      <c r="C4179" t="s">
        <v>27</v>
      </c>
      <c r="D4179">
        <v>5911</v>
      </c>
      <c r="F4179" t="s">
        <v>362</v>
      </c>
      <c r="H4179" t="s">
        <v>276</v>
      </c>
      <c r="I4179">
        <v>2870</v>
      </c>
      <c r="J4179" t="s">
        <v>361</v>
      </c>
      <c r="K4179" t="s">
        <v>238</v>
      </c>
      <c r="L4179">
        <v>73998146420</v>
      </c>
      <c r="N4179">
        <v>0</v>
      </c>
      <c r="O4179" t="s">
        <v>5</v>
      </c>
      <c r="P4179">
        <v>0</v>
      </c>
      <c r="Q4179">
        <v>150</v>
      </c>
      <c r="R4179">
        <v>150</v>
      </c>
      <c r="S4179">
        <v>1</v>
      </c>
      <c r="T4179">
        <v>150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 t="s">
        <v>6</v>
      </c>
      <c r="AG4179">
        <v>150</v>
      </c>
      <c r="AH4179" t="s">
        <v>352</v>
      </c>
      <c r="AT4179" s="1"/>
      <c r="AU4179" s="2" t="str">
        <f t="shared" si="45"/>
        <v>sábado, 27 de junho de 2026</v>
      </c>
      <c r="AX4179" s="1" t="str" cm="1">
        <f t="array" ref="AX4179">IFERROR(_xlfn.TEXTJOIN(", ",TRUE,_xlfn._xlws.SORT(_xlfn.UNIQUE(_xlfn._xlws.FILTER($K$2:$K$2889,($I$2:$I$2889=I4179)*($K$2:$K$2889&lt;&gt;""))))),"")</f>
        <v>Luke</v>
      </c>
      <c r="AY4179" s="1" t="str">
        <f t="shared" si="46"/>
        <v>Banho</v>
      </c>
      <c r="AZ4179" s="1" t="str">
        <f t="shared" si="47"/>
        <v>5911 | Luke</v>
      </c>
      <c r="BA4179" s="1" t="str">
        <f t="shared" si="48"/>
        <v>Avulso</v>
      </c>
      <c r="BB4179" s="1" t="str">
        <f t="shared" si="49"/>
        <v>Banho Porte GG Pelo Longo</v>
      </c>
      <c r="BC4179" s="1">
        <f t="shared" si="50"/>
        <v>150</v>
      </c>
    </row>
    <row r="4180" spans="1:55" x14ac:dyDescent="0.3">
      <c r="A4180" t="s">
        <v>141</v>
      </c>
      <c r="B4180" s="3">
        <v>46200</v>
      </c>
      <c r="C4180" t="s">
        <v>27</v>
      </c>
      <c r="D4180">
        <v>5909</v>
      </c>
      <c r="F4180" t="s">
        <v>146</v>
      </c>
      <c r="H4180" t="s">
        <v>276</v>
      </c>
      <c r="I4180">
        <v>2632</v>
      </c>
      <c r="J4180" t="s">
        <v>8</v>
      </c>
      <c r="K4180" t="s">
        <v>402</v>
      </c>
      <c r="L4180">
        <v>77991369418</v>
      </c>
      <c r="N4180">
        <v>0</v>
      </c>
      <c r="O4180" t="s">
        <v>5</v>
      </c>
      <c r="P4180">
        <v>0</v>
      </c>
      <c r="Q4180">
        <v>12</v>
      </c>
      <c r="R4180">
        <v>12</v>
      </c>
      <c r="S4180">
        <v>1</v>
      </c>
      <c r="T4180">
        <v>12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 t="s">
        <v>6</v>
      </c>
      <c r="AG4180">
        <v>74</v>
      </c>
      <c r="AH4180" t="s">
        <v>400</v>
      </c>
      <c r="AJ4180" t="s">
        <v>214</v>
      </c>
      <c r="AK4180" t="s">
        <v>187</v>
      </c>
      <c r="AL4180" t="s">
        <v>188</v>
      </c>
      <c r="AT4180" s="1"/>
      <c r="AU4180" s="2" t="str">
        <f t="shared" si="45"/>
        <v>sábado, 27 de junho de 2026</v>
      </c>
      <c r="AX4180" s="1" t="str" cm="1">
        <f t="array" ref="AX4180">IFERROR(_xlfn.TEXTJOIN(", ",TRUE,_xlfn._xlws.SORT(_xlfn.UNIQUE(_xlfn._xlws.FILTER($K$2:$K$2889,($I$2:$I$2889=I4180)*($K$2:$K$2889&lt;&gt;""))))),"")</f>
        <v>Dog Marley, Mare</v>
      </c>
      <c r="AY4180" s="1" t="str">
        <f t="shared" si="46"/>
        <v>Serviços extras</v>
      </c>
      <c r="AZ4180" s="1" t="str">
        <f t="shared" si="47"/>
        <v>5909 | Mare</v>
      </c>
      <c r="BA4180" s="1" t="str">
        <f t="shared" si="48"/>
        <v>Avulso</v>
      </c>
      <c r="BB4180" s="1" t="str">
        <f t="shared" si="49"/>
        <v/>
      </c>
      <c r="BC4180" s="1">
        <f t="shared" si="50"/>
        <v>12</v>
      </c>
    </row>
    <row r="4181" spans="1:55" x14ac:dyDescent="0.3">
      <c r="A4181" t="s">
        <v>141</v>
      </c>
      <c r="B4181" s="3">
        <v>46200</v>
      </c>
      <c r="C4181" t="s">
        <v>27</v>
      </c>
      <c r="D4181">
        <v>5909</v>
      </c>
      <c r="F4181" t="s">
        <v>134</v>
      </c>
      <c r="H4181" t="s">
        <v>276</v>
      </c>
      <c r="I4181">
        <v>2632</v>
      </c>
      <c r="J4181" t="s">
        <v>8</v>
      </c>
      <c r="K4181" t="s">
        <v>402</v>
      </c>
      <c r="L4181">
        <v>77991369418</v>
      </c>
      <c r="N4181">
        <v>0</v>
      </c>
      <c r="O4181" t="s">
        <v>5</v>
      </c>
      <c r="P4181">
        <v>0</v>
      </c>
      <c r="Q4181">
        <v>62</v>
      </c>
      <c r="R4181">
        <v>62</v>
      </c>
      <c r="S4181">
        <v>1</v>
      </c>
      <c r="T4181">
        <v>62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  <c r="AE4181">
        <v>0</v>
      </c>
      <c r="AF4181" t="s">
        <v>6</v>
      </c>
      <c r="AG4181">
        <v>74</v>
      </c>
      <c r="AH4181" t="s">
        <v>400</v>
      </c>
      <c r="AJ4181" t="s">
        <v>214</v>
      </c>
      <c r="AK4181" t="s">
        <v>187</v>
      </c>
      <c r="AL4181" t="s">
        <v>188</v>
      </c>
      <c r="AT4181" s="1"/>
      <c r="AU4181" s="2" t="str">
        <f t="shared" si="45"/>
        <v>sábado, 27 de junho de 2026</v>
      </c>
      <c r="AX4181" s="1" t="str" cm="1">
        <f t="array" ref="AX4181">IFERROR(_xlfn.TEXTJOIN(", ",TRUE,_xlfn._xlws.SORT(_xlfn.UNIQUE(_xlfn._xlws.FILTER($K$2:$K$2889,($I$2:$I$2889=I4181)*($K$2:$K$2889&lt;&gt;""))))),"")</f>
        <v>Dog Marley, Mare</v>
      </c>
      <c r="AY4181" s="1" t="str">
        <f t="shared" si="46"/>
        <v>Banho</v>
      </c>
      <c r="AZ4181" s="1" t="str">
        <f t="shared" si="47"/>
        <v>5909 | Mare</v>
      </c>
      <c r="BA4181" s="1" t="str">
        <f t="shared" si="48"/>
        <v>Avulso</v>
      </c>
      <c r="BB4181" s="1" t="str">
        <f t="shared" si="49"/>
        <v>Banho Porte P Pelo Longo</v>
      </c>
      <c r="BC4181" s="1">
        <f t="shared" si="50"/>
        <v>62</v>
      </c>
    </row>
    <row r="4182" spans="1:55" x14ac:dyDescent="0.3">
      <c r="A4182" t="s">
        <v>11</v>
      </c>
      <c r="B4182" s="3">
        <v>46200</v>
      </c>
      <c r="C4182" t="s">
        <v>27</v>
      </c>
      <c r="D4182">
        <v>5913</v>
      </c>
      <c r="F4182" t="s">
        <v>134</v>
      </c>
      <c r="H4182" t="s">
        <v>276</v>
      </c>
      <c r="I4182">
        <v>2859</v>
      </c>
      <c r="J4182" t="s">
        <v>0</v>
      </c>
      <c r="K4182" t="s">
        <v>467</v>
      </c>
      <c r="L4182">
        <v>557381152738</v>
      </c>
      <c r="N4182">
        <v>0</v>
      </c>
      <c r="O4182" t="s">
        <v>5</v>
      </c>
      <c r="P4182">
        <v>0</v>
      </c>
      <c r="Q4182">
        <v>62</v>
      </c>
      <c r="R4182">
        <v>62</v>
      </c>
      <c r="S4182">
        <v>1</v>
      </c>
      <c r="T4182">
        <v>62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  <c r="AE4182">
        <v>0</v>
      </c>
      <c r="AF4182" t="s">
        <v>6</v>
      </c>
      <c r="AG4182">
        <v>97</v>
      </c>
      <c r="AK4182" t="s">
        <v>187</v>
      </c>
      <c r="AL4182" t="s">
        <v>188</v>
      </c>
      <c r="AT4182" s="1"/>
      <c r="AU4182" s="2" t="str">
        <f t="shared" si="45"/>
        <v>sábado, 27 de junho de 2026</v>
      </c>
      <c r="AX4182" s="1" t="str" cm="1">
        <f t="array" ref="AX4182">IFERROR(_xlfn.TEXTJOIN(", ",TRUE,_xlfn._xlws.SORT(_xlfn.UNIQUE(_xlfn._xlws.FILTER($K$2:$K$2889,($I$2:$I$2889=I4182)*($K$2:$K$2889&lt;&gt;""))))),"")</f>
        <v>Alvin</v>
      </c>
      <c r="AY4182" s="1" t="str">
        <f t="shared" si="46"/>
        <v>Banho</v>
      </c>
      <c r="AZ4182" s="1" t="str">
        <f t="shared" si="47"/>
        <v>5913 | Alvin</v>
      </c>
      <c r="BA4182" s="1" t="str">
        <f t="shared" si="48"/>
        <v>Avulso</v>
      </c>
      <c r="BB4182" s="1" t="str">
        <f t="shared" si="49"/>
        <v>Banho Porte P Pelo Longo</v>
      </c>
      <c r="BC4182" s="1">
        <f t="shared" si="50"/>
        <v>62</v>
      </c>
    </row>
    <row r="4183" spans="1:55" x14ac:dyDescent="0.3">
      <c r="A4183" t="s">
        <v>11</v>
      </c>
      <c r="B4183" s="3">
        <v>46200</v>
      </c>
      <c r="C4183" t="s">
        <v>27</v>
      </c>
      <c r="D4183">
        <v>5913</v>
      </c>
      <c r="F4183" t="s">
        <v>162</v>
      </c>
      <c r="H4183" t="s">
        <v>276</v>
      </c>
      <c r="I4183">
        <v>2859</v>
      </c>
      <c r="J4183" t="s">
        <v>0</v>
      </c>
      <c r="K4183" t="s">
        <v>467</v>
      </c>
      <c r="L4183">
        <v>557381152738</v>
      </c>
      <c r="N4183">
        <v>0</v>
      </c>
      <c r="O4183" t="s">
        <v>5</v>
      </c>
      <c r="P4183">
        <v>0</v>
      </c>
      <c r="Q4183">
        <v>35</v>
      </c>
      <c r="R4183">
        <v>35</v>
      </c>
      <c r="S4183">
        <v>1</v>
      </c>
      <c r="T4183">
        <v>35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  <c r="AE4183">
        <v>0</v>
      </c>
      <c r="AF4183" t="s">
        <v>6</v>
      </c>
      <c r="AG4183">
        <v>97</v>
      </c>
      <c r="AK4183" t="s">
        <v>187</v>
      </c>
      <c r="AL4183" t="s">
        <v>188</v>
      </c>
      <c r="AT4183" s="1"/>
      <c r="AU4183" s="2" t="str">
        <f t="shared" si="45"/>
        <v>sábado, 27 de junho de 2026</v>
      </c>
      <c r="AX4183" s="1" t="str" cm="1">
        <f t="array" ref="AX4183">IFERROR(_xlfn.TEXTJOIN(", ",TRUE,_xlfn._xlws.SORT(_xlfn.UNIQUE(_xlfn._xlws.FILTER($K$2:$K$2889,($I$2:$I$2889=I4183)*($K$2:$K$2889&lt;&gt;""))))),"")</f>
        <v>Alvin</v>
      </c>
      <c r="AY4183" s="1" t="str">
        <f t="shared" si="46"/>
        <v>Serviços extras</v>
      </c>
      <c r="AZ4183" s="1" t="str">
        <f t="shared" si="47"/>
        <v>5913 | Alvin</v>
      </c>
      <c r="BA4183" s="1" t="str">
        <f t="shared" si="48"/>
        <v>Avulso</v>
      </c>
      <c r="BB4183" s="1" t="str">
        <f t="shared" si="49"/>
        <v>Hidratacao 2 Cupuacu 1 P Longo</v>
      </c>
      <c r="BC4183" s="1">
        <f t="shared" si="50"/>
        <v>35</v>
      </c>
    </row>
    <row r="4184" spans="1:55" x14ac:dyDescent="0.3">
      <c r="A4184" t="s">
        <v>141</v>
      </c>
      <c r="B4184" s="3">
        <v>46200</v>
      </c>
      <c r="C4184" t="s">
        <v>27</v>
      </c>
      <c r="D4184">
        <v>5912</v>
      </c>
      <c r="F4184" t="s">
        <v>134</v>
      </c>
      <c r="H4184" t="s">
        <v>276</v>
      </c>
      <c r="I4184">
        <v>2896</v>
      </c>
      <c r="J4184" t="s">
        <v>273</v>
      </c>
      <c r="K4184" t="s">
        <v>167</v>
      </c>
      <c r="L4184">
        <v>73981652177</v>
      </c>
      <c r="N4184">
        <v>0</v>
      </c>
      <c r="O4184" t="s">
        <v>5</v>
      </c>
      <c r="P4184">
        <v>0</v>
      </c>
      <c r="Q4184">
        <v>62</v>
      </c>
      <c r="R4184">
        <v>62</v>
      </c>
      <c r="S4184">
        <v>1</v>
      </c>
      <c r="T4184">
        <v>62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  <c r="AE4184">
        <v>0</v>
      </c>
      <c r="AF4184" t="s">
        <v>6</v>
      </c>
      <c r="AG4184">
        <v>72</v>
      </c>
      <c r="AM4184" t="s">
        <v>293</v>
      </c>
      <c r="AT4184" s="1"/>
      <c r="AU4184" s="2" t="str">
        <f t="shared" si="45"/>
        <v>sábado, 27 de junho de 2026</v>
      </c>
      <c r="AX4184" s="1" t="str" cm="1">
        <f t="array" ref="AX4184">IFERROR(_xlfn.TEXTJOIN(", ",TRUE,_xlfn._xlws.SORT(_xlfn.UNIQUE(_xlfn._xlws.FILTER($K$2:$K$2889,($I$2:$I$2889=I4184)*($K$2:$K$2889&lt;&gt;""))))),"")</f>
        <v>Lucky</v>
      </c>
      <c r="AY4184" s="1" t="str">
        <f t="shared" si="46"/>
        <v>Banho</v>
      </c>
      <c r="AZ4184" s="1" t="str">
        <f t="shared" si="47"/>
        <v>5912 | Lucky</v>
      </c>
      <c r="BA4184" s="1" t="str">
        <f t="shared" si="48"/>
        <v>Avulso</v>
      </c>
      <c r="BB4184" s="1" t="str">
        <f t="shared" si="49"/>
        <v>Banho Porte P Pelo Longo</v>
      </c>
      <c r="BC4184" s="1">
        <f t="shared" si="50"/>
        <v>62</v>
      </c>
    </row>
    <row r="4185" spans="1:55" x14ac:dyDescent="0.3">
      <c r="A4185" t="s">
        <v>11</v>
      </c>
      <c r="B4185" s="3">
        <v>46200</v>
      </c>
      <c r="C4185" t="s">
        <v>27</v>
      </c>
      <c r="D4185">
        <v>5912</v>
      </c>
      <c r="F4185" t="s">
        <v>169</v>
      </c>
      <c r="H4185" t="s">
        <v>276</v>
      </c>
      <c r="I4185">
        <v>2896</v>
      </c>
      <c r="J4185" t="s">
        <v>273</v>
      </c>
      <c r="K4185" t="s">
        <v>167</v>
      </c>
      <c r="L4185">
        <v>73981652177</v>
      </c>
      <c r="N4185">
        <v>0</v>
      </c>
      <c r="O4185" t="s">
        <v>5</v>
      </c>
      <c r="P4185">
        <v>0</v>
      </c>
      <c r="Q4185">
        <v>10</v>
      </c>
      <c r="R4185">
        <v>10</v>
      </c>
      <c r="S4185">
        <v>1</v>
      </c>
      <c r="T4185">
        <v>10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 t="s">
        <v>6</v>
      </c>
      <c r="AG4185">
        <v>72</v>
      </c>
      <c r="AM4185" t="s">
        <v>293</v>
      </c>
      <c r="AT4185" s="1"/>
      <c r="AU4185" s="2" t="str">
        <f t="shared" si="45"/>
        <v>sábado, 27 de junho de 2026</v>
      </c>
      <c r="AX4185" s="1" t="str" cm="1">
        <f t="array" ref="AX4185">IFERROR(_xlfn.TEXTJOIN(", ",TRUE,_xlfn._xlws.SORT(_xlfn.UNIQUE(_xlfn._xlws.FILTER($K$2:$K$2889,($I$2:$I$2889=I4185)*($K$2:$K$2889&lt;&gt;""))))),"")</f>
        <v>Lucky</v>
      </c>
      <c r="AY4185" s="1" t="str">
        <f t="shared" si="46"/>
        <v>Serviços extras</v>
      </c>
      <c r="AZ4185" s="1" t="str">
        <f t="shared" si="47"/>
        <v>5912 | Lucky</v>
      </c>
      <c r="BA4185" s="1" t="str">
        <f t="shared" si="48"/>
        <v>Avulso</v>
      </c>
      <c r="BB4185" s="1" t="str">
        <f t="shared" si="49"/>
        <v/>
      </c>
      <c r="BC4185" s="1">
        <f t="shared" si="50"/>
        <v>10</v>
      </c>
    </row>
    <row r="4186" spans="1:55" x14ac:dyDescent="0.3">
      <c r="A4186" t="s">
        <v>839</v>
      </c>
      <c r="B4186" s="3">
        <v>46200</v>
      </c>
      <c r="C4186" t="s">
        <v>27</v>
      </c>
      <c r="D4186">
        <v>5914</v>
      </c>
      <c r="F4186" t="s">
        <v>134</v>
      </c>
      <c r="H4186" t="s">
        <v>276</v>
      </c>
      <c r="I4186">
        <v>2939</v>
      </c>
      <c r="J4186" t="s">
        <v>911</v>
      </c>
      <c r="K4186" t="s">
        <v>912</v>
      </c>
      <c r="L4186">
        <v>557388183290</v>
      </c>
      <c r="N4186">
        <v>0</v>
      </c>
      <c r="O4186" t="s">
        <v>5</v>
      </c>
      <c r="P4186">
        <v>0</v>
      </c>
      <c r="Q4186">
        <v>62</v>
      </c>
      <c r="R4186">
        <v>62</v>
      </c>
      <c r="S4186">
        <v>1</v>
      </c>
      <c r="T4186">
        <v>62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 t="s">
        <v>6</v>
      </c>
      <c r="AG4186">
        <v>74</v>
      </c>
      <c r="AT4186" s="1"/>
      <c r="AU4186" s="2" t="str">
        <f t="shared" si="45"/>
        <v>sábado, 27 de junho de 2026</v>
      </c>
      <c r="AX4186" s="1" t="str" cm="1">
        <f t="array" ref="AX4186">IFERROR(_xlfn.TEXTJOIN(", ",TRUE,_xlfn._xlws.SORT(_xlfn.UNIQUE(_xlfn._xlws.FILTER($K$2:$K$2889,($I$2:$I$2889=I4186)*($K$2:$K$2889&lt;&gt;""))))),"")</f>
        <v/>
      </c>
      <c r="AY4186" s="1" t="str">
        <f t="shared" si="46"/>
        <v>Banho</v>
      </c>
      <c r="AZ4186" s="1" t="str">
        <f t="shared" si="47"/>
        <v>5914 | Mya</v>
      </c>
      <c r="BA4186" s="1" t="str">
        <f t="shared" si="48"/>
        <v>Avulso</v>
      </c>
      <c r="BB4186" s="1" t="str">
        <f t="shared" si="49"/>
        <v>Banho Porte P Pelo Longo</v>
      </c>
      <c r="BC4186" s="1">
        <f t="shared" si="50"/>
        <v>62</v>
      </c>
    </row>
    <row r="4187" spans="1:55" x14ac:dyDescent="0.3">
      <c r="A4187" t="s">
        <v>141</v>
      </c>
      <c r="B4187" s="3">
        <v>46200</v>
      </c>
      <c r="C4187" t="s">
        <v>27</v>
      </c>
      <c r="D4187">
        <v>5914</v>
      </c>
      <c r="F4187" t="s">
        <v>146</v>
      </c>
      <c r="H4187" t="s">
        <v>276</v>
      </c>
      <c r="I4187">
        <v>2939</v>
      </c>
      <c r="J4187" t="s">
        <v>911</v>
      </c>
      <c r="K4187" t="s">
        <v>912</v>
      </c>
      <c r="L4187">
        <v>557388183290</v>
      </c>
      <c r="N4187">
        <v>0</v>
      </c>
      <c r="O4187" t="s">
        <v>5</v>
      </c>
      <c r="P4187">
        <v>0</v>
      </c>
      <c r="Q4187">
        <v>12</v>
      </c>
      <c r="R4187">
        <v>12</v>
      </c>
      <c r="S4187">
        <v>1</v>
      </c>
      <c r="T4187">
        <v>12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 t="s">
        <v>6</v>
      </c>
      <c r="AG4187">
        <v>74</v>
      </c>
      <c r="AT4187" s="1"/>
      <c r="AU4187" s="2" t="str">
        <f t="shared" si="45"/>
        <v>sábado, 27 de junho de 2026</v>
      </c>
      <c r="AX4187" s="1" t="str" cm="1">
        <f t="array" ref="AX4187">IFERROR(_xlfn.TEXTJOIN(", ",TRUE,_xlfn._xlws.SORT(_xlfn.UNIQUE(_xlfn._xlws.FILTER($K$2:$K$2889,($I$2:$I$2889=I4187)*($K$2:$K$2889&lt;&gt;""))))),"")</f>
        <v/>
      </c>
      <c r="AY4187" s="1" t="str">
        <f t="shared" si="46"/>
        <v>Serviços extras</v>
      </c>
      <c r="AZ4187" s="1" t="str">
        <f t="shared" si="47"/>
        <v>5914 | Mya</v>
      </c>
      <c r="BA4187" s="1" t="str">
        <f t="shared" si="48"/>
        <v>Avulso</v>
      </c>
      <c r="BB4187" s="1" t="str">
        <f t="shared" si="49"/>
        <v/>
      </c>
      <c r="BC4187" s="1">
        <f t="shared" si="50"/>
        <v>12</v>
      </c>
    </row>
    <row r="4188" spans="1:55" x14ac:dyDescent="0.3">
      <c r="A4188" t="s">
        <v>1</v>
      </c>
      <c r="B4188" s="3">
        <v>46200</v>
      </c>
      <c r="C4188" t="s">
        <v>27</v>
      </c>
      <c r="D4188">
        <v>5910</v>
      </c>
      <c r="E4188">
        <v>0</v>
      </c>
      <c r="F4188" t="s">
        <v>333</v>
      </c>
      <c r="H4188" t="s">
        <v>4</v>
      </c>
      <c r="I4188">
        <v>2323</v>
      </c>
      <c r="J4188" t="s">
        <v>33</v>
      </c>
      <c r="L4188">
        <v>557391151318</v>
      </c>
      <c r="N4188">
        <v>0</v>
      </c>
      <c r="O4188" t="s">
        <v>5</v>
      </c>
      <c r="P4188">
        <v>0</v>
      </c>
      <c r="Q4188">
        <v>235</v>
      </c>
      <c r="R4188">
        <v>235</v>
      </c>
      <c r="S4188">
        <v>1</v>
      </c>
      <c r="T4188">
        <v>235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 t="s">
        <v>6</v>
      </c>
      <c r="AG4188">
        <v>522</v>
      </c>
      <c r="AS4188" t="s">
        <v>176</v>
      </c>
      <c r="AT4188" s="1"/>
      <c r="AU4188" s="2" t="str">
        <f t="shared" si="45"/>
        <v>sábado, 27 de junho de 2026</v>
      </c>
      <c r="AX4188" s="1" t="str" cm="1">
        <f t="array" ref="AX4188">IFERROR(_xlfn.TEXTJOIN(", ",TRUE,_xlfn._xlws.SORT(_xlfn.UNIQUE(_xlfn._xlws.FILTER($K$2:$K$2889,($I$2:$I$2889=I4188)*($K$2:$K$2889&lt;&gt;""))))),"")</f>
        <v>Duke</v>
      </c>
      <c r="AY4188" s="1" t="str">
        <f t="shared" si="46"/>
        <v>Loja</v>
      </c>
      <c r="AZ4188" s="1" t="str">
        <f t="shared" si="47"/>
        <v xml:space="preserve">5910 | </v>
      </c>
      <c r="BA4188" s="1" t="str">
        <f t="shared" si="48"/>
        <v>Outros</v>
      </c>
      <c r="BB4188" s="1" t="str">
        <f t="shared" si="49"/>
        <v/>
      </c>
      <c r="BC4188" s="1">
        <f t="shared" si="50"/>
        <v>235</v>
      </c>
    </row>
    <row r="4189" spans="1:55" x14ac:dyDescent="0.3">
      <c r="A4189" t="s">
        <v>141</v>
      </c>
      <c r="B4189" s="3">
        <v>46200</v>
      </c>
      <c r="C4189" t="s">
        <v>27</v>
      </c>
      <c r="D4189">
        <v>5915</v>
      </c>
      <c r="F4189" t="s">
        <v>134</v>
      </c>
      <c r="H4189" t="s">
        <v>276</v>
      </c>
      <c r="I4189">
        <v>2799</v>
      </c>
      <c r="J4189" t="s">
        <v>603</v>
      </c>
      <c r="K4189" t="s">
        <v>360</v>
      </c>
      <c r="L4189">
        <v>557382353276</v>
      </c>
      <c r="N4189">
        <v>0</v>
      </c>
      <c r="O4189" t="s">
        <v>5</v>
      </c>
      <c r="P4189">
        <v>0</v>
      </c>
      <c r="Q4189">
        <v>62</v>
      </c>
      <c r="R4189">
        <v>62</v>
      </c>
      <c r="S4189">
        <v>1</v>
      </c>
      <c r="T4189">
        <v>62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  <c r="AE4189">
        <v>0</v>
      </c>
      <c r="AF4189" t="s">
        <v>6</v>
      </c>
      <c r="AG4189">
        <v>62</v>
      </c>
      <c r="AT4189" s="1"/>
      <c r="AU4189" s="2" t="str">
        <f t="shared" si="45"/>
        <v>sábado, 27 de junho de 2026</v>
      </c>
      <c r="AX4189" s="1" t="str" cm="1">
        <f t="array" ref="AX4189">IFERROR(_xlfn.TEXTJOIN(", ",TRUE,_xlfn._xlws.SORT(_xlfn.UNIQUE(_xlfn._xlws.FILTER($K$2:$K$2889,($I$2:$I$2889=I4189)*($K$2:$K$2889&lt;&gt;""))))),"")</f>
        <v>Chico</v>
      </c>
      <c r="AY4189" s="1" t="str">
        <f t="shared" si="46"/>
        <v>Banho</v>
      </c>
      <c r="AZ4189" s="1" t="str">
        <f t="shared" si="47"/>
        <v>5915 | Chico</v>
      </c>
      <c r="BA4189" s="1" t="str">
        <f t="shared" si="48"/>
        <v>Avulso</v>
      </c>
      <c r="BB4189" s="1" t="str">
        <f t="shared" si="49"/>
        <v>Banho Porte P Pelo Longo</v>
      </c>
      <c r="BC4189" s="1">
        <f t="shared" si="50"/>
        <v>62</v>
      </c>
    </row>
    <row r="4190" spans="1:55" x14ac:dyDescent="0.3">
      <c r="A4190" t="s">
        <v>839</v>
      </c>
      <c r="B4190" s="3">
        <v>46200</v>
      </c>
      <c r="C4190" t="s">
        <v>27</v>
      </c>
      <c r="D4190">
        <v>5916</v>
      </c>
      <c r="F4190" t="s">
        <v>134</v>
      </c>
      <c r="H4190" t="s">
        <v>276</v>
      </c>
      <c r="I4190">
        <v>2683</v>
      </c>
      <c r="J4190" t="s">
        <v>530</v>
      </c>
      <c r="K4190" t="s">
        <v>259</v>
      </c>
      <c r="L4190">
        <v>5573988731723</v>
      </c>
      <c r="N4190">
        <v>0</v>
      </c>
      <c r="O4190" t="s">
        <v>5</v>
      </c>
      <c r="P4190">
        <v>0</v>
      </c>
      <c r="Q4190">
        <v>62</v>
      </c>
      <c r="R4190">
        <v>62</v>
      </c>
      <c r="S4190">
        <v>1</v>
      </c>
      <c r="T4190">
        <v>62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 t="s">
        <v>6</v>
      </c>
      <c r="AG4190">
        <v>0</v>
      </c>
      <c r="AT4190" s="1"/>
      <c r="AU4190" s="2" t="str">
        <f t="shared" si="45"/>
        <v>sábado, 27 de junho de 2026</v>
      </c>
      <c r="AX4190" s="1" t="str" cm="1">
        <f t="array" ref="AX4190">IFERROR(_xlfn.TEXTJOIN(", ",TRUE,_xlfn._xlws.SORT(_xlfn.UNIQUE(_xlfn._xlws.FILTER($K$2:$K$2889,($I$2:$I$2889=I4190)*($K$2:$K$2889&lt;&gt;""))))),"")</f>
        <v>Nina</v>
      </c>
      <c r="AY4190" s="1" t="str">
        <f t="shared" si="46"/>
        <v>Banho</v>
      </c>
      <c r="AZ4190" s="1" t="str">
        <f t="shared" si="47"/>
        <v>5916 | Nina</v>
      </c>
      <c r="BA4190" s="1" t="str">
        <f t="shared" si="48"/>
        <v>Avulso</v>
      </c>
      <c r="BB4190" s="1" t="str">
        <f t="shared" si="49"/>
        <v>Banho Porte P Pelo Longo</v>
      </c>
      <c r="BC4190" s="1">
        <f t="shared" si="50"/>
        <v>62</v>
      </c>
    </row>
    <row r="4191" spans="1:55" x14ac:dyDescent="0.3">
      <c r="A4191" t="s">
        <v>839</v>
      </c>
      <c r="B4191" s="3">
        <v>46200</v>
      </c>
      <c r="C4191" t="s">
        <v>27</v>
      </c>
      <c r="D4191">
        <v>5916</v>
      </c>
      <c r="F4191" t="s">
        <v>169</v>
      </c>
      <c r="H4191" t="s">
        <v>276</v>
      </c>
      <c r="I4191">
        <v>2683</v>
      </c>
      <c r="J4191" t="s">
        <v>530</v>
      </c>
      <c r="K4191" t="s">
        <v>259</v>
      </c>
      <c r="L4191">
        <v>5573988731723</v>
      </c>
      <c r="N4191">
        <v>0</v>
      </c>
      <c r="O4191" t="s">
        <v>5</v>
      </c>
      <c r="P4191">
        <v>0</v>
      </c>
      <c r="Q4191">
        <v>10</v>
      </c>
      <c r="R4191">
        <v>10</v>
      </c>
      <c r="S4191">
        <v>1</v>
      </c>
      <c r="T4191">
        <v>10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0</v>
      </c>
      <c r="AE4191">
        <v>0</v>
      </c>
      <c r="AF4191" t="s">
        <v>6</v>
      </c>
      <c r="AG4191">
        <v>0</v>
      </c>
      <c r="AT4191" s="1"/>
      <c r="AU4191" s="2" t="str">
        <f t="shared" si="45"/>
        <v>sábado, 27 de junho de 2026</v>
      </c>
      <c r="AX4191" s="1" t="str" cm="1">
        <f t="array" ref="AX4191">IFERROR(_xlfn.TEXTJOIN(", ",TRUE,_xlfn._xlws.SORT(_xlfn.UNIQUE(_xlfn._xlws.FILTER($K$2:$K$2889,($I$2:$I$2889=I4191)*($K$2:$K$2889&lt;&gt;""))))),"")</f>
        <v>Nina</v>
      </c>
      <c r="AY4191" s="1" t="str">
        <f t="shared" si="46"/>
        <v>Serviços extras</v>
      </c>
      <c r="AZ4191" s="1" t="str">
        <f t="shared" si="47"/>
        <v>5916 | Nina</v>
      </c>
      <c r="BA4191" s="1" t="str">
        <f t="shared" si="48"/>
        <v>Avulso</v>
      </c>
      <c r="BB4191" s="1" t="str">
        <f t="shared" si="49"/>
        <v/>
      </c>
      <c r="BC4191" s="1">
        <f t="shared" si="50"/>
        <v>10</v>
      </c>
    </row>
    <row r="4192" spans="1:55" x14ac:dyDescent="0.3">
      <c r="A4192" t="s">
        <v>141</v>
      </c>
      <c r="B4192" s="3">
        <v>46200</v>
      </c>
      <c r="C4192" t="s">
        <v>27</v>
      </c>
      <c r="D4192">
        <v>5916</v>
      </c>
      <c r="F4192" t="s">
        <v>146</v>
      </c>
      <c r="H4192" t="s">
        <v>276</v>
      </c>
      <c r="I4192">
        <v>2683</v>
      </c>
      <c r="J4192" t="s">
        <v>530</v>
      </c>
      <c r="K4192" t="s">
        <v>259</v>
      </c>
      <c r="L4192">
        <v>5573988731723</v>
      </c>
      <c r="N4192">
        <v>0</v>
      </c>
      <c r="O4192" t="s">
        <v>5</v>
      </c>
      <c r="P4192">
        <v>0</v>
      </c>
      <c r="Q4192">
        <v>12</v>
      </c>
      <c r="R4192">
        <v>12</v>
      </c>
      <c r="S4192">
        <v>1</v>
      </c>
      <c r="T4192">
        <v>12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0</v>
      </c>
      <c r="AE4192">
        <v>0</v>
      </c>
      <c r="AF4192" t="s">
        <v>6</v>
      </c>
      <c r="AG4192">
        <v>0</v>
      </c>
      <c r="AT4192" s="1"/>
      <c r="AU4192" s="2" t="str">
        <f t="shared" si="45"/>
        <v>sábado, 27 de junho de 2026</v>
      </c>
      <c r="AX4192" s="1" t="str" cm="1">
        <f t="array" ref="AX4192">IFERROR(_xlfn.TEXTJOIN(", ",TRUE,_xlfn._xlws.SORT(_xlfn.UNIQUE(_xlfn._xlws.FILTER($K$2:$K$2889,($I$2:$I$2889=I4192)*($K$2:$K$2889&lt;&gt;""))))),"")</f>
        <v>Nina</v>
      </c>
      <c r="AY4192" s="1" t="str">
        <f t="shared" si="46"/>
        <v>Serviços extras</v>
      </c>
      <c r="AZ4192" s="1" t="str">
        <f t="shared" si="47"/>
        <v>5916 | Nina</v>
      </c>
      <c r="BA4192" s="1" t="str">
        <f t="shared" si="48"/>
        <v>Avulso</v>
      </c>
      <c r="BB4192" s="1" t="str">
        <f t="shared" si="49"/>
        <v/>
      </c>
      <c r="BC4192" s="1">
        <f t="shared" si="50"/>
        <v>12</v>
      </c>
    </row>
    <row r="4193" spans="1:55" x14ac:dyDescent="0.3">
      <c r="A4193" t="s">
        <v>141</v>
      </c>
      <c r="B4193" s="3">
        <v>46202</v>
      </c>
      <c r="C4193" t="s">
        <v>43</v>
      </c>
      <c r="D4193">
        <v>5919</v>
      </c>
      <c r="F4193" t="s">
        <v>134</v>
      </c>
      <c r="H4193" t="s">
        <v>276</v>
      </c>
      <c r="I4193">
        <v>2649</v>
      </c>
      <c r="J4193" t="s">
        <v>710</v>
      </c>
      <c r="K4193" t="s">
        <v>155</v>
      </c>
      <c r="L4193">
        <v>5573988639776</v>
      </c>
      <c r="N4193">
        <v>0</v>
      </c>
      <c r="O4193" t="s">
        <v>5</v>
      </c>
      <c r="P4193">
        <v>0</v>
      </c>
      <c r="Q4193">
        <v>62</v>
      </c>
      <c r="R4193">
        <v>62</v>
      </c>
      <c r="S4193">
        <v>1</v>
      </c>
      <c r="T4193">
        <v>62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 t="s">
        <v>6</v>
      </c>
      <c r="AG4193">
        <v>160</v>
      </c>
      <c r="AT4193" s="1"/>
      <c r="AU4193" s="2" t="str">
        <f t="shared" si="45"/>
        <v>segunda-feira, 29 de junho de 2026</v>
      </c>
      <c r="AX4193" s="1" t="str" cm="1">
        <f t="array" ref="AX4193">IFERROR(_xlfn.TEXTJOIN(", ",TRUE,_xlfn._xlws.SORT(_xlfn.UNIQUE(_xlfn._xlws.FILTER($K$2:$K$2889,($I$2:$I$2889=I4193)*($K$2:$K$2889&lt;&gt;""))))),"")</f>
        <v>Mel</v>
      </c>
      <c r="AY4193" s="1" t="str">
        <f t="shared" si="46"/>
        <v>Banho</v>
      </c>
      <c r="AZ4193" s="1" t="str">
        <f t="shared" si="47"/>
        <v>5919 | Mel</v>
      </c>
      <c r="BA4193" s="1" t="str">
        <f t="shared" si="48"/>
        <v>Avulso</v>
      </c>
      <c r="BB4193" s="1" t="str">
        <f t="shared" si="49"/>
        <v>Banho Porte P Pelo Longo</v>
      </c>
      <c r="BC4193" s="1">
        <f t="shared" si="50"/>
        <v>62</v>
      </c>
    </row>
    <row r="4194" spans="1:55" x14ac:dyDescent="0.3">
      <c r="A4194" t="s">
        <v>141</v>
      </c>
      <c r="B4194" s="3">
        <v>46202</v>
      </c>
      <c r="C4194" t="s">
        <v>43</v>
      </c>
      <c r="D4194">
        <v>5919</v>
      </c>
      <c r="F4194" t="s">
        <v>183</v>
      </c>
      <c r="H4194" t="s">
        <v>276</v>
      </c>
      <c r="I4194">
        <v>2649</v>
      </c>
      <c r="J4194" t="s">
        <v>710</v>
      </c>
      <c r="K4194" t="s">
        <v>155</v>
      </c>
      <c r="L4194">
        <v>5573988639776</v>
      </c>
      <c r="N4194">
        <v>0</v>
      </c>
      <c r="O4194" t="s">
        <v>5</v>
      </c>
      <c r="P4194">
        <v>0</v>
      </c>
      <c r="Q4194">
        <v>63</v>
      </c>
      <c r="R4194">
        <v>63</v>
      </c>
      <c r="S4194">
        <v>1</v>
      </c>
      <c r="T4194">
        <v>63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 t="s">
        <v>6</v>
      </c>
      <c r="AG4194">
        <v>160</v>
      </c>
      <c r="AT4194" s="1"/>
      <c r="AU4194" s="2" t="str">
        <f t="shared" si="45"/>
        <v>segunda-feira, 29 de junho de 2026</v>
      </c>
      <c r="AX4194" s="1" t="str" cm="1">
        <f t="array" ref="AX4194">IFERROR(_xlfn.TEXTJOIN(", ",TRUE,_xlfn._xlws.SORT(_xlfn.UNIQUE(_xlfn._xlws.FILTER($K$2:$K$2889,($I$2:$I$2889=I4194)*($K$2:$K$2889&lt;&gt;""))))),"")</f>
        <v>Mel</v>
      </c>
      <c r="AY4194" s="1" t="str">
        <f t="shared" si="46"/>
        <v>Serviços extras</v>
      </c>
      <c r="AZ4194" s="1" t="str">
        <f t="shared" si="47"/>
        <v>5919 | Mel</v>
      </c>
      <c r="BA4194" s="1" t="str">
        <f t="shared" si="48"/>
        <v>Avulso</v>
      </c>
      <c r="BB4194" s="1" t="str">
        <f t="shared" si="49"/>
        <v/>
      </c>
      <c r="BC4194" s="1">
        <f t="shared" si="50"/>
        <v>63</v>
      </c>
    </row>
    <row r="4195" spans="1:55" x14ac:dyDescent="0.3">
      <c r="A4195" t="s">
        <v>141</v>
      </c>
      <c r="B4195" s="3">
        <v>46202</v>
      </c>
      <c r="C4195" t="s">
        <v>43</v>
      </c>
      <c r="D4195">
        <v>5919</v>
      </c>
      <c r="F4195" t="s">
        <v>162</v>
      </c>
      <c r="H4195" t="s">
        <v>276</v>
      </c>
      <c r="I4195">
        <v>2649</v>
      </c>
      <c r="J4195" t="s">
        <v>710</v>
      </c>
      <c r="K4195" t="s">
        <v>155</v>
      </c>
      <c r="L4195">
        <v>5573988639776</v>
      </c>
      <c r="N4195">
        <v>0</v>
      </c>
      <c r="O4195" t="s">
        <v>5</v>
      </c>
      <c r="P4195">
        <v>0</v>
      </c>
      <c r="Q4195">
        <v>35</v>
      </c>
      <c r="R4195">
        <v>35</v>
      </c>
      <c r="S4195">
        <v>1</v>
      </c>
      <c r="T4195">
        <v>35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 t="s">
        <v>6</v>
      </c>
      <c r="AG4195">
        <v>160</v>
      </c>
      <c r="AT4195" s="1"/>
      <c r="AU4195" s="2" t="str">
        <f t="shared" ref="AU4195:AU4258" si="51">IF(ISBLANK(B4195),"", TEXT(B4195,"dddd, d \d\e mmmm \d\e aaaa"))</f>
        <v>segunda-feira, 29 de junho de 2026</v>
      </c>
      <c r="AX4195" s="1" t="str" cm="1">
        <f t="array" ref="AX4195">IFERROR(_xlfn.TEXTJOIN(", ",TRUE,_xlfn._xlws.SORT(_xlfn.UNIQUE(_xlfn._xlws.FILTER($K$2:$K$2889,($I$2:$I$2889=I4195)*($K$2:$K$2889&lt;&gt;""))))),"")</f>
        <v>Mel</v>
      </c>
      <c r="AY4195" s="1" t="str">
        <f t="shared" ref="AY4195:AY4258" si="52">IF(ISBLANK(F4195),"", IF(OR(
ISNUMBER(FIND("escovacao",LOWER(F4195))),
ISNUMBER(FIND("escovação",LOWER(F4195))),
ISNUMBER(FIND("higiene bucal",LOWER(F4195))),
ISNUMBER(FIND("tosa",LOWER(F4195))),
ISNUMBER(FIND("hidratacao",LOWER(F4195))),
ISNUMBER(FIND("hidratação",LOWER(F4195))),
ISNUMBER(FIND("spa",LOWER(F4195))),
ISNUMBER(FIND("corte de unhas",LOWER(F4195))),
ISNUMBER(FIND("desembolo",LOWER(F4195))),
ISNUMBER(FIND("clorexidina",LOWER(F4195))),
ISNUMBER(FIND("matizacao",LOWER(F4195))),
ISNUMBER(FIND("matização",LOWER(F4195))),
ISNUMBER(FIND("arredondamento",LOWER(F4195))),
ISNUMBER(FIND("remocao",LOWER(F4195))),
ISNUMBER(FIND("remoção",LOWER(F4195)))
),"Serviços extras",
IF(ISNUMBER(FIND("banho",LOWER(F4195))),"Banho","Loja")))</f>
        <v>Serviços extras</v>
      </c>
      <c r="AZ4195" s="1" t="str">
        <f t="shared" ref="AZ4195:AZ4258" si="53">IF(ISBLANK(I4195),"", _xlfn.LET(_xlpm.Pedido,TRIM(D4195&amp;""),IF(_xlpm.Pedido&lt;&gt;"",_xlpm.Pedido&amp;" | "&amp;K4195,I4195&amp;" | "&amp;K4195&amp;" | "&amp;TEXT(AU4195,"0"))))</f>
        <v>5919 | Mel</v>
      </c>
      <c r="BA4195" s="1" t="str">
        <f t="shared" ref="BA4195:BA4258" si="54">IF(ISBLANK(I4195),"", _xlfn.LET(_xlpm.TipoServico,LOWER(H4195),IF(ISNUMBER(FIND("banho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4195" s="1" t="str">
        <f t="shared" ref="BB4195:BB4258" si="55">IF(ISBLANK(I4195),"", _xlfn.LET(
    _xlpm.Servico,TRIM(F4195&amp;""),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2 Cupuacu 1 P Longo</v>
      </c>
      <c r="BC4195" s="1">
        <f t="shared" si="50"/>
        <v>35</v>
      </c>
    </row>
    <row r="4196" spans="1:55" x14ac:dyDescent="0.3">
      <c r="A4196" t="s">
        <v>839</v>
      </c>
      <c r="B4196" s="3">
        <v>46202</v>
      </c>
      <c r="C4196" t="s">
        <v>43</v>
      </c>
      <c r="D4196">
        <v>5917</v>
      </c>
      <c r="F4196" t="s">
        <v>159</v>
      </c>
      <c r="H4196" t="s">
        <v>276</v>
      </c>
      <c r="I4196">
        <v>2873</v>
      </c>
      <c r="J4196" t="s">
        <v>468</v>
      </c>
      <c r="K4196" t="s">
        <v>469</v>
      </c>
      <c r="L4196">
        <v>61981751582</v>
      </c>
      <c r="N4196">
        <v>0</v>
      </c>
      <c r="O4196" t="s">
        <v>5</v>
      </c>
      <c r="P4196">
        <v>0</v>
      </c>
      <c r="Q4196">
        <v>75</v>
      </c>
      <c r="R4196">
        <v>75</v>
      </c>
      <c r="S4196">
        <v>1</v>
      </c>
      <c r="T4196">
        <v>75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 t="s">
        <v>6</v>
      </c>
      <c r="AG4196">
        <v>75</v>
      </c>
      <c r="AK4196" t="s">
        <v>190</v>
      </c>
      <c r="AL4196" t="s">
        <v>200</v>
      </c>
      <c r="AT4196" s="1"/>
      <c r="AU4196" s="2" t="str">
        <f t="shared" si="51"/>
        <v>segunda-feira, 29 de junho de 2026</v>
      </c>
      <c r="AX4196" s="1" t="str" cm="1">
        <f t="array" ref="AX4196">IFERROR(_xlfn.TEXTJOIN(", ",TRUE,_xlfn._xlws.SORT(_xlfn.UNIQUE(_xlfn._xlws.FILTER($K$2:$K$2889,($I$2:$I$2889=I4196)*($K$2:$K$2889&lt;&gt;""))))),"")</f>
        <v>Olivia</v>
      </c>
      <c r="AY4196" s="1" t="str">
        <f t="shared" si="52"/>
        <v>Banho</v>
      </c>
      <c r="AZ4196" s="1" t="str">
        <f t="shared" si="53"/>
        <v>5917 | Olivia</v>
      </c>
      <c r="BA4196" s="1" t="str">
        <f t="shared" si="54"/>
        <v>Avulso</v>
      </c>
      <c r="BB4196" s="1" t="str">
        <f t="shared" si="55"/>
        <v>Banho Porte M Pelo curto</v>
      </c>
      <c r="BC4196" s="1">
        <f t="shared" si="50"/>
        <v>75</v>
      </c>
    </row>
    <row r="4197" spans="1:55" x14ac:dyDescent="0.3">
      <c r="A4197" t="s">
        <v>839</v>
      </c>
      <c r="B4197" s="3">
        <v>46202</v>
      </c>
      <c r="C4197" t="s">
        <v>43</v>
      </c>
      <c r="D4197">
        <v>5918</v>
      </c>
      <c r="F4197" t="s">
        <v>217</v>
      </c>
      <c r="H4197" t="s">
        <v>276</v>
      </c>
      <c r="I4197">
        <v>2745</v>
      </c>
      <c r="J4197" t="s">
        <v>596</v>
      </c>
      <c r="K4197" t="s">
        <v>653</v>
      </c>
      <c r="L4197">
        <v>557391133378</v>
      </c>
      <c r="N4197">
        <v>0</v>
      </c>
      <c r="O4197" t="s">
        <v>5</v>
      </c>
      <c r="P4197">
        <v>0</v>
      </c>
      <c r="Q4197">
        <v>59</v>
      </c>
      <c r="R4197">
        <v>59</v>
      </c>
      <c r="S4197">
        <v>1</v>
      </c>
      <c r="T4197">
        <v>59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 t="s">
        <v>6</v>
      </c>
      <c r="AG4197">
        <v>69</v>
      </c>
      <c r="AT4197" s="1"/>
      <c r="AU4197" s="2" t="str">
        <f t="shared" si="51"/>
        <v>segunda-feira, 29 de junho de 2026</v>
      </c>
      <c r="AX4197" s="1" t="str" cm="1">
        <f t="array" ref="AX4197">IFERROR(_xlfn.TEXTJOIN(", ",TRUE,_xlfn._xlws.SORT(_xlfn.UNIQUE(_xlfn._xlws.FILTER($K$2:$K$2889,($I$2:$I$2889=I4197)*($K$2:$K$2889&lt;&gt;""))))),"")</f>
        <v>Eevee</v>
      </c>
      <c r="AY4197" s="1" t="str">
        <f t="shared" si="52"/>
        <v>Banho</v>
      </c>
      <c r="AZ4197" s="1" t="str">
        <f t="shared" si="53"/>
        <v>5918 | Eevee</v>
      </c>
      <c r="BA4197" s="1" t="str">
        <f t="shared" si="54"/>
        <v>Avulso</v>
      </c>
      <c r="BB4197" s="1" t="str">
        <f t="shared" si="55"/>
        <v>Banho Porte P Pelo curto</v>
      </c>
      <c r="BC4197" s="1">
        <f t="shared" si="50"/>
        <v>59</v>
      </c>
    </row>
    <row r="4198" spans="1:55" x14ac:dyDescent="0.3">
      <c r="A4198" t="s">
        <v>839</v>
      </c>
      <c r="B4198" s="3">
        <v>46202</v>
      </c>
      <c r="C4198" t="s">
        <v>43</v>
      </c>
      <c r="D4198">
        <v>5918</v>
      </c>
      <c r="F4198" t="s">
        <v>169</v>
      </c>
      <c r="H4198" t="s">
        <v>276</v>
      </c>
      <c r="I4198">
        <v>2745</v>
      </c>
      <c r="J4198" t="s">
        <v>596</v>
      </c>
      <c r="K4198" t="s">
        <v>653</v>
      </c>
      <c r="L4198">
        <v>557391133378</v>
      </c>
      <c r="N4198">
        <v>0</v>
      </c>
      <c r="O4198" t="s">
        <v>5</v>
      </c>
      <c r="P4198">
        <v>0</v>
      </c>
      <c r="Q4198">
        <v>10</v>
      </c>
      <c r="R4198">
        <v>10</v>
      </c>
      <c r="S4198">
        <v>1</v>
      </c>
      <c r="T4198">
        <v>10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 t="s">
        <v>6</v>
      </c>
      <c r="AG4198">
        <v>69</v>
      </c>
      <c r="AT4198" s="1"/>
      <c r="AU4198" s="2" t="str">
        <f t="shared" si="51"/>
        <v>segunda-feira, 29 de junho de 2026</v>
      </c>
      <c r="AX4198" s="1" t="str" cm="1">
        <f t="array" ref="AX4198">IFERROR(_xlfn.TEXTJOIN(", ",TRUE,_xlfn._xlws.SORT(_xlfn.UNIQUE(_xlfn._xlws.FILTER($K$2:$K$2889,($I$2:$I$2889=I4198)*($K$2:$K$2889&lt;&gt;""))))),"")</f>
        <v>Eevee</v>
      </c>
      <c r="AY4198" s="1" t="str">
        <f t="shared" si="52"/>
        <v>Serviços extras</v>
      </c>
      <c r="AZ4198" s="1" t="str">
        <f t="shared" si="53"/>
        <v>5918 | Eevee</v>
      </c>
      <c r="BA4198" s="1" t="str">
        <f t="shared" si="54"/>
        <v>Avulso</v>
      </c>
      <c r="BB4198" s="1" t="str">
        <f t="shared" si="55"/>
        <v/>
      </c>
      <c r="BC4198" s="1">
        <f t="shared" si="50"/>
        <v>10</v>
      </c>
    </row>
    <row r="4199" spans="1:55" x14ac:dyDescent="0.3">
      <c r="A4199" t="s">
        <v>141</v>
      </c>
      <c r="B4199" s="3">
        <v>46202</v>
      </c>
      <c r="C4199" t="s">
        <v>43</v>
      </c>
      <c r="D4199">
        <v>5920</v>
      </c>
      <c r="F4199" t="s">
        <v>183</v>
      </c>
      <c r="H4199" t="s">
        <v>276</v>
      </c>
      <c r="I4199">
        <v>2099</v>
      </c>
      <c r="J4199" t="s">
        <v>69</v>
      </c>
      <c r="K4199" t="s">
        <v>208</v>
      </c>
      <c r="L4199">
        <v>73988040014</v>
      </c>
      <c r="N4199">
        <v>0</v>
      </c>
      <c r="O4199" t="s">
        <v>5</v>
      </c>
      <c r="P4199">
        <v>0</v>
      </c>
      <c r="Q4199">
        <v>63</v>
      </c>
      <c r="R4199">
        <v>63</v>
      </c>
      <c r="S4199">
        <v>1</v>
      </c>
      <c r="T4199">
        <v>63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 t="s">
        <v>6</v>
      </c>
      <c r="AG4199">
        <v>319</v>
      </c>
      <c r="AH4199" t="s">
        <v>207</v>
      </c>
      <c r="AI4199" t="s">
        <v>209</v>
      </c>
      <c r="AJ4199" t="s">
        <v>192</v>
      </c>
      <c r="AK4199" t="s">
        <v>190</v>
      </c>
      <c r="AL4199" t="s">
        <v>188</v>
      </c>
      <c r="AT4199" s="1"/>
      <c r="AU4199" s="2" t="str">
        <f t="shared" si="51"/>
        <v>segunda-feira, 29 de junho de 2026</v>
      </c>
      <c r="AX4199" s="1" t="str" cm="1">
        <f t="array" ref="AX4199">IFERROR(_xlfn.TEXTJOIN(", ",TRUE,_xlfn._xlws.SORT(_xlfn.UNIQUE(_xlfn._xlws.FILTER($K$2:$K$2889,($I$2:$I$2889=I4199)*($K$2:$K$2889&lt;&gt;""))))),"")</f>
        <v>Meg</v>
      </c>
      <c r="AY4199" s="1" t="str">
        <f t="shared" si="52"/>
        <v>Serviços extras</v>
      </c>
      <c r="AZ4199" s="1" t="str">
        <f t="shared" si="53"/>
        <v>5920 | Meg</v>
      </c>
      <c r="BA4199" s="1" t="str">
        <f t="shared" si="54"/>
        <v>Avulso</v>
      </c>
      <c r="BB4199" s="1" t="str">
        <f t="shared" si="55"/>
        <v/>
      </c>
      <c r="BC4199" s="1">
        <f t="shared" si="50"/>
        <v>63</v>
      </c>
    </row>
    <row r="4200" spans="1:55" x14ac:dyDescent="0.3">
      <c r="A4200" t="s">
        <v>839</v>
      </c>
      <c r="B4200" s="3">
        <v>46202</v>
      </c>
      <c r="C4200" t="s">
        <v>43</v>
      </c>
      <c r="D4200">
        <v>5921</v>
      </c>
      <c r="F4200" t="s">
        <v>134</v>
      </c>
      <c r="H4200" t="s">
        <v>276</v>
      </c>
      <c r="I4200">
        <v>2310</v>
      </c>
      <c r="J4200" t="s">
        <v>258</v>
      </c>
      <c r="K4200" t="s">
        <v>259</v>
      </c>
      <c r="L4200">
        <v>73991536831</v>
      </c>
      <c r="N4200">
        <v>0</v>
      </c>
      <c r="O4200" t="s">
        <v>5</v>
      </c>
      <c r="P4200">
        <v>0</v>
      </c>
      <c r="Q4200">
        <v>62</v>
      </c>
      <c r="R4200">
        <v>62</v>
      </c>
      <c r="S4200">
        <v>1</v>
      </c>
      <c r="T4200">
        <v>62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 t="s">
        <v>6</v>
      </c>
      <c r="AG4200">
        <v>84</v>
      </c>
      <c r="AH4200" t="s">
        <v>260</v>
      </c>
      <c r="AI4200" t="s">
        <v>204</v>
      </c>
      <c r="AJ4200" t="s">
        <v>192</v>
      </c>
      <c r="AK4200" t="s">
        <v>190</v>
      </c>
      <c r="AL4200" t="s">
        <v>188</v>
      </c>
      <c r="AM4200" t="s">
        <v>261</v>
      </c>
      <c r="AT4200" s="1"/>
      <c r="AU4200" s="2" t="str">
        <f t="shared" si="51"/>
        <v>segunda-feira, 29 de junho de 2026</v>
      </c>
      <c r="AX4200" s="1" t="str" cm="1">
        <f t="array" ref="AX4200">IFERROR(_xlfn.TEXTJOIN(", ",TRUE,_xlfn._xlws.SORT(_xlfn.UNIQUE(_xlfn._xlws.FILTER($K$2:$K$2889,($I$2:$I$2889=I4200)*($K$2:$K$2889&lt;&gt;""))))),"")</f>
        <v>Nina</v>
      </c>
      <c r="AY4200" s="1" t="str">
        <f t="shared" si="52"/>
        <v>Banho</v>
      </c>
      <c r="AZ4200" s="1" t="str">
        <f t="shared" si="53"/>
        <v>5921 | Nina</v>
      </c>
      <c r="BA4200" s="1" t="str">
        <f t="shared" si="54"/>
        <v>Avulso</v>
      </c>
      <c r="BB4200" s="1" t="str">
        <f t="shared" si="55"/>
        <v>Banho Porte P Pelo Longo</v>
      </c>
      <c r="BC4200" s="1">
        <f t="shared" si="50"/>
        <v>62</v>
      </c>
    </row>
    <row r="4201" spans="1:55" x14ac:dyDescent="0.3">
      <c r="A4201" t="s">
        <v>839</v>
      </c>
      <c r="B4201" s="3">
        <v>46202</v>
      </c>
      <c r="C4201" t="s">
        <v>43</v>
      </c>
      <c r="D4201">
        <v>5921</v>
      </c>
      <c r="F4201" t="s">
        <v>169</v>
      </c>
      <c r="H4201" t="s">
        <v>276</v>
      </c>
      <c r="I4201">
        <v>2310</v>
      </c>
      <c r="J4201" t="s">
        <v>258</v>
      </c>
      <c r="K4201" t="s">
        <v>259</v>
      </c>
      <c r="L4201">
        <v>73991536831</v>
      </c>
      <c r="N4201">
        <v>0</v>
      </c>
      <c r="O4201" t="s">
        <v>5</v>
      </c>
      <c r="P4201">
        <v>0</v>
      </c>
      <c r="Q4201">
        <v>10</v>
      </c>
      <c r="R4201">
        <v>10</v>
      </c>
      <c r="S4201">
        <v>1</v>
      </c>
      <c r="T4201">
        <v>10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 t="s">
        <v>6</v>
      </c>
      <c r="AG4201">
        <v>84</v>
      </c>
      <c r="AH4201" t="s">
        <v>260</v>
      </c>
      <c r="AI4201" t="s">
        <v>204</v>
      </c>
      <c r="AJ4201" t="s">
        <v>192</v>
      </c>
      <c r="AK4201" t="s">
        <v>190</v>
      </c>
      <c r="AL4201" t="s">
        <v>188</v>
      </c>
      <c r="AM4201" t="s">
        <v>261</v>
      </c>
      <c r="AT4201" s="1"/>
      <c r="AU4201" s="2" t="str">
        <f t="shared" si="51"/>
        <v>segunda-feira, 29 de junho de 2026</v>
      </c>
      <c r="AX4201" s="1" t="str" cm="1">
        <f t="array" ref="AX4201">IFERROR(_xlfn.TEXTJOIN(", ",TRUE,_xlfn._xlws.SORT(_xlfn.UNIQUE(_xlfn._xlws.FILTER($K$2:$K$2889,($I$2:$I$2889=I4201)*($K$2:$K$2889&lt;&gt;""))))),"")</f>
        <v>Nina</v>
      </c>
      <c r="AY4201" s="1" t="str">
        <f t="shared" si="52"/>
        <v>Serviços extras</v>
      </c>
      <c r="AZ4201" s="1" t="str">
        <f t="shared" si="53"/>
        <v>5921 | Nina</v>
      </c>
      <c r="BA4201" s="1" t="str">
        <f t="shared" si="54"/>
        <v>Avulso</v>
      </c>
      <c r="BB4201" s="1" t="str">
        <f t="shared" si="55"/>
        <v/>
      </c>
      <c r="BC4201" s="1">
        <f t="shared" si="50"/>
        <v>10</v>
      </c>
    </row>
    <row r="4202" spans="1:55" x14ac:dyDescent="0.3">
      <c r="A4202" t="s">
        <v>141</v>
      </c>
      <c r="B4202" s="3">
        <v>46202</v>
      </c>
      <c r="C4202" t="s">
        <v>43</v>
      </c>
      <c r="D4202">
        <v>5921</v>
      </c>
      <c r="F4202" t="s">
        <v>146</v>
      </c>
      <c r="H4202" t="s">
        <v>276</v>
      </c>
      <c r="I4202">
        <v>2310</v>
      </c>
      <c r="J4202" t="s">
        <v>258</v>
      </c>
      <c r="K4202" t="s">
        <v>259</v>
      </c>
      <c r="L4202">
        <v>73991536831</v>
      </c>
      <c r="N4202">
        <v>0</v>
      </c>
      <c r="O4202" t="s">
        <v>5</v>
      </c>
      <c r="P4202">
        <v>0</v>
      </c>
      <c r="Q4202">
        <v>12</v>
      </c>
      <c r="R4202">
        <v>12</v>
      </c>
      <c r="S4202">
        <v>1</v>
      </c>
      <c r="T4202">
        <v>12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 t="s">
        <v>6</v>
      </c>
      <c r="AG4202">
        <v>84</v>
      </c>
      <c r="AH4202" t="s">
        <v>260</v>
      </c>
      <c r="AI4202" t="s">
        <v>204</v>
      </c>
      <c r="AJ4202" t="s">
        <v>192</v>
      </c>
      <c r="AK4202" t="s">
        <v>190</v>
      </c>
      <c r="AL4202" t="s">
        <v>188</v>
      </c>
      <c r="AM4202" t="s">
        <v>261</v>
      </c>
      <c r="AT4202" s="1"/>
      <c r="AU4202" s="2" t="str">
        <f t="shared" si="51"/>
        <v>segunda-feira, 29 de junho de 2026</v>
      </c>
      <c r="AX4202" s="1" t="str" cm="1">
        <f t="array" ref="AX4202">IFERROR(_xlfn.TEXTJOIN(", ",TRUE,_xlfn._xlws.SORT(_xlfn.UNIQUE(_xlfn._xlws.FILTER($K$2:$K$2889,($I$2:$I$2889=I4202)*($K$2:$K$2889&lt;&gt;""))))),"")</f>
        <v>Nina</v>
      </c>
      <c r="AY4202" s="1" t="str">
        <f t="shared" si="52"/>
        <v>Serviços extras</v>
      </c>
      <c r="AZ4202" s="1" t="str">
        <f t="shared" si="53"/>
        <v>5921 | Nina</v>
      </c>
      <c r="BA4202" s="1" t="str">
        <f t="shared" si="54"/>
        <v>Avulso</v>
      </c>
      <c r="BB4202" s="1" t="str">
        <f t="shared" si="55"/>
        <v/>
      </c>
      <c r="BC4202" s="1">
        <f t="shared" si="50"/>
        <v>12</v>
      </c>
    </row>
    <row r="4203" spans="1:55" x14ac:dyDescent="0.3">
      <c r="A4203" t="s">
        <v>839</v>
      </c>
      <c r="B4203" s="3">
        <v>46202</v>
      </c>
      <c r="C4203" t="s">
        <v>43</v>
      </c>
      <c r="D4203">
        <v>5922</v>
      </c>
      <c r="F4203" t="s">
        <v>134</v>
      </c>
      <c r="H4203" t="s">
        <v>276</v>
      </c>
      <c r="I4203">
        <v>2240</v>
      </c>
      <c r="J4203" t="s">
        <v>45</v>
      </c>
      <c r="K4203" t="s">
        <v>144</v>
      </c>
      <c r="L4203">
        <v>7391948647</v>
      </c>
      <c r="N4203">
        <v>0</v>
      </c>
      <c r="O4203" t="s">
        <v>5</v>
      </c>
      <c r="P4203">
        <v>0</v>
      </c>
      <c r="Q4203">
        <v>62</v>
      </c>
      <c r="R4203">
        <v>62</v>
      </c>
      <c r="S4203">
        <v>1</v>
      </c>
      <c r="T4203">
        <v>62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  <c r="AE4203">
        <v>0</v>
      </c>
      <c r="AF4203" t="s">
        <v>6</v>
      </c>
      <c r="AG4203">
        <v>62</v>
      </c>
      <c r="AT4203" s="1"/>
      <c r="AU4203" s="2" t="str">
        <f t="shared" si="51"/>
        <v>segunda-feira, 29 de junho de 2026</v>
      </c>
      <c r="AX4203" s="1" t="str" cm="1">
        <f t="array" ref="AX4203">IFERROR(_xlfn.TEXTJOIN(", ",TRUE,_xlfn._xlws.SORT(_xlfn.UNIQUE(_xlfn._xlws.FILTER($K$2:$K$2889,($I$2:$I$2889=I4203)*($K$2:$K$2889&lt;&gt;""))))),"")</f>
        <v>Luna</v>
      </c>
      <c r="AY4203" s="1" t="str">
        <f t="shared" si="52"/>
        <v>Banho</v>
      </c>
      <c r="AZ4203" s="1" t="str">
        <f t="shared" si="53"/>
        <v>5922 | Luna</v>
      </c>
      <c r="BA4203" s="1" t="str">
        <f t="shared" si="54"/>
        <v>Avulso</v>
      </c>
      <c r="BB4203" s="1" t="str">
        <f t="shared" si="55"/>
        <v>Banho Porte P Pelo Longo</v>
      </c>
      <c r="BC4203" s="1">
        <f t="shared" si="50"/>
        <v>62</v>
      </c>
    </row>
    <row r="4204" spans="1:55" x14ac:dyDescent="0.3">
      <c r="A4204" t="s">
        <v>11</v>
      </c>
      <c r="B4204" s="3">
        <v>46202</v>
      </c>
      <c r="C4204" t="s">
        <v>43</v>
      </c>
      <c r="D4204">
        <v>5923</v>
      </c>
      <c r="F4204" t="s">
        <v>134</v>
      </c>
      <c r="H4204" t="s">
        <v>276</v>
      </c>
      <c r="I4204">
        <v>2213</v>
      </c>
      <c r="J4204" t="s">
        <v>309</v>
      </c>
      <c r="K4204" t="s">
        <v>310</v>
      </c>
      <c r="L4204">
        <v>73991680454</v>
      </c>
      <c r="N4204">
        <v>0</v>
      </c>
      <c r="O4204" t="s">
        <v>5</v>
      </c>
      <c r="P4204">
        <v>0</v>
      </c>
      <c r="Q4204">
        <v>62</v>
      </c>
      <c r="R4204">
        <v>62</v>
      </c>
      <c r="S4204">
        <v>1</v>
      </c>
      <c r="T4204">
        <v>62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 t="s">
        <v>6</v>
      </c>
      <c r="AG4204">
        <v>62</v>
      </c>
      <c r="AM4204" t="s">
        <v>913</v>
      </c>
      <c r="AT4204" s="1"/>
      <c r="AU4204" s="2" t="str">
        <f t="shared" si="51"/>
        <v>segunda-feira, 29 de junho de 2026</v>
      </c>
      <c r="AX4204" s="1" t="str" cm="1">
        <f t="array" ref="AX4204">IFERROR(_xlfn.TEXTJOIN(", ",TRUE,_xlfn._xlws.SORT(_xlfn.UNIQUE(_xlfn._xlws.FILTER($K$2:$K$2889,($I$2:$I$2889=I4204)*($K$2:$K$2889&lt;&gt;""))))),"")</f>
        <v>Dom</v>
      </c>
      <c r="AY4204" s="1" t="str">
        <f t="shared" si="52"/>
        <v>Banho</v>
      </c>
      <c r="AZ4204" s="1" t="str">
        <f t="shared" si="53"/>
        <v>5923 | Dom</v>
      </c>
      <c r="BA4204" s="1" t="str">
        <f t="shared" si="54"/>
        <v>Avulso</v>
      </c>
      <c r="BB4204" s="1" t="str">
        <f t="shared" si="55"/>
        <v>Banho Porte P Pelo Longo</v>
      </c>
      <c r="BC4204" s="1">
        <f t="shared" si="50"/>
        <v>62</v>
      </c>
    </row>
    <row r="4205" spans="1:55" x14ac:dyDescent="0.3">
      <c r="A4205" t="s">
        <v>1</v>
      </c>
      <c r="B4205" s="3">
        <v>46202</v>
      </c>
      <c r="C4205" t="s">
        <v>43</v>
      </c>
      <c r="D4205">
        <v>5920</v>
      </c>
      <c r="F4205" t="s">
        <v>312</v>
      </c>
      <c r="H4205" t="s">
        <v>289</v>
      </c>
      <c r="I4205">
        <v>2099</v>
      </c>
      <c r="J4205" t="s">
        <v>69</v>
      </c>
      <c r="K4205" t="s">
        <v>208</v>
      </c>
      <c r="L4205">
        <v>73988040014</v>
      </c>
      <c r="N4205">
        <v>0</v>
      </c>
      <c r="O4205" t="s">
        <v>5</v>
      </c>
      <c r="P4205">
        <v>0</v>
      </c>
      <c r="Q4205">
        <v>236</v>
      </c>
      <c r="R4205">
        <v>236</v>
      </c>
      <c r="S4205">
        <v>1</v>
      </c>
      <c r="T4205">
        <v>236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 t="s">
        <v>6</v>
      </c>
      <c r="AG4205">
        <v>319</v>
      </c>
      <c r="AH4205" t="s">
        <v>207</v>
      </c>
      <c r="AI4205" t="s">
        <v>209</v>
      </c>
      <c r="AJ4205" t="s">
        <v>192</v>
      </c>
      <c r="AK4205" t="s">
        <v>190</v>
      </c>
      <c r="AL4205" t="s">
        <v>188</v>
      </c>
      <c r="AT4205" s="1"/>
      <c r="AU4205" s="2" t="str">
        <f t="shared" si="51"/>
        <v>segunda-feira, 29 de junho de 2026</v>
      </c>
      <c r="AX4205" s="1" t="str" cm="1">
        <f t="array" ref="AX4205">IFERROR(_xlfn.TEXTJOIN(", ",TRUE,_xlfn._xlws.SORT(_xlfn.UNIQUE(_xlfn._xlws.FILTER($K$2:$K$2889,($I$2:$I$2889=I4205)*($K$2:$K$2889&lt;&gt;""))))),"")</f>
        <v>Meg</v>
      </c>
      <c r="AY4205" s="1" t="str">
        <f t="shared" si="52"/>
        <v>Banho</v>
      </c>
      <c r="AZ4205" s="1" t="str">
        <f t="shared" si="53"/>
        <v>5920 | Meg</v>
      </c>
      <c r="BA4205" s="1" t="str">
        <f t="shared" si="54"/>
        <v>Outros</v>
      </c>
      <c r="BB4205" s="1" t="str">
        <f t="shared" si="55"/>
        <v/>
      </c>
      <c r="BC4205" s="1">
        <f t="shared" si="50"/>
        <v>236</v>
      </c>
    </row>
    <row r="4206" spans="1:55" x14ac:dyDescent="0.3">
      <c r="A4206" t="s">
        <v>1</v>
      </c>
      <c r="B4206" s="3">
        <v>46202</v>
      </c>
      <c r="C4206" t="s">
        <v>43</v>
      </c>
      <c r="D4206">
        <v>5920</v>
      </c>
      <c r="F4206" t="s">
        <v>313</v>
      </c>
      <c r="H4206" t="s">
        <v>289</v>
      </c>
      <c r="I4206">
        <v>2099</v>
      </c>
      <c r="J4206" t="s">
        <v>69</v>
      </c>
      <c r="K4206" t="s">
        <v>208</v>
      </c>
      <c r="L4206">
        <v>73988040014</v>
      </c>
      <c r="N4206">
        <v>0</v>
      </c>
      <c r="O4206" t="s">
        <v>5</v>
      </c>
      <c r="P4206">
        <v>0</v>
      </c>
      <c r="Q4206">
        <v>20</v>
      </c>
      <c r="R4206">
        <v>20</v>
      </c>
      <c r="S4206">
        <v>1</v>
      </c>
      <c r="T4206">
        <v>20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 t="s">
        <v>6</v>
      </c>
      <c r="AG4206">
        <v>319</v>
      </c>
      <c r="AH4206" t="s">
        <v>207</v>
      </c>
      <c r="AI4206" t="s">
        <v>209</v>
      </c>
      <c r="AJ4206" t="s">
        <v>192</v>
      </c>
      <c r="AK4206" t="s">
        <v>190</v>
      </c>
      <c r="AL4206" t="s">
        <v>188</v>
      </c>
      <c r="AT4206" s="1"/>
      <c r="AU4206" s="2" t="str">
        <f t="shared" si="51"/>
        <v>segunda-feira, 29 de junho de 2026</v>
      </c>
      <c r="AX4206" s="1" t="str" cm="1">
        <f t="array" ref="AX4206">IFERROR(_xlfn.TEXTJOIN(", ",TRUE,_xlfn._xlws.SORT(_xlfn.UNIQUE(_xlfn._xlws.FILTER($K$2:$K$2889,($I$2:$I$2889=I4206)*($K$2:$K$2889&lt;&gt;""))))),"")</f>
        <v>Meg</v>
      </c>
      <c r="AY4206" s="1" t="str">
        <f t="shared" si="52"/>
        <v>Serviços extras</v>
      </c>
      <c r="AZ4206" s="1" t="str">
        <f t="shared" si="53"/>
        <v>5920 | Meg</v>
      </c>
      <c r="BA4206" s="1" t="str">
        <f t="shared" si="54"/>
        <v>Outros</v>
      </c>
      <c r="BB4206" s="1" t="str">
        <f t="shared" si="55"/>
        <v/>
      </c>
      <c r="BC4206" s="1">
        <f t="shared" si="50"/>
        <v>20</v>
      </c>
    </row>
    <row r="4207" spans="1:55" x14ac:dyDescent="0.3">
      <c r="A4207" t="s">
        <v>141</v>
      </c>
      <c r="B4207" s="3">
        <v>46203</v>
      </c>
      <c r="C4207" t="s">
        <v>46</v>
      </c>
      <c r="D4207">
        <v>5926</v>
      </c>
      <c r="F4207" t="s">
        <v>134</v>
      </c>
      <c r="H4207" t="s">
        <v>276</v>
      </c>
      <c r="I4207">
        <v>2708</v>
      </c>
      <c r="J4207" t="s">
        <v>728</v>
      </c>
      <c r="K4207" t="s">
        <v>729</v>
      </c>
      <c r="L4207">
        <v>73982299035</v>
      </c>
      <c r="N4207">
        <v>0</v>
      </c>
      <c r="O4207" t="s">
        <v>5</v>
      </c>
      <c r="P4207">
        <v>0</v>
      </c>
      <c r="Q4207">
        <v>62</v>
      </c>
      <c r="R4207">
        <v>62</v>
      </c>
      <c r="S4207">
        <v>1</v>
      </c>
      <c r="T4207">
        <v>62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 t="s">
        <v>6</v>
      </c>
      <c r="AG4207">
        <v>125</v>
      </c>
      <c r="AT4207" s="1"/>
      <c r="AU4207" s="2" t="str">
        <f t="shared" si="51"/>
        <v>terça-feira, 30 de junho de 2026</v>
      </c>
      <c r="AX4207" s="1" t="str" cm="1">
        <f t="array" ref="AX4207">IFERROR(_xlfn.TEXTJOIN(", ",TRUE,_xlfn._xlws.SORT(_xlfn.UNIQUE(_xlfn._xlws.FILTER($K$2:$K$2889,($I$2:$I$2889=I4207)*($K$2:$K$2889&lt;&gt;""))))),"")</f>
        <v>Romeu</v>
      </c>
      <c r="AY4207" s="1" t="str">
        <f t="shared" si="52"/>
        <v>Banho</v>
      </c>
      <c r="AZ4207" s="1" t="str">
        <f t="shared" si="53"/>
        <v>5926 | Romeu</v>
      </c>
      <c r="BA4207" s="1" t="str">
        <f t="shared" si="54"/>
        <v>Avulso</v>
      </c>
      <c r="BB4207" s="1" t="str">
        <f t="shared" si="55"/>
        <v>Banho Porte P Pelo Longo</v>
      </c>
      <c r="BC4207" s="1">
        <f t="shared" si="50"/>
        <v>62</v>
      </c>
    </row>
    <row r="4208" spans="1:55" x14ac:dyDescent="0.3">
      <c r="A4208" t="s">
        <v>141</v>
      </c>
      <c r="B4208" s="3">
        <v>46203</v>
      </c>
      <c r="C4208" t="s">
        <v>46</v>
      </c>
      <c r="D4208">
        <v>5926</v>
      </c>
      <c r="F4208" t="s">
        <v>183</v>
      </c>
      <c r="H4208" t="s">
        <v>276</v>
      </c>
      <c r="I4208">
        <v>2708</v>
      </c>
      <c r="J4208" t="s">
        <v>728</v>
      </c>
      <c r="K4208" t="s">
        <v>729</v>
      </c>
      <c r="L4208">
        <v>73982299035</v>
      </c>
      <c r="N4208">
        <v>0</v>
      </c>
      <c r="O4208" t="s">
        <v>5</v>
      </c>
      <c r="P4208">
        <v>0</v>
      </c>
      <c r="Q4208">
        <v>63</v>
      </c>
      <c r="R4208">
        <v>63</v>
      </c>
      <c r="S4208">
        <v>1</v>
      </c>
      <c r="T4208">
        <v>63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 t="s">
        <v>6</v>
      </c>
      <c r="AG4208">
        <v>125</v>
      </c>
      <c r="AT4208" s="1"/>
      <c r="AU4208" s="2" t="str">
        <f t="shared" si="51"/>
        <v>terça-feira, 30 de junho de 2026</v>
      </c>
      <c r="AX4208" s="1" t="str" cm="1">
        <f t="array" ref="AX4208">IFERROR(_xlfn.TEXTJOIN(", ",TRUE,_xlfn._xlws.SORT(_xlfn.UNIQUE(_xlfn._xlws.FILTER($K$2:$K$2889,($I$2:$I$2889=I4208)*($K$2:$K$2889&lt;&gt;""))))),"")</f>
        <v>Romeu</v>
      </c>
      <c r="AY4208" s="1" t="str">
        <f t="shared" si="52"/>
        <v>Serviços extras</v>
      </c>
      <c r="AZ4208" s="1" t="str">
        <f t="shared" si="53"/>
        <v>5926 | Romeu</v>
      </c>
      <c r="BA4208" s="1" t="str">
        <f t="shared" si="54"/>
        <v>Avulso</v>
      </c>
      <c r="BB4208" s="1" t="str">
        <f t="shared" si="55"/>
        <v/>
      </c>
      <c r="BC4208" s="1">
        <f t="shared" si="50"/>
        <v>63</v>
      </c>
    </row>
    <row r="4209" spans="1:55" x14ac:dyDescent="0.3">
      <c r="A4209" t="s">
        <v>141</v>
      </c>
      <c r="B4209" s="3">
        <v>46203</v>
      </c>
      <c r="C4209" t="s">
        <v>46</v>
      </c>
      <c r="D4209">
        <v>5928</v>
      </c>
      <c r="F4209" t="s">
        <v>677</v>
      </c>
      <c r="H4209" t="s">
        <v>276</v>
      </c>
      <c r="I4209">
        <v>2720</v>
      </c>
      <c r="J4209" t="s">
        <v>595</v>
      </c>
      <c r="K4209" t="s">
        <v>676</v>
      </c>
      <c r="L4209">
        <v>73982315461</v>
      </c>
      <c r="N4209">
        <v>0</v>
      </c>
      <c r="O4209" t="s">
        <v>5</v>
      </c>
      <c r="P4209">
        <v>0</v>
      </c>
      <c r="Q4209">
        <v>90</v>
      </c>
      <c r="R4209">
        <v>90</v>
      </c>
      <c r="S4209">
        <v>1</v>
      </c>
      <c r="T4209">
        <v>90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  <c r="AE4209">
        <v>0</v>
      </c>
      <c r="AF4209" t="s">
        <v>6</v>
      </c>
      <c r="AG4209">
        <v>175</v>
      </c>
      <c r="AT4209" s="1"/>
      <c r="AU4209" s="2" t="str">
        <f t="shared" si="51"/>
        <v>terça-feira, 30 de junho de 2026</v>
      </c>
      <c r="AX4209" s="1" t="str" cm="1">
        <f t="array" ref="AX4209">IFERROR(_xlfn.TEXTJOIN(", ",TRUE,_xlfn._xlws.SORT(_xlfn.UNIQUE(_xlfn._xlws.FILTER($K$2:$K$2889,($I$2:$I$2889=I4209)*($K$2:$K$2889&lt;&gt;""))))),"")</f>
        <v>Bethoven</v>
      </c>
      <c r="AY4209" s="1" t="str">
        <f t="shared" si="52"/>
        <v>Serviços extras</v>
      </c>
      <c r="AZ4209" s="1" t="str">
        <f t="shared" si="53"/>
        <v>5928 | Bethoven</v>
      </c>
      <c r="BA4209" s="1" t="str">
        <f t="shared" si="54"/>
        <v>Avulso</v>
      </c>
      <c r="BB4209" s="1" t="str">
        <f t="shared" si="55"/>
        <v/>
      </c>
      <c r="BC4209" s="1">
        <f t="shared" si="50"/>
        <v>90</v>
      </c>
    </row>
    <row r="4210" spans="1:55" x14ac:dyDescent="0.3">
      <c r="A4210" t="s">
        <v>839</v>
      </c>
      <c r="B4210" s="3">
        <v>46203</v>
      </c>
      <c r="C4210" t="s">
        <v>46</v>
      </c>
      <c r="D4210">
        <v>5928</v>
      </c>
      <c r="F4210" t="s">
        <v>193</v>
      </c>
      <c r="H4210" t="s">
        <v>276</v>
      </c>
      <c r="I4210">
        <v>2720</v>
      </c>
      <c r="J4210" t="s">
        <v>595</v>
      </c>
      <c r="K4210" t="s">
        <v>676</v>
      </c>
      <c r="L4210">
        <v>73982315461</v>
      </c>
      <c r="N4210">
        <v>0</v>
      </c>
      <c r="O4210" t="s">
        <v>5</v>
      </c>
      <c r="P4210">
        <v>0</v>
      </c>
      <c r="Q4210">
        <v>85</v>
      </c>
      <c r="R4210">
        <v>85</v>
      </c>
      <c r="S4210">
        <v>1</v>
      </c>
      <c r="T4210">
        <v>85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  <c r="AE4210">
        <v>0</v>
      </c>
      <c r="AF4210" t="s">
        <v>6</v>
      </c>
      <c r="AG4210">
        <v>175</v>
      </c>
      <c r="AT4210" s="1"/>
      <c r="AU4210" s="2" t="str">
        <f t="shared" si="51"/>
        <v>terça-feira, 30 de junho de 2026</v>
      </c>
      <c r="AX4210" s="1" t="str" cm="1">
        <f t="array" ref="AX4210">IFERROR(_xlfn.TEXTJOIN(", ",TRUE,_xlfn._xlws.SORT(_xlfn.UNIQUE(_xlfn._xlws.FILTER($K$2:$K$2889,($I$2:$I$2889=I4210)*($K$2:$K$2889&lt;&gt;""))))),"")</f>
        <v>Bethoven</v>
      </c>
      <c r="AY4210" s="1" t="str">
        <f t="shared" si="52"/>
        <v>Banho</v>
      </c>
      <c r="AZ4210" s="1" t="str">
        <f t="shared" si="53"/>
        <v>5928 | Bethoven</v>
      </c>
      <c r="BA4210" s="1" t="str">
        <f t="shared" si="54"/>
        <v>Avulso</v>
      </c>
      <c r="BB4210" s="1" t="str">
        <f t="shared" si="55"/>
        <v>Banho Porte M Pelo longo</v>
      </c>
      <c r="BC4210" s="1">
        <f t="shared" si="50"/>
        <v>85</v>
      </c>
    </row>
    <row r="4211" spans="1:55" x14ac:dyDescent="0.3">
      <c r="A4211" t="s">
        <v>11</v>
      </c>
      <c r="B4211" s="3">
        <v>46203</v>
      </c>
      <c r="C4211" t="s">
        <v>46</v>
      </c>
      <c r="D4211">
        <v>5924</v>
      </c>
      <c r="F4211" t="s">
        <v>335</v>
      </c>
      <c r="H4211" t="s">
        <v>176</v>
      </c>
      <c r="I4211">
        <v>2298</v>
      </c>
      <c r="J4211" t="s">
        <v>70</v>
      </c>
      <c r="K4211" t="s">
        <v>221</v>
      </c>
      <c r="L4211">
        <v>71997100766</v>
      </c>
      <c r="N4211">
        <v>0</v>
      </c>
      <c r="O4211" t="s">
        <v>5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 t="s">
        <v>6</v>
      </c>
      <c r="AG4211">
        <v>235</v>
      </c>
      <c r="AH4211" t="s">
        <v>222</v>
      </c>
      <c r="AI4211" t="s">
        <v>223</v>
      </c>
      <c r="AM4211" t="s">
        <v>867</v>
      </c>
      <c r="AT4211" s="1"/>
      <c r="AU4211" s="2" t="str">
        <f t="shared" si="51"/>
        <v>terça-feira, 30 de junho de 2026</v>
      </c>
      <c r="AX4211" s="1" t="str" cm="1">
        <f t="array" ref="AX4211">IFERROR(_xlfn.TEXTJOIN(", ",TRUE,_xlfn._xlws.SORT(_xlfn.UNIQUE(_xlfn._xlws.FILTER($K$2:$K$2889,($I$2:$I$2889=I4211)*($K$2:$K$2889&lt;&gt;""))))),"")</f>
        <v>Zara</v>
      </c>
      <c r="AY4211" s="1" t="str">
        <f t="shared" si="52"/>
        <v>Loja</v>
      </c>
      <c r="AZ4211" s="1" t="str">
        <f t="shared" si="53"/>
        <v>5924 | Zara</v>
      </c>
      <c r="BA4211" s="1" t="str">
        <f t="shared" si="54"/>
        <v>Outros</v>
      </c>
      <c r="BB4211" s="1" t="str">
        <f t="shared" si="55"/>
        <v/>
      </c>
      <c r="BC4211" s="1">
        <f t="shared" si="50"/>
        <v>0</v>
      </c>
    </row>
    <row r="4212" spans="1:55" x14ac:dyDescent="0.3">
      <c r="A4212" t="s">
        <v>11</v>
      </c>
      <c r="B4212" s="3">
        <v>46203</v>
      </c>
      <c r="C4212" t="s">
        <v>46</v>
      </c>
      <c r="D4212">
        <v>5924</v>
      </c>
      <c r="E4212">
        <v>0</v>
      </c>
      <c r="F4212" t="s">
        <v>333</v>
      </c>
      <c r="H4212" t="s">
        <v>4</v>
      </c>
      <c r="I4212">
        <v>2298</v>
      </c>
      <c r="J4212" t="s">
        <v>70</v>
      </c>
      <c r="K4212" t="s">
        <v>221</v>
      </c>
      <c r="L4212">
        <v>71997100766</v>
      </c>
      <c r="N4212">
        <v>0</v>
      </c>
      <c r="O4212" t="s">
        <v>5</v>
      </c>
      <c r="P4212">
        <v>0</v>
      </c>
      <c r="Q4212">
        <v>235</v>
      </c>
      <c r="R4212">
        <v>235</v>
      </c>
      <c r="S4212">
        <v>1</v>
      </c>
      <c r="T4212">
        <v>235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 t="s">
        <v>6</v>
      </c>
      <c r="AG4212">
        <v>235</v>
      </c>
      <c r="AH4212" t="s">
        <v>222</v>
      </c>
      <c r="AI4212" t="s">
        <v>223</v>
      </c>
      <c r="AM4212" t="s">
        <v>867</v>
      </c>
      <c r="AS4212" t="s">
        <v>176</v>
      </c>
      <c r="AT4212" s="1"/>
      <c r="AU4212" s="2" t="str">
        <f t="shared" si="51"/>
        <v>terça-feira, 30 de junho de 2026</v>
      </c>
      <c r="AX4212" s="1" t="str" cm="1">
        <f t="array" ref="AX4212">IFERROR(_xlfn.TEXTJOIN(", ",TRUE,_xlfn._xlws.SORT(_xlfn.UNIQUE(_xlfn._xlws.FILTER($K$2:$K$2889,($I$2:$I$2889=I4212)*($K$2:$K$2889&lt;&gt;""))))),"")</f>
        <v>Zara</v>
      </c>
      <c r="AY4212" s="1" t="str">
        <f t="shared" si="52"/>
        <v>Loja</v>
      </c>
      <c r="AZ4212" s="1" t="str">
        <f t="shared" si="53"/>
        <v>5924 | Zara</v>
      </c>
      <c r="BA4212" s="1" t="str">
        <f t="shared" si="54"/>
        <v>Outros</v>
      </c>
      <c r="BB4212" s="1" t="str">
        <f t="shared" si="55"/>
        <v/>
      </c>
      <c r="BC4212" s="1">
        <f t="shared" si="50"/>
        <v>235</v>
      </c>
    </row>
    <row r="4213" spans="1:55" x14ac:dyDescent="0.3">
      <c r="A4213" t="s">
        <v>141</v>
      </c>
      <c r="B4213" s="3">
        <v>46203</v>
      </c>
      <c r="C4213" t="s">
        <v>46</v>
      </c>
      <c r="D4213">
        <v>5925</v>
      </c>
      <c r="F4213" t="s">
        <v>134</v>
      </c>
      <c r="H4213" t="s">
        <v>276</v>
      </c>
      <c r="I4213">
        <v>2323</v>
      </c>
      <c r="J4213" t="s">
        <v>33</v>
      </c>
      <c r="K4213" t="s">
        <v>235</v>
      </c>
      <c r="L4213">
        <v>557391151318</v>
      </c>
      <c r="N4213">
        <v>0</v>
      </c>
      <c r="O4213" t="s">
        <v>5</v>
      </c>
      <c r="P4213">
        <v>0</v>
      </c>
      <c r="Q4213">
        <v>62</v>
      </c>
      <c r="R4213">
        <v>62</v>
      </c>
      <c r="S4213">
        <v>1</v>
      </c>
      <c r="T4213">
        <v>62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 t="s">
        <v>6</v>
      </c>
      <c r="AG4213">
        <v>0</v>
      </c>
      <c r="AH4213" t="s">
        <v>219</v>
      </c>
      <c r="AI4213" t="s">
        <v>199</v>
      </c>
      <c r="AJ4213" t="s">
        <v>192</v>
      </c>
      <c r="AK4213" t="s">
        <v>187</v>
      </c>
      <c r="AL4213" t="s">
        <v>188</v>
      </c>
      <c r="AT4213" s="1"/>
      <c r="AU4213" s="2" t="str">
        <f t="shared" si="51"/>
        <v>terça-feira, 30 de junho de 2026</v>
      </c>
      <c r="AX4213" s="1" t="str" cm="1">
        <f t="array" ref="AX4213">IFERROR(_xlfn.TEXTJOIN(", ",TRUE,_xlfn._xlws.SORT(_xlfn.UNIQUE(_xlfn._xlws.FILTER($K$2:$K$2889,($I$2:$I$2889=I4213)*($K$2:$K$2889&lt;&gt;""))))),"")</f>
        <v>Duke</v>
      </c>
      <c r="AY4213" s="1" t="str">
        <f t="shared" si="52"/>
        <v>Banho</v>
      </c>
      <c r="AZ4213" s="1" t="str">
        <f t="shared" si="53"/>
        <v>5925 | Duke</v>
      </c>
      <c r="BA4213" s="1" t="str">
        <f t="shared" si="54"/>
        <v>Avulso</v>
      </c>
      <c r="BB4213" s="1" t="str">
        <f t="shared" si="55"/>
        <v>Banho Porte P Pelo Longo</v>
      </c>
      <c r="BC4213" s="1">
        <f t="shared" si="50"/>
        <v>62</v>
      </c>
    </row>
    <row r="4214" spans="1:55" x14ac:dyDescent="0.3">
      <c r="A4214" t="s">
        <v>141</v>
      </c>
      <c r="B4214" s="3">
        <v>46203</v>
      </c>
      <c r="C4214" t="s">
        <v>46</v>
      </c>
      <c r="D4214">
        <v>5925</v>
      </c>
      <c r="F4214" t="s">
        <v>162</v>
      </c>
      <c r="H4214" t="s">
        <v>276</v>
      </c>
      <c r="I4214">
        <v>2323</v>
      </c>
      <c r="J4214" t="s">
        <v>33</v>
      </c>
      <c r="K4214" t="s">
        <v>235</v>
      </c>
      <c r="L4214">
        <v>557391151318</v>
      </c>
      <c r="N4214">
        <v>0</v>
      </c>
      <c r="O4214" t="s">
        <v>5</v>
      </c>
      <c r="P4214">
        <v>0</v>
      </c>
      <c r="Q4214">
        <v>35</v>
      </c>
      <c r="R4214">
        <v>35</v>
      </c>
      <c r="S4214">
        <v>1</v>
      </c>
      <c r="T4214">
        <v>35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 t="s">
        <v>6</v>
      </c>
      <c r="AG4214">
        <v>0</v>
      </c>
      <c r="AH4214" t="s">
        <v>219</v>
      </c>
      <c r="AI4214" t="s">
        <v>199</v>
      </c>
      <c r="AJ4214" t="s">
        <v>192</v>
      </c>
      <c r="AK4214" t="s">
        <v>187</v>
      </c>
      <c r="AL4214" t="s">
        <v>188</v>
      </c>
      <c r="AT4214" s="1"/>
      <c r="AU4214" s="2" t="str">
        <f t="shared" si="51"/>
        <v>terça-feira, 30 de junho de 2026</v>
      </c>
      <c r="AX4214" s="1" t="str" cm="1">
        <f t="array" ref="AX4214">IFERROR(_xlfn.TEXTJOIN(", ",TRUE,_xlfn._xlws.SORT(_xlfn.UNIQUE(_xlfn._xlws.FILTER($K$2:$K$2889,($I$2:$I$2889=I4214)*($K$2:$K$2889&lt;&gt;""))))),"")</f>
        <v>Duke</v>
      </c>
      <c r="AY4214" s="1" t="str">
        <f t="shared" si="52"/>
        <v>Serviços extras</v>
      </c>
      <c r="AZ4214" s="1" t="str">
        <f t="shared" si="53"/>
        <v>5925 | Duke</v>
      </c>
      <c r="BA4214" s="1" t="str">
        <f t="shared" si="54"/>
        <v>Avulso</v>
      </c>
      <c r="BB4214" s="1" t="str">
        <f t="shared" si="55"/>
        <v>Hidratacao 2 Cupuacu 1 P Longo</v>
      </c>
      <c r="BC4214" s="1">
        <f t="shared" si="50"/>
        <v>35</v>
      </c>
    </row>
    <row r="4215" spans="1:55" x14ac:dyDescent="0.3">
      <c r="A4215" t="s">
        <v>787</v>
      </c>
      <c r="B4215" s="3">
        <v>46203</v>
      </c>
      <c r="C4215" t="s">
        <v>46</v>
      </c>
      <c r="D4215">
        <v>5925</v>
      </c>
      <c r="F4215" t="s">
        <v>914</v>
      </c>
      <c r="H4215" t="s">
        <v>915</v>
      </c>
      <c r="I4215">
        <v>2323</v>
      </c>
      <c r="J4215" t="s">
        <v>33</v>
      </c>
      <c r="K4215" t="s">
        <v>235</v>
      </c>
      <c r="L4215">
        <v>557391151318</v>
      </c>
      <c r="N4215">
        <v>15</v>
      </c>
      <c r="O4215" t="s">
        <v>916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 t="s">
        <v>6</v>
      </c>
      <c r="AG4215">
        <v>0</v>
      </c>
      <c r="AH4215" t="s">
        <v>219</v>
      </c>
      <c r="AI4215" t="s">
        <v>199</v>
      </c>
      <c r="AJ4215" t="s">
        <v>192</v>
      </c>
      <c r="AK4215" t="s">
        <v>187</v>
      </c>
      <c r="AL4215" t="s">
        <v>188</v>
      </c>
      <c r="AT4215" s="1"/>
      <c r="AU4215" s="2" t="str">
        <f t="shared" si="51"/>
        <v>terça-feira, 30 de junho de 2026</v>
      </c>
      <c r="AX4215" s="1" t="str" cm="1">
        <f t="array" ref="AX4215">IFERROR(_xlfn.TEXTJOIN(", ",TRUE,_xlfn._xlws.SORT(_xlfn.UNIQUE(_xlfn._xlws.FILTER($K$2:$K$2889,($I$2:$I$2889=I4215)*($K$2:$K$2889&lt;&gt;""))))),"")</f>
        <v>Duke</v>
      </c>
      <c r="AY4215" s="1" t="str">
        <f t="shared" si="52"/>
        <v>Loja</v>
      </c>
      <c r="AZ4215" s="1" t="str">
        <f t="shared" si="53"/>
        <v>5925 | Duke</v>
      </c>
      <c r="BA4215" s="1" t="str">
        <f t="shared" si="54"/>
        <v>Outros</v>
      </c>
      <c r="BB4215" s="1" t="str">
        <f t="shared" si="55"/>
        <v/>
      </c>
      <c r="BC4215" s="1">
        <f t="shared" si="50"/>
        <v>0</v>
      </c>
    </row>
    <row r="4216" spans="1:55" x14ac:dyDescent="0.3">
      <c r="A4216" t="s">
        <v>787</v>
      </c>
      <c r="B4216" s="3">
        <v>46203</v>
      </c>
      <c r="C4216" t="s">
        <v>46</v>
      </c>
      <c r="D4216">
        <v>5925</v>
      </c>
      <c r="E4216">
        <v>0</v>
      </c>
      <c r="F4216" t="s">
        <v>917</v>
      </c>
      <c r="H4216" t="s">
        <v>4</v>
      </c>
      <c r="I4216">
        <v>2323</v>
      </c>
      <c r="J4216" t="s">
        <v>33</v>
      </c>
      <c r="K4216" t="s">
        <v>235</v>
      </c>
      <c r="L4216">
        <v>557391151318</v>
      </c>
      <c r="N4216">
        <v>15</v>
      </c>
      <c r="O4216" t="s">
        <v>918</v>
      </c>
      <c r="P4216">
        <v>16.5</v>
      </c>
      <c r="Q4216">
        <v>110</v>
      </c>
      <c r="R4216">
        <v>110</v>
      </c>
      <c r="S4216">
        <v>1</v>
      </c>
      <c r="T4216">
        <v>110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 t="s">
        <v>6</v>
      </c>
      <c r="AG4216">
        <v>0</v>
      </c>
      <c r="AH4216" t="s">
        <v>219</v>
      </c>
      <c r="AI4216" t="s">
        <v>199</v>
      </c>
      <c r="AJ4216" t="s">
        <v>192</v>
      </c>
      <c r="AK4216" t="s">
        <v>187</v>
      </c>
      <c r="AL4216" t="s">
        <v>188</v>
      </c>
      <c r="AS4216" t="s">
        <v>915</v>
      </c>
      <c r="AT4216" s="1"/>
      <c r="AU4216" s="2" t="str">
        <f t="shared" si="51"/>
        <v>terça-feira, 30 de junho de 2026</v>
      </c>
      <c r="AX4216" s="1" t="str" cm="1">
        <f t="array" ref="AX4216">IFERROR(_xlfn.TEXTJOIN(", ",TRUE,_xlfn._xlws.SORT(_xlfn.UNIQUE(_xlfn._xlws.FILTER($K$2:$K$2889,($I$2:$I$2889=I4216)*($K$2:$K$2889&lt;&gt;""))))),"")</f>
        <v>Duke</v>
      </c>
      <c r="AY4216" s="1" t="str">
        <f t="shared" si="52"/>
        <v>Loja</v>
      </c>
      <c r="AZ4216" s="1" t="str">
        <f t="shared" si="53"/>
        <v>5925 | Duke</v>
      </c>
      <c r="BA4216" s="1" t="str">
        <f t="shared" si="54"/>
        <v>Outros</v>
      </c>
      <c r="BB4216" s="1" t="str">
        <f t="shared" si="55"/>
        <v/>
      </c>
      <c r="BC4216" s="1">
        <f t="shared" si="50"/>
        <v>110</v>
      </c>
    </row>
    <row r="4217" spans="1:55" x14ac:dyDescent="0.3">
      <c r="A4217" t="s">
        <v>787</v>
      </c>
      <c r="B4217" s="3">
        <v>46203</v>
      </c>
      <c r="C4217" t="s">
        <v>46</v>
      </c>
      <c r="D4217">
        <v>5925</v>
      </c>
      <c r="F4217" t="s">
        <v>919</v>
      </c>
      <c r="H4217" t="s">
        <v>915</v>
      </c>
      <c r="I4217">
        <v>2323</v>
      </c>
      <c r="J4217" t="s">
        <v>33</v>
      </c>
      <c r="K4217" t="s">
        <v>235</v>
      </c>
      <c r="L4217">
        <v>557391151318</v>
      </c>
      <c r="N4217">
        <v>15</v>
      </c>
      <c r="O4217" t="s">
        <v>916</v>
      </c>
      <c r="P4217">
        <v>0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0</v>
      </c>
      <c r="AE4217">
        <v>0</v>
      </c>
      <c r="AF4217" t="s">
        <v>6</v>
      </c>
      <c r="AG4217">
        <v>0</v>
      </c>
      <c r="AH4217" t="s">
        <v>219</v>
      </c>
      <c r="AI4217" t="s">
        <v>199</v>
      </c>
      <c r="AJ4217" t="s">
        <v>192</v>
      </c>
      <c r="AK4217" t="s">
        <v>187</v>
      </c>
      <c r="AL4217" t="s">
        <v>188</v>
      </c>
      <c r="AT4217" s="1"/>
      <c r="AU4217" s="2" t="str">
        <f t="shared" si="51"/>
        <v>terça-feira, 30 de junho de 2026</v>
      </c>
      <c r="AX4217" s="1" t="str" cm="1">
        <f t="array" ref="AX4217">IFERROR(_xlfn.TEXTJOIN(", ",TRUE,_xlfn._xlws.SORT(_xlfn.UNIQUE(_xlfn._xlws.FILTER($K$2:$K$2889,($I$2:$I$2889=I4217)*($K$2:$K$2889&lt;&gt;""))))),"")</f>
        <v>Duke</v>
      </c>
      <c r="AY4217" s="1" t="str">
        <f t="shared" si="52"/>
        <v>Loja</v>
      </c>
      <c r="AZ4217" s="1" t="str">
        <f t="shared" si="53"/>
        <v>5925 | Duke</v>
      </c>
      <c r="BA4217" s="1" t="str">
        <f t="shared" si="54"/>
        <v>Outros</v>
      </c>
      <c r="BB4217" s="1" t="str">
        <f t="shared" si="55"/>
        <v/>
      </c>
      <c r="BC4217" s="1">
        <f t="shared" si="50"/>
        <v>0</v>
      </c>
    </row>
    <row r="4218" spans="1:55" x14ac:dyDescent="0.3">
      <c r="A4218" t="s">
        <v>787</v>
      </c>
      <c r="B4218" s="3">
        <v>46203</v>
      </c>
      <c r="C4218" t="s">
        <v>46</v>
      </c>
      <c r="D4218">
        <v>5925</v>
      </c>
      <c r="E4218">
        <v>0</v>
      </c>
      <c r="F4218" t="s">
        <v>920</v>
      </c>
      <c r="H4218" t="s">
        <v>4</v>
      </c>
      <c r="I4218">
        <v>2323</v>
      </c>
      <c r="J4218" t="s">
        <v>33</v>
      </c>
      <c r="K4218" t="s">
        <v>235</v>
      </c>
      <c r="L4218">
        <v>557391151318</v>
      </c>
      <c r="N4218">
        <v>15</v>
      </c>
      <c r="O4218" t="s">
        <v>918</v>
      </c>
      <c r="P4218">
        <v>12</v>
      </c>
      <c r="Q4218">
        <v>80</v>
      </c>
      <c r="R4218">
        <v>80</v>
      </c>
      <c r="S4218">
        <v>1</v>
      </c>
      <c r="T4218">
        <v>80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 t="s">
        <v>6</v>
      </c>
      <c r="AG4218">
        <v>0</v>
      </c>
      <c r="AH4218" t="s">
        <v>219</v>
      </c>
      <c r="AI4218" t="s">
        <v>199</v>
      </c>
      <c r="AJ4218" t="s">
        <v>192</v>
      </c>
      <c r="AK4218" t="s">
        <v>187</v>
      </c>
      <c r="AL4218" t="s">
        <v>188</v>
      </c>
      <c r="AS4218" t="s">
        <v>915</v>
      </c>
      <c r="AT4218" s="1"/>
      <c r="AU4218" s="2" t="str">
        <f t="shared" si="51"/>
        <v>terça-feira, 30 de junho de 2026</v>
      </c>
      <c r="AX4218" s="1" t="str" cm="1">
        <f t="array" ref="AX4218">IFERROR(_xlfn.TEXTJOIN(", ",TRUE,_xlfn._xlws.SORT(_xlfn.UNIQUE(_xlfn._xlws.FILTER($K$2:$K$2889,($I$2:$I$2889=I4218)*($K$2:$K$2889&lt;&gt;""))))),"")</f>
        <v>Duke</v>
      </c>
      <c r="AY4218" s="1" t="str">
        <f t="shared" si="52"/>
        <v>Loja</v>
      </c>
      <c r="AZ4218" s="1" t="str">
        <f t="shared" si="53"/>
        <v>5925 | Duke</v>
      </c>
      <c r="BA4218" s="1" t="str">
        <f t="shared" si="54"/>
        <v>Outros</v>
      </c>
      <c r="BB4218" s="1" t="str">
        <f t="shared" si="55"/>
        <v/>
      </c>
      <c r="BC4218" s="1">
        <f t="shared" si="50"/>
        <v>80</v>
      </c>
    </row>
    <row r="4219" spans="1:55" x14ac:dyDescent="0.3">
      <c r="A4219" t="s">
        <v>839</v>
      </c>
      <c r="B4219" s="3">
        <v>46203</v>
      </c>
      <c r="C4219" t="s">
        <v>46</v>
      </c>
      <c r="D4219">
        <v>5927</v>
      </c>
      <c r="F4219" t="s">
        <v>134</v>
      </c>
      <c r="H4219" t="s">
        <v>276</v>
      </c>
      <c r="I4219">
        <v>2897</v>
      </c>
      <c r="J4219" t="s">
        <v>52</v>
      </c>
      <c r="K4219" t="s">
        <v>144</v>
      </c>
      <c r="L4219">
        <v>73991150505</v>
      </c>
      <c r="N4219">
        <v>0</v>
      </c>
      <c r="O4219" t="s">
        <v>5</v>
      </c>
      <c r="P4219">
        <v>0</v>
      </c>
      <c r="Q4219">
        <v>62</v>
      </c>
      <c r="R4219">
        <v>62</v>
      </c>
      <c r="S4219">
        <v>1</v>
      </c>
      <c r="T4219">
        <v>62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  <c r="AE4219">
        <v>0</v>
      </c>
      <c r="AF4219" t="s">
        <v>6</v>
      </c>
      <c r="AG4219">
        <v>147</v>
      </c>
      <c r="AT4219" s="1"/>
      <c r="AU4219" s="2" t="str">
        <f t="shared" si="51"/>
        <v>terça-feira, 30 de junho de 2026</v>
      </c>
      <c r="AX4219" s="1" t="str" cm="1">
        <f t="array" ref="AX4219">IFERROR(_xlfn.TEXTJOIN(", ",TRUE,_xlfn._xlws.SORT(_xlfn.UNIQUE(_xlfn._xlws.FILTER($K$2:$K$2889,($I$2:$I$2889=I4219)*($K$2:$K$2889&lt;&gt;""))))),"")</f>
        <v>Luna</v>
      </c>
      <c r="AY4219" s="1" t="str">
        <f t="shared" si="52"/>
        <v>Banho</v>
      </c>
      <c r="AZ4219" s="1" t="str">
        <f t="shared" si="53"/>
        <v>5927 | Luna</v>
      </c>
      <c r="BA4219" s="1" t="str">
        <f t="shared" si="54"/>
        <v>Avulso</v>
      </c>
      <c r="BB4219" s="1" t="str">
        <f t="shared" si="55"/>
        <v>Banho Porte P Pelo Longo</v>
      </c>
      <c r="BC4219" s="1">
        <f t="shared" si="50"/>
        <v>62</v>
      </c>
    </row>
    <row r="4220" spans="1:55" x14ac:dyDescent="0.3">
      <c r="A4220" t="s">
        <v>141</v>
      </c>
      <c r="B4220" s="3">
        <v>46203</v>
      </c>
      <c r="C4220" t="s">
        <v>46</v>
      </c>
      <c r="D4220">
        <v>5927</v>
      </c>
      <c r="F4220" t="s">
        <v>303</v>
      </c>
      <c r="H4220" t="s">
        <v>276</v>
      </c>
      <c r="I4220">
        <v>2897</v>
      </c>
      <c r="J4220" t="s">
        <v>52</v>
      </c>
      <c r="K4220" t="s">
        <v>144</v>
      </c>
      <c r="L4220">
        <v>73991150505</v>
      </c>
      <c r="N4220">
        <v>0</v>
      </c>
      <c r="O4220" t="s">
        <v>5</v>
      </c>
      <c r="P4220">
        <v>0</v>
      </c>
      <c r="Q4220">
        <v>50</v>
      </c>
      <c r="R4220">
        <v>50</v>
      </c>
      <c r="S4220">
        <v>1</v>
      </c>
      <c r="T4220">
        <v>50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  <c r="AE4220">
        <v>0</v>
      </c>
      <c r="AF4220" t="s">
        <v>6</v>
      </c>
      <c r="AG4220">
        <v>147</v>
      </c>
      <c r="AT4220" s="1"/>
      <c r="AU4220" s="2" t="str">
        <f t="shared" si="51"/>
        <v>terça-feira, 30 de junho de 2026</v>
      </c>
      <c r="AX4220" s="1" t="str" cm="1">
        <f t="array" ref="AX4220">IFERROR(_xlfn.TEXTJOIN(", ",TRUE,_xlfn._xlws.SORT(_xlfn.UNIQUE(_xlfn._xlws.FILTER($K$2:$K$2889,($I$2:$I$2889=I4220)*($K$2:$K$2889&lt;&gt;""))))),"")</f>
        <v>Luna</v>
      </c>
      <c r="AY4220" s="1" t="str">
        <f t="shared" si="52"/>
        <v>Serviços extras</v>
      </c>
      <c r="AZ4220" s="1" t="str">
        <f t="shared" si="53"/>
        <v>5927 | Luna</v>
      </c>
      <c r="BA4220" s="1" t="str">
        <f t="shared" si="54"/>
        <v>Avulso</v>
      </c>
      <c r="BB4220" s="1" t="str">
        <f t="shared" si="55"/>
        <v/>
      </c>
      <c r="BC4220" s="1">
        <f t="shared" si="50"/>
        <v>50</v>
      </c>
    </row>
    <row r="4221" spans="1:55" x14ac:dyDescent="0.3">
      <c r="A4221" t="s">
        <v>839</v>
      </c>
      <c r="B4221" s="3">
        <v>46203</v>
      </c>
      <c r="C4221" t="s">
        <v>46</v>
      </c>
      <c r="D4221">
        <v>5927</v>
      </c>
      <c r="F4221" t="s">
        <v>162</v>
      </c>
      <c r="H4221" t="s">
        <v>276</v>
      </c>
      <c r="I4221">
        <v>2897</v>
      </c>
      <c r="J4221" t="s">
        <v>52</v>
      </c>
      <c r="K4221" t="s">
        <v>144</v>
      </c>
      <c r="L4221">
        <v>73991150505</v>
      </c>
      <c r="N4221">
        <v>0</v>
      </c>
      <c r="O4221" t="s">
        <v>5</v>
      </c>
      <c r="P4221">
        <v>0</v>
      </c>
      <c r="Q4221">
        <v>35</v>
      </c>
      <c r="R4221">
        <v>35</v>
      </c>
      <c r="S4221">
        <v>1</v>
      </c>
      <c r="T4221">
        <v>35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  <c r="AE4221">
        <v>0</v>
      </c>
      <c r="AF4221" t="s">
        <v>6</v>
      </c>
      <c r="AG4221">
        <v>147</v>
      </c>
      <c r="AT4221" s="1"/>
      <c r="AU4221" s="2" t="str">
        <f t="shared" si="51"/>
        <v>terça-feira, 30 de junho de 2026</v>
      </c>
      <c r="AX4221" s="1" t="str" cm="1">
        <f t="array" ref="AX4221">IFERROR(_xlfn.TEXTJOIN(", ",TRUE,_xlfn._xlws.SORT(_xlfn.UNIQUE(_xlfn._xlws.FILTER($K$2:$K$2889,($I$2:$I$2889=I4221)*($K$2:$K$2889&lt;&gt;""))))),"")</f>
        <v>Luna</v>
      </c>
      <c r="AY4221" s="1" t="str">
        <f t="shared" si="52"/>
        <v>Serviços extras</v>
      </c>
      <c r="AZ4221" s="1" t="str">
        <f t="shared" si="53"/>
        <v>5927 | Luna</v>
      </c>
      <c r="BA4221" s="1" t="str">
        <f t="shared" si="54"/>
        <v>Avulso</v>
      </c>
      <c r="BB4221" s="1" t="str">
        <f t="shared" si="55"/>
        <v>Hidratacao 2 Cupuacu 1 P Longo</v>
      </c>
      <c r="BC4221" s="1">
        <f t="shared" si="50"/>
        <v>35</v>
      </c>
    </row>
    <row r="4222" spans="1:55" x14ac:dyDescent="0.3">
      <c r="A4222" t="s">
        <v>839</v>
      </c>
      <c r="B4222" s="3">
        <v>46203</v>
      </c>
      <c r="C4222" t="s">
        <v>46</v>
      </c>
      <c r="D4222">
        <v>5929</v>
      </c>
      <c r="F4222" t="s">
        <v>162</v>
      </c>
      <c r="H4222" t="s">
        <v>276</v>
      </c>
      <c r="I4222">
        <v>2291</v>
      </c>
      <c r="J4222" t="s">
        <v>253</v>
      </c>
      <c r="K4222" t="s">
        <v>254</v>
      </c>
      <c r="L4222">
        <v>557388111378</v>
      </c>
      <c r="N4222">
        <v>0</v>
      </c>
      <c r="O4222" t="s">
        <v>5</v>
      </c>
      <c r="P4222">
        <v>0</v>
      </c>
      <c r="Q4222">
        <v>35</v>
      </c>
      <c r="R4222">
        <v>35</v>
      </c>
      <c r="S4222">
        <v>1</v>
      </c>
      <c r="T4222">
        <v>35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 t="s">
        <v>6</v>
      </c>
      <c r="AG4222">
        <v>130</v>
      </c>
      <c r="AH4222" t="s">
        <v>229</v>
      </c>
      <c r="AI4222" t="s">
        <v>227</v>
      </c>
      <c r="AJ4222" t="s">
        <v>192</v>
      </c>
      <c r="AK4222" t="s">
        <v>190</v>
      </c>
      <c r="AL4222" t="s">
        <v>188</v>
      </c>
      <c r="AM4222" t="s">
        <v>255</v>
      </c>
      <c r="AT4222" s="1"/>
      <c r="AU4222" s="2" t="str">
        <f t="shared" si="51"/>
        <v>terça-feira, 30 de junho de 2026</v>
      </c>
      <c r="AX4222" s="1" t="str" cm="1">
        <f t="array" ref="AX4222">IFERROR(_xlfn.TEXTJOIN(", ",TRUE,_xlfn._xlws.SORT(_xlfn.UNIQUE(_xlfn._xlws.FILTER($K$2:$K$2889,($I$2:$I$2889=I4222)*($K$2:$K$2889&lt;&gt;""))))),"")</f>
        <v>Margot</v>
      </c>
      <c r="AY4222" s="1" t="str">
        <f t="shared" si="52"/>
        <v>Serviços extras</v>
      </c>
      <c r="AZ4222" s="1" t="str">
        <f t="shared" si="53"/>
        <v>5929 | Margot</v>
      </c>
      <c r="BA4222" s="1" t="str">
        <f t="shared" si="54"/>
        <v>Avulso</v>
      </c>
      <c r="BB4222" s="1" t="str">
        <f t="shared" si="55"/>
        <v>Hidratacao 2 Cupuacu 1 P Longo</v>
      </c>
      <c r="BC4222" s="1">
        <f t="shared" si="50"/>
        <v>35</v>
      </c>
    </row>
    <row r="4223" spans="1:55" x14ac:dyDescent="0.3">
      <c r="A4223" t="s">
        <v>141</v>
      </c>
      <c r="B4223" s="3">
        <v>46203</v>
      </c>
      <c r="C4223" t="s">
        <v>46</v>
      </c>
      <c r="D4223">
        <v>5930</v>
      </c>
      <c r="F4223" t="s">
        <v>134</v>
      </c>
      <c r="H4223" t="s">
        <v>276</v>
      </c>
      <c r="I4223">
        <v>2828</v>
      </c>
      <c r="J4223" t="s">
        <v>627</v>
      </c>
      <c r="K4223" t="s">
        <v>155</v>
      </c>
      <c r="L4223">
        <v>77988019019</v>
      </c>
      <c r="N4223">
        <v>0</v>
      </c>
      <c r="O4223" t="s">
        <v>5</v>
      </c>
      <c r="P4223">
        <v>0</v>
      </c>
      <c r="Q4223">
        <v>62</v>
      </c>
      <c r="R4223">
        <v>62</v>
      </c>
      <c r="S4223">
        <v>1</v>
      </c>
      <c r="T4223">
        <v>62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 t="s">
        <v>6</v>
      </c>
      <c r="AG4223">
        <v>109</v>
      </c>
      <c r="AT4223" s="1"/>
      <c r="AU4223" s="2" t="str">
        <f t="shared" si="51"/>
        <v>terça-feira, 30 de junho de 2026</v>
      </c>
      <c r="AX4223" s="1" t="str" cm="1">
        <f t="array" ref="AX4223">IFERROR(_xlfn.TEXTJOIN(", ",TRUE,_xlfn._xlws.SORT(_xlfn.UNIQUE(_xlfn._xlws.FILTER($K$2:$K$2889,($I$2:$I$2889=I4223)*($K$2:$K$2889&lt;&gt;""))))),"")</f>
        <v>Mel</v>
      </c>
      <c r="AY4223" s="1" t="str">
        <f t="shared" si="52"/>
        <v>Banho</v>
      </c>
      <c r="AZ4223" s="1" t="str">
        <f t="shared" si="53"/>
        <v>5930 | Mel</v>
      </c>
      <c r="BA4223" s="1" t="str">
        <f t="shared" si="54"/>
        <v>Avulso</v>
      </c>
      <c r="BB4223" s="1" t="str">
        <f t="shared" si="55"/>
        <v>Banho Porte P Pelo Longo</v>
      </c>
      <c r="BC4223" s="1">
        <f t="shared" si="50"/>
        <v>62</v>
      </c>
    </row>
    <row r="4224" spans="1:55" x14ac:dyDescent="0.3">
      <c r="A4224" t="s">
        <v>141</v>
      </c>
      <c r="B4224" s="3">
        <v>46203</v>
      </c>
      <c r="C4224" t="s">
        <v>46</v>
      </c>
      <c r="D4224">
        <v>5930</v>
      </c>
      <c r="F4224" t="s">
        <v>146</v>
      </c>
      <c r="H4224" t="s">
        <v>276</v>
      </c>
      <c r="I4224">
        <v>2828</v>
      </c>
      <c r="J4224" t="s">
        <v>627</v>
      </c>
      <c r="K4224" t="s">
        <v>155</v>
      </c>
      <c r="L4224">
        <v>77988019019</v>
      </c>
      <c r="N4224">
        <v>0</v>
      </c>
      <c r="O4224" t="s">
        <v>5</v>
      </c>
      <c r="P4224">
        <v>0</v>
      </c>
      <c r="Q4224">
        <v>12</v>
      </c>
      <c r="R4224">
        <v>12</v>
      </c>
      <c r="S4224">
        <v>1</v>
      </c>
      <c r="T4224">
        <v>12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 t="s">
        <v>6</v>
      </c>
      <c r="AG4224">
        <v>109</v>
      </c>
      <c r="AT4224" s="1"/>
      <c r="AU4224" s="2" t="str">
        <f t="shared" si="51"/>
        <v>terça-feira, 30 de junho de 2026</v>
      </c>
      <c r="AX4224" s="1" t="str" cm="1">
        <f t="array" ref="AX4224">IFERROR(_xlfn.TEXTJOIN(", ",TRUE,_xlfn._xlws.SORT(_xlfn.UNIQUE(_xlfn._xlws.FILTER($K$2:$K$2889,($I$2:$I$2889=I4224)*($K$2:$K$2889&lt;&gt;""))))),"")</f>
        <v>Mel</v>
      </c>
      <c r="AY4224" s="1" t="str">
        <f t="shared" si="52"/>
        <v>Serviços extras</v>
      </c>
      <c r="AZ4224" s="1" t="str">
        <f t="shared" si="53"/>
        <v>5930 | Mel</v>
      </c>
      <c r="BA4224" s="1" t="str">
        <f t="shared" si="54"/>
        <v>Avulso</v>
      </c>
      <c r="BB4224" s="1" t="str">
        <f t="shared" si="55"/>
        <v/>
      </c>
      <c r="BC4224" s="1">
        <f t="shared" si="50"/>
        <v>12</v>
      </c>
    </row>
    <row r="4225" spans="1:55" x14ac:dyDescent="0.3">
      <c r="A4225" t="s">
        <v>141</v>
      </c>
      <c r="B4225" s="3">
        <v>46203</v>
      </c>
      <c r="C4225" t="s">
        <v>46</v>
      </c>
      <c r="D4225">
        <v>5930</v>
      </c>
      <c r="F4225" t="s">
        <v>162</v>
      </c>
      <c r="H4225" t="s">
        <v>276</v>
      </c>
      <c r="I4225">
        <v>2828</v>
      </c>
      <c r="J4225" t="s">
        <v>627</v>
      </c>
      <c r="K4225" t="s">
        <v>155</v>
      </c>
      <c r="L4225">
        <v>77988019019</v>
      </c>
      <c r="N4225">
        <v>0</v>
      </c>
      <c r="O4225" t="s">
        <v>5</v>
      </c>
      <c r="P4225">
        <v>0</v>
      </c>
      <c r="Q4225">
        <v>35</v>
      </c>
      <c r="R4225">
        <v>35</v>
      </c>
      <c r="S4225">
        <v>1</v>
      </c>
      <c r="T4225">
        <v>35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 t="s">
        <v>6</v>
      </c>
      <c r="AG4225">
        <v>109</v>
      </c>
      <c r="AT4225" s="1"/>
      <c r="AU4225" s="2" t="str">
        <f t="shared" si="51"/>
        <v>terça-feira, 30 de junho de 2026</v>
      </c>
      <c r="AX4225" s="1" t="str" cm="1">
        <f t="array" ref="AX4225">IFERROR(_xlfn.TEXTJOIN(", ",TRUE,_xlfn._xlws.SORT(_xlfn.UNIQUE(_xlfn._xlws.FILTER($K$2:$K$2889,($I$2:$I$2889=I4225)*($K$2:$K$2889&lt;&gt;""))))),"")</f>
        <v>Mel</v>
      </c>
      <c r="AY4225" s="1" t="str">
        <f t="shared" si="52"/>
        <v>Serviços extras</v>
      </c>
      <c r="AZ4225" s="1" t="str">
        <f t="shared" si="53"/>
        <v>5930 | Mel</v>
      </c>
      <c r="BA4225" s="1" t="str">
        <f t="shared" si="54"/>
        <v>Avulso</v>
      </c>
      <c r="BB4225" s="1" t="str">
        <f t="shared" si="55"/>
        <v>Hidratacao 2 Cupuacu 1 P Longo</v>
      </c>
      <c r="BC4225" s="1">
        <f t="shared" si="50"/>
        <v>35</v>
      </c>
    </row>
    <row r="4226" spans="1:55" x14ac:dyDescent="0.3">
      <c r="A4226" t="s">
        <v>141</v>
      </c>
      <c r="B4226" s="3">
        <v>46203</v>
      </c>
      <c r="C4226" t="s">
        <v>46</v>
      </c>
      <c r="D4226">
        <v>5931</v>
      </c>
      <c r="F4226" t="s">
        <v>162</v>
      </c>
      <c r="H4226" t="s">
        <v>276</v>
      </c>
      <c r="I4226">
        <v>2115</v>
      </c>
      <c r="J4226" t="s">
        <v>81</v>
      </c>
      <c r="K4226" t="s">
        <v>244</v>
      </c>
      <c r="L4226">
        <v>7388624371</v>
      </c>
      <c r="N4226">
        <v>0</v>
      </c>
      <c r="O4226" t="s">
        <v>5</v>
      </c>
      <c r="P4226">
        <v>0</v>
      </c>
      <c r="Q4226">
        <v>35</v>
      </c>
      <c r="R4226">
        <v>35</v>
      </c>
      <c r="S4226">
        <v>1</v>
      </c>
      <c r="T4226">
        <v>35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 t="s">
        <v>6</v>
      </c>
      <c r="AG4226">
        <v>35</v>
      </c>
      <c r="AH4226" t="s">
        <v>207</v>
      </c>
      <c r="AI4226" t="s">
        <v>245</v>
      </c>
      <c r="AJ4226" t="s">
        <v>192</v>
      </c>
      <c r="AK4226" t="s">
        <v>190</v>
      </c>
      <c r="AT4226" s="1"/>
      <c r="AU4226" s="2" t="str">
        <f t="shared" si="51"/>
        <v>terça-feira, 30 de junho de 2026</v>
      </c>
      <c r="AX4226" s="1" t="str" cm="1">
        <f t="array" ref="AX4226">IFERROR(_xlfn.TEXTJOIN(", ",TRUE,_xlfn._xlws.SORT(_xlfn.UNIQUE(_xlfn._xlws.FILTER($K$2:$K$2889,($I$2:$I$2889=I4226)*($K$2:$K$2889&lt;&gt;""))))),"")</f>
        <v>Pacoca</v>
      </c>
      <c r="AY4226" s="1" t="str">
        <f t="shared" si="52"/>
        <v>Serviços extras</v>
      </c>
      <c r="AZ4226" s="1" t="str">
        <f t="shared" si="53"/>
        <v>5931 | Pacoca</v>
      </c>
      <c r="BA4226" s="1" t="str">
        <f t="shared" si="54"/>
        <v>Avulso</v>
      </c>
      <c r="BB4226" s="1" t="str">
        <f t="shared" si="55"/>
        <v>Hidratacao 2 Cupuacu 1 P Longo</v>
      </c>
      <c r="BC4226" s="1">
        <f t="shared" si="50"/>
        <v>35</v>
      </c>
    </row>
    <row r="4227" spans="1:55" x14ac:dyDescent="0.3">
      <c r="A4227" t="s">
        <v>839</v>
      </c>
      <c r="B4227" s="3">
        <v>46203</v>
      </c>
      <c r="C4227" t="s">
        <v>46</v>
      </c>
      <c r="D4227">
        <v>5933</v>
      </c>
      <c r="F4227" t="s">
        <v>237</v>
      </c>
      <c r="H4227" t="s">
        <v>276</v>
      </c>
      <c r="I4227">
        <v>2876</v>
      </c>
      <c r="J4227" t="s">
        <v>592</v>
      </c>
      <c r="K4227" t="s">
        <v>663</v>
      </c>
      <c r="L4227">
        <v>557388665803</v>
      </c>
      <c r="N4227">
        <v>0</v>
      </c>
      <c r="O4227" t="s">
        <v>5</v>
      </c>
      <c r="P4227">
        <v>0</v>
      </c>
      <c r="Q4227">
        <v>105</v>
      </c>
      <c r="R4227">
        <v>105</v>
      </c>
      <c r="S4227">
        <v>1</v>
      </c>
      <c r="T4227">
        <v>105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  <c r="AE4227">
        <v>0</v>
      </c>
      <c r="AF4227" t="s">
        <v>6</v>
      </c>
      <c r="AG4227">
        <v>105</v>
      </c>
      <c r="AT4227" s="1"/>
      <c r="AU4227" s="2" t="str">
        <f t="shared" si="51"/>
        <v>terça-feira, 30 de junho de 2026</v>
      </c>
      <c r="AX4227" s="1" t="str" cm="1">
        <f t="array" ref="AX4227">IFERROR(_xlfn.TEXTJOIN(", ",TRUE,_xlfn._xlws.SORT(_xlfn.UNIQUE(_xlfn._xlws.FILTER($K$2:$K$2889,($I$2:$I$2889=I4227)*($K$2:$K$2889&lt;&gt;""))))),"")</f>
        <v>Ragna</v>
      </c>
      <c r="AY4227" s="1" t="str">
        <f t="shared" si="52"/>
        <v>Banho</v>
      </c>
      <c r="AZ4227" s="1" t="str">
        <f t="shared" si="53"/>
        <v>5933 | Ragna</v>
      </c>
      <c r="BA4227" s="1" t="str">
        <f t="shared" si="54"/>
        <v>Avulso</v>
      </c>
      <c r="BB4227" s="1" t="str">
        <f t="shared" si="55"/>
        <v>Banho Porte G Pelo Longo</v>
      </c>
      <c r="BC4227" s="1">
        <f t="shared" si="50"/>
        <v>105</v>
      </c>
    </row>
    <row r="4228" spans="1:55" x14ac:dyDescent="0.3">
      <c r="A4228" t="s">
        <v>141</v>
      </c>
      <c r="B4228" s="3">
        <v>46203</v>
      </c>
      <c r="C4228" t="s">
        <v>46</v>
      </c>
      <c r="D4228">
        <v>5929</v>
      </c>
      <c r="F4228" t="s">
        <v>303</v>
      </c>
      <c r="H4228" t="s">
        <v>276</v>
      </c>
      <c r="I4228">
        <v>2291</v>
      </c>
      <c r="J4228" t="s">
        <v>253</v>
      </c>
      <c r="K4228" t="s">
        <v>254</v>
      </c>
      <c r="L4228">
        <v>557388111378</v>
      </c>
      <c r="N4228">
        <v>0</v>
      </c>
      <c r="O4228" t="s">
        <v>5</v>
      </c>
      <c r="P4228">
        <v>0</v>
      </c>
      <c r="Q4228">
        <v>50</v>
      </c>
      <c r="R4228">
        <v>50</v>
      </c>
      <c r="S4228">
        <v>1</v>
      </c>
      <c r="T4228">
        <v>50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 t="s">
        <v>6</v>
      </c>
      <c r="AG4228">
        <v>130</v>
      </c>
      <c r="AH4228" t="s">
        <v>229</v>
      </c>
      <c r="AI4228" t="s">
        <v>227</v>
      </c>
      <c r="AJ4228" t="s">
        <v>192</v>
      </c>
      <c r="AK4228" t="s">
        <v>190</v>
      </c>
      <c r="AL4228" t="s">
        <v>188</v>
      </c>
      <c r="AM4228" t="s">
        <v>255</v>
      </c>
      <c r="AT4228" s="1"/>
      <c r="AU4228" s="2" t="str">
        <f t="shared" si="51"/>
        <v>terça-feira, 30 de junho de 2026</v>
      </c>
      <c r="AX4228" s="1" t="str" cm="1">
        <f t="array" ref="AX4228">IFERROR(_xlfn.TEXTJOIN(", ",TRUE,_xlfn._xlws.SORT(_xlfn.UNIQUE(_xlfn._xlws.FILTER($K$2:$K$2889,($I$2:$I$2889=I4228)*($K$2:$K$2889&lt;&gt;""))))),"")</f>
        <v>Margot</v>
      </c>
      <c r="AY4228" s="1" t="str">
        <f t="shared" si="52"/>
        <v>Serviços extras</v>
      </c>
      <c r="AZ4228" s="1" t="str">
        <f t="shared" si="53"/>
        <v>5929 | Margot</v>
      </c>
      <c r="BA4228" s="1" t="str">
        <f t="shared" si="54"/>
        <v>Avulso</v>
      </c>
      <c r="BB4228" s="1" t="str">
        <f t="shared" si="55"/>
        <v/>
      </c>
      <c r="BC4228" s="1">
        <f t="shared" si="50"/>
        <v>50</v>
      </c>
    </row>
    <row r="4229" spans="1:55" x14ac:dyDescent="0.3">
      <c r="A4229" t="s">
        <v>1</v>
      </c>
      <c r="B4229" s="3">
        <v>46203</v>
      </c>
      <c r="C4229" t="s">
        <v>46</v>
      </c>
      <c r="D4229">
        <v>5929</v>
      </c>
      <c r="F4229" t="s">
        <v>811</v>
      </c>
      <c r="H4229" t="s">
        <v>4</v>
      </c>
      <c r="I4229">
        <v>2291</v>
      </c>
      <c r="J4229" t="s">
        <v>253</v>
      </c>
      <c r="L4229">
        <v>557388111378</v>
      </c>
      <c r="N4229">
        <v>0</v>
      </c>
      <c r="O4229" t="s">
        <v>5</v>
      </c>
      <c r="P4229">
        <v>0</v>
      </c>
      <c r="Q4229">
        <v>45</v>
      </c>
      <c r="R4229">
        <v>45</v>
      </c>
      <c r="S4229">
        <v>1</v>
      </c>
      <c r="T4229">
        <v>45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 t="s">
        <v>6</v>
      </c>
      <c r="AG4229">
        <v>130</v>
      </c>
      <c r="AS4229" t="s">
        <v>798</v>
      </c>
      <c r="AT4229" s="1"/>
      <c r="AU4229" s="2" t="str">
        <f t="shared" si="51"/>
        <v>terça-feira, 30 de junho de 2026</v>
      </c>
      <c r="AX4229" s="1" t="str" cm="1">
        <f t="array" ref="AX4229">IFERROR(_xlfn.TEXTJOIN(", ",TRUE,_xlfn._xlws.SORT(_xlfn.UNIQUE(_xlfn._xlws.FILTER($K$2:$K$2889,($I$2:$I$2889=I4229)*($K$2:$K$2889&lt;&gt;""))))),"")</f>
        <v>Margot</v>
      </c>
      <c r="AY4229" s="1" t="str">
        <f t="shared" si="52"/>
        <v>Loja</v>
      </c>
      <c r="AZ4229" s="1" t="str">
        <f t="shared" si="53"/>
        <v xml:space="preserve">5929 | </v>
      </c>
      <c r="BA4229" s="1" t="str">
        <f t="shared" si="54"/>
        <v>Outros</v>
      </c>
      <c r="BB4229" s="1" t="str">
        <f t="shared" si="55"/>
        <v/>
      </c>
      <c r="BC4229" s="1">
        <f t="shared" si="50"/>
        <v>45</v>
      </c>
    </row>
    <row r="4230" spans="1:55" x14ac:dyDescent="0.3">
      <c r="A4230" t="s">
        <v>141</v>
      </c>
      <c r="B4230" s="3">
        <v>46203</v>
      </c>
      <c r="C4230" t="s">
        <v>46</v>
      </c>
      <c r="D4230">
        <v>5935</v>
      </c>
      <c r="F4230" t="s">
        <v>134</v>
      </c>
      <c r="H4230" t="s">
        <v>276</v>
      </c>
      <c r="I4230">
        <v>2528</v>
      </c>
      <c r="J4230" t="s">
        <v>71</v>
      </c>
      <c r="K4230" t="s">
        <v>471</v>
      </c>
      <c r="L4230">
        <v>73991182199</v>
      </c>
      <c r="N4230">
        <v>0</v>
      </c>
      <c r="O4230" t="s">
        <v>5</v>
      </c>
      <c r="P4230">
        <v>0</v>
      </c>
      <c r="Q4230">
        <v>62</v>
      </c>
      <c r="R4230">
        <v>62</v>
      </c>
      <c r="S4230">
        <v>1</v>
      </c>
      <c r="T4230">
        <v>62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 t="s">
        <v>6</v>
      </c>
      <c r="AG4230">
        <v>238</v>
      </c>
      <c r="AT4230" s="1"/>
      <c r="AU4230" s="2" t="str">
        <f t="shared" si="51"/>
        <v>terça-feira, 30 de junho de 2026</v>
      </c>
      <c r="AX4230" s="1" t="str" cm="1">
        <f t="array" ref="AX4230">IFERROR(_xlfn.TEXTJOIN(", ",TRUE,_xlfn._xlws.SORT(_xlfn.UNIQUE(_xlfn._xlws.FILTER($K$2:$K$2889,($I$2:$I$2889=I4230)*($K$2:$K$2889&lt;&gt;""))))),"")</f>
        <v>Thor, Zara</v>
      </c>
      <c r="AY4230" s="1" t="str">
        <f t="shared" si="52"/>
        <v>Banho</v>
      </c>
      <c r="AZ4230" s="1" t="str">
        <f t="shared" si="53"/>
        <v>5935 | Thor</v>
      </c>
      <c r="BA4230" s="1" t="str">
        <f t="shared" si="54"/>
        <v>Avulso</v>
      </c>
      <c r="BB4230" s="1" t="str">
        <f t="shared" si="55"/>
        <v>Banho Porte P Pelo Longo</v>
      </c>
      <c r="BC4230" s="1">
        <f t="shared" si="50"/>
        <v>62</v>
      </c>
    </row>
    <row r="4231" spans="1:55" x14ac:dyDescent="0.3">
      <c r="A4231" t="s">
        <v>141</v>
      </c>
      <c r="B4231" s="3">
        <v>46203</v>
      </c>
      <c r="C4231" t="s">
        <v>46</v>
      </c>
      <c r="D4231">
        <v>5935</v>
      </c>
      <c r="F4231" t="s">
        <v>169</v>
      </c>
      <c r="H4231" t="s">
        <v>276</v>
      </c>
      <c r="I4231">
        <v>2528</v>
      </c>
      <c r="J4231" t="s">
        <v>71</v>
      </c>
      <c r="K4231" t="s">
        <v>471</v>
      </c>
      <c r="L4231">
        <v>73991182199</v>
      </c>
      <c r="N4231">
        <v>0</v>
      </c>
      <c r="O4231" t="s">
        <v>5</v>
      </c>
      <c r="P4231">
        <v>0</v>
      </c>
      <c r="Q4231">
        <v>10</v>
      </c>
      <c r="R4231">
        <v>10</v>
      </c>
      <c r="S4231">
        <v>1</v>
      </c>
      <c r="T4231">
        <v>10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 t="s">
        <v>6</v>
      </c>
      <c r="AG4231">
        <v>238</v>
      </c>
      <c r="AT4231" s="1"/>
      <c r="AU4231" s="2" t="str">
        <f t="shared" si="51"/>
        <v>terça-feira, 30 de junho de 2026</v>
      </c>
      <c r="AX4231" s="1" t="str" cm="1">
        <f t="array" ref="AX4231">IFERROR(_xlfn.TEXTJOIN(", ",TRUE,_xlfn._xlws.SORT(_xlfn.UNIQUE(_xlfn._xlws.FILTER($K$2:$K$2889,($I$2:$I$2889=I4231)*($K$2:$K$2889&lt;&gt;""))))),"")</f>
        <v>Thor, Zara</v>
      </c>
      <c r="AY4231" s="1" t="str">
        <f t="shared" si="52"/>
        <v>Serviços extras</v>
      </c>
      <c r="AZ4231" s="1" t="str">
        <f t="shared" si="53"/>
        <v>5935 | Thor</v>
      </c>
      <c r="BA4231" s="1" t="str">
        <f t="shared" si="54"/>
        <v>Avulso</v>
      </c>
      <c r="BB4231" s="1" t="str">
        <f t="shared" si="55"/>
        <v/>
      </c>
      <c r="BC4231" s="1">
        <f t="shared" si="50"/>
        <v>10</v>
      </c>
    </row>
    <row r="4232" spans="1:55" x14ac:dyDescent="0.3">
      <c r="A4232" t="s">
        <v>141</v>
      </c>
      <c r="B4232" s="3">
        <v>46203</v>
      </c>
      <c r="C4232" t="s">
        <v>46</v>
      </c>
      <c r="D4232">
        <v>5935</v>
      </c>
      <c r="F4232" t="s">
        <v>162</v>
      </c>
      <c r="H4232" t="s">
        <v>276</v>
      </c>
      <c r="I4232">
        <v>2528</v>
      </c>
      <c r="J4232" t="s">
        <v>71</v>
      </c>
      <c r="K4232" t="s">
        <v>471</v>
      </c>
      <c r="L4232">
        <v>73991182199</v>
      </c>
      <c r="N4232">
        <v>0</v>
      </c>
      <c r="O4232" t="s">
        <v>5</v>
      </c>
      <c r="P4232">
        <v>0</v>
      </c>
      <c r="Q4232">
        <v>35</v>
      </c>
      <c r="R4232">
        <v>35</v>
      </c>
      <c r="S4232">
        <v>1</v>
      </c>
      <c r="T4232">
        <v>35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 t="s">
        <v>6</v>
      </c>
      <c r="AG4232">
        <v>238</v>
      </c>
      <c r="AT4232" s="1"/>
      <c r="AU4232" s="2" t="str">
        <f t="shared" si="51"/>
        <v>terça-feira, 30 de junho de 2026</v>
      </c>
      <c r="AX4232" s="1" t="str" cm="1">
        <f t="array" ref="AX4232">IFERROR(_xlfn.TEXTJOIN(", ",TRUE,_xlfn._xlws.SORT(_xlfn.UNIQUE(_xlfn._xlws.FILTER($K$2:$K$2889,($I$2:$I$2889=I4232)*($K$2:$K$2889&lt;&gt;""))))),"")</f>
        <v>Thor, Zara</v>
      </c>
      <c r="AY4232" s="1" t="str">
        <f t="shared" si="52"/>
        <v>Serviços extras</v>
      </c>
      <c r="AZ4232" s="1" t="str">
        <f t="shared" si="53"/>
        <v>5935 | Thor</v>
      </c>
      <c r="BA4232" s="1" t="str">
        <f t="shared" si="54"/>
        <v>Avulso</v>
      </c>
      <c r="BB4232" s="1" t="str">
        <f t="shared" si="55"/>
        <v>Hidratacao 2 Cupuacu 1 P Longo</v>
      </c>
      <c r="BC4232" s="1">
        <f t="shared" si="50"/>
        <v>35</v>
      </c>
    </row>
    <row r="4233" spans="1:55" x14ac:dyDescent="0.3">
      <c r="A4233" t="s">
        <v>141</v>
      </c>
      <c r="B4233" s="3">
        <v>46203</v>
      </c>
      <c r="C4233" t="s">
        <v>46</v>
      </c>
      <c r="D4233">
        <v>5935</v>
      </c>
      <c r="F4233" t="s">
        <v>146</v>
      </c>
      <c r="H4233" t="s">
        <v>276</v>
      </c>
      <c r="I4233">
        <v>2528</v>
      </c>
      <c r="J4233" t="s">
        <v>71</v>
      </c>
      <c r="K4233" t="s">
        <v>471</v>
      </c>
      <c r="L4233">
        <v>73991182199</v>
      </c>
      <c r="N4233">
        <v>0</v>
      </c>
      <c r="O4233" t="s">
        <v>5</v>
      </c>
      <c r="P4233">
        <v>0</v>
      </c>
      <c r="Q4233">
        <v>12</v>
      </c>
      <c r="R4233">
        <v>12</v>
      </c>
      <c r="S4233">
        <v>1</v>
      </c>
      <c r="T4233">
        <v>12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 t="s">
        <v>6</v>
      </c>
      <c r="AG4233">
        <v>238</v>
      </c>
      <c r="AT4233" s="1"/>
      <c r="AU4233" s="2" t="str">
        <f t="shared" si="51"/>
        <v>terça-feira, 30 de junho de 2026</v>
      </c>
      <c r="AX4233" s="1" t="str" cm="1">
        <f t="array" ref="AX4233">IFERROR(_xlfn.TEXTJOIN(", ",TRUE,_xlfn._xlws.SORT(_xlfn.UNIQUE(_xlfn._xlws.FILTER($K$2:$K$2889,($I$2:$I$2889=I4233)*($K$2:$K$2889&lt;&gt;""))))),"")</f>
        <v>Thor, Zara</v>
      </c>
      <c r="AY4233" s="1" t="str">
        <f t="shared" si="52"/>
        <v>Serviços extras</v>
      </c>
      <c r="AZ4233" s="1" t="str">
        <f t="shared" si="53"/>
        <v>5935 | Thor</v>
      </c>
      <c r="BA4233" s="1" t="str">
        <f t="shared" si="54"/>
        <v>Avulso</v>
      </c>
      <c r="BB4233" s="1" t="str">
        <f t="shared" si="55"/>
        <v/>
      </c>
      <c r="BC4233" s="1">
        <f t="shared" si="50"/>
        <v>12</v>
      </c>
    </row>
    <row r="4234" spans="1:55" x14ac:dyDescent="0.3">
      <c r="A4234" t="s">
        <v>11</v>
      </c>
      <c r="B4234" s="3">
        <v>46203</v>
      </c>
      <c r="C4234" t="s">
        <v>46</v>
      </c>
      <c r="D4234">
        <v>5934</v>
      </c>
      <c r="F4234" t="s">
        <v>921</v>
      </c>
      <c r="H4234" t="s">
        <v>4</v>
      </c>
      <c r="I4234">
        <v>2592</v>
      </c>
      <c r="J4234" t="s">
        <v>142</v>
      </c>
      <c r="L4234">
        <v>73998066900</v>
      </c>
      <c r="N4234">
        <v>0</v>
      </c>
      <c r="O4234" t="s">
        <v>5</v>
      </c>
      <c r="P4234">
        <v>0</v>
      </c>
      <c r="Q4234">
        <v>125</v>
      </c>
      <c r="R4234">
        <v>125</v>
      </c>
      <c r="S4234">
        <v>1</v>
      </c>
      <c r="T4234">
        <v>125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 t="s">
        <v>6</v>
      </c>
      <c r="AG4234">
        <v>345</v>
      </c>
      <c r="AS4234" t="s">
        <v>487</v>
      </c>
      <c r="AT4234" s="1"/>
      <c r="AU4234" s="2" t="str">
        <f t="shared" si="51"/>
        <v>terça-feira, 30 de junho de 2026</v>
      </c>
      <c r="AX4234" s="1" t="str" cm="1">
        <f t="array" ref="AX4234">IFERROR(_xlfn.TEXTJOIN(", ",TRUE,_xlfn._xlws.SORT(_xlfn.UNIQUE(_xlfn._xlws.FILTER($K$2:$K$2889,($I$2:$I$2889=I4234)*($K$2:$K$2889&lt;&gt;""))))),"")</f>
        <v>Zeus</v>
      </c>
      <c r="AY4234" s="1" t="str">
        <f t="shared" si="52"/>
        <v>Loja</v>
      </c>
      <c r="AZ4234" s="1" t="str">
        <f t="shared" si="53"/>
        <v xml:space="preserve">5934 | </v>
      </c>
      <c r="BA4234" s="1" t="str">
        <f t="shared" si="54"/>
        <v>Outros</v>
      </c>
      <c r="BB4234" s="1" t="str">
        <f t="shared" si="55"/>
        <v/>
      </c>
      <c r="BC4234" s="1">
        <f t="shared" si="50"/>
        <v>125</v>
      </c>
    </row>
    <row r="4235" spans="1:55" x14ac:dyDescent="0.3">
      <c r="A4235" t="s">
        <v>11</v>
      </c>
      <c r="B4235" s="3">
        <v>46203</v>
      </c>
      <c r="C4235" t="s">
        <v>46</v>
      </c>
      <c r="D4235">
        <v>5934</v>
      </c>
      <c r="E4235">
        <v>0</v>
      </c>
      <c r="F4235" t="s">
        <v>922</v>
      </c>
      <c r="H4235" t="s">
        <v>4</v>
      </c>
      <c r="I4235">
        <v>2592</v>
      </c>
      <c r="J4235" t="s">
        <v>142</v>
      </c>
      <c r="L4235">
        <v>73998066900</v>
      </c>
      <c r="N4235">
        <v>0</v>
      </c>
      <c r="O4235" t="s">
        <v>5</v>
      </c>
      <c r="P4235">
        <v>0</v>
      </c>
      <c r="Q4235">
        <v>220</v>
      </c>
      <c r="R4235">
        <v>220</v>
      </c>
      <c r="S4235">
        <v>1</v>
      </c>
      <c r="T4235">
        <v>220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 t="s">
        <v>6</v>
      </c>
      <c r="AG4235">
        <v>345</v>
      </c>
      <c r="AS4235" t="s">
        <v>563</v>
      </c>
      <c r="AT4235" s="1"/>
      <c r="AU4235" s="2" t="str">
        <f t="shared" si="51"/>
        <v>terça-feira, 30 de junho de 2026</v>
      </c>
      <c r="AX4235" s="1" t="str" cm="1">
        <f t="array" ref="AX4235">IFERROR(_xlfn.TEXTJOIN(", ",TRUE,_xlfn._xlws.SORT(_xlfn.UNIQUE(_xlfn._xlws.FILTER($K$2:$K$2889,($I$2:$I$2889=I4235)*($K$2:$K$2889&lt;&gt;""))))),"")</f>
        <v>Zeus</v>
      </c>
      <c r="AY4235" s="1" t="str">
        <f t="shared" si="52"/>
        <v>Loja</v>
      </c>
      <c r="AZ4235" s="1" t="str">
        <f t="shared" si="53"/>
        <v xml:space="preserve">5934 | </v>
      </c>
      <c r="BA4235" s="1" t="str">
        <f t="shared" si="54"/>
        <v>Outros</v>
      </c>
      <c r="BB4235" s="1" t="str">
        <f t="shared" si="55"/>
        <v/>
      </c>
      <c r="BC4235" s="1">
        <f t="shared" ref="BC4235:BC4298" si="56">IF(ISBLANK(B4235),"", IF(ISBLANK(R4235),Q4235*S4235,R4235*S4235))</f>
        <v>220</v>
      </c>
    </row>
    <row r="4236" spans="1:55" x14ac:dyDescent="0.3">
      <c r="A4236" t="s">
        <v>133</v>
      </c>
      <c r="B4236" s="3">
        <v>46175</v>
      </c>
      <c r="C4236" t="s">
        <v>46</v>
      </c>
      <c r="D4236">
        <v>5846</v>
      </c>
      <c r="F4236" t="s">
        <v>134</v>
      </c>
      <c r="G4236" t="s">
        <v>134</v>
      </c>
      <c r="H4236" t="s">
        <v>135</v>
      </c>
      <c r="I4236">
        <v>2298</v>
      </c>
      <c r="J4236" t="s">
        <v>70</v>
      </c>
      <c r="K4236" t="s">
        <v>221</v>
      </c>
      <c r="L4236">
        <v>71997100766</v>
      </c>
      <c r="N4236">
        <v>0</v>
      </c>
      <c r="P4236">
        <v>0</v>
      </c>
      <c r="Q4236">
        <v>62</v>
      </c>
      <c r="R4236">
        <v>62</v>
      </c>
      <c r="S4236">
        <v>1</v>
      </c>
      <c r="AH4236" t="s">
        <v>222</v>
      </c>
      <c r="AI4236" t="s">
        <v>223</v>
      </c>
      <c r="AM4236" t="s">
        <v>867</v>
      </c>
      <c r="AS4236" t="s">
        <v>563</v>
      </c>
      <c r="AT4236" s="1"/>
      <c r="AU4236" s="2" t="str">
        <f t="shared" si="51"/>
        <v>terça-feira, 2 de junho de 2026</v>
      </c>
      <c r="AX4236" s="1" t="str" cm="1">
        <f t="array" ref="AX4236">IFERROR(_xlfn.TEXTJOIN(", ",TRUE,_xlfn._xlws.SORT(_xlfn.UNIQUE(_xlfn._xlws.FILTER($K$2:$K$2889,($I$2:$I$2889=I4236)*($K$2:$K$2889&lt;&gt;""))))),"")</f>
        <v>Zara</v>
      </c>
      <c r="AY4236" s="1" t="str">
        <f t="shared" si="52"/>
        <v>Banho</v>
      </c>
      <c r="AZ4236" s="1" t="str">
        <f t="shared" si="53"/>
        <v>5846 | Zara</v>
      </c>
      <c r="BA4236" s="1" t="str">
        <f t="shared" si="54"/>
        <v>Pacote</v>
      </c>
      <c r="BB4236" s="1" t="str">
        <f t="shared" si="55"/>
        <v>Banho Porte P Pelo Longo</v>
      </c>
      <c r="BC4236" s="1">
        <f t="shared" si="56"/>
        <v>62</v>
      </c>
    </row>
    <row r="4237" spans="1:55" x14ac:dyDescent="0.3">
      <c r="A4237" t="s">
        <v>133</v>
      </c>
      <c r="B4237" s="3">
        <v>46175</v>
      </c>
      <c r="C4237" t="s">
        <v>46</v>
      </c>
      <c r="D4237">
        <v>5846</v>
      </c>
      <c r="F4237" t="s">
        <v>137</v>
      </c>
      <c r="G4237" t="s">
        <v>137</v>
      </c>
      <c r="H4237" t="s">
        <v>135</v>
      </c>
      <c r="I4237">
        <v>2298</v>
      </c>
      <c r="J4237" t="s">
        <v>70</v>
      </c>
      <c r="K4237" t="s">
        <v>221</v>
      </c>
      <c r="L4237">
        <v>71997100766</v>
      </c>
      <c r="N4237">
        <v>0</v>
      </c>
      <c r="P4237">
        <v>0</v>
      </c>
      <c r="Q4237">
        <v>5</v>
      </c>
      <c r="R4237">
        <v>5</v>
      </c>
      <c r="S4237">
        <v>1</v>
      </c>
      <c r="AH4237" t="s">
        <v>222</v>
      </c>
      <c r="AI4237" t="s">
        <v>223</v>
      </c>
      <c r="AM4237" t="s">
        <v>867</v>
      </c>
      <c r="AS4237" t="s">
        <v>563</v>
      </c>
      <c r="AT4237" s="1"/>
      <c r="AU4237" s="2" t="str">
        <f t="shared" si="51"/>
        <v>terça-feira, 2 de junho de 2026</v>
      </c>
      <c r="AX4237" s="1" t="str" cm="1">
        <f t="array" ref="AX4237">IFERROR(_xlfn.TEXTJOIN(", ",TRUE,_xlfn._xlws.SORT(_xlfn.UNIQUE(_xlfn._xlws.FILTER($K$2:$K$2889,($I$2:$I$2889=I4237)*($K$2:$K$2889&lt;&gt;""))))),"")</f>
        <v>Zara</v>
      </c>
      <c r="AY4237" s="1" t="str">
        <f t="shared" si="52"/>
        <v>Serviços extras</v>
      </c>
      <c r="AZ4237" s="1" t="str">
        <f t="shared" si="53"/>
        <v>5846 | Zara</v>
      </c>
      <c r="BA4237" s="1" t="str">
        <f t="shared" si="54"/>
        <v>Pacote</v>
      </c>
      <c r="BB4237" s="1" t="str">
        <f t="shared" si="55"/>
        <v/>
      </c>
      <c r="BC4237" s="1">
        <f t="shared" si="56"/>
        <v>5</v>
      </c>
    </row>
    <row r="4238" spans="1:55" x14ac:dyDescent="0.3">
      <c r="A4238" t="s">
        <v>133</v>
      </c>
      <c r="B4238" s="3">
        <v>46175</v>
      </c>
      <c r="C4238" t="s">
        <v>46</v>
      </c>
      <c r="D4238">
        <v>5931</v>
      </c>
      <c r="F4238" t="s">
        <v>134</v>
      </c>
      <c r="G4238" t="s">
        <v>134</v>
      </c>
      <c r="H4238" t="s">
        <v>135</v>
      </c>
      <c r="I4238">
        <v>2115</v>
      </c>
      <c r="J4238" t="s">
        <v>81</v>
      </c>
      <c r="K4238" t="s">
        <v>244</v>
      </c>
      <c r="L4238">
        <v>7388624371</v>
      </c>
      <c r="N4238">
        <v>0</v>
      </c>
      <c r="P4238">
        <v>0</v>
      </c>
      <c r="Q4238">
        <v>62</v>
      </c>
      <c r="R4238">
        <v>62</v>
      </c>
      <c r="S4238">
        <v>1</v>
      </c>
      <c r="AH4238" t="s">
        <v>207</v>
      </c>
      <c r="AI4238" t="s">
        <v>245</v>
      </c>
      <c r="AJ4238" t="s">
        <v>192</v>
      </c>
      <c r="AK4238" t="s">
        <v>190</v>
      </c>
      <c r="AS4238" t="s">
        <v>563</v>
      </c>
      <c r="AT4238" s="1"/>
      <c r="AU4238" s="2" t="str">
        <f t="shared" si="51"/>
        <v>terça-feira, 2 de junho de 2026</v>
      </c>
      <c r="AX4238" s="1" t="str" cm="1">
        <f t="array" ref="AX4238">IFERROR(_xlfn.TEXTJOIN(", ",TRUE,_xlfn._xlws.SORT(_xlfn.UNIQUE(_xlfn._xlws.FILTER($K$2:$K$2889,($I$2:$I$2889=I4238)*($K$2:$K$2889&lt;&gt;""))))),"")</f>
        <v>Pacoca</v>
      </c>
      <c r="AY4238" s="1" t="str">
        <f t="shared" si="52"/>
        <v>Banho</v>
      </c>
      <c r="AZ4238" s="1" t="str">
        <f t="shared" si="53"/>
        <v>5931 | Pacoca</v>
      </c>
      <c r="BA4238" s="1" t="str">
        <f t="shared" si="54"/>
        <v>Pacote</v>
      </c>
      <c r="BB4238" s="1" t="str">
        <f t="shared" si="55"/>
        <v>Banho Porte P Pelo Longo</v>
      </c>
      <c r="BC4238" s="1">
        <f t="shared" si="56"/>
        <v>62</v>
      </c>
    </row>
    <row r="4239" spans="1:55" x14ac:dyDescent="0.3">
      <c r="A4239" t="s">
        <v>133</v>
      </c>
      <c r="B4239" s="3">
        <v>46175</v>
      </c>
      <c r="C4239" t="s">
        <v>46</v>
      </c>
      <c r="D4239">
        <v>5931</v>
      </c>
      <c r="F4239" t="s">
        <v>137</v>
      </c>
      <c r="G4239" t="s">
        <v>137</v>
      </c>
      <c r="H4239" t="s">
        <v>135</v>
      </c>
      <c r="I4239">
        <v>2115</v>
      </c>
      <c r="J4239" t="s">
        <v>81</v>
      </c>
      <c r="K4239" t="s">
        <v>244</v>
      </c>
      <c r="L4239">
        <v>7388624371</v>
      </c>
      <c r="N4239">
        <v>0</v>
      </c>
      <c r="P4239">
        <v>0</v>
      </c>
      <c r="Q4239">
        <v>5</v>
      </c>
      <c r="R4239">
        <v>5</v>
      </c>
      <c r="S4239">
        <v>1</v>
      </c>
      <c r="AH4239" t="s">
        <v>207</v>
      </c>
      <c r="AI4239" t="s">
        <v>245</v>
      </c>
      <c r="AJ4239" t="s">
        <v>192</v>
      </c>
      <c r="AK4239" t="s">
        <v>190</v>
      </c>
      <c r="AS4239" t="s">
        <v>563</v>
      </c>
      <c r="AT4239" s="1"/>
      <c r="AU4239" s="2" t="str">
        <f t="shared" si="51"/>
        <v>terça-feira, 2 de junho de 2026</v>
      </c>
      <c r="AX4239" s="1" t="str" cm="1">
        <f t="array" ref="AX4239">IFERROR(_xlfn.TEXTJOIN(", ",TRUE,_xlfn._xlws.SORT(_xlfn.UNIQUE(_xlfn._xlws.FILTER($K$2:$K$2889,($I$2:$I$2889=I4239)*($K$2:$K$2889&lt;&gt;""))))),"")</f>
        <v>Pacoca</v>
      </c>
      <c r="AY4239" s="1" t="str">
        <f t="shared" si="52"/>
        <v>Serviços extras</v>
      </c>
      <c r="AZ4239" s="1" t="str">
        <f t="shared" si="53"/>
        <v>5931 | Pacoca</v>
      </c>
      <c r="BA4239" s="1" t="str">
        <f t="shared" si="54"/>
        <v>Pacote</v>
      </c>
      <c r="BB4239" s="1" t="str">
        <f t="shared" si="55"/>
        <v/>
      </c>
      <c r="BC4239" s="1">
        <f t="shared" si="56"/>
        <v>5</v>
      </c>
    </row>
    <row r="4240" spans="1:55" x14ac:dyDescent="0.3">
      <c r="A4240" t="s">
        <v>133</v>
      </c>
      <c r="B4240" s="3">
        <v>46175</v>
      </c>
      <c r="C4240" t="s">
        <v>46</v>
      </c>
      <c r="D4240">
        <v>5736</v>
      </c>
      <c r="F4240" t="s">
        <v>134</v>
      </c>
      <c r="G4240" t="s">
        <v>134</v>
      </c>
      <c r="H4240" t="s">
        <v>135</v>
      </c>
      <c r="I4240">
        <v>2460</v>
      </c>
      <c r="J4240" t="s">
        <v>80</v>
      </c>
      <c r="K4240" t="s">
        <v>226</v>
      </c>
      <c r="L4240">
        <v>5573999538444</v>
      </c>
      <c r="N4240">
        <v>0</v>
      </c>
      <c r="P4240">
        <v>0</v>
      </c>
      <c r="Q4240">
        <v>62</v>
      </c>
      <c r="R4240">
        <v>62</v>
      </c>
      <c r="S4240">
        <v>1</v>
      </c>
      <c r="AH4240" t="s">
        <v>219</v>
      </c>
      <c r="AI4240" t="s">
        <v>227</v>
      </c>
      <c r="AJ4240" t="s">
        <v>192</v>
      </c>
      <c r="AK4240" t="s">
        <v>187</v>
      </c>
      <c r="AL4240" t="s">
        <v>188</v>
      </c>
      <c r="AS4240" t="s">
        <v>563</v>
      </c>
      <c r="AT4240" s="1"/>
      <c r="AU4240" s="2" t="str">
        <f t="shared" si="51"/>
        <v>terça-feira, 2 de junho de 2026</v>
      </c>
      <c r="AX4240" s="1" t="str" cm="1">
        <f t="array" ref="AX4240">IFERROR(_xlfn.TEXTJOIN(", ",TRUE,_xlfn._xlws.SORT(_xlfn.UNIQUE(_xlfn._xlws.FILTER($K$2:$K$2889,($I$2:$I$2889=I4240)*($K$2:$K$2889&lt;&gt;""))))),"")</f>
        <v>Pepo</v>
      </c>
      <c r="AY4240" s="1" t="str">
        <f t="shared" si="52"/>
        <v>Banho</v>
      </c>
      <c r="AZ4240" s="1" t="str">
        <f t="shared" si="53"/>
        <v>5736 | Pepo</v>
      </c>
      <c r="BA4240" s="1" t="str">
        <f t="shared" si="54"/>
        <v>Pacote</v>
      </c>
      <c r="BB4240" s="1" t="str">
        <f t="shared" si="55"/>
        <v>Banho Porte P Pelo Longo</v>
      </c>
      <c r="BC4240" s="1">
        <f t="shared" si="56"/>
        <v>62</v>
      </c>
    </row>
    <row r="4241" spans="1:55" x14ac:dyDescent="0.3">
      <c r="A4241" t="s">
        <v>133</v>
      </c>
      <c r="B4241" s="3">
        <v>46175</v>
      </c>
      <c r="C4241" t="s">
        <v>46</v>
      </c>
      <c r="D4241">
        <v>5736</v>
      </c>
      <c r="F4241" t="s">
        <v>137</v>
      </c>
      <c r="G4241" t="s">
        <v>137</v>
      </c>
      <c r="H4241" t="s">
        <v>135</v>
      </c>
      <c r="I4241">
        <v>2460</v>
      </c>
      <c r="J4241" t="s">
        <v>80</v>
      </c>
      <c r="K4241" t="s">
        <v>226</v>
      </c>
      <c r="L4241">
        <v>5573999538444</v>
      </c>
      <c r="N4241">
        <v>0</v>
      </c>
      <c r="P4241">
        <v>0</v>
      </c>
      <c r="Q4241">
        <v>5</v>
      </c>
      <c r="R4241">
        <v>5</v>
      </c>
      <c r="S4241">
        <v>1</v>
      </c>
      <c r="AH4241" t="s">
        <v>219</v>
      </c>
      <c r="AI4241" t="s">
        <v>227</v>
      </c>
      <c r="AJ4241" t="s">
        <v>192</v>
      </c>
      <c r="AK4241" t="s">
        <v>187</v>
      </c>
      <c r="AL4241" t="s">
        <v>188</v>
      </c>
      <c r="AS4241" t="s">
        <v>563</v>
      </c>
      <c r="AT4241" s="1"/>
      <c r="AU4241" s="2" t="str">
        <f t="shared" si="51"/>
        <v>terça-feira, 2 de junho de 2026</v>
      </c>
      <c r="AX4241" s="1" t="str" cm="1">
        <f t="array" ref="AX4241">IFERROR(_xlfn.TEXTJOIN(", ",TRUE,_xlfn._xlws.SORT(_xlfn.UNIQUE(_xlfn._xlws.FILTER($K$2:$K$2889,($I$2:$I$2889=I4241)*($K$2:$K$2889&lt;&gt;""))))),"")</f>
        <v>Pepo</v>
      </c>
      <c r="AY4241" s="1" t="str">
        <f t="shared" si="52"/>
        <v>Serviços extras</v>
      </c>
      <c r="AZ4241" s="1" t="str">
        <f t="shared" si="53"/>
        <v>5736 | Pepo</v>
      </c>
      <c r="BA4241" s="1" t="str">
        <f t="shared" si="54"/>
        <v>Pacote</v>
      </c>
      <c r="BB4241" s="1" t="str">
        <f t="shared" si="55"/>
        <v/>
      </c>
      <c r="BC4241" s="1">
        <f t="shared" si="56"/>
        <v>5</v>
      </c>
    </row>
    <row r="4242" spans="1:55" x14ac:dyDescent="0.3">
      <c r="A4242" t="s">
        <v>133</v>
      </c>
      <c r="B4242" s="3">
        <v>46175</v>
      </c>
      <c r="C4242" t="s">
        <v>46</v>
      </c>
      <c r="F4242" t="s">
        <v>159</v>
      </c>
      <c r="G4242" t="s">
        <v>159</v>
      </c>
      <c r="H4242" t="s">
        <v>135</v>
      </c>
      <c r="I4242">
        <v>2482</v>
      </c>
      <c r="J4242" t="s">
        <v>52</v>
      </c>
      <c r="K4242" t="s">
        <v>212</v>
      </c>
      <c r="L4242">
        <v>5573998090906</v>
      </c>
      <c r="N4242">
        <v>0</v>
      </c>
      <c r="P4242">
        <v>0</v>
      </c>
      <c r="Q4242">
        <v>75</v>
      </c>
      <c r="R4242">
        <v>75</v>
      </c>
      <c r="S4242">
        <v>1</v>
      </c>
      <c r="AH4242" t="s">
        <v>213</v>
      </c>
      <c r="AI4242" t="s">
        <v>196</v>
      </c>
      <c r="AJ4242" t="s">
        <v>214</v>
      </c>
      <c r="AK4242" t="s">
        <v>190</v>
      </c>
      <c r="AL4242" t="s">
        <v>200</v>
      </c>
      <c r="AS4242" t="s">
        <v>563</v>
      </c>
      <c r="AT4242" s="1"/>
      <c r="AU4242" s="2" t="str">
        <f t="shared" si="51"/>
        <v>terça-feira, 2 de junho de 2026</v>
      </c>
      <c r="AX4242" s="1" t="str" cm="1">
        <f t="array" ref="AX4242">IFERROR(_xlfn.TEXTJOIN(", ",TRUE,_xlfn._xlws.SORT(_xlfn.UNIQUE(_xlfn._xlws.FILTER($K$2:$K$2889,($I$2:$I$2889=I4242)*($K$2:$K$2889&lt;&gt;""))))),"")</f>
        <v>Milu</v>
      </c>
      <c r="AY4242" s="1" t="str">
        <f t="shared" si="52"/>
        <v>Banho</v>
      </c>
      <c r="AZ4242" s="1" t="str">
        <f t="shared" si="53"/>
        <v>2482 | Milu | terça-feira, 2 de junho de 2026</v>
      </c>
      <c r="BA4242" s="1" t="str">
        <f t="shared" si="54"/>
        <v>Pacote</v>
      </c>
      <c r="BB4242" s="1" t="str">
        <f t="shared" si="55"/>
        <v>Banho Porte M Pelo curto</v>
      </c>
      <c r="BC4242" s="1">
        <f t="shared" si="56"/>
        <v>75</v>
      </c>
    </row>
    <row r="4243" spans="1:55" x14ac:dyDescent="0.3">
      <c r="A4243" t="s">
        <v>133</v>
      </c>
      <c r="B4243" s="3">
        <v>46176</v>
      </c>
      <c r="C4243" t="s">
        <v>53</v>
      </c>
      <c r="D4243">
        <v>5741</v>
      </c>
      <c r="F4243" t="s">
        <v>134</v>
      </c>
      <c r="G4243" t="s">
        <v>134</v>
      </c>
      <c r="H4243" t="s">
        <v>135</v>
      </c>
      <c r="I4243">
        <v>2291</v>
      </c>
      <c r="J4243" t="s">
        <v>253</v>
      </c>
      <c r="K4243" t="s">
        <v>254</v>
      </c>
      <c r="L4243">
        <v>557388111378</v>
      </c>
      <c r="N4243">
        <v>0</v>
      </c>
      <c r="P4243">
        <v>0</v>
      </c>
      <c r="Q4243">
        <v>62</v>
      </c>
      <c r="R4243">
        <v>62</v>
      </c>
      <c r="S4243">
        <v>1</v>
      </c>
      <c r="AH4243" t="s">
        <v>229</v>
      </c>
      <c r="AI4243" t="s">
        <v>227</v>
      </c>
      <c r="AJ4243" t="s">
        <v>192</v>
      </c>
      <c r="AK4243" t="s">
        <v>190</v>
      </c>
      <c r="AL4243" t="s">
        <v>188</v>
      </c>
      <c r="AM4243" t="s">
        <v>255</v>
      </c>
      <c r="AS4243" t="s">
        <v>563</v>
      </c>
      <c r="AT4243" s="1"/>
      <c r="AU4243" s="2" t="str">
        <f t="shared" si="51"/>
        <v>quarta-feira, 3 de junho de 2026</v>
      </c>
      <c r="AX4243" s="1" t="str" cm="1">
        <f t="array" ref="AX4243">IFERROR(_xlfn.TEXTJOIN(", ",TRUE,_xlfn._xlws.SORT(_xlfn.UNIQUE(_xlfn._xlws.FILTER($K$2:$K$2889,($I$2:$I$2889=I4243)*($K$2:$K$2889&lt;&gt;""))))),"")</f>
        <v>Margot</v>
      </c>
      <c r="AY4243" s="1" t="str">
        <f t="shared" si="52"/>
        <v>Banho</v>
      </c>
      <c r="AZ4243" s="1" t="str">
        <f t="shared" si="53"/>
        <v>5741 | Margot</v>
      </c>
      <c r="BA4243" s="1" t="str">
        <f t="shared" si="54"/>
        <v>Pacote</v>
      </c>
      <c r="BB4243" s="1" t="str">
        <f t="shared" si="55"/>
        <v>Banho Porte P Pelo Longo</v>
      </c>
      <c r="BC4243" s="1">
        <f t="shared" si="56"/>
        <v>62</v>
      </c>
    </row>
    <row r="4244" spans="1:55" x14ac:dyDescent="0.3">
      <c r="A4244" t="s">
        <v>133</v>
      </c>
      <c r="B4244" s="3">
        <v>46176</v>
      </c>
      <c r="C4244" t="s">
        <v>53</v>
      </c>
      <c r="D4244">
        <v>5741</v>
      </c>
      <c r="F4244" t="s">
        <v>169</v>
      </c>
      <c r="G4244" t="s">
        <v>169</v>
      </c>
      <c r="H4244" t="s">
        <v>135</v>
      </c>
      <c r="I4244">
        <v>2291</v>
      </c>
      <c r="J4244" t="s">
        <v>253</v>
      </c>
      <c r="K4244" t="s">
        <v>254</v>
      </c>
      <c r="L4244">
        <v>557388111378</v>
      </c>
      <c r="N4244">
        <v>0</v>
      </c>
      <c r="P4244">
        <v>0</v>
      </c>
      <c r="Q4244">
        <v>10</v>
      </c>
      <c r="R4244">
        <v>10</v>
      </c>
      <c r="S4244">
        <v>1</v>
      </c>
      <c r="AH4244" t="s">
        <v>229</v>
      </c>
      <c r="AI4244" t="s">
        <v>227</v>
      </c>
      <c r="AJ4244" t="s">
        <v>192</v>
      </c>
      <c r="AK4244" t="s">
        <v>190</v>
      </c>
      <c r="AL4244" t="s">
        <v>188</v>
      </c>
      <c r="AM4244" t="s">
        <v>255</v>
      </c>
      <c r="AS4244" t="s">
        <v>563</v>
      </c>
      <c r="AT4244" s="1"/>
      <c r="AU4244" s="2" t="str">
        <f t="shared" si="51"/>
        <v>quarta-feira, 3 de junho de 2026</v>
      </c>
      <c r="AX4244" s="1" t="str" cm="1">
        <f t="array" ref="AX4244">IFERROR(_xlfn.TEXTJOIN(", ",TRUE,_xlfn._xlws.SORT(_xlfn.UNIQUE(_xlfn._xlws.FILTER($K$2:$K$2889,($I$2:$I$2889=I4244)*($K$2:$K$2889&lt;&gt;""))))),"")</f>
        <v>Margot</v>
      </c>
      <c r="AY4244" s="1" t="str">
        <f t="shared" si="52"/>
        <v>Serviços extras</v>
      </c>
      <c r="AZ4244" s="1" t="str">
        <f t="shared" si="53"/>
        <v>5741 | Margot</v>
      </c>
      <c r="BA4244" s="1" t="str">
        <f t="shared" si="54"/>
        <v>Pacote</v>
      </c>
      <c r="BB4244" s="1" t="str">
        <f t="shared" si="55"/>
        <v/>
      </c>
      <c r="BC4244" s="1">
        <f t="shared" si="56"/>
        <v>10</v>
      </c>
    </row>
    <row r="4245" spans="1:55" x14ac:dyDescent="0.3">
      <c r="A4245" t="s">
        <v>141</v>
      </c>
      <c r="B4245" s="3">
        <v>46176</v>
      </c>
      <c r="C4245" t="s">
        <v>53</v>
      </c>
      <c r="D4245">
        <v>5944</v>
      </c>
      <c r="F4245" t="s">
        <v>134</v>
      </c>
      <c r="G4245" t="s">
        <v>134</v>
      </c>
      <c r="H4245" t="s">
        <v>135</v>
      </c>
      <c r="I4245">
        <v>2786</v>
      </c>
      <c r="J4245" t="s">
        <v>163</v>
      </c>
      <c r="K4245" t="s">
        <v>164</v>
      </c>
      <c r="L4245">
        <v>71996156653</v>
      </c>
      <c r="N4245">
        <v>0</v>
      </c>
      <c r="P4245">
        <v>0</v>
      </c>
      <c r="Q4245">
        <v>62</v>
      </c>
      <c r="R4245">
        <v>62</v>
      </c>
      <c r="S4245">
        <v>1</v>
      </c>
      <c r="AS4245" t="s">
        <v>563</v>
      </c>
      <c r="AT4245" s="1"/>
      <c r="AU4245" s="2" t="str">
        <f t="shared" si="51"/>
        <v>quarta-feira, 3 de junho de 2026</v>
      </c>
      <c r="AX4245" s="1" t="str" cm="1">
        <f t="array" ref="AX4245">IFERROR(_xlfn.TEXTJOIN(", ",TRUE,_xlfn._xlws.SORT(_xlfn.UNIQUE(_xlfn._xlws.FILTER($K$2:$K$2889,($I$2:$I$2889=I4245)*($K$2:$K$2889&lt;&gt;""))))),"")</f>
        <v>Kaleb</v>
      </c>
      <c r="AY4245" s="1" t="str">
        <f t="shared" si="52"/>
        <v>Banho</v>
      </c>
      <c r="AZ4245" s="1" t="str">
        <f t="shared" si="53"/>
        <v>5944 | Kaleb</v>
      </c>
      <c r="BA4245" s="1" t="str">
        <f t="shared" si="54"/>
        <v>Pacote</v>
      </c>
      <c r="BB4245" s="1" t="str">
        <f t="shared" si="55"/>
        <v>Banho Porte P Pelo Longo</v>
      </c>
      <c r="BC4245" s="1">
        <f t="shared" si="56"/>
        <v>62</v>
      </c>
    </row>
    <row r="4246" spans="1:55" x14ac:dyDescent="0.3">
      <c r="A4246" t="s">
        <v>133</v>
      </c>
      <c r="B4246" s="3">
        <v>46176</v>
      </c>
      <c r="C4246" t="s">
        <v>53</v>
      </c>
      <c r="D4246">
        <v>5944</v>
      </c>
      <c r="F4246" t="s">
        <v>146</v>
      </c>
      <c r="G4246" t="s">
        <v>146</v>
      </c>
      <c r="H4246" t="s">
        <v>135</v>
      </c>
      <c r="I4246">
        <v>2786</v>
      </c>
      <c r="J4246" t="s">
        <v>163</v>
      </c>
      <c r="K4246" t="s">
        <v>164</v>
      </c>
      <c r="L4246">
        <v>71996156653</v>
      </c>
      <c r="N4246">
        <v>0</v>
      </c>
      <c r="P4246">
        <v>0</v>
      </c>
      <c r="Q4246">
        <v>12</v>
      </c>
      <c r="R4246">
        <v>12</v>
      </c>
      <c r="S4246">
        <v>1</v>
      </c>
      <c r="AS4246" t="s">
        <v>563</v>
      </c>
      <c r="AT4246" s="1"/>
      <c r="AU4246" s="2" t="str">
        <f t="shared" si="51"/>
        <v>quarta-feira, 3 de junho de 2026</v>
      </c>
      <c r="AX4246" s="1" t="str" cm="1">
        <f t="array" ref="AX4246">IFERROR(_xlfn.TEXTJOIN(", ",TRUE,_xlfn._xlws.SORT(_xlfn.UNIQUE(_xlfn._xlws.FILTER($K$2:$K$2889,($I$2:$I$2889=I4246)*($K$2:$K$2889&lt;&gt;""))))),"")</f>
        <v>Kaleb</v>
      </c>
      <c r="AY4246" s="1" t="str">
        <f t="shared" si="52"/>
        <v>Serviços extras</v>
      </c>
      <c r="AZ4246" s="1" t="str">
        <f t="shared" si="53"/>
        <v>5944 | Kaleb</v>
      </c>
      <c r="BA4246" s="1" t="str">
        <f t="shared" si="54"/>
        <v>Pacote</v>
      </c>
      <c r="BB4246" s="1" t="str">
        <f t="shared" si="55"/>
        <v/>
      </c>
      <c r="BC4246" s="1">
        <f t="shared" si="56"/>
        <v>12</v>
      </c>
    </row>
    <row r="4247" spans="1:55" x14ac:dyDescent="0.3">
      <c r="A4247" t="s">
        <v>141</v>
      </c>
      <c r="B4247" s="3">
        <v>46176</v>
      </c>
      <c r="C4247" t="s">
        <v>53</v>
      </c>
      <c r="D4247">
        <v>5944</v>
      </c>
      <c r="F4247" t="s">
        <v>137</v>
      </c>
      <c r="G4247" t="s">
        <v>137</v>
      </c>
      <c r="H4247" t="s">
        <v>135</v>
      </c>
      <c r="I4247">
        <v>2786</v>
      </c>
      <c r="J4247" t="s">
        <v>163</v>
      </c>
      <c r="K4247" t="s">
        <v>164</v>
      </c>
      <c r="L4247">
        <v>71996156653</v>
      </c>
      <c r="N4247">
        <v>0</v>
      </c>
      <c r="P4247">
        <v>0</v>
      </c>
      <c r="Q4247">
        <v>5</v>
      </c>
      <c r="R4247">
        <v>5</v>
      </c>
      <c r="S4247">
        <v>1</v>
      </c>
      <c r="AS4247" t="s">
        <v>563</v>
      </c>
      <c r="AT4247" s="1"/>
      <c r="AU4247" s="2" t="str">
        <f t="shared" si="51"/>
        <v>quarta-feira, 3 de junho de 2026</v>
      </c>
      <c r="AX4247" s="1" t="str" cm="1">
        <f t="array" ref="AX4247">IFERROR(_xlfn.TEXTJOIN(", ",TRUE,_xlfn._xlws.SORT(_xlfn.UNIQUE(_xlfn._xlws.FILTER($K$2:$K$2889,($I$2:$I$2889=I4247)*($K$2:$K$2889&lt;&gt;""))))),"")</f>
        <v>Kaleb</v>
      </c>
      <c r="AY4247" s="1" t="str">
        <f t="shared" si="52"/>
        <v>Serviços extras</v>
      </c>
      <c r="AZ4247" s="1" t="str">
        <f t="shared" si="53"/>
        <v>5944 | Kaleb</v>
      </c>
      <c r="BA4247" s="1" t="str">
        <f t="shared" si="54"/>
        <v>Pacote</v>
      </c>
      <c r="BB4247" s="1" t="str">
        <f t="shared" si="55"/>
        <v/>
      </c>
      <c r="BC4247" s="1">
        <f t="shared" si="56"/>
        <v>5</v>
      </c>
    </row>
    <row r="4248" spans="1:55" x14ac:dyDescent="0.3">
      <c r="A4248" t="s">
        <v>133</v>
      </c>
      <c r="B4248" s="3">
        <v>46176</v>
      </c>
      <c r="C4248" t="s">
        <v>53</v>
      </c>
      <c r="F4248" t="s">
        <v>134</v>
      </c>
      <c r="G4248" t="s">
        <v>134</v>
      </c>
      <c r="H4248" t="s">
        <v>135</v>
      </c>
      <c r="I4248">
        <v>2200</v>
      </c>
      <c r="J4248" t="s">
        <v>28</v>
      </c>
      <c r="K4248" t="s">
        <v>155</v>
      </c>
      <c r="L4248">
        <v>73991226044</v>
      </c>
      <c r="N4248">
        <v>0</v>
      </c>
      <c r="P4248">
        <v>0</v>
      </c>
      <c r="Q4248">
        <v>62</v>
      </c>
      <c r="R4248">
        <v>62</v>
      </c>
      <c r="S4248">
        <v>1</v>
      </c>
      <c r="AH4248" t="s">
        <v>201</v>
      </c>
      <c r="AS4248" t="s">
        <v>563</v>
      </c>
      <c r="AT4248" s="1"/>
      <c r="AU4248" s="2" t="str">
        <f t="shared" si="51"/>
        <v>quarta-feira, 3 de junho de 2026</v>
      </c>
      <c r="AX4248" s="1" t="str" cm="1">
        <f t="array" ref="AX4248">IFERROR(_xlfn.TEXTJOIN(", ",TRUE,_xlfn._xlws.SORT(_xlfn.UNIQUE(_xlfn._xlws.FILTER($K$2:$K$2889,($I$2:$I$2889=I4248)*($K$2:$K$2889&lt;&gt;""))))),"")</f>
        <v>Mel</v>
      </c>
      <c r="AY4248" s="1" t="str">
        <f t="shared" si="52"/>
        <v>Banho</v>
      </c>
      <c r="AZ4248" s="1" t="str">
        <f t="shared" si="53"/>
        <v>2200 | Mel | quarta-feira, 3 de junho de 2026</v>
      </c>
      <c r="BA4248" s="1" t="str">
        <f t="shared" si="54"/>
        <v>Pacote</v>
      </c>
      <c r="BB4248" s="1" t="str">
        <f t="shared" si="55"/>
        <v>Banho Porte P Pelo Longo</v>
      </c>
      <c r="BC4248" s="1">
        <f t="shared" si="56"/>
        <v>62</v>
      </c>
    </row>
    <row r="4249" spans="1:55" x14ac:dyDescent="0.3">
      <c r="A4249" t="s">
        <v>141</v>
      </c>
      <c r="B4249" s="3">
        <v>46176</v>
      </c>
      <c r="C4249" t="s">
        <v>53</v>
      </c>
      <c r="F4249" t="s">
        <v>146</v>
      </c>
      <c r="G4249" t="s">
        <v>146</v>
      </c>
      <c r="H4249" t="s">
        <v>135</v>
      </c>
      <c r="I4249">
        <v>2200</v>
      </c>
      <c r="J4249" t="s">
        <v>28</v>
      </c>
      <c r="K4249" t="s">
        <v>155</v>
      </c>
      <c r="L4249">
        <v>73991226044</v>
      </c>
      <c r="N4249">
        <v>0</v>
      </c>
      <c r="P4249">
        <v>0</v>
      </c>
      <c r="Q4249">
        <v>12</v>
      </c>
      <c r="R4249">
        <v>12</v>
      </c>
      <c r="S4249">
        <v>1</v>
      </c>
      <c r="AH4249" t="s">
        <v>201</v>
      </c>
      <c r="AS4249" t="s">
        <v>563</v>
      </c>
      <c r="AT4249" s="1"/>
      <c r="AU4249" s="2" t="str">
        <f t="shared" si="51"/>
        <v>quarta-feira, 3 de junho de 2026</v>
      </c>
      <c r="AX4249" s="1" t="str" cm="1">
        <f t="array" ref="AX4249">IFERROR(_xlfn.TEXTJOIN(", ",TRUE,_xlfn._xlws.SORT(_xlfn.UNIQUE(_xlfn._xlws.FILTER($K$2:$K$2889,($I$2:$I$2889=I4249)*($K$2:$K$2889&lt;&gt;""))))),"")</f>
        <v>Mel</v>
      </c>
      <c r="AY4249" s="1" t="str">
        <f t="shared" si="52"/>
        <v>Serviços extras</v>
      </c>
      <c r="AZ4249" s="1" t="str">
        <f t="shared" si="53"/>
        <v>2200 | Mel | quarta-feira, 3 de junho de 2026</v>
      </c>
      <c r="BA4249" s="1" t="str">
        <f t="shared" si="54"/>
        <v>Pacote</v>
      </c>
      <c r="BB4249" s="1" t="str">
        <f t="shared" si="55"/>
        <v/>
      </c>
      <c r="BC4249" s="1">
        <f t="shared" si="56"/>
        <v>12</v>
      </c>
    </row>
    <row r="4250" spans="1:55" x14ac:dyDescent="0.3">
      <c r="A4250" t="s">
        <v>133</v>
      </c>
      <c r="B4250" s="3">
        <v>46176</v>
      </c>
      <c r="C4250" t="s">
        <v>53</v>
      </c>
      <c r="F4250" t="s">
        <v>162</v>
      </c>
      <c r="G4250" t="s">
        <v>162</v>
      </c>
      <c r="H4250" t="s">
        <v>135</v>
      </c>
      <c r="I4250">
        <v>2200</v>
      </c>
      <c r="J4250" t="s">
        <v>28</v>
      </c>
      <c r="K4250" t="s">
        <v>155</v>
      </c>
      <c r="L4250">
        <v>73991226044</v>
      </c>
      <c r="N4250">
        <v>0</v>
      </c>
      <c r="P4250">
        <v>0</v>
      </c>
      <c r="Q4250">
        <v>35</v>
      </c>
      <c r="R4250">
        <v>35</v>
      </c>
      <c r="S4250">
        <v>1</v>
      </c>
      <c r="AH4250" t="s">
        <v>201</v>
      </c>
      <c r="AS4250" t="s">
        <v>563</v>
      </c>
      <c r="AT4250" s="1"/>
      <c r="AU4250" s="2" t="str">
        <f t="shared" si="51"/>
        <v>quarta-feira, 3 de junho de 2026</v>
      </c>
      <c r="AX4250" s="1" t="str" cm="1">
        <f t="array" ref="AX4250">IFERROR(_xlfn.TEXTJOIN(", ",TRUE,_xlfn._xlws.SORT(_xlfn.UNIQUE(_xlfn._xlws.FILTER($K$2:$K$2889,($I$2:$I$2889=I4250)*($K$2:$K$2889&lt;&gt;""))))),"")</f>
        <v>Mel</v>
      </c>
      <c r="AY4250" s="1" t="str">
        <f t="shared" si="52"/>
        <v>Serviços extras</v>
      </c>
      <c r="AZ4250" s="1" t="str">
        <f t="shared" si="53"/>
        <v>2200 | Mel | quarta-feira, 3 de junho de 2026</v>
      </c>
      <c r="BA4250" s="1" t="str">
        <f t="shared" si="54"/>
        <v>Pacote</v>
      </c>
      <c r="BB4250" s="1" t="str">
        <f t="shared" si="55"/>
        <v>Hidratacao 2 Cupuacu 1 P Longo</v>
      </c>
      <c r="BC4250" s="1">
        <f t="shared" si="56"/>
        <v>35</v>
      </c>
    </row>
    <row r="4251" spans="1:55" x14ac:dyDescent="0.3">
      <c r="A4251" t="s">
        <v>133</v>
      </c>
      <c r="B4251" s="3">
        <v>46176</v>
      </c>
      <c r="C4251" t="s">
        <v>53</v>
      </c>
      <c r="D4251">
        <v>5938</v>
      </c>
      <c r="F4251" t="s">
        <v>134</v>
      </c>
      <c r="G4251" t="s">
        <v>134</v>
      </c>
      <c r="H4251" t="s">
        <v>135</v>
      </c>
      <c r="I4251">
        <v>2703</v>
      </c>
      <c r="J4251" t="s">
        <v>50</v>
      </c>
      <c r="K4251" t="s">
        <v>167</v>
      </c>
      <c r="L4251">
        <v>5573982528737</v>
      </c>
      <c r="N4251">
        <v>0</v>
      </c>
      <c r="P4251">
        <v>0</v>
      </c>
      <c r="Q4251">
        <v>62</v>
      </c>
      <c r="R4251">
        <v>62</v>
      </c>
      <c r="S4251">
        <v>1</v>
      </c>
      <c r="AS4251" t="s">
        <v>563</v>
      </c>
      <c r="AT4251" s="1"/>
      <c r="AU4251" s="2" t="str">
        <f t="shared" si="51"/>
        <v>quarta-feira, 3 de junho de 2026</v>
      </c>
      <c r="AX4251" s="1" t="str" cm="1">
        <f t="array" ref="AX4251">IFERROR(_xlfn.TEXTJOIN(", ",TRUE,_xlfn._xlws.SORT(_xlfn.UNIQUE(_xlfn._xlws.FILTER($K$2:$K$2889,($I$2:$I$2889=I4251)*($K$2:$K$2889&lt;&gt;""))))),"")</f>
        <v>Lucky</v>
      </c>
      <c r="AY4251" s="1" t="str">
        <f t="shared" si="52"/>
        <v>Banho</v>
      </c>
      <c r="AZ4251" s="1" t="str">
        <f t="shared" si="53"/>
        <v>5938 | Lucky</v>
      </c>
      <c r="BA4251" s="1" t="str">
        <f t="shared" si="54"/>
        <v>Pacote</v>
      </c>
      <c r="BB4251" s="1" t="str">
        <f t="shared" si="55"/>
        <v>Banho Porte P Pelo Longo</v>
      </c>
      <c r="BC4251" s="1">
        <f t="shared" si="56"/>
        <v>62</v>
      </c>
    </row>
    <row r="4252" spans="1:55" x14ac:dyDescent="0.3">
      <c r="A4252" t="s">
        <v>133</v>
      </c>
      <c r="B4252" s="3">
        <v>46176</v>
      </c>
      <c r="C4252" t="s">
        <v>53</v>
      </c>
      <c r="D4252">
        <v>5938</v>
      </c>
      <c r="F4252" t="s">
        <v>137</v>
      </c>
      <c r="G4252" t="s">
        <v>137</v>
      </c>
      <c r="H4252" t="s">
        <v>135</v>
      </c>
      <c r="I4252">
        <v>2703</v>
      </c>
      <c r="J4252" t="s">
        <v>50</v>
      </c>
      <c r="K4252" t="s">
        <v>167</v>
      </c>
      <c r="L4252">
        <v>5573982528737</v>
      </c>
      <c r="N4252">
        <v>0</v>
      </c>
      <c r="P4252">
        <v>0</v>
      </c>
      <c r="Q4252">
        <v>5</v>
      </c>
      <c r="R4252">
        <v>5</v>
      </c>
      <c r="S4252">
        <v>1</v>
      </c>
      <c r="AS4252" t="s">
        <v>563</v>
      </c>
      <c r="AT4252" s="1"/>
      <c r="AU4252" s="2" t="str">
        <f t="shared" si="51"/>
        <v>quarta-feira, 3 de junho de 2026</v>
      </c>
      <c r="AX4252" s="1" t="str" cm="1">
        <f t="array" ref="AX4252">IFERROR(_xlfn.TEXTJOIN(", ",TRUE,_xlfn._xlws.SORT(_xlfn.UNIQUE(_xlfn._xlws.FILTER($K$2:$K$2889,($I$2:$I$2889=I4252)*($K$2:$K$2889&lt;&gt;""))))),"")</f>
        <v>Lucky</v>
      </c>
      <c r="AY4252" s="1" t="str">
        <f t="shared" si="52"/>
        <v>Serviços extras</v>
      </c>
      <c r="AZ4252" s="1" t="str">
        <f t="shared" si="53"/>
        <v>5938 | Lucky</v>
      </c>
      <c r="BA4252" s="1" t="str">
        <f t="shared" si="54"/>
        <v>Pacote</v>
      </c>
      <c r="BB4252" s="1" t="str">
        <f t="shared" si="55"/>
        <v/>
      </c>
      <c r="BC4252" s="1">
        <f t="shared" si="56"/>
        <v>5</v>
      </c>
    </row>
    <row r="4253" spans="1:55" x14ac:dyDescent="0.3">
      <c r="A4253" t="s">
        <v>141</v>
      </c>
      <c r="B4253" s="3">
        <v>46176</v>
      </c>
      <c r="C4253" t="s">
        <v>53</v>
      </c>
      <c r="D4253">
        <v>5938</v>
      </c>
      <c r="F4253" t="s">
        <v>146</v>
      </c>
      <c r="G4253" t="s">
        <v>146</v>
      </c>
      <c r="H4253" t="s">
        <v>135</v>
      </c>
      <c r="I4253">
        <v>2703</v>
      </c>
      <c r="J4253" t="s">
        <v>50</v>
      </c>
      <c r="K4253" t="s">
        <v>167</v>
      </c>
      <c r="L4253">
        <v>5573982528737</v>
      </c>
      <c r="N4253">
        <v>0</v>
      </c>
      <c r="P4253">
        <v>0</v>
      </c>
      <c r="Q4253">
        <v>12</v>
      </c>
      <c r="R4253">
        <v>12</v>
      </c>
      <c r="S4253">
        <v>1</v>
      </c>
      <c r="AS4253" t="s">
        <v>563</v>
      </c>
      <c r="AT4253" s="1"/>
      <c r="AU4253" s="2" t="str">
        <f t="shared" si="51"/>
        <v>quarta-feira, 3 de junho de 2026</v>
      </c>
      <c r="AX4253" s="1" t="str" cm="1">
        <f t="array" ref="AX4253">IFERROR(_xlfn.TEXTJOIN(", ",TRUE,_xlfn._xlws.SORT(_xlfn.UNIQUE(_xlfn._xlws.FILTER($K$2:$K$2889,($I$2:$I$2889=I4253)*($K$2:$K$2889&lt;&gt;""))))),"")</f>
        <v>Lucky</v>
      </c>
      <c r="AY4253" s="1" t="str">
        <f t="shared" si="52"/>
        <v>Serviços extras</v>
      </c>
      <c r="AZ4253" s="1" t="str">
        <f t="shared" si="53"/>
        <v>5938 | Lucky</v>
      </c>
      <c r="BA4253" s="1" t="str">
        <f t="shared" si="54"/>
        <v>Pacote</v>
      </c>
      <c r="BB4253" s="1" t="str">
        <f t="shared" si="55"/>
        <v/>
      </c>
      <c r="BC4253" s="1">
        <f t="shared" si="56"/>
        <v>12</v>
      </c>
    </row>
    <row r="4254" spans="1:55" x14ac:dyDescent="0.3">
      <c r="A4254" t="s">
        <v>133</v>
      </c>
      <c r="B4254" s="3">
        <v>46178</v>
      </c>
      <c r="C4254" t="s">
        <v>2</v>
      </c>
      <c r="F4254" t="s">
        <v>134</v>
      </c>
      <c r="G4254" t="s">
        <v>134</v>
      </c>
      <c r="H4254" t="s">
        <v>135</v>
      </c>
      <c r="I4254">
        <v>2853</v>
      </c>
      <c r="J4254" t="s">
        <v>36</v>
      </c>
      <c r="K4254" t="s">
        <v>161</v>
      </c>
      <c r="L4254">
        <v>557399845575</v>
      </c>
      <c r="N4254">
        <v>0</v>
      </c>
      <c r="P4254">
        <v>0</v>
      </c>
      <c r="Q4254">
        <v>62</v>
      </c>
      <c r="R4254">
        <v>62</v>
      </c>
      <c r="S4254">
        <v>1</v>
      </c>
      <c r="AS4254" t="s">
        <v>563</v>
      </c>
      <c r="AT4254" s="1"/>
      <c r="AU4254" s="2" t="str">
        <f t="shared" si="51"/>
        <v>sexta-feira, 5 de junho de 2026</v>
      </c>
      <c r="AX4254" s="1" t="str" cm="1">
        <f t="array" ref="AX4254">IFERROR(_xlfn.TEXTJOIN(", ",TRUE,_xlfn._xlws.SORT(_xlfn.UNIQUE(_xlfn._xlws.FILTER($K$2:$K$2889,($I$2:$I$2889=I4254)*($K$2:$K$2889&lt;&gt;""))))),"")</f>
        <v>Charlotte</v>
      </c>
      <c r="AY4254" s="1" t="str">
        <f t="shared" si="52"/>
        <v>Banho</v>
      </c>
      <c r="AZ4254" s="1" t="str">
        <f t="shared" si="53"/>
        <v>2853 | Charlotte | sexta-feira, 5 de junho de 2026</v>
      </c>
      <c r="BA4254" s="1" t="str">
        <f t="shared" si="54"/>
        <v>Pacote</v>
      </c>
      <c r="BB4254" s="1" t="str">
        <f t="shared" si="55"/>
        <v>Banho Porte P Pelo Longo</v>
      </c>
      <c r="BC4254" s="1">
        <f t="shared" si="56"/>
        <v>62</v>
      </c>
    </row>
    <row r="4255" spans="1:55" x14ac:dyDescent="0.3">
      <c r="A4255" t="s">
        <v>133</v>
      </c>
      <c r="B4255" s="3">
        <v>46178</v>
      </c>
      <c r="C4255" t="s">
        <v>2</v>
      </c>
      <c r="F4255" t="s">
        <v>162</v>
      </c>
      <c r="G4255" t="s">
        <v>162</v>
      </c>
      <c r="H4255" t="s">
        <v>135</v>
      </c>
      <c r="I4255">
        <v>2853</v>
      </c>
      <c r="J4255" t="s">
        <v>36</v>
      </c>
      <c r="K4255" t="s">
        <v>161</v>
      </c>
      <c r="L4255">
        <v>557399845575</v>
      </c>
      <c r="N4255">
        <v>0</v>
      </c>
      <c r="P4255">
        <v>0</v>
      </c>
      <c r="Q4255">
        <v>35</v>
      </c>
      <c r="R4255">
        <v>35</v>
      </c>
      <c r="S4255">
        <v>1</v>
      </c>
      <c r="AS4255" t="s">
        <v>563</v>
      </c>
      <c r="AT4255" s="1"/>
      <c r="AU4255" s="2" t="str">
        <f t="shared" si="51"/>
        <v>sexta-feira, 5 de junho de 2026</v>
      </c>
      <c r="AX4255" s="1" t="str" cm="1">
        <f t="array" ref="AX4255">IFERROR(_xlfn.TEXTJOIN(", ",TRUE,_xlfn._xlws.SORT(_xlfn.UNIQUE(_xlfn._xlws.FILTER($K$2:$K$2889,($I$2:$I$2889=I4255)*($K$2:$K$2889&lt;&gt;""))))),"")</f>
        <v>Charlotte</v>
      </c>
      <c r="AY4255" s="1" t="str">
        <f t="shared" si="52"/>
        <v>Serviços extras</v>
      </c>
      <c r="AZ4255" s="1" t="str">
        <f t="shared" si="53"/>
        <v>2853 | Charlotte | sexta-feira, 5 de junho de 2026</v>
      </c>
      <c r="BA4255" s="1" t="str">
        <f t="shared" si="54"/>
        <v>Pacote</v>
      </c>
      <c r="BB4255" s="1" t="str">
        <f t="shared" si="55"/>
        <v>Hidratacao 2 Cupuacu 1 P Longo</v>
      </c>
      <c r="BC4255" s="1">
        <f t="shared" si="56"/>
        <v>35</v>
      </c>
    </row>
    <row r="4256" spans="1:55" x14ac:dyDescent="0.3">
      <c r="A4256" t="s">
        <v>141</v>
      </c>
      <c r="B4256" s="3">
        <v>46178</v>
      </c>
      <c r="C4256" t="s">
        <v>2</v>
      </c>
      <c r="D4256">
        <v>5752</v>
      </c>
      <c r="F4256" t="s">
        <v>134</v>
      </c>
      <c r="G4256" t="s">
        <v>134</v>
      </c>
      <c r="H4256" t="s">
        <v>135</v>
      </c>
      <c r="I4256">
        <v>2240</v>
      </c>
      <c r="J4256" t="s">
        <v>45</v>
      </c>
      <c r="K4256" t="s">
        <v>144</v>
      </c>
      <c r="L4256">
        <v>7391948647</v>
      </c>
      <c r="N4256">
        <v>0</v>
      </c>
      <c r="P4256">
        <v>0</v>
      </c>
      <c r="Q4256">
        <v>62</v>
      </c>
      <c r="R4256">
        <v>62</v>
      </c>
      <c r="S4256">
        <v>1</v>
      </c>
      <c r="AS4256" t="s">
        <v>563</v>
      </c>
      <c r="AT4256" s="1"/>
      <c r="AU4256" s="2" t="str">
        <f t="shared" si="51"/>
        <v>sexta-feira, 5 de junho de 2026</v>
      </c>
      <c r="AX4256" s="1" t="str" cm="1">
        <f t="array" ref="AX4256">IFERROR(_xlfn.TEXTJOIN(", ",TRUE,_xlfn._xlws.SORT(_xlfn.UNIQUE(_xlfn._xlws.FILTER($K$2:$K$2889,($I$2:$I$2889=I4256)*($K$2:$K$2889&lt;&gt;""))))),"")</f>
        <v>Luna</v>
      </c>
      <c r="AY4256" s="1" t="str">
        <f t="shared" si="52"/>
        <v>Banho</v>
      </c>
      <c r="AZ4256" s="1" t="str">
        <f t="shared" si="53"/>
        <v>5752 | Luna</v>
      </c>
      <c r="BA4256" s="1" t="str">
        <f t="shared" si="54"/>
        <v>Pacote</v>
      </c>
      <c r="BB4256" s="1" t="str">
        <f t="shared" si="55"/>
        <v>Banho Porte P Pelo Longo</v>
      </c>
      <c r="BC4256" s="1">
        <f t="shared" si="56"/>
        <v>62</v>
      </c>
    </row>
    <row r="4257" spans="1:55" x14ac:dyDescent="0.3">
      <c r="A4257" t="s">
        <v>141</v>
      </c>
      <c r="B4257" s="3">
        <v>46178</v>
      </c>
      <c r="C4257" t="s">
        <v>2</v>
      </c>
      <c r="D4257">
        <v>5752</v>
      </c>
      <c r="F4257" t="s">
        <v>137</v>
      </c>
      <c r="G4257" t="s">
        <v>137</v>
      </c>
      <c r="H4257" t="s">
        <v>135</v>
      </c>
      <c r="I4257">
        <v>2240</v>
      </c>
      <c r="J4257" t="s">
        <v>45</v>
      </c>
      <c r="K4257" t="s">
        <v>144</v>
      </c>
      <c r="L4257">
        <v>7391948647</v>
      </c>
      <c r="N4257">
        <v>0</v>
      </c>
      <c r="P4257">
        <v>0</v>
      </c>
      <c r="Q4257">
        <v>5</v>
      </c>
      <c r="R4257">
        <v>5</v>
      </c>
      <c r="S4257">
        <v>1</v>
      </c>
      <c r="AS4257" t="s">
        <v>563</v>
      </c>
      <c r="AT4257" s="1"/>
      <c r="AU4257" s="2" t="str">
        <f t="shared" si="51"/>
        <v>sexta-feira, 5 de junho de 2026</v>
      </c>
      <c r="AX4257" s="1" t="str" cm="1">
        <f t="array" ref="AX4257">IFERROR(_xlfn.TEXTJOIN(", ",TRUE,_xlfn._xlws.SORT(_xlfn.UNIQUE(_xlfn._xlws.FILTER($K$2:$K$2889,($I$2:$I$2889=I4257)*($K$2:$K$2889&lt;&gt;""))))),"")</f>
        <v>Luna</v>
      </c>
      <c r="AY4257" s="1" t="str">
        <f t="shared" si="52"/>
        <v>Serviços extras</v>
      </c>
      <c r="AZ4257" s="1" t="str">
        <f t="shared" si="53"/>
        <v>5752 | Luna</v>
      </c>
      <c r="BA4257" s="1" t="str">
        <f t="shared" si="54"/>
        <v>Pacote</v>
      </c>
      <c r="BB4257" s="1" t="str">
        <f t="shared" si="55"/>
        <v/>
      </c>
      <c r="BC4257" s="1">
        <f t="shared" si="56"/>
        <v>5</v>
      </c>
    </row>
    <row r="4258" spans="1:55" x14ac:dyDescent="0.3">
      <c r="A4258" t="s">
        <v>133</v>
      </c>
      <c r="B4258" s="3">
        <v>46178</v>
      </c>
      <c r="C4258" t="s">
        <v>2</v>
      </c>
      <c r="D4258">
        <v>5798</v>
      </c>
      <c r="F4258" t="s">
        <v>134</v>
      </c>
      <c r="G4258" t="s">
        <v>134</v>
      </c>
      <c r="H4258" t="s">
        <v>135</v>
      </c>
      <c r="I4258">
        <v>2194</v>
      </c>
      <c r="J4258" t="s">
        <v>210</v>
      </c>
      <c r="K4258" t="s">
        <v>211</v>
      </c>
      <c r="L4258">
        <v>73981806724</v>
      </c>
      <c r="N4258">
        <v>0</v>
      </c>
      <c r="P4258">
        <v>0</v>
      </c>
      <c r="Q4258">
        <v>62</v>
      </c>
      <c r="R4258">
        <v>62</v>
      </c>
      <c r="S4258">
        <v>1</v>
      </c>
      <c r="AH4258" t="s">
        <v>207</v>
      </c>
      <c r="AI4258" t="s">
        <v>199</v>
      </c>
      <c r="AJ4258" t="s">
        <v>192</v>
      </c>
      <c r="AK4258" t="s">
        <v>190</v>
      </c>
      <c r="AL4258" t="s">
        <v>188</v>
      </c>
      <c r="AS4258" t="s">
        <v>563</v>
      </c>
      <c r="AT4258" s="1"/>
      <c r="AU4258" s="2" t="str">
        <f t="shared" si="51"/>
        <v>sexta-feira, 5 de junho de 2026</v>
      </c>
      <c r="AX4258" s="1" t="str" cm="1">
        <f t="array" ref="AX4258">IFERROR(_xlfn.TEXTJOIN(", ",TRUE,_xlfn._xlws.SORT(_xlfn.UNIQUE(_xlfn._xlws.FILTER($K$2:$K$2889,($I$2:$I$2889=I4258)*($K$2:$K$2889&lt;&gt;""))))),"")</f>
        <v>Minnie</v>
      </c>
      <c r="AY4258" s="1" t="str">
        <f t="shared" si="52"/>
        <v>Banho</v>
      </c>
      <c r="AZ4258" s="1" t="str">
        <f t="shared" si="53"/>
        <v>5798 | Minnie</v>
      </c>
      <c r="BA4258" s="1" t="str">
        <f t="shared" si="54"/>
        <v>Pacote</v>
      </c>
      <c r="BB4258" s="1" t="str">
        <f t="shared" si="55"/>
        <v>Banho Porte P Pelo Longo</v>
      </c>
      <c r="BC4258" s="1">
        <f t="shared" si="56"/>
        <v>62</v>
      </c>
    </row>
    <row r="4259" spans="1:55" x14ac:dyDescent="0.3">
      <c r="A4259" t="s">
        <v>133</v>
      </c>
      <c r="B4259" s="3">
        <v>46178</v>
      </c>
      <c r="C4259" t="s">
        <v>2</v>
      </c>
      <c r="D4259">
        <v>5798</v>
      </c>
      <c r="F4259" t="s">
        <v>137</v>
      </c>
      <c r="G4259" t="s">
        <v>137</v>
      </c>
      <c r="H4259" t="s">
        <v>135</v>
      </c>
      <c r="I4259">
        <v>2194</v>
      </c>
      <c r="J4259" t="s">
        <v>210</v>
      </c>
      <c r="K4259" t="s">
        <v>211</v>
      </c>
      <c r="L4259">
        <v>73981806724</v>
      </c>
      <c r="N4259">
        <v>0</v>
      </c>
      <c r="P4259">
        <v>0</v>
      </c>
      <c r="Q4259">
        <v>5</v>
      </c>
      <c r="R4259">
        <v>5</v>
      </c>
      <c r="S4259">
        <v>1</v>
      </c>
      <c r="AH4259" t="s">
        <v>207</v>
      </c>
      <c r="AI4259" t="s">
        <v>199</v>
      </c>
      <c r="AJ4259" t="s">
        <v>192</v>
      </c>
      <c r="AK4259" t="s">
        <v>190</v>
      </c>
      <c r="AL4259" t="s">
        <v>188</v>
      </c>
      <c r="AS4259" t="s">
        <v>563</v>
      </c>
      <c r="AT4259" s="1"/>
      <c r="AU4259" s="2" t="str">
        <f t="shared" ref="AU4259:AU4322" si="57">IF(ISBLANK(B4259),"", TEXT(B4259,"dddd, d \d\e mmmm \d\e aaaa"))</f>
        <v>sexta-feira, 5 de junho de 2026</v>
      </c>
      <c r="AX4259" s="1" t="str" cm="1">
        <f t="array" ref="AX4259">IFERROR(_xlfn.TEXTJOIN(", ",TRUE,_xlfn._xlws.SORT(_xlfn.UNIQUE(_xlfn._xlws.FILTER($K$2:$K$2889,($I$2:$I$2889=I4259)*($K$2:$K$2889&lt;&gt;""))))),"")</f>
        <v>Minnie</v>
      </c>
      <c r="AY4259" s="1" t="str">
        <f t="shared" ref="AY4259:AY4322" si="58">IF(ISBLANK(F4259),"", IF(OR(
ISNUMBER(FIND("escovacao",LOWER(F4259))),
ISNUMBER(FIND("escovação",LOWER(F4259))),
ISNUMBER(FIND("higiene bucal",LOWER(F4259))),
ISNUMBER(FIND("tosa",LOWER(F4259))),
ISNUMBER(FIND("hidratacao",LOWER(F4259))),
ISNUMBER(FIND("hidratação",LOWER(F4259))),
ISNUMBER(FIND("spa",LOWER(F4259))),
ISNUMBER(FIND("corte de unhas",LOWER(F4259))),
ISNUMBER(FIND("desembolo",LOWER(F4259))),
ISNUMBER(FIND("clorexidina",LOWER(F4259))),
ISNUMBER(FIND("matizacao",LOWER(F4259))),
ISNUMBER(FIND("matização",LOWER(F4259))),
ISNUMBER(FIND("arredondamento",LOWER(F4259))),
ISNUMBER(FIND("remocao",LOWER(F4259))),
ISNUMBER(FIND("remoção",LOWER(F4259)))
),"Serviços extras",
IF(ISNUMBER(FIND("banho",LOWER(F4259))),"Banho","Loja")))</f>
        <v>Serviços extras</v>
      </c>
      <c r="AZ4259" s="1" t="str">
        <f t="shared" ref="AZ4259:AZ4322" si="59">IF(ISBLANK(I4259),"", _xlfn.LET(_xlpm.Pedido,TRIM(D4259&amp;""),IF(_xlpm.Pedido&lt;&gt;"",_xlpm.Pedido&amp;" | "&amp;K4259,I4259&amp;" | "&amp;K4259&amp;" | "&amp;TEXT(AU4259,"0"))))</f>
        <v>5798 | Minnie</v>
      </c>
      <c r="BA4259" s="1" t="str">
        <f t="shared" ref="BA4259:BA4322" si="60">IF(ISBLANK(I4259),"", _xlfn.LET(_xlpm.TipoServico,LOWER(H4259),IF(ISNUMBER(FIND("banho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259" s="1" t="str">
        <f t="shared" ref="BB4259:BB4322" si="61">IF(ISBLANK(I4259),"", _xlfn.LET(
    _xlpm.Servico,TRIM(F4259&amp;""),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259" s="1">
        <f t="shared" si="56"/>
        <v>5</v>
      </c>
    </row>
    <row r="4260" spans="1:55" x14ac:dyDescent="0.3">
      <c r="A4260" t="s">
        <v>141</v>
      </c>
      <c r="B4260" s="3">
        <v>46179</v>
      </c>
      <c r="C4260" t="s">
        <v>27</v>
      </c>
      <c r="D4260">
        <v>6009</v>
      </c>
      <c r="F4260" t="s">
        <v>134</v>
      </c>
      <c r="G4260" t="s">
        <v>134</v>
      </c>
      <c r="H4260" t="s">
        <v>135</v>
      </c>
      <c r="I4260">
        <v>2345</v>
      </c>
      <c r="J4260" t="s">
        <v>150</v>
      </c>
      <c r="K4260" t="s">
        <v>151</v>
      </c>
      <c r="L4260">
        <v>557399619681</v>
      </c>
      <c r="N4260">
        <v>0</v>
      </c>
      <c r="P4260">
        <v>0</v>
      </c>
      <c r="Q4260">
        <v>62</v>
      </c>
      <c r="R4260">
        <v>62</v>
      </c>
      <c r="S4260">
        <v>1</v>
      </c>
      <c r="AS4260" t="s">
        <v>563</v>
      </c>
      <c r="AT4260" s="1"/>
      <c r="AU4260" s="2" t="str">
        <f t="shared" si="57"/>
        <v>sábado, 6 de junho de 2026</v>
      </c>
      <c r="AX4260" s="1" t="str" cm="1">
        <f t="array" ref="AX4260">IFERROR(_xlfn.TEXTJOIN(", ",TRUE,_xlfn._xlws.SORT(_xlfn.UNIQUE(_xlfn._xlws.FILTER($K$2:$K$2889,($I$2:$I$2889=I4260)*($K$2:$K$2889&lt;&gt;""))))),"")</f>
        <v>Dindi</v>
      </c>
      <c r="AY4260" s="1" t="str">
        <f t="shared" si="58"/>
        <v>Banho</v>
      </c>
      <c r="AZ4260" s="1" t="str">
        <f t="shared" si="59"/>
        <v>6009 | Dindi</v>
      </c>
      <c r="BA4260" s="1" t="str">
        <f t="shared" si="60"/>
        <v>Pacote</v>
      </c>
      <c r="BB4260" s="1" t="str">
        <f t="shared" si="61"/>
        <v>Banho Porte P Pelo Longo</v>
      </c>
      <c r="BC4260" s="1">
        <f t="shared" si="56"/>
        <v>62</v>
      </c>
    </row>
    <row r="4261" spans="1:55" x14ac:dyDescent="0.3">
      <c r="A4261" t="s">
        <v>141</v>
      </c>
      <c r="B4261" s="3">
        <v>46179</v>
      </c>
      <c r="C4261" t="s">
        <v>27</v>
      </c>
      <c r="D4261">
        <v>6009</v>
      </c>
      <c r="F4261" t="s">
        <v>137</v>
      </c>
      <c r="G4261" t="s">
        <v>137</v>
      </c>
      <c r="H4261" t="s">
        <v>135</v>
      </c>
      <c r="I4261">
        <v>2345</v>
      </c>
      <c r="J4261" t="s">
        <v>150</v>
      </c>
      <c r="K4261" t="s">
        <v>151</v>
      </c>
      <c r="L4261">
        <v>557399619681</v>
      </c>
      <c r="N4261">
        <v>0</v>
      </c>
      <c r="P4261">
        <v>0</v>
      </c>
      <c r="Q4261">
        <v>5</v>
      </c>
      <c r="R4261">
        <v>5</v>
      </c>
      <c r="S4261">
        <v>1</v>
      </c>
      <c r="AS4261" t="s">
        <v>563</v>
      </c>
      <c r="AT4261" s="1"/>
      <c r="AU4261" s="2" t="str">
        <f t="shared" si="57"/>
        <v>sábado, 6 de junho de 2026</v>
      </c>
      <c r="AX4261" s="1" t="str" cm="1">
        <f t="array" ref="AX4261">IFERROR(_xlfn.TEXTJOIN(", ",TRUE,_xlfn._xlws.SORT(_xlfn.UNIQUE(_xlfn._xlws.FILTER($K$2:$K$2889,($I$2:$I$2889=I4261)*($K$2:$K$2889&lt;&gt;""))))),"")</f>
        <v>Dindi</v>
      </c>
      <c r="AY4261" s="1" t="str">
        <f t="shared" si="58"/>
        <v>Serviços extras</v>
      </c>
      <c r="AZ4261" s="1" t="str">
        <f t="shared" si="59"/>
        <v>6009 | Dindi</v>
      </c>
      <c r="BA4261" s="1" t="str">
        <f t="shared" si="60"/>
        <v>Pacote</v>
      </c>
      <c r="BB4261" s="1" t="str">
        <f t="shared" si="61"/>
        <v/>
      </c>
      <c r="BC4261" s="1">
        <f t="shared" si="56"/>
        <v>5</v>
      </c>
    </row>
    <row r="4262" spans="1:55" x14ac:dyDescent="0.3">
      <c r="A4262" t="s">
        <v>133</v>
      </c>
      <c r="B4262" s="3">
        <v>46179</v>
      </c>
      <c r="C4262" t="s">
        <v>27</v>
      </c>
      <c r="F4262" t="s">
        <v>177</v>
      </c>
      <c r="G4262" t="s">
        <v>874</v>
      </c>
      <c r="H4262" t="s">
        <v>135</v>
      </c>
      <c r="I4262">
        <v>2647</v>
      </c>
      <c r="J4262" t="s">
        <v>158</v>
      </c>
      <c r="K4262" t="s">
        <v>160</v>
      </c>
      <c r="L4262">
        <v>5573991627455</v>
      </c>
      <c r="N4262">
        <v>0</v>
      </c>
      <c r="P4262">
        <v>0</v>
      </c>
      <c r="Q4262">
        <v>90</v>
      </c>
      <c r="R4262">
        <v>90</v>
      </c>
      <c r="S4262">
        <v>1</v>
      </c>
      <c r="AS4262" t="s">
        <v>563</v>
      </c>
      <c r="AT4262" s="1"/>
      <c r="AU4262" s="2" t="str">
        <f t="shared" si="57"/>
        <v>sábado, 6 de junho de 2026</v>
      </c>
      <c r="AX4262" s="1" t="str" cm="1">
        <f t="array" ref="AX4262">IFERROR(_xlfn.TEXTJOIN(", ",TRUE,_xlfn._xlws.SORT(_xlfn.UNIQUE(_xlfn._xlws.FILTER($K$2:$K$2889,($I$2:$I$2889=I4262)*($K$2:$K$2889&lt;&gt;""))))),"")</f>
        <v>Fred</v>
      </c>
      <c r="AY4262" s="1" t="str">
        <f t="shared" si="58"/>
        <v>Banho</v>
      </c>
      <c r="AZ4262" s="1" t="str">
        <f t="shared" si="59"/>
        <v>2647 | Fred | sábado, 6 de junho de 2026</v>
      </c>
      <c r="BA4262" s="1" t="str">
        <f t="shared" si="60"/>
        <v>Pacote</v>
      </c>
      <c r="BB4262" s="1" t="str">
        <f t="shared" si="61"/>
        <v>Banho Porte G Pelo Curto</v>
      </c>
      <c r="BC4262" s="1">
        <f t="shared" si="56"/>
        <v>90</v>
      </c>
    </row>
    <row r="4263" spans="1:55" x14ac:dyDescent="0.3">
      <c r="A4263" t="s">
        <v>133</v>
      </c>
      <c r="B4263" s="3">
        <v>46179</v>
      </c>
      <c r="C4263" t="s">
        <v>27</v>
      </c>
      <c r="F4263" t="s">
        <v>137</v>
      </c>
      <c r="G4263" t="s">
        <v>137</v>
      </c>
      <c r="H4263" t="s">
        <v>135</v>
      </c>
      <c r="I4263">
        <v>2647</v>
      </c>
      <c r="J4263" t="s">
        <v>158</v>
      </c>
      <c r="K4263" t="s">
        <v>160</v>
      </c>
      <c r="L4263">
        <v>5573991627455</v>
      </c>
      <c r="N4263">
        <v>0</v>
      </c>
      <c r="P4263">
        <v>0</v>
      </c>
      <c r="Q4263">
        <v>5</v>
      </c>
      <c r="R4263">
        <v>5</v>
      </c>
      <c r="S4263">
        <v>1</v>
      </c>
      <c r="AS4263" t="s">
        <v>563</v>
      </c>
      <c r="AT4263" s="1"/>
      <c r="AU4263" s="2" t="str">
        <f t="shared" si="57"/>
        <v>sábado, 6 de junho de 2026</v>
      </c>
      <c r="AX4263" s="1" t="str" cm="1">
        <f t="array" ref="AX4263">IFERROR(_xlfn.TEXTJOIN(", ",TRUE,_xlfn._xlws.SORT(_xlfn.UNIQUE(_xlfn._xlws.FILTER($K$2:$K$2889,($I$2:$I$2889=I4263)*($K$2:$K$2889&lt;&gt;""))))),"")</f>
        <v>Fred</v>
      </c>
      <c r="AY4263" s="1" t="str">
        <f t="shared" si="58"/>
        <v>Serviços extras</v>
      </c>
      <c r="AZ4263" s="1" t="str">
        <f t="shared" si="59"/>
        <v>2647 | Fred | sábado, 6 de junho de 2026</v>
      </c>
      <c r="BA4263" s="1" t="str">
        <f t="shared" si="60"/>
        <v>Pacote</v>
      </c>
      <c r="BB4263" s="1" t="str">
        <f t="shared" si="61"/>
        <v/>
      </c>
      <c r="BC4263" s="1">
        <f t="shared" si="56"/>
        <v>5</v>
      </c>
    </row>
    <row r="4264" spans="1:55" x14ac:dyDescent="0.3">
      <c r="A4264" t="s">
        <v>133</v>
      </c>
      <c r="B4264" s="3">
        <v>46179</v>
      </c>
      <c r="C4264" t="s">
        <v>27</v>
      </c>
      <c r="D4264">
        <v>5961</v>
      </c>
      <c r="F4264" t="s">
        <v>134</v>
      </c>
      <c r="G4264" t="s">
        <v>134</v>
      </c>
      <c r="H4264" t="s">
        <v>135</v>
      </c>
      <c r="I4264">
        <v>2269</v>
      </c>
      <c r="J4264" t="s">
        <v>74</v>
      </c>
      <c r="K4264" t="s">
        <v>202</v>
      </c>
      <c r="L4264">
        <v>557388578054</v>
      </c>
      <c r="N4264">
        <v>0</v>
      </c>
      <c r="P4264">
        <v>0</v>
      </c>
      <c r="Q4264">
        <v>62</v>
      </c>
      <c r="R4264">
        <v>62</v>
      </c>
      <c r="S4264">
        <v>1</v>
      </c>
      <c r="AH4264" t="s">
        <v>203</v>
      </c>
      <c r="AI4264" t="s">
        <v>204</v>
      </c>
      <c r="AJ4264" t="s">
        <v>192</v>
      </c>
      <c r="AK4264" t="s">
        <v>190</v>
      </c>
      <c r="AL4264" t="s">
        <v>188</v>
      </c>
      <c r="AS4264" t="s">
        <v>563</v>
      </c>
      <c r="AT4264" s="1"/>
      <c r="AU4264" s="2" t="str">
        <f t="shared" si="57"/>
        <v>sábado, 6 de junho de 2026</v>
      </c>
      <c r="AX4264" s="1" t="str" cm="1">
        <f t="array" ref="AX4264">IFERROR(_xlfn.TEXTJOIN(", ",TRUE,_xlfn._xlws.SORT(_xlfn.UNIQUE(_xlfn._xlws.FILTER($K$2:$K$2889,($I$2:$I$2889=I4264)*($K$2:$K$2889&lt;&gt;""))))),"")</f>
        <v>Sophie</v>
      </c>
      <c r="AY4264" s="1" t="str">
        <f t="shared" si="58"/>
        <v>Banho</v>
      </c>
      <c r="AZ4264" s="1" t="str">
        <f t="shared" si="59"/>
        <v>5961 | Sophie</v>
      </c>
      <c r="BA4264" s="1" t="str">
        <f t="shared" si="60"/>
        <v>Pacote</v>
      </c>
      <c r="BB4264" s="1" t="str">
        <f t="shared" si="61"/>
        <v>Banho Porte P Pelo Longo</v>
      </c>
      <c r="BC4264" s="1">
        <f t="shared" si="56"/>
        <v>62</v>
      </c>
    </row>
    <row r="4265" spans="1:55" x14ac:dyDescent="0.3">
      <c r="A4265" t="s">
        <v>133</v>
      </c>
      <c r="B4265" s="3">
        <v>46179</v>
      </c>
      <c r="C4265" t="s">
        <v>27</v>
      </c>
      <c r="D4265">
        <v>5961</v>
      </c>
      <c r="F4265" t="s">
        <v>137</v>
      </c>
      <c r="G4265" t="s">
        <v>137</v>
      </c>
      <c r="H4265" t="s">
        <v>135</v>
      </c>
      <c r="I4265">
        <v>2269</v>
      </c>
      <c r="J4265" t="s">
        <v>74</v>
      </c>
      <c r="K4265" t="s">
        <v>202</v>
      </c>
      <c r="L4265">
        <v>557388578054</v>
      </c>
      <c r="N4265">
        <v>0</v>
      </c>
      <c r="P4265">
        <v>0</v>
      </c>
      <c r="Q4265">
        <v>5</v>
      </c>
      <c r="R4265">
        <v>5</v>
      </c>
      <c r="S4265">
        <v>1</v>
      </c>
      <c r="AH4265" t="s">
        <v>203</v>
      </c>
      <c r="AI4265" t="s">
        <v>204</v>
      </c>
      <c r="AJ4265" t="s">
        <v>192</v>
      </c>
      <c r="AK4265" t="s">
        <v>190</v>
      </c>
      <c r="AL4265" t="s">
        <v>188</v>
      </c>
      <c r="AS4265" t="s">
        <v>563</v>
      </c>
      <c r="AT4265" s="1"/>
      <c r="AU4265" s="2" t="str">
        <f t="shared" si="57"/>
        <v>sábado, 6 de junho de 2026</v>
      </c>
      <c r="AX4265" s="1" t="str" cm="1">
        <f t="array" ref="AX4265">IFERROR(_xlfn.TEXTJOIN(", ",TRUE,_xlfn._xlws.SORT(_xlfn.UNIQUE(_xlfn._xlws.FILTER($K$2:$K$2889,($I$2:$I$2889=I4265)*($K$2:$K$2889&lt;&gt;""))))),"")</f>
        <v>Sophie</v>
      </c>
      <c r="AY4265" s="1" t="str">
        <f t="shared" si="58"/>
        <v>Serviços extras</v>
      </c>
      <c r="AZ4265" s="1" t="str">
        <f t="shared" si="59"/>
        <v>5961 | Sophie</v>
      </c>
      <c r="BA4265" s="1" t="str">
        <f t="shared" si="60"/>
        <v>Pacote</v>
      </c>
      <c r="BB4265" s="1" t="str">
        <f t="shared" si="61"/>
        <v/>
      </c>
      <c r="BC4265" s="1">
        <f t="shared" si="56"/>
        <v>5</v>
      </c>
    </row>
    <row r="4266" spans="1:55" x14ac:dyDescent="0.3">
      <c r="A4266" t="s">
        <v>133</v>
      </c>
      <c r="B4266" s="3">
        <v>46179</v>
      </c>
      <c r="C4266" t="s">
        <v>27</v>
      </c>
      <c r="D4266">
        <v>5961</v>
      </c>
      <c r="F4266" t="s">
        <v>146</v>
      </c>
      <c r="G4266" t="s">
        <v>146</v>
      </c>
      <c r="H4266" t="s">
        <v>135</v>
      </c>
      <c r="I4266">
        <v>2269</v>
      </c>
      <c r="J4266" t="s">
        <v>74</v>
      </c>
      <c r="K4266" t="s">
        <v>202</v>
      </c>
      <c r="L4266">
        <v>557388578054</v>
      </c>
      <c r="N4266">
        <v>0</v>
      </c>
      <c r="P4266">
        <v>0</v>
      </c>
      <c r="Q4266">
        <v>12</v>
      </c>
      <c r="R4266">
        <v>12</v>
      </c>
      <c r="S4266">
        <v>1</v>
      </c>
      <c r="AH4266" t="s">
        <v>203</v>
      </c>
      <c r="AI4266" t="s">
        <v>204</v>
      </c>
      <c r="AJ4266" t="s">
        <v>192</v>
      </c>
      <c r="AK4266" t="s">
        <v>190</v>
      </c>
      <c r="AL4266" t="s">
        <v>188</v>
      </c>
      <c r="AS4266" t="s">
        <v>563</v>
      </c>
      <c r="AT4266" s="1"/>
      <c r="AU4266" s="2" t="str">
        <f t="shared" si="57"/>
        <v>sábado, 6 de junho de 2026</v>
      </c>
      <c r="AX4266" s="1" t="str" cm="1">
        <f t="array" ref="AX4266">IFERROR(_xlfn.TEXTJOIN(", ",TRUE,_xlfn._xlws.SORT(_xlfn.UNIQUE(_xlfn._xlws.FILTER($K$2:$K$2889,($I$2:$I$2889=I4266)*($K$2:$K$2889&lt;&gt;""))))),"")</f>
        <v>Sophie</v>
      </c>
      <c r="AY4266" s="1" t="str">
        <f t="shared" si="58"/>
        <v>Serviços extras</v>
      </c>
      <c r="AZ4266" s="1" t="str">
        <f t="shared" si="59"/>
        <v>5961 | Sophie</v>
      </c>
      <c r="BA4266" s="1" t="str">
        <f t="shared" si="60"/>
        <v>Pacote</v>
      </c>
      <c r="BB4266" s="1" t="str">
        <f t="shared" si="61"/>
        <v/>
      </c>
      <c r="BC4266" s="1">
        <f t="shared" si="56"/>
        <v>12</v>
      </c>
    </row>
    <row r="4267" spans="1:55" x14ac:dyDescent="0.3">
      <c r="A4267" t="s">
        <v>839</v>
      </c>
      <c r="B4267" s="3">
        <v>46204</v>
      </c>
      <c r="C4267" t="s">
        <v>53</v>
      </c>
      <c r="D4267">
        <v>5932</v>
      </c>
      <c r="F4267" t="s">
        <v>134</v>
      </c>
      <c r="H4267" t="s">
        <v>276</v>
      </c>
      <c r="I4267">
        <v>2927</v>
      </c>
      <c r="J4267" t="s">
        <v>865</v>
      </c>
      <c r="K4267" t="s">
        <v>866</v>
      </c>
      <c r="L4267">
        <v>557381512869</v>
      </c>
      <c r="N4267">
        <v>0</v>
      </c>
      <c r="O4267" t="s">
        <v>5</v>
      </c>
      <c r="P4267">
        <v>0</v>
      </c>
      <c r="Q4267">
        <v>62</v>
      </c>
      <c r="R4267">
        <v>62</v>
      </c>
      <c r="S4267">
        <v>1</v>
      </c>
      <c r="T4267">
        <v>62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  <c r="AE4267">
        <v>0</v>
      </c>
      <c r="AF4267" t="s">
        <v>6</v>
      </c>
      <c r="AG4267">
        <v>74</v>
      </c>
      <c r="AT4267" s="1"/>
      <c r="AU4267" s="2" t="str">
        <f t="shared" si="57"/>
        <v>quarta-feira, 1 de julho de 2026</v>
      </c>
      <c r="AX4267" s="1" t="str" cm="1">
        <f t="array" ref="AX4267">IFERROR(_xlfn.TEXTJOIN(", ",TRUE,_xlfn._xlws.SORT(_xlfn.UNIQUE(_xlfn._xlws.FILTER($K$2:$K$2889,($I$2:$I$2889=I4267)*($K$2:$K$2889&lt;&gt;""))))),"")</f>
        <v/>
      </c>
      <c r="AY4267" s="1" t="str">
        <f t="shared" si="58"/>
        <v>Banho</v>
      </c>
      <c r="AZ4267" s="1" t="str">
        <f t="shared" si="59"/>
        <v>5932 | Ayka</v>
      </c>
      <c r="BA4267" s="1" t="str">
        <f t="shared" si="60"/>
        <v>Avulso</v>
      </c>
      <c r="BB4267" s="1" t="str">
        <f t="shared" si="61"/>
        <v>Banho Porte P Pelo Longo</v>
      </c>
      <c r="BC4267" s="1">
        <f t="shared" si="56"/>
        <v>62</v>
      </c>
    </row>
    <row r="4268" spans="1:55" x14ac:dyDescent="0.3">
      <c r="A4268" t="s">
        <v>839</v>
      </c>
      <c r="B4268" s="3">
        <v>46204</v>
      </c>
      <c r="C4268" t="s">
        <v>53</v>
      </c>
      <c r="D4268">
        <v>5932</v>
      </c>
      <c r="F4268" t="s">
        <v>146</v>
      </c>
      <c r="H4268" t="s">
        <v>276</v>
      </c>
      <c r="I4268">
        <v>2927</v>
      </c>
      <c r="J4268" t="s">
        <v>865</v>
      </c>
      <c r="K4268" t="s">
        <v>866</v>
      </c>
      <c r="L4268">
        <v>557381512869</v>
      </c>
      <c r="N4268">
        <v>0</v>
      </c>
      <c r="O4268" t="s">
        <v>5</v>
      </c>
      <c r="P4268">
        <v>0</v>
      </c>
      <c r="Q4268">
        <v>12</v>
      </c>
      <c r="R4268">
        <v>12</v>
      </c>
      <c r="S4268">
        <v>1</v>
      </c>
      <c r="T4268">
        <v>12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 t="s">
        <v>6</v>
      </c>
      <c r="AG4268">
        <v>74</v>
      </c>
      <c r="AT4268" s="1"/>
      <c r="AU4268" s="2" t="str">
        <f t="shared" si="57"/>
        <v>quarta-feira, 1 de julho de 2026</v>
      </c>
      <c r="AX4268" s="1" t="str" cm="1">
        <f t="array" ref="AX4268">IFERROR(_xlfn.TEXTJOIN(", ",TRUE,_xlfn._xlws.SORT(_xlfn.UNIQUE(_xlfn._xlws.FILTER($K$2:$K$2889,($I$2:$I$2889=I4268)*($K$2:$K$2889&lt;&gt;""))))),"")</f>
        <v/>
      </c>
      <c r="AY4268" s="1" t="str">
        <f t="shared" si="58"/>
        <v>Serviços extras</v>
      </c>
      <c r="AZ4268" s="1" t="str">
        <f t="shared" si="59"/>
        <v>5932 | Ayka</v>
      </c>
      <c r="BA4268" s="1" t="str">
        <f t="shared" si="60"/>
        <v>Avulso</v>
      </c>
      <c r="BB4268" s="1" t="str">
        <f t="shared" si="61"/>
        <v/>
      </c>
      <c r="BC4268" s="1">
        <f t="shared" si="56"/>
        <v>12</v>
      </c>
    </row>
    <row r="4269" spans="1:55" x14ac:dyDescent="0.3">
      <c r="A4269" t="s">
        <v>839</v>
      </c>
      <c r="B4269" s="3">
        <v>46204</v>
      </c>
      <c r="C4269" t="s">
        <v>53</v>
      </c>
      <c r="D4269">
        <v>5935</v>
      </c>
      <c r="F4269" t="s">
        <v>134</v>
      </c>
      <c r="H4269" t="s">
        <v>276</v>
      </c>
      <c r="I4269">
        <v>2528</v>
      </c>
      <c r="J4269" t="s">
        <v>71</v>
      </c>
      <c r="K4269" t="s">
        <v>221</v>
      </c>
      <c r="L4269">
        <v>73991182199</v>
      </c>
      <c r="N4269">
        <v>0</v>
      </c>
      <c r="O4269" t="s">
        <v>5</v>
      </c>
      <c r="P4269">
        <v>0</v>
      </c>
      <c r="Q4269">
        <v>62</v>
      </c>
      <c r="R4269">
        <v>62</v>
      </c>
      <c r="S4269">
        <v>1</v>
      </c>
      <c r="T4269">
        <v>62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 t="s">
        <v>6</v>
      </c>
      <c r="AG4269">
        <v>238</v>
      </c>
      <c r="AT4269" s="1"/>
      <c r="AU4269" s="2" t="str">
        <f t="shared" si="57"/>
        <v>quarta-feira, 1 de julho de 2026</v>
      </c>
      <c r="AX4269" s="1" t="str" cm="1">
        <f t="array" ref="AX4269">IFERROR(_xlfn.TEXTJOIN(", ",TRUE,_xlfn._xlws.SORT(_xlfn.UNIQUE(_xlfn._xlws.FILTER($K$2:$K$2889,($I$2:$I$2889=I4269)*($K$2:$K$2889&lt;&gt;""))))),"")</f>
        <v>Thor, Zara</v>
      </c>
      <c r="AY4269" s="1" t="str">
        <f t="shared" si="58"/>
        <v>Banho</v>
      </c>
      <c r="AZ4269" s="1" t="str">
        <f t="shared" si="59"/>
        <v>5935 | Zara</v>
      </c>
      <c r="BA4269" s="1" t="str">
        <f t="shared" si="60"/>
        <v>Avulso</v>
      </c>
      <c r="BB4269" s="1" t="str">
        <f t="shared" si="61"/>
        <v>Banho Porte P Pelo Longo</v>
      </c>
      <c r="BC4269" s="1">
        <f t="shared" si="56"/>
        <v>62</v>
      </c>
    </row>
    <row r="4270" spans="1:55" x14ac:dyDescent="0.3">
      <c r="A4270" t="s">
        <v>839</v>
      </c>
      <c r="B4270" s="3">
        <v>46204</v>
      </c>
      <c r="C4270" t="s">
        <v>53</v>
      </c>
      <c r="D4270">
        <v>5935</v>
      </c>
      <c r="F4270" t="s">
        <v>169</v>
      </c>
      <c r="H4270" t="s">
        <v>276</v>
      </c>
      <c r="I4270">
        <v>2528</v>
      </c>
      <c r="J4270" t="s">
        <v>71</v>
      </c>
      <c r="K4270" t="s">
        <v>221</v>
      </c>
      <c r="L4270">
        <v>73991182199</v>
      </c>
      <c r="N4270">
        <v>0</v>
      </c>
      <c r="O4270" t="s">
        <v>5</v>
      </c>
      <c r="P4270">
        <v>0</v>
      </c>
      <c r="Q4270">
        <v>10</v>
      </c>
      <c r="R4270">
        <v>10</v>
      </c>
      <c r="S4270">
        <v>1</v>
      </c>
      <c r="T4270">
        <v>10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 t="s">
        <v>6</v>
      </c>
      <c r="AG4270">
        <v>238</v>
      </c>
      <c r="AT4270" s="1"/>
      <c r="AU4270" s="2" t="str">
        <f t="shared" si="57"/>
        <v>quarta-feira, 1 de julho de 2026</v>
      </c>
      <c r="AX4270" s="1" t="str" cm="1">
        <f t="array" ref="AX4270">IFERROR(_xlfn.TEXTJOIN(", ",TRUE,_xlfn._xlws.SORT(_xlfn.UNIQUE(_xlfn._xlws.FILTER($K$2:$K$2889,($I$2:$I$2889=I4270)*($K$2:$K$2889&lt;&gt;""))))),"")</f>
        <v>Thor, Zara</v>
      </c>
      <c r="AY4270" s="1" t="str">
        <f t="shared" si="58"/>
        <v>Serviços extras</v>
      </c>
      <c r="AZ4270" s="1" t="str">
        <f t="shared" si="59"/>
        <v>5935 | Zara</v>
      </c>
      <c r="BA4270" s="1" t="str">
        <f t="shared" si="60"/>
        <v>Avulso</v>
      </c>
      <c r="BB4270" s="1" t="str">
        <f t="shared" si="61"/>
        <v/>
      </c>
      <c r="BC4270" s="1">
        <f t="shared" si="56"/>
        <v>10</v>
      </c>
    </row>
    <row r="4271" spans="1:55" x14ac:dyDescent="0.3">
      <c r="A4271" t="s">
        <v>839</v>
      </c>
      <c r="B4271" s="3">
        <v>46204</v>
      </c>
      <c r="C4271" t="s">
        <v>53</v>
      </c>
      <c r="D4271">
        <v>5935</v>
      </c>
      <c r="F4271" t="s">
        <v>162</v>
      </c>
      <c r="H4271" t="s">
        <v>276</v>
      </c>
      <c r="I4271">
        <v>2528</v>
      </c>
      <c r="J4271" t="s">
        <v>71</v>
      </c>
      <c r="K4271" t="s">
        <v>221</v>
      </c>
      <c r="L4271">
        <v>73991182199</v>
      </c>
      <c r="N4271">
        <v>0</v>
      </c>
      <c r="O4271" t="s">
        <v>5</v>
      </c>
      <c r="P4271">
        <v>0</v>
      </c>
      <c r="Q4271">
        <v>35</v>
      </c>
      <c r="R4271">
        <v>35</v>
      </c>
      <c r="S4271">
        <v>1</v>
      </c>
      <c r="T4271">
        <v>35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 t="s">
        <v>6</v>
      </c>
      <c r="AG4271">
        <v>238</v>
      </c>
      <c r="AT4271" s="1"/>
      <c r="AU4271" s="2" t="str">
        <f t="shared" si="57"/>
        <v>quarta-feira, 1 de julho de 2026</v>
      </c>
      <c r="AX4271" s="1" t="str" cm="1">
        <f t="array" ref="AX4271">IFERROR(_xlfn.TEXTJOIN(", ",TRUE,_xlfn._xlws.SORT(_xlfn.UNIQUE(_xlfn._xlws.FILTER($K$2:$K$2889,($I$2:$I$2889=I4271)*($K$2:$K$2889&lt;&gt;""))))),"")</f>
        <v>Thor, Zara</v>
      </c>
      <c r="AY4271" s="1" t="str">
        <f t="shared" si="58"/>
        <v>Serviços extras</v>
      </c>
      <c r="AZ4271" s="1" t="str">
        <f t="shared" si="59"/>
        <v>5935 | Zara</v>
      </c>
      <c r="BA4271" s="1" t="str">
        <f t="shared" si="60"/>
        <v>Avulso</v>
      </c>
      <c r="BB4271" s="1" t="str">
        <f t="shared" si="61"/>
        <v>Hidratacao 2 Cupuacu 1 P Longo</v>
      </c>
      <c r="BC4271" s="1">
        <f t="shared" si="56"/>
        <v>35</v>
      </c>
    </row>
    <row r="4272" spans="1:55" x14ac:dyDescent="0.3">
      <c r="A4272" t="s">
        <v>839</v>
      </c>
      <c r="B4272" s="3">
        <v>46204</v>
      </c>
      <c r="C4272" t="s">
        <v>53</v>
      </c>
      <c r="D4272">
        <v>5935</v>
      </c>
      <c r="F4272" t="s">
        <v>146</v>
      </c>
      <c r="H4272" t="s">
        <v>276</v>
      </c>
      <c r="I4272">
        <v>2528</v>
      </c>
      <c r="J4272" t="s">
        <v>71</v>
      </c>
      <c r="K4272" t="s">
        <v>221</v>
      </c>
      <c r="L4272">
        <v>73991182199</v>
      </c>
      <c r="N4272">
        <v>0</v>
      </c>
      <c r="O4272" t="s">
        <v>5</v>
      </c>
      <c r="P4272">
        <v>0</v>
      </c>
      <c r="Q4272">
        <v>12</v>
      </c>
      <c r="R4272">
        <v>12</v>
      </c>
      <c r="S4272">
        <v>1</v>
      </c>
      <c r="T4272">
        <v>12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 t="s">
        <v>6</v>
      </c>
      <c r="AG4272">
        <v>238</v>
      </c>
      <c r="AT4272" s="1"/>
      <c r="AU4272" s="2" t="str">
        <f t="shared" si="57"/>
        <v>quarta-feira, 1 de julho de 2026</v>
      </c>
      <c r="AX4272" s="1" t="str" cm="1">
        <f t="array" ref="AX4272">IFERROR(_xlfn.TEXTJOIN(", ",TRUE,_xlfn._xlws.SORT(_xlfn.UNIQUE(_xlfn._xlws.FILTER($K$2:$K$2889,($I$2:$I$2889=I4272)*($K$2:$K$2889&lt;&gt;""))))),"")</f>
        <v>Thor, Zara</v>
      </c>
      <c r="AY4272" s="1" t="str">
        <f t="shared" si="58"/>
        <v>Serviços extras</v>
      </c>
      <c r="AZ4272" s="1" t="str">
        <f t="shared" si="59"/>
        <v>5935 | Zara</v>
      </c>
      <c r="BA4272" s="1" t="str">
        <f t="shared" si="60"/>
        <v>Avulso</v>
      </c>
      <c r="BB4272" s="1" t="str">
        <f t="shared" si="61"/>
        <v/>
      </c>
      <c r="BC4272" s="1">
        <f t="shared" si="56"/>
        <v>12</v>
      </c>
    </row>
    <row r="4273" spans="1:55" x14ac:dyDescent="0.3">
      <c r="A4273" t="s">
        <v>141</v>
      </c>
      <c r="B4273" s="3">
        <v>46204</v>
      </c>
      <c r="C4273" t="s">
        <v>53</v>
      </c>
      <c r="D4273">
        <v>5941</v>
      </c>
      <c r="F4273" t="s">
        <v>134</v>
      </c>
      <c r="H4273" t="s">
        <v>276</v>
      </c>
      <c r="I4273">
        <v>2224</v>
      </c>
      <c r="J4273" t="s">
        <v>409</v>
      </c>
      <c r="K4273" t="s">
        <v>238</v>
      </c>
      <c r="L4273">
        <v>7391296456</v>
      </c>
      <c r="N4273">
        <v>0</v>
      </c>
      <c r="O4273" t="s">
        <v>5</v>
      </c>
      <c r="P4273">
        <v>0</v>
      </c>
      <c r="Q4273">
        <v>62</v>
      </c>
      <c r="R4273">
        <v>62</v>
      </c>
      <c r="S4273">
        <v>1</v>
      </c>
      <c r="T4273">
        <v>62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  <c r="AE4273">
        <v>0</v>
      </c>
      <c r="AF4273" t="s">
        <v>6</v>
      </c>
      <c r="AG4273">
        <v>105</v>
      </c>
      <c r="AH4273" t="s">
        <v>207</v>
      </c>
      <c r="AI4273" t="s">
        <v>209</v>
      </c>
      <c r="AJ4273" t="s">
        <v>192</v>
      </c>
      <c r="AK4273" t="s">
        <v>187</v>
      </c>
      <c r="AL4273" t="s">
        <v>188</v>
      </c>
      <c r="AT4273" s="1"/>
      <c r="AU4273" s="2" t="str">
        <f t="shared" si="57"/>
        <v>quarta-feira, 1 de julho de 2026</v>
      </c>
      <c r="AX4273" s="1" t="str" cm="1">
        <f t="array" ref="AX4273">IFERROR(_xlfn.TEXTJOIN(", ",TRUE,_xlfn._xlws.SORT(_xlfn.UNIQUE(_xlfn._xlws.FILTER($K$2:$K$2889,($I$2:$I$2889=I4273)*($K$2:$K$2889&lt;&gt;""))))),"")</f>
        <v>Luke</v>
      </c>
      <c r="AY4273" s="1" t="str">
        <f t="shared" si="58"/>
        <v>Banho</v>
      </c>
      <c r="AZ4273" s="1" t="str">
        <f t="shared" si="59"/>
        <v>5941 | Luke</v>
      </c>
      <c r="BA4273" s="1" t="str">
        <f t="shared" si="60"/>
        <v>Avulso</v>
      </c>
      <c r="BB4273" s="1" t="str">
        <f t="shared" si="61"/>
        <v>Banho Porte P Pelo Longo</v>
      </c>
      <c r="BC4273" s="1">
        <f t="shared" si="56"/>
        <v>62</v>
      </c>
    </row>
    <row r="4274" spans="1:55" x14ac:dyDescent="0.3">
      <c r="A4274" t="s">
        <v>141</v>
      </c>
      <c r="B4274" s="3">
        <v>46204</v>
      </c>
      <c r="C4274" t="s">
        <v>53</v>
      </c>
      <c r="D4274">
        <v>5941</v>
      </c>
      <c r="F4274" t="s">
        <v>291</v>
      </c>
      <c r="H4274" t="s">
        <v>276</v>
      </c>
      <c r="I4274">
        <v>2224</v>
      </c>
      <c r="J4274" t="s">
        <v>409</v>
      </c>
      <c r="K4274" t="s">
        <v>238</v>
      </c>
      <c r="L4274">
        <v>7391296456</v>
      </c>
      <c r="N4274">
        <v>0</v>
      </c>
      <c r="O4274" t="s">
        <v>5</v>
      </c>
      <c r="P4274">
        <v>0</v>
      </c>
      <c r="Q4274">
        <v>43</v>
      </c>
      <c r="R4274">
        <v>43</v>
      </c>
      <c r="S4274">
        <v>1</v>
      </c>
      <c r="T4274">
        <v>43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 t="s">
        <v>6</v>
      </c>
      <c r="AG4274">
        <v>105</v>
      </c>
      <c r="AH4274" t="s">
        <v>207</v>
      </c>
      <c r="AI4274" t="s">
        <v>209</v>
      </c>
      <c r="AJ4274" t="s">
        <v>192</v>
      </c>
      <c r="AK4274" t="s">
        <v>187</v>
      </c>
      <c r="AL4274" t="s">
        <v>188</v>
      </c>
      <c r="AT4274" s="1"/>
      <c r="AU4274" s="2" t="str">
        <f t="shared" si="57"/>
        <v>quarta-feira, 1 de julho de 2026</v>
      </c>
      <c r="AX4274" s="1" t="str" cm="1">
        <f t="array" ref="AX4274">IFERROR(_xlfn.TEXTJOIN(", ",TRUE,_xlfn._xlws.SORT(_xlfn.UNIQUE(_xlfn._xlws.FILTER($K$2:$K$2889,($I$2:$I$2889=I4274)*($K$2:$K$2889&lt;&gt;""))))),"")</f>
        <v>Luke</v>
      </c>
      <c r="AY4274" s="1" t="str">
        <f t="shared" si="58"/>
        <v>Serviços extras</v>
      </c>
      <c r="AZ4274" s="1" t="str">
        <f t="shared" si="59"/>
        <v>5941 | Luke</v>
      </c>
      <c r="BA4274" s="1" t="str">
        <f t="shared" si="60"/>
        <v>Avulso</v>
      </c>
      <c r="BB4274" s="1" t="str">
        <f t="shared" si="61"/>
        <v/>
      </c>
      <c r="BC4274" s="1">
        <f t="shared" si="56"/>
        <v>43</v>
      </c>
    </row>
    <row r="4275" spans="1:55" x14ac:dyDescent="0.3">
      <c r="A4275" t="s">
        <v>839</v>
      </c>
      <c r="B4275" s="3">
        <v>46204</v>
      </c>
      <c r="C4275" t="s">
        <v>53</v>
      </c>
      <c r="D4275">
        <v>5936</v>
      </c>
      <c r="F4275" t="s">
        <v>159</v>
      </c>
      <c r="H4275" t="s">
        <v>276</v>
      </c>
      <c r="I4275">
        <v>2452</v>
      </c>
      <c r="J4275" t="s">
        <v>0</v>
      </c>
      <c r="K4275" t="s">
        <v>165</v>
      </c>
      <c r="L4275">
        <v>5573988065221</v>
      </c>
      <c r="N4275">
        <v>0</v>
      </c>
      <c r="O4275" t="s">
        <v>5</v>
      </c>
      <c r="P4275">
        <v>0</v>
      </c>
      <c r="Q4275">
        <v>75</v>
      </c>
      <c r="R4275">
        <v>75</v>
      </c>
      <c r="S4275">
        <v>1</v>
      </c>
      <c r="T4275">
        <v>75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 t="s">
        <v>6</v>
      </c>
      <c r="AG4275">
        <v>75</v>
      </c>
      <c r="AT4275" s="1"/>
      <c r="AU4275" s="2" t="str">
        <f t="shared" si="57"/>
        <v>quarta-feira, 1 de julho de 2026</v>
      </c>
      <c r="AX4275" s="1" t="str" cm="1">
        <f t="array" ref="AX4275">IFERROR(_xlfn.TEXTJOIN(", ",TRUE,_xlfn._xlws.SORT(_xlfn.UNIQUE(_xlfn._xlws.FILTER($K$2:$K$2889,($I$2:$I$2889=I4275)*($K$2:$K$2889&lt;&gt;""))))),"")</f>
        <v>Dora, Duda</v>
      </c>
      <c r="AY4275" s="1" t="str">
        <f t="shared" si="58"/>
        <v>Banho</v>
      </c>
      <c r="AZ4275" s="1" t="str">
        <f t="shared" si="59"/>
        <v>5936 | Dora</v>
      </c>
      <c r="BA4275" s="1" t="str">
        <f t="shared" si="60"/>
        <v>Avulso</v>
      </c>
      <c r="BB4275" s="1" t="str">
        <f t="shared" si="61"/>
        <v>Banho Porte M Pelo curto</v>
      </c>
      <c r="BC4275" s="1">
        <f t="shared" si="56"/>
        <v>75</v>
      </c>
    </row>
    <row r="4276" spans="1:55" x14ac:dyDescent="0.3">
      <c r="A4276" t="s">
        <v>11</v>
      </c>
      <c r="B4276" s="3">
        <v>46204</v>
      </c>
      <c r="C4276" t="s">
        <v>53</v>
      </c>
      <c r="D4276">
        <v>5937</v>
      </c>
      <c r="F4276" t="s">
        <v>159</v>
      </c>
      <c r="H4276" t="s">
        <v>276</v>
      </c>
      <c r="I4276">
        <v>2123</v>
      </c>
      <c r="J4276" t="s">
        <v>23</v>
      </c>
      <c r="K4276" t="s">
        <v>167</v>
      </c>
      <c r="L4276">
        <v>73991374455</v>
      </c>
      <c r="N4276">
        <v>0</v>
      </c>
      <c r="O4276" t="s">
        <v>5</v>
      </c>
      <c r="P4276">
        <v>0</v>
      </c>
      <c r="Q4276">
        <v>75</v>
      </c>
      <c r="R4276">
        <v>75</v>
      </c>
      <c r="S4276">
        <v>1</v>
      </c>
      <c r="T4276">
        <v>75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  <c r="AE4276">
        <v>0</v>
      </c>
      <c r="AF4276" t="s">
        <v>6</v>
      </c>
      <c r="AG4276">
        <v>75</v>
      </c>
      <c r="AH4276" t="s">
        <v>345</v>
      </c>
      <c r="AI4276" t="s">
        <v>295</v>
      </c>
      <c r="AJ4276" t="s">
        <v>214</v>
      </c>
      <c r="AK4276" t="s">
        <v>187</v>
      </c>
      <c r="AL4276" t="s">
        <v>200</v>
      </c>
      <c r="AT4276" s="1"/>
      <c r="AU4276" s="2" t="str">
        <f t="shared" si="57"/>
        <v>quarta-feira, 1 de julho de 2026</v>
      </c>
      <c r="AX4276" s="1" t="str" cm="1">
        <f t="array" ref="AX4276">IFERROR(_xlfn.TEXTJOIN(", ",TRUE,_xlfn._xlws.SORT(_xlfn.UNIQUE(_xlfn._xlws.FILTER($K$2:$K$2889,($I$2:$I$2889=I4276)*($K$2:$K$2889&lt;&gt;""))))),"")</f>
        <v>Lucky</v>
      </c>
      <c r="AY4276" s="1" t="str">
        <f t="shared" si="58"/>
        <v>Banho</v>
      </c>
      <c r="AZ4276" s="1" t="str">
        <f t="shared" si="59"/>
        <v>5937 | Lucky</v>
      </c>
      <c r="BA4276" s="1" t="str">
        <f t="shared" si="60"/>
        <v>Avulso</v>
      </c>
      <c r="BB4276" s="1" t="str">
        <f t="shared" si="61"/>
        <v>Banho Porte M Pelo curto</v>
      </c>
      <c r="BC4276" s="1">
        <f t="shared" si="56"/>
        <v>75</v>
      </c>
    </row>
    <row r="4277" spans="1:55" x14ac:dyDescent="0.3">
      <c r="A4277" t="s">
        <v>11</v>
      </c>
      <c r="B4277" s="3">
        <v>46204</v>
      </c>
      <c r="C4277" t="s">
        <v>53</v>
      </c>
      <c r="D4277">
        <v>5939</v>
      </c>
      <c r="F4277" t="s">
        <v>134</v>
      </c>
      <c r="H4277" t="s">
        <v>276</v>
      </c>
      <c r="I4277">
        <v>2787</v>
      </c>
      <c r="J4277" t="s">
        <v>759</v>
      </c>
      <c r="K4277" t="s">
        <v>594</v>
      </c>
      <c r="L4277">
        <v>31999141438</v>
      </c>
      <c r="N4277">
        <v>0</v>
      </c>
      <c r="O4277" t="s">
        <v>5</v>
      </c>
      <c r="P4277">
        <v>0</v>
      </c>
      <c r="Q4277">
        <v>62</v>
      </c>
      <c r="R4277">
        <v>62</v>
      </c>
      <c r="S4277">
        <v>1</v>
      </c>
      <c r="T4277">
        <v>62</v>
      </c>
      <c r="U4277">
        <v>0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 t="s">
        <v>6</v>
      </c>
      <c r="AG4277">
        <v>596.9</v>
      </c>
      <c r="AT4277" s="1"/>
      <c r="AU4277" s="2" t="str">
        <f t="shared" si="57"/>
        <v>quarta-feira, 1 de julho de 2026</v>
      </c>
      <c r="AX4277" s="1" t="str" cm="1">
        <f t="array" ref="AX4277">IFERROR(_xlfn.TEXTJOIN(", ",TRUE,_xlfn._xlws.SORT(_xlfn.UNIQUE(_xlfn._xlws.FILTER($K$2:$K$2889,($I$2:$I$2889=I4277)*($K$2:$K$2889&lt;&gt;""))))),"")</f>
        <v>Leonardo</v>
      </c>
      <c r="AY4277" s="1" t="str">
        <f t="shared" si="58"/>
        <v>Banho</v>
      </c>
      <c r="AZ4277" s="1" t="str">
        <f t="shared" si="59"/>
        <v>5939 | Leonardo</v>
      </c>
      <c r="BA4277" s="1" t="str">
        <f t="shared" si="60"/>
        <v>Avulso</v>
      </c>
      <c r="BB4277" s="1" t="str">
        <f t="shared" si="61"/>
        <v>Banho Porte P Pelo Longo</v>
      </c>
      <c r="BC4277" s="1">
        <f t="shared" si="56"/>
        <v>62</v>
      </c>
    </row>
    <row r="4278" spans="1:55" x14ac:dyDescent="0.3">
      <c r="A4278" t="s">
        <v>11</v>
      </c>
      <c r="B4278" s="3">
        <v>46204</v>
      </c>
      <c r="C4278" t="s">
        <v>53</v>
      </c>
      <c r="D4278">
        <v>5939</v>
      </c>
      <c r="F4278" t="s">
        <v>169</v>
      </c>
      <c r="H4278" t="s">
        <v>276</v>
      </c>
      <c r="I4278">
        <v>2787</v>
      </c>
      <c r="J4278" t="s">
        <v>759</v>
      </c>
      <c r="K4278" t="s">
        <v>594</v>
      </c>
      <c r="L4278">
        <v>31999141438</v>
      </c>
      <c r="N4278">
        <v>0</v>
      </c>
      <c r="O4278" t="s">
        <v>5</v>
      </c>
      <c r="P4278">
        <v>0</v>
      </c>
      <c r="Q4278">
        <v>10</v>
      </c>
      <c r="R4278">
        <v>10</v>
      </c>
      <c r="S4278">
        <v>1</v>
      </c>
      <c r="T4278">
        <v>10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 t="s">
        <v>6</v>
      </c>
      <c r="AG4278">
        <v>596.9</v>
      </c>
      <c r="AT4278" s="1"/>
      <c r="AU4278" s="2" t="str">
        <f t="shared" si="57"/>
        <v>quarta-feira, 1 de julho de 2026</v>
      </c>
      <c r="AX4278" s="1" t="str" cm="1">
        <f t="array" ref="AX4278">IFERROR(_xlfn.TEXTJOIN(", ",TRUE,_xlfn._xlws.SORT(_xlfn.UNIQUE(_xlfn._xlws.FILTER($K$2:$K$2889,($I$2:$I$2889=I4278)*($K$2:$K$2889&lt;&gt;""))))),"")</f>
        <v>Leonardo</v>
      </c>
      <c r="AY4278" s="1" t="str">
        <f t="shared" si="58"/>
        <v>Serviços extras</v>
      </c>
      <c r="AZ4278" s="1" t="str">
        <f t="shared" si="59"/>
        <v>5939 | Leonardo</v>
      </c>
      <c r="BA4278" s="1" t="str">
        <f t="shared" si="60"/>
        <v>Avulso</v>
      </c>
      <c r="BB4278" s="1" t="str">
        <f t="shared" si="61"/>
        <v/>
      </c>
      <c r="BC4278" s="1">
        <f t="shared" si="56"/>
        <v>10</v>
      </c>
    </row>
    <row r="4279" spans="1:55" x14ac:dyDescent="0.3">
      <c r="A4279" t="s">
        <v>11</v>
      </c>
      <c r="B4279" s="3">
        <v>46204</v>
      </c>
      <c r="C4279" t="s">
        <v>53</v>
      </c>
      <c r="D4279">
        <v>5939</v>
      </c>
      <c r="F4279" t="s">
        <v>162</v>
      </c>
      <c r="H4279" t="s">
        <v>276</v>
      </c>
      <c r="I4279">
        <v>2787</v>
      </c>
      <c r="J4279" t="s">
        <v>759</v>
      </c>
      <c r="K4279" t="s">
        <v>594</v>
      </c>
      <c r="L4279">
        <v>31999141438</v>
      </c>
      <c r="N4279">
        <v>0</v>
      </c>
      <c r="O4279" t="s">
        <v>5</v>
      </c>
      <c r="P4279">
        <v>0</v>
      </c>
      <c r="Q4279">
        <v>35</v>
      </c>
      <c r="R4279">
        <v>35</v>
      </c>
      <c r="S4279">
        <v>1</v>
      </c>
      <c r="T4279">
        <v>35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 t="s">
        <v>6</v>
      </c>
      <c r="AG4279">
        <v>596.9</v>
      </c>
      <c r="AT4279" s="1"/>
      <c r="AU4279" s="2" t="str">
        <f t="shared" si="57"/>
        <v>quarta-feira, 1 de julho de 2026</v>
      </c>
      <c r="AX4279" s="1" t="str" cm="1">
        <f t="array" ref="AX4279">IFERROR(_xlfn.TEXTJOIN(", ",TRUE,_xlfn._xlws.SORT(_xlfn.UNIQUE(_xlfn._xlws.FILTER($K$2:$K$2889,($I$2:$I$2889=I4279)*($K$2:$K$2889&lt;&gt;""))))),"")</f>
        <v>Leonardo</v>
      </c>
      <c r="AY4279" s="1" t="str">
        <f t="shared" si="58"/>
        <v>Serviços extras</v>
      </c>
      <c r="AZ4279" s="1" t="str">
        <f t="shared" si="59"/>
        <v>5939 | Leonardo</v>
      </c>
      <c r="BA4279" s="1" t="str">
        <f t="shared" si="60"/>
        <v>Avulso</v>
      </c>
      <c r="BB4279" s="1" t="str">
        <f t="shared" si="61"/>
        <v>Hidratacao 2 Cupuacu 1 P Longo</v>
      </c>
      <c r="BC4279" s="1">
        <f t="shared" si="56"/>
        <v>35</v>
      </c>
    </row>
    <row r="4280" spans="1:55" x14ac:dyDescent="0.3">
      <c r="A4280" t="s">
        <v>141</v>
      </c>
      <c r="B4280" s="3">
        <v>46204</v>
      </c>
      <c r="C4280" t="s">
        <v>53</v>
      </c>
      <c r="D4280">
        <v>5944</v>
      </c>
      <c r="F4280" t="s">
        <v>183</v>
      </c>
      <c r="H4280" t="s">
        <v>276</v>
      </c>
      <c r="I4280">
        <v>2786</v>
      </c>
      <c r="J4280" t="s">
        <v>163</v>
      </c>
      <c r="K4280" t="s">
        <v>164</v>
      </c>
      <c r="L4280">
        <v>71996156653</v>
      </c>
      <c r="N4280">
        <v>0</v>
      </c>
      <c r="O4280" t="s">
        <v>5</v>
      </c>
      <c r="P4280">
        <v>0</v>
      </c>
      <c r="Q4280">
        <v>63</v>
      </c>
      <c r="R4280">
        <v>63</v>
      </c>
      <c r="S4280">
        <v>1</v>
      </c>
      <c r="T4280">
        <v>63</v>
      </c>
      <c r="U4280">
        <v>0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 t="s">
        <v>6</v>
      </c>
      <c r="AG4280">
        <v>63</v>
      </c>
      <c r="AT4280" s="1"/>
      <c r="AU4280" s="2" t="str">
        <f t="shared" si="57"/>
        <v>quarta-feira, 1 de julho de 2026</v>
      </c>
      <c r="AX4280" s="1" t="str" cm="1">
        <f t="array" ref="AX4280">IFERROR(_xlfn.TEXTJOIN(", ",TRUE,_xlfn._xlws.SORT(_xlfn.UNIQUE(_xlfn._xlws.FILTER($K$2:$K$2889,($I$2:$I$2889=I4280)*($K$2:$K$2889&lt;&gt;""))))),"")</f>
        <v>Kaleb</v>
      </c>
      <c r="AY4280" s="1" t="str">
        <f t="shared" si="58"/>
        <v>Serviços extras</v>
      </c>
      <c r="AZ4280" s="1" t="str">
        <f t="shared" si="59"/>
        <v>5944 | Kaleb</v>
      </c>
      <c r="BA4280" s="1" t="str">
        <f t="shared" si="60"/>
        <v>Avulso</v>
      </c>
      <c r="BB4280" s="1" t="str">
        <f t="shared" si="61"/>
        <v/>
      </c>
      <c r="BC4280" s="1">
        <f t="shared" si="56"/>
        <v>63</v>
      </c>
    </row>
    <row r="4281" spans="1:55" x14ac:dyDescent="0.3">
      <c r="A4281" t="s">
        <v>11</v>
      </c>
      <c r="B4281" s="3">
        <v>46204</v>
      </c>
      <c r="C4281" t="s">
        <v>53</v>
      </c>
      <c r="D4281">
        <v>5940</v>
      </c>
      <c r="F4281" t="s">
        <v>134</v>
      </c>
      <c r="H4281" t="s">
        <v>276</v>
      </c>
      <c r="I4281">
        <v>2932</v>
      </c>
      <c r="J4281" t="s">
        <v>876</v>
      </c>
      <c r="K4281" t="s">
        <v>877</v>
      </c>
      <c r="L4281">
        <v>557388288468</v>
      </c>
      <c r="N4281">
        <v>0</v>
      </c>
      <c r="O4281" t="s">
        <v>5</v>
      </c>
      <c r="P4281">
        <v>0</v>
      </c>
      <c r="Q4281">
        <v>62</v>
      </c>
      <c r="R4281">
        <v>62</v>
      </c>
      <c r="S4281">
        <v>1</v>
      </c>
      <c r="T4281">
        <v>62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  <c r="AE4281">
        <v>0</v>
      </c>
      <c r="AF4281" t="s">
        <v>6</v>
      </c>
      <c r="AG4281">
        <v>119</v>
      </c>
      <c r="AT4281" s="1"/>
      <c r="AU4281" s="2" t="str">
        <f t="shared" si="57"/>
        <v>quarta-feira, 1 de julho de 2026</v>
      </c>
      <c r="AX4281" s="1" t="str" cm="1">
        <f t="array" ref="AX4281">IFERROR(_xlfn.TEXTJOIN(", ",TRUE,_xlfn._xlws.SORT(_xlfn.UNIQUE(_xlfn._xlws.FILTER($K$2:$K$2889,($I$2:$I$2889=I4281)*($K$2:$K$2889&lt;&gt;""))))),"")</f>
        <v/>
      </c>
      <c r="AY4281" s="1" t="str">
        <f t="shared" si="58"/>
        <v>Banho</v>
      </c>
      <c r="AZ4281" s="1" t="str">
        <f t="shared" si="59"/>
        <v>5940 | Zulu</v>
      </c>
      <c r="BA4281" s="1" t="str">
        <f t="shared" si="60"/>
        <v>Avulso</v>
      </c>
      <c r="BB4281" s="1" t="str">
        <f t="shared" si="61"/>
        <v>Banho Porte P Pelo Longo</v>
      </c>
      <c r="BC4281" s="1">
        <f t="shared" si="56"/>
        <v>62</v>
      </c>
    </row>
    <row r="4282" spans="1:55" x14ac:dyDescent="0.3">
      <c r="A4282" t="s">
        <v>1</v>
      </c>
      <c r="B4282" s="3">
        <v>46204</v>
      </c>
      <c r="C4282" t="s">
        <v>53</v>
      </c>
      <c r="D4282">
        <v>5939</v>
      </c>
      <c r="E4282">
        <v>0</v>
      </c>
      <c r="F4282" t="s">
        <v>923</v>
      </c>
      <c r="H4282" t="s">
        <v>4</v>
      </c>
      <c r="I4282">
        <v>2787</v>
      </c>
      <c r="J4282" t="s">
        <v>759</v>
      </c>
      <c r="L4282">
        <v>31999141438</v>
      </c>
      <c r="N4282">
        <v>0</v>
      </c>
      <c r="O4282" t="s">
        <v>5</v>
      </c>
      <c r="P4282">
        <v>0</v>
      </c>
      <c r="Q4282">
        <v>39.9</v>
      </c>
      <c r="R4282">
        <v>39.9</v>
      </c>
      <c r="S4282">
        <v>1</v>
      </c>
      <c r="T4282">
        <v>39.9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 t="s">
        <v>6</v>
      </c>
      <c r="AG4282">
        <v>596.9</v>
      </c>
      <c r="AS4282" t="s">
        <v>515</v>
      </c>
      <c r="AT4282" s="1"/>
      <c r="AU4282" s="2" t="str">
        <f t="shared" si="57"/>
        <v>quarta-feira, 1 de julho de 2026</v>
      </c>
      <c r="AX4282" s="1" t="str" cm="1">
        <f t="array" ref="AX4282">IFERROR(_xlfn.TEXTJOIN(", ",TRUE,_xlfn._xlws.SORT(_xlfn.UNIQUE(_xlfn._xlws.FILTER($K$2:$K$2889,($I$2:$I$2889=I4282)*($K$2:$K$2889&lt;&gt;""))))),"")</f>
        <v>Leonardo</v>
      </c>
      <c r="AY4282" s="1" t="str">
        <f t="shared" si="58"/>
        <v>Loja</v>
      </c>
      <c r="AZ4282" s="1" t="str">
        <f t="shared" si="59"/>
        <v xml:space="preserve">5939 | </v>
      </c>
      <c r="BA4282" s="1" t="str">
        <f t="shared" si="60"/>
        <v>Outros</v>
      </c>
      <c r="BB4282" s="1" t="str">
        <f t="shared" si="61"/>
        <v/>
      </c>
      <c r="BC4282" s="1">
        <f t="shared" si="56"/>
        <v>39.9</v>
      </c>
    </row>
    <row r="4283" spans="1:55" x14ac:dyDescent="0.3">
      <c r="A4283" t="s">
        <v>11</v>
      </c>
      <c r="B4283" s="3">
        <v>46204</v>
      </c>
      <c r="C4283" t="s">
        <v>53</v>
      </c>
      <c r="D4283">
        <v>5940</v>
      </c>
      <c r="F4283" t="s">
        <v>169</v>
      </c>
      <c r="H4283" t="s">
        <v>276</v>
      </c>
      <c r="I4283">
        <v>2932</v>
      </c>
      <c r="J4283" t="s">
        <v>876</v>
      </c>
      <c r="K4283" t="s">
        <v>877</v>
      </c>
      <c r="L4283">
        <v>557388288468</v>
      </c>
      <c r="N4283">
        <v>0</v>
      </c>
      <c r="O4283" t="s">
        <v>5</v>
      </c>
      <c r="P4283">
        <v>0</v>
      </c>
      <c r="Q4283">
        <v>10</v>
      </c>
      <c r="R4283">
        <v>10</v>
      </c>
      <c r="S4283">
        <v>1</v>
      </c>
      <c r="T4283">
        <v>10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  <c r="AE4283">
        <v>0</v>
      </c>
      <c r="AF4283" t="s">
        <v>6</v>
      </c>
      <c r="AG4283">
        <v>119</v>
      </c>
      <c r="AT4283" s="1"/>
      <c r="AU4283" s="2" t="str">
        <f t="shared" si="57"/>
        <v>quarta-feira, 1 de julho de 2026</v>
      </c>
      <c r="AX4283" s="1" t="str" cm="1">
        <f t="array" ref="AX4283">IFERROR(_xlfn.TEXTJOIN(", ",TRUE,_xlfn._xlws.SORT(_xlfn.UNIQUE(_xlfn._xlws.FILTER($K$2:$K$2889,($I$2:$I$2889=I4283)*($K$2:$K$2889&lt;&gt;""))))),"")</f>
        <v/>
      </c>
      <c r="AY4283" s="1" t="str">
        <f t="shared" si="58"/>
        <v>Serviços extras</v>
      </c>
      <c r="AZ4283" s="1" t="str">
        <f t="shared" si="59"/>
        <v>5940 | Zulu</v>
      </c>
      <c r="BA4283" s="1" t="str">
        <f t="shared" si="60"/>
        <v>Avulso</v>
      </c>
      <c r="BB4283" s="1" t="str">
        <f t="shared" si="61"/>
        <v/>
      </c>
      <c r="BC4283" s="1">
        <f t="shared" si="56"/>
        <v>10</v>
      </c>
    </row>
    <row r="4284" spans="1:55" x14ac:dyDescent="0.3">
      <c r="A4284" t="s">
        <v>11</v>
      </c>
      <c r="B4284" s="3">
        <v>46204</v>
      </c>
      <c r="C4284" t="s">
        <v>53</v>
      </c>
      <c r="D4284">
        <v>5940</v>
      </c>
      <c r="F4284" t="s">
        <v>162</v>
      </c>
      <c r="H4284" t="s">
        <v>276</v>
      </c>
      <c r="I4284">
        <v>2932</v>
      </c>
      <c r="J4284" t="s">
        <v>876</v>
      </c>
      <c r="K4284" t="s">
        <v>877</v>
      </c>
      <c r="L4284">
        <v>557388288468</v>
      </c>
      <c r="N4284">
        <v>0</v>
      </c>
      <c r="O4284" t="s">
        <v>5</v>
      </c>
      <c r="P4284">
        <v>0</v>
      </c>
      <c r="Q4284">
        <v>35</v>
      </c>
      <c r="R4284">
        <v>35</v>
      </c>
      <c r="S4284">
        <v>1</v>
      </c>
      <c r="T4284">
        <v>35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  <c r="AE4284">
        <v>0</v>
      </c>
      <c r="AF4284" t="s">
        <v>6</v>
      </c>
      <c r="AG4284">
        <v>119</v>
      </c>
      <c r="AT4284" s="1"/>
      <c r="AU4284" s="2" t="str">
        <f t="shared" si="57"/>
        <v>quarta-feira, 1 de julho de 2026</v>
      </c>
      <c r="AX4284" s="1" t="str" cm="1">
        <f t="array" ref="AX4284">IFERROR(_xlfn.TEXTJOIN(", ",TRUE,_xlfn._xlws.SORT(_xlfn.UNIQUE(_xlfn._xlws.FILTER($K$2:$K$2889,($I$2:$I$2889=I4284)*($K$2:$K$2889&lt;&gt;""))))),"")</f>
        <v/>
      </c>
      <c r="AY4284" s="1" t="str">
        <f t="shared" si="58"/>
        <v>Serviços extras</v>
      </c>
      <c r="AZ4284" s="1" t="str">
        <f t="shared" si="59"/>
        <v>5940 | Zulu</v>
      </c>
      <c r="BA4284" s="1" t="str">
        <f t="shared" si="60"/>
        <v>Avulso</v>
      </c>
      <c r="BB4284" s="1" t="str">
        <f t="shared" si="61"/>
        <v>Hidratacao 2 Cupuacu 1 P Longo</v>
      </c>
      <c r="BC4284" s="1">
        <f t="shared" si="56"/>
        <v>35</v>
      </c>
    </row>
    <row r="4285" spans="1:55" x14ac:dyDescent="0.3">
      <c r="A4285" t="s">
        <v>839</v>
      </c>
      <c r="B4285" s="3">
        <v>46204</v>
      </c>
      <c r="C4285" t="s">
        <v>53</v>
      </c>
      <c r="D4285">
        <v>5940</v>
      </c>
      <c r="F4285" t="s">
        <v>146</v>
      </c>
      <c r="H4285" t="s">
        <v>276</v>
      </c>
      <c r="I4285">
        <v>2932</v>
      </c>
      <c r="J4285" t="s">
        <v>876</v>
      </c>
      <c r="K4285" t="s">
        <v>877</v>
      </c>
      <c r="L4285">
        <v>557388288468</v>
      </c>
      <c r="N4285">
        <v>0</v>
      </c>
      <c r="O4285" t="s">
        <v>5</v>
      </c>
      <c r="P4285">
        <v>0</v>
      </c>
      <c r="Q4285">
        <v>12</v>
      </c>
      <c r="R4285">
        <v>12</v>
      </c>
      <c r="S4285">
        <v>1</v>
      </c>
      <c r="T4285">
        <v>12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  <c r="AE4285">
        <v>0</v>
      </c>
      <c r="AF4285" t="s">
        <v>6</v>
      </c>
      <c r="AG4285">
        <v>119</v>
      </c>
      <c r="AT4285" s="1"/>
      <c r="AU4285" s="2" t="str">
        <f t="shared" si="57"/>
        <v>quarta-feira, 1 de julho de 2026</v>
      </c>
      <c r="AX4285" s="1" t="str" cm="1">
        <f t="array" ref="AX4285">IFERROR(_xlfn.TEXTJOIN(", ",TRUE,_xlfn._xlws.SORT(_xlfn.UNIQUE(_xlfn._xlws.FILTER($K$2:$K$2889,($I$2:$I$2889=I4285)*($K$2:$K$2889&lt;&gt;""))))),"")</f>
        <v/>
      </c>
      <c r="AY4285" s="1" t="str">
        <f t="shared" si="58"/>
        <v>Serviços extras</v>
      </c>
      <c r="AZ4285" s="1" t="str">
        <f t="shared" si="59"/>
        <v>5940 | Zulu</v>
      </c>
      <c r="BA4285" s="1" t="str">
        <f t="shared" si="60"/>
        <v>Avulso</v>
      </c>
      <c r="BB4285" s="1" t="str">
        <f t="shared" si="61"/>
        <v/>
      </c>
      <c r="BC4285" s="1">
        <f t="shared" si="56"/>
        <v>12</v>
      </c>
    </row>
    <row r="4286" spans="1:55" x14ac:dyDescent="0.3">
      <c r="A4286" t="s">
        <v>787</v>
      </c>
      <c r="B4286" s="3">
        <v>46204</v>
      </c>
      <c r="C4286" t="s">
        <v>53</v>
      </c>
      <c r="D4286">
        <v>5939</v>
      </c>
      <c r="F4286" t="s">
        <v>266</v>
      </c>
      <c r="H4286" t="s">
        <v>267</v>
      </c>
      <c r="I4286">
        <v>2787</v>
      </c>
      <c r="J4286" t="s">
        <v>759</v>
      </c>
      <c r="K4286" t="s">
        <v>594</v>
      </c>
      <c r="L4286">
        <v>31999141438</v>
      </c>
      <c r="N4286">
        <v>50</v>
      </c>
      <c r="O4286" t="s">
        <v>268</v>
      </c>
      <c r="P4286">
        <v>125</v>
      </c>
      <c r="Q4286">
        <v>250</v>
      </c>
      <c r="R4286">
        <v>250</v>
      </c>
      <c r="S4286">
        <v>1</v>
      </c>
      <c r="T4286">
        <v>250</v>
      </c>
      <c r="U4286">
        <v>0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 t="s">
        <v>6</v>
      </c>
      <c r="AG4286">
        <v>596.9</v>
      </c>
      <c r="AT4286" s="1" t="s">
        <v>269</v>
      </c>
      <c r="AU4286" s="2" t="str">
        <f t="shared" si="57"/>
        <v>quarta-feira, 1 de julho de 2026</v>
      </c>
      <c r="AX4286" s="1" t="str" cm="1">
        <f t="array" ref="AX4286">IFERROR(_xlfn.TEXTJOIN(", ",TRUE,_xlfn._xlws.SORT(_xlfn.UNIQUE(_xlfn._xlws.FILTER($K$2:$K$2889,($I$2:$I$2889=I4286)*($K$2:$K$2889&lt;&gt;""))))),"")</f>
        <v>Leonardo</v>
      </c>
      <c r="AY4286" s="1" t="str">
        <f t="shared" si="58"/>
        <v>Loja</v>
      </c>
      <c r="AZ4286" s="1" t="str">
        <f t="shared" si="59"/>
        <v>5939 | Leonardo</v>
      </c>
      <c r="BA4286" s="1" t="str">
        <f t="shared" si="60"/>
        <v>Outros</v>
      </c>
      <c r="BB4286" s="1" t="str">
        <f t="shared" si="61"/>
        <v/>
      </c>
      <c r="BC4286" s="1">
        <f t="shared" si="56"/>
        <v>250</v>
      </c>
    </row>
    <row r="4287" spans="1:55" x14ac:dyDescent="0.3">
      <c r="A4287" t="s">
        <v>1</v>
      </c>
      <c r="B4287" s="3">
        <v>46204</v>
      </c>
      <c r="C4287" t="s">
        <v>53</v>
      </c>
      <c r="D4287">
        <v>5939</v>
      </c>
      <c r="F4287" t="s">
        <v>316</v>
      </c>
      <c r="H4287" t="s">
        <v>267</v>
      </c>
      <c r="I4287">
        <v>2787</v>
      </c>
      <c r="J4287" t="s">
        <v>759</v>
      </c>
      <c r="K4287" t="s">
        <v>594</v>
      </c>
      <c r="L4287">
        <v>31999141438</v>
      </c>
      <c r="N4287">
        <v>0</v>
      </c>
      <c r="O4287" t="s">
        <v>5</v>
      </c>
      <c r="P4287">
        <v>0</v>
      </c>
      <c r="Q4287">
        <v>200</v>
      </c>
      <c r="R4287">
        <v>200</v>
      </c>
      <c r="S4287">
        <v>1</v>
      </c>
      <c r="T4287">
        <v>200</v>
      </c>
      <c r="U4287">
        <v>0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 t="s">
        <v>6</v>
      </c>
      <c r="AG4287">
        <v>596.9</v>
      </c>
      <c r="AT4287" s="1" t="s">
        <v>272</v>
      </c>
      <c r="AU4287" s="2" t="str">
        <f t="shared" si="57"/>
        <v>quarta-feira, 1 de julho de 2026</v>
      </c>
      <c r="AX4287" s="1" t="str" cm="1">
        <f t="array" ref="AX4287">IFERROR(_xlfn.TEXTJOIN(", ",TRUE,_xlfn._xlws.SORT(_xlfn.UNIQUE(_xlfn._xlws.FILTER($K$2:$K$2889,($I$2:$I$2889=I4287)*($K$2:$K$2889&lt;&gt;""))))),"")</f>
        <v>Leonardo</v>
      </c>
      <c r="AY4287" s="1" t="str">
        <f t="shared" si="58"/>
        <v>Loja</v>
      </c>
      <c r="AZ4287" s="1" t="str">
        <f t="shared" si="59"/>
        <v>5939 | Leonardo</v>
      </c>
      <c r="BA4287" s="1" t="str">
        <f t="shared" si="60"/>
        <v>Outros</v>
      </c>
      <c r="BB4287" s="1" t="str">
        <f t="shared" si="61"/>
        <v/>
      </c>
      <c r="BC4287" s="1">
        <f t="shared" si="56"/>
        <v>200</v>
      </c>
    </row>
    <row r="4288" spans="1:55" x14ac:dyDescent="0.3">
      <c r="A4288" t="s">
        <v>1</v>
      </c>
      <c r="B4288" s="3">
        <v>46204</v>
      </c>
      <c r="C4288" t="s">
        <v>53</v>
      </c>
      <c r="D4288">
        <v>5938</v>
      </c>
      <c r="F4288" t="s">
        <v>312</v>
      </c>
      <c r="H4288" t="s">
        <v>289</v>
      </c>
      <c r="I4288">
        <v>2703</v>
      </c>
      <c r="J4288" t="s">
        <v>50</v>
      </c>
      <c r="K4288" t="s">
        <v>167</v>
      </c>
      <c r="L4288">
        <v>5573982528737</v>
      </c>
      <c r="N4288">
        <v>0</v>
      </c>
      <c r="O4288" t="s">
        <v>5</v>
      </c>
      <c r="P4288">
        <v>0</v>
      </c>
      <c r="Q4288">
        <v>236</v>
      </c>
      <c r="R4288">
        <v>236</v>
      </c>
      <c r="S4288">
        <v>1</v>
      </c>
      <c r="T4288">
        <v>236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 t="s">
        <v>6</v>
      </c>
      <c r="AG4288">
        <v>256</v>
      </c>
      <c r="AT4288" s="1"/>
      <c r="AU4288" s="2" t="str">
        <f t="shared" si="57"/>
        <v>quarta-feira, 1 de julho de 2026</v>
      </c>
      <c r="AX4288" s="1" t="str" cm="1">
        <f t="array" ref="AX4288">IFERROR(_xlfn.TEXTJOIN(", ",TRUE,_xlfn._xlws.SORT(_xlfn.UNIQUE(_xlfn._xlws.FILTER($K$2:$K$2889,($I$2:$I$2889=I4288)*($K$2:$K$2889&lt;&gt;""))))),"")</f>
        <v>Lucky</v>
      </c>
      <c r="AY4288" s="1" t="str">
        <f t="shared" si="58"/>
        <v>Banho</v>
      </c>
      <c r="AZ4288" s="1" t="str">
        <f t="shared" si="59"/>
        <v>5938 | Lucky</v>
      </c>
      <c r="BA4288" s="1" t="str">
        <f t="shared" si="60"/>
        <v>Outros</v>
      </c>
      <c r="BB4288" s="1" t="str">
        <f t="shared" si="61"/>
        <v/>
      </c>
      <c r="BC4288" s="1">
        <f t="shared" si="56"/>
        <v>236</v>
      </c>
    </row>
    <row r="4289" spans="1:55" x14ac:dyDescent="0.3">
      <c r="A4289" t="s">
        <v>1</v>
      </c>
      <c r="B4289" s="3">
        <v>46204</v>
      </c>
      <c r="C4289" t="s">
        <v>53</v>
      </c>
      <c r="D4289">
        <v>5938</v>
      </c>
      <c r="F4289" t="s">
        <v>313</v>
      </c>
      <c r="H4289" t="s">
        <v>289</v>
      </c>
      <c r="I4289">
        <v>2703</v>
      </c>
      <c r="J4289" t="s">
        <v>50</v>
      </c>
      <c r="K4289" t="s">
        <v>167</v>
      </c>
      <c r="L4289">
        <v>5573982528737</v>
      </c>
      <c r="N4289">
        <v>0</v>
      </c>
      <c r="O4289" t="s">
        <v>5</v>
      </c>
      <c r="P4289">
        <v>0</v>
      </c>
      <c r="Q4289">
        <v>20</v>
      </c>
      <c r="R4289">
        <v>20</v>
      </c>
      <c r="S4289">
        <v>1</v>
      </c>
      <c r="T4289">
        <v>20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 t="s">
        <v>6</v>
      </c>
      <c r="AG4289">
        <v>256</v>
      </c>
      <c r="AT4289" s="1"/>
      <c r="AU4289" s="2" t="str">
        <f t="shared" si="57"/>
        <v>quarta-feira, 1 de julho de 2026</v>
      </c>
      <c r="AX4289" s="1" t="str" cm="1">
        <f t="array" ref="AX4289">IFERROR(_xlfn.TEXTJOIN(", ",TRUE,_xlfn._xlws.SORT(_xlfn.UNIQUE(_xlfn._xlws.FILTER($K$2:$K$2889,($I$2:$I$2889=I4289)*($K$2:$K$2889&lt;&gt;""))))),"")</f>
        <v>Lucky</v>
      </c>
      <c r="AY4289" s="1" t="str">
        <f t="shared" si="58"/>
        <v>Serviços extras</v>
      </c>
      <c r="AZ4289" s="1" t="str">
        <f t="shared" si="59"/>
        <v>5938 | Lucky</v>
      </c>
      <c r="BA4289" s="1" t="str">
        <f t="shared" si="60"/>
        <v>Outros</v>
      </c>
      <c r="BB4289" s="1" t="str">
        <f t="shared" si="61"/>
        <v/>
      </c>
      <c r="BC4289" s="1">
        <f t="shared" si="56"/>
        <v>20</v>
      </c>
    </row>
    <row r="4290" spans="1:55" x14ac:dyDescent="0.3">
      <c r="A4290" t="s">
        <v>141</v>
      </c>
      <c r="B4290" s="3">
        <v>46204</v>
      </c>
      <c r="C4290" t="s">
        <v>53</v>
      </c>
      <c r="D4290">
        <v>5942</v>
      </c>
      <c r="F4290" t="s">
        <v>924</v>
      </c>
      <c r="H4290" t="s">
        <v>276</v>
      </c>
      <c r="I4290">
        <v>2546</v>
      </c>
      <c r="J4290" t="s">
        <v>359</v>
      </c>
      <c r="K4290" t="s">
        <v>664</v>
      </c>
      <c r="L4290">
        <v>73988081729</v>
      </c>
      <c r="N4290">
        <v>0</v>
      </c>
      <c r="O4290" t="s">
        <v>5</v>
      </c>
      <c r="P4290">
        <v>0</v>
      </c>
      <c r="Q4290">
        <v>45</v>
      </c>
      <c r="R4290">
        <v>45</v>
      </c>
      <c r="S4290">
        <v>1</v>
      </c>
      <c r="T4290">
        <v>45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 t="s">
        <v>6</v>
      </c>
      <c r="AG4290">
        <v>130</v>
      </c>
      <c r="AJ4290" t="s">
        <v>214</v>
      </c>
      <c r="AL4290" t="s">
        <v>200</v>
      </c>
      <c r="AT4290" s="1"/>
      <c r="AU4290" s="2" t="str">
        <f t="shared" si="57"/>
        <v>quarta-feira, 1 de julho de 2026</v>
      </c>
      <c r="AX4290" s="1" t="str" cm="1">
        <f t="array" ref="AX4290">IFERROR(_xlfn.TEXTJOIN(", ",TRUE,_xlfn._xlws.SORT(_xlfn.UNIQUE(_xlfn._xlws.FILTER($K$2:$K$2889,($I$2:$I$2889=I4290)*($K$2:$K$2889&lt;&gt;""))))),"")</f>
        <v>Amendoa, Cacau, Nolah</v>
      </c>
      <c r="AY4290" s="1" t="str">
        <f t="shared" si="58"/>
        <v>Serviços extras</v>
      </c>
      <c r="AZ4290" s="1" t="str">
        <f t="shared" si="59"/>
        <v>5942 | Nolah</v>
      </c>
      <c r="BA4290" s="1" t="str">
        <f t="shared" si="60"/>
        <v>Avulso</v>
      </c>
      <c r="BB4290" s="1" t="str">
        <f t="shared" si="61"/>
        <v/>
      </c>
      <c r="BC4290" s="1">
        <f t="shared" si="56"/>
        <v>45</v>
      </c>
    </row>
    <row r="4291" spans="1:55" x14ac:dyDescent="0.3">
      <c r="A4291" t="s">
        <v>141</v>
      </c>
      <c r="B4291" s="3">
        <v>46204</v>
      </c>
      <c r="C4291" t="s">
        <v>53</v>
      </c>
      <c r="D4291">
        <v>5942</v>
      </c>
      <c r="F4291" t="s">
        <v>169</v>
      </c>
      <c r="H4291" t="s">
        <v>276</v>
      </c>
      <c r="I4291">
        <v>2546</v>
      </c>
      <c r="J4291" t="s">
        <v>359</v>
      </c>
      <c r="K4291" t="s">
        <v>664</v>
      </c>
      <c r="L4291">
        <v>73988081729</v>
      </c>
      <c r="N4291">
        <v>0</v>
      </c>
      <c r="O4291" t="s">
        <v>5</v>
      </c>
      <c r="P4291">
        <v>0</v>
      </c>
      <c r="Q4291">
        <v>10</v>
      </c>
      <c r="R4291">
        <v>10</v>
      </c>
      <c r="S4291">
        <v>1</v>
      </c>
      <c r="T4291">
        <v>10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 t="s">
        <v>6</v>
      </c>
      <c r="AG4291">
        <v>130</v>
      </c>
      <c r="AJ4291" t="s">
        <v>214</v>
      </c>
      <c r="AL4291" t="s">
        <v>200</v>
      </c>
      <c r="AT4291" s="1"/>
      <c r="AU4291" s="2" t="str">
        <f t="shared" si="57"/>
        <v>quarta-feira, 1 de julho de 2026</v>
      </c>
      <c r="AX4291" s="1" t="str" cm="1">
        <f t="array" ref="AX4291">IFERROR(_xlfn.TEXTJOIN(", ",TRUE,_xlfn._xlws.SORT(_xlfn.UNIQUE(_xlfn._xlws.FILTER($K$2:$K$2889,($I$2:$I$2889=I4291)*($K$2:$K$2889&lt;&gt;""))))),"")</f>
        <v>Amendoa, Cacau, Nolah</v>
      </c>
      <c r="AY4291" s="1" t="str">
        <f t="shared" si="58"/>
        <v>Serviços extras</v>
      </c>
      <c r="AZ4291" s="1" t="str">
        <f t="shared" si="59"/>
        <v>5942 | Nolah</v>
      </c>
      <c r="BA4291" s="1" t="str">
        <f t="shared" si="60"/>
        <v>Avulso</v>
      </c>
      <c r="BB4291" s="1" t="str">
        <f t="shared" si="61"/>
        <v/>
      </c>
      <c r="BC4291" s="1">
        <f t="shared" si="56"/>
        <v>10</v>
      </c>
    </row>
    <row r="4292" spans="1:55" x14ac:dyDescent="0.3">
      <c r="A4292" t="s">
        <v>141</v>
      </c>
      <c r="B4292" s="3">
        <v>46204</v>
      </c>
      <c r="C4292" t="s">
        <v>53</v>
      </c>
      <c r="D4292">
        <v>5942</v>
      </c>
      <c r="F4292" t="s">
        <v>159</v>
      </c>
      <c r="H4292" t="s">
        <v>276</v>
      </c>
      <c r="I4292">
        <v>2546</v>
      </c>
      <c r="J4292" t="s">
        <v>359</v>
      </c>
      <c r="K4292" t="s">
        <v>664</v>
      </c>
      <c r="L4292">
        <v>73988081729</v>
      </c>
      <c r="N4292">
        <v>0</v>
      </c>
      <c r="O4292" t="s">
        <v>5</v>
      </c>
      <c r="P4292">
        <v>0</v>
      </c>
      <c r="Q4292">
        <v>75</v>
      </c>
      <c r="R4292">
        <v>75</v>
      </c>
      <c r="S4292">
        <v>1</v>
      </c>
      <c r="T4292">
        <v>75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 t="s">
        <v>6</v>
      </c>
      <c r="AG4292">
        <v>130</v>
      </c>
      <c r="AJ4292" t="s">
        <v>214</v>
      </c>
      <c r="AL4292" t="s">
        <v>200</v>
      </c>
      <c r="AT4292" s="1"/>
      <c r="AU4292" s="2" t="str">
        <f t="shared" si="57"/>
        <v>quarta-feira, 1 de julho de 2026</v>
      </c>
      <c r="AX4292" s="1" t="str" cm="1">
        <f t="array" ref="AX4292">IFERROR(_xlfn.TEXTJOIN(", ",TRUE,_xlfn._xlws.SORT(_xlfn.UNIQUE(_xlfn._xlws.FILTER($K$2:$K$2889,($I$2:$I$2889=I4292)*($K$2:$K$2889&lt;&gt;""))))),"")</f>
        <v>Amendoa, Cacau, Nolah</v>
      </c>
      <c r="AY4292" s="1" t="str">
        <f t="shared" si="58"/>
        <v>Banho</v>
      </c>
      <c r="AZ4292" s="1" t="str">
        <f t="shared" si="59"/>
        <v>5942 | Nolah</v>
      </c>
      <c r="BA4292" s="1" t="str">
        <f t="shared" si="60"/>
        <v>Avulso</v>
      </c>
      <c r="BB4292" s="1" t="str">
        <f t="shared" si="61"/>
        <v>Banho Porte M Pelo curto</v>
      </c>
      <c r="BC4292" s="1">
        <f t="shared" si="56"/>
        <v>75</v>
      </c>
    </row>
    <row r="4293" spans="1:55" x14ac:dyDescent="0.3">
      <c r="A4293" t="s">
        <v>925</v>
      </c>
      <c r="B4293" s="3">
        <v>46204</v>
      </c>
      <c r="C4293" t="s">
        <v>53</v>
      </c>
      <c r="D4293">
        <v>5946</v>
      </c>
      <c r="F4293" t="s">
        <v>134</v>
      </c>
      <c r="H4293" t="s">
        <v>276</v>
      </c>
      <c r="I4293">
        <v>2366</v>
      </c>
      <c r="J4293" t="s">
        <v>926</v>
      </c>
      <c r="K4293" t="s">
        <v>384</v>
      </c>
      <c r="L4293">
        <v>73988308010</v>
      </c>
      <c r="N4293">
        <v>0</v>
      </c>
      <c r="O4293" t="s">
        <v>5</v>
      </c>
      <c r="P4293">
        <v>0</v>
      </c>
      <c r="Q4293">
        <v>62</v>
      </c>
      <c r="R4293">
        <v>62</v>
      </c>
      <c r="S4293">
        <v>1</v>
      </c>
      <c r="T4293">
        <v>62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 t="s">
        <v>6</v>
      </c>
      <c r="AG4293">
        <v>500</v>
      </c>
      <c r="AH4293" t="s">
        <v>207</v>
      </c>
      <c r="AK4293" t="s">
        <v>187</v>
      </c>
      <c r="AL4293" t="s">
        <v>188</v>
      </c>
      <c r="AT4293" s="1"/>
      <c r="AU4293" s="2" t="str">
        <f t="shared" si="57"/>
        <v>quarta-feira, 1 de julho de 2026</v>
      </c>
      <c r="AX4293" s="1" t="str" cm="1">
        <f t="array" ref="AX4293">IFERROR(_xlfn.TEXTJOIN(", ",TRUE,_xlfn._xlws.SORT(_xlfn.UNIQUE(_xlfn._xlws.FILTER($K$2:$K$2889,($I$2:$I$2889=I4293)*($K$2:$K$2889&lt;&gt;""))))),"")</f>
        <v/>
      </c>
      <c r="AY4293" s="1" t="str">
        <f t="shared" si="58"/>
        <v>Banho</v>
      </c>
      <c r="AZ4293" s="1" t="str">
        <f t="shared" si="59"/>
        <v>5946 | Apolo</v>
      </c>
      <c r="BA4293" s="1" t="str">
        <f t="shared" si="60"/>
        <v>Avulso</v>
      </c>
      <c r="BB4293" s="1" t="str">
        <f t="shared" si="61"/>
        <v>Banho Porte P Pelo Longo</v>
      </c>
      <c r="BC4293" s="1">
        <f t="shared" si="56"/>
        <v>62</v>
      </c>
    </row>
    <row r="4294" spans="1:55" x14ac:dyDescent="0.3">
      <c r="A4294" t="s">
        <v>141</v>
      </c>
      <c r="B4294" s="3">
        <v>46204</v>
      </c>
      <c r="C4294" t="s">
        <v>53</v>
      </c>
      <c r="D4294">
        <v>5946</v>
      </c>
      <c r="F4294" t="s">
        <v>183</v>
      </c>
      <c r="H4294" t="s">
        <v>276</v>
      </c>
      <c r="I4294">
        <v>2366</v>
      </c>
      <c r="J4294" t="s">
        <v>926</v>
      </c>
      <c r="K4294" t="s">
        <v>384</v>
      </c>
      <c r="L4294">
        <v>73988308010</v>
      </c>
      <c r="N4294">
        <v>0</v>
      </c>
      <c r="O4294" t="s">
        <v>5</v>
      </c>
      <c r="P4294">
        <v>0</v>
      </c>
      <c r="Q4294">
        <v>63</v>
      </c>
      <c r="R4294">
        <v>63</v>
      </c>
      <c r="S4294">
        <v>1</v>
      </c>
      <c r="T4294">
        <v>63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 t="s">
        <v>6</v>
      </c>
      <c r="AG4294">
        <v>500</v>
      </c>
      <c r="AH4294" t="s">
        <v>207</v>
      </c>
      <c r="AK4294" t="s">
        <v>187</v>
      </c>
      <c r="AL4294" t="s">
        <v>188</v>
      </c>
      <c r="AT4294" s="1"/>
      <c r="AU4294" s="2" t="str">
        <f t="shared" si="57"/>
        <v>quarta-feira, 1 de julho de 2026</v>
      </c>
      <c r="AX4294" s="1" t="str" cm="1">
        <f t="array" ref="AX4294">IFERROR(_xlfn.TEXTJOIN(", ",TRUE,_xlfn._xlws.SORT(_xlfn.UNIQUE(_xlfn._xlws.FILTER($K$2:$K$2889,($I$2:$I$2889=I4294)*($K$2:$K$2889&lt;&gt;""))))),"")</f>
        <v/>
      </c>
      <c r="AY4294" s="1" t="str">
        <f t="shared" si="58"/>
        <v>Serviços extras</v>
      </c>
      <c r="AZ4294" s="1" t="str">
        <f t="shared" si="59"/>
        <v>5946 | Apolo</v>
      </c>
      <c r="BA4294" s="1" t="str">
        <f t="shared" si="60"/>
        <v>Avulso</v>
      </c>
      <c r="BB4294" s="1" t="str">
        <f t="shared" si="61"/>
        <v/>
      </c>
      <c r="BC4294" s="1">
        <f t="shared" si="56"/>
        <v>63</v>
      </c>
    </row>
    <row r="4295" spans="1:55" x14ac:dyDescent="0.3">
      <c r="A4295" t="s">
        <v>141</v>
      </c>
      <c r="B4295" s="3">
        <v>46204</v>
      </c>
      <c r="C4295" t="s">
        <v>53</v>
      </c>
      <c r="D4295">
        <v>5946</v>
      </c>
      <c r="F4295" t="s">
        <v>134</v>
      </c>
      <c r="H4295" t="s">
        <v>276</v>
      </c>
      <c r="I4295">
        <v>2366</v>
      </c>
      <c r="J4295" t="s">
        <v>926</v>
      </c>
      <c r="K4295" t="s">
        <v>182</v>
      </c>
      <c r="L4295">
        <v>73988308010</v>
      </c>
      <c r="N4295">
        <v>0</v>
      </c>
      <c r="O4295" t="s">
        <v>5</v>
      </c>
      <c r="P4295">
        <v>0</v>
      </c>
      <c r="Q4295">
        <v>62</v>
      </c>
      <c r="R4295">
        <v>62</v>
      </c>
      <c r="S4295">
        <v>1</v>
      </c>
      <c r="T4295">
        <v>62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 t="s">
        <v>6</v>
      </c>
      <c r="AG4295">
        <v>500</v>
      </c>
      <c r="AH4295" t="s">
        <v>203</v>
      </c>
      <c r="AI4295" t="s">
        <v>204</v>
      </c>
      <c r="AJ4295" t="s">
        <v>192</v>
      </c>
      <c r="AK4295" t="s">
        <v>190</v>
      </c>
      <c r="AL4295" t="s">
        <v>188</v>
      </c>
      <c r="AT4295" s="1"/>
      <c r="AU4295" s="2" t="str">
        <f t="shared" si="57"/>
        <v>quarta-feira, 1 de julho de 2026</v>
      </c>
      <c r="AX4295" s="1" t="str" cm="1">
        <f t="array" ref="AX4295">IFERROR(_xlfn.TEXTJOIN(", ",TRUE,_xlfn._xlws.SORT(_xlfn.UNIQUE(_xlfn._xlws.FILTER($K$2:$K$2889,($I$2:$I$2889=I4295)*($K$2:$K$2889&lt;&gt;""))))),"")</f>
        <v/>
      </c>
      <c r="AY4295" s="1" t="str">
        <f t="shared" si="58"/>
        <v>Banho</v>
      </c>
      <c r="AZ4295" s="1" t="str">
        <f t="shared" si="59"/>
        <v>5946 | Amora</v>
      </c>
      <c r="BA4295" s="1" t="str">
        <f t="shared" si="60"/>
        <v>Avulso</v>
      </c>
      <c r="BB4295" s="1" t="str">
        <f t="shared" si="61"/>
        <v>Banho Porte P Pelo Longo</v>
      </c>
      <c r="BC4295" s="1">
        <f t="shared" si="56"/>
        <v>62</v>
      </c>
    </row>
    <row r="4296" spans="1:55" x14ac:dyDescent="0.3">
      <c r="A4296" t="s">
        <v>141</v>
      </c>
      <c r="B4296" s="3">
        <v>46204</v>
      </c>
      <c r="C4296" t="s">
        <v>53</v>
      </c>
      <c r="D4296">
        <v>5946</v>
      </c>
      <c r="F4296" t="s">
        <v>183</v>
      </c>
      <c r="H4296" t="s">
        <v>276</v>
      </c>
      <c r="I4296">
        <v>2366</v>
      </c>
      <c r="J4296" t="s">
        <v>926</v>
      </c>
      <c r="K4296" t="s">
        <v>182</v>
      </c>
      <c r="L4296">
        <v>73988308010</v>
      </c>
      <c r="N4296">
        <v>0</v>
      </c>
      <c r="O4296" t="s">
        <v>5</v>
      </c>
      <c r="P4296">
        <v>0</v>
      </c>
      <c r="Q4296">
        <v>63</v>
      </c>
      <c r="R4296">
        <v>63</v>
      </c>
      <c r="S4296">
        <v>1</v>
      </c>
      <c r="T4296">
        <v>63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 t="s">
        <v>6</v>
      </c>
      <c r="AG4296">
        <v>500</v>
      </c>
      <c r="AH4296" t="s">
        <v>203</v>
      </c>
      <c r="AI4296" t="s">
        <v>204</v>
      </c>
      <c r="AJ4296" t="s">
        <v>192</v>
      </c>
      <c r="AK4296" t="s">
        <v>190</v>
      </c>
      <c r="AL4296" t="s">
        <v>188</v>
      </c>
      <c r="AT4296" s="1"/>
      <c r="AU4296" s="2" t="str">
        <f t="shared" si="57"/>
        <v>quarta-feira, 1 de julho de 2026</v>
      </c>
      <c r="AX4296" s="1" t="str" cm="1">
        <f t="array" ref="AX4296">IFERROR(_xlfn.TEXTJOIN(", ",TRUE,_xlfn._xlws.SORT(_xlfn.UNIQUE(_xlfn._xlws.FILTER($K$2:$K$2889,($I$2:$I$2889=I4296)*($K$2:$K$2889&lt;&gt;""))))),"")</f>
        <v/>
      </c>
      <c r="AY4296" s="1" t="str">
        <f t="shared" si="58"/>
        <v>Serviços extras</v>
      </c>
      <c r="AZ4296" s="1" t="str">
        <f t="shared" si="59"/>
        <v>5946 | Amora</v>
      </c>
      <c r="BA4296" s="1" t="str">
        <f t="shared" si="60"/>
        <v>Avulso</v>
      </c>
      <c r="BB4296" s="1" t="str">
        <f t="shared" si="61"/>
        <v/>
      </c>
      <c r="BC4296" s="1">
        <f t="shared" si="56"/>
        <v>63</v>
      </c>
    </row>
    <row r="4297" spans="1:55" x14ac:dyDescent="0.3">
      <c r="A4297" t="s">
        <v>925</v>
      </c>
      <c r="B4297" s="3">
        <v>46204</v>
      </c>
      <c r="C4297" t="s">
        <v>53</v>
      </c>
      <c r="D4297">
        <v>5943</v>
      </c>
      <c r="F4297" t="s">
        <v>134</v>
      </c>
      <c r="H4297" t="s">
        <v>276</v>
      </c>
      <c r="I4297">
        <v>2908</v>
      </c>
      <c r="J4297" t="s">
        <v>68</v>
      </c>
      <c r="K4297" t="s">
        <v>892</v>
      </c>
      <c r="L4297">
        <v>73991198348</v>
      </c>
      <c r="N4297">
        <v>0</v>
      </c>
      <c r="O4297" t="s">
        <v>5</v>
      </c>
      <c r="P4297">
        <v>0</v>
      </c>
      <c r="Q4297">
        <v>62</v>
      </c>
      <c r="R4297">
        <v>62</v>
      </c>
      <c r="S4297">
        <v>1</v>
      </c>
      <c r="T4297">
        <v>62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  <c r="AE4297">
        <v>0</v>
      </c>
      <c r="AF4297" t="s">
        <v>6</v>
      </c>
      <c r="AG4297">
        <v>107</v>
      </c>
      <c r="AT4297" s="1"/>
      <c r="AU4297" s="2" t="str">
        <f t="shared" si="57"/>
        <v>quarta-feira, 1 de julho de 2026</v>
      </c>
      <c r="AX4297" s="1" t="str" cm="1">
        <f t="array" ref="AX4297">IFERROR(_xlfn.TEXTJOIN(", ",TRUE,_xlfn._xlws.SORT(_xlfn.UNIQUE(_xlfn._xlws.FILTER($K$2:$K$2889,($I$2:$I$2889=I4297)*($K$2:$K$2889&lt;&gt;""))))),"")</f>
        <v/>
      </c>
      <c r="AY4297" s="1" t="str">
        <f t="shared" si="58"/>
        <v>Banho</v>
      </c>
      <c r="AZ4297" s="1" t="str">
        <f t="shared" si="59"/>
        <v>5943 | Pompom</v>
      </c>
      <c r="BA4297" s="1" t="str">
        <f t="shared" si="60"/>
        <v>Avulso</v>
      </c>
      <c r="BB4297" s="1" t="str">
        <f t="shared" si="61"/>
        <v>Banho Porte P Pelo Longo</v>
      </c>
      <c r="BC4297" s="1">
        <f t="shared" si="56"/>
        <v>62</v>
      </c>
    </row>
    <row r="4298" spans="1:55" x14ac:dyDescent="0.3">
      <c r="A4298" t="s">
        <v>925</v>
      </c>
      <c r="B4298" s="3">
        <v>46204</v>
      </c>
      <c r="C4298" t="s">
        <v>53</v>
      </c>
      <c r="D4298">
        <v>5943</v>
      </c>
      <c r="F4298" t="s">
        <v>169</v>
      </c>
      <c r="H4298" t="s">
        <v>276</v>
      </c>
      <c r="I4298">
        <v>2908</v>
      </c>
      <c r="J4298" t="s">
        <v>68</v>
      </c>
      <c r="K4298" t="s">
        <v>892</v>
      </c>
      <c r="L4298">
        <v>73991198348</v>
      </c>
      <c r="N4298">
        <v>0</v>
      </c>
      <c r="O4298" t="s">
        <v>5</v>
      </c>
      <c r="P4298">
        <v>0</v>
      </c>
      <c r="Q4298">
        <v>10</v>
      </c>
      <c r="R4298">
        <v>10</v>
      </c>
      <c r="S4298">
        <v>1</v>
      </c>
      <c r="T4298">
        <v>10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  <c r="AE4298">
        <v>0</v>
      </c>
      <c r="AF4298" t="s">
        <v>6</v>
      </c>
      <c r="AG4298">
        <v>107</v>
      </c>
      <c r="AT4298" s="1"/>
      <c r="AU4298" s="2" t="str">
        <f t="shared" si="57"/>
        <v>quarta-feira, 1 de julho de 2026</v>
      </c>
      <c r="AX4298" s="1" t="str" cm="1">
        <f t="array" ref="AX4298">IFERROR(_xlfn.TEXTJOIN(", ",TRUE,_xlfn._xlws.SORT(_xlfn.UNIQUE(_xlfn._xlws.FILTER($K$2:$K$2889,($I$2:$I$2889=I4298)*($K$2:$K$2889&lt;&gt;""))))),"")</f>
        <v/>
      </c>
      <c r="AY4298" s="1" t="str">
        <f t="shared" si="58"/>
        <v>Serviços extras</v>
      </c>
      <c r="AZ4298" s="1" t="str">
        <f t="shared" si="59"/>
        <v>5943 | Pompom</v>
      </c>
      <c r="BA4298" s="1" t="str">
        <f t="shared" si="60"/>
        <v>Avulso</v>
      </c>
      <c r="BB4298" s="1" t="str">
        <f t="shared" si="61"/>
        <v/>
      </c>
      <c r="BC4298" s="1">
        <f t="shared" si="56"/>
        <v>10</v>
      </c>
    </row>
    <row r="4299" spans="1:55" x14ac:dyDescent="0.3">
      <c r="A4299" t="s">
        <v>925</v>
      </c>
      <c r="B4299" s="3">
        <v>46204</v>
      </c>
      <c r="C4299" t="s">
        <v>53</v>
      </c>
      <c r="D4299">
        <v>5943</v>
      </c>
      <c r="F4299" t="s">
        <v>282</v>
      </c>
      <c r="H4299" t="s">
        <v>276</v>
      </c>
      <c r="I4299">
        <v>2908</v>
      </c>
      <c r="J4299" t="s">
        <v>68</v>
      </c>
      <c r="K4299" t="s">
        <v>892</v>
      </c>
      <c r="L4299">
        <v>73991198348</v>
      </c>
      <c r="N4299">
        <v>0</v>
      </c>
      <c r="O4299" t="s">
        <v>5</v>
      </c>
      <c r="P4299">
        <v>0</v>
      </c>
      <c r="Q4299">
        <v>35</v>
      </c>
      <c r="R4299">
        <v>35</v>
      </c>
      <c r="S4299">
        <v>1</v>
      </c>
      <c r="T4299">
        <v>35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  <c r="AE4299">
        <v>0</v>
      </c>
      <c r="AF4299" t="s">
        <v>6</v>
      </c>
      <c r="AG4299">
        <v>107</v>
      </c>
      <c r="AT4299" s="1"/>
      <c r="AU4299" s="2" t="str">
        <f t="shared" si="57"/>
        <v>quarta-feira, 1 de julho de 2026</v>
      </c>
      <c r="AX4299" s="1" t="str" cm="1">
        <f t="array" ref="AX4299">IFERROR(_xlfn.TEXTJOIN(", ",TRUE,_xlfn._xlws.SORT(_xlfn.UNIQUE(_xlfn._xlws.FILTER($K$2:$K$2889,($I$2:$I$2889=I4299)*($K$2:$K$2889&lt;&gt;""))))),"")</f>
        <v/>
      </c>
      <c r="AY4299" s="1" t="str">
        <f t="shared" si="58"/>
        <v>Serviços extras</v>
      </c>
      <c r="AZ4299" s="1" t="str">
        <f t="shared" si="59"/>
        <v>5943 | Pompom</v>
      </c>
      <c r="BA4299" s="1" t="str">
        <f t="shared" si="60"/>
        <v>Avulso</v>
      </c>
      <c r="BB4299" s="1" t="str">
        <f t="shared" si="61"/>
        <v>Hidratacao 3 Spa Care 1 P longo</v>
      </c>
      <c r="BC4299" s="1">
        <f t="shared" ref="BC4299:BC4362" si="62">IF(ISBLANK(B4299),"", IF(ISBLANK(R4299),Q4299*S4299,R4299*S4299))</f>
        <v>35</v>
      </c>
    </row>
    <row r="4300" spans="1:55" x14ac:dyDescent="0.3">
      <c r="A4300" t="s">
        <v>11</v>
      </c>
      <c r="B4300" s="3">
        <v>46204</v>
      </c>
      <c r="C4300" t="s">
        <v>53</v>
      </c>
      <c r="D4300">
        <v>5945</v>
      </c>
      <c r="F4300" t="s">
        <v>134</v>
      </c>
      <c r="H4300" t="s">
        <v>276</v>
      </c>
      <c r="I4300">
        <v>2279</v>
      </c>
      <c r="J4300" t="s">
        <v>37</v>
      </c>
      <c r="K4300" t="s">
        <v>421</v>
      </c>
      <c r="L4300">
        <v>71999867411</v>
      </c>
      <c r="N4300">
        <v>0</v>
      </c>
      <c r="O4300" t="s">
        <v>5</v>
      </c>
      <c r="P4300">
        <v>0</v>
      </c>
      <c r="Q4300">
        <v>62</v>
      </c>
      <c r="R4300">
        <v>62</v>
      </c>
      <c r="S4300">
        <v>1</v>
      </c>
      <c r="T4300">
        <v>62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  <c r="AE4300">
        <v>0</v>
      </c>
      <c r="AF4300" t="s">
        <v>6</v>
      </c>
      <c r="AG4300">
        <v>72</v>
      </c>
      <c r="AH4300" t="s">
        <v>422</v>
      </c>
      <c r="AI4300" t="s">
        <v>295</v>
      </c>
      <c r="AJ4300" t="s">
        <v>192</v>
      </c>
      <c r="AK4300" t="s">
        <v>187</v>
      </c>
      <c r="AL4300" t="s">
        <v>188</v>
      </c>
      <c r="AT4300" s="1"/>
      <c r="AU4300" s="2" t="str">
        <f t="shared" si="57"/>
        <v>quarta-feira, 1 de julho de 2026</v>
      </c>
      <c r="AX4300" s="1" t="str" cm="1">
        <f t="array" ref="AX4300">IFERROR(_xlfn.TEXTJOIN(", ",TRUE,_xlfn._xlws.SORT(_xlfn.UNIQUE(_xlfn._xlws.FILTER($K$2:$K$2889,($I$2:$I$2889=I4300)*($K$2:$K$2889&lt;&gt;""))))),"")</f>
        <v>Tobias</v>
      </c>
      <c r="AY4300" s="1" t="str">
        <f t="shared" si="58"/>
        <v>Banho</v>
      </c>
      <c r="AZ4300" s="1" t="str">
        <f t="shared" si="59"/>
        <v>5945 | Tobias</v>
      </c>
      <c r="BA4300" s="1" t="str">
        <f t="shared" si="60"/>
        <v>Avulso</v>
      </c>
      <c r="BB4300" s="1" t="str">
        <f t="shared" si="61"/>
        <v>Banho Porte P Pelo Longo</v>
      </c>
      <c r="BC4300" s="1">
        <f t="shared" si="62"/>
        <v>62</v>
      </c>
    </row>
    <row r="4301" spans="1:55" x14ac:dyDescent="0.3">
      <c r="A4301" t="s">
        <v>11</v>
      </c>
      <c r="B4301" s="3">
        <v>46204</v>
      </c>
      <c r="C4301" t="s">
        <v>53</v>
      </c>
      <c r="D4301">
        <v>5945</v>
      </c>
      <c r="F4301" t="s">
        <v>169</v>
      </c>
      <c r="H4301" t="s">
        <v>276</v>
      </c>
      <c r="I4301">
        <v>2279</v>
      </c>
      <c r="J4301" t="s">
        <v>37</v>
      </c>
      <c r="K4301" t="s">
        <v>421</v>
      </c>
      <c r="L4301">
        <v>71999867411</v>
      </c>
      <c r="N4301">
        <v>0</v>
      </c>
      <c r="O4301" t="s">
        <v>5</v>
      </c>
      <c r="P4301">
        <v>0</v>
      </c>
      <c r="Q4301">
        <v>10</v>
      </c>
      <c r="R4301">
        <v>10</v>
      </c>
      <c r="S4301">
        <v>1</v>
      </c>
      <c r="T4301">
        <v>10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  <c r="AE4301">
        <v>0</v>
      </c>
      <c r="AF4301" t="s">
        <v>6</v>
      </c>
      <c r="AG4301">
        <v>72</v>
      </c>
      <c r="AH4301" t="s">
        <v>422</v>
      </c>
      <c r="AI4301" t="s">
        <v>295</v>
      </c>
      <c r="AJ4301" t="s">
        <v>192</v>
      </c>
      <c r="AK4301" t="s">
        <v>187</v>
      </c>
      <c r="AL4301" t="s">
        <v>188</v>
      </c>
      <c r="AT4301" s="1"/>
      <c r="AU4301" s="2" t="str">
        <f t="shared" si="57"/>
        <v>quarta-feira, 1 de julho de 2026</v>
      </c>
      <c r="AX4301" s="1" t="str" cm="1">
        <f t="array" ref="AX4301">IFERROR(_xlfn.TEXTJOIN(", ",TRUE,_xlfn._xlws.SORT(_xlfn.UNIQUE(_xlfn._xlws.FILTER($K$2:$K$2889,($I$2:$I$2889=I4301)*($K$2:$K$2889&lt;&gt;""))))),"")</f>
        <v>Tobias</v>
      </c>
      <c r="AY4301" s="1" t="str">
        <f t="shared" si="58"/>
        <v>Serviços extras</v>
      </c>
      <c r="AZ4301" s="1" t="str">
        <f t="shared" si="59"/>
        <v>5945 | Tobias</v>
      </c>
      <c r="BA4301" s="1" t="str">
        <f t="shared" si="60"/>
        <v>Avulso</v>
      </c>
      <c r="BB4301" s="1" t="str">
        <f t="shared" si="61"/>
        <v/>
      </c>
      <c r="BC4301" s="1">
        <f t="shared" si="62"/>
        <v>10</v>
      </c>
    </row>
    <row r="4302" spans="1:55" x14ac:dyDescent="0.3">
      <c r="A4302" t="s">
        <v>1</v>
      </c>
      <c r="B4302" s="3">
        <v>46204</v>
      </c>
      <c r="C4302" t="s">
        <v>53</v>
      </c>
      <c r="D4302">
        <v>5946</v>
      </c>
      <c r="E4302">
        <v>0</v>
      </c>
      <c r="F4302" t="s">
        <v>308</v>
      </c>
      <c r="H4302" t="s">
        <v>4</v>
      </c>
      <c r="I4302">
        <v>2366</v>
      </c>
      <c r="J4302" t="s">
        <v>926</v>
      </c>
      <c r="L4302">
        <v>73988308010</v>
      </c>
      <c r="N4302">
        <v>0</v>
      </c>
      <c r="O4302" t="s">
        <v>5</v>
      </c>
      <c r="P4302">
        <v>0</v>
      </c>
      <c r="Q4302">
        <v>250</v>
      </c>
      <c r="R4302">
        <v>250</v>
      </c>
      <c r="S4302">
        <v>2</v>
      </c>
      <c r="T4302">
        <v>250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 t="s">
        <v>6</v>
      </c>
      <c r="AG4302">
        <v>500</v>
      </c>
      <c r="AS4302" t="s">
        <v>176</v>
      </c>
      <c r="AT4302" s="1"/>
      <c r="AU4302" s="2" t="str">
        <f t="shared" si="57"/>
        <v>quarta-feira, 1 de julho de 2026</v>
      </c>
      <c r="AX4302" s="1" t="str" cm="1">
        <f t="array" ref="AX4302">IFERROR(_xlfn.TEXTJOIN(", ",TRUE,_xlfn._xlws.SORT(_xlfn.UNIQUE(_xlfn._xlws.FILTER($K$2:$K$2889,($I$2:$I$2889=I4302)*($K$2:$K$2889&lt;&gt;""))))),"")</f>
        <v/>
      </c>
      <c r="AY4302" s="1" t="str">
        <f t="shared" si="58"/>
        <v>Loja</v>
      </c>
      <c r="AZ4302" s="1" t="str">
        <f t="shared" si="59"/>
        <v xml:space="preserve">5946 | </v>
      </c>
      <c r="BA4302" s="1" t="str">
        <f t="shared" si="60"/>
        <v>Outros</v>
      </c>
      <c r="BB4302" s="1" t="str">
        <f t="shared" si="61"/>
        <v/>
      </c>
      <c r="BC4302" s="1">
        <f t="shared" si="62"/>
        <v>500</v>
      </c>
    </row>
    <row r="4303" spans="1:55" x14ac:dyDescent="0.3">
      <c r="A4303" t="s">
        <v>11</v>
      </c>
      <c r="B4303" s="3">
        <v>46204</v>
      </c>
      <c r="C4303" t="s">
        <v>53</v>
      </c>
      <c r="D4303">
        <v>5947</v>
      </c>
      <c r="F4303" t="s">
        <v>312</v>
      </c>
      <c r="H4303" t="s">
        <v>289</v>
      </c>
      <c r="I4303">
        <v>2162</v>
      </c>
      <c r="J4303" t="s">
        <v>49</v>
      </c>
      <c r="K4303" t="s">
        <v>927</v>
      </c>
      <c r="L4303">
        <v>73981089758</v>
      </c>
      <c r="N4303">
        <v>0</v>
      </c>
      <c r="O4303" t="s">
        <v>5</v>
      </c>
      <c r="P4303">
        <v>0</v>
      </c>
      <c r="Q4303">
        <v>216</v>
      </c>
      <c r="R4303">
        <v>216</v>
      </c>
      <c r="S4303">
        <v>1</v>
      </c>
      <c r="T4303">
        <v>216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 t="s">
        <v>6</v>
      </c>
      <c r="AG4303">
        <v>236</v>
      </c>
      <c r="AH4303" t="s">
        <v>207</v>
      </c>
      <c r="AI4303" t="s">
        <v>227</v>
      </c>
      <c r="AJ4303" t="s">
        <v>192</v>
      </c>
      <c r="AK4303" t="s">
        <v>190</v>
      </c>
      <c r="AL4303" t="s">
        <v>188</v>
      </c>
      <c r="AT4303" s="1"/>
      <c r="AU4303" s="2" t="str">
        <f t="shared" si="57"/>
        <v>quarta-feira, 1 de julho de 2026</v>
      </c>
      <c r="AX4303" s="1" t="str" cm="1">
        <f t="array" ref="AX4303">IFERROR(_xlfn.TEXTJOIN(", ",TRUE,_xlfn._xlws.SORT(_xlfn.UNIQUE(_xlfn._xlws.FILTER($K$2:$K$2889,($I$2:$I$2889=I4303)*($K$2:$K$2889&lt;&gt;""))))),"")</f>
        <v/>
      </c>
      <c r="AY4303" s="1" t="str">
        <f t="shared" si="58"/>
        <v>Banho</v>
      </c>
      <c r="AZ4303" s="1" t="str">
        <f t="shared" si="59"/>
        <v>5947 | Nibs</v>
      </c>
      <c r="BA4303" s="1" t="str">
        <f t="shared" si="60"/>
        <v>Outros</v>
      </c>
      <c r="BB4303" s="1" t="str">
        <f t="shared" si="61"/>
        <v/>
      </c>
      <c r="BC4303" s="1">
        <f t="shared" si="62"/>
        <v>216</v>
      </c>
    </row>
    <row r="4304" spans="1:55" x14ac:dyDescent="0.3">
      <c r="A4304" t="s">
        <v>11</v>
      </c>
      <c r="B4304" s="3">
        <v>46204</v>
      </c>
      <c r="C4304" t="s">
        <v>53</v>
      </c>
      <c r="D4304">
        <v>5947</v>
      </c>
      <c r="F4304" t="s">
        <v>313</v>
      </c>
      <c r="H4304" t="s">
        <v>289</v>
      </c>
      <c r="I4304">
        <v>2162</v>
      </c>
      <c r="J4304" t="s">
        <v>49</v>
      </c>
      <c r="K4304" t="s">
        <v>927</v>
      </c>
      <c r="L4304">
        <v>73981089758</v>
      </c>
      <c r="N4304">
        <v>0</v>
      </c>
      <c r="O4304" t="s">
        <v>5</v>
      </c>
      <c r="P4304">
        <v>0</v>
      </c>
      <c r="Q4304">
        <v>20</v>
      </c>
      <c r="R4304">
        <v>20</v>
      </c>
      <c r="S4304">
        <v>1</v>
      </c>
      <c r="T4304">
        <v>20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 t="s">
        <v>6</v>
      </c>
      <c r="AG4304">
        <v>236</v>
      </c>
      <c r="AH4304" t="s">
        <v>207</v>
      </c>
      <c r="AI4304" t="s">
        <v>227</v>
      </c>
      <c r="AJ4304" t="s">
        <v>192</v>
      </c>
      <c r="AK4304" t="s">
        <v>190</v>
      </c>
      <c r="AL4304" t="s">
        <v>188</v>
      </c>
      <c r="AT4304" s="1"/>
      <c r="AU4304" s="2" t="str">
        <f t="shared" si="57"/>
        <v>quarta-feira, 1 de julho de 2026</v>
      </c>
      <c r="AX4304" s="1" t="str" cm="1">
        <f t="array" ref="AX4304">IFERROR(_xlfn.TEXTJOIN(", ",TRUE,_xlfn._xlws.SORT(_xlfn.UNIQUE(_xlfn._xlws.FILTER($K$2:$K$2889,($I$2:$I$2889=I4304)*($K$2:$K$2889&lt;&gt;""))))),"")</f>
        <v/>
      </c>
      <c r="AY4304" s="1" t="str">
        <f t="shared" si="58"/>
        <v>Serviços extras</v>
      </c>
      <c r="AZ4304" s="1" t="str">
        <f t="shared" si="59"/>
        <v>5947 | Nibs</v>
      </c>
      <c r="BA4304" s="1" t="str">
        <f t="shared" si="60"/>
        <v>Outros</v>
      </c>
      <c r="BB4304" s="1" t="str">
        <f t="shared" si="61"/>
        <v/>
      </c>
      <c r="BC4304" s="1">
        <f t="shared" si="62"/>
        <v>20</v>
      </c>
    </row>
    <row r="4305" spans="1:55" x14ac:dyDescent="0.3">
      <c r="A4305" t="s">
        <v>141</v>
      </c>
      <c r="B4305" s="3">
        <v>46206</v>
      </c>
      <c r="C4305" t="s">
        <v>2</v>
      </c>
      <c r="D4305">
        <v>5948</v>
      </c>
      <c r="F4305" t="s">
        <v>134</v>
      </c>
      <c r="H4305" t="s">
        <v>276</v>
      </c>
      <c r="I4305">
        <v>2665</v>
      </c>
      <c r="J4305" t="s">
        <v>525</v>
      </c>
      <c r="K4305" t="s">
        <v>691</v>
      </c>
      <c r="L4305">
        <v>5573991554369</v>
      </c>
      <c r="N4305">
        <v>0</v>
      </c>
      <c r="O4305" t="s">
        <v>5</v>
      </c>
      <c r="P4305">
        <v>0</v>
      </c>
      <c r="Q4305">
        <v>62</v>
      </c>
      <c r="R4305">
        <v>62</v>
      </c>
      <c r="S4305">
        <v>1</v>
      </c>
      <c r="T4305">
        <v>62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 t="s">
        <v>6</v>
      </c>
      <c r="AG4305">
        <v>125</v>
      </c>
      <c r="AT4305" s="1"/>
      <c r="AU4305" s="2" t="str">
        <f t="shared" si="57"/>
        <v>sexta-feira, 3 de julho de 2026</v>
      </c>
      <c r="AX4305" s="1" t="str" cm="1">
        <f t="array" ref="AX4305">IFERROR(_xlfn.TEXTJOIN(", ",TRUE,_xlfn._xlws.SORT(_xlfn.UNIQUE(_xlfn._xlws.FILTER($K$2:$K$2889,($I$2:$I$2889=I4305)*($K$2:$K$2889&lt;&gt;""))))),"")</f>
        <v>Dora, Oliver</v>
      </c>
      <c r="AY4305" s="1" t="str">
        <f t="shared" si="58"/>
        <v>Banho</v>
      </c>
      <c r="AZ4305" s="1" t="str">
        <f t="shared" si="59"/>
        <v>5948 | Oliver</v>
      </c>
      <c r="BA4305" s="1" t="str">
        <f t="shared" si="60"/>
        <v>Avulso</v>
      </c>
      <c r="BB4305" s="1" t="str">
        <f t="shared" si="61"/>
        <v>Banho Porte P Pelo Longo</v>
      </c>
      <c r="BC4305" s="1">
        <f t="shared" si="62"/>
        <v>62</v>
      </c>
    </row>
    <row r="4306" spans="1:55" x14ac:dyDescent="0.3">
      <c r="A4306" t="s">
        <v>141</v>
      </c>
      <c r="B4306" s="3">
        <v>46206</v>
      </c>
      <c r="C4306" t="s">
        <v>2</v>
      </c>
      <c r="D4306">
        <v>5948</v>
      </c>
      <c r="F4306" t="s">
        <v>183</v>
      </c>
      <c r="H4306" t="s">
        <v>276</v>
      </c>
      <c r="I4306">
        <v>2665</v>
      </c>
      <c r="J4306" t="s">
        <v>525</v>
      </c>
      <c r="K4306" t="s">
        <v>691</v>
      </c>
      <c r="L4306">
        <v>5573991554369</v>
      </c>
      <c r="N4306">
        <v>0</v>
      </c>
      <c r="O4306" t="s">
        <v>5</v>
      </c>
      <c r="P4306">
        <v>0</v>
      </c>
      <c r="Q4306">
        <v>63</v>
      </c>
      <c r="R4306">
        <v>63</v>
      </c>
      <c r="S4306">
        <v>1</v>
      </c>
      <c r="T4306">
        <v>63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0</v>
      </c>
      <c r="AF4306" t="s">
        <v>6</v>
      </c>
      <c r="AG4306">
        <v>125</v>
      </c>
      <c r="AT4306" s="1"/>
      <c r="AU4306" s="2" t="str">
        <f t="shared" si="57"/>
        <v>sexta-feira, 3 de julho de 2026</v>
      </c>
      <c r="AX4306" s="1" t="str" cm="1">
        <f t="array" ref="AX4306">IFERROR(_xlfn.TEXTJOIN(", ",TRUE,_xlfn._xlws.SORT(_xlfn.UNIQUE(_xlfn._xlws.FILTER($K$2:$K$2889,($I$2:$I$2889=I4306)*($K$2:$K$2889&lt;&gt;""))))),"")</f>
        <v>Dora, Oliver</v>
      </c>
      <c r="AY4306" s="1" t="str">
        <f t="shared" si="58"/>
        <v>Serviços extras</v>
      </c>
      <c r="AZ4306" s="1" t="str">
        <f t="shared" si="59"/>
        <v>5948 | Oliver</v>
      </c>
      <c r="BA4306" s="1" t="str">
        <f t="shared" si="60"/>
        <v>Avulso</v>
      </c>
      <c r="BB4306" s="1" t="str">
        <f t="shared" si="61"/>
        <v/>
      </c>
      <c r="BC4306" s="1">
        <f t="shared" si="62"/>
        <v>63</v>
      </c>
    </row>
    <row r="4307" spans="1:55" x14ac:dyDescent="0.3">
      <c r="A4307" t="s">
        <v>925</v>
      </c>
      <c r="B4307" s="3">
        <v>46206</v>
      </c>
      <c r="C4307" t="s">
        <v>2</v>
      </c>
      <c r="D4307">
        <v>5949</v>
      </c>
      <c r="F4307" t="s">
        <v>134</v>
      </c>
      <c r="H4307" t="s">
        <v>276</v>
      </c>
      <c r="I4307">
        <v>2915</v>
      </c>
      <c r="J4307" t="s">
        <v>602</v>
      </c>
      <c r="K4307" t="s">
        <v>155</v>
      </c>
      <c r="L4307">
        <v>557391515975</v>
      </c>
      <c r="N4307">
        <v>0</v>
      </c>
      <c r="O4307" t="s">
        <v>5</v>
      </c>
      <c r="P4307">
        <v>0</v>
      </c>
      <c r="Q4307">
        <v>62</v>
      </c>
      <c r="R4307">
        <v>62</v>
      </c>
      <c r="S4307">
        <v>1</v>
      </c>
      <c r="T4307">
        <v>62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 t="s">
        <v>6</v>
      </c>
      <c r="AG4307">
        <v>62</v>
      </c>
      <c r="AT4307" s="1"/>
      <c r="AU4307" s="2" t="str">
        <f t="shared" si="57"/>
        <v>sexta-feira, 3 de julho de 2026</v>
      </c>
      <c r="AX4307" s="1" t="str" cm="1">
        <f t="array" ref="AX4307">IFERROR(_xlfn.TEXTJOIN(", ",TRUE,_xlfn._xlws.SORT(_xlfn.UNIQUE(_xlfn._xlws.FILTER($K$2:$K$2889,($I$2:$I$2889=I4307)*($K$2:$K$2889&lt;&gt;""))))),"")</f>
        <v/>
      </c>
      <c r="AY4307" s="1" t="str">
        <f t="shared" si="58"/>
        <v>Banho</v>
      </c>
      <c r="AZ4307" s="1" t="str">
        <f t="shared" si="59"/>
        <v>5949 | Mel</v>
      </c>
      <c r="BA4307" s="1" t="str">
        <f t="shared" si="60"/>
        <v>Avulso</v>
      </c>
      <c r="BB4307" s="1" t="str">
        <f t="shared" si="61"/>
        <v>Banho Porte P Pelo Longo</v>
      </c>
      <c r="BC4307" s="1">
        <f t="shared" si="62"/>
        <v>62</v>
      </c>
    </row>
    <row r="4308" spans="1:55" x14ac:dyDescent="0.3">
      <c r="A4308" t="s">
        <v>925</v>
      </c>
      <c r="B4308" s="3">
        <v>46206</v>
      </c>
      <c r="C4308" t="s">
        <v>2</v>
      </c>
      <c r="D4308">
        <v>5952</v>
      </c>
      <c r="F4308" t="s">
        <v>134</v>
      </c>
      <c r="H4308" t="s">
        <v>276</v>
      </c>
      <c r="I4308">
        <v>2218</v>
      </c>
      <c r="J4308" t="s">
        <v>205</v>
      </c>
      <c r="K4308" t="s">
        <v>206</v>
      </c>
      <c r="L4308">
        <v>73991335992</v>
      </c>
      <c r="N4308">
        <v>0</v>
      </c>
      <c r="O4308" t="s">
        <v>5</v>
      </c>
      <c r="P4308">
        <v>0</v>
      </c>
      <c r="Q4308">
        <v>62</v>
      </c>
      <c r="R4308">
        <v>62</v>
      </c>
      <c r="S4308">
        <v>1</v>
      </c>
      <c r="T4308">
        <v>62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 t="s">
        <v>6</v>
      </c>
      <c r="AG4308">
        <v>215</v>
      </c>
      <c r="AH4308" t="s">
        <v>207</v>
      </c>
      <c r="AI4308" t="s">
        <v>196</v>
      </c>
      <c r="AJ4308" t="s">
        <v>192</v>
      </c>
      <c r="AK4308" t="s">
        <v>190</v>
      </c>
      <c r="AL4308" t="s">
        <v>188</v>
      </c>
      <c r="AT4308" s="1"/>
      <c r="AU4308" s="2" t="str">
        <f t="shared" si="57"/>
        <v>sexta-feira, 3 de julho de 2026</v>
      </c>
      <c r="AX4308" s="1" t="str" cm="1">
        <f t="array" ref="AX4308">IFERROR(_xlfn.TEXTJOIN(", ",TRUE,_xlfn._xlws.SORT(_xlfn.UNIQUE(_xlfn._xlws.FILTER($K$2:$K$2889,($I$2:$I$2889=I4308)*($K$2:$K$2889&lt;&gt;""))))),"")</f>
        <v>Moana</v>
      </c>
      <c r="AY4308" s="1" t="str">
        <f t="shared" si="58"/>
        <v>Banho</v>
      </c>
      <c r="AZ4308" s="1" t="str">
        <f t="shared" si="59"/>
        <v>5952 | Moana</v>
      </c>
      <c r="BA4308" s="1" t="str">
        <f t="shared" si="60"/>
        <v>Avulso</v>
      </c>
      <c r="BB4308" s="1" t="str">
        <f t="shared" si="61"/>
        <v>Banho Porte P Pelo Longo</v>
      </c>
      <c r="BC4308" s="1">
        <f t="shared" si="62"/>
        <v>62</v>
      </c>
    </row>
    <row r="4309" spans="1:55" x14ac:dyDescent="0.3">
      <c r="A4309" t="s">
        <v>141</v>
      </c>
      <c r="B4309" s="3">
        <v>46206</v>
      </c>
      <c r="C4309" t="s">
        <v>2</v>
      </c>
      <c r="D4309">
        <v>5952</v>
      </c>
      <c r="F4309" t="s">
        <v>183</v>
      </c>
      <c r="H4309" t="s">
        <v>276</v>
      </c>
      <c r="I4309">
        <v>2218</v>
      </c>
      <c r="J4309" t="s">
        <v>205</v>
      </c>
      <c r="K4309" t="s">
        <v>206</v>
      </c>
      <c r="L4309">
        <v>73991335992</v>
      </c>
      <c r="N4309">
        <v>0</v>
      </c>
      <c r="O4309" t="s">
        <v>5</v>
      </c>
      <c r="P4309">
        <v>0</v>
      </c>
      <c r="Q4309">
        <v>63</v>
      </c>
      <c r="R4309">
        <v>63</v>
      </c>
      <c r="S4309">
        <v>1</v>
      </c>
      <c r="T4309">
        <v>63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 t="s">
        <v>6</v>
      </c>
      <c r="AG4309">
        <v>215</v>
      </c>
      <c r="AH4309" t="s">
        <v>207</v>
      </c>
      <c r="AI4309" t="s">
        <v>196</v>
      </c>
      <c r="AJ4309" t="s">
        <v>192</v>
      </c>
      <c r="AK4309" t="s">
        <v>190</v>
      </c>
      <c r="AL4309" t="s">
        <v>188</v>
      </c>
      <c r="AT4309" s="1"/>
      <c r="AU4309" s="2" t="str">
        <f t="shared" si="57"/>
        <v>sexta-feira, 3 de julho de 2026</v>
      </c>
      <c r="AX4309" s="1" t="str" cm="1">
        <f t="array" ref="AX4309">IFERROR(_xlfn.TEXTJOIN(", ",TRUE,_xlfn._xlws.SORT(_xlfn.UNIQUE(_xlfn._xlws.FILTER($K$2:$K$2889,($I$2:$I$2889=I4309)*($K$2:$K$2889&lt;&gt;""))))),"")</f>
        <v>Moana</v>
      </c>
      <c r="AY4309" s="1" t="str">
        <f t="shared" si="58"/>
        <v>Serviços extras</v>
      </c>
      <c r="AZ4309" s="1" t="str">
        <f t="shared" si="59"/>
        <v>5952 | Moana</v>
      </c>
      <c r="BA4309" s="1" t="str">
        <f t="shared" si="60"/>
        <v>Avulso</v>
      </c>
      <c r="BB4309" s="1" t="str">
        <f t="shared" si="61"/>
        <v/>
      </c>
      <c r="BC4309" s="1">
        <f t="shared" si="62"/>
        <v>63</v>
      </c>
    </row>
    <row r="4310" spans="1:55" x14ac:dyDescent="0.3">
      <c r="A4310" t="s">
        <v>141</v>
      </c>
      <c r="B4310" s="3">
        <v>46206</v>
      </c>
      <c r="C4310" t="s">
        <v>2</v>
      </c>
      <c r="D4310">
        <v>5952</v>
      </c>
      <c r="F4310" t="s">
        <v>303</v>
      </c>
      <c r="H4310" t="s">
        <v>276</v>
      </c>
      <c r="I4310">
        <v>2218</v>
      </c>
      <c r="J4310" t="s">
        <v>205</v>
      </c>
      <c r="K4310" t="s">
        <v>206</v>
      </c>
      <c r="L4310">
        <v>73991335992</v>
      </c>
      <c r="N4310">
        <v>0</v>
      </c>
      <c r="O4310" t="s">
        <v>5</v>
      </c>
      <c r="P4310">
        <v>0</v>
      </c>
      <c r="Q4310">
        <v>50</v>
      </c>
      <c r="R4310">
        <v>50</v>
      </c>
      <c r="S4310">
        <v>1</v>
      </c>
      <c r="T4310">
        <v>50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 t="s">
        <v>6</v>
      </c>
      <c r="AG4310">
        <v>215</v>
      </c>
      <c r="AH4310" t="s">
        <v>207</v>
      </c>
      <c r="AI4310" t="s">
        <v>196</v>
      </c>
      <c r="AJ4310" t="s">
        <v>192</v>
      </c>
      <c r="AK4310" t="s">
        <v>190</v>
      </c>
      <c r="AL4310" t="s">
        <v>188</v>
      </c>
      <c r="AT4310" s="1"/>
      <c r="AU4310" s="2" t="str">
        <f t="shared" si="57"/>
        <v>sexta-feira, 3 de julho de 2026</v>
      </c>
      <c r="AX4310" s="1" t="str" cm="1">
        <f t="array" ref="AX4310">IFERROR(_xlfn.TEXTJOIN(", ",TRUE,_xlfn._xlws.SORT(_xlfn.UNIQUE(_xlfn._xlws.FILTER($K$2:$K$2889,($I$2:$I$2889=I4310)*($K$2:$K$2889&lt;&gt;""))))),"")</f>
        <v>Moana</v>
      </c>
      <c r="AY4310" s="1" t="str">
        <f t="shared" si="58"/>
        <v>Serviços extras</v>
      </c>
      <c r="AZ4310" s="1" t="str">
        <f t="shared" si="59"/>
        <v>5952 | Moana</v>
      </c>
      <c r="BA4310" s="1" t="str">
        <f t="shared" si="60"/>
        <v>Avulso</v>
      </c>
      <c r="BB4310" s="1" t="str">
        <f t="shared" si="61"/>
        <v/>
      </c>
      <c r="BC4310" s="1">
        <f t="shared" si="62"/>
        <v>50</v>
      </c>
    </row>
    <row r="4311" spans="1:55" x14ac:dyDescent="0.3">
      <c r="A4311" t="s">
        <v>925</v>
      </c>
      <c r="B4311" s="3">
        <v>46206</v>
      </c>
      <c r="C4311" t="s">
        <v>2</v>
      </c>
      <c r="D4311">
        <v>5952</v>
      </c>
      <c r="F4311" t="s">
        <v>282</v>
      </c>
      <c r="H4311" t="s">
        <v>276</v>
      </c>
      <c r="I4311">
        <v>2218</v>
      </c>
      <c r="J4311" t="s">
        <v>205</v>
      </c>
      <c r="K4311" t="s">
        <v>206</v>
      </c>
      <c r="L4311">
        <v>73991335992</v>
      </c>
      <c r="N4311">
        <v>0</v>
      </c>
      <c r="O4311" t="s">
        <v>5</v>
      </c>
      <c r="P4311">
        <v>0</v>
      </c>
      <c r="Q4311">
        <v>35</v>
      </c>
      <c r="R4311">
        <v>35</v>
      </c>
      <c r="S4311">
        <v>1</v>
      </c>
      <c r="T4311">
        <v>35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 t="s">
        <v>6</v>
      </c>
      <c r="AG4311">
        <v>215</v>
      </c>
      <c r="AH4311" t="s">
        <v>207</v>
      </c>
      <c r="AI4311" t="s">
        <v>196</v>
      </c>
      <c r="AJ4311" t="s">
        <v>192</v>
      </c>
      <c r="AK4311" t="s">
        <v>190</v>
      </c>
      <c r="AL4311" t="s">
        <v>188</v>
      </c>
      <c r="AT4311" s="1"/>
      <c r="AU4311" s="2" t="str">
        <f t="shared" si="57"/>
        <v>sexta-feira, 3 de julho de 2026</v>
      </c>
      <c r="AX4311" s="1" t="str" cm="1">
        <f t="array" ref="AX4311">IFERROR(_xlfn.TEXTJOIN(", ",TRUE,_xlfn._xlws.SORT(_xlfn.UNIQUE(_xlfn._xlws.FILTER($K$2:$K$2889,($I$2:$I$2889=I4311)*($K$2:$K$2889&lt;&gt;""))))),"")</f>
        <v>Moana</v>
      </c>
      <c r="AY4311" s="1" t="str">
        <f t="shared" si="58"/>
        <v>Serviços extras</v>
      </c>
      <c r="AZ4311" s="1" t="str">
        <f t="shared" si="59"/>
        <v>5952 | Moana</v>
      </c>
      <c r="BA4311" s="1" t="str">
        <f t="shared" si="60"/>
        <v>Avulso</v>
      </c>
      <c r="BB4311" s="1" t="str">
        <f t="shared" si="61"/>
        <v>Hidratacao 3 Spa Care 1 P longo</v>
      </c>
      <c r="BC4311" s="1">
        <f t="shared" si="62"/>
        <v>35</v>
      </c>
    </row>
    <row r="4312" spans="1:55" x14ac:dyDescent="0.3">
      <c r="A4312" t="s">
        <v>925</v>
      </c>
      <c r="B4312" s="3">
        <v>46206</v>
      </c>
      <c r="C4312" t="s">
        <v>2</v>
      </c>
      <c r="D4312">
        <v>5952</v>
      </c>
      <c r="F4312" t="s">
        <v>137</v>
      </c>
      <c r="H4312" t="s">
        <v>276</v>
      </c>
      <c r="I4312">
        <v>2218</v>
      </c>
      <c r="J4312" t="s">
        <v>205</v>
      </c>
      <c r="K4312" t="s">
        <v>206</v>
      </c>
      <c r="L4312">
        <v>73991335992</v>
      </c>
      <c r="N4312">
        <v>0</v>
      </c>
      <c r="O4312" t="s">
        <v>5</v>
      </c>
      <c r="P4312">
        <v>0</v>
      </c>
      <c r="Q4312">
        <v>5</v>
      </c>
      <c r="R4312">
        <v>5</v>
      </c>
      <c r="S4312">
        <v>1</v>
      </c>
      <c r="T4312">
        <v>5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 t="s">
        <v>6</v>
      </c>
      <c r="AG4312">
        <v>215</v>
      </c>
      <c r="AH4312" t="s">
        <v>207</v>
      </c>
      <c r="AI4312" t="s">
        <v>196</v>
      </c>
      <c r="AJ4312" t="s">
        <v>192</v>
      </c>
      <c r="AK4312" t="s">
        <v>190</v>
      </c>
      <c r="AL4312" t="s">
        <v>188</v>
      </c>
      <c r="AT4312" s="1"/>
      <c r="AU4312" s="2" t="str">
        <f t="shared" si="57"/>
        <v>sexta-feira, 3 de julho de 2026</v>
      </c>
      <c r="AX4312" s="1" t="str" cm="1">
        <f t="array" ref="AX4312">IFERROR(_xlfn.TEXTJOIN(", ",TRUE,_xlfn._xlws.SORT(_xlfn.UNIQUE(_xlfn._xlws.FILTER($K$2:$K$2889,($I$2:$I$2889=I4312)*($K$2:$K$2889&lt;&gt;""))))),"")</f>
        <v>Moana</v>
      </c>
      <c r="AY4312" s="1" t="str">
        <f t="shared" si="58"/>
        <v>Serviços extras</v>
      </c>
      <c r="AZ4312" s="1" t="str">
        <f t="shared" si="59"/>
        <v>5952 | Moana</v>
      </c>
      <c r="BA4312" s="1" t="str">
        <f t="shared" si="60"/>
        <v>Avulso</v>
      </c>
      <c r="BB4312" s="1" t="str">
        <f t="shared" si="61"/>
        <v/>
      </c>
      <c r="BC4312" s="1">
        <f t="shared" si="62"/>
        <v>5</v>
      </c>
    </row>
    <row r="4313" spans="1:55" x14ac:dyDescent="0.3">
      <c r="A4313" t="s">
        <v>11</v>
      </c>
      <c r="B4313" s="3">
        <v>46206</v>
      </c>
      <c r="C4313" t="s">
        <v>2</v>
      </c>
      <c r="D4313">
        <v>5950</v>
      </c>
      <c r="F4313" t="s">
        <v>134</v>
      </c>
      <c r="H4313" t="s">
        <v>276</v>
      </c>
      <c r="I4313">
        <v>2816</v>
      </c>
      <c r="J4313" t="s">
        <v>72</v>
      </c>
      <c r="K4313" t="s">
        <v>155</v>
      </c>
      <c r="L4313">
        <v>557391664128</v>
      </c>
      <c r="N4313">
        <v>0</v>
      </c>
      <c r="O4313" t="s">
        <v>5</v>
      </c>
      <c r="P4313">
        <v>0</v>
      </c>
      <c r="Q4313">
        <v>62</v>
      </c>
      <c r="R4313">
        <v>62</v>
      </c>
      <c r="S4313">
        <v>1</v>
      </c>
      <c r="T4313">
        <v>62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  <c r="AE4313">
        <v>0</v>
      </c>
      <c r="AF4313" t="s">
        <v>6</v>
      </c>
      <c r="AG4313">
        <v>144</v>
      </c>
      <c r="AH4313" t="s">
        <v>207</v>
      </c>
      <c r="AJ4313" t="s">
        <v>192</v>
      </c>
      <c r="AK4313" t="s">
        <v>190</v>
      </c>
      <c r="AL4313" t="s">
        <v>188</v>
      </c>
      <c r="AT4313" s="1"/>
      <c r="AU4313" s="2" t="str">
        <f t="shared" si="57"/>
        <v>sexta-feira, 3 de julho de 2026</v>
      </c>
      <c r="AX4313" s="1" t="str" cm="1">
        <f t="array" ref="AX4313">IFERROR(_xlfn.TEXTJOIN(", ",TRUE,_xlfn._xlws.SORT(_xlfn.UNIQUE(_xlfn._xlws.FILTER($K$2:$K$2889,($I$2:$I$2889=I4313)*($K$2:$K$2889&lt;&gt;""))))),"")</f>
        <v>Mel, Precioso</v>
      </c>
      <c r="AY4313" s="1" t="str">
        <f t="shared" si="58"/>
        <v>Banho</v>
      </c>
      <c r="AZ4313" s="1" t="str">
        <f t="shared" si="59"/>
        <v>5950 | Mel</v>
      </c>
      <c r="BA4313" s="1" t="str">
        <f t="shared" si="60"/>
        <v>Avulso</v>
      </c>
      <c r="BB4313" s="1" t="str">
        <f t="shared" si="61"/>
        <v>Banho Porte P Pelo Longo</v>
      </c>
      <c r="BC4313" s="1">
        <f t="shared" si="62"/>
        <v>62</v>
      </c>
    </row>
    <row r="4314" spans="1:55" x14ac:dyDescent="0.3">
      <c r="A4314" t="s">
        <v>11</v>
      </c>
      <c r="B4314" s="3">
        <v>46206</v>
      </c>
      <c r="C4314" t="s">
        <v>2</v>
      </c>
      <c r="D4314">
        <v>5950</v>
      </c>
      <c r="F4314" t="s">
        <v>134</v>
      </c>
      <c r="H4314" t="s">
        <v>276</v>
      </c>
      <c r="I4314">
        <v>2816</v>
      </c>
      <c r="J4314" t="s">
        <v>72</v>
      </c>
      <c r="K4314" t="s">
        <v>436</v>
      </c>
      <c r="L4314">
        <v>557391664128</v>
      </c>
      <c r="N4314">
        <v>0</v>
      </c>
      <c r="O4314" t="s">
        <v>5</v>
      </c>
      <c r="P4314">
        <v>0</v>
      </c>
      <c r="Q4314">
        <v>62</v>
      </c>
      <c r="R4314">
        <v>62</v>
      </c>
      <c r="S4314">
        <v>1</v>
      </c>
      <c r="T4314">
        <v>62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  <c r="AE4314">
        <v>0</v>
      </c>
      <c r="AF4314" t="s">
        <v>6</v>
      </c>
      <c r="AG4314">
        <v>144</v>
      </c>
      <c r="AH4314" t="s">
        <v>207</v>
      </c>
      <c r="AJ4314" t="s">
        <v>192</v>
      </c>
      <c r="AK4314" t="s">
        <v>187</v>
      </c>
      <c r="AL4314" t="s">
        <v>188</v>
      </c>
      <c r="AT4314" s="1"/>
      <c r="AU4314" s="2" t="str">
        <f t="shared" si="57"/>
        <v>sexta-feira, 3 de julho de 2026</v>
      </c>
      <c r="AX4314" s="1" t="str" cm="1">
        <f t="array" ref="AX4314">IFERROR(_xlfn.TEXTJOIN(", ",TRUE,_xlfn._xlws.SORT(_xlfn.UNIQUE(_xlfn._xlws.FILTER($K$2:$K$2889,($I$2:$I$2889=I4314)*($K$2:$K$2889&lt;&gt;""))))),"")</f>
        <v>Mel, Precioso</v>
      </c>
      <c r="AY4314" s="1" t="str">
        <f t="shared" si="58"/>
        <v>Banho</v>
      </c>
      <c r="AZ4314" s="1" t="str">
        <f t="shared" si="59"/>
        <v>5950 | Precioso</v>
      </c>
      <c r="BA4314" s="1" t="str">
        <f t="shared" si="60"/>
        <v>Avulso</v>
      </c>
      <c r="BB4314" s="1" t="str">
        <f t="shared" si="61"/>
        <v>Banho Porte P Pelo Longo</v>
      </c>
      <c r="BC4314" s="1">
        <f t="shared" si="62"/>
        <v>62</v>
      </c>
    </row>
    <row r="4315" spans="1:55" x14ac:dyDescent="0.3">
      <c r="A4315" t="s">
        <v>11</v>
      </c>
      <c r="B4315" s="3">
        <v>46206</v>
      </c>
      <c r="C4315" t="s">
        <v>2</v>
      </c>
      <c r="D4315">
        <v>5950</v>
      </c>
      <c r="F4315" t="s">
        <v>169</v>
      </c>
      <c r="H4315" t="s">
        <v>276</v>
      </c>
      <c r="I4315">
        <v>2816</v>
      </c>
      <c r="J4315" t="s">
        <v>72</v>
      </c>
      <c r="K4315" t="s">
        <v>155</v>
      </c>
      <c r="L4315">
        <v>557391664128</v>
      </c>
      <c r="N4315">
        <v>0</v>
      </c>
      <c r="O4315" t="s">
        <v>5</v>
      </c>
      <c r="P4315">
        <v>0</v>
      </c>
      <c r="Q4315">
        <v>10</v>
      </c>
      <c r="R4315">
        <v>10</v>
      </c>
      <c r="S4315">
        <v>1</v>
      </c>
      <c r="T4315">
        <v>10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0</v>
      </c>
      <c r="AF4315" t="s">
        <v>6</v>
      </c>
      <c r="AG4315">
        <v>144</v>
      </c>
      <c r="AH4315" t="s">
        <v>207</v>
      </c>
      <c r="AJ4315" t="s">
        <v>192</v>
      </c>
      <c r="AK4315" t="s">
        <v>190</v>
      </c>
      <c r="AL4315" t="s">
        <v>188</v>
      </c>
      <c r="AT4315" s="1"/>
      <c r="AU4315" s="2" t="str">
        <f t="shared" si="57"/>
        <v>sexta-feira, 3 de julho de 2026</v>
      </c>
      <c r="AX4315" s="1" t="str" cm="1">
        <f t="array" ref="AX4315">IFERROR(_xlfn.TEXTJOIN(", ",TRUE,_xlfn._xlws.SORT(_xlfn.UNIQUE(_xlfn._xlws.FILTER($K$2:$K$2889,($I$2:$I$2889=I4315)*($K$2:$K$2889&lt;&gt;""))))),"")</f>
        <v>Mel, Precioso</v>
      </c>
      <c r="AY4315" s="1" t="str">
        <f t="shared" si="58"/>
        <v>Serviços extras</v>
      </c>
      <c r="AZ4315" s="1" t="str">
        <f t="shared" si="59"/>
        <v>5950 | Mel</v>
      </c>
      <c r="BA4315" s="1" t="str">
        <f t="shared" si="60"/>
        <v>Avulso</v>
      </c>
      <c r="BB4315" s="1" t="str">
        <f t="shared" si="61"/>
        <v/>
      </c>
      <c r="BC4315" s="1">
        <f t="shared" si="62"/>
        <v>10</v>
      </c>
    </row>
    <row r="4316" spans="1:55" x14ac:dyDescent="0.3">
      <c r="A4316" t="s">
        <v>11</v>
      </c>
      <c r="B4316" s="3">
        <v>46206</v>
      </c>
      <c r="C4316" t="s">
        <v>2</v>
      </c>
      <c r="D4316">
        <v>5950</v>
      </c>
      <c r="F4316" t="s">
        <v>169</v>
      </c>
      <c r="H4316" t="s">
        <v>276</v>
      </c>
      <c r="I4316">
        <v>2816</v>
      </c>
      <c r="J4316" t="s">
        <v>72</v>
      </c>
      <c r="K4316" t="s">
        <v>436</v>
      </c>
      <c r="L4316">
        <v>557391664128</v>
      </c>
      <c r="N4316">
        <v>0</v>
      </c>
      <c r="O4316" t="s">
        <v>5</v>
      </c>
      <c r="P4316">
        <v>0</v>
      </c>
      <c r="Q4316">
        <v>10</v>
      </c>
      <c r="R4316">
        <v>10</v>
      </c>
      <c r="S4316">
        <v>1</v>
      </c>
      <c r="T4316">
        <v>10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0</v>
      </c>
      <c r="AF4316" t="s">
        <v>6</v>
      </c>
      <c r="AG4316">
        <v>144</v>
      </c>
      <c r="AH4316" t="s">
        <v>207</v>
      </c>
      <c r="AJ4316" t="s">
        <v>192</v>
      </c>
      <c r="AK4316" t="s">
        <v>187</v>
      </c>
      <c r="AL4316" t="s">
        <v>188</v>
      </c>
      <c r="AT4316" s="1"/>
      <c r="AU4316" s="2" t="str">
        <f t="shared" si="57"/>
        <v>sexta-feira, 3 de julho de 2026</v>
      </c>
      <c r="AX4316" s="1" t="str" cm="1">
        <f t="array" ref="AX4316">IFERROR(_xlfn.TEXTJOIN(", ",TRUE,_xlfn._xlws.SORT(_xlfn.UNIQUE(_xlfn._xlws.FILTER($K$2:$K$2889,($I$2:$I$2889=I4316)*($K$2:$K$2889&lt;&gt;""))))),"")</f>
        <v>Mel, Precioso</v>
      </c>
      <c r="AY4316" s="1" t="str">
        <f t="shared" si="58"/>
        <v>Serviços extras</v>
      </c>
      <c r="AZ4316" s="1" t="str">
        <f t="shared" si="59"/>
        <v>5950 | Precioso</v>
      </c>
      <c r="BA4316" s="1" t="str">
        <f t="shared" si="60"/>
        <v>Avulso</v>
      </c>
      <c r="BB4316" s="1" t="str">
        <f t="shared" si="61"/>
        <v/>
      </c>
      <c r="BC4316" s="1">
        <f t="shared" si="62"/>
        <v>10</v>
      </c>
    </row>
    <row r="4317" spans="1:55" x14ac:dyDescent="0.3">
      <c r="A4317" t="s">
        <v>11</v>
      </c>
      <c r="B4317" s="3">
        <v>46206</v>
      </c>
      <c r="C4317" t="s">
        <v>2</v>
      </c>
      <c r="D4317">
        <v>5951</v>
      </c>
      <c r="F4317" t="s">
        <v>134</v>
      </c>
      <c r="H4317" t="s">
        <v>276</v>
      </c>
      <c r="I4317">
        <v>2920</v>
      </c>
      <c r="J4317" t="s">
        <v>847</v>
      </c>
      <c r="K4317" t="s">
        <v>848</v>
      </c>
      <c r="L4317">
        <v>557381096995</v>
      </c>
      <c r="N4317">
        <v>0</v>
      </c>
      <c r="O4317" t="s">
        <v>5</v>
      </c>
      <c r="P4317">
        <v>0</v>
      </c>
      <c r="Q4317">
        <v>62</v>
      </c>
      <c r="R4317">
        <v>62</v>
      </c>
      <c r="S4317">
        <v>1</v>
      </c>
      <c r="T4317">
        <v>62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 t="s">
        <v>6</v>
      </c>
      <c r="AG4317">
        <v>97</v>
      </c>
      <c r="AT4317" s="1"/>
      <c r="AU4317" s="2" t="str">
        <f t="shared" si="57"/>
        <v>sexta-feira, 3 de julho de 2026</v>
      </c>
      <c r="AX4317" s="1" t="str" cm="1">
        <f t="array" ref="AX4317">IFERROR(_xlfn.TEXTJOIN(", ",TRUE,_xlfn._xlws.SORT(_xlfn.UNIQUE(_xlfn._xlws.FILTER($K$2:$K$2889,($I$2:$I$2889=I4317)*($K$2:$K$2889&lt;&gt;""))))),"")</f>
        <v/>
      </c>
      <c r="AY4317" s="1" t="str">
        <f t="shared" si="58"/>
        <v>Banho</v>
      </c>
      <c r="AZ4317" s="1" t="str">
        <f t="shared" si="59"/>
        <v>5951 | Doki</v>
      </c>
      <c r="BA4317" s="1" t="str">
        <f t="shared" si="60"/>
        <v>Avulso</v>
      </c>
      <c r="BB4317" s="1" t="str">
        <f t="shared" si="61"/>
        <v>Banho Porte P Pelo Longo</v>
      </c>
      <c r="BC4317" s="1">
        <f t="shared" si="62"/>
        <v>62</v>
      </c>
    </row>
    <row r="4318" spans="1:55" x14ac:dyDescent="0.3">
      <c r="A4318" t="s">
        <v>11</v>
      </c>
      <c r="B4318" s="3">
        <v>46206</v>
      </c>
      <c r="C4318" t="s">
        <v>2</v>
      </c>
      <c r="D4318">
        <v>5951</v>
      </c>
      <c r="F4318" t="s">
        <v>275</v>
      </c>
      <c r="H4318" t="s">
        <v>276</v>
      </c>
      <c r="I4318">
        <v>2920</v>
      </c>
      <c r="J4318" t="s">
        <v>847</v>
      </c>
      <c r="K4318" t="s">
        <v>848</v>
      </c>
      <c r="L4318">
        <v>557381096995</v>
      </c>
      <c r="N4318">
        <v>0</v>
      </c>
      <c r="O4318" t="s">
        <v>5</v>
      </c>
      <c r="P4318">
        <v>0</v>
      </c>
      <c r="Q4318">
        <v>35</v>
      </c>
      <c r="R4318">
        <v>35</v>
      </c>
      <c r="S4318">
        <v>1</v>
      </c>
      <c r="T4318">
        <v>35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 t="s">
        <v>6</v>
      </c>
      <c r="AG4318">
        <v>97</v>
      </c>
      <c r="AT4318" s="1"/>
      <c r="AU4318" s="2" t="str">
        <f t="shared" si="57"/>
        <v>sexta-feira, 3 de julho de 2026</v>
      </c>
      <c r="AX4318" s="1" t="str" cm="1">
        <f t="array" ref="AX4318">IFERROR(_xlfn.TEXTJOIN(", ",TRUE,_xlfn._xlws.SORT(_xlfn.UNIQUE(_xlfn._xlws.FILTER($K$2:$K$2889,($I$2:$I$2889=I4318)*($K$2:$K$2889&lt;&gt;""))))),"")</f>
        <v/>
      </c>
      <c r="AY4318" s="1" t="str">
        <f t="shared" si="58"/>
        <v>Serviços extras</v>
      </c>
      <c r="AZ4318" s="1" t="str">
        <f t="shared" si="59"/>
        <v>5951 | Doki</v>
      </c>
      <c r="BA4318" s="1" t="str">
        <f t="shared" si="60"/>
        <v>Avulso</v>
      </c>
      <c r="BB4318" s="1" t="str">
        <f t="shared" si="61"/>
        <v>Hidratacao 1Luxo 1 P Longo</v>
      </c>
      <c r="BC4318" s="1">
        <f t="shared" si="62"/>
        <v>35</v>
      </c>
    </row>
    <row r="4319" spans="1:55" x14ac:dyDescent="0.3">
      <c r="A4319" t="s">
        <v>11</v>
      </c>
      <c r="B4319" s="3">
        <v>46206</v>
      </c>
      <c r="C4319" t="s">
        <v>2</v>
      </c>
      <c r="D4319">
        <v>5954</v>
      </c>
      <c r="F4319" t="s">
        <v>146</v>
      </c>
      <c r="H4319" t="s">
        <v>276</v>
      </c>
      <c r="I4319">
        <v>2144</v>
      </c>
      <c r="J4319" t="s">
        <v>234</v>
      </c>
      <c r="K4319" t="s">
        <v>235</v>
      </c>
      <c r="L4319">
        <v>73999626480</v>
      </c>
      <c r="N4319">
        <v>0</v>
      </c>
      <c r="O4319" t="s">
        <v>5</v>
      </c>
      <c r="P4319">
        <v>0</v>
      </c>
      <c r="Q4319">
        <v>12</v>
      </c>
      <c r="R4319">
        <v>12</v>
      </c>
      <c r="S4319">
        <v>1</v>
      </c>
      <c r="T4319">
        <v>12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  <c r="AE4319">
        <v>0</v>
      </c>
      <c r="AF4319" t="s">
        <v>6</v>
      </c>
      <c r="AG4319">
        <v>12</v>
      </c>
      <c r="AH4319" t="s">
        <v>207</v>
      </c>
      <c r="AI4319" t="s">
        <v>199</v>
      </c>
      <c r="AJ4319" t="s">
        <v>192</v>
      </c>
      <c r="AK4319" t="s">
        <v>187</v>
      </c>
      <c r="AL4319" t="s">
        <v>188</v>
      </c>
      <c r="AT4319" s="1"/>
      <c r="AU4319" s="2" t="str">
        <f t="shared" si="57"/>
        <v>sexta-feira, 3 de julho de 2026</v>
      </c>
      <c r="AX4319" s="1" t="str" cm="1">
        <f t="array" ref="AX4319">IFERROR(_xlfn.TEXTJOIN(", ",TRUE,_xlfn._xlws.SORT(_xlfn.UNIQUE(_xlfn._xlws.FILTER($K$2:$K$2889,($I$2:$I$2889=I4319)*($K$2:$K$2889&lt;&gt;""))))),"")</f>
        <v>Duke</v>
      </c>
      <c r="AY4319" s="1" t="str">
        <f t="shared" si="58"/>
        <v>Serviços extras</v>
      </c>
      <c r="AZ4319" s="1" t="str">
        <f t="shared" si="59"/>
        <v>5954 | Duke</v>
      </c>
      <c r="BA4319" s="1" t="str">
        <f t="shared" si="60"/>
        <v>Avulso</v>
      </c>
      <c r="BB4319" s="1" t="str">
        <f t="shared" si="61"/>
        <v/>
      </c>
      <c r="BC4319" s="1">
        <f t="shared" si="62"/>
        <v>12</v>
      </c>
    </row>
    <row r="4320" spans="1:55" x14ac:dyDescent="0.3">
      <c r="A4320" t="s">
        <v>925</v>
      </c>
      <c r="B4320" s="3">
        <v>46206</v>
      </c>
      <c r="C4320" t="s">
        <v>2</v>
      </c>
      <c r="D4320">
        <v>5955</v>
      </c>
      <c r="F4320" t="s">
        <v>134</v>
      </c>
      <c r="H4320" t="s">
        <v>276</v>
      </c>
      <c r="I4320">
        <v>2796</v>
      </c>
      <c r="J4320" t="s">
        <v>550</v>
      </c>
      <c r="K4320" t="s">
        <v>182</v>
      </c>
      <c r="L4320">
        <v>73991722422</v>
      </c>
      <c r="N4320">
        <v>0</v>
      </c>
      <c r="O4320" t="s">
        <v>5</v>
      </c>
      <c r="P4320">
        <v>0</v>
      </c>
      <c r="Q4320">
        <v>62</v>
      </c>
      <c r="R4320">
        <v>62</v>
      </c>
      <c r="S4320">
        <v>1</v>
      </c>
      <c r="T4320">
        <v>62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  <c r="AE4320">
        <v>0</v>
      </c>
      <c r="AF4320" t="s">
        <v>6</v>
      </c>
      <c r="AG4320">
        <v>72</v>
      </c>
      <c r="AT4320" s="1"/>
      <c r="AU4320" s="2" t="str">
        <f t="shared" si="57"/>
        <v>sexta-feira, 3 de julho de 2026</v>
      </c>
      <c r="AX4320" s="1" t="str" cm="1">
        <f t="array" ref="AX4320">IFERROR(_xlfn.TEXTJOIN(", ",TRUE,_xlfn._xlws.SORT(_xlfn.UNIQUE(_xlfn._xlws.FILTER($K$2:$K$2889,($I$2:$I$2889=I4320)*($K$2:$K$2889&lt;&gt;""))))),"")</f>
        <v>Amora</v>
      </c>
      <c r="AY4320" s="1" t="str">
        <f t="shared" si="58"/>
        <v>Banho</v>
      </c>
      <c r="AZ4320" s="1" t="str">
        <f t="shared" si="59"/>
        <v>5955 | Amora</v>
      </c>
      <c r="BA4320" s="1" t="str">
        <f t="shared" si="60"/>
        <v>Avulso</v>
      </c>
      <c r="BB4320" s="1" t="str">
        <f t="shared" si="61"/>
        <v>Banho Porte P Pelo Longo</v>
      </c>
      <c r="BC4320" s="1">
        <f t="shared" si="62"/>
        <v>62</v>
      </c>
    </row>
    <row r="4321" spans="1:55" x14ac:dyDescent="0.3">
      <c r="A4321" t="s">
        <v>925</v>
      </c>
      <c r="B4321" s="3">
        <v>46206</v>
      </c>
      <c r="C4321" t="s">
        <v>2</v>
      </c>
      <c r="D4321">
        <v>5955</v>
      </c>
      <c r="F4321" t="s">
        <v>169</v>
      </c>
      <c r="H4321" t="s">
        <v>276</v>
      </c>
      <c r="I4321">
        <v>2796</v>
      </c>
      <c r="J4321" t="s">
        <v>550</v>
      </c>
      <c r="K4321" t="s">
        <v>182</v>
      </c>
      <c r="L4321">
        <v>73991722422</v>
      </c>
      <c r="N4321">
        <v>0</v>
      </c>
      <c r="O4321" t="s">
        <v>5</v>
      </c>
      <c r="P4321">
        <v>0</v>
      </c>
      <c r="Q4321">
        <v>10</v>
      </c>
      <c r="R4321">
        <v>10</v>
      </c>
      <c r="S4321">
        <v>1</v>
      </c>
      <c r="T4321">
        <v>10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  <c r="AE4321">
        <v>0</v>
      </c>
      <c r="AF4321" t="s">
        <v>6</v>
      </c>
      <c r="AG4321">
        <v>72</v>
      </c>
      <c r="AT4321" s="1"/>
      <c r="AU4321" s="2" t="str">
        <f t="shared" si="57"/>
        <v>sexta-feira, 3 de julho de 2026</v>
      </c>
      <c r="AX4321" s="1" t="str" cm="1">
        <f t="array" ref="AX4321">IFERROR(_xlfn.TEXTJOIN(", ",TRUE,_xlfn._xlws.SORT(_xlfn.UNIQUE(_xlfn._xlws.FILTER($K$2:$K$2889,($I$2:$I$2889=I4321)*($K$2:$K$2889&lt;&gt;""))))),"")</f>
        <v>Amora</v>
      </c>
      <c r="AY4321" s="1" t="str">
        <f t="shared" si="58"/>
        <v>Serviços extras</v>
      </c>
      <c r="AZ4321" s="1" t="str">
        <f t="shared" si="59"/>
        <v>5955 | Amora</v>
      </c>
      <c r="BA4321" s="1" t="str">
        <f t="shared" si="60"/>
        <v>Avulso</v>
      </c>
      <c r="BB4321" s="1" t="str">
        <f t="shared" si="61"/>
        <v/>
      </c>
      <c r="BC4321" s="1">
        <f t="shared" si="62"/>
        <v>10</v>
      </c>
    </row>
    <row r="4322" spans="1:55" x14ac:dyDescent="0.3">
      <c r="A4322" t="s">
        <v>1</v>
      </c>
      <c r="B4322" s="3">
        <v>46206</v>
      </c>
      <c r="C4322" t="s">
        <v>2</v>
      </c>
      <c r="D4322">
        <v>5958</v>
      </c>
      <c r="F4322" t="s">
        <v>811</v>
      </c>
      <c r="H4322" t="s">
        <v>4</v>
      </c>
      <c r="I4322">
        <v>2419</v>
      </c>
      <c r="J4322" t="s">
        <v>75</v>
      </c>
      <c r="L4322">
        <v>77981569988</v>
      </c>
      <c r="N4322">
        <v>0</v>
      </c>
      <c r="O4322" t="s">
        <v>5</v>
      </c>
      <c r="P4322">
        <v>0</v>
      </c>
      <c r="Q4322">
        <v>45</v>
      </c>
      <c r="R4322">
        <v>45</v>
      </c>
      <c r="S4322">
        <v>1</v>
      </c>
      <c r="T4322">
        <v>45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 t="s">
        <v>6</v>
      </c>
      <c r="AG4322">
        <v>45</v>
      </c>
      <c r="AS4322" t="s">
        <v>798</v>
      </c>
      <c r="AT4322" s="1"/>
      <c r="AU4322" s="2" t="str">
        <f t="shared" si="57"/>
        <v>sexta-feira, 3 de julho de 2026</v>
      </c>
      <c r="AX4322" s="1" t="str" cm="1">
        <f t="array" ref="AX4322">IFERROR(_xlfn.TEXTJOIN(", ",TRUE,_xlfn._xlws.SORT(_xlfn.UNIQUE(_xlfn._xlws.FILTER($K$2:$K$2889,($I$2:$I$2889=I4322)*($K$2:$K$2889&lt;&gt;""))))),"")</f>
        <v>Hermes</v>
      </c>
      <c r="AY4322" s="1" t="str">
        <f t="shared" si="58"/>
        <v>Loja</v>
      </c>
      <c r="AZ4322" s="1" t="str">
        <f t="shared" si="59"/>
        <v xml:space="preserve">5958 | </v>
      </c>
      <c r="BA4322" s="1" t="str">
        <f t="shared" si="60"/>
        <v>Outros</v>
      </c>
      <c r="BB4322" s="1" t="str">
        <f t="shared" si="61"/>
        <v/>
      </c>
      <c r="BC4322" s="1">
        <f t="shared" si="62"/>
        <v>45</v>
      </c>
    </row>
    <row r="4323" spans="1:55" x14ac:dyDescent="0.3">
      <c r="A4323" t="s">
        <v>11</v>
      </c>
      <c r="B4323" s="3">
        <v>46206</v>
      </c>
      <c r="C4323" t="s">
        <v>2</v>
      </c>
      <c r="D4323">
        <v>5957</v>
      </c>
      <c r="F4323" t="s">
        <v>275</v>
      </c>
      <c r="H4323" t="s">
        <v>276</v>
      </c>
      <c r="I4323">
        <v>2575</v>
      </c>
      <c r="J4323" t="s">
        <v>22</v>
      </c>
      <c r="K4323" t="s">
        <v>195</v>
      </c>
      <c r="L4323">
        <v>5566974007452</v>
      </c>
      <c r="N4323">
        <v>0</v>
      </c>
      <c r="O4323" t="s">
        <v>5</v>
      </c>
      <c r="P4323">
        <v>0</v>
      </c>
      <c r="Q4323">
        <v>35</v>
      </c>
      <c r="R4323">
        <v>35</v>
      </c>
      <c r="S4323">
        <v>1</v>
      </c>
      <c r="T4323">
        <v>35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  <c r="AE4323">
        <v>0</v>
      </c>
      <c r="AF4323" t="s">
        <v>6</v>
      </c>
      <c r="AG4323">
        <v>105</v>
      </c>
      <c r="AI4323" t="s">
        <v>196</v>
      </c>
      <c r="AK4323" t="s">
        <v>187</v>
      </c>
      <c r="AL4323" t="s">
        <v>188</v>
      </c>
      <c r="AM4323" t="s">
        <v>264</v>
      </c>
      <c r="AT4323" s="1"/>
      <c r="AU4323" s="2" t="str">
        <f t="shared" ref="AU4323:AU4386" si="63">IF(ISBLANK(B4323),"", TEXT(B4323,"dddd, d \d\e mmmm \d\e aaaa"))</f>
        <v>sexta-feira, 3 de julho de 2026</v>
      </c>
      <c r="AX4323" s="1" t="str" cm="1">
        <f t="array" ref="AX4323">IFERROR(_xlfn.TEXTJOIN(", ",TRUE,_xlfn._xlws.SORT(_xlfn.UNIQUE(_xlfn._xlws.FILTER($K$2:$K$2889,($I$2:$I$2889=I4323)*($K$2:$K$2889&lt;&gt;""))))),"")</f>
        <v>Hachiko, Theo, Zoe</v>
      </c>
      <c r="AY4323" s="1" t="str">
        <f t="shared" ref="AY4323:AY4386" si="64">IF(ISBLANK(F4323),"", IF(OR(
ISNUMBER(FIND("escovacao",LOWER(F4323))),
ISNUMBER(FIND("escovação",LOWER(F4323))),
ISNUMBER(FIND("higiene bucal",LOWER(F4323))),
ISNUMBER(FIND("tosa",LOWER(F4323))),
ISNUMBER(FIND("hidratacao",LOWER(F4323))),
ISNUMBER(FIND("hidratação",LOWER(F4323))),
ISNUMBER(FIND("spa",LOWER(F4323))),
ISNUMBER(FIND("corte de unhas",LOWER(F4323))),
ISNUMBER(FIND("desembolo",LOWER(F4323))),
ISNUMBER(FIND("clorexidina",LOWER(F4323))),
ISNUMBER(FIND("matizacao",LOWER(F4323))),
ISNUMBER(FIND("matização",LOWER(F4323))),
ISNUMBER(FIND("arredondamento",LOWER(F4323))),
ISNUMBER(FIND("remocao",LOWER(F4323))),
ISNUMBER(FIND("remoção",LOWER(F4323)))
),"Serviços extras",
IF(ISNUMBER(FIND("banho",LOWER(F4323))),"Banho","Loja")))</f>
        <v>Serviços extras</v>
      </c>
      <c r="AZ4323" s="1" t="str">
        <f t="shared" ref="AZ4323:AZ4386" si="65">IF(ISBLANK(I4323),"", _xlfn.LET(_xlpm.Pedido,TRIM(D4323&amp;""),IF(_xlpm.Pedido&lt;&gt;"",_xlpm.Pedido&amp;" | "&amp;K4323,I4323&amp;" | "&amp;K4323&amp;" | "&amp;TEXT(AU4323,"0"))))</f>
        <v>5957 | Hachiko</v>
      </c>
      <c r="BA4323" s="1" t="str">
        <f t="shared" ref="BA4323:BA4386" si="66">IF(ISBLANK(I4323),"", _xlfn.LET(_xlpm.TipoServico,LOWER(H4323),IF(ISNUMBER(FIND("banho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4323" s="1" t="str">
        <f t="shared" ref="BB4323:BB4386" si="67">IF(ISBLANK(I4323),"", _xlfn.LET(
    _xlpm.Servico,TRIM(F4323&amp;""),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4323" s="1">
        <f t="shared" si="62"/>
        <v>35</v>
      </c>
    </row>
    <row r="4324" spans="1:55" x14ac:dyDescent="0.3">
      <c r="A4324" t="s">
        <v>925</v>
      </c>
      <c r="B4324" s="3">
        <v>46206</v>
      </c>
      <c r="C4324" t="s">
        <v>2</v>
      </c>
      <c r="D4324">
        <v>5957</v>
      </c>
      <c r="F4324" t="s">
        <v>275</v>
      </c>
      <c r="H4324" t="s">
        <v>276</v>
      </c>
      <c r="I4324">
        <v>2575</v>
      </c>
      <c r="J4324" t="s">
        <v>22</v>
      </c>
      <c r="K4324" t="s">
        <v>247</v>
      </c>
      <c r="L4324">
        <v>5566974007452</v>
      </c>
      <c r="N4324">
        <v>0</v>
      </c>
      <c r="O4324" t="s">
        <v>5</v>
      </c>
      <c r="P4324">
        <v>0</v>
      </c>
      <c r="Q4324">
        <v>35</v>
      </c>
      <c r="R4324">
        <v>35</v>
      </c>
      <c r="S4324">
        <v>1</v>
      </c>
      <c r="T4324">
        <v>35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  <c r="AE4324">
        <v>0</v>
      </c>
      <c r="AF4324" t="s">
        <v>6</v>
      </c>
      <c r="AG4324">
        <v>105</v>
      </c>
      <c r="AT4324" s="1"/>
      <c r="AU4324" s="2" t="str">
        <f t="shared" si="63"/>
        <v>sexta-feira, 3 de julho de 2026</v>
      </c>
      <c r="AX4324" s="1" t="str" cm="1">
        <f t="array" ref="AX4324">IFERROR(_xlfn.TEXTJOIN(", ",TRUE,_xlfn._xlws.SORT(_xlfn.UNIQUE(_xlfn._xlws.FILTER($K$2:$K$2889,($I$2:$I$2889=I4324)*($K$2:$K$2889&lt;&gt;""))))),"")</f>
        <v>Hachiko, Theo, Zoe</v>
      </c>
      <c r="AY4324" s="1" t="str">
        <f t="shared" si="64"/>
        <v>Serviços extras</v>
      </c>
      <c r="AZ4324" s="1" t="str">
        <f t="shared" si="65"/>
        <v>5957 | Theo</v>
      </c>
      <c r="BA4324" s="1" t="str">
        <f t="shared" si="66"/>
        <v>Avulso</v>
      </c>
      <c r="BB4324" s="1" t="str">
        <f t="shared" si="67"/>
        <v>Hidratacao 1Luxo 1 P Longo</v>
      </c>
      <c r="BC4324" s="1">
        <f t="shared" si="62"/>
        <v>35</v>
      </c>
    </row>
    <row r="4325" spans="1:55" x14ac:dyDescent="0.3">
      <c r="A4325" t="s">
        <v>141</v>
      </c>
      <c r="B4325" s="3">
        <v>46206</v>
      </c>
      <c r="C4325" t="s">
        <v>2</v>
      </c>
      <c r="D4325">
        <v>5957</v>
      </c>
      <c r="F4325" t="s">
        <v>275</v>
      </c>
      <c r="H4325" t="s">
        <v>276</v>
      </c>
      <c r="I4325">
        <v>2575</v>
      </c>
      <c r="J4325" t="s">
        <v>22</v>
      </c>
      <c r="K4325" t="s">
        <v>154</v>
      </c>
      <c r="L4325">
        <v>5566974007452</v>
      </c>
      <c r="N4325">
        <v>0</v>
      </c>
      <c r="O4325" t="s">
        <v>5</v>
      </c>
      <c r="P4325">
        <v>0</v>
      </c>
      <c r="Q4325">
        <v>35</v>
      </c>
      <c r="R4325">
        <v>35</v>
      </c>
      <c r="S4325">
        <v>1</v>
      </c>
      <c r="T4325">
        <v>35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  <c r="AE4325">
        <v>0</v>
      </c>
      <c r="AF4325" t="s">
        <v>6</v>
      </c>
      <c r="AG4325">
        <v>105</v>
      </c>
      <c r="AT4325" s="1"/>
      <c r="AU4325" s="2" t="str">
        <f t="shared" si="63"/>
        <v>sexta-feira, 3 de julho de 2026</v>
      </c>
      <c r="AX4325" s="1" t="str" cm="1">
        <f t="array" ref="AX4325">IFERROR(_xlfn.TEXTJOIN(", ",TRUE,_xlfn._xlws.SORT(_xlfn.UNIQUE(_xlfn._xlws.FILTER($K$2:$K$2889,($I$2:$I$2889=I4325)*($K$2:$K$2889&lt;&gt;""))))),"")</f>
        <v>Hachiko, Theo, Zoe</v>
      </c>
      <c r="AY4325" s="1" t="str">
        <f t="shared" si="64"/>
        <v>Serviços extras</v>
      </c>
      <c r="AZ4325" s="1" t="str">
        <f t="shared" si="65"/>
        <v>5957 | Zoe</v>
      </c>
      <c r="BA4325" s="1" t="str">
        <f t="shared" si="66"/>
        <v>Avulso</v>
      </c>
      <c r="BB4325" s="1" t="str">
        <f t="shared" si="67"/>
        <v>Hidratacao 1Luxo 1 P Longo</v>
      </c>
      <c r="BC4325" s="1">
        <f t="shared" si="62"/>
        <v>35</v>
      </c>
    </row>
    <row r="4326" spans="1:55" x14ac:dyDescent="0.3">
      <c r="A4326" t="s">
        <v>925</v>
      </c>
      <c r="B4326" s="3">
        <v>46206</v>
      </c>
      <c r="C4326" t="s">
        <v>2</v>
      </c>
      <c r="D4326">
        <v>5956</v>
      </c>
      <c r="F4326" t="s">
        <v>134</v>
      </c>
      <c r="H4326" t="s">
        <v>276</v>
      </c>
      <c r="I4326">
        <v>2374</v>
      </c>
      <c r="J4326" t="s">
        <v>39</v>
      </c>
      <c r="K4326" t="s">
        <v>665</v>
      </c>
      <c r="L4326">
        <v>71984259778</v>
      </c>
      <c r="N4326">
        <v>0</v>
      </c>
      <c r="O4326" t="s">
        <v>5</v>
      </c>
      <c r="P4326">
        <v>0</v>
      </c>
      <c r="Q4326">
        <v>62</v>
      </c>
      <c r="R4326">
        <v>62</v>
      </c>
      <c r="S4326">
        <v>1</v>
      </c>
      <c r="T4326">
        <v>62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  <c r="AE4326">
        <v>0</v>
      </c>
      <c r="AF4326" t="s">
        <v>6</v>
      </c>
      <c r="AG4326">
        <v>62</v>
      </c>
      <c r="AT4326" s="1"/>
      <c r="AU4326" s="2" t="str">
        <f t="shared" si="63"/>
        <v>sexta-feira, 3 de julho de 2026</v>
      </c>
      <c r="AX4326" s="1" t="str" cm="1">
        <f t="array" ref="AX4326">IFERROR(_xlfn.TEXTJOIN(", ",TRUE,_xlfn._xlws.SORT(_xlfn.UNIQUE(_xlfn._xlws.FILTER($K$2:$K$2889,($I$2:$I$2889=I4326)*($K$2:$K$2889&lt;&gt;""))))),"")</f>
        <v>Malu</v>
      </c>
      <c r="AY4326" s="1" t="str">
        <f t="shared" si="64"/>
        <v>Banho</v>
      </c>
      <c r="AZ4326" s="1" t="str">
        <f t="shared" si="65"/>
        <v>5956 | Malu</v>
      </c>
      <c r="BA4326" s="1" t="str">
        <f t="shared" si="66"/>
        <v>Avulso</v>
      </c>
      <c r="BB4326" s="1" t="str">
        <f t="shared" si="67"/>
        <v>Banho Porte P Pelo Longo</v>
      </c>
      <c r="BC4326" s="1">
        <f t="shared" si="62"/>
        <v>62</v>
      </c>
    </row>
    <row r="4327" spans="1:55" x14ac:dyDescent="0.3">
      <c r="A4327" t="s">
        <v>1</v>
      </c>
      <c r="B4327" s="3">
        <v>46206</v>
      </c>
      <c r="C4327" t="s">
        <v>2</v>
      </c>
      <c r="D4327">
        <v>5953</v>
      </c>
      <c r="F4327" t="s">
        <v>928</v>
      </c>
      <c r="H4327" t="s">
        <v>289</v>
      </c>
      <c r="I4327">
        <v>2142</v>
      </c>
      <c r="J4327" t="s">
        <v>76</v>
      </c>
      <c r="K4327" t="s">
        <v>218</v>
      </c>
      <c r="L4327">
        <v>73991248482</v>
      </c>
      <c r="N4327">
        <v>0</v>
      </c>
      <c r="O4327" t="s">
        <v>5</v>
      </c>
      <c r="P4327">
        <v>0</v>
      </c>
      <c r="Q4327">
        <v>648</v>
      </c>
      <c r="R4327">
        <v>648</v>
      </c>
      <c r="S4327">
        <v>1</v>
      </c>
      <c r="T4327">
        <v>648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 t="s">
        <v>6</v>
      </c>
      <c r="AG4327">
        <v>708</v>
      </c>
      <c r="AH4327" t="s">
        <v>219</v>
      </c>
      <c r="AI4327" t="s">
        <v>220</v>
      </c>
      <c r="AJ4327" t="s">
        <v>214</v>
      </c>
      <c r="AK4327" t="s">
        <v>190</v>
      </c>
      <c r="AL4327" t="s">
        <v>188</v>
      </c>
      <c r="AT4327" s="1"/>
      <c r="AU4327" s="2" t="str">
        <f t="shared" si="63"/>
        <v>sexta-feira, 3 de julho de 2026</v>
      </c>
      <c r="AX4327" s="1" t="str" cm="1">
        <f t="array" ref="AX4327">IFERROR(_xlfn.TEXTJOIN(", ",TRUE,_xlfn._xlws.SORT(_xlfn.UNIQUE(_xlfn._xlws.FILTER($K$2:$K$2889,($I$2:$I$2889=I4327)*($K$2:$K$2889&lt;&gt;""))))),"")</f>
        <v>Lila</v>
      </c>
      <c r="AY4327" s="1" t="str">
        <f t="shared" si="64"/>
        <v>Banho</v>
      </c>
      <c r="AZ4327" s="1" t="str">
        <f t="shared" si="65"/>
        <v>5953 | Lila</v>
      </c>
      <c r="BA4327" s="1" t="str">
        <f t="shared" si="66"/>
        <v>Outros</v>
      </c>
      <c r="BB4327" s="1" t="str">
        <f t="shared" si="67"/>
        <v/>
      </c>
      <c r="BC4327" s="1">
        <f t="shared" si="62"/>
        <v>648</v>
      </c>
    </row>
    <row r="4328" spans="1:55" x14ac:dyDescent="0.3">
      <c r="A4328" t="s">
        <v>1</v>
      </c>
      <c r="B4328" s="3">
        <v>46206</v>
      </c>
      <c r="C4328" t="s">
        <v>2</v>
      </c>
      <c r="D4328">
        <v>5953</v>
      </c>
      <c r="F4328" t="s">
        <v>290</v>
      </c>
      <c r="H4328" t="s">
        <v>289</v>
      </c>
      <c r="I4328">
        <v>2142</v>
      </c>
      <c r="J4328" t="s">
        <v>76</v>
      </c>
      <c r="K4328" t="s">
        <v>218</v>
      </c>
      <c r="L4328">
        <v>73991248482</v>
      </c>
      <c r="N4328">
        <v>0</v>
      </c>
      <c r="O4328" t="s">
        <v>5</v>
      </c>
      <c r="P4328">
        <v>0</v>
      </c>
      <c r="Q4328">
        <v>60</v>
      </c>
      <c r="R4328">
        <v>60</v>
      </c>
      <c r="S4328">
        <v>1</v>
      </c>
      <c r="T4328">
        <v>60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 t="s">
        <v>6</v>
      </c>
      <c r="AG4328">
        <v>708</v>
      </c>
      <c r="AH4328" t="s">
        <v>219</v>
      </c>
      <c r="AI4328" t="s">
        <v>220</v>
      </c>
      <c r="AJ4328" t="s">
        <v>214</v>
      </c>
      <c r="AK4328" t="s">
        <v>190</v>
      </c>
      <c r="AL4328" t="s">
        <v>188</v>
      </c>
      <c r="AT4328" s="1"/>
      <c r="AU4328" s="2" t="str">
        <f t="shared" si="63"/>
        <v>sexta-feira, 3 de julho de 2026</v>
      </c>
      <c r="AX4328" s="1" t="str" cm="1">
        <f t="array" ref="AX4328">IFERROR(_xlfn.TEXTJOIN(", ",TRUE,_xlfn._xlws.SORT(_xlfn.UNIQUE(_xlfn._xlws.FILTER($K$2:$K$2889,($I$2:$I$2889=I4328)*($K$2:$K$2889&lt;&gt;""))))),"")</f>
        <v>Lila</v>
      </c>
      <c r="AY4328" s="1" t="str">
        <f t="shared" si="64"/>
        <v>Serviços extras</v>
      </c>
      <c r="AZ4328" s="1" t="str">
        <f t="shared" si="65"/>
        <v>5953 | Lila</v>
      </c>
      <c r="BA4328" s="1" t="str">
        <f t="shared" si="66"/>
        <v>Outros</v>
      </c>
      <c r="BB4328" s="1" t="str">
        <f t="shared" si="67"/>
        <v/>
      </c>
      <c r="BC4328" s="1">
        <f t="shared" si="62"/>
        <v>60</v>
      </c>
    </row>
    <row r="4329" spans="1:55" x14ac:dyDescent="0.3">
      <c r="A4329" t="s">
        <v>11</v>
      </c>
      <c r="B4329" s="3">
        <v>46206</v>
      </c>
      <c r="C4329" t="s">
        <v>2</v>
      </c>
      <c r="D4329">
        <v>5960</v>
      </c>
      <c r="F4329" t="s">
        <v>134</v>
      </c>
      <c r="H4329" t="s">
        <v>276</v>
      </c>
      <c r="I4329">
        <v>2877</v>
      </c>
      <c r="J4329" t="s">
        <v>445</v>
      </c>
      <c r="K4329" t="s">
        <v>182</v>
      </c>
      <c r="L4329">
        <v>557391717391</v>
      </c>
      <c r="N4329">
        <v>0</v>
      </c>
      <c r="O4329" t="s">
        <v>5</v>
      </c>
      <c r="P4329">
        <v>0</v>
      </c>
      <c r="Q4329">
        <v>62</v>
      </c>
      <c r="R4329">
        <v>62</v>
      </c>
      <c r="S4329">
        <v>1</v>
      </c>
      <c r="T4329">
        <v>62</v>
      </c>
      <c r="U4329">
        <v>0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 t="s">
        <v>6</v>
      </c>
      <c r="AG4329">
        <v>159</v>
      </c>
      <c r="AT4329" s="1"/>
      <c r="AU4329" s="2" t="str">
        <f t="shared" si="63"/>
        <v>sexta-feira, 3 de julho de 2026</v>
      </c>
      <c r="AX4329" s="1" t="str" cm="1">
        <f t="array" ref="AX4329">IFERROR(_xlfn.TEXTJOIN(", ",TRUE,_xlfn._xlws.SORT(_xlfn.UNIQUE(_xlfn._xlws.FILTER($K$2:$K$2889,($I$2:$I$2889=I4329)*($K$2:$K$2889&lt;&gt;""))))),"")</f>
        <v>Amora</v>
      </c>
      <c r="AY4329" s="1" t="str">
        <f t="shared" si="64"/>
        <v>Banho</v>
      </c>
      <c r="AZ4329" s="1" t="str">
        <f t="shared" si="65"/>
        <v>5960 | Amora</v>
      </c>
      <c r="BA4329" s="1" t="str">
        <f t="shared" si="66"/>
        <v>Avulso</v>
      </c>
      <c r="BB4329" s="1" t="str">
        <f t="shared" si="67"/>
        <v>Banho Porte P Pelo Longo</v>
      </c>
      <c r="BC4329" s="1">
        <f t="shared" si="62"/>
        <v>62</v>
      </c>
    </row>
    <row r="4330" spans="1:55" x14ac:dyDescent="0.3">
      <c r="A4330" t="s">
        <v>925</v>
      </c>
      <c r="B4330" s="3">
        <v>46206</v>
      </c>
      <c r="C4330" t="s">
        <v>2</v>
      </c>
      <c r="D4330">
        <v>5959</v>
      </c>
      <c r="F4330" t="s">
        <v>134</v>
      </c>
      <c r="H4330" t="s">
        <v>276</v>
      </c>
      <c r="I4330">
        <v>2941</v>
      </c>
      <c r="J4330" t="s">
        <v>929</v>
      </c>
      <c r="K4330" t="s">
        <v>930</v>
      </c>
      <c r="L4330">
        <v>556195943065</v>
      </c>
      <c r="N4330">
        <v>0</v>
      </c>
      <c r="O4330" t="s">
        <v>5</v>
      </c>
      <c r="P4330">
        <v>0</v>
      </c>
      <c r="Q4330">
        <v>62</v>
      </c>
      <c r="R4330">
        <v>62</v>
      </c>
      <c r="S4330">
        <v>1</v>
      </c>
      <c r="T4330">
        <v>62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 t="s">
        <v>6</v>
      </c>
      <c r="AG4330">
        <v>62</v>
      </c>
      <c r="AT4330" s="1"/>
      <c r="AU4330" s="2" t="str">
        <f t="shared" si="63"/>
        <v>sexta-feira, 3 de julho de 2026</v>
      </c>
      <c r="AX4330" s="1" t="str" cm="1">
        <f t="array" ref="AX4330">IFERROR(_xlfn.TEXTJOIN(", ",TRUE,_xlfn._xlws.SORT(_xlfn.UNIQUE(_xlfn._xlws.FILTER($K$2:$K$2889,($I$2:$I$2889=I4330)*($K$2:$K$2889&lt;&gt;""))))),"")</f>
        <v/>
      </c>
      <c r="AY4330" s="1" t="str">
        <f t="shared" si="64"/>
        <v>Banho</v>
      </c>
      <c r="AZ4330" s="1" t="str">
        <f t="shared" si="65"/>
        <v>5959 | Mario Cassio</v>
      </c>
      <c r="BA4330" s="1" t="str">
        <f t="shared" si="66"/>
        <v>Avulso</v>
      </c>
      <c r="BB4330" s="1" t="str">
        <f t="shared" si="67"/>
        <v>Banho Porte P Pelo Longo</v>
      </c>
      <c r="BC4330" s="1">
        <f t="shared" si="62"/>
        <v>62</v>
      </c>
    </row>
    <row r="4331" spans="1:55" x14ac:dyDescent="0.3">
      <c r="A4331" t="s">
        <v>11</v>
      </c>
      <c r="B4331" s="3">
        <v>46206</v>
      </c>
      <c r="C4331" t="s">
        <v>2</v>
      </c>
      <c r="D4331">
        <v>5960</v>
      </c>
      <c r="F4331" t="s">
        <v>275</v>
      </c>
      <c r="H4331" t="s">
        <v>276</v>
      </c>
      <c r="I4331">
        <v>2877</v>
      </c>
      <c r="J4331" t="s">
        <v>445</v>
      </c>
      <c r="K4331" t="s">
        <v>182</v>
      </c>
      <c r="L4331">
        <v>557391717391</v>
      </c>
      <c r="N4331">
        <v>0</v>
      </c>
      <c r="O4331" t="s">
        <v>5</v>
      </c>
      <c r="P4331">
        <v>0</v>
      </c>
      <c r="Q4331">
        <v>35</v>
      </c>
      <c r="R4331">
        <v>35</v>
      </c>
      <c r="S4331">
        <v>1</v>
      </c>
      <c r="T4331">
        <v>35</v>
      </c>
      <c r="U4331">
        <v>0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 t="s">
        <v>6</v>
      </c>
      <c r="AG4331">
        <v>159</v>
      </c>
      <c r="AT4331" s="1"/>
      <c r="AU4331" s="2" t="str">
        <f t="shared" si="63"/>
        <v>sexta-feira, 3 de julho de 2026</v>
      </c>
      <c r="AX4331" s="1" t="str" cm="1">
        <f t="array" ref="AX4331">IFERROR(_xlfn.TEXTJOIN(", ",TRUE,_xlfn._xlws.SORT(_xlfn.UNIQUE(_xlfn._xlws.FILTER($K$2:$K$2889,($I$2:$I$2889=I4331)*($K$2:$K$2889&lt;&gt;""))))),"")</f>
        <v>Amora</v>
      </c>
      <c r="AY4331" s="1" t="str">
        <f t="shared" si="64"/>
        <v>Serviços extras</v>
      </c>
      <c r="AZ4331" s="1" t="str">
        <f t="shared" si="65"/>
        <v>5960 | Amora</v>
      </c>
      <c r="BA4331" s="1" t="str">
        <f t="shared" si="66"/>
        <v>Avulso</v>
      </c>
      <c r="BB4331" s="1" t="str">
        <f t="shared" si="67"/>
        <v>Hidratacao 1Luxo 1 P Longo</v>
      </c>
      <c r="BC4331" s="1">
        <f t="shared" si="62"/>
        <v>35</v>
      </c>
    </row>
    <row r="4332" spans="1:55" x14ac:dyDescent="0.3">
      <c r="A4332" t="s">
        <v>141</v>
      </c>
      <c r="B4332" s="3">
        <v>46206</v>
      </c>
      <c r="C4332" t="s">
        <v>2</v>
      </c>
      <c r="D4332">
        <v>5960</v>
      </c>
      <c r="F4332" t="s">
        <v>303</v>
      </c>
      <c r="H4332" t="s">
        <v>276</v>
      </c>
      <c r="I4332">
        <v>2877</v>
      </c>
      <c r="J4332" t="s">
        <v>445</v>
      </c>
      <c r="K4332" t="s">
        <v>182</v>
      </c>
      <c r="L4332">
        <v>557391717391</v>
      </c>
      <c r="N4332">
        <v>0</v>
      </c>
      <c r="O4332" t="s">
        <v>5</v>
      </c>
      <c r="P4332">
        <v>0</v>
      </c>
      <c r="Q4332">
        <v>50</v>
      </c>
      <c r="R4332">
        <v>50</v>
      </c>
      <c r="S4332">
        <v>1</v>
      </c>
      <c r="T4332">
        <v>50</v>
      </c>
      <c r="U4332">
        <v>0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 t="s">
        <v>6</v>
      </c>
      <c r="AG4332">
        <v>159</v>
      </c>
      <c r="AT4332" s="1"/>
      <c r="AU4332" s="2" t="str">
        <f t="shared" si="63"/>
        <v>sexta-feira, 3 de julho de 2026</v>
      </c>
      <c r="AX4332" s="1" t="str" cm="1">
        <f t="array" ref="AX4332">IFERROR(_xlfn.TEXTJOIN(", ",TRUE,_xlfn._xlws.SORT(_xlfn.UNIQUE(_xlfn._xlws.FILTER($K$2:$K$2889,($I$2:$I$2889=I4332)*($K$2:$K$2889&lt;&gt;""))))),"")</f>
        <v>Amora</v>
      </c>
      <c r="AY4332" s="1" t="str">
        <f t="shared" si="64"/>
        <v>Serviços extras</v>
      </c>
      <c r="AZ4332" s="1" t="str">
        <f t="shared" si="65"/>
        <v>5960 | Amora</v>
      </c>
      <c r="BA4332" s="1" t="str">
        <f t="shared" si="66"/>
        <v>Avulso</v>
      </c>
      <c r="BB4332" s="1" t="str">
        <f t="shared" si="67"/>
        <v/>
      </c>
      <c r="BC4332" s="1">
        <f t="shared" si="62"/>
        <v>50</v>
      </c>
    </row>
    <row r="4333" spans="1:55" x14ac:dyDescent="0.3">
      <c r="A4333" t="s">
        <v>141</v>
      </c>
      <c r="B4333" s="3">
        <v>46206</v>
      </c>
      <c r="C4333" t="s">
        <v>2</v>
      </c>
      <c r="D4333">
        <v>5960</v>
      </c>
      <c r="F4333" t="s">
        <v>146</v>
      </c>
      <c r="H4333" t="s">
        <v>276</v>
      </c>
      <c r="I4333">
        <v>2877</v>
      </c>
      <c r="J4333" t="s">
        <v>445</v>
      </c>
      <c r="K4333" t="s">
        <v>182</v>
      </c>
      <c r="L4333">
        <v>557391717391</v>
      </c>
      <c r="N4333">
        <v>0</v>
      </c>
      <c r="O4333" t="s">
        <v>5</v>
      </c>
      <c r="P4333">
        <v>0</v>
      </c>
      <c r="Q4333">
        <v>12</v>
      </c>
      <c r="R4333">
        <v>12</v>
      </c>
      <c r="S4333">
        <v>1</v>
      </c>
      <c r="T4333">
        <v>12</v>
      </c>
      <c r="U4333">
        <v>0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 t="s">
        <v>6</v>
      </c>
      <c r="AG4333">
        <v>159</v>
      </c>
      <c r="AT4333" s="1"/>
      <c r="AU4333" s="2" t="str">
        <f t="shared" si="63"/>
        <v>sexta-feira, 3 de julho de 2026</v>
      </c>
      <c r="AX4333" s="1" t="str" cm="1">
        <f t="array" ref="AX4333">IFERROR(_xlfn.TEXTJOIN(", ",TRUE,_xlfn._xlws.SORT(_xlfn.UNIQUE(_xlfn._xlws.FILTER($K$2:$K$2889,($I$2:$I$2889=I4333)*($K$2:$K$2889&lt;&gt;""))))),"")</f>
        <v>Amora</v>
      </c>
      <c r="AY4333" s="1" t="str">
        <f t="shared" si="64"/>
        <v>Serviços extras</v>
      </c>
      <c r="AZ4333" s="1" t="str">
        <f t="shared" si="65"/>
        <v>5960 | Amora</v>
      </c>
      <c r="BA4333" s="1" t="str">
        <f t="shared" si="66"/>
        <v>Avulso</v>
      </c>
      <c r="BB4333" s="1" t="str">
        <f t="shared" si="67"/>
        <v/>
      </c>
      <c r="BC4333" s="1">
        <f t="shared" si="62"/>
        <v>12</v>
      </c>
    </row>
    <row r="4334" spans="1:55" x14ac:dyDescent="0.3">
      <c r="A4334" t="s">
        <v>11</v>
      </c>
      <c r="B4334" s="3">
        <v>46207</v>
      </c>
      <c r="C4334" t="s">
        <v>27</v>
      </c>
      <c r="D4334">
        <v>5966</v>
      </c>
      <c r="F4334" t="s">
        <v>134</v>
      </c>
      <c r="H4334" t="s">
        <v>276</v>
      </c>
      <c r="I4334">
        <v>2503</v>
      </c>
      <c r="J4334" t="s">
        <v>423</v>
      </c>
      <c r="K4334" t="s">
        <v>424</v>
      </c>
      <c r="L4334">
        <v>5573999060086</v>
      </c>
      <c r="N4334">
        <v>0</v>
      </c>
      <c r="O4334" t="s">
        <v>5</v>
      </c>
      <c r="P4334">
        <v>0</v>
      </c>
      <c r="Q4334">
        <v>62</v>
      </c>
      <c r="R4334">
        <v>62</v>
      </c>
      <c r="S4334">
        <v>1</v>
      </c>
      <c r="T4334">
        <v>62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  <c r="AE4334">
        <v>0</v>
      </c>
      <c r="AF4334" t="s">
        <v>6</v>
      </c>
      <c r="AG4334">
        <v>124</v>
      </c>
      <c r="AH4334" t="s">
        <v>207</v>
      </c>
      <c r="AI4334" t="s">
        <v>209</v>
      </c>
      <c r="AJ4334" t="s">
        <v>192</v>
      </c>
      <c r="AK4334" t="s">
        <v>187</v>
      </c>
      <c r="AL4334" t="s">
        <v>188</v>
      </c>
      <c r="AT4334" s="1"/>
      <c r="AU4334" s="2" t="str">
        <f t="shared" si="63"/>
        <v>sábado, 4 de julho de 2026</v>
      </c>
      <c r="AX4334" s="1" t="str" cm="1">
        <f t="array" ref="AX4334">IFERROR(_xlfn.TEXTJOIN(", ",TRUE,_xlfn._xlws.SORT(_xlfn.UNIQUE(_xlfn._xlws.FILTER($K$2:$K$2889,($I$2:$I$2889=I4334)*($K$2:$K$2889&lt;&gt;""))))),"")</f>
        <v>Frank</v>
      </c>
      <c r="AY4334" s="1" t="str">
        <f t="shared" si="64"/>
        <v>Banho</v>
      </c>
      <c r="AZ4334" s="1" t="str">
        <f t="shared" si="65"/>
        <v>5966 | Frank</v>
      </c>
      <c r="BA4334" s="1" t="str">
        <f t="shared" si="66"/>
        <v>Avulso</v>
      </c>
      <c r="BB4334" s="1" t="str">
        <f t="shared" si="67"/>
        <v>Banho Porte P Pelo Longo</v>
      </c>
      <c r="BC4334" s="1">
        <f t="shared" si="62"/>
        <v>62</v>
      </c>
    </row>
    <row r="4335" spans="1:55" x14ac:dyDescent="0.3">
      <c r="A4335" t="s">
        <v>141</v>
      </c>
      <c r="B4335" s="3">
        <v>46207</v>
      </c>
      <c r="C4335" t="s">
        <v>27</v>
      </c>
      <c r="D4335">
        <v>5966</v>
      </c>
      <c r="F4335" t="s">
        <v>134</v>
      </c>
      <c r="H4335" t="s">
        <v>276</v>
      </c>
      <c r="I4335">
        <v>2503</v>
      </c>
      <c r="J4335" t="s">
        <v>423</v>
      </c>
      <c r="K4335" t="s">
        <v>444</v>
      </c>
      <c r="L4335">
        <v>5573999060086</v>
      </c>
      <c r="N4335">
        <v>0</v>
      </c>
      <c r="O4335" t="s">
        <v>5</v>
      </c>
      <c r="P4335">
        <v>0</v>
      </c>
      <c r="Q4335">
        <v>62</v>
      </c>
      <c r="R4335">
        <v>62</v>
      </c>
      <c r="S4335">
        <v>1</v>
      </c>
      <c r="T4335">
        <v>62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  <c r="AE4335">
        <v>0</v>
      </c>
      <c r="AF4335" t="s">
        <v>6</v>
      </c>
      <c r="AG4335">
        <v>124</v>
      </c>
      <c r="AH4335" t="s">
        <v>366</v>
      </c>
      <c r="AJ4335" t="s">
        <v>192</v>
      </c>
      <c r="AK4335" t="s">
        <v>190</v>
      </c>
      <c r="AL4335" t="s">
        <v>188</v>
      </c>
      <c r="AT4335" s="1"/>
      <c r="AU4335" s="2" t="str">
        <f t="shared" si="63"/>
        <v>sábado, 4 de julho de 2026</v>
      </c>
      <c r="AX4335" s="1" t="str" cm="1">
        <f t="array" ref="AX4335">IFERROR(_xlfn.TEXTJOIN(", ",TRUE,_xlfn._xlws.SORT(_xlfn.UNIQUE(_xlfn._xlws.FILTER($K$2:$K$2889,($I$2:$I$2889=I4335)*($K$2:$K$2889&lt;&gt;""))))),"")</f>
        <v>Frank</v>
      </c>
      <c r="AY4335" s="1" t="str">
        <f t="shared" si="64"/>
        <v>Banho</v>
      </c>
      <c r="AZ4335" s="1" t="str">
        <f t="shared" si="65"/>
        <v>5966 | Maya</v>
      </c>
      <c r="BA4335" s="1" t="str">
        <f t="shared" si="66"/>
        <v>Avulso</v>
      </c>
      <c r="BB4335" s="1" t="str">
        <f t="shared" si="67"/>
        <v>Banho Porte P Pelo Longo</v>
      </c>
      <c r="BC4335" s="1">
        <f t="shared" si="62"/>
        <v>62</v>
      </c>
    </row>
    <row r="4336" spans="1:55" x14ac:dyDescent="0.3">
      <c r="A4336" t="s">
        <v>925</v>
      </c>
      <c r="B4336" s="3">
        <v>46207</v>
      </c>
      <c r="C4336" t="s">
        <v>27</v>
      </c>
      <c r="D4336">
        <v>5965</v>
      </c>
      <c r="F4336" t="s">
        <v>134</v>
      </c>
      <c r="H4336" t="s">
        <v>276</v>
      </c>
      <c r="I4336">
        <v>2186</v>
      </c>
      <c r="J4336" t="s">
        <v>55</v>
      </c>
      <c r="K4336" t="s">
        <v>259</v>
      </c>
      <c r="L4336">
        <v>5573981236366</v>
      </c>
      <c r="N4336">
        <v>0</v>
      </c>
      <c r="O4336" t="s">
        <v>5</v>
      </c>
      <c r="P4336">
        <v>0</v>
      </c>
      <c r="Q4336">
        <v>62</v>
      </c>
      <c r="R4336">
        <v>62</v>
      </c>
      <c r="S4336">
        <v>1</v>
      </c>
      <c r="T4336">
        <v>62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  <c r="AE4336">
        <v>0</v>
      </c>
      <c r="AF4336" t="s">
        <v>6</v>
      </c>
      <c r="AG4336">
        <v>84</v>
      </c>
      <c r="AH4336" t="s">
        <v>207</v>
      </c>
      <c r="AI4336" t="s">
        <v>209</v>
      </c>
      <c r="AJ4336" t="s">
        <v>192</v>
      </c>
      <c r="AK4336" t="s">
        <v>190</v>
      </c>
      <c r="AL4336" t="s">
        <v>188</v>
      </c>
      <c r="AT4336" s="1"/>
      <c r="AU4336" s="2" t="str">
        <f t="shared" si="63"/>
        <v>sábado, 4 de julho de 2026</v>
      </c>
      <c r="AX4336" s="1" t="str" cm="1">
        <f t="array" ref="AX4336">IFERROR(_xlfn.TEXTJOIN(", ",TRUE,_xlfn._xlws.SORT(_xlfn.UNIQUE(_xlfn._xlws.FILTER($K$2:$K$2889,($I$2:$I$2889=I4336)*($K$2:$K$2889&lt;&gt;""))))),"")</f>
        <v>Nina</v>
      </c>
      <c r="AY4336" s="1" t="str">
        <f t="shared" si="64"/>
        <v>Banho</v>
      </c>
      <c r="AZ4336" s="1" t="str">
        <f t="shared" si="65"/>
        <v>5965 | Nina</v>
      </c>
      <c r="BA4336" s="1" t="str">
        <f t="shared" si="66"/>
        <v>Avulso</v>
      </c>
      <c r="BB4336" s="1" t="str">
        <f t="shared" si="67"/>
        <v>Banho Porte P Pelo Longo</v>
      </c>
      <c r="BC4336" s="1">
        <f t="shared" si="62"/>
        <v>62</v>
      </c>
    </row>
    <row r="4337" spans="1:55" x14ac:dyDescent="0.3">
      <c r="A4337" t="s">
        <v>141</v>
      </c>
      <c r="B4337" s="3">
        <v>46207</v>
      </c>
      <c r="C4337" t="s">
        <v>27</v>
      </c>
      <c r="D4337">
        <v>5965</v>
      </c>
      <c r="F4337" t="s">
        <v>146</v>
      </c>
      <c r="H4337" t="s">
        <v>276</v>
      </c>
      <c r="I4337">
        <v>2186</v>
      </c>
      <c r="J4337" t="s">
        <v>55</v>
      </c>
      <c r="K4337" t="s">
        <v>259</v>
      </c>
      <c r="L4337">
        <v>5573981236366</v>
      </c>
      <c r="N4337">
        <v>0</v>
      </c>
      <c r="O4337" t="s">
        <v>5</v>
      </c>
      <c r="P4337">
        <v>0</v>
      </c>
      <c r="Q4337">
        <v>12</v>
      </c>
      <c r="R4337">
        <v>12</v>
      </c>
      <c r="S4337">
        <v>1</v>
      </c>
      <c r="T4337">
        <v>12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  <c r="AE4337">
        <v>0</v>
      </c>
      <c r="AF4337" t="s">
        <v>6</v>
      </c>
      <c r="AG4337">
        <v>84</v>
      </c>
      <c r="AH4337" t="s">
        <v>207</v>
      </c>
      <c r="AI4337" t="s">
        <v>209</v>
      </c>
      <c r="AJ4337" t="s">
        <v>192</v>
      </c>
      <c r="AK4337" t="s">
        <v>190</v>
      </c>
      <c r="AL4337" t="s">
        <v>188</v>
      </c>
      <c r="AT4337" s="1"/>
      <c r="AU4337" s="2" t="str">
        <f t="shared" si="63"/>
        <v>sábado, 4 de julho de 2026</v>
      </c>
      <c r="AX4337" s="1" t="str" cm="1">
        <f t="array" ref="AX4337">IFERROR(_xlfn.TEXTJOIN(", ",TRUE,_xlfn._xlws.SORT(_xlfn.UNIQUE(_xlfn._xlws.FILTER($K$2:$K$2889,($I$2:$I$2889=I4337)*($K$2:$K$2889&lt;&gt;""))))),"")</f>
        <v>Nina</v>
      </c>
      <c r="AY4337" s="1" t="str">
        <f t="shared" si="64"/>
        <v>Serviços extras</v>
      </c>
      <c r="AZ4337" s="1" t="str">
        <f t="shared" si="65"/>
        <v>5965 | Nina</v>
      </c>
      <c r="BA4337" s="1" t="str">
        <f t="shared" si="66"/>
        <v>Avulso</v>
      </c>
      <c r="BB4337" s="1" t="str">
        <f t="shared" si="67"/>
        <v/>
      </c>
      <c r="BC4337" s="1">
        <f t="shared" si="62"/>
        <v>12</v>
      </c>
    </row>
    <row r="4338" spans="1:55" x14ac:dyDescent="0.3">
      <c r="A4338" t="s">
        <v>925</v>
      </c>
      <c r="B4338" s="3">
        <v>46207</v>
      </c>
      <c r="C4338" t="s">
        <v>27</v>
      </c>
      <c r="D4338">
        <v>5965</v>
      </c>
      <c r="F4338" t="s">
        <v>169</v>
      </c>
      <c r="H4338" t="s">
        <v>276</v>
      </c>
      <c r="I4338">
        <v>2186</v>
      </c>
      <c r="J4338" t="s">
        <v>55</v>
      </c>
      <c r="K4338" t="s">
        <v>259</v>
      </c>
      <c r="L4338">
        <v>5573981236366</v>
      </c>
      <c r="N4338">
        <v>0</v>
      </c>
      <c r="O4338" t="s">
        <v>5</v>
      </c>
      <c r="P4338">
        <v>0</v>
      </c>
      <c r="Q4338">
        <v>10</v>
      </c>
      <c r="R4338">
        <v>10</v>
      </c>
      <c r="S4338">
        <v>1</v>
      </c>
      <c r="T4338">
        <v>10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  <c r="AE4338">
        <v>0</v>
      </c>
      <c r="AF4338" t="s">
        <v>6</v>
      </c>
      <c r="AG4338">
        <v>84</v>
      </c>
      <c r="AH4338" t="s">
        <v>207</v>
      </c>
      <c r="AI4338" t="s">
        <v>209</v>
      </c>
      <c r="AJ4338" t="s">
        <v>192</v>
      </c>
      <c r="AK4338" t="s">
        <v>190</v>
      </c>
      <c r="AL4338" t="s">
        <v>188</v>
      </c>
      <c r="AT4338" s="1"/>
      <c r="AU4338" s="2" t="str">
        <f t="shared" si="63"/>
        <v>sábado, 4 de julho de 2026</v>
      </c>
      <c r="AX4338" s="1" t="str" cm="1">
        <f t="array" ref="AX4338">IFERROR(_xlfn.TEXTJOIN(", ",TRUE,_xlfn._xlws.SORT(_xlfn.UNIQUE(_xlfn._xlws.FILTER($K$2:$K$2889,($I$2:$I$2889=I4338)*($K$2:$K$2889&lt;&gt;""))))),"")</f>
        <v>Nina</v>
      </c>
      <c r="AY4338" s="1" t="str">
        <f t="shared" si="64"/>
        <v>Serviços extras</v>
      </c>
      <c r="AZ4338" s="1" t="str">
        <f t="shared" si="65"/>
        <v>5965 | Nina</v>
      </c>
      <c r="BA4338" s="1" t="str">
        <f t="shared" si="66"/>
        <v>Avulso</v>
      </c>
      <c r="BB4338" s="1" t="str">
        <f t="shared" si="67"/>
        <v/>
      </c>
      <c r="BC4338" s="1">
        <f t="shared" si="62"/>
        <v>10</v>
      </c>
    </row>
    <row r="4339" spans="1:55" x14ac:dyDescent="0.3">
      <c r="A4339" t="s">
        <v>141</v>
      </c>
      <c r="B4339" s="3">
        <v>46207</v>
      </c>
      <c r="C4339" t="s">
        <v>27</v>
      </c>
      <c r="D4339">
        <v>5961</v>
      </c>
      <c r="F4339" t="s">
        <v>303</v>
      </c>
      <c r="H4339" t="s">
        <v>276</v>
      </c>
      <c r="I4339">
        <v>2269</v>
      </c>
      <c r="J4339" t="s">
        <v>74</v>
      </c>
      <c r="K4339" t="s">
        <v>202</v>
      </c>
      <c r="L4339">
        <v>557388578054</v>
      </c>
      <c r="N4339">
        <v>0</v>
      </c>
      <c r="O4339" t="s">
        <v>5</v>
      </c>
      <c r="P4339">
        <v>0</v>
      </c>
      <c r="Q4339">
        <v>50</v>
      </c>
      <c r="R4339">
        <v>50</v>
      </c>
      <c r="S4339">
        <v>1</v>
      </c>
      <c r="T4339">
        <v>50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 t="s">
        <v>6</v>
      </c>
      <c r="AG4339">
        <v>152</v>
      </c>
      <c r="AH4339" t="s">
        <v>203</v>
      </c>
      <c r="AI4339" t="s">
        <v>204</v>
      </c>
      <c r="AJ4339" t="s">
        <v>192</v>
      </c>
      <c r="AK4339" t="s">
        <v>190</v>
      </c>
      <c r="AL4339" t="s">
        <v>188</v>
      </c>
      <c r="AT4339" s="1"/>
      <c r="AU4339" s="2" t="str">
        <f t="shared" si="63"/>
        <v>sábado, 4 de julho de 2026</v>
      </c>
      <c r="AX4339" s="1" t="str" cm="1">
        <f t="array" ref="AX4339">IFERROR(_xlfn.TEXTJOIN(", ",TRUE,_xlfn._xlws.SORT(_xlfn.UNIQUE(_xlfn._xlws.FILTER($K$2:$K$2889,($I$2:$I$2889=I4339)*($K$2:$K$2889&lt;&gt;""))))),"")</f>
        <v>Sophie</v>
      </c>
      <c r="AY4339" s="1" t="str">
        <f t="shared" si="64"/>
        <v>Serviços extras</v>
      </c>
      <c r="AZ4339" s="1" t="str">
        <f t="shared" si="65"/>
        <v>5961 | Sophie</v>
      </c>
      <c r="BA4339" s="1" t="str">
        <f t="shared" si="66"/>
        <v>Avulso</v>
      </c>
      <c r="BB4339" s="1" t="str">
        <f t="shared" si="67"/>
        <v/>
      </c>
      <c r="BC4339" s="1">
        <f t="shared" si="62"/>
        <v>50</v>
      </c>
    </row>
    <row r="4340" spans="1:55" x14ac:dyDescent="0.3">
      <c r="A4340" t="s">
        <v>141</v>
      </c>
      <c r="B4340" s="3">
        <v>46207</v>
      </c>
      <c r="C4340" t="s">
        <v>27</v>
      </c>
      <c r="D4340">
        <v>5964</v>
      </c>
      <c r="F4340" t="s">
        <v>134</v>
      </c>
      <c r="H4340" t="s">
        <v>276</v>
      </c>
      <c r="I4340">
        <v>2578</v>
      </c>
      <c r="J4340" t="s">
        <v>906</v>
      </c>
      <c r="K4340" t="s">
        <v>907</v>
      </c>
      <c r="L4340">
        <v>5573982441293</v>
      </c>
      <c r="N4340">
        <v>0</v>
      </c>
      <c r="O4340" t="s">
        <v>5</v>
      </c>
      <c r="P4340">
        <v>0</v>
      </c>
      <c r="Q4340">
        <v>62</v>
      </c>
      <c r="R4340">
        <v>62</v>
      </c>
      <c r="S4340">
        <v>1</v>
      </c>
      <c r="T4340">
        <v>62</v>
      </c>
      <c r="U4340">
        <v>0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 t="s">
        <v>6</v>
      </c>
      <c r="AG4340">
        <v>62</v>
      </c>
      <c r="AT4340" s="1"/>
      <c r="AU4340" s="2" t="str">
        <f t="shared" si="63"/>
        <v>sábado, 4 de julho de 2026</v>
      </c>
      <c r="AX4340" s="1" t="str" cm="1">
        <f t="array" ref="AX4340">IFERROR(_xlfn.TEXTJOIN(", ",TRUE,_xlfn._xlws.SORT(_xlfn.UNIQUE(_xlfn._xlws.FILTER($K$2:$K$2889,($I$2:$I$2889=I4340)*($K$2:$K$2889&lt;&gt;""))))),"")</f>
        <v/>
      </c>
      <c r="AY4340" s="1" t="str">
        <f t="shared" si="64"/>
        <v>Banho</v>
      </c>
      <c r="AZ4340" s="1" t="str">
        <f t="shared" si="65"/>
        <v>5964 | Hachi</v>
      </c>
      <c r="BA4340" s="1" t="str">
        <f t="shared" si="66"/>
        <v>Avulso</v>
      </c>
      <c r="BB4340" s="1" t="str">
        <f t="shared" si="67"/>
        <v>Banho Porte P Pelo Longo</v>
      </c>
      <c r="BC4340" s="1">
        <f t="shared" si="62"/>
        <v>62</v>
      </c>
    </row>
    <row r="4341" spans="1:55" x14ac:dyDescent="0.3">
      <c r="A4341" t="s">
        <v>141</v>
      </c>
      <c r="B4341" s="3">
        <v>46207</v>
      </c>
      <c r="C4341" t="s">
        <v>27</v>
      </c>
      <c r="D4341">
        <v>5969</v>
      </c>
      <c r="F4341" t="s">
        <v>134</v>
      </c>
      <c r="H4341" t="s">
        <v>276</v>
      </c>
      <c r="I4341">
        <v>2659</v>
      </c>
      <c r="J4341" t="s">
        <v>59</v>
      </c>
      <c r="K4341" t="s">
        <v>451</v>
      </c>
      <c r="L4341">
        <v>557399327523</v>
      </c>
      <c r="N4341">
        <v>0</v>
      </c>
      <c r="O4341" t="s">
        <v>5</v>
      </c>
      <c r="P4341">
        <v>0</v>
      </c>
      <c r="Q4341">
        <v>62</v>
      </c>
      <c r="R4341">
        <v>62</v>
      </c>
      <c r="S4341">
        <v>1</v>
      </c>
      <c r="T4341">
        <v>62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 t="s">
        <v>6</v>
      </c>
      <c r="AG4341">
        <v>107</v>
      </c>
      <c r="AH4341" t="s">
        <v>207</v>
      </c>
      <c r="AI4341" t="s">
        <v>209</v>
      </c>
      <c r="AJ4341" t="s">
        <v>192</v>
      </c>
      <c r="AK4341" t="s">
        <v>187</v>
      </c>
      <c r="AL4341" t="s">
        <v>188</v>
      </c>
      <c r="AT4341" s="1"/>
      <c r="AU4341" s="2" t="str">
        <f t="shared" si="63"/>
        <v>sábado, 4 de julho de 2026</v>
      </c>
      <c r="AX4341" s="1" t="str" cm="1">
        <f t="array" ref="AX4341">IFERROR(_xlfn.TEXTJOIN(", ",TRUE,_xlfn._xlws.SORT(_xlfn.UNIQUE(_xlfn._xlws.FILTER($K$2:$K$2889,($I$2:$I$2889=I4341)*($K$2:$K$2889&lt;&gt;""))))),"")</f>
        <v>Snoopy</v>
      </c>
      <c r="AY4341" s="1" t="str">
        <f t="shared" si="64"/>
        <v>Banho</v>
      </c>
      <c r="AZ4341" s="1" t="str">
        <f t="shared" si="65"/>
        <v>5969 | Snoopy</v>
      </c>
      <c r="BA4341" s="1" t="str">
        <f t="shared" si="66"/>
        <v>Avulso</v>
      </c>
      <c r="BB4341" s="1" t="str">
        <f t="shared" si="67"/>
        <v>Banho Porte P Pelo Longo</v>
      </c>
      <c r="BC4341" s="1">
        <f t="shared" si="62"/>
        <v>62</v>
      </c>
    </row>
    <row r="4342" spans="1:55" x14ac:dyDescent="0.3">
      <c r="A4342" t="s">
        <v>141</v>
      </c>
      <c r="B4342" s="3">
        <v>46207</v>
      </c>
      <c r="C4342" t="s">
        <v>27</v>
      </c>
      <c r="D4342">
        <v>5969</v>
      </c>
      <c r="F4342" t="s">
        <v>169</v>
      </c>
      <c r="H4342" t="s">
        <v>276</v>
      </c>
      <c r="I4342">
        <v>2659</v>
      </c>
      <c r="J4342" t="s">
        <v>59</v>
      </c>
      <c r="K4342" t="s">
        <v>451</v>
      </c>
      <c r="L4342">
        <v>557399327523</v>
      </c>
      <c r="N4342">
        <v>0</v>
      </c>
      <c r="O4342" t="s">
        <v>5</v>
      </c>
      <c r="P4342">
        <v>0</v>
      </c>
      <c r="Q4342">
        <v>10</v>
      </c>
      <c r="R4342">
        <v>10</v>
      </c>
      <c r="S4342">
        <v>1</v>
      </c>
      <c r="T4342">
        <v>10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 t="s">
        <v>6</v>
      </c>
      <c r="AG4342">
        <v>107</v>
      </c>
      <c r="AH4342" t="s">
        <v>207</v>
      </c>
      <c r="AI4342" t="s">
        <v>209</v>
      </c>
      <c r="AJ4342" t="s">
        <v>192</v>
      </c>
      <c r="AK4342" t="s">
        <v>187</v>
      </c>
      <c r="AL4342" t="s">
        <v>188</v>
      </c>
      <c r="AT4342" s="1"/>
      <c r="AU4342" s="2" t="str">
        <f t="shared" si="63"/>
        <v>sábado, 4 de julho de 2026</v>
      </c>
      <c r="AX4342" s="1" t="str" cm="1">
        <f t="array" ref="AX4342">IFERROR(_xlfn.TEXTJOIN(", ",TRUE,_xlfn._xlws.SORT(_xlfn.UNIQUE(_xlfn._xlws.FILTER($K$2:$K$2889,($I$2:$I$2889=I4342)*($K$2:$K$2889&lt;&gt;""))))),"")</f>
        <v>Snoopy</v>
      </c>
      <c r="AY4342" s="1" t="str">
        <f t="shared" si="64"/>
        <v>Serviços extras</v>
      </c>
      <c r="AZ4342" s="1" t="str">
        <f t="shared" si="65"/>
        <v>5969 | Snoopy</v>
      </c>
      <c r="BA4342" s="1" t="str">
        <f t="shared" si="66"/>
        <v>Avulso</v>
      </c>
      <c r="BB4342" s="1" t="str">
        <f t="shared" si="67"/>
        <v/>
      </c>
      <c r="BC4342" s="1">
        <f t="shared" si="62"/>
        <v>10</v>
      </c>
    </row>
    <row r="4343" spans="1:55" x14ac:dyDescent="0.3">
      <c r="A4343" t="s">
        <v>141</v>
      </c>
      <c r="B4343" s="3">
        <v>46207</v>
      </c>
      <c r="C4343" t="s">
        <v>27</v>
      </c>
      <c r="D4343">
        <v>5969</v>
      </c>
      <c r="F4343" t="s">
        <v>275</v>
      </c>
      <c r="H4343" t="s">
        <v>276</v>
      </c>
      <c r="I4343">
        <v>2659</v>
      </c>
      <c r="J4343" t="s">
        <v>59</v>
      </c>
      <c r="K4343" t="s">
        <v>451</v>
      </c>
      <c r="L4343">
        <v>557399327523</v>
      </c>
      <c r="N4343">
        <v>0</v>
      </c>
      <c r="O4343" t="s">
        <v>5</v>
      </c>
      <c r="P4343">
        <v>0</v>
      </c>
      <c r="Q4343">
        <v>35</v>
      </c>
      <c r="R4343">
        <v>35</v>
      </c>
      <c r="S4343">
        <v>1</v>
      </c>
      <c r="T4343">
        <v>35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 t="s">
        <v>6</v>
      </c>
      <c r="AG4343">
        <v>107</v>
      </c>
      <c r="AH4343" t="s">
        <v>207</v>
      </c>
      <c r="AI4343" t="s">
        <v>209</v>
      </c>
      <c r="AJ4343" t="s">
        <v>192</v>
      </c>
      <c r="AK4343" t="s">
        <v>187</v>
      </c>
      <c r="AL4343" t="s">
        <v>188</v>
      </c>
      <c r="AT4343" s="1"/>
      <c r="AU4343" s="2" t="str">
        <f t="shared" si="63"/>
        <v>sábado, 4 de julho de 2026</v>
      </c>
      <c r="AX4343" s="1" t="str" cm="1">
        <f t="array" ref="AX4343">IFERROR(_xlfn.TEXTJOIN(", ",TRUE,_xlfn._xlws.SORT(_xlfn.UNIQUE(_xlfn._xlws.FILTER($K$2:$K$2889,($I$2:$I$2889=I4343)*($K$2:$K$2889&lt;&gt;""))))),"")</f>
        <v>Snoopy</v>
      </c>
      <c r="AY4343" s="1" t="str">
        <f t="shared" si="64"/>
        <v>Serviços extras</v>
      </c>
      <c r="AZ4343" s="1" t="str">
        <f t="shared" si="65"/>
        <v>5969 | Snoopy</v>
      </c>
      <c r="BA4343" s="1" t="str">
        <f t="shared" si="66"/>
        <v>Avulso</v>
      </c>
      <c r="BB4343" s="1" t="str">
        <f t="shared" si="67"/>
        <v>Hidratacao 1Luxo 1 P Longo</v>
      </c>
      <c r="BC4343" s="1">
        <f t="shared" si="62"/>
        <v>35</v>
      </c>
    </row>
    <row r="4344" spans="1:55" x14ac:dyDescent="0.3">
      <c r="A4344" t="s">
        <v>925</v>
      </c>
      <c r="B4344" s="3">
        <v>46207</v>
      </c>
      <c r="C4344" t="s">
        <v>27</v>
      </c>
      <c r="D4344">
        <v>5967</v>
      </c>
      <c r="F4344" t="s">
        <v>134</v>
      </c>
      <c r="H4344" t="s">
        <v>276</v>
      </c>
      <c r="I4344">
        <v>2626</v>
      </c>
      <c r="J4344" t="s">
        <v>470</v>
      </c>
      <c r="K4344" t="s">
        <v>471</v>
      </c>
      <c r="L4344">
        <v>5573991799280</v>
      </c>
      <c r="N4344">
        <v>0</v>
      </c>
      <c r="O4344" t="s">
        <v>5</v>
      </c>
      <c r="P4344">
        <v>0</v>
      </c>
      <c r="Q4344">
        <v>62</v>
      </c>
      <c r="R4344">
        <v>62</v>
      </c>
      <c r="S4344">
        <v>1</v>
      </c>
      <c r="T4344">
        <v>62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 t="s">
        <v>6</v>
      </c>
      <c r="AG4344">
        <v>119</v>
      </c>
      <c r="AK4344" t="s">
        <v>187</v>
      </c>
      <c r="AL4344" t="s">
        <v>188</v>
      </c>
      <c r="AT4344" s="1"/>
      <c r="AU4344" s="2" t="str">
        <f t="shared" si="63"/>
        <v>sábado, 4 de julho de 2026</v>
      </c>
      <c r="AX4344" s="1" t="str" cm="1">
        <f t="array" ref="AX4344">IFERROR(_xlfn.TEXTJOIN(", ",TRUE,_xlfn._xlws.SORT(_xlfn.UNIQUE(_xlfn._xlws.FILTER($K$2:$K$2889,($I$2:$I$2889=I4344)*($K$2:$K$2889&lt;&gt;""))))),"")</f>
        <v>Thor</v>
      </c>
      <c r="AY4344" s="1" t="str">
        <f t="shared" si="64"/>
        <v>Banho</v>
      </c>
      <c r="AZ4344" s="1" t="str">
        <f t="shared" si="65"/>
        <v>5967 | Thor</v>
      </c>
      <c r="BA4344" s="1" t="str">
        <f t="shared" si="66"/>
        <v>Avulso</v>
      </c>
      <c r="BB4344" s="1" t="str">
        <f t="shared" si="67"/>
        <v>Banho Porte P Pelo Longo</v>
      </c>
      <c r="BC4344" s="1">
        <f t="shared" si="62"/>
        <v>62</v>
      </c>
    </row>
    <row r="4345" spans="1:55" x14ac:dyDescent="0.3">
      <c r="A4345" t="s">
        <v>925</v>
      </c>
      <c r="B4345" s="3">
        <v>46207</v>
      </c>
      <c r="C4345" t="s">
        <v>27</v>
      </c>
      <c r="D4345">
        <v>5967</v>
      </c>
      <c r="F4345" t="s">
        <v>169</v>
      </c>
      <c r="H4345" t="s">
        <v>276</v>
      </c>
      <c r="I4345">
        <v>2626</v>
      </c>
      <c r="J4345" t="s">
        <v>470</v>
      </c>
      <c r="K4345" t="s">
        <v>471</v>
      </c>
      <c r="L4345">
        <v>5573991799280</v>
      </c>
      <c r="N4345">
        <v>0</v>
      </c>
      <c r="O4345" t="s">
        <v>5</v>
      </c>
      <c r="P4345">
        <v>0</v>
      </c>
      <c r="Q4345">
        <v>10</v>
      </c>
      <c r="R4345">
        <v>10</v>
      </c>
      <c r="S4345">
        <v>1</v>
      </c>
      <c r="T4345">
        <v>10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 t="s">
        <v>6</v>
      </c>
      <c r="AG4345">
        <v>119</v>
      </c>
      <c r="AK4345" t="s">
        <v>187</v>
      </c>
      <c r="AL4345" t="s">
        <v>188</v>
      </c>
      <c r="AT4345" s="1"/>
      <c r="AU4345" s="2" t="str">
        <f t="shared" si="63"/>
        <v>sábado, 4 de julho de 2026</v>
      </c>
      <c r="AX4345" s="1" t="str" cm="1">
        <f t="array" ref="AX4345">IFERROR(_xlfn.TEXTJOIN(", ",TRUE,_xlfn._xlws.SORT(_xlfn.UNIQUE(_xlfn._xlws.FILTER($K$2:$K$2889,($I$2:$I$2889=I4345)*($K$2:$K$2889&lt;&gt;""))))),"")</f>
        <v>Thor</v>
      </c>
      <c r="AY4345" s="1" t="str">
        <f t="shared" si="64"/>
        <v>Serviços extras</v>
      </c>
      <c r="AZ4345" s="1" t="str">
        <f t="shared" si="65"/>
        <v>5967 | Thor</v>
      </c>
      <c r="BA4345" s="1" t="str">
        <f t="shared" si="66"/>
        <v>Avulso</v>
      </c>
      <c r="BB4345" s="1" t="str">
        <f t="shared" si="67"/>
        <v/>
      </c>
      <c r="BC4345" s="1">
        <f t="shared" si="62"/>
        <v>10</v>
      </c>
    </row>
    <row r="4346" spans="1:55" x14ac:dyDescent="0.3">
      <c r="A4346" t="s">
        <v>925</v>
      </c>
      <c r="B4346" s="3">
        <v>46207</v>
      </c>
      <c r="C4346" t="s">
        <v>27</v>
      </c>
      <c r="D4346">
        <v>5967</v>
      </c>
      <c r="F4346" t="s">
        <v>275</v>
      </c>
      <c r="H4346" t="s">
        <v>276</v>
      </c>
      <c r="I4346">
        <v>2626</v>
      </c>
      <c r="J4346" t="s">
        <v>470</v>
      </c>
      <c r="K4346" t="s">
        <v>471</v>
      </c>
      <c r="L4346">
        <v>5573991799280</v>
      </c>
      <c r="N4346">
        <v>0</v>
      </c>
      <c r="O4346" t="s">
        <v>5</v>
      </c>
      <c r="P4346">
        <v>0</v>
      </c>
      <c r="Q4346">
        <v>35</v>
      </c>
      <c r="R4346">
        <v>35</v>
      </c>
      <c r="S4346">
        <v>1</v>
      </c>
      <c r="T4346">
        <v>35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 t="s">
        <v>6</v>
      </c>
      <c r="AG4346">
        <v>119</v>
      </c>
      <c r="AK4346" t="s">
        <v>187</v>
      </c>
      <c r="AL4346" t="s">
        <v>188</v>
      </c>
      <c r="AT4346" s="1"/>
      <c r="AU4346" s="2" t="str">
        <f t="shared" si="63"/>
        <v>sábado, 4 de julho de 2026</v>
      </c>
      <c r="AX4346" s="1" t="str" cm="1">
        <f t="array" ref="AX4346">IFERROR(_xlfn.TEXTJOIN(", ",TRUE,_xlfn._xlws.SORT(_xlfn.UNIQUE(_xlfn._xlws.FILTER($K$2:$K$2889,($I$2:$I$2889=I4346)*($K$2:$K$2889&lt;&gt;""))))),"")</f>
        <v>Thor</v>
      </c>
      <c r="AY4346" s="1" t="str">
        <f t="shared" si="64"/>
        <v>Serviços extras</v>
      </c>
      <c r="AZ4346" s="1" t="str">
        <f t="shared" si="65"/>
        <v>5967 | Thor</v>
      </c>
      <c r="BA4346" s="1" t="str">
        <f t="shared" si="66"/>
        <v>Avulso</v>
      </c>
      <c r="BB4346" s="1" t="str">
        <f t="shared" si="67"/>
        <v>Hidratacao 1Luxo 1 P Longo</v>
      </c>
      <c r="BC4346" s="1">
        <f t="shared" si="62"/>
        <v>35</v>
      </c>
    </row>
    <row r="4347" spans="1:55" x14ac:dyDescent="0.3">
      <c r="A4347" t="s">
        <v>141</v>
      </c>
      <c r="B4347" s="3">
        <v>46207</v>
      </c>
      <c r="C4347" t="s">
        <v>27</v>
      </c>
      <c r="D4347">
        <v>5967</v>
      </c>
      <c r="F4347" t="s">
        <v>146</v>
      </c>
      <c r="H4347" t="s">
        <v>276</v>
      </c>
      <c r="I4347">
        <v>2626</v>
      </c>
      <c r="J4347" t="s">
        <v>470</v>
      </c>
      <c r="K4347" t="s">
        <v>471</v>
      </c>
      <c r="L4347">
        <v>5573991799280</v>
      </c>
      <c r="N4347">
        <v>0</v>
      </c>
      <c r="O4347" t="s">
        <v>5</v>
      </c>
      <c r="P4347">
        <v>0</v>
      </c>
      <c r="Q4347">
        <v>12</v>
      </c>
      <c r="R4347">
        <v>12</v>
      </c>
      <c r="S4347">
        <v>1</v>
      </c>
      <c r="T4347">
        <v>12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 t="s">
        <v>6</v>
      </c>
      <c r="AG4347">
        <v>119</v>
      </c>
      <c r="AK4347" t="s">
        <v>187</v>
      </c>
      <c r="AL4347" t="s">
        <v>188</v>
      </c>
      <c r="AT4347" s="1"/>
      <c r="AU4347" s="2" t="str">
        <f t="shared" si="63"/>
        <v>sábado, 4 de julho de 2026</v>
      </c>
      <c r="AX4347" s="1" t="str" cm="1">
        <f t="array" ref="AX4347">IFERROR(_xlfn.TEXTJOIN(", ",TRUE,_xlfn._xlws.SORT(_xlfn.UNIQUE(_xlfn._xlws.FILTER($K$2:$K$2889,($I$2:$I$2889=I4347)*($K$2:$K$2889&lt;&gt;""))))),"")</f>
        <v>Thor</v>
      </c>
      <c r="AY4347" s="1" t="str">
        <f t="shared" si="64"/>
        <v>Serviços extras</v>
      </c>
      <c r="AZ4347" s="1" t="str">
        <f t="shared" si="65"/>
        <v>5967 | Thor</v>
      </c>
      <c r="BA4347" s="1" t="str">
        <f t="shared" si="66"/>
        <v>Avulso</v>
      </c>
      <c r="BB4347" s="1" t="str">
        <f t="shared" si="67"/>
        <v/>
      </c>
      <c r="BC4347" s="1">
        <f t="shared" si="62"/>
        <v>12</v>
      </c>
    </row>
    <row r="4348" spans="1:55" x14ac:dyDescent="0.3">
      <c r="A4348" t="s">
        <v>1</v>
      </c>
      <c r="B4348" s="3">
        <v>46207</v>
      </c>
      <c r="C4348" t="s">
        <v>27</v>
      </c>
      <c r="D4348">
        <v>5962</v>
      </c>
      <c r="F4348" t="s">
        <v>312</v>
      </c>
      <c r="H4348" t="s">
        <v>289</v>
      </c>
      <c r="I4348">
        <v>2856</v>
      </c>
      <c r="J4348" t="s">
        <v>170</v>
      </c>
      <c r="K4348" t="s">
        <v>171</v>
      </c>
      <c r="L4348">
        <v>557398170181</v>
      </c>
      <c r="N4348">
        <v>0</v>
      </c>
      <c r="O4348" t="s">
        <v>5</v>
      </c>
      <c r="P4348">
        <v>0</v>
      </c>
      <c r="Q4348">
        <v>236</v>
      </c>
      <c r="R4348">
        <v>236</v>
      </c>
      <c r="S4348">
        <v>1</v>
      </c>
      <c r="T4348">
        <v>236</v>
      </c>
      <c r="U4348">
        <v>0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 t="s">
        <v>6</v>
      </c>
      <c r="AG4348">
        <v>256</v>
      </c>
      <c r="AT4348" s="1"/>
      <c r="AU4348" s="2" t="str">
        <f t="shared" si="63"/>
        <v>sábado, 4 de julho de 2026</v>
      </c>
      <c r="AX4348" s="1" t="str" cm="1">
        <f t="array" ref="AX4348">IFERROR(_xlfn.TEXTJOIN(", ",TRUE,_xlfn._xlws.SORT(_xlfn.UNIQUE(_xlfn._xlws.FILTER($K$2:$K$2889,($I$2:$I$2889=I4348)*($K$2:$K$2889&lt;&gt;""))))),"")</f>
        <v>Lua</v>
      </c>
      <c r="AY4348" s="1" t="str">
        <f t="shared" si="64"/>
        <v>Banho</v>
      </c>
      <c r="AZ4348" s="1" t="str">
        <f t="shared" si="65"/>
        <v>5962 | Lua</v>
      </c>
      <c r="BA4348" s="1" t="str">
        <f t="shared" si="66"/>
        <v>Outros</v>
      </c>
      <c r="BB4348" s="1" t="str">
        <f t="shared" si="67"/>
        <v/>
      </c>
      <c r="BC4348" s="1">
        <f t="shared" si="62"/>
        <v>236</v>
      </c>
    </row>
    <row r="4349" spans="1:55" x14ac:dyDescent="0.3">
      <c r="A4349" t="s">
        <v>1</v>
      </c>
      <c r="B4349" s="3">
        <v>46207</v>
      </c>
      <c r="C4349" t="s">
        <v>27</v>
      </c>
      <c r="D4349">
        <v>5962</v>
      </c>
      <c r="F4349" t="s">
        <v>313</v>
      </c>
      <c r="H4349" t="s">
        <v>289</v>
      </c>
      <c r="I4349">
        <v>2856</v>
      </c>
      <c r="J4349" t="s">
        <v>170</v>
      </c>
      <c r="K4349" t="s">
        <v>171</v>
      </c>
      <c r="L4349">
        <v>557398170181</v>
      </c>
      <c r="N4349">
        <v>0</v>
      </c>
      <c r="O4349" t="s">
        <v>5</v>
      </c>
      <c r="P4349">
        <v>0</v>
      </c>
      <c r="Q4349">
        <v>20</v>
      </c>
      <c r="R4349">
        <v>20</v>
      </c>
      <c r="S4349">
        <v>1</v>
      </c>
      <c r="T4349">
        <v>20</v>
      </c>
      <c r="U4349">
        <v>0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 t="s">
        <v>6</v>
      </c>
      <c r="AG4349">
        <v>256</v>
      </c>
      <c r="AT4349" s="1"/>
      <c r="AU4349" s="2" t="str">
        <f t="shared" si="63"/>
        <v>sábado, 4 de julho de 2026</v>
      </c>
      <c r="AX4349" s="1" t="str" cm="1">
        <f t="array" ref="AX4349">IFERROR(_xlfn.TEXTJOIN(", ",TRUE,_xlfn._xlws.SORT(_xlfn.UNIQUE(_xlfn._xlws.FILTER($K$2:$K$2889,($I$2:$I$2889=I4349)*($K$2:$K$2889&lt;&gt;""))))),"")</f>
        <v>Lua</v>
      </c>
      <c r="AY4349" s="1" t="str">
        <f t="shared" si="64"/>
        <v>Serviços extras</v>
      </c>
      <c r="AZ4349" s="1" t="str">
        <f t="shared" si="65"/>
        <v>5962 | Lua</v>
      </c>
      <c r="BA4349" s="1" t="str">
        <f t="shared" si="66"/>
        <v>Outros</v>
      </c>
      <c r="BB4349" s="1" t="str">
        <f t="shared" si="67"/>
        <v/>
      </c>
      <c r="BC4349" s="1">
        <f t="shared" si="62"/>
        <v>20</v>
      </c>
    </row>
    <row r="4350" spans="1:55" x14ac:dyDescent="0.3">
      <c r="A4350" t="s">
        <v>1</v>
      </c>
      <c r="B4350" s="3">
        <v>46207</v>
      </c>
      <c r="C4350" t="s">
        <v>27</v>
      </c>
      <c r="D4350">
        <v>5963</v>
      </c>
      <c r="E4350">
        <v>0</v>
      </c>
      <c r="F4350" t="s">
        <v>931</v>
      </c>
      <c r="H4350" t="s">
        <v>4</v>
      </c>
      <c r="I4350">
        <v>2549</v>
      </c>
      <c r="J4350" t="s">
        <v>932</v>
      </c>
      <c r="L4350">
        <v>73991351552</v>
      </c>
      <c r="N4350">
        <v>0</v>
      </c>
      <c r="O4350" t="s">
        <v>5</v>
      </c>
      <c r="P4350">
        <v>0</v>
      </c>
      <c r="Q4350">
        <v>135</v>
      </c>
      <c r="R4350">
        <v>135</v>
      </c>
      <c r="S4350">
        <v>1</v>
      </c>
      <c r="T4350">
        <v>135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 t="s">
        <v>6</v>
      </c>
      <c r="AG4350">
        <v>135</v>
      </c>
      <c r="AS4350" t="s">
        <v>492</v>
      </c>
      <c r="AT4350" s="1"/>
      <c r="AU4350" s="2" t="str">
        <f t="shared" si="63"/>
        <v>sábado, 4 de julho de 2026</v>
      </c>
      <c r="AX4350" s="1" t="str" cm="1">
        <f t="array" ref="AX4350">IFERROR(_xlfn.TEXTJOIN(", ",TRUE,_xlfn._xlws.SORT(_xlfn.UNIQUE(_xlfn._xlws.FILTER($K$2:$K$2889,($I$2:$I$2889=I4350)*($K$2:$K$2889&lt;&gt;""))))),"")</f>
        <v/>
      </c>
      <c r="AY4350" s="1" t="str">
        <f t="shared" si="64"/>
        <v>Loja</v>
      </c>
      <c r="AZ4350" s="1" t="str">
        <f t="shared" si="65"/>
        <v xml:space="preserve">5963 | </v>
      </c>
      <c r="BA4350" s="1" t="str">
        <f t="shared" si="66"/>
        <v>Outros</v>
      </c>
      <c r="BB4350" s="1" t="str">
        <f t="shared" si="67"/>
        <v/>
      </c>
      <c r="BC4350" s="1">
        <f t="shared" si="62"/>
        <v>135</v>
      </c>
    </row>
    <row r="4351" spans="1:55" x14ac:dyDescent="0.3">
      <c r="A4351" t="s">
        <v>1</v>
      </c>
      <c r="B4351" s="3">
        <v>46207</v>
      </c>
      <c r="C4351" t="s">
        <v>27</v>
      </c>
      <c r="D4351">
        <v>5968</v>
      </c>
      <c r="F4351" t="s">
        <v>288</v>
      </c>
      <c r="H4351" t="s">
        <v>289</v>
      </c>
      <c r="I4351">
        <v>2420</v>
      </c>
      <c r="J4351" t="s">
        <v>224</v>
      </c>
      <c r="K4351" t="s">
        <v>225</v>
      </c>
      <c r="L4351">
        <v>73999837554</v>
      </c>
      <c r="M4351">
        <v>73999785211</v>
      </c>
      <c r="N4351">
        <v>0</v>
      </c>
      <c r="O4351" t="s">
        <v>5</v>
      </c>
      <c r="P4351">
        <v>0</v>
      </c>
      <c r="Q4351">
        <v>672</v>
      </c>
      <c r="R4351">
        <v>672</v>
      </c>
      <c r="S4351">
        <v>1</v>
      </c>
      <c r="T4351">
        <v>672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 t="s">
        <v>6</v>
      </c>
      <c r="AG4351">
        <v>811.9</v>
      </c>
      <c r="AH4351" t="s">
        <v>201</v>
      </c>
      <c r="AI4351" t="s">
        <v>204</v>
      </c>
      <c r="AJ4351" t="s">
        <v>192</v>
      </c>
      <c r="AK4351" t="s">
        <v>187</v>
      </c>
      <c r="AL4351" t="s">
        <v>188</v>
      </c>
      <c r="AT4351" s="1"/>
      <c r="AU4351" s="2" t="str">
        <f t="shared" si="63"/>
        <v>sábado, 4 de julho de 2026</v>
      </c>
      <c r="AX4351" s="1" t="str" cm="1">
        <f t="array" ref="AX4351">IFERROR(_xlfn.TEXTJOIN(", ",TRUE,_xlfn._xlws.SORT(_xlfn.UNIQUE(_xlfn._xlws.FILTER($K$2:$K$2889,($I$2:$I$2889=I4351)*($K$2:$K$2889&lt;&gt;""))))),"")</f>
        <v>Tiko</v>
      </c>
      <c r="AY4351" s="1" t="str">
        <f t="shared" si="64"/>
        <v>Banho</v>
      </c>
      <c r="AZ4351" s="1" t="str">
        <f t="shared" si="65"/>
        <v>5968 | Tiko</v>
      </c>
      <c r="BA4351" s="1" t="str">
        <f t="shared" si="66"/>
        <v>Outros</v>
      </c>
      <c r="BB4351" s="1" t="str">
        <f t="shared" si="67"/>
        <v/>
      </c>
      <c r="BC4351" s="1">
        <f t="shared" si="62"/>
        <v>672</v>
      </c>
    </row>
    <row r="4352" spans="1:55" x14ac:dyDescent="0.3">
      <c r="A4352" t="s">
        <v>1</v>
      </c>
      <c r="B4352" s="3">
        <v>46207</v>
      </c>
      <c r="C4352" t="s">
        <v>27</v>
      </c>
      <c r="D4352">
        <v>5968</v>
      </c>
      <c r="F4352" t="s">
        <v>290</v>
      </c>
      <c r="H4352" t="s">
        <v>289</v>
      </c>
      <c r="I4352">
        <v>2420</v>
      </c>
      <c r="J4352" t="s">
        <v>224</v>
      </c>
      <c r="K4352" t="s">
        <v>225</v>
      </c>
      <c r="L4352">
        <v>73999837554</v>
      </c>
      <c r="M4352">
        <v>73999785211</v>
      </c>
      <c r="N4352">
        <v>0</v>
      </c>
      <c r="O4352" t="s">
        <v>5</v>
      </c>
      <c r="P4352">
        <v>0</v>
      </c>
      <c r="Q4352">
        <v>60</v>
      </c>
      <c r="R4352">
        <v>60</v>
      </c>
      <c r="S4352">
        <v>1</v>
      </c>
      <c r="T4352">
        <v>60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 t="s">
        <v>6</v>
      </c>
      <c r="AG4352">
        <v>811.9</v>
      </c>
      <c r="AH4352" t="s">
        <v>201</v>
      </c>
      <c r="AI4352" t="s">
        <v>204</v>
      </c>
      <c r="AJ4352" t="s">
        <v>192</v>
      </c>
      <c r="AK4352" t="s">
        <v>187</v>
      </c>
      <c r="AL4352" t="s">
        <v>188</v>
      </c>
      <c r="AT4352" s="1"/>
      <c r="AU4352" s="2" t="str">
        <f t="shared" si="63"/>
        <v>sábado, 4 de julho de 2026</v>
      </c>
      <c r="AX4352" s="1" t="str" cm="1">
        <f t="array" ref="AX4352">IFERROR(_xlfn.TEXTJOIN(", ",TRUE,_xlfn._xlws.SORT(_xlfn.UNIQUE(_xlfn._xlws.FILTER($K$2:$K$2889,($I$2:$I$2889=I4352)*($K$2:$K$2889&lt;&gt;""))))),"")</f>
        <v>Tiko</v>
      </c>
      <c r="AY4352" s="1" t="str">
        <f t="shared" si="64"/>
        <v>Serviços extras</v>
      </c>
      <c r="AZ4352" s="1" t="str">
        <f t="shared" si="65"/>
        <v>5968 | Tiko</v>
      </c>
      <c r="BA4352" s="1" t="str">
        <f t="shared" si="66"/>
        <v>Outros</v>
      </c>
      <c r="BB4352" s="1" t="str">
        <f t="shared" si="67"/>
        <v/>
      </c>
      <c r="BC4352" s="1">
        <f t="shared" si="62"/>
        <v>60</v>
      </c>
    </row>
    <row r="4353" spans="1:55" x14ac:dyDescent="0.3">
      <c r="A4353" t="s">
        <v>1</v>
      </c>
      <c r="B4353" s="3">
        <v>46207</v>
      </c>
      <c r="C4353" t="s">
        <v>27</v>
      </c>
      <c r="D4353">
        <v>5968</v>
      </c>
      <c r="F4353" t="s">
        <v>933</v>
      </c>
      <c r="H4353" t="s">
        <v>4</v>
      </c>
      <c r="I4353">
        <v>2420</v>
      </c>
      <c r="J4353" t="s">
        <v>224</v>
      </c>
      <c r="L4353">
        <v>73999837554</v>
      </c>
      <c r="M4353">
        <v>73999785211</v>
      </c>
      <c r="N4353">
        <v>0</v>
      </c>
      <c r="O4353" t="s">
        <v>5</v>
      </c>
      <c r="P4353">
        <v>0</v>
      </c>
      <c r="Q4353">
        <v>79.900000000000006</v>
      </c>
      <c r="R4353">
        <v>79.900000000000006</v>
      </c>
      <c r="S4353">
        <v>1</v>
      </c>
      <c r="T4353">
        <v>79.900000000000006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 t="s">
        <v>6</v>
      </c>
      <c r="AG4353">
        <v>811.9</v>
      </c>
      <c r="AS4353" t="s">
        <v>540</v>
      </c>
      <c r="AT4353" s="1"/>
      <c r="AU4353" s="2" t="str">
        <f t="shared" si="63"/>
        <v>sábado, 4 de julho de 2026</v>
      </c>
      <c r="AX4353" s="1" t="str" cm="1">
        <f t="array" ref="AX4353">IFERROR(_xlfn.TEXTJOIN(", ",TRUE,_xlfn._xlws.SORT(_xlfn.UNIQUE(_xlfn._xlws.FILTER($K$2:$K$2889,($I$2:$I$2889=I4353)*($K$2:$K$2889&lt;&gt;""))))),"")</f>
        <v>Tiko</v>
      </c>
      <c r="AY4353" s="1" t="str">
        <f t="shared" si="64"/>
        <v>Loja</v>
      </c>
      <c r="AZ4353" s="1" t="str">
        <f t="shared" si="65"/>
        <v xml:space="preserve">5968 | </v>
      </c>
      <c r="BA4353" s="1" t="str">
        <f t="shared" si="66"/>
        <v>Outros</v>
      </c>
      <c r="BB4353" s="1" t="str">
        <f t="shared" si="67"/>
        <v/>
      </c>
      <c r="BC4353" s="1">
        <f t="shared" si="62"/>
        <v>79.900000000000006</v>
      </c>
    </row>
    <row r="4354" spans="1:55" x14ac:dyDescent="0.3">
      <c r="A4354" t="s">
        <v>141</v>
      </c>
      <c r="B4354" s="3">
        <v>46209</v>
      </c>
      <c r="C4354" t="s">
        <v>43</v>
      </c>
      <c r="D4354">
        <v>5977</v>
      </c>
      <c r="F4354" t="s">
        <v>134</v>
      </c>
      <c r="H4354" t="s">
        <v>276</v>
      </c>
      <c r="I4354">
        <v>2804</v>
      </c>
      <c r="J4354" t="s">
        <v>607</v>
      </c>
      <c r="K4354" t="s">
        <v>167</v>
      </c>
      <c r="L4354">
        <v>557388868274</v>
      </c>
      <c r="N4354">
        <v>0</v>
      </c>
      <c r="O4354" t="s">
        <v>5</v>
      </c>
      <c r="P4354">
        <v>0</v>
      </c>
      <c r="Q4354">
        <v>62</v>
      </c>
      <c r="R4354">
        <v>62</v>
      </c>
      <c r="S4354">
        <v>1</v>
      </c>
      <c r="T4354">
        <v>62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  <c r="AE4354">
        <v>0</v>
      </c>
      <c r="AF4354" t="s">
        <v>6</v>
      </c>
      <c r="AG4354">
        <v>208</v>
      </c>
      <c r="AT4354" s="1"/>
      <c r="AU4354" s="2" t="str">
        <f t="shared" si="63"/>
        <v>segunda-feira, 6 de julho de 2026</v>
      </c>
      <c r="AX4354" s="1" t="str" cm="1">
        <f t="array" ref="AX4354">IFERROR(_xlfn.TEXTJOIN(", ",TRUE,_xlfn._xlws.SORT(_xlfn.UNIQUE(_xlfn._xlws.FILTER($K$2:$K$2889,($I$2:$I$2889=I4354)*($K$2:$K$2889&lt;&gt;""))))),"")</f>
        <v>Lucky</v>
      </c>
      <c r="AY4354" s="1" t="str">
        <f t="shared" si="64"/>
        <v>Banho</v>
      </c>
      <c r="AZ4354" s="1" t="str">
        <f t="shared" si="65"/>
        <v>5977 | Lucky</v>
      </c>
      <c r="BA4354" s="1" t="str">
        <f t="shared" si="66"/>
        <v>Avulso</v>
      </c>
      <c r="BB4354" s="1" t="str">
        <f t="shared" si="67"/>
        <v>Banho Porte P Pelo Longo</v>
      </c>
      <c r="BC4354" s="1">
        <f t="shared" si="62"/>
        <v>62</v>
      </c>
    </row>
    <row r="4355" spans="1:55" x14ac:dyDescent="0.3">
      <c r="A4355" t="s">
        <v>141</v>
      </c>
      <c r="B4355" s="3">
        <v>46209</v>
      </c>
      <c r="C4355" t="s">
        <v>43</v>
      </c>
      <c r="D4355">
        <v>5977</v>
      </c>
      <c r="F4355" t="s">
        <v>183</v>
      </c>
      <c r="H4355" t="s">
        <v>276</v>
      </c>
      <c r="I4355">
        <v>2804</v>
      </c>
      <c r="J4355" t="s">
        <v>607</v>
      </c>
      <c r="K4355" t="s">
        <v>167</v>
      </c>
      <c r="L4355">
        <v>557388868274</v>
      </c>
      <c r="N4355">
        <v>0</v>
      </c>
      <c r="O4355" t="s">
        <v>5</v>
      </c>
      <c r="P4355">
        <v>0</v>
      </c>
      <c r="Q4355">
        <v>63</v>
      </c>
      <c r="R4355">
        <v>63</v>
      </c>
      <c r="S4355">
        <v>1</v>
      </c>
      <c r="T4355">
        <v>63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  <c r="AE4355">
        <v>0</v>
      </c>
      <c r="AF4355" t="s">
        <v>6</v>
      </c>
      <c r="AG4355">
        <v>208</v>
      </c>
      <c r="AT4355" s="1"/>
      <c r="AU4355" s="2" t="str">
        <f t="shared" si="63"/>
        <v>segunda-feira, 6 de julho de 2026</v>
      </c>
      <c r="AX4355" s="1" t="str" cm="1">
        <f t="array" ref="AX4355">IFERROR(_xlfn.TEXTJOIN(", ",TRUE,_xlfn._xlws.SORT(_xlfn.UNIQUE(_xlfn._xlws.FILTER($K$2:$K$2889,($I$2:$I$2889=I4355)*($K$2:$K$2889&lt;&gt;""))))),"")</f>
        <v>Lucky</v>
      </c>
      <c r="AY4355" s="1" t="str">
        <f t="shared" si="64"/>
        <v>Serviços extras</v>
      </c>
      <c r="AZ4355" s="1" t="str">
        <f t="shared" si="65"/>
        <v>5977 | Lucky</v>
      </c>
      <c r="BA4355" s="1" t="str">
        <f t="shared" si="66"/>
        <v>Avulso</v>
      </c>
      <c r="BB4355" s="1" t="str">
        <f t="shared" si="67"/>
        <v/>
      </c>
      <c r="BC4355" s="1">
        <f t="shared" si="62"/>
        <v>63</v>
      </c>
    </row>
    <row r="4356" spans="1:55" x14ac:dyDescent="0.3">
      <c r="A4356" t="s">
        <v>1</v>
      </c>
      <c r="B4356" s="3">
        <v>46209</v>
      </c>
      <c r="C4356" t="s">
        <v>43</v>
      </c>
      <c r="D4356">
        <v>5977</v>
      </c>
      <c r="F4356" t="s">
        <v>479</v>
      </c>
      <c r="H4356" t="s">
        <v>4</v>
      </c>
      <c r="I4356">
        <v>2804</v>
      </c>
      <c r="J4356" t="s">
        <v>607</v>
      </c>
      <c r="L4356">
        <v>557388868274</v>
      </c>
      <c r="N4356">
        <v>0</v>
      </c>
      <c r="O4356" t="s">
        <v>5</v>
      </c>
      <c r="P4356">
        <v>0</v>
      </c>
      <c r="Q4356">
        <v>38</v>
      </c>
      <c r="R4356">
        <v>38</v>
      </c>
      <c r="S4356">
        <v>1</v>
      </c>
      <c r="T4356">
        <v>38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  <c r="AE4356">
        <v>0</v>
      </c>
      <c r="AF4356" t="s">
        <v>6</v>
      </c>
      <c r="AG4356">
        <v>208</v>
      </c>
      <c r="AS4356" t="s">
        <v>13</v>
      </c>
      <c r="AT4356" s="1"/>
      <c r="AU4356" s="2" t="str">
        <f t="shared" si="63"/>
        <v>segunda-feira, 6 de julho de 2026</v>
      </c>
      <c r="AX4356" s="1" t="str" cm="1">
        <f t="array" ref="AX4356">IFERROR(_xlfn.TEXTJOIN(", ",TRUE,_xlfn._xlws.SORT(_xlfn.UNIQUE(_xlfn._xlws.FILTER($K$2:$K$2889,($I$2:$I$2889=I4356)*($K$2:$K$2889&lt;&gt;""))))),"")</f>
        <v>Lucky</v>
      </c>
      <c r="AY4356" s="1" t="str">
        <f t="shared" si="64"/>
        <v>Loja</v>
      </c>
      <c r="AZ4356" s="1" t="str">
        <f t="shared" si="65"/>
        <v xml:space="preserve">5977 | </v>
      </c>
      <c r="BA4356" s="1" t="str">
        <f t="shared" si="66"/>
        <v>Outros</v>
      </c>
      <c r="BB4356" s="1" t="str">
        <f t="shared" si="67"/>
        <v/>
      </c>
      <c r="BC4356" s="1">
        <f t="shared" si="62"/>
        <v>38</v>
      </c>
    </row>
    <row r="4357" spans="1:55" x14ac:dyDescent="0.3">
      <c r="A4357" t="s">
        <v>141</v>
      </c>
      <c r="B4357" s="3">
        <v>46209</v>
      </c>
      <c r="C4357" t="s">
        <v>43</v>
      </c>
      <c r="D4357">
        <v>5977</v>
      </c>
      <c r="F4357" t="s">
        <v>169</v>
      </c>
      <c r="H4357" t="s">
        <v>276</v>
      </c>
      <c r="I4357">
        <v>2804</v>
      </c>
      <c r="J4357" t="s">
        <v>607</v>
      </c>
      <c r="K4357" t="s">
        <v>167</v>
      </c>
      <c r="L4357">
        <v>557388868274</v>
      </c>
      <c r="N4357">
        <v>0</v>
      </c>
      <c r="O4357" t="s">
        <v>5</v>
      </c>
      <c r="P4357">
        <v>0</v>
      </c>
      <c r="Q4357">
        <v>10</v>
      </c>
      <c r="R4357">
        <v>10</v>
      </c>
      <c r="S4357">
        <v>1</v>
      </c>
      <c r="T4357">
        <v>10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 t="s">
        <v>6</v>
      </c>
      <c r="AG4357">
        <v>208</v>
      </c>
      <c r="AT4357" s="1"/>
      <c r="AU4357" s="2" t="str">
        <f t="shared" si="63"/>
        <v>segunda-feira, 6 de julho de 2026</v>
      </c>
      <c r="AX4357" s="1" t="str" cm="1">
        <f t="array" ref="AX4357">IFERROR(_xlfn.TEXTJOIN(", ",TRUE,_xlfn._xlws.SORT(_xlfn.UNIQUE(_xlfn._xlws.FILTER($K$2:$K$2889,($I$2:$I$2889=I4357)*($K$2:$K$2889&lt;&gt;""))))),"")</f>
        <v>Lucky</v>
      </c>
      <c r="AY4357" s="1" t="str">
        <f t="shared" si="64"/>
        <v>Serviços extras</v>
      </c>
      <c r="AZ4357" s="1" t="str">
        <f t="shared" si="65"/>
        <v>5977 | Lucky</v>
      </c>
      <c r="BA4357" s="1" t="str">
        <f t="shared" si="66"/>
        <v>Avulso</v>
      </c>
      <c r="BB4357" s="1" t="str">
        <f t="shared" si="67"/>
        <v/>
      </c>
      <c r="BC4357" s="1">
        <f t="shared" si="62"/>
        <v>10</v>
      </c>
    </row>
    <row r="4358" spans="1:55" x14ac:dyDescent="0.3">
      <c r="A4358" t="s">
        <v>141</v>
      </c>
      <c r="B4358" s="3">
        <v>46209</v>
      </c>
      <c r="C4358" t="s">
        <v>43</v>
      </c>
      <c r="D4358">
        <v>5977</v>
      </c>
      <c r="F4358" t="s">
        <v>275</v>
      </c>
      <c r="H4358" t="s">
        <v>276</v>
      </c>
      <c r="I4358">
        <v>2804</v>
      </c>
      <c r="J4358" t="s">
        <v>607</v>
      </c>
      <c r="K4358" t="s">
        <v>167</v>
      </c>
      <c r="L4358">
        <v>557388868274</v>
      </c>
      <c r="N4358">
        <v>0</v>
      </c>
      <c r="O4358" t="s">
        <v>5</v>
      </c>
      <c r="P4358">
        <v>0</v>
      </c>
      <c r="Q4358">
        <v>35</v>
      </c>
      <c r="R4358">
        <v>35</v>
      </c>
      <c r="S4358">
        <v>1</v>
      </c>
      <c r="T4358">
        <v>35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  <c r="AE4358">
        <v>0</v>
      </c>
      <c r="AF4358" t="s">
        <v>6</v>
      </c>
      <c r="AG4358">
        <v>208</v>
      </c>
      <c r="AT4358" s="1"/>
      <c r="AU4358" s="2" t="str">
        <f t="shared" si="63"/>
        <v>segunda-feira, 6 de julho de 2026</v>
      </c>
      <c r="AX4358" s="1" t="str" cm="1">
        <f t="array" ref="AX4358">IFERROR(_xlfn.TEXTJOIN(", ",TRUE,_xlfn._xlws.SORT(_xlfn.UNIQUE(_xlfn._xlws.FILTER($K$2:$K$2889,($I$2:$I$2889=I4358)*($K$2:$K$2889&lt;&gt;""))))),"")</f>
        <v>Lucky</v>
      </c>
      <c r="AY4358" s="1" t="str">
        <f t="shared" si="64"/>
        <v>Serviços extras</v>
      </c>
      <c r="AZ4358" s="1" t="str">
        <f t="shared" si="65"/>
        <v>5977 | Lucky</v>
      </c>
      <c r="BA4358" s="1" t="str">
        <f t="shared" si="66"/>
        <v>Avulso</v>
      </c>
      <c r="BB4358" s="1" t="str">
        <f t="shared" si="67"/>
        <v>Hidratacao 1Luxo 1 P Longo</v>
      </c>
      <c r="BC4358" s="1">
        <f t="shared" si="62"/>
        <v>35</v>
      </c>
    </row>
    <row r="4359" spans="1:55" x14ac:dyDescent="0.3">
      <c r="A4359" t="s">
        <v>141</v>
      </c>
      <c r="B4359" s="3">
        <v>46209</v>
      </c>
      <c r="C4359" t="s">
        <v>43</v>
      </c>
      <c r="D4359">
        <v>5970</v>
      </c>
      <c r="F4359" t="s">
        <v>183</v>
      </c>
      <c r="H4359" t="s">
        <v>276</v>
      </c>
      <c r="I4359">
        <v>2291</v>
      </c>
      <c r="J4359" t="s">
        <v>253</v>
      </c>
      <c r="K4359" t="s">
        <v>254</v>
      </c>
      <c r="L4359">
        <v>557388111378</v>
      </c>
      <c r="N4359">
        <v>0</v>
      </c>
      <c r="O4359" t="s">
        <v>5</v>
      </c>
      <c r="P4359">
        <v>0</v>
      </c>
      <c r="Q4359">
        <v>63</v>
      </c>
      <c r="R4359">
        <v>63</v>
      </c>
      <c r="S4359">
        <v>1</v>
      </c>
      <c r="T4359">
        <v>63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 t="s">
        <v>6</v>
      </c>
      <c r="AG4359">
        <v>111.5</v>
      </c>
      <c r="AH4359" t="s">
        <v>229</v>
      </c>
      <c r="AI4359" t="s">
        <v>227</v>
      </c>
      <c r="AJ4359" t="s">
        <v>192</v>
      </c>
      <c r="AK4359" t="s">
        <v>190</v>
      </c>
      <c r="AL4359" t="s">
        <v>188</v>
      </c>
      <c r="AM4359" t="s">
        <v>255</v>
      </c>
      <c r="AT4359" s="1"/>
      <c r="AU4359" s="2" t="str">
        <f t="shared" si="63"/>
        <v>segunda-feira, 6 de julho de 2026</v>
      </c>
      <c r="AX4359" s="1" t="str" cm="1">
        <f t="array" ref="AX4359">IFERROR(_xlfn.TEXTJOIN(", ",TRUE,_xlfn._xlws.SORT(_xlfn.UNIQUE(_xlfn._xlws.FILTER($K$2:$K$2889,($I$2:$I$2889=I4359)*($K$2:$K$2889&lt;&gt;""))))),"")</f>
        <v>Margot</v>
      </c>
      <c r="AY4359" s="1" t="str">
        <f t="shared" si="64"/>
        <v>Serviços extras</v>
      </c>
      <c r="AZ4359" s="1" t="str">
        <f t="shared" si="65"/>
        <v>5970 | Margot</v>
      </c>
      <c r="BA4359" s="1" t="str">
        <f t="shared" si="66"/>
        <v>Avulso</v>
      </c>
      <c r="BB4359" s="1" t="str">
        <f t="shared" si="67"/>
        <v/>
      </c>
      <c r="BC4359" s="1">
        <f t="shared" si="62"/>
        <v>63</v>
      </c>
    </row>
    <row r="4360" spans="1:55" x14ac:dyDescent="0.3">
      <c r="A4360" t="s">
        <v>141</v>
      </c>
      <c r="B4360" s="3">
        <v>46209</v>
      </c>
      <c r="C4360" t="s">
        <v>43</v>
      </c>
      <c r="D4360">
        <v>5970</v>
      </c>
      <c r="F4360" t="s">
        <v>275</v>
      </c>
      <c r="H4360" t="s">
        <v>276</v>
      </c>
      <c r="I4360">
        <v>2291</v>
      </c>
      <c r="J4360" t="s">
        <v>253</v>
      </c>
      <c r="K4360" t="s">
        <v>254</v>
      </c>
      <c r="L4360">
        <v>557388111378</v>
      </c>
      <c r="N4360">
        <v>0</v>
      </c>
      <c r="O4360" t="s">
        <v>5</v>
      </c>
      <c r="P4360">
        <v>0</v>
      </c>
      <c r="Q4360">
        <v>35</v>
      </c>
      <c r="R4360">
        <v>35</v>
      </c>
      <c r="S4360">
        <v>1</v>
      </c>
      <c r="T4360">
        <v>35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 t="s">
        <v>6</v>
      </c>
      <c r="AG4360">
        <v>111.5</v>
      </c>
      <c r="AH4360" t="s">
        <v>229</v>
      </c>
      <c r="AI4360" t="s">
        <v>227</v>
      </c>
      <c r="AJ4360" t="s">
        <v>192</v>
      </c>
      <c r="AK4360" t="s">
        <v>190</v>
      </c>
      <c r="AL4360" t="s">
        <v>188</v>
      </c>
      <c r="AM4360" t="s">
        <v>255</v>
      </c>
      <c r="AT4360" s="1"/>
      <c r="AU4360" s="2" t="str">
        <f t="shared" si="63"/>
        <v>segunda-feira, 6 de julho de 2026</v>
      </c>
      <c r="AX4360" s="1" t="str" cm="1">
        <f t="array" ref="AX4360">IFERROR(_xlfn.TEXTJOIN(", ",TRUE,_xlfn._xlws.SORT(_xlfn.UNIQUE(_xlfn._xlws.FILTER($K$2:$K$2889,($I$2:$I$2889=I4360)*($K$2:$K$2889&lt;&gt;""))))),"")</f>
        <v>Margot</v>
      </c>
      <c r="AY4360" s="1" t="str">
        <f t="shared" si="64"/>
        <v>Serviços extras</v>
      </c>
      <c r="AZ4360" s="1" t="str">
        <f t="shared" si="65"/>
        <v>5970 | Margot</v>
      </c>
      <c r="BA4360" s="1" t="str">
        <f t="shared" si="66"/>
        <v>Avulso</v>
      </c>
      <c r="BB4360" s="1" t="str">
        <f t="shared" si="67"/>
        <v>Hidratacao 1Luxo 1 P Longo</v>
      </c>
      <c r="BC4360" s="1">
        <f t="shared" si="62"/>
        <v>35</v>
      </c>
    </row>
    <row r="4361" spans="1:55" x14ac:dyDescent="0.3">
      <c r="A4361" t="s">
        <v>925</v>
      </c>
      <c r="B4361" s="3">
        <v>46209</v>
      </c>
      <c r="C4361" t="s">
        <v>43</v>
      </c>
      <c r="D4361">
        <v>5972</v>
      </c>
      <c r="F4361" t="s">
        <v>134</v>
      </c>
      <c r="H4361" t="s">
        <v>276</v>
      </c>
      <c r="I4361">
        <v>2328</v>
      </c>
      <c r="J4361" t="s">
        <v>410</v>
      </c>
      <c r="K4361" t="s">
        <v>411</v>
      </c>
      <c r="L4361">
        <v>73991476609</v>
      </c>
      <c r="N4361">
        <v>0</v>
      </c>
      <c r="O4361" t="s">
        <v>5</v>
      </c>
      <c r="P4361">
        <v>0</v>
      </c>
      <c r="Q4361">
        <v>62</v>
      </c>
      <c r="R4361">
        <v>62</v>
      </c>
      <c r="S4361">
        <v>1</v>
      </c>
      <c r="T4361">
        <v>62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  <c r="AE4361">
        <v>0</v>
      </c>
      <c r="AF4361" t="s">
        <v>6</v>
      </c>
      <c r="AG4361">
        <v>62</v>
      </c>
      <c r="AH4361" t="s">
        <v>260</v>
      </c>
      <c r="AI4361" t="s">
        <v>227</v>
      </c>
      <c r="AJ4361" t="s">
        <v>192</v>
      </c>
      <c r="AK4361" t="s">
        <v>187</v>
      </c>
      <c r="AL4361" t="s">
        <v>188</v>
      </c>
      <c r="AT4361" s="1"/>
      <c r="AU4361" s="2" t="str">
        <f t="shared" si="63"/>
        <v>segunda-feira, 6 de julho de 2026</v>
      </c>
      <c r="AX4361" s="1" t="str" cm="1">
        <f t="array" ref="AX4361">IFERROR(_xlfn.TEXTJOIN(", ",TRUE,_xlfn._xlws.SORT(_xlfn.UNIQUE(_xlfn._xlws.FILTER($K$2:$K$2889,($I$2:$I$2889=I4361)*($K$2:$K$2889&lt;&gt;""))))),"")</f>
        <v>Max</v>
      </c>
      <c r="AY4361" s="1" t="str">
        <f t="shared" si="64"/>
        <v>Banho</v>
      </c>
      <c r="AZ4361" s="1" t="str">
        <f t="shared" si="65"/>
        <v>5972 | Max</v>
      </c>
      <c r="BA4361" s="1" t="str">
        <f t="shared" si="66"/>
        <v>Avulso</v>
      </c>
      <c r="BB4361" s="1" t="str">
        <f t="shared" si="67"/>
        <v>Banho Porte P Pelo Longo</v>
      </c>
      <c r="BC4361" s="1">
        <f t="shared" si="62"/>
        <v>62</v>
      </c>
    </row>
    <row r="4362" spans="1:55" x14ac:dyDescent="0.3">
      <c r="A4362" t="s">
        <v>925</v>
      </c>
      <c r="B4362" s="3">
        <v>46209</v>
      </c>
      <c r="C4362" t="s">
        <v>43</v>
      </c>
      <c r="D4362">
        <v>5971</v>
      </c>
      <c r="F4362" t="s">
        <v>159</v>
      </c>
      <c r="H4362" t="s">
        <v>276</v>
      </c>
      <c r="I4362">
        <v>2709</v>
      </c>
      <c r="J4362" t="s">
        <v>643</v>
      </c>
      <c r="K4362" t="s">
        <v>644</v>
      </c>
      <c r="L4362">
        <v>7391408707</v>
      </c>
      <c r="N4362">
        <v>0</v>
      </c>
      <c r="O4362" t="s">
        <v>5</v>
      </c>
      <c r="P4362">
        <v>0</v>
      </c>
      <c r="Q4362">
        <v>75</v>
      </c>
      <c r="R4362">
        <v>75</v>
      </c>
      <c r="S4362">
        <v>1</v>
      </c>
      <c r="T4362">
        <v>75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 t="s">
        <v>6</v>
      </c>
      <c r="AG4362">
        <v>75</v>
      </c>
      <c r="AT4362" s="1"/>
      <c r="AU4362" s="2" t="str">
        <f t="shared" si="63"/>
        <v>segunda-feira, 6 de julho de 2026</v>
      </c>
      <c r="AX4362" s="1" t="str" cm="1">
        <f t="array" ref="AX4362">IFERROR(_xlfn.TEXTJOIN(", ",TRUE,_xlfn._xlws.SORT(_xlfn.UNIQUE(_xlfn._xlws.FILTER($K$2:$K$2889,($I$2:$I$2889=I4362)*($K$2:$K$2889&lt;&gt;""))))),"")</f>
        <v>Cora</v>
      </c>
      <c r="AY4362" s="1" t="str">
        <f t="shared" si="64"/>
        <v>Banho</v>
      </c>
      <c r="AZ4362" s="1" t="str">
        <f t="shared" si="65"/>
        <v>5971 | Cora</v>
      </c>
      <c r="BA4362" s="1" t="str">
        <f t="shared" si="66"/>
        <v>Avulso</v>
      </c>
      <c r="BB4362" s="1" t="str">
        <f t="shared" si="67"/>
        <v>Banho Porte M Pelo curto</v>
      </c>
      <c r="BC4362" s="1">
        <f t="shared" si="62"/>
        <v>75</v>
      </c>
    </row>
    <row r="4363" spans="1:55" x14ac:dyDescent="0.3">
      <c r="A4363" t="s">
        <v>1</v>
      </c>
      <c r="B4363" s="3">
        <v>46209</v>
      </c>
      <c r="C4363" t="s">
        <v>43</v>
      </c>
      <c r="D4363">
        <v>5970</v>
      </c>
      <c r="F4363" t="s">
        <v>902</v>
      </c>
      <c r="H4363" t="s">
        <v>4</v>
      </c>
      <c r="I4363">
        <v>2291</v>
      </c>
      <c r="J4363" t="s">
        <v>253</v>
      </c>
      <c r="L4363">
        <v>557388111378</v>
      </c>
      <c r="N4363">
        <v>0</v>
      </c>
      <c r="O4363" t="s">
        <v>5</v>
      </c>
      <c r="P4363">
        <v>0</v>
      </c>
      <c r="Q4363">
        <v>13.5</v>
      </c>
      <c r="R4363">
        <v>13.5</v>
      </c>
      <c r="S4363">
        <v>1</v>
      </c>
      <c r="T4363">
        <v>13.5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 t="s">
        <v>6</v>
      </c>
      <c r="AG4363">
        <v>111.5</v>
      </c>
      <c r="AS4363" t="s">
        <v>798</v>
      </c>
      <c r="AT4363" s="1"/>
      <c r="AU4363" s="2" t="str">
        <f t="shared" si="63"/>
        <v>segunda-feira, 6 de julho de 2026</v>
      </c>
      <c r="AX4363" s="1" t="str" cm="1">
        <f t="array" ref="AX4363">IFERROR(_xlfn.TEXTJOIN(", ",TRUE,_xlfn._xlws.SORT(_xlfn.UNIQUE(_xlfn._xlws.FILTER($K$2:$K$2889,($I$2:$I$2889=I4363)*($K$2:$K$2889&lt;&gt;""))))),"")</f>
        <v>Margot</v>
      </c>
      <c r="AY4363" s="1" t="str">
        <f t="shared" si="64"/>
        <v>Loja</v>
      </c>
      <c r="AZ4363" s="1" t="str">
        <f t="shared" si="65"/>
        <v xml:space="preserve">5970 | </v>
      </c>
      <c r="BA4363" s="1" t="str">
        <f t="shared" si="66"/>
        <v>Outros</v>
      </c>
      <c r="BB4363" s="1" t="str">
        <f t="shared" si="67"/>
        <v/>
      </c>
      <c r="BC4363" s="1">
        <f t="shared" ref="BC4363:BC4426" si="68">IF(ISBLANK(B4363),"", IF(ISBLANK(R4363),Q4363*S4363,R4363*S4363))</f>
        <v>13.5</v>
      </c>
    </row>
    <row r="4364" spans="1:55" x14ac:dyDescent="0.3">
      <c r="A4364" t="s">
        <v>141</v>
      </c>
      <c r="B4364" s="3">
        <v>46209</v>
      </c>
      <c r="C4364" t="s">
        <v>43</v>
      </c>
      <c r="D4364">
        <v>5974</v>
      </c>
      <c r="F4364" t="s">
        <v>134</v>
      </c>
      <c r="H4364" t="s">
        <v>276</v>
      </c>
      <c r="I4364">
        <v>2157</v>
      </c>
      <c r="J4364" t="s">
        <v>416</v>
      </c>
      <c r="K4364" t="s">
        <v>182</v>
      </c>
      <c r="L4364">
        <v>7399220787</v>
      </c>
      <c r="N4364">
        <v>0</v>
      </c>
      <c r="O4364" t="s">
        <v>5</v>
      </c>
      <c r="P4364">
        <v>0</v>
      </c>
      <c r="Q4364">
        <v>62</v>
      </c>
      <c r="R4364">
        <v>62</v>
      </c>
      <c r="S4364">
        <v>1</v>
      </c>
      <c r="T4364">
        <v>62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  <c r="AE4364">
        <v>0</v>
      </c>
      <c r="AF4364" t="s">
        <v>6</v>
      </c>
      <c r="AG4364">
        <v>74</v>
      </c>
      <c r="AH4364" t="s">
        <v>229</v>
      </c>
      <c r="AJ4364" t="s">
        <v>192</v>
      </c>
      <c r="AK4364" t="s">
        <v>190</v>
      </c>
      <c r="AL4364" t="s">
        <v>188</v>
      </c>
      <c r="AT4364" s="1"/>
      <c r="AU4364" s="2" t="str">
        <f t="shared" si="63"/>
        <v>segunda-feira, 6 de julho de 2026</v>
      </c>
      <c r="AX4364" s="1" t="str" cm="1">
        <f t="array" ref="AX4364">IFERROR(_xlfn.TEXTJOIN(", ",TRUE,_xlfn._xlws.SORT(_xlfn.UNIQUE(_xlfn._xlws.FILTER($K$2:$K$2889,($I$2:$I$2889=I4364)*($K$2:$K$2889&lt;&gt;""))))),"")</f>
        <v>Amora</v>
      </c>
      <c r="AY4364" s="1" t="str">
        <f t="shared" si="64"/>
        <v>Banho</v>
      </c>
      <c r="AZ4364" s="1" t="str">
        <f t="shared" si="65"/>
        <v>5974 | Amora</v>
      </c>
      <c r="BA4364" s="1" t="str">
        <f t="shared" si="66"/>
        <v>Avulso</v>
      </c>
      <c r="BB4364" s="1" t="str">
        <f t="shared" si="67"/>
        <v>Banho Porte P Pelo Longo</v>
      </c>
      <c r="BC4364" s="1">
        <f t="shared" si="68"/>
        <v>62</v>
      </c>
    </row>
    <row r="4365" spans="1:55" x14ac:dyDescent="0.3">
      <c r="A4365" t="s">
        <v>141</v>
      </c>
      <c r="B4365" s="3">
        <v>46209</v>
      </c>
      <c r="C4365" t="s">
        <v>43</v>
      </c>
      <c r="D4365">
        <v>5974</v>
      </c>
      <c r="F4365" t="s">
        <v>146</v>
      </c>
      <c r="H4365" t="s">
        <v>276</v>
      </c>
      <c r="I4365">
        <v>2157</v>
      </c>
      <c r="J4365" t="s">
        <v>416</v>
      </c>
      <c r="K4365" t="s">
        <v>182</v>
      </c>
      <c r="L4365">
        <v>7399220787</v>
      </c>
      <c r="N4365">
        <v>0</v>
      </c>
      <c r="O4365" t="s">
        <v>5</v>
      </c>
      <c r="P4365">
        <v>0</v>
      </c>
      <c r="Q4365">
        <v>12</v>
      </c>
      <c r="R4365">
        <v>12</v>
      </c>
      <c r="S4365">
        <v>1</v>
      </c>
      <c r="T4365">
        <v>12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  <c r="AE4365">
        <v>0</v>
      </c>
      <c r="AF4365" t="s">
        <v>6</v>
      </c>
      <c r="AG4365">
        <v>74</v>
      </c>
      <c r="AH4365" t="s">
        <v>229</v>
      </c>
      <c r="AJ4365" t="s">
        <v>192</v>
      </c>
      <c r="AK4365" t="s">
        <v>190</v>
      </c>
      <c r="AL4365" t="s">
        <v>188</v>
      </c>
      <c r="AT4365" s="1"/>
      <c r="AU4365" s="2" t="str">
        <f t="shared" si="63"/>
        <v>segunda-feira, 6 de julho de 2026</v>
      </c>
      <c r="AX4365" s="1" t="str" cm="1">
        <f t="array" ref="AX4365">IFERROR(_xlfn.TEXTJOIN(", ",TRUE,_xlfn._xlws.SORT(_xlfn.UNIQUE(_xlfn._xlws.FILTER($K$2:$K$2889,($I$2:$I$2889=I4365)*($K$2:$K$2889&lt;&gt;""))))),"")</f>
        <v>Amora</v>
      </c>
      <c r="AY4365" s="1" t="str">
        <f t="shared" si="64"/>
        <v>Serviços extras</v>
      </c>
      <c r="AZ4365" s="1" t="str">
        <f t="shared" si="65"/>
        <v>5974 | Amora</v>
      </c>
      <c r="BA4365" s="1" t="str">
        <f t="shared" si="66"/>
        <v>Avulso</v>
      </c>
      <c r="BB4365" s="1" t="str">
        <f t="shared" si="67"/>
        <v/>
      </c>
      <c r="BC4365" s="1">
        <f t="shared" si="68"/>
        <v>12</v>
      </c>
    </row>
    <row r="4366" spans="1:55" x14ac:dyDescent="0.3">
      <c r="A4366" t="s">
        <v>925</v>
      </c>
      <c r="B4366" s="3">
        <v>46209</v>
      </c>
      <c r="C4366" t="s">
        <v>43</v>
      </c>
      <c r="D4366">
        <v>5973</v>
      </c>
      <c r="F4366" t="s">
        <v>134</v>
      </c>
      <c r="H4366" t="s">
        <v>276</v>
      </c>
      <c r="I4366">
        <v>2894</v>
      </c>
      <c r="J4366" t="s">
        <v>52</v>
      </c>
      <c r="K4366" t="s">
        <v>160</v>
      </c>
      <c r="L4366">
        <v>557398224476</v>
      </c>
      <c r="N4366">
        <v>0</v>
      </c>
      <c r="O4366" t="s">
        <v>5</v>
      </c>
      <c r="P4366">
        <v>0</v>
      </c>
      <c r="Q4366">
        <v>62</v>
      </c>
      <c r="R4366">
        <v>62</v>
      </c>
      <c r="S4366">
        <v>1</v>
      </c>
      <c r="T4366">
        <v>62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  <c r="AE4366">
        <v>0</v>
      </c>
      <c r="AF4366" t="s">
        <v>6</v>
      </c>
      <c r="AG4366">
        <v>119</v>
      </c>
      <c r="AT4366" s="1"/>
      <c r="AU4366" s="2" t="str">
        <f t="shared" si="63"/>
        <v>segunda-feira, 6 de julho de 2026</v>
      </c>
      <c r="AX4366" s="1" t="str" cm="1">
        <f t="array" ref="AX4366">IFERROR(_xlfn.TEXTJOIN(", ",TRUE,_xlfn._xlws.SORT(_xlfn.UNIQUE(_xlfn._xlws.FILTER($K$2:$K$2889,($I$2:$I$2889=I4366)*($K$2:$K$2889&lt;&gt;""))))),"")</f>
        <v>Fred</v>
      </c>
      <c r="AY4366" s="1" t="str">
        <f t="shared" si="64"/>
        <v>Banho</v>
      </c>
      <c r="AZ4366" s="1" t="str">
        <f t="shared" si="65"/>
        <v>5973 | Fred</v>
      </c>
      <c r="BA4366" s="1" t="str">
        <f t="shared" si="66"/>
        <v>Avulso</v>
      </c>
      <c r="BB4366" s="1" t="str">
        <f t="shared" si="67"/>
        <v>Banho Porte P Pelo Longo</v>
      </c>
      <c r="BC4366" s="1">
        <f t="shared" si="68"/>
        <v>62</v>
      </c>
    </row>
    <row r="4367" spans="1:55" x14ac:dyDescent="0.3">
      <c r="A4367" t="s">
        <v>925</v>
      </c>
      <c r="B4367" s="3">
        <v>46209</v>
      </c>
      <c r="C4367" t="s">
        <v>43</v>
      </c>
      <c r="D4367">
        <v>5973</v>
      </c>
      <c r="F4367" t="s">
        <v>169</v>
      </c>
      <c r="H4367" t="s">
        <v>276</v>
      </c>
      <c r="I4367">
        <v>2894</v>
      </c>
      <c r="J4367" t="s">
        <v>52</v>
      </c>
      <c r="K4367" t="s">
        <v>160</v>
      </c>
      <c r="L4367">
        <v>557398224476</v>
      </c>
      <c r="N4367">
        <v>0</v>
      </c>
      <c r="O4367" t="s">
        <v>5</v>
      </c>
      <c r="P4367">
        <v>0</v>
      </c>
      <c r="Q4367">
        <v>10</v>
      </c>
      <c r="R4367">
        <v>10</v>
      </c>
      <c r="S4367">
        <v>1</v>
      </c>
      <c r="T4367">
        <v>10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  <c r="AE4367">
        <v>0</v>
      </c>
      <c r="AF4367" t="s">
        <v>6</v>
      </c>
      <c r="AG4367">
        <v>119</v>
      </c>
      <c r="AT4367" s="1"/>
      <c r="AU4367" s="2" t="str">
        <f t="shared" si="63"/>
        <v>segunda-feira, 6 de julho de 2026</v>
      </c>
      <c r="AX4367" s="1" t="str" cm="1">
        <f t="array" ref="AX4367">IFERROR(_xlfn.TEXTJOIN(", ",TRUE,_xlfn._xlws.SORT(_xlfn.UNIQUE(_xlfn._xlws.FILTER($K$2:$K$2889,($I$2:$I$2889=I4367)*($K$2:$K$2889&lt;&gt;""))))),"")</f>
        <v>Fred</v>
      </c>
      <c r="AY4367" s="1" t="str">
        <f t="shared" si="64"/>
        <v>Serviços extras</v>
      </c>
      <c r="AZ4367" s="1" t="str">
        <f t="shared" si="65"/>
        <v>5973 | Fred</v>
      </c>
      <c r="BA4367" s="1" t="str">
        <f t="shared" si="66"/>
        <v>Avulso</v>
      </c>
      <c r="BB4367" s="1" t="str">
        <f t="shared" si="67"/>
        <v/>
      </c>
      <c r="BC4367" s="1">
        <f t="shared" si="68"/>
        <v>10</v>
      </c>
    </row>
    <row r="4368" spans="1:55" x14ac:dyDescent="0.3">
      <c r="A4368" t="s">
        <v>925</v>
      </c>
      <c r="B4368" s="3">
        <v>46209</v>
      </c>
      <c r="C4368" t="s">
        <v>43</v>
      </c>
      <c r="D4368">
        <v>5973</v>
      </c>
      <c r="F4368" t="s">
        <v>275</v>
      </c>
      <c r="H4368" t="s">
        <v>276</v>
      </c>
      <c r="I4368">
        <v>2894</v>
      </c>
      <c r="J4368" t="s">
        <v>52</v>
      </c>
      <c r="K4368" t="s">
        <v>160</v>
      </c>
      <c r="L4368">
        <v>557398224476</v>
      </c>
      <c r="N4368">
        <v>0</v>
      </c>
      <c r="O4368" t="s">
        <v>5</v>
      </c>
      <c r="P4368">
        <v>0</v>
      </c>
      <c r="Q4368">
        <v>35</v>
      </c>
      <c r="R4368">
        <v>35</v>
      </c>
      <c r="S4368">
        <v>1</v>
      </c>
      <c r="T4368">
        <v>35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  <c r="AE4368">
        <v>0</v>
      </c>
      <c r="AF4368" t="s">
        <v>6</v>
      </c>
      <c r="AG4368">
        <v>119</v>
      </c>
      <c r="AT4368" s="1"/>
      <c r="AU4368" s="2" t="str">
        <f t="shared" si="63"/>
        <v>segunda-feira, 6 de julho de 2026</v>
      </c>
      <c r="AX4368" s="1" t="str" cm="1">
        <f t="array" ref="AX4368">IFERROR(_xlfn.TEXTJOIN(", ",TRUE,_xlfn._xlws.SORT(_xlfn.UNIQUE(_xlfn._xlws.FILTER($K$2:$K$2889,($I$2:$I$2889=I4368)*($K$2:$K$2889&lt;&gt;""))))),"")</f>
        <v>Fred</v>
      </c>
      <c r="AY4368" s="1" t="str">
        <f t="shared" si="64"/>
        <v>Serviços extras</v>
      </c>
      <c r="AZ4368" s="1" t="str">
        <f t="shared" si="65"/>
        <v>5973 | Fred</v>
      </c>
      <c r="BA4368" s="1" t="str">
        <f t="shared" si="66"/>
        <v>Avulso</v>
      </c>
      <c r="BB4368" s="1" t="str">
        <f t="shared" si="67"/>
        <v>Hidratacao 1Luxo 1 P Longo</v>
      </c>
      <c r="BC4368" s="1">
        <f t="shared" si="68"/>
        <v>35</v>
      </c>
    </row>
    <row r="4369" spans="1:55" x14ac:dyDescent="0.3">
      <c r="A4369" t="s">
        <v>925</v>
      </c>
      <c r="B4369" s="3">
        <v>46209</v>
      </c>
      <c r="C4369" t="s">
        <v>43</v>
      </c>
      <c r="D4369">
        <v>5973</v>
      </c>
      <c r="F4369" t="s">
        <v>146</v>
      </c>
      <c r="H4369" t="s">
        <v>276</v>
      </c>
      <c r="I4369">
        <v>2894</v>
      </c>
      <c r="J4369" t="s">
        <v>52</v>
      </c>
      <c r="K4369" t="s">
        <v>160</v>
      </c>
      <c r="L4369">
        <v>557398224476</v>
      </c>
      <c r="N4369">
        <v>0</v>
      </c>
      <c r="O4369" t="s">
        <v>5</v>
      </c>
      <c r="P4369">
        <v>0</v>
      </c>
      <c r="Q4369">
        <v>12</v>
      </c>
      <c r="R4369">
        <v>12</v>
      </c>
      <c r="S4369">
        <v>1</v>
      </c>
      <c r="T4369">
        <v>12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  <c r="AE4369">
        <v>0</v>
      </c>
      <c r="AF4369" t="s">
        <v>6</v>
      </c>
      <c r="AG4369">
        <v>119</v>
      </c>
      <c r="AT4369" s="1"/>
      <c r="AU4369" s="2" t="str">
        <f t="shared" si="63"/>
        <v>segunda-feira, 6 de julho de 2026</v>
      </c>
      <c r="AX4369" s="1" t="str" cm="1">
        <f t="array" ref="AX4369">IFERROR(_xlfn.TEXTJOIN(", ",TRUE,_xlfn._xlws.SORT(_xlfn.UNIQUE(_xlfn._xlws.FILTER($K$2:$K$2889,($I$2:$I$2889=I4369)*($K$2:$K$2889&lt;&gt;""))))),"")</f>
        <v>Fred</v>
      </c>
      <c r="AY4369" s="1" t="str">
        <f t="shared" si="64"/>
        <v>Serviços extras</v>
      </c>
      <c r="AZ4369" s="1" t="str">
        <f t="shared" si="65"/>
        <v>5973 | Fred</v>
      </c>
      <c r="BA4369" s="1" t="str">
        <f t="shared" si="66"/>
        <v>Avulso</v>
      </c>
      <c r="BB4369" s="1" t="str">
        <f t="shared" si="67"/>
        <v/>
      </c>
      <c r="BC4369" s="1">
        <f t="shared" si="68"/>
        <v>12</v>
      </c>
    </row>
    <row r="4370" spans="1:55" x14ac:dyDescent="0.3">
      <c r="A4370" t="s">
        <v>925</v>
      </c>
      <c r="B4370" s="3">
        <v>46209</v>
      </c>
      <c r="C4370" t="s">
        <v>43</v>
      </c>
      <c r="D4370">
        <v>5975</v>
      </c>
      <c r="F4370" t="s">
        <v>134</v>
      </c>
      <c r="H4370" t="s">
        <v>276</v>
      </c>
      <c r="I4370">
        <v>2899</v>
      </c>
      <c r="J4370" t="s">
        <v>826</v>
      </c>
      <c r="K4370" t="s">
        <v>407</v>
      </c>
      <c r="L4370">
        <v>557398321427</v>
      </c>
      <c r="N4370">
        <v>0</v>
      </c>
      <c r="O4370" t="s">
        <v>5</v>
      </c>
      <c r="P4370">
        <v>0</v>
      </c>
      <c r="Q4370">
        <v>62</v>
      </c>
      <c r="R4370">
        <v>62</v>
      </c>
      <c r="S4370">
        <v>1</v>
      </c>
      <c r="T4370">
        <v>62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 t="s">
        <v>6</v>
      </c>
      <c r="AG4370">
        <v>84</v>
      </c>
      <c r="AT4370" s="1"/>
      <c r="AU4370" s="2" t="str">
        <f t="shared" si="63"/>
        <v>segunda-feira, 6 de julho de 2026</v>
      </c>
      <c r="AX4370" s="1" t="str" cm="1">
        <f t="array" ref="AX4370">IFERROR(_xlfn.TEXTJOIN(", ",TRUE,_xlfn._xlws.SORT(_xlfn.UNIQUE(_xlfn._xlws.FILTER($K$2:$K$2889,($I$2:$I$2889=I4370)*($K$2:$K$2889&lt;&gt;""))))),"")</f>
        <v/>
      </c>
      <c r="AY4370" s="1" t="str">
        <f t="shared" si="64"/>
        <v>Banho</v>
      </c>
      <c r="AZ4370" s="1" t="str">
        <f t="shared" si="65"/>
        <v>5975 | Scooby</v>
      </c>
      <c r="BA4370" s="1" t="str">
        <f t="shared" si="66"/>
        <v>Avulso</v>
      </c>
      <c r="BB4370" s="1" t="str">
        <f t="shared" si="67"/>
        <v>Banho Porte P Pelo Longo</v>
      </c>
      <c r="BC4370" s="1">
        <f t="shared" si="68"/>
        <v>62</v>
      </c>
    </row>
    <row r="4371" spans="1:55" x14ac:dyDescent="0.3">
      <c r="A4371" t="s">
        <v>925</v>
      </c>
      <c r="B4371" s="3">
        <v>46209</v>
      </c>
      <c r="C4371" t="s">
        <v>43</v>
      </c>
      <c r="D4371">
        <v>5975</v>
      </c>
      <c r="F4371" t="s">
        <v>169</v>
      </c>
      <c r="H4371" t="s">
        <v>276</v>
      </c>
      <c r="I4371">
        <v>2899</v>
      </c>
      <c r="J4371" t="s">
        <v>826</v>
      </c>
      <c r="K4371" t="s">
        <v>407</v>
      </c>
      <c r="L4371">
        <v>557398321427</v>
      </c>
      <c r="N4371">
        <v>0</v>
      </c>
      <c r="O4371" t="s">
        <v>5</v>
      </c>
      <c r="P4371">
        <v>0</v>
      </c>
      <c r="Q4371">
        <v>10</v>
      </c>
      <c r="R4371">
        <v>10</v>
      </c>
      <c r="S4371">
        <v>1</v>
      </c>
      <c r="T4371">
        <v>10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 t="s">
        <v>6</v>
      </c>
      <c r="AG4371">
        <v>84</v>
      </c>
      <c r="AT4371" s="1"/>
      <c r="AU4371" s="2" t="str">
        <f t="shared" si="63"/>
        <v>segunda-feira, 6 de julho de 2026</v>
      </c>
      <c r="AX4371" s="1" t="str" cm="1">
        <f t="array" ref="AX4371">IFERROR(_xlfn.TEXTJOIN(", ",TRUE,_xlfn._xlws.SORT(_xlfn.UNIQUE(_xlfn._xlws.FILTER($K$2:$K$2889,($I$2:$I$2889=I4371)*($K$2:$K$2889&lt;&gt;""))))),"")</f>
        <v/>
      </c>
      <c r="AY4371" s="1" t="str">
        <f t="shared" si="64"/>
        <v>Serviços extras</v>
      </c>
      <c r="AZ4371" s="1" t="str">
        <f t="shared" si="65"/>
        <v>5975 | Scooby</v>
      </c>
      <c r="BA4371" s="1" t="str">
        <f t="shared" si="66"/>
        <v>Avulso</v>
      </c>
      <c r="BB4371" s="1" t="str">
        <f t="shared" si="67"/>
        <v/>
      </c>
      <c r="BC4371" s="1">
        <f t="shared" si="68"/>
        <v>10</v>
      </c>
    </row>
    <row r="4372" spans="1:55" x14ac:dyDescent="0.3">
      <c r="A4372" t="s">
        <v>925</v>
      </c>
      <c r="B4372" s="3">
        <v>46209</v>
      </c>
      <c r="C4372" t="s">
        <v>43</v>
      </c>
      <c r="D4372">
        <v>5975</v>
      </c>
      <c r="F4372" t="s">
        <v>146</v>
      </c>
      <c r="H4372" t="s">
        <v>276</v>
      </c>
      <c r="I4372">
        <v>2899</v>
      </c>
      <c r="J4372" t="s">
        <v>826</v>
      </c>
      <c r="K4372" t="s">
        <v>407</v>
      </c>
      <c r="L4372">
        <v>557398321427</v>
      </c>
      <c r="N4372">
        <v>0</v>
      </c>
      <c r="O4372" t="s">
        <v>5</v>
      </c>
      <c r="P4372">
        <v>0</v>
      </c>
      <c r="Q4372">
        <v>12</v>
      </c>
      <c r="R4372">
        <v>12</v>
      </c>
      <c r="S4372">
        <v>1</v>
      </c>
      <c r="T4372">
        <v>12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 t="s">
        <v>6</v>
      </c>
      <c r="AG4372">
        <v>84</v>
      </c>
      <c r="AT4372" s="1"/>
      <c r="AU4372" s="2" t="str">
        <f t="shared" si="63"/>
        <v>segunda-feira, 6 de julho de 2026</v>
      </c>
      <c r="AX4372" s="1" t="str" cm="1">
        <f t="array" ref="AX4372">IFERROR(_xlfn.TEXTJOIN(", ",TRUE,_xlfn._xlws.SORT(_xlfn.UNIQUE(_xlfn._xlws.FILTER($K$2:$K$2889,($I$2:$I$2889=I4372)*($K$2:$K$2889&lt;&gt;""))))),"")</f>
        <v/>
      </c>
      <c r="AY4372" s="1" t="str">
        <f t="shared" si="64"/>
        <v>Serviços extras</v>
      </c>
      <c r="AZ4372" s="1" t="str">
        <f t="shared" si="65"/>
        <v>5975 | Scooby</v>
      </c>
      <c r="BA4372" s="1" t="str">
        <f t="shared" si="66"/>
        <v>Avulso</v>
      </c>
      <c r="BB4372" s="1" t="str">
        <f t="shared" si="67"/>
        <v/>
      </c>
      <c r="BC4372" s="1">
        <f t="shared" si="68"/>
        <v>12</v>
      </c>
    </row>
    <row r="4373" spans="1:55" x14ac:dyDescent="0.3">
      <c r="A4373" t="s">
        <v>141</v>
      </c>
      <c r="B4373" s="3">
        <v>46210</v>
      </c>
      <c r="C4373" t="s">
        <v>46</v>
      </c>
      <c r="D4373">
        <v>5981</v>
      </c>
      <c r="F4373" t="s">
        <v>183</v>
      </c>
      <c r="H4373" t="s">
        <v>276</v>
      </c>
      <c r="I4373">
        <v>2515</v>
      </c>
      <c r="J4373" t="s">
        <v>231</v>
      </c>
      <c r="K4373" t="s">
        <v>232</v>
      </c>
      <c r="L4373">
        <v>11989714704</v>
      </c>
      <c r="N4373">
        <v>0</v>
      </c>
      <c r="O4373" t="s">
        <v>5</v>
      </c>
      <c r="P4373">
        <v>0</v>
      </c>
      <c r="Q4373">
        <v>63</v>
      </c>
      <c r="R4373">
        <v>63</v>
      </c>
      <c r="S4373">
        <v>1</v>
      </c>
      <c r="T4373">
        <v>63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  <c r="AE4373">
        <v>0</v>
      </c>
      <c r="AF4373" t="s">
        <v>6</v>
      </c>
      <c r="AG4373">
        <v>98</v>
      </c>
      <c r="AH4373" t="s">
        <v>229</v>
      </c>
      <c r="AI4373" t="s">
        <v>233</v>
      </c>
      <c r="AJ4373" t="s">
        <v>192</v>
      </c>
      <c r="AK4373" t="s">
        <v>187</v>
      </c>
      <c r="AL4373" t="s">
        <v>188</v>
      </c>
      <c r="AT4373" s="1"/>
      <c r="AU4373" s="2" t="str">
        <f t="shared" si="63"/>
        <v>terça-feira, 7 de julho de 2026</v>
      </c>
      <c r="AX4373" s="1" t="str" cm="1">
        <f t="array" ref="AX4373">IFERROR(_xlfn.TEXTJOIN(", ",TRUE,_xlfn._xlws.SORT(_xlfn.UNIQUE(_xlfn._xlws.FILTER($K$2:$K$2889,($I$2:$I$2889=I4373)*($K$2:$K$2889&lt;&gt;""))))),"")</f>
        <v>Vinny</v>
      </c>
      <c r="AY4373" s="1" t="str">
        <f t="shared" si="64"/>
        <v>Serviços extras</v>
      </c>
      <c r="AZ4373" s="1" t="str">
        <f t="shared" si="65"/>
        <v>5981 | Vinny</v>
      </c>
      <c r="BA4373" s="1" t="str">
        <f t="shared" si="66"/>
        <v>Avulso</v>
      </c>
      <c r="BB4373" s="1" t="str">
        <f t="shared" si="67"/>
        <v/>
      </c>
      <c r="BC4373" s="1">
        <f t="shared" si="68"/>
        <v>63</v>
      </c>
    </row>
    <row r="4374" spans="1:55" x14ac:dyDescent="0.3">
      <c r="A4374" t="s">
        <v>141</v>
      </c>
      <c r="B4374" s="3">
        <v>46210</v>
      </c>
      <c r="C4374" t="s">
        <v>46</v>
      </c>
      <c r="D4374">
        <v>5981</v>
      </c>
      <c r="F4374" t="s">
        <v>275</v>
      </c>
      <c r="H4374" t="s">
        <v>276</v>
      </c>
      <c r="I4374">
        <v>2515</v>
      </c>
      <c r="J4374" t="s">
        <v>231</v>
      </c>
      <c r="K4374" t="s">
        <v>232</v>
      </c>
      <c r="L4374">
        <v>11989714704</v>
      </c>
      <c r="N4374">
        <v>0</v>
      </c>
      <c r="O4374" t="s">
        <v>5</v>
      </c>
      <c r="P4374">
        <v>0</v>
      </c>
      <c r="Q4374">
        <v>35</v>
      </c>
      <c r="R4374">
        <v>35</v>
      </c>
      <c r="S4374">
        <v>1</v>
      </c>
      <c r="T4374">
        <v>35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  <c r="AE4374">
        <v>0</v>
      </c>
      <c r="AF4374" t="s">
        <v>6</v>
      </c>
      <c r="AG4374">
        <v>98</v>
      </c>
      <c r="AH4374" t="s">
        <v>229</v>
      </c>
      <c r="AI4374" t="s">
        <v>233</v>
      </c>
      <c r="AJ4374" t="s">
        <v>192</v>
      </c>
      <c r="AK4374" t="s">
        <v>187</v>
      </c>
      <c r="AL4374" t="s">
        <v>188</v>
      </c>
      <c r="AT4374" s="1"/>
      <c r="AU4374" s="2" t="str">
        <f t="shared" si="63"/>
        <v>terça-feira, 7 de julho de 2026</v>
      </c>
      <c r="AX4374" s="1" t="str" cm="1">
        <f t="array" ref="AX4374">IFERROR(_xlfn.TEXTJOIN(", ",TRUE,_xlfn._xlws.SORT(_xlfn.UNIQUE(_xlfn._xlws.FILTER($K$2:$K$2889,($I$2:$I$2889=I4374)*($K$2:$K$2889&lt;&gt;""))))),"")</f>
        <v>Vinny</v>
      </c>
      <c r="AY4374" s="1" t="str">
        <f t="shared" si="64"/>
        <v>Serviços extras</v>
      </c>
      <c r="AZ4374" s="1" t="str">
        <f t="shared" si="65"/>
        <v>5981 | Vinny</v>
      </c>
      <c r="BA4374" s="1" t="str">
        <f t="shared" si="66"/>
        <v>Avulso</v>
      </c>
      <c r="BB4374" s="1" t="str">
        <f t="shared" si="67"/>
        <v>Hidratacao 1Luxo 1 P Longo</v>
      </c>
      <c r="BC4374" s="1">
        <f t="shared" si="68"/>
        <v>35</v>
      </c>
    </row>
    <row r="4375" spans="1:55" x14ac:dyDescent="0.3">
      <c r="A4375" t="s">
        <v>925</v>
      </c>
      <c r="B4375" s="3">
        <v>46210</v>
      </c>
      <c r="C4375" t="s">
        <v>46</v>
      </c>
      <c r="D4375">
        <v>5976</v>
      </c>
      <c r="F4375" t="s">
        <v>159</v>
      </c>
      <c r="H4375" t="s">
        <v>276</v>
      </c>
      <c r="I4375">
        <v>2826</v>
      </c>
      <c r="J4375" t="s">
        <v>215</v>
      </c>
      <c r="K4375" t="s">
        <v>360</v>
      </c>
      <c r="L4375">
        <v>557388078367</v>
      </c>
      <c r="N4375">
        <v>0</v>
      </c>
      <c r="O4375" t="s">
        <v>5</v>
      </c>
      <c r="P4375">
        <v>0</v>
      </c>
      <c r="Q4375">
        <v>75</v>
      </c>
      <c r="R4375">
        <v>75</v>
      </c>
      <c r="S4375">
        <v>1</v>
      </c>
      <c r="T4375">
        <v>75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  <c r="AE4375">
        <v>0</v>
      </c>
      <c r="AF4375" t="s">
        <v>6</v>
      </c>
      <c r="AG4375">
        <v>85</v>
      </c>
      <c r="AH4375" t="s">
        <v>307</v>
      </c>
      <c r="AT4375" s="1"/>
      <c r="AU4375" s="2" t="str">
        <f t="shared" si="63"/>
        <v>terça-feira, 7 de julho de 2026</v>
      </c>
      <c r="AX4375" s="1" t="str" cm="1">
        <f t="array" ref="AX4375">IFERROR(_xlfn.TEXTJOIN(", ",TRUE,_xlfn._xlws.SORT(_xlfn.UNIQUE(_xlfn._xlws.FILTER($K$2:$K$2889,($I$2:$I$2889=I4375)*($K$2:$K$2889&lt;&gt;""))))),"")</f>
        <v>Chico, Donna</v>
      </c>
      <c r="AY4375" s="1" t="str">
        <f t="shared" si="64"/>
        <v>Banho</v>
      </c>
      <c r="AZ4375" s="1" t="str">
        <f t="shared" si="65"/>
        <v>5976 | Chico</v>
      </c>
      <c r="BA4375" s="1" t="str">
        <f t="shared" si="66"/>
        <v>Avulso</v>
      </c>
      <c r="BB4375" s="1" t="str">
        <f t="shared" si="67"/>
        <v>Banho Porte M Pelo curto</v>
      </c>
      <c r="BC4375" s="1">
        <f t="shared" si="68"/>
        <v>75</v>
      </c>
    </row>
    <row r="4376" spans="1:55" x14ac:dyDescent="0.3">
      <c r="A4376" t="s">
        <v>925</v>
      </c>
      <c r="B4376" s="3">
        <v>46210</v>
      </c>
      <c r="C4376" t="s">
        <v>46</v>
      </c>
      <c r="D4376">
        <v>5976</v>
      </c>
      <c r="F4376" t="s">
        <v>169</v>
      </c>
      <c r="H4376" t="s">
        <v>276</v>
      </c>
      <c r="I4376">
        <v>2826</v>
      </c>
      <c r="J4376" t="s">
        <v>215</v>
      </c>
      <c r="K4376" t="s">
        <v>360</v>
      </c>
      <c r="L4376">
        <v>557388078367</v>
      </c>
      <c r="N4376">
        <v>0</v>
      </c>
      <c r="O4376" t="s">
        <v>5</v>
      </c>
      <c r="P4376">
        <v>0</v>
      </c>
      <c r="Q4376">
        <v>10</v>
      </c>
      <c r="R4376">
        <v>10</v>
      </c>
      <c r="S4376">
        <v>1</v>
      </c>
      <c r="T4376">
        <v>10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  <c r="AE4376">
        <v>0</v>
      </c>
      <c r="AF4376" t="s">
        <v>6</v>
      </c>
      <c r="AG4376">
        <v>85</v>
      </c>
      <c r="AH4376" t="s">
        <v>307</v>
      </c>
      <c r="AT4376" s="1"/>
      <c r="AU4376" s="2" t="str">
        <f t="shared" si="63"/>
        <v>terça-feira, 7 de julho de 2026</v>
      </c>
      <c r="AX4376" s="1" t="str" cm="1">
        <f t="array" ref="AX4376">IFERROR(_xlfn.TEXTJOIN(", ",TRUE,_xlfn._xlws.SORT(_xlfn.UNIQUE(_xlfn._xlws.FILTER($K$2:$K$2889,($I$2:$I$2889=I4376)*($K$2:$K$2889&lt;&gt;""))))),"")</f>
        <v>Chico, Donna</v>
      </c>
      <c r="AY4376" s="1" t="str">
        <f t="shared" si="64"/>
        <v>Serviços extras</v>
      </c>
      <c r="AZ4376" s="1" t="str">
        <f t="shared" si="65"/>
        <v>5976 | Chico</v>
      </c>
      <c r="BA4376" s="1" t="str">
        <f t="shared" si="66"/>
        <v>Avulso</v>
      </c>
      <c r="BB4376" s="1" t="str">
        <f t="shared" si="67"/>
        <v/>
      </c>
      <c r="BC4376" s="1">
        <f t="shared" si="68"/>
        <v>10</v>
      </c>
    </row>
    <row r="4377" spans="1:55" x14ac:dyDescent="0.3">
      <c r="A4377" t="s">
        <v>925</v>
      </c>
      <c r="B4377" s="3">
        <v>46210</v>
      </c>
      <c r="C4377" t="s">
        <v>46</v>
      </c>
      <c r="D4377">
        <v>5979</v>
      </c>
      <c r="F4377" t="s">
        <v>159</v>
      </c>
      <c r="H4377" t="s">
        <v>276</v>
      </c>
      <c r="I4377">
        <v>2900</v>
      </c>
      <c r="J4377" t="s">
        <v>23</v>
      </c>
      <c r="K4377" t="s">
        <v>766</v>
      </c>
      <c r="L4377">
        <v>73991517178</v>
      </c>
      <c r="N4377">
        <v>0</v>
      </c>
      <c r="O4377" t="s">
        <v>5</v>
      </c>
      <c r="P4377">
        <v>0</v>
      </c>
      <c r="Q4377">
        <v>75</v>
      </c>
      <c r="R4377">
        <v>75</v>
      </c>
      <c r="S4377">
        <v>1</v>
      </c>
      <c r="T4377">
        <v>75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 t="s">
        <v>6</v>
      </c>
      <c r="AG4377">
        <v>130</v>
      </c>
      <c r="AT4377" s="1"/>
      <c r="AU4377" s="2" t="str">
        <f t="shared" si="63"/>
        <v>terça-feira, 7 de julho de 2026</v>
      </c>
      <c r="AX4377" s="1" t="str" cm="1">
        <f t="array" ref="AX4377">IFERROR(_xlfn.TEXTJOIN(", ",TRUE,_xlfn._xlws.SORT(_xlfn.UNIQUE(_xlfn._xlws.FILTER($K$2:$K$2889,($I$2:$I$2889=I4377)*($K$2:$K$2889&lt;&gt;""))))),"")</f>
        <v>Bono</v>
      </c>
      <c r="AY4377" s="1" t="str">
        <f t="shared" si="64"/>
        <v>Banho</v>
      </c>
      <c r="AZ4377" s="1" t="str">
        <f t="shared" si="65"/>
        <v>5979 | Bono</v>
      </c>
      <c r="BA4377" s="1" t="str">
        <f t="shared" si="66"/>
        <v>Avulso</v>
      </c>
      <c r="BB4377" s="1" t="str">
        <f t="shared" si="67"/>
        <v>Banho Porte M Pelo curto</v>
      </c>
      <c r="BC4377" s="1">
        <f t="shared" si="68"/>
        <v>75</v>
      </c>
    </row>
    <row r="4378" spans="1:55" x14ac:dyDescent="0.3">
      <c r="A4378" t="s">
        <v>925</v>
      </c>
      <c r="B4378" s="3">
        <v>46210</v>
      </c>
      <c r="C4378" t="s">
        <v>46</v>
      </c>
      <c r="D4378">
        <v>5979</v>
      </c>
      <c r="F4378" t="s">
        <v>169</v>
      </c>
      <c r="H4378" t="s">
        <v>276</v>
      </c>
      <c r="I4378">
        <v>2900</v>
      </c>
      <c r="J4378" t="s">
        <v>23</v>
      </c>
      <c r="K4378" t="s">
        <v>766</v>
      </c>
      <c r="L4378">
        <v>73991517178</v>
      </c>
      <c r="N4378">
        <v>0</v>
      </c>
      <c r="O4378" t="s">
        <v>5</v>
      </c>
      <c r="P4378">
        <v>0</v>
      </c>
      <c r="Q4378">
        <v>10</v>
      </c>
      <c r="R4378">
        <v>10</v>
      </c>
      <c r="S4378">
        <v>1</v>
      </c>
      <c r="T4378">
        <v>10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 t="s">
        <v>6</v>
      </c>
      <c r="AG4378">
        <v>130</v>
      </c>
      <c r="AT4378" s="1"/>
      <c r="AU4378" s="2" t="str">
        <f t="shared" si="63"/>
        <v>terça-feira, 7 de julho de 2026</v>
      </c>
      <c r="AX4378" s="1" t="str" cm="1">
        <f t="array" ref="AX4378">IFERROR(_xlfn.TEXTJOIN(", ",TRUE,_xlfn._xlws.SORT(_xlfn.UNIQUE(_xlfn._xlws.FILTER($K$2:$K$2889,($I$2:$I$2889=I4378)*($K$2:$K$2889&lt;&gt;""))))),"")</f>
        <v>Bono</v>
      </c>
      <c r="AY4378" s="1" t="str">
        <f t="shared" si="64"/>
        <v>Serviços extras</v>
      </c>
      <c r="AZ4378" s="1" t="str">
        <f t="shared" si="65"/>
        <v>5979 | Bono</v>
      </c>
      <c r="BA4378" s="1" t="str">
        <f t="shared" si="66"/>
        <v>Avulso</v>
      </c>
      <c r="BB4378" s="1" t="str">
        <f t="shared" si="67"/>
        <v/>
      </c>
      <c r="BC4378" s="1">
        <f t="shared" si="68"/>
        <v>10</v>
      </c>
    </row>
    <row r="4379" spans="1:55" x14ac:dyDescent="0.3">
      <c r="A4379" t="s">
        <v>925</v>
      </c>
      <c r="B4379" s="3">
        <v>46210</v>
      </c>
      <c r="C4379" t="s">
        <v>46</v>
      </c>
      <c r="D4379">
        <v>5979</v>
      </c>
      <c r="F4379" t="s">
        <v>684</v>
      </c>
      <c r="H4379" t="s">
        <v>276</v>
      </c>
      <c r="I4379">
        <v>2900</v>
      </c>
      <c r="J4379" t="s">
        <v>23</v>
      </c>
      <c r="K4379" t="s">
        <v>766</v>
      </c>
      <c r="L4379">
        <v>73991517178</v>
      </c>
      <c r="N4379">
        <v>0</v>
      </c>
      <c r="O4379" t="s">
        <v>5</v>
      </c>
      <c r="P4379">
        <v>0</v>
      </c>
      <c r="Q4379">
        <v>45</v>
      </c>
      <c r="R4379">
        <v>45</v>
      </c>
      <c r="S4379">
        <v>1</v>
      </c>
      <c r="T4379">
        <v>45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 t="s">
        <v>6</v>
      </c>
      <c r="AG4379">
        <v>130</v>
      </c>
      <c r="AT4379" s="1"/>
      <c r="AU4379" s="2" t="str">
        <f t="shared" si="63"/>
        <v>terça-feira, 7 de julho de 2026</v>
      </c>
      <c r="AX4379" s="1" t="str" cm="1">
        <f t="array" ref="AX4379">IFERROR(_xlfn.TEXTJOIN(", ",TRUE,_xlfn._xlws.SORT(_xlfn.UNIQUE(_xlfn._xlws.FILTER($K$2:$K$2889,($I$2:$I$2889=I4379)*($K$2:$K$2889&lt;&gt;""))))),"")</f>
        <v>Bono</v>
      </c>
      <c r="AY4379" s="1" t="str">
        <f t="shared" si="64"/>
        <v>Serviços extras</v>
      </c>
      <c r="AZ4379" s="1" t="str">
        <f t="shared" si="65"/>
        <v>5979 | Bono</v>
      </c>
      <c r="BA4379" s="1" t="str">
        <f t="shared" si="66"/>
        <v>Avulso</v>
      </c>
      <c r="BB4379" s="1" t="str">
        <f t="shared" si="67"/>
        <v>Hidratacao 1Luxo 4 M curto</v>
      </c>
      <c r="BC4379" s="1">
        <f t="shared" si="68"/>
        <v>45</v>
      </c>
    </row>
    <row r="4380" spans="1:55" x14ac:dyDescent="0.3">
      <c r="A4380" t="s">
        <v>787</v>
      </c>
      <c r="B4380" s="3">
        <v>46210</v>
      </c>
      <c r="C4380" t="s">
        <v>46</v>
      </c>
      <c r="D4380">
        <v>5978</v>
      </c>
      <c r="F4380" t="s">
        <v>934</v>
      </c>
      <c r="H4380" t="s">
        <v>915</v>
      </c>
      <c r="I4380">
        <v>2090</v>
      </c>
      <c r="J4380" t="s">
        <v>432</v>
      </c>
      <c r="K4380" t="s">
        <v>935</v>
      </c>
      <c r="L4380">
        <v>73981302600</v>
      </c>
      <c r="N4380">
        <v>15</v>
      </c>
      <c r="O4380" t="s">
        <v>916</v>
      </c>
      <c r="P4380">
        <v>0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0</v>
      </c>
      <c r="AF4380" t="s">
        <v>6</v>
      </c>
      <c r="AG4380">
        <v>115</v>
      </c>
      <c r="AH4380" t="s">
        <v>219</v>
      </c>
      <c r="AI4380" t="s">
        <v>245</v>
      </c>
      <c r="AJ4380" t="s">
        <v>214</v>
      </c>
      <c r="AK4380" t="s">
        <v>190</v>
      </c>
      <c r="AL4380" t="s">
        <v>188</v>
      </c>
      <c r="AT4380" s="1"/>
      <c r="AU4380" s="2" t="str">
        <f t="shared" si="63"/>
        <v>terça-feira, 7 de julho de 2026</v>
      </c>
      <c r="AX4380" s="1" t="str" cm="1">
        <f t="array" ref="AX4380">IFERROR(_xlfn.TEXTJOIN(", ",TRUE,_xlfn._xlws.SORT(_xlfn.UNIQUE(_xlfn._xlws.FILTER($K$2:$K$2889,($I$2:$I$2889=I4380)*($K$2:$K$2889&lt;&gt;""))))),"")</f>
        <v>Lulu</v>
      </c>
      <c r="AY4380" s="1" t="str">
        <f t="shared" si="64"/>
        <v>Loja</v>
      </c>
      <c r="AZ4380" s="1" t="str">
        <f t="shared" si="65"/>
        <v>5978 | Meise</v>
      </c>
      <c r="BA4380" s="1" t="str">
        <f t="shared" si="66"/>
        <v>Outros</v>
      </c>
      <c r="BB4380" s="1" t="str">
        <f t="shared" si="67"/>
        <v/>
      </c>
      <c r="BC4380" s="1">
        <f t="shared" si="68"/>
        <v>0</v>
      </c>
    </row>
    <row r="4381" spans="1:55" x14ac:dyDescent="0.3">
      <c r="A4381" t="s">
        <v>787</v>
      </c>
      <c r="B4381" s="3">
        <v>46210</v>
      </c>
      <c r="C4381" t="s">
        <v>46</v>
      </c>
      <c r="D4381">
        <v>5978</v>
      </c>
      <c r="E4381">
        <v>0</v>
      </c>
      <c r="F4381" t="s">
        <v>936</v>
      </c>
      <c r="H4381" t="s">
        <v>4</v>
      </c>
      <c r="I4381">
        <v>2090</v>
      </c>
      <c r="J4381" t="s">
        <v>432</v>
      </c>
      <c r="K4381" t="s">
        <v>935</v>
      </c>
      <c r="L4381">
        <v>73981302600</v>
      </c>
      <c r="N4381">
        <v>15</v>
      </c>
      <c r="O4381" t="s">
        <v>918</v>
      </c>
      <c r="P4381">
        <v>9.6300000000000008</v>
      </c>
      <c r="Q4381">
        <v>120</v>
      </c>
      <c r="R4381">
        <v>64.19</v>
      </c>
      <c r="S4381">
        <v>1</v>
      </c>
      <c r="T4381">
        <v>64.19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  <c r="AE4381">
        <v>0</v>
      </c>
      <c r="AF4381" t="s">
        <v>6</v>
      </c>
      <c r="AG4381">
        <v>115</v>
      </c>
      <c r="AH4381" t="s">
        <v>219</v>
      </c>
      <c r="AI4381" t="s">
        <v>245</v>
      </c>
      <c r="AJ4381" t="s">
        <v>214</v>
      </c>
      <c r="AK4381" t="s">
        <v>190</v>
      </c>
      <c r="AL4381" t="s">
        <v>188</v>
      </c>
      <c r="AT4381" s="1"/>
      <c r="AU4381" s="2" t="str">
        <f t="shared" si="63"/>
        <v>terça-feira, 7 de julho de 2026</v>
      </c>
      <c r="AX4381" s="1" t="str" cm="1">
        <f t="array" ref="AX4381">IFERROR(_xlfn.TEXTJOIN(", ",TRUE,_xlfn._xlws.SORT(_xlfn.UNIQUE(_xlfn._xlws.FILTER($K$2:$K$2889,($I$2:$I$2889=I4381)*($K$2:$K$2889&lt;&gt;""))))),"")</f>
        <v>Lulu</v>
      </c>
      <c r="AY4381" s="1" t="str">
        <f t="shared" si="64"/>
        <v>Loja</v>
      </c>
      <c r="AZ4381" s="1" t="str">
        <f t="shared" si="65"/>
        <v>5978 | Meise</v>
      </c>
      <c r="BA4381" s="1" t="str">
        <f t="shared" si="66"/>
        <v>Outros</v>
      </c>
      <c r="BB4381" s="1" t="str">
        <f t="shared" si="67"/>
        <v/>
      </c>
      <c r="BC4381" s="1">
        <f t="shared" si="68"/>
        <v>64.19</v>
      </c>
    </row>
    <row r="4382" spans="1:55" x14ac:dyDescent="0.3">
      <c r="A4382" t="s">
        <v>787</v>
      </c>
      <c r="B4382" s="3">
        <v>46210</v>
      </c>
      <c r="C4382" t="s">
        <v>46</v>
      </c>
      <c r="D4382">
        <v>5978</v>
      </c>
      <c r="F4382" t="s">
        <v>919</v>
      </c>
      <c r="H4382" t="s">
        <v>915</v>
      </c>
      <c r="I4382">
        <v>2090</v>
      </c>
      <c r="J4382" t="s">
        <v>432</v>
      </c>
      <c r="K4382" t="s">
        <v>935</v>
      </c>
      <c r="L4382">
        <v>73981302600</v>
      </c>
      <c r="N4382">
        <v>15</v>
      </c>
      <c r="O4382" t="s">
        <v>916</v>
      </c>
      <c r="P4382">
        <v>0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  <c r="AE4382">
        <v>0</v>
      </c>
      <c r="AF4382" t="s">
        <v>6</v>
      </c>
      <c r="AG4382">
        <v>115</v>
      </c>
      <c r="AH4382" t="s">
        <v>219</v>
      </c>
      <c r="AI4382" t="s">
        <v>245</v>
      </c>
      <c r="AJ4382" t="s">
        <v>214</v>
      </c>
      <c r="AK4382" t="s">
        <v>190</v>
      </c>
      <c r="AL4382" t="s">
        <v>188</v>
      </c>
      <c r="AT4382" s="1"/>
      <c r="AU4382" s="2" t="str">
        <f t="shared" si="63"/>
        <v>terça-feira, 7 de julho de 2026</v>
      </c>
      <c r="AX4382" s="1" t="str" cm="1">
        <f t="array" ref="AX4382">IFERROR(_xlfn.TEXTJOIN(", ",TRUE,_xlfn._xlws.SORT(_xlfn.UNIQUE(_xlfn._xlws.FILTER($K$2:$K$2889,($I$2:$I$2889=I4382)*($K$2:$K$2889&lt;&gt;""))))),"")</f>
        <v>Lulu</v>
      </c>
      <c r="AY4382" s="1" t="str">
        <f t="shared" si="64"/>
        <v>Loja</v>
      </c>
      <c r="AZ4382" s="1" t="str">
        <f t="shared" si="65"/>
        <v>5978 | Meise</v>
      </c>
      <c r="BA4382" s="1" t="str">
        <f t="shared" si="66"/>
        <v>Outros</v>
      </c>
      <c r="BB4382" s="1" t="str">
        <f t="shared" si="67"/>
        <v/>
      </c>
      <c r="BC4382" s="1">
        <f t="shared" si="68"/>
        <v>0</v>
      </c>
    </row>
    <row r="4383" spans="1:55" x14ac:dyDescent="0.3">
      <c r="A4383" t="s">
        <v>787</v>
      </c>
      <c r="B4383" s="3">
        <v>46210</v>
      </c>
      <c r="C4383" t="s">
        <v>46</v>
      </c>
      <c r="D4383">
        <v>5978</v>
      </c>
      <c r="E4383">
        <v>0</v>
      </c>
      <c r="F4383" t="s">
        <v>920</v>
      </c>
      <c r="H4383" t="s">
        <v>4</v>
      </c>
      <c r="I4383">
        <v>2090</v>
      </c>
      <c r="J4383" t="s">
        <v>432</v>
      </c>
      <c r="K4383" t="s">
        <v>935</v>
      </c>
      <c r="L4383">
        <v>73981302600</v>
      </c>
      <c r="N4383">
        <v>15</v>
      </c>
      <c r="O4383" t="s">
        <v>918</v>
      </c>
      <c r="P4383">
        <v>7.62</v>
      </c>
      <c r="Q4383">
        <v>95</v>
      </c>
      <c r="R4383">
        <v>50.81</v>
      </c>
      <c r="S4383">
        <v>1</v>
      </c>
      <c r="T4383">
        <v>50.81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  <c r="AE4383">
        <v>0</v>
      </c>
      <c r="AF4383" t="s">
        <v>6</v>
      </c>
      <c r="AG4383">
        <v>115</v>
      </c>
      <c r="AH4383" t="s">
        <v>219</v>
      </c>
      <c r="AI4383" t="s">
        <v>245</v>
      </c>
      <c r="AJ4383" t="s">
        <v>214</v>
      </c>
      <c r="AK4383" t="s">
        <v>190</v>
      </c>
      <c r="AL4383" t="s">
        <v>188</v>
      </c>
      <c r="AS4383" t="s">
        <v>915</v>
      </c>
      <c r="AT4383" s="1"/>
      <c r="AU4383" s="2" t="str">
        <f t="shared" si="63"/>
        <v>terça-feira, 7 de julho de 2026</v>
      </c>
      <c r="AX4383" s="1" t="str" cm="1">
        <f t="array" ref="AX4383">IFERROR(_xlfn.TEXTJOIN(", ",TRUE,_xlfn._xlws.SORT(_xlfn.UNIQUE(_xlfn._xlws.FILTER($K$2:$K$2889,($I$2:$I$2889=I4383)*($K$2:$K$2889&lt;&gt;""))))),"")</f>
        <v>Lulu</v>
      </c>
      <c r="AY4383" s="1" t="str">
        <f t="shared" si="64"/>
        <v>Loja</v>
      </c>
      <c r="AZ4383" s="1" t="str">
        <f t="shared" si="65"/>
        <v>5978 | Meise</v>
      </c>
      <c r="BA4383" s="1" t="str">
        <f t="shared" si="66"/>
        <v>Outros</v>
      </c>
      <c r="BB4383" s="1" t="str">
        <f t="shared" si="67"/>
        <v/>
      </c>
      <c r="BC4383" s="1">
        <f t="shared" si="68"/>
        <v>50.81</v>
      </c>
    </row>
    <row r="4384" spans="1:55" x14ac:dyDescent="0.3">
      <c r="A4384" t="s">
        <v>925</v>
      </c>
      <c r="B4384" s="3">
        <v>46210</v>
      </c>
      <c r="C4384" t="s">
        <v>46</v>
      </c>
      <c r="D4384">
        <v>5980</v>
      </c>
      <c r="F4384" t="s">
        <v>134</v>
      </c>
      <c r="H4384" t="s">
        <v>276</v>
      </c>
      <c r="I4384">
        <v>2086</v>
      </c>
      <c r="J4384" t="s">
        <v>390</v>
      </c>
      <c r="K4384" t="s">
        <v>391</v>
      </c>
      <c r="L4384">
        <v>73810184444</v>
      </c>
      <c r="N4384">
        <v>0</v>
      </c>
      <c r="O4384" t="s">
        <v>5</v>
      </c>
      <c r="P4384">
        <v>0</v>
      </c>
      <c r="Q4384">
        <v>62</v>
      </c>
      <c r="R4384">
        <v>62</v>
      </c>
      <c r="S4384">
        <v>1</v>
      </c>
      <c r="T4384">
        <v>62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  <c r="AE4384">
        <v>0</v>
      </c>
      <c r="AF4384" t="s">
        <v>6</v>
      </c>
      <c r="AG4384">
        <v>74</v>
      </c>
      <c r="AH4384" t="s">
        <v>201</v>
      </c>
      <c r="AI4384" t="s">
        <v>230</v>
      </c>
      <c r="AJ4384" t="s">
        <v>392</v>
      </c>
      <c r="AK4384" t="s">
        <v>190</v>
      </c>
      <c r="AL4384" t="s">
        <v>188</v>
      </c>
      <c r="AT4384" s="1"/>
      <c r="AU4384" s="2" t="str">
        <f t="shared" si="63"/>
        <v>terça-feira, 7 de julho de 2026</v>
      </c>
      <c r="AX4384" s="1" t="str" cm="1">
        <f t="array" ref="AX4384">IFERROR(_xlfn.TEXTJOIN(", ",TRUE,_xlfn._xlws.SORT(_xlfn.UNIQUE(_xlfn._xlws.FILTER($K$2:$K$2889,($I$2:$I$2889=I4384)*($K$2:$K$2889&lt;&gt;""))))),"")</f>
        <v>Chanel</v>
      </c>
      <c r="AY4384" s="1" t="str">
        <f t="shared" si="64"/>
        <v>Banho</v>
      </c>
      <c r="AZ4384" s="1" t="str">
        <f t="shared" si="65"/>
        <v>5980 | Chanel</v>
      </c>
      <c r="BA4384" s="1" t="str">
        <f t="shared" si="66"/>
        <v>Avulso</v>
      </c>
      <c r="BB4384" s="1" t="str">
        <f t="shared" si="67"/>
        <v>Banho Porte P Pelo Longo</v>
      </c>
      <c r="BC4384" s="1">
        <f t="shared" si="68"/>
        <v>62</v>
      </c>
    </row>
    <row r="4385" spans="1:55" x14ac:dyDescent="0.3">
      <c r="A4385" t="s">
        <v>141</v>
      </c>
      <c r="B4385" s="3">
        <v>46210</v>
      </c>
      <c r="C4385" t="s">
        <v>46</v>
      </c>
      <c r="D4385">
        <v>5980</v>
      </c>
      <c r="F4385" t="s">
        <v>146</v>
      </c>
      <c r="H4385" t="s">
        <v>276</v>
      </c>
      <c r="I4385">
        <v>2086</v>
      </c>
      <c r="J4385" t="s">
        <v>390</v>
      </c>
      <c r="K4385" t="s">
        <v>391</v>
      </c>
      <c r="L4385">
        <v>73810184444</v>
      </c>
      <c r="N4385">
        <v>0</v>
      </c>
      <c r="O4385" t="s">
        <v>5</v>
      </c>
      <c r="P4385">
        <v>0</v>
      </c>
      <c r="Q4385">
        <v>12</v>
      </c>
      <c r="R4385">
        <v>12</v>
      </c>
      <c r="S4385">
        <v>1</v>
      </c>
      <c r="T4385">
        <v>12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  <c r="AE4385">
        <v>0</v>
      </c>
      <c r="AF4385" t="s">
        <v>6</v>
      </c>
      <c r="AG4385">
        <v>74</v>
      </c>
      <c r="AH4385" t="s">
        <v>201</v>
      </c>
      <c r="AI4385" t="s">
        <v>230</v>
      </c>
      <c r="AJ4385" t="s">
        <v>392</v>
      </c>
      <c r="AK4385" t="s">
        <v>190</v>
      </c>
      <c r="AL4385" t="s">
        <v>188</v>
      </c>
      <c r="AT4385" s="1"/>
      <c r="AU4385" s="2" t="str">
        <f t="shared" si="63"/>
        <v>terça-feira, 7 de julho de 2026</v>
      </c>
      <c r="AX4385" s="1" t="str" cm="1">
        <f t="array" ref="AX4385">IFERROR(_xlfn.TEXTJOIN(", ",TRUE,_xlfn._xlws.SORT(_xlfn.UNIQUE(_xlfn._xlws.FILTER($K$2:$K$2889,($I$2:$I$2889=I4385)*($K$2:$K$2889&lt;&gt;""))))),"")</f>
        <v>Chanel</v>
      </c>
      <c r="AY4385" s="1" t="str">
        <f t="shared" si="64"/>
        <v>Serviços extras</v>
      </c>
      <c r="AZ4385" s="1" t="str">
        <f t="shared" si="65"/>
        <v>5980 | Chanel</v>
      </c>
      <c r="BA4385" s="1" t="str">
        <f t="shared" si="66"/>
        <v>Avulso</v>
      </c>
      <c r="BB4385" s="1" t="str">
        <f t="shared" si="67"/>
        <v/>
      </c>
      <c r="BC4385" s="1">
        <f t="shared" si="68"/>
        <v>12</v>
      </c>
    </row>
    <row r="4386" spans="1:55" x14ac:dyDescent="0.3">
      <c r="A4386" t="s">
        <v>141</v>
      </c>
      <c r="B4386" s="3">
        <v>46210</v>
      </c>
      <c r="C4386" t="s">
        <v>46</v>
      </c>
      <c r="D4386">
        <v>5982</v>
      </c>
      <c r="F4386" t="s">
        <v>134</v>
      </c>
      <c r="H4386" t="s">
        <v>276</v>
      </c>
      <c r="I4386">
        <v>2712</v>
      </c>
      <c r="J4386" t="s">
        <v>385</v>
      </c>
      <c r="K4386" t="s">
        <v>937</v>
      </c>
      <c r="L4386">
        <v>7192652000</v>
      </c>
      <c r="N4386">
        <v>0</v>
      </c>
      <c r="O4386" t="s">
        <v>5</v>
      </c>
      <c r="P4386">
        <v>0</v>
      </c>
      <c r="Q4386">
        <v>62</v>
      </c>
      <c r="R4386">
        <v>62</v>
      </c>
      <c r="S4386">
        <v>1</v>
      </c>
      <c r="T4386">
        <v>62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  <c r="AE4386">
        <v>0</v>
      </c>
      <c r="AF4386" t="s">
        <v>6</v>
      </c>
      <c r="AG4386">
        <v>240</v>
      </c>
      <c r="AH4386" t="s">
        <v>229</v>
      </c>
      <c r="AT4386" s="1"/>
      <c r="AU4386" s="2" t="str">
        <f t="shared" si="63"/>
        <v>terça-feira, 7 de julho de 2026</v>
      </c>
      <c r="AX4386" s="1" t="str" cm="1">
        <f t="array" ref="AX4386">IFERROR(_xlfn.TEXTJOIN(", ",TRUE,_xlfn._xlws.SORT(_xlfn.UNIQUE(_xlfn._xlws.FILTER($K$2:$K$2889,($I$2:$I$2889=I4386)*($K$2:$K$2889&lt;&gt;""))))),"")</f>
        <v>Lola</v>
      </c>
      <c r="AY4386" s="1" t="str">
        <f t="shared" si="64"/>
        <v>Banho</v>
      </c>
      <c r="AZ4386" s="1" t="str">
        <f t="shared" si="65"/>
        <v>5982 | Lully</v>
      </c>
      <c r="BA4386" s="1" t="str">
        <f t="shared" si="66"/>
        <v>Avulso</v>
      </c>
      <c r="BB4386" s="1" t="str">
        <f t="shared" si="67"/>
        <v>Banho Porte P Pelo Longo</v>
      </c>
      <c r="BC4386" s="1">
        <f t="shared" si="68"/>
        <v>62</v>
      </c>
    </row>
    <row r="4387" spans="1:55" x14ac:dyDescent="0.3">
      <c r="A4387" t="s">
        <v>141</v>
      </c>
      <c r="B4387" s="3">
        <v>46210</v>
      </c>
      <c r="C4387" t="s">
        <v>46</v>
      </c>
      <c r="D4387">
        <v>5982</v>
      </c>
      <c r="F4387" t="s">
        <v>275</v>
      </c>
      <c r="H4387" t="s">
        <v>276</v>
      </c>
      <c r="I4387">
        <v>2712</v>
      </c>
      <c r="J4387" t="s">
        <v>385</v>
      </c>
      <c r="K4387" t="s">
        <v>937</v>
      </c>
      <c r="L4387">
        <v>7192652000</v>
      </c>
      <c r="N4387">
        <v>0</v>
      </c>
      <c r="O4387" t="s">
        <v>5</v>
      </c>
      <c r="P4387">
        <v>0</v>
      </c>
      <c r="Q4387">
        <v>35</v>
      </c>
      <c r="R4387">
        <v>35</v>
      </c>
      <c r="S4387">
        <v>1</v>
      </c>
      <c r="T4387">
        <v>35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  <c r="AE4387">
        <v>0</v>
      </c>
      <c r="AF4387" t="s">
        <v>6</v>
      </c>
      <c r="AG4387">
        <v>240</v>
      </c>
      <c r="AH4387" t="s">
        <v>229</v>
      </c>
      <c r="AT4387" s="1"/>
      <c r="AU4387" s="2" t="str">
        <f t="shared" ref="AU4387:AU4450" si="69">IF(ISBLANK(B4387),"", TEXT(B4387,"dddd, d \d\e mmmm \d\e aaaa"))</f>
        <v>terça-feira, 7 de julho de 2026</v>
      </c>
      <c r="AX4387" s="1" t="str" cm="1">
        <f t="array" ref="AX4387">IFERROR(_xlfn.TEXTJOIN(", ",TRUE,_xlfn._xlws.SORT(_xlfn.UNIQUE(_xlfn._xlws.FILTER($K$2:$K$2889,($I$2:$I$2889=I4387)*($K$2:$K$2889&lt;&gt;""))))),"")</f>
        <v>Lola</v>
      </c>
      <c r="AY4387" s="1" t="str">
        <f t="shared" ref="AY4387:AY4450" si="70">IF(ISBLANK(F4387),"", IF(OR(
ISNUMBER(FIND("escovacao",LOWER(F4387))),
ISNUMBER(FIND("escovação",LOWER(F4387))),
ISNUMBER(FIND("higiene bucal",LOWER(F4387))),
ISNUMBER(FIND("tosa",LOWER(F4387))),
ISNUMBER(FIND("hidratacao",LOWER(F4387))),
ISNUMBER(FIND("hidratação",LOWER(F4387))),
ISNUMBER(FIND("spa",LOWER(F4387))),
ISNUMBER(FIND("corte de unhas",LOWER(F4387))),
ISNUMBER(FIND("desembolo",LOWER(F4387))),
ISNUMBER(FIND("clorexidina",LOWER(F4387))),
ISNUMBER(FIND("matizacao",LOWER(F4387))),
ISNUMBER(FIND("matização",LOWER(F4387))),
ISNUMBER(FIND("arredondamento",LOWER(F4387))),
ISNUMBER(FIND("remocao",LOWER(F4387))),
ISNUMBER(FIND("remoção",LOWER(F4387)))
),"Serviços extras",
IF(ISNUMBER(FIND("banho",LOWER(F4387))),"Banho","Loja")))</f>
        <v>Serviços extras</v>
      </c>
      <c r="AZ4387" s="1" t="str">
        <f t="shared" ref="AZ4387:AZ4450" si="71">IF(ISBLANK(I4387),"", _xlfn.LET(_xlpm.Pedido,TRIM(D4387&amp;""),IF(_xlpm.Pedido&lt;&gt;"",_xlpm.Pedido&amp;" | "&amp;K4387,I4387&amp;" | "&amp;K4387&amp;" | "&amp;TEXT(AU4387,"0"))))</f>
        <v>5982 | Lully</v>
      </c>
      <c r="BA4387" s="1" t="str">
        <f t="shared" ref="BA4387:BA4450" si="72">IF(ISBLANK(I4387),"", _xlfn.LET(_xlpm.TipoServico,LOWER(H4387),IF(ISNUMBER(FIND("banho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4387" s="1" t="str">
        <f t="shared" ref="BB4387:BB4450" si="73">IF(ISBLANK(I4387),"", _xlfn.LET(
    _xlpm.Servico,TRIM(F4387&amp;""),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4387" s="1">
        <f t="shared" si="68"/>
        <v>35</v>
      </c>
    </row>
    <row r="4388" spans="1:55" x14ac:dyDescent="0.3">
      <c r="A4388" t="s">
        <v>141</v>
      </c>
      <c r="B4388" s="3">
        <v>46210</v>
      </c>
      <c r="C4388" t="s">
        <v>46</v>
      </c>
      <c r="D4388">
        <v>5982</v>
      </c>
      <c r="F4388" t="s">
        <v>292</v>
      </c>
      <c r="H4388" t="s">
        <v>276</v>
      </c>
      <c r="I4388">
        <v>2712</v>
      </c>
      <c r="J4388" t="s">
        <v>385</v>
      </c>
      <c r="K4388" t="s">
        <v>937</v>
      </c>
      <c r="L4388">
        <v>7192652000</v>
      </c>
      <c r="N4388">
        <v>0</v>
      </c>
      <c r="O4388" t="s">
        <v>5</v>
      </c>
      <c r="P4388">
        <v>0</v>
      </c>
      <c r="Q4388">
        <v>93</v>
      </c>
      <c r="R4388">
        <v>93</v>
      </c>
      <c r="S4388">
        <v>1</v>
      </c>
      <c r="T4388">
        <v>93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 t="s">
        <v>6</v>
      </c>
      <c r="AG4388">
        <v>240</v>
      </c>
      <c r="AH4388" t="s">
        <v>229</v>
      </c>
      <c r="AT4388" s="1"/>
      <c r="AU4388" s="2" t="str">
        <f t="shared" si="69"/>
        <v>terça-feira, 7 de julho de 2026</v>
      </c>
      <c r="AX4388" s="1" t="str" cm="1">
        <f t="array" ref="AX4388">IFERROR(_xlfn.TEXTJOIN(", ",TRUE,_xlfn._xlws.SORT(_xlfn.UNIQUE(_xlfn._xlws.FILTER($K$2:$K$2889,($I$2:$I$2889=I4388)*($K$2:$K$2889&lt;&gt;""))))),"")</f>
        <v>Lola</v>
      </c>
      <c r="AY4388" s="1" t="str">
        <f t="shared" si="70"/>
        <v>Serviços extras</v>
      </c>
      <c r="AZ4388" s="1" t="str">
        <f t="shared" si="71"/>
        <v>5982 | Lully</v>
      </c>
      <c r="BA4388" s="1" t="str">
        <f t="shared" si="72"/>
        <v>Avulso</v>
      </c>
      <c r="BB4388" s="1" t="str">
        <f t="shared" si="73"/>
        <v/>
      </c>
      <c r="BC4388" s="1">
        <f t="shared" si="68"/>
        <v>93</v>
      </c>
    </row>
    <row r="4389" spans="1:55" x14ac:dyDescent="0.3">
      <c r="A4389" t="s">
        <v>141</v>
      </c>
      <c r="B4389" s="3">
        <v>46210</v>
      </c>
      <c r="C4389" t="s">
        <v>46</v>
      </c>
      <c r="D4389">
        <v>5982</v>
      </c>
      <c r="F4389" t="s">
        <v>303</v>
      </c>
      <c r="H4389" t="s">
        <v>276</v>
      </c>
      <c r="I4389">
        <v>2712</v>
      </c>
      <c r="J4389" t="s">
        <v>385</v>
      </c>
      <c r="K4389" t="s">
        <v>937</v>
      </c>
      <c r="L4389">
        <v>7192652000</v>
      </c>
      <c r="N4389">
        <v>0</v>
      </c>
      <c r="O4389" t="s">
        <v>5</v>
      </c>
      <c r="P4389">
        <v>0</v>
      </c>
      <c r="Q4389">
        <v>50</v>
      </c>
      <c r="R4389">
        <v>50</v>
      </c>
      <c r="S4389">
        <v>1</v>
      </c>
      <c r="T4389">
        <v>50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  <c r="AE4389">
        <v>0</v>
      </c>
      <c r="AF4389" t="s">
        <v>6</v>
      </c>
      <c r="AG4389">
        <v>240</v>
      </c>
      <c r="AH4389" t="s">
        <v>229</v>
      </c>
      <c r="AT4389" s="1"/>
      <c r="AU4389" s="2" t="str">
        <f t="shared" si="69"/>
        <v>terça-feira, 7 de julho de 2026</v>
      </c>
      <c r="AX4389" s="1" t="str" cm="1">
        <f t="array" ref="AX4389">IFERROR(_xlfn.TEXTJOIN(", ",TRUE,_xlfn._xlws.SORT(_xlfn.UNIQUE(_xlfn._xlws.FILTER($K$2:$K$2889,($I$2:$I$2889=I4389)*($K$2:$K$2889&lt;&gt;""))))),"")</f>
        <v>Lola</v>
      </c>
      <c r="AY4389" s="1" t="str">
        <f t="shared" si="70"/>
        <v>Serviços extras</v>
      </c>
      <c r="AZ4389" s="1" t="str">
        <f t="shared" si="71"/>
        <v>5982 | Lully</v>
      </c>
      <c r="BA4389" s="1" t="str">
        <f t="shared" si="72"/>
        <v>Avulso</v>
      </c>
      <c r="BB4389" s="1" t="str">
        <f t="shared" si="73"/>
        <v/>
      </c>
      <c r="BC4389" s="1">
        <f t="shared" si="68"/>
        <v>50</v>
      </c>
    </row>
    <row r="4390" spans="1:55" x14ac:dyDescent="0.3">
      <c r="A4390" t="s">
        <v>925</v>
      </c>
      <c r="B4390" s="3">
        <v>46211</v>
      </c>
      <c r="C4390" t="s">
        <v>53</v>
      </c>
      <c r="D4390">
        <v>5984</v>
      </c>
      <c r="F4390" t="s">
        <v>134</v>
      </c>
      <c r="H4390" t="s">
        <v>276</v>
      </c>
      <c r="I4390">
        <v>2513</v>
      </c>
      <c r="J4390" t="s">
        <v>48</v>
      </c>
      <c r="K4390" t="s">
        <v>140</v>
      </c>
      <c r="L4390">
        <v>5573999917447</v>
      </c>
      <c r="N4390">
        <v>0</v>
      </c>
      <c r="O4390" t="s">
        <v>5</v>
      </c>
      <c r="P4390">
        <v>0</v>
      </c>
      <c r="Q4390">
        <v>62</v>
      </c>
      <c r="R4390">
        <v>62</v>
      </c>
      <c r="S4390">
        <v>1</v>
      </c>
      <c r="T4390">
        <v>62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 t="s">
        <v>6</v>
      </c>
      <c r="AG4390">
        <v>400</v>
      </c>
      <c r="AT4390" s="1"/>
      <c r="AU4390" s="2" t="str">
        <f t="shared" si="69"/>
        <v>quarta-feira, 8 de julho de 2026</v>
      </c>
      <c r="AX4390" s="1" t="str" cm="1">
        <f t="array" ref="AX4390">IFERROR(_xlfn.TEXTJOIN(", ",TRUE,_xlfn._xlws.SORT(_xlfn.UNIQUE(_xlfn._xlws.FILTER($K$2:$K$2889,($I$2:$I$2889=I4390)*($K$2:$K$2889&lt;&gt;""))))),"")</f>
        <v>Amora, Lulu</v>
      </c>
      <c r="AY4390" s="1" t="str">
        <f t="shared" si="70"/>
        <v>Banho</v>
      </c>
      <c r="AZ4390" s="1" t="str">
        <f t="shared" si="71"/>
        <v>5984 | Lulu</v>
      </c>
      <c r="BA4390" s="1" t="str">
        <f t="shared" si="72"/>
        <v>Avulso</v>
      </c>
      <c r="BB4390" s="1" t="str">
        <f t="shared" si="73"/>
        <v>Banho Porte P Pelo Longo</v>
      </c>
      <c r="BC4390" s="1">
        <f t="shared" si="68"/>
        <v>62</v>
      </c>
    </row>
    <row r="4391" spans="1:55" x14ac:dyDescent="0.3">
      <c r="A4391" t="s">
        <v>141</v>
      </c>
      <c r="B4391" s="3">
        <v>46211</v>
      </c>
      <c r="C4391" t="s">
        <v>53</v>
      </c>
      <c r="D4391">
        <v>5984</v>
      </c>
      <c r="F4391" t="s">
        <v>292</v>
      </c>
      <c r="H4391" t="s">
        <v>276</v>
      </c>
      <c r="I4391">
        <v>2513</v>
      </c>
      <c r="J4391" t="s">
        <v>48</v>
      </c>
      <c r="K4391" t="s">
        <v>140</v>
      </c>
      <c r="L4391">
        <v>5573999917447</v>
      </c>
      <c r="N4391">
        <v>0</v>
      </c>
      <c r="O4391" t="s">
        <v>5</v>
      </c>
      <c r="P4391">
        <v>0</v>
      </c>
      <c r="Q4391">
        <v>93</v>
      </c>
      <c r="R4391">
        <v>93</v>
      </c>
      <c r="S4391">
        <v>1</v>
      </c>
      <c r="T4391">
        <v>93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 t="s">
        <v>6</v>
      </c>
      <c r="AG4391">
        <v>400</v>
      </c>
      <c r="AT4391" s="1"/>
      <c r="AU4391" s="2" t="str">
        <f t="shared" si="69"/>
        <v>quarta-feira, 8 de julho de 2026</v>
      </c>
      <c r="AX4391" s="1" t="str" cm="1">
        <f t="array" ref="AX4391">IFERROR(_xlfn.TEXTJOIN(", ",TRUE,_xlfn._xlws.SORT(_xlfn.UNIQUE(_xlfn._xlws.FILTER($K$2:$K$2889,($I$2:$I$2889=I4391)*($K$2:$K$2889&lt;&gt;""))))),"")</f>
        <v>Amora, Lulu</v>
      </c>
      <c r="AY4391" s="1" t="str">
        <f t="shared" si="70"/>
        <v>Serviços extras</v>
      </c>
      <c r="AZ4391" s="1" t="str">
        <f t="shared" si="71"/>
        <v>5984 | Lulu</v>
      </c>
      <c r="BA4391" s="1" t="str">
        <f t="shared" si="72"/>
        <v>Avulso</v>
      </c>
      <c r="BB4391" s="1" t="str">
        <f t="shared" si="73"/>
        <v/>
      </c>
      <c r="BC4391" s="1">
        <f t="shared" si="68"/>
        <v>93</v>
      </c>
    </row>
    <row r="4392" spans="1:55" x14ac:dyDescent="0.3">
      <c r="A4392" t="s">
        <v>141</v>
      </c>
      <c r="B4392" s="3">
        <v>46211</v>
      </c>
      <c r="C4392" t="s">
        <v>53</v>
      </c>
      <c r="D4392">
        <v>5984</v>
      </c>
      <c r="F4392" t="s">
        <v>134</v>
      </c>
      <c r="H4392" t="s">
        <v>276</v>
      </c>
      <c r="I4392">
        <v>2513</v>
      </c>
      <c r="J4392" t="s">
        <v>48</v>
      </c>
      <c r="K4392" t="s">
        <v>182</v>
      </c>
      <c r="L4392">
        <v>5573999917447</v>
      </c>
      <c r="N4392">
        <v>0</v>
      </c>
      <c r="O4392" t="s">
        <v>5</v>
      </c>
      <c r="P4392">
        <v>0</v>
      </c>
      <c r="Q4392">
        <v>62</v>
      </c>
      <c r="R4392">
        <v>62</v>
      </c>
      <c r="S4392">
        <v>1</v>
      </c>
      <c r="T4392">
        <v>62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 t="s">
        <v>6</v>
      </c>
      <c r="AG4392">
        <v>400</v>
      </c>
      <c r="AH4392" t="s">
        <v>201</v>
      </c>
      <c r="AK4392" t="s">
        <v>190</v>
      </c>
      <c r="AL4392" t="s">
        <v>188</v>
      </c>
      <c r="AT4392" s="1"/>
      <c r="AU4392" s="2" t="str">
        <f t="shared" si="69"/>
        <v>quarta-feira, 8 de julho de 2026</v>
      </c>
      <c r="AX4392" s="1" t="str" cm="1">
        <f t="array" ref="AX4392">IFERROR(_xlfn.TEXTJOIN(", ",TRUE,_xlfn._xlws.SORT(_xlfn.UNIQUE(_xlfn._xlws.FILTER($K$2:$K$2889,($I$2:$I$2889=I4392)*($K$2:$K$2889&lt;&gt;""))))),"")</f>
        <v>Amora, Lulu</v>
      </c>
      <c r="AY4392" s="1" t="str">
        <f t="shared" si="70"/>
        <v>Banho</v>
      </c>
      <c r="AZ4392" s="1" t="str">
        <f t="shared" si="71"/>
        <v>5984 | Amora</v>
      </c>
      <c r="BA4392" s="1" t="str">
        <f t="shared" si="72"/>
        <v>Avulso</v>
      </c>
      <c r="BB4392" s="1" t="str">
        <f t="shared" si="73"/>
        <v>Banho Porte P Pelo Longo</v>
      </c>
      <c r="BC4392" s="1">
        <f t="shared" si="68"/>
        <v>62</v>
      </c>
    </row>
    <row r="4393" spans="1:55" x14ac:dyDescent="0.3">
      <c r="A4393" t="s">
        <v>141</v>
      </c>
      <c r="B4393" s="3">
        <v>46211</v>
      </c>
      <c r="C4393" t="s">
        <v>53</v>
      </c>
      <c r="D4393">
        <v>5984</v>
      </c>
      <c r="F4393" t="s">
        <v>292</v>
      </c>
      <c r="H4393" t="s">
        <v>276</v>
      </c>
      <c r="I4393">
        <v>2513</v>
      </c>
      <c r="J4393" t="s">
        <v>48</v>
      </c>
      <c r="K4393" t="s">
        <v>182</v>
      </c>
      <c r="L4393">
        <v>5573999917447</v>
      </c>
      <c r="N4393">
        <v>0</v>
      </c>
      <c r="O4393" t="s">
        <v>5</v>
      </c>
      <c r="P4393">
        <v>0</v>
      </c>
      <c r="Q4393">
        <v>93</v>
      </c>
      <c r="R4393">
        <v>93</v>
      </c>
      <c r="S4393">
        <v>1</v>
      </c>
      <c r="T4393">
        <v>93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 t="s">
        <v>6</v>
      </c>
      <c r="AG4393">
        <v>400</v>
      </c>
      <c r="AH4393" t="s">
        <v>201</v>
      </c>
      <c r="AK4393" t="s">
        <v>190</v>
      </c>
      <c r="AL4393" t="s">
        <v>188</v>
      </c>
      <c r="AT4393" s="1"/>
      <c r="AU4393" s="2" t="str">
        <f t="shared" si="69"/>
        <v>quarta-feira, 8 de julho de 2026</v>
      </c>
      <c r="AX4393" s="1" t="str" cm="1">
        <f t="array" ref="AX4393">IFERROR(_xlfn.TEXTJOIN(", ",TRUE,_xlfn._xlws.SORT(_xlfn.UNIQUE(_xlfn._xlws.FILTER($K$2:$K$2889,($I$2:$I$2889=I4393)*($K$2:$K$2889&lt;&gt;""))))),"")</f>
        <v>Amora, Lulu</v>
      </c>
      <c r="AY4393" s="1" t="str">
        <f t="shared" si="70"/>
        <v>Serviços extras</v>
      </c>
      <c r="AZ4393" s="1" t="str">
        <f t="shared" si="71"/>
        <v>5984 | Amora</v>
      </c>
      <c r="BA4393" s="1" t="str">
        <f t="shared" si="72"/>
        <v>Avulso</v>
      </c>
      <c r="BB4393" s="1" t="str">
        <f t="shared" si="73"/>
        <v/>
      </c>
      <c r="BC4393" s="1">
        <f t="shared" si="68"/>
        <v>93</v>
      </c>
    </row>
    <row r="4394" spans="1:55" x14ac:dyDescent="0.3">
      <c r="A4394" t="s">
        <v>141</v>
      </c>
      <c r="B4394" s="3">
        <v>46211</v>
      </c>
      <c r="C4394" t="s">
        <v>53</v>
      </c>
      <c r="D4394">
        <v>5984</v>
      </c>
      <c r="F4394" t="s">
        <v>169</v>
      </c>
      <c r="H4394" t="s">
        <v>276</v>
      </c>
      <c r="I4394">
        <v>2513</v>
      </c>
      <c r="J4394" t="s">
        <v>48</v>
      </c>
      <c r="K4394" t="s">
        <v>140</v>
      </c>
      <c r="L4394">
        <v>5573999917447</v>
      </c>
      <c r="N4394">
        <v>0</v>
      </c>
      <c r="O4394" t="s">
        <v>5</v>
      </c>
      <c r="P4394">
        <v>0</v>
      </c>
      <c r="Q4394">
        <v>10</v>
      </c>
      <c r="R4394">
        <v>10</v>
      </c>
      <c r="S4394">
        <v>1</v>
      </c>
      <c r="T4394">
        <v>10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 t="s">
        <v>6</v>
      </c>
      <c r="AG4394">
        <v>400</v>
      </c>
      <c r="AT4394" s="1"/>
      <c r="AU4394" s="2" t="str">
        <f t="shared" si="69"/>
        <v>quarta-feira, 8 de julho de 2026</v>
      </c>
      <c r="AX4394" s="1" t="str" cm="1">
        <f t="array" ref="AX4394">IFERROR(_xlfn.TEXTJOIN(", ",TRUE,_xlfn._xlws.SORT(_xlfn.UNIQUE(_xlfn._xlws.FILTER($K$2:$K$2889,($I$2:$I$2889=I4394)*($K$2:$K$2889&lt;&gt;""))))),"")</f>
        <v>Amora, Lulu</v>
      </c>
      <c r="AY4394" s="1" t="str">
        <f t="shared" si="70"/>
        <v>Serviços extras</v>
      </c>
      <c r="AZ4394" s="1" t="str">
        <f t="shared" si="71"/>
        <v>5984 | Lulu</v>
      </c>
      <c r="BA4394" s="1" t="str">
        <f t="shared" si="72"/>
        <v>Avulso</v>
      </c>
      <c r="BB4394" s="1" t="str">
        <f t="shared" si="73"/>
        <v/>
      </c>
      <c r="BC4394" s="1">
        <f t="shared" si="68"/>
        <v>10</v>
      </c>
    </row>
    <row r="4395" spans="1:55" x14ac:dyDescent="0.3">
      <c r="A4395" t="s">
        <v>141</v>
      </c>
      <c r="B4395" s="3">
        <v>46211</v>
      </c>
      <c r="C4395" t="s">
        <v>53</v>
      </c>
      <c r="D4395">
        <v>5984</v>
      </c>
      <c r="F4395" t="s">
        <v>275</v>
      </c>
      <c r="H4395" t="s">
        <v>276</v>
      </c>
      <c r="I4395">
        <v>2513</v>
      </c>
      <c r="J4395" t="s">
        <v>48</v>
      </c>
      <c r="K4395" t="s">
        <v>140</v>
      </c>
      <c r="L4395">
        <v>5573999917447</v>
      </c>
      <c r="N4395">
        <v>0</v>
      </c>
      <c r="O4395" t="s">
        <v>5</v>
      </c>
      <c r="P4395">
        <v>0</v>
      </c>
      <c r="Q4395">
        <v>35</v>
      </c>
      <c r="R4395">
        <v>35</v>
      </c>
      <c r="S4395">
        <v>1</v>
      </c>
      <c r="T4395">
        <v>35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 t="s">
        <v>6</v>
      </c>
      <c r="AG4395">
        <v>400</v>
      </c>
      <c r="AT4395" s="1"/>
      <c r="AU4395" s="2" t="str">
        <f t="shared" si="69"/>
        <v>quarta-feira, 8 de julho de 2026</v>
      </c>
      <c r="AX4395" s="1" t="str" cm="1">
        <f t="array" ref="AX4395">IFERROR(_xlfn.TEXTJOIN(", ",TRUE,_xlfn._xlws.SORT(_xlfn.UNIQUE(_xlfn._xlws.FILTER($K$2:$K$2889,($I$2:$I$2889=I4395)*($K$2:$K$2889&lt;&gt;""))))),"")</f>
        <v>Amora, Lulu</v>
      </c>
      <c r="AY4395" s="1" t="str">
        <f t="shared" si="70"/>
        <v>Serviços extras</v>
      </c>
      <c r="AZ4395" s="1" t="str">
        <f t="shared" si="71"/>
        <v>5984 | Lulu</v>
      </c>
      <c r="BA4395" s="1" t="str">
        <f t="shared" si="72"/>
        <v>Avulso</v>
      </c>
      <c r="BB4395" s="1" t="str">
        <f t="shared" si="73"/>
        <v>Hidratacao 1Luxo 1 P Longo</v>
      </c>
      <c r="BC4395" s="1">
        <f t="shared" si="68"/>
        <v>35</v>
      </c>
    </row>
    <row r="4396" spans="1:55" x14ac:dyDescent="0.3">
      <c r="A4396" t="s">
        <v>141</v>
      </c>
      <c r="B4396" s="3">
        <v>46211</v>
      </c>
      <c r="C4396" t="s">
        <v>53</v>
      </c>
      <c r="D4396">
        <v>5984</v>
      </c>
      <c r="F4396" t="s">
        <v>169</v>
      </c>
      <c r="H4396" t="s">
        <v>276</v>
      </c>
      <c r="I4396">
        <v>2513</v>
      </c>
      <c r="J4396" t="s">
        <v>48</v>
      </c>
      <c r="K4396" t="s">
        <v>182</v>
      </c>
      <c r="L4396">
        <v>5573999917447</v>
      </c>
      <c r="N4396">
        <v>0</v>
      </c>
      <c r="O4396" t="s">
        <v>5</v>
      </c>
      <c r="P4396">
        <v>0</v>
      </c>
      <c r="Q4396">
        <v>10</v>
      </c>
      <c r="R4396">
        <v>10</v>
      </c>
      <c r="S4396">
        <v>1</v>
      </c>
      <c r="T4396">
        <v>10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 t="s">
        <v>6</v>
      </c>
      <c r="AG4396">
        <v>400</v>
      </c>
      <c r="AH4396" t="s">
        <v>201</v>
      </c>
      <c r="AK4396" t="s">
        <v>190</v>
      </c>
      <c r="AL4396" t="s">
        <v>188</v>
      </c>
      <c r="AT4396" s="1"/>
      <c r="AU4396" s="2" t="str">
        <f t="shared" si="69"/>
        <v>quarta-feira, 8 de julho de 2026</v>
      </c>
      <c r="AX4396" s="1" t="str" cm="1">
        <f t="array" ref="AX4396">IFERROR(_xlfn.TEXTJOIN(", ",TRUE,_xlfn._xlws.SORT(_xlfn.UNIQUE(_xlfn._xlws.FILTER($K$2:$K$2889,($I$2:$I$2889=I4396)*($K$2:$K$2889&lt;&gt;""))))),"")</f>
        <v>Amora, Lulu</v>
      </c>
      <c r="AY4396" s="1" t="str">
        <f t="shared" si="70"/>
        <v>Serviços extras</v>
      </c>
      <c r="AZ4396" s="1" t="str">
        <f t="shared" si="71"/>
        <v>5984 | Amora</v>
      </c>
      <c r="BA4396" s="1" t="str">
        <f t="shared" si="72"/>
        <v>Avulso</v>
      </c>
      <c r="BB4396" s="1" t="str">
        <f t="shared" si="73"/>
        <v/>
      </c>
      <c r="BC4396" s="1">
        <f t="shared" si="68"/>
        <v>10</v>
      </c>
    </row>
    <row r="4397" spans="1:55" x14ac:dyDescent="0.3">
      <c r="A4397" t="s">
        <v>141</v>
      </c>
      <c r="B4397" s="3">
        <v>46211</v>
      </c>
      <c r="C4397" t="s">
        <v>53</v>
      </c>
      <c r="D4397">
        <v>5984</v>
      </c>
      <c r="F4397" t="s">
        <v>275</v>
      </c>
      <c r="H4397" t="s">
        <v>276</v>
      </c>
      <c r="I4397">
        <v>2513</v>
      </c>
      <c r="J4397" t="s">
        <v>48</v>
      </c>
      <c r="K4397" t="s">
        <v>182</v>
      </c>
      <c r="L4397">
        <v>5573999917447</v>
      </c>
      <c r="N4397">
        <v>0</v>
      </c>
      <c r="O4397" t="s">
        <v>5</v>
      </c>
      <c r="P4397">
        <v>0</v>
      </c>
      <c r="Q4397">
        <v>35</v>
      </c>
      <c r="R4397">
        <v>35</v>
      </c>
      <c r="S4397">
        <v>1</v>
      </c>
      <c r="T4397">
        <v>35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 t="s">
        <v>6</v>
      </c>
      <c r="AG4397">
        <v>400</v>
      </c>
      <c r="AH4397" t="s">
        <v>201</v>
      </c>
      <c r="AK4397" t="s">
        <v>190</v>
      </c>
      <c r="AL4397" t="s">
        <v>188</v>
      </c>
      <c r="AT4397" s="1"/>
      <c r="AU4397" s="2" t="str">
        <f t="shared" si="69"/>
        <v>quarta-feira, 8 de julho de 2026</v>
      </c>
      <c r="AX4397" s="1" t="str" cm="1">
        <f t="array" ref="AX4397">IFERROR(_xlfn.TEXTJOIN(", ",TRUE,_xlfn._xlws.SORT(_xlfn.UNIQUE(_xlfn._xlws.FILTER($K$2:$K$2889,($I$2:$I$2889=I4397)*($K$2:$K$2889&lt;&gt;""))))),"")</f>
        <v>Amora, Lulu</v>
      </c>
      <c r="AY4397" s="1" t="str">
        <f t="shared" si="70"/>
        <v>Serviços extras</v>
      </c>
      <c r="AZ4397" s="1" t="str">
        <f t="shared" si="71"/>
        <v>5984 | Amora</v>
      </c>
      <c r="BA4397" s="1" t="str">
        <f t="shared" si="72"/>
        <v>Avulso</v>
      </c>
      <c r="BB4397" s="1" t="str">
        <f t="shared" si="73"/>
        <v>Hidratacao 1Luxo 1 P Longo</v>
      </c>
      <c r="BC4397" s="1">
        <f t="shared" si="68"/>
        <v>35</v>
      </c>
    </row>
    <row r="4398" spans="1:55" x14ac:dyDescent="0.3">
      <c r="A4398" t="s">
        <v>925</v>
      </c>
      <c r="B4398" s="3">
        <v>46211</v>
      </c>
      <c r="C4398" t="s">
        <v>53</v>
      </c>
      <c r="D4398">
        <v>5983</v>
      </c>
      <c r="F4398" t="s">
        <v>134</v>
      </c>
      <c r="H4398" t="s">
        <v>276</v>
      </c>
      <c r="I4398">
        <v>2896</v>
      </c>
      <c r="J4398" t="s">
        <v>273</v>
      </c>
      <c r="K4398" t="s">
        <v>167</v>
      </c>
      <c r="L4398">
        <v>73981652177</v>
      </c>
      <c r="N4398">
        <v>0</v>
      </c>
      <c r="O4398" t="s">
        <v>5</v>
      </c>
      <c r="P4398">
        <v>0</v>
      </c>
      <c r="Q4398">
        <v>62</v>
      </c>
      <c r="R4398">
        <v>62</v>
      </c>
      <c r="S4398">
        <v>1</v>
      </c>
      <c r="T4398">
        <v>62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  <c r="AE4398">
        <v>0</v>
      </c>
      <c r="AF4398" t="s">
        <v>6</v>
      </c>
      <c r="AG4398">
        <v>209</v>
      </c>
      <c r="AM4398" t="s">
        <v>293</v>
      </c>
      <c r="AT4398" s="1"/>
      <c r="AU4398" s="2" t="str">
        <f t="shared" si="69"/>
        <v>quarta-feira, 8 de julho de 2026</v>
      </c>
      <c r="AX4398" s="1" t="str" cm="1">
        <f t="array" ref="AX4398">IFERROR(_xlfn.TEXTJOIN(", ",TRUE,_xlfn._xlws.SORT(_xlfn.UNIQUE(_xlfn._xlws.FILTER($K$2:$K$2889,($I$2:$I$2889=I4398)*($K$2:$K$2889&lt;&gt;""))))),"")</f>
        <v>Lucky</v>
      </c>
      <c r="AY4398" s="1" t="str">
        <f t="shared" si="70"/>
        <v>Banho</v>
      </c>
      <c r="AZ4398" s="1" t="str">
        <f t="shared" si="71"/>
        <v>5983 | Lucky</v>
      </c>
      <c r="BA4398" s="1" t="str">
        <f t="shared" si="72"/>
        <v>Avulso</v>
      </c>
      <c r="BB4398" s="1" t="str">
        <f t="shared" si="73"/>
        <v>Banho Porte P Pelo Longo</v>
      </c>
      <c r="BC4398" s="1">
        <f t="shared" si="68"/>
        <v>62</v>
      </c>
    </row>
    <row r="4399" spans="1:55" x14ac:dyDescent="0.3">
      <c r="A4399" t="s">
        <v>925</v>
      </c>
      <c r="B4399" s="3">
        <v>46211</v>
      </c>
      <c r="C4399" t="s">
        <v>53</v>
      </c>
      <c r="D4399">
        <v>5983</v>
      </c>
      <c r="F4399" t="s">
        <v>169</v>
      </c>
      <c r="H4399" t="s">
        <v>276</v>
      </c>
      <c r="I4399">
        <v>2896</v>
      </c>
      <c r="J4399" t="s">
        <v>273</v>
      </c>
      <c r="K4399" t="s">
        <v>167</v>
      </c>
      <c r="L4399">
        <v>73981652177</v>
      </c>
      <c r="N4399">
        <v>0</v>
      </c>
      <c r="O4399" t="s">
        <v>5</v>
      </c>
      <c r="P4399">
        <v>0</v>
      </c>
      <c r="Q4399">
        <v>10</v>
      </c>
      <c r="R4399">
        <v>10</v>
      </c>
      <c r="S4399">
        <v>1</v>
      </c>
      <c r="T4399">
        <v>10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  <c r="AE4399">
        <v>0</v>
      </c>
      <c r="AF4399" t="s">
        <v>6</v>
      </c>
      <c r="AG4399">
        <v>209</v>
      </c>
      <c r="AM4399" t="s">
        <v>293</v>
      </c>
      <c r="AT4399" s="1"/>
      <c r="AU4399" s="2" t="str">
        <f t="shared" si="69"/>
        <v>quarta-feira, 8 de julho de 2026</v>
      </c>
      <c r="AX4399" s="1" t="str" cm="1">
        <f t="array" ref="AX4399">IFERROR(_xlfn.TEXTJOIN(", ",TRUE,_xlfn._xlws.SORT(_xlfn.UNIQUE(_xlfn._xlws.FILTER($K$2:$K$2889,($I$2:$I$2889=I4399)*($K$2:$K$2889&lt;&gt;""))))),"")</f>
        <v>Lucky</v>
      </c>
      <c r="AY4399" s="1" t="str">
        <f t="shared" si="70"/>
        <v>Serviços extras</v>
      </c>
      <c r="AZ4399" s="1" t="str">
        <f t="shared" si="71"/>
        <v>5983 | Lucky</v>
      </c>
      <c r="BA4399" s="1" t="str">
        <f t="shared" si="72"/>
        <v>Avulso</v>
      </c>
      <c r="BB4399" s="1" t="str">
        <f t="shared" si="73"/>
        <v/>
      </c>
      <c r="BC4399" s="1">
        <f t="shared" si="68"/>
        <v>10</v>
      </c>
    </row>
    <row r="4400" spans="1:55" x14ac:dyDescent="0.3">
      <c r="A4400" t="s">
        <v>925</v>
      </c>
      <c r="B4400" s="3">
        <v>46211</v>
      </c>
      <c r="C4400" t="s">
        <v>53</v>
      </c>
      <c r="D4400">
        <v>5983</v>
      </c>
      <c r="F4400" t="s">
        <v>146</v>
      </c>
      <c r="H4400" t="s">
        <v>276</v>
      </c>
      <c r="I4400">
        <v>2896</v>
      </c>
      <c r="J4400" t="s">
        <v>273</v>
      </c>
      <c r="K4400" t="s">
        <v>167</v>
      </c>
      <c r="L4400">
        <v>73981652177</v>
      </c>
      <c r="N4400">
        <v>0</v>
      </c>
      <c r="O4400" t="s">
        <v>5</v>
      </c>
      <c r="P4400">
        <v>0</v>
      </c>
      <c r="Q4400">
        <v>12</v>
      </c>
      <c r="R4400">
        <v>12</v>
      </c>
      <c r="S4400">
        <v>1</v>
      </c>
      <c r="T4400">
        <v>12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0</v>
      </c>
      <c r="AF4400" t="s">
        <v>6</v>
      </c>
      <c r="AG4400">
        <v>209</v>
      </c>
      <c r="AM4400" t="s">
        <v>293</v>
      </c>
      <c r="AT4400" s="1"/>
      <c r="AU4400" s="2" t="str">
        <f t="shared" si="69"/>
        <v>quarta-feira, 8 de julho de 2026</v>
      </c>
      <c r="AX4400" s="1" t="str" cm="1">
        <f t="array" ref="AX4400">IFERROR(_xlfn.TEXTJOIN(", ",TRUE,_xlfn._xlws.SORT(_xlfn.UNIQUE(_xlfn._xlws.FILTER($K$2:$K$2889,($I$2:$I$2889=I4400)*($K$2:$K$2889&lt;&gt;""))))),"")</f>
        <v>Lucky</v>
      </c>
      <c r="AY4400" s="1" t="str">
        <f t="shared" si="70"/>
        <v>Serviços extras</v>
      </c>
      <c r="AZ4400" s="1" t="str">
        <f t="shared" si="71"/>
        <v>5983 | Lucky</v>
      </c>
      <c r="BA4400" s="1" t="str">
        <f t="shared" si="72"/>
        <v>Avulso</v>
      </c>
      <c r="BB4400" s="1" t="str">
        <f t="shared" si="73"/>
        <v/>
      </c>
      <c r="BC4400" s="1">
        <f t="shared" si="68"/>
        <v>12</v>
      </c>
    </row>
    <row r="4401" spans="1:55" x14ac:dyDescent="0.3">
      <c r="A4401" t="s">
        <v>11</v>
      </c>
      <c r="B4401" s="3">
        <v>46211</v>
      </c>
      <c r="C4401" t="s">
        <v>53</v>
      </c>
      <c r="D4401">
        <v>5983</v>
      </c>
      <c r="F4401" t="s">
        <v>308</v>
      </c>
      <c r="H4401" t="s">
        <v>176</v>
      </c>
      <c r="I4401">
        <v>2896</v>
      </c>
      <c r="J4401" t="s">
        <v>273</v>
      </c>
      <c r="K4401" t="s">
        <v>167</v>
      </c>
      <c r="L4401">
        <v>73981652177</v>
      </c>
      <c r="N4401">
        <v>0</v>
      </c>
      <c r="O4401" t="s">
        <v>5</v>
      </c>
      <c r="P4401">
        <v>0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  <c r="AE4401">
        <v>0</v>
      </c>
      <c r="AF4401" t="s">
        <v>6</v>
      </c>
      <c r="AG4401">
        <v>209</v>
      </c>
      <c r="AM4401" t="s">
        <v>293</v>
      </c>
      <c r="AT4401" s="1"/>
      <c r="AU4401" s="2" t="str">
        <f t="shared" si="69"/>
        <v>quarta-feira, 8 de julho de 2026</v>
      </c>
      <c r="AX4401" s="1" t="str" cm="1">
        <f t="array" ref="AX4401">IFERROR(_xlfn.TEXTJOIN(", ",TRUE,_xlfn._xlws.SORT(_xlfn.UNIQUE(_xlfn._xlws.FILTER($K$2:$K$2889,($I$2:$I$2889=I4401)*($K$2:$K$2889&lt;&gt;""))))),"")</f>
        <v>Lucky</v>
      </c>
      <c r="AY4401" s="1" t="str">
        <f t="shared" si="70"/>
        <v>Loja</v>
      </c>
      <c r="AZ4401" s="1" t="str">
        <f t="shared" si="71"/>
        <v>5983 | Lucky</v>
      </c>
      <c r="BA4401" s="1" t="str">
        <f t="shared" si="72"/>
        <v>Outros</v>
      </c>
      <c r="BB4401" s="1" t="str">
        <f t="shared" si="73"/>
        <v/>
      </c>
      <c r="BC4401" s="1">
        <f t="shared" si="68"/>
        <v>0</v>
      </c>
    </row>
    <row r="4402" spans="1:55" x14ac:dyDescent="0.3">
      <c r="A4402" t="s">
        <v>11</v>
      </c>
      <c r="B4402" s="3">
        <v>46211</v>
      </c>
      <c r="C4402" t="s">
        <v>53</v>
      </c>
      <c r="D4402">
        <v>5983</v>
      </c>
      <c r="E4402">
        <v>0</v>
      </c>
      <c r="F4402" t="s">
        <v>308</v>
      </c>
      <c r="H4402" t="s">
        <v>4</v>
      </c>
      <c r="I4402">
        <v>2896</v>
      </c>
      <c r="J4402" t="s">
        <v>273</v>
      </c>
      <c r="K4402" t="s">
        <v>167</v>
      </c>
      <c r="L4402">
        <v>73981652177</v>
      </c>
      <c r="N4402">
        <v>0</v>
      </c>
      <c r="O4402" t="s">
        <v>5</v>
      </c>
      <c r="P4402">
        <v>0</v>
      </c>
      <c r="Q4402">
        <v>125</v>
      </c>
      <c r="R4402">
        <v>125</v>
      </c>
      <c r="S4402">
        <v>1</v>
      </c>
      <c r="T4402">
        <v>125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  <c r="AE4402">
        <v>0</v>
      </c>
      <c r="AF4402" t="s">
        <v>6</v>
      </c>
      <c r="AG4402">
        <v>209</v>
      </c>
      <c r="AM4402" t="s">
        <v>293</v>
      </c>
      <c r="AS4402" t="s">
        <v>176</v>
      </c>
      <c r="AT4402" s="1"/>
      <c r="AU4402" s="2" t="str">
        <f t="shared" si="69"/>
        <v>quarta-feira, 8 de julho de 2026</v>
      </c>
      <c r="AX4402" s="1" t="str" cm="1">
        <f t="array" ref="AX4402">IFERROR(_xlfn.TEXTJOIN(", ",TRUE,_xlfn._xlws.SORT(_xlfn.UNIQUE(_xlfn._xlws.FILTER($K$2:$K$2889,($I$2:$I$2889=I4402)*($K$2:$K$2889&lt;&gt;""))))),"")</f>
        <v>Lucky</v>
      </c>
      <c r="AY4402" s="1" t="str">
        <f t="shared" si="70"/>
        <v>Loja</v>
      </c>
      <c r="AZ4402" s="1" t="str">
        <f t="shared" si="71"/>
        <v>5983 | Lucky</v>
      </c>
      <c r="BA4402" s="1" t="str">
        <f t="shared" si="72"/>
        <v>Outros</v>
      </c>
      <c r="BB4402" s="1" t="str">
        <f t="shared" si="73"/>
        <v/>
      </c>
      <c r="BC4402" s="1">
        <f t="shared" si="68"/>
        <v>125</v>
      </c>
    </row>
    <row r="4403" spans="1:55" x14ac:dyDescent="0.3">
      <c r="A4403" t="s">
        <v>925</v>
      </c>
      <c r="B4403" s="3">
        <v>46211</v>
      </c>
      <c r="C4403" t="s">
        <v>53</v>
      </c>
      <c r="D4403">
        <v>5986</v>
      </c>
      <c r="F4403" t="s">
        <v>134</v>
      </c>
      <c r="H4403" t="s">
        <v>276</v>
      </c>
      <c r="I4403">
        <v>2487</v>
      </c>
      <c r="J4403" t="s">
        <v>67</v>
      </c>
      <c r="K4403" t="s">
        <v>438</v>
      </c>
      <c r="L4403">
        <v>73998261985</v>
      </c>
      <c r="N4403">
        <v>0</v>
      </c>
      <c r="O4403" t="s">
        <v>5</v>
      </c>
      <c r="P4403">
        <v>0</v>
      </c>
      <c r="Q4403">
        <v>62</v>
      </c>
      <c r="R4403">
        <v>62</v>
      </c>
      <c r="S4403">
        <v>1</v>
      </c>
      <c r="T4403">
        <v>62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 t="s">
        <v>6</v>
      </c>
      <c r="AG4403">
        <v>72</v>
      </c>
      <c r="AH4403" t="s">
        <v>203</v>
      </c>
      <c r="AI4403" t="s">
        <v>204</v>
      </c>
      <c r="AJ4403" t="s">
        <v>192</v>
      </c>
      <c r="AK4403" t="s">
        <v>187</v>
      </c>
      <c r="AL4403" t="s">
        <v>188</v>
      </c>
      <c r="AT4403" s="1"/>
      <c r="AU4403" s="2" t="str">
        <f t="shared" si="69"/>
        <v>quarta-feira, 8 de julho de 2026</v>
      </c>
      <c r="AX4403" s="1" t="str" cm="1">
        <f t="array" ref="AX4403">IFERROR(_xlfn.TEXTJOIN(", ",TRUE,_xlfn._xlws.SORT(_xlfn.UNIQUE(_xlfn._xlws.FILTER($K$2:$K$2889,($I$2:$I$2889=I4403)*($K$2:$K$2889&lt;&gt;""))))),"")</f>
        <v>Flock</v>
      </c>
      <c r="AY4403" s="1" t="str">
        <f t="shared" si="70"/>
        <v>Banho</v>
      </c>
      <c r="AZ4403" s="1" t="str">
        <f t="shared" si="71"/>
        <v>5986 | Flock</v>
      </c>
      <c r="BA4403" s="1" t="str">
        <f t="shared" si="72"/>
        <v>Avulso</v>
      </c>
      <c r="BB4403" s="1" t="str">
        <f t="shared" si="73"/>
        <v>Banho Porte P Pelo Longo</v>
      </c>
      <c r="BC4403" s="1">
        <f t="shared" si="68"/>
        <v>62</v>
      </c>
    </row>
    <row r="4404" spans="1:55" x14ac:dyDescent="0.3">
      <c r="A4404" t="s">
        <v>925</v>
      </c>
      <c r="B4404" s="3">
        <v>46211</v>
      </c>
      <c r="C4404" t="s">
        <v>53</v>
      </c>
      <c r="D4404">
        <v>5986</v>
      </c>
      <c r="F4404" t="s">
        <v>169</v>
      </c>
      <c r="H4404" t="s">
        <v>276</v>
      </c>
      <c r="I4404">
        <v>2487</v>
      </c>
      <c r="J4404" t="s">
        <v>67</v>
      </c>
      <c r="K4404" t="s">
        <v>438</v>
      </c>
      <c r="L4404">
        <v>73998261985</v>
      </c>
      <c r="N4404">
        <v>0</v>
      </c>
      <c r="O4404" t="s">
        <v>5</v>
      </c>
      <c r="P4404">
        <v>0</v>
      </c>
      <c r="Q4404">
        <v>10</v>
      </c>
      <c r="R4404">
        <v>10</v>
      </c>
      <c r="S4404">
        <v>1</v>
      </c>
      <c r="T4404">
        <v>10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 t="s">
        <v>6</v>
      </c>
      <c r="AG4404">
        <v>72</v>
      </c>
      <c r="AH4404" t="s">
        <v>203</v>
      </c>
      <c r="AI4404" t="s">
        <v>204</v>
      </c>
      <c r="AJ4404" t="s">
        <v>192</v>
      </c>
      <c r="AK4404" t="s">
        <v>187</v>
      </c>
      <c r="AL4404" t="s">
        <v>188</v>
      </c>
      <c r="AT4404" s="1"/>
      <c r="AU4404" s="2" t="str">
        <f t="shared" si="69"/>
        <v>quarta-feira, 8 de julho de 2026</v>
      </c>
      <c r="AX4404" s="1" t="str" cm="1">
        <f t="array" ref="AX4404">IFERROR(_xlfn.TEXTJOIN(", ",TRUE,_xlfn._xlws.SORT(_xlfn.UNIQUE(_xlfn._xlws.FILTER($K$2:$K$2889,($I$2:$I$2889=I4404)*($K$2:$K$2889&lt;&gt;""))))),"")</f>
        <v>Flock</v>
      </c>
      <c r="AY4404" s="1" t="str">
        <f t="shared" si="70"/>
        <v>Serviços extras</v>
      </c>
      <c r="AZ4404" s="1" t="str">
        <f t="shared" si="71"/>
        <v>5986 | Flock</v>
      </c>
      <c r="BA4404" s="1" t="str">
        <f t="shared" si="72"/>
        <v>Avulso</v>
      </c>
      <c r="BB4404" s="1" t="str">
        <f t="shared" si="73"/>
        <v/>
      </c>
      <c r="BC4404" s="1">
        <f t="shared" si="68"/>
        <v>10</v>
      </c>
    </row>
    <row r="4405" spans="1:55" x14ac:dyDescent="0.3">
      <c r="A4405" t="s">
        <v>141</v>
      </c>
      <c r="B4405" s="3">
        <v>46211</v>
      </c>
      <c r="C4405" t="s">
        <v>53</v>
      </c>
      <c r="D4405">
        <v>5985</v>
      </c>
      <c r="F4405" t="s">
        <v>183</v>
      </c>
      <c r="H4405" t="s">
        <v>276</v>
      </c>
      <c r="I4405">
        <v>2601</v>
      </c>
      <c r="J4405" t="s">
        <v>15</v>
      </c>
      <c r="K4405" t="s">
        <v>165</v>
      </c>
      <c r="L4405">
        <v>73991119077</v>
      </c>
      <c r="N4405">
        <v>0</v>
      </c>
      <c r="O4405" t="s">
        <v>5</v>
      </c>
      <c r="P4405">
        <v>0</v>
      </c>
      <c r="Q4405">
        <v>63</v>
      </c>
      <c r="R4405">
        <v>63</v>
      </c>
      <c r="S4405">
        <v>1</v>
      </c>
      <c r="T4405">
        <v>63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 t="s">
        <v>6</v>
      </c>
      <c r="AG4405">
        <v>98</v>
      </c>
      <c r="AT4405" s="1"/>
      <c r="AU4405" s="2" t="str">
        <f t="shared" si="69"/>
        <v>quarta-feira, 8 de julho de 2026</v>
      </c>
      <c r="AX4405" s="1" t="str" cm="1">
        <f t="array" ref="AX4405">IFERROR(_xlfn.TEXTJOIN(", ",TRUE,_xlfn._xlws.SORT(_xlfn.UNIQUE(_xlfn._xlws.FILTER($K$2:$K$2889,($I$2:$I$2889=I4405)*($K$2:$K$2889&lt;&gt;""))))),"")</f>
        <v>Dora, Tito</v>
      </c>
      <c r="AY4405" s="1" t="str">
        <f t="shared" si="70"/>
        <v>Serviços extras</v>
      </c>
      <c r="AZ4405" s="1" t="str">
        <f t="shared" si="71"/>
        <v>5985 | Dora</v>
      </c>
      <c r="BA4405" s="1" t="str">
        <f t="shared" si="72"/>
        <v>Avulso</v>
      </c>
      <c r="BB4405" s="1" t="str">
        <f t="shared" si="73"/>
        <v/>
      </c>
      <c r="BC4405" s="1">
        <f t="shared" si="68"/>
        <v>63</v>
      </c>
    </row>
    <row r="4406" spans="1:55" x14ac:dyDescent="0.3">
      <c r="A4406" t="s">
        <v>141</v>
      </c>
      <c r="B4406" s="3">
        <v>46211</v>
      </c>
      <c r="C4406" t="s">
        <v>53</v>
      </c>
      <c r="D4406">
        <v>5985</v>
      </c>
      <c r="F4406" t="s">
        <v>275</v>
      </c>
      <c r="H4406" t="s">
        <v>276</v>
      </c>
      <c r="I4406">
        <v>2601</v>
      </c>
      <c r="J4406" t="s">
        <v>15</v>
      </c>
      <c r="K4406" t="s">
        <v>165</v>
      </c>
      <c r="L4406">
        <v>73991119077</v>
      </c>
      <c r="N4406">
        <v>0</v>
      </c>
      <c r="O4406" t="s">
        <v>5</v>
      </c>
      <c r="P4406">
        <v>0</v>
      </c>
      <c r="Q4406">
        <v>35</v>
      </c>
      <c r="R4406">
        <v>35</v>
      </c>
      <c r="S4406">
        <v>1</v>
      </c>
      <c r="T4406">
        <v>35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 t="s">
        <v>6</v>
      </c>
      <c r="AG4406">
        <v>98</v>
      </c>
      <c r="AT4406" s="1"/>
      <c r="AU4406" s="2" t="str">
        <f t="shared" si="69"/>
        <v>quarta-feira, 8 de julho de 2026</v>
      </c>
      <c r="AX4406" s="1" t="str" cm="1">
        <f t="array" ref="AX4406">IFERROR(_xlfn.TEXTJOIN(", ",TRUE,_xlfn._xlws.SORT(_xlfn.UNIQUE(_xlfn._xlws.FILTER($K$2:$K$2889,($I$2:$I$2889=I4406)*($K$2:$K$2889&lt;&gt;""))))),"")</f>
        <v>Dora, Tito</v>
      </c>
      <c r="AY4406" s="1" t="str">
        <f t="shared" si="70"/>
        <v>Serviços extras</v>
      </c>
      <c r="AZ4406" s="1" t="str">
        <f t="shared" si="71"/>
        <v>5985 | Dora</v>
      </c>
      <c r="BA4406" s="1" t="str">
        <f t="shared" si="72"/>
        <v>Avulso</v>
      </c>
      <c r="BB4406" s="1" t="str">
        <f t="shared" si="73"/>
        <v>Hidratacao 1Luxo 1 P Longo</v>
      </c>
      <c r="BC4406" s="1">
        <f t="shared" si="68"/>
        <v>35</v>
      </c>
    </row>
    <row r="4407" spans="1:55" x14ac:dyDescent="0.3">
      <c r="A4407" t="s">
        <v>925</v>
      </c>
      <c r="B4407" s="3">
        <v>46211</v>
      </c>
      <c r="C4407" t="s">
        <v>53</v>
      </c>
      <c r="D4407">
        <v>5988</v>
      </c>
      <c r="F4407" t="s">
        <v>134</v>
      </c>
      <c r="H4407" t="s">
        <v>276</v>
      </c>
      <c r="I4407">
        <v>2128</v>
      </c>
      <c r="J4407" t="s">
        <v>63</v>
      </c>
      <c r="K4407" t="s">
        <v>140</v>
      </c>
      <c r="L4407">
        <v>73999484679</v>
      </c>
      <c r="N4407">
        <v>0</v>
      </c>
      <c r="O4407" t="s">
        <v>5</v>
      </c>
      <c r="P4407">
        <v>0</v>
      </c>
      <c r="Q4407">
        <v>62</v>
      </c>
      <c r="R4407">
        <v>62</v>
      </c>
      <c r="S4407">
        <v>1</v>
      </c>
      <c r="T4407">
        <v>62</v>
      </c>
      <c r="U4407">
        <v>0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 t="s">
        <v>6</v>
      </c>
      <c r="AG4407">
        <v>174.9</v>
      </c>
      <c r="AH4407" t="s">
        <v>201</v>
      </c>
      <c r="AI4407" t="s">
        <v>420</v>
      </c>
      <c r="AJ4407" t="s">
        <v>192</v>
      </c>
      <c r="AK4407" t="s">
        <v>190</v>
      </c>
      <c r="AL4407" t="s">
        <v>188</v>
      </c>
      <c r="AT4407" s="1"/>
      <c r="AU4407" s="2" t="str">
        <f t="shared" si="69"/>
        <v>quarta-feira, 8 de julho de 2026</v>
      </c>
      <c r="AX4407" s="1" t="str" cm="1">
        <f t="array" ref="AX4407">IFERROR(_xlfn.TEXTJOIN(", ",TRUE,_xlfn._xlws.SORT(_xlfn.UNIQUE(_xlfn._xlws.FILTER($K$2:$K$2889,($I$2:$I$2889=I4407)*($K$2:$K$2889&lt;&gt;""))))),"")</f>
        <v>Lulu</v>
      </c>
      <c r="AY4407" s="1" t="str">
        <f t="shared" si="70"/>
        <v>Banho</v>
      </c>
      <c r="AZ4407" s="1" t="str">
        <f t="shared" si="71"/>
        <v>5988 | Lulu</v>
      </c>
      <c r="BA4407" s="1" t="str">
        <f t="shared" si="72"/>
        <v>Avulso</v>
      </c>
      <c r="BB4407" s="1" t="str">
        <f t="shared" si="73"/>
        <v>Banho Porte P Pelo Longo</v>
      </c>
      <c r="BC4407" s="1">
        <f t="shared" si="68"/>
        <v>62</v>
      </c>
    </row>
    <row r="4408" spans="1:55" x14ac:dyDescent="0.3">
      <c r="A4408" t="s">
        <v>11</v>
      </c>
      <c r="B4408" s="3">
        <v>46211</v>
      </c>
      <c r="C4408" t="s">
        <v>53</v>
      </c>
      <c r="D4408">
        <v>5988</v>
      </c>
      <c r="F4408" t="s">
        <v>134</v>
      </c>
      <c r="H4408" t="s">
        <v>276</v>
      </c>
      <c r="I4408">
        <v>2128</v>
      </c>
      <c r="J4408" t="s">
        <v>63</v>
      </c>
      <c r="K4408" t="s">
        <v>647</v>
      </c>
      <c r="L4408">
        <v>73999484679</v>
      </c>
      <c r="N4408">
        <v>0</v>
      </c>
      <c r="O4408" t="s">
        <v>5</v>
      </c>
      <c r="P4408">
        <v>0</v>
      </c>
      <c r="Q4408">
        <v>62</v>
      </c>
      <c r="R4408">
        <v>62</v>
      </c>
      <c r="S4408">
        <v>1</v>
      </c>
      <c r="T4408">
        <v>62</v>
      </c>
      <c r="U4408">
        <v>0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 t="s">
        <v>6</v>
      </c>
      <c r="AG4408">
        <v>174.9</v>
      </c>
      <c r="AT4408" s="1"/>
      <c r="AU4408" s="2" t="str">
        <f t="shared" si="69"/>
        <v>quarta-feira, 8 de julho de 2026</v>
      </c>
      <c r="AX4408" s="1" t="str" cm="1">
        <f t="array" ref="AX4408">IFERROR(_xlfn.TEXTJOIN(", ",TRUE,_xlfn._xlws.SORT(_xlfn.UNIQUE(_xlfn._xlws.FILTER($K$2:$K$2889,($I$2:$I$2889=I4408)*($K$2:$K$2889&lt;&gt;""))))),"")</f>
        <v>Lulu</v>
      </c>
      <c r="AY4408" s="1" t="str">
        <f t="shared" si="70"/>
        <v>Banho</v>
      </c>
      <c r="AZ4408" s="1" t="str">
        <f t="shared" si="71"/>
        <v>5988 | Jade</v>
      </c>
      <c r="BA4408" s="1" t="str">
        <f t="shared" si="72"/>
        <v>Avulso</v>
      </c>
      <c r="BB4408" s="1" t="str">
        <f t="shared" si="73"/>
        <v>Banho Porte P Pelo Longo</v>
      </c>
      <c r="BC4408" s="1">
        <f t="shared" si="68"/>
        <v>62</v>
      </c>
    </row>
    <row r="4409" spans="1:55" x14ac:dyDescent="0.3">
      <c r="A4409" t="s">
        <v>925</v>
      </c>
      <c r="B4409" s="3">
        <v>46211</v>
      </c>
      <c r="C4409" t="s">
        <v>53</v>
      </c>
      <c r="D4409">
        <v>5988</v>
      </c>
      <c r="F4409" t="s">
        <v>169</v>
      </c>
      <c r="H4409" t="s">
        <v>276</v>
      </c>
      <c r="I4409">
        <v>2128</v>
      </c>
      <c r="J4409" t="s">
        <v>63</v>
      </c>
      <c r="K4409" t="s">
        <v>140</v>
      </c>
      <c r="L4409">
        <v>73999484679</v>
      </c>
      <c r="N4409">
        <v>0</v>
      </c>
      <c r="O4409" t="s">
        <v>5</v>
      </c>
      <c r="P4409">
        <v>0</v>
      </c>
      <c r="Q4409">
        <v>10</v>
      </c>
      <c r="R4409">
        <v>10</v>
      </c>
      <c r="S4409">
        <v>1</v>
      </c>
      <c r="T4409">
        <v>10</v>
      </c>
      <c r="U4409">
        <v>0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 t="s">
        <v>6</v>
      </c>
      <c r="AG4409">
        <v>174.9</v>
      </c>
      <c r="AH4409" t="s">
        <v>201</v>
      </c>
      <c r="AI4409" t="s">
        <v>420</v>
      </c>
      <c r="AJ4409" t="s">
        <v>192</v>
      </c>
      <c r="AK4409" t="s">
        <v>190</v>
      </c>
      <c r="AL4409" t="s">
        <v>188</v>
      </c>
      <c r="AT4409" s="1"/>
      <c r="AU4409" s="2" t="str">
        <f t="shared" si="69"/>
        <v>quarta-feira, 8 de julho de 2026</v>
      </c>
      <c r="AX4409" s="1" t="str" cm="1">
        <f t="array" ref="AX4409">IFERROR(_xlfn.TEXTJOIN(", ",TRUE,_xlfn._xlws.SORT(_xlfn.UNIQUE(_xlfn._xlws.FILTER($K$2:$K$2889,($I$2:$I$2889=I4409)*($K$2:$K$2889&lt;&gt;""))))),"")</f>
        <v>Lulu</v>
      </c>
      <c r="AY4409" s="1" t="str">
        <f t="shared" si="70"/>
        <v>Serviços extras</v>
      </c>
      <c r="AZ4409" s="1" t="str">
        <f t="shared" si="71"/>
        <v>5988 | Lulu</v>
      </c>
      <c r="BA4409" s="1" t="str">
        <f t="shared" si="72"/>
        <v>Avulso</v>
      </c>
      <c r="BB4409" s="1" t="str">
        <f t="shared" si="73"/>
        <v/>
      </c>
      <c r="BC4409" s="1">
        <f t="shared" si="68"/>
        <v>10</v>
      </c>
    </row>
    <row r="4410" spans="1:55" x14ac:dyDescent="0.3">
      <c r="A4410" t="s">
        <v>925</v>
      </c>
      <c r="B4410" s="3">
        <v>46211</v>
      </c>
      <c r="C4410" t="s">
        <v>53</v>
      </c>
      <c r="D4410">
        <v>5988</v>
      </c>
      <c r="F4410" t="s">
        <v>146</v>
      </c>
      <c r="H4410" t="s">
        <v>276</v>
      </c>
      <c r="I4410">
        <v>2128</v>
      </c>
      <c r="J4410" t="s">
        <v>63</v>
      </c>
      <c r="K4410" t="s">
        <v>140</v>
      </c>
      <c r="L4410">
        <v>73999484679</v>
      </c>
      <c r="N4410">
        <v>0</v>
      </c>
      <c r="O4410" t="s">
        <v>5</v>
      </c>
      <c r="P4410">
        <v>0</v>
      </c>
      <c r="Q4410">
        <v>12</v>
      </c>
      <c r="R4410">
        <v>12</v>
      </c>
      <c r="S4410">
        <v>1</v>
      </c>
      <c r="T4410">
        <v>12</v>
      </c>
      <c r="U4410">
        <v>0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 t="s">
        <v>6</v>
      </c>
      <c r="AG4410">
        <v>174.9</v>
      </c>
      <c r="AH4410" t="s">
        <v>201</v>
      </c>
      <c r="AI4410" t="s">
        <v>420</v>
      </c>
      <c r="AJ4410" t="s">
        <v>192</v>
      </c>
      <c r="AK4410" t="s">
        <v>190</v>
      </c>
      <c r="AL4410" t="s">
        <v>188</v>
      </c>
      <c r="AT4410" s="1"/>
      <c r="AU4410" s="2" t="str">
        <f t="shared" si="69"/>
        <v>quarta-feira, 8 de julho de 2026</v>
      </c>
      <c r="AX4410" s="1" t="str" cm="1">
        <f t="array" ref="AX4410">IFERROR(_xlfn.TEXTJOIN(", ",TRUE,_xlfn._xlws.SORT(_xlfn.UNIQUE(_xlfn._xlws.FILTER($K$2:$K$2889,($I$2:$I$2889=I4410)*($K$2:$K$2889&lt;&gt;""))))),"")</f>
        <v>Lulu</v>
      </c>
      <c r="AY4410" s="1" t="str">
        <f t="shared" si="70"/>
        <v>Serviços extras</v>
      </c>
      <c r="AZ4410" s="1" t="str">
        <f t="shared" si="71"/>
        <v>5988 | Lulu</v>
      </c>
      <c r="BA4410" s="1" t="str">
        <f t="shared" si="72"/>
        <v>Avulso</v>
      </c>
      <c r="BB4410" s="1" t="str">
        <f t="shared" si="73"/>
        <v/>
      </c>
      <c r="BC4410" s="1">
        <f t="shared" si="68"/>
        <v>12</v>
      </c>
    </row>
    <row r="4411" spans="1:55" x14ac:dyDescent="0.3">
      <c r="A4411" t="s">
        <v>11</v>
      </c>
      <c r="B4411" s="3">
        <v>46211</v>
      </c>
      <c r="C4411" t="s">
        <v>53</v>
      </c>
      <c r="D4411">
        <v>5988</v>
      </c>
      <c r="F4411" t="s">
        <v>169</v>
      </c>
      <c r="H4411" t="s">
        <v>276</v>
      </c>
      <c r="I4411">
        <v>2128</v>
      </c>
      <c r="J4411" t="s">
        <v>63</v>
      </c>
      <c r="K4411" t="s">
        <v>647</v>
      </c>
      <c r="L4411">
        <v>73999484679</v>
      </c>
      <c r="N4411">
        <v>0</v>
      </c>
      <c r="O4411" t="s">
        <v>5</v>
      </c>
      <c r="P4411">
        <v>0</v>
      </c>
      <c r="Q4411">
        <v>10</v>
      </c>
      <c r="R4411">
        <v>10</v>
      </c>
      <c r="S4411">
        <v>1</v>
      </c>
      <c r="T4411">
        <v>10</v>
      </c>
      <c r="U4411">
        <v>0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 t="s">
        <v>6</v>
      </c>
      <c r="AG4411">
        <v>174.9</v>
      </c>
      <c r="AT4411" s="1"/>
      <c r="AU4411" s="2" t="str">
        <f t="shared" si="69"/>
        <v>quarta-feira, 8 de julho de 2026</v>
      </c>
      <c r="AX4411" s="1" t="str" cm="1">
        <f t="array" ref="AX4411">IFERROR(_xlfn.TEXTJOIN(", ",TRUE,_xlfn._xlws.SORT(_xlfn.UNIQUE(_xlfn._xlws.FILTER($K$2:$K$2889,($I$2:$I$2889=I4411)*($K$2:$K$2889&lt;&gt;""))))),"")</f>
        <v>Lulu</v>
      </c>
      <c r="AY4411" s="1" t="str">
        <f t="shared" si="70"/>
        <v>Serviços extras</v>
      </c>
      <c r="AZ4411" s="1" t="str">
        <f t="shared" si="71"/>
        <v>5988 | Jade</v>
      </c>
      <c r="BA4411" s="1" t="str">
        <f t="shared" si="72"/>
        <v>Avulso</v>
      </c>
      <c r="BB4411" s="1" t="str">
        <f t="shared" si="73"/>
        <v/>
      </c>
      <c r="BC4411" s="1">
        <f t="shared" si="68"/>
        <v>10</v>
      </c>
    </row>
    <row r="4412" spans="1:55" x14ac:dyDescent="0.3">
      <c r="A4412" t="s">
        <v>11</v>
      </c>
      <c r="B4412" s="3">
        <v>46211</v>
      </c>
      <c r="C4412" t="s">
        <v>53</v>
      </c>
      <c r="D4412">
        <v>5988</v>
      </c>
      <c r="E4412">
        <v>0</v>
      </c>
      <c r="F4412" t="s">
        <v>518</v>
      </c>
      <c r="H4412" t="s">
        <v>4</v>
      </c>
      <c r="I4412">
        <v>2128</v>
      </c>
      <c r="J4412" t="s">
        <v>63</v>
      </c>
      <c r="L4412">
        <v>73999484679</v>
      </c>
      <c r="N4412">
        <v>0</v>
      </c>
      <c r="O4412" t="s">
        <v>5</v>
      </c>
      <c r="P4412">
        <v>0</v>
      </c>
      <c r="Q4412">
        <v>18.899999999999999</v>
      </c>
      <c r="R4412">
        <v>18.899999999999999</v>
      </c>
      <c r="S4412">
        <v>1</v>
      </c>
      <c r="T4412">
        <v>18.899999999999999</v>
      </c>
      <c r="U4412">
        <v>0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 t="s">
        <v>6</v>
      </c>
      <c r="AG4412">
        <v>174.9</v>
      </c>
      <c r="AS4412" t="s">
        <v>13</v>
      </c>
      <c r="AT4412" s="1"/>
      <c r="AU4412" s="2" t="str">
        <f t="shared" si="69"/>
        <v>quarta-feira, 8 de julho de 2026</v>
      </c>
      <c r="AX4412" s="1" t="str" cm="1">
        <f t="array" ref="AX4412">IFERROR(_xlfn.TEXTJOIN(", ",TRUE,_xlfn._xlws.SORT(_xlfn.UNIQUE(_xlfn._xlws.FILTER($K$2:$K$2889,($I$2:$I$2889=I4412)*($K$2:$K$2889&lt;&gt;""))))),"")</f>
        <v>Lulu</v>
      </c>
      <c r="AY4412" s="1" t="str">
        <f t="shared" si="70"/>
        <v>Loja</v>
      </c>
      <c r="AZ4412" s="1" t="str">
        <f t="shared" si="71"/>
        <v xml:space="preserve">5988 | </v>
      </c>
      <c r="BA4412" s="1" t="str">
        <f t="shared" si="72"/>
        <v>Outros</v>
      </c>
      <c r="BB4412" s="1" t="str">
        <f t="shared" si="73"/>
        <v/>
      </c>
      <c r="BC4412" s="1">
        <f t="shared" si="68"/>
        <v>18.899999999999999</v>
      </c>
    </row>
    <row r="4413" spans="1:55" x14ac:dyDescent="0.3">
      <c r="A4413" t="s">
        <v>141</v>
      </c>
      <c r="B4413" s="3">
        <v>46211</v>
      </c>
      <c r="C4413" t="s">
        <v>53</v>
      </c>
      <c r="D4413">
        <v>5987</v>
      </c>
      <c r="F4413" t="s">
        <v>134</v>
      </c>
      <c r="H4413" t="s">
        <v>276</v>
      </c>
      <c r="I4413">
        <v>2127</v>
      </c>
      <c r="J4413" t="s">
        <v>302</v>
      </c>
      <c r="K4413" t="s">
        <v>791</v>
      </c>
      <c r="L4413">
        <v>73999553474</v>
      </c>
      <c r="N4413">
        <v>0</v>
      </c>
      <c r="O4413" t="s">
        <v>5</v>
      </c>
      <c r="P4413">
        <v>0</v>
      </c>
      <c r="Q4413">
        <v>62</v>
      </c>
      <c r="R4413">
        <v>62</v>
      </c>
      <c r="S4413">
        <v>1</v>
      </c>
      <c r="T4413">
        <v>62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 t="s">
        <v>6</v>
      </c>
      <c r="AG4413">
        <v>210</v>
      </c>
      <c r="AH4413" t="s">
        <v>203</v>
      </c>
      <c r="AI4413" t="s">
        <v>204</v>
      </c>
      <c r="AJ4413" t="s">
        <v>192</v>
      </c>
      <c r="AK4413" t="s">
        <v>187</v>
      </c>
      <c r="AL4413" t="s">
        <v>188</v>
      </c>
      <c r="AM4413" t="s">
        <v>792</v>
      </c>
      <c r="AT4413" s="1"/>
      <c r="AU4413" s="2" t="str">
        <f t="shared" si="69"/>
        <v>quarta-feira, 8 de julho de 2026</v>
      </c>
      <c r="AX4413" s="1" t="str" cm="1">
        <f t="array" ref="AX4413">IFERROR(_xlfn.TEXTJOIN(", ",TRUE,_xlfn._xlws.SORT(_xlfn.UNIQUE(_xlfn._xlws.FILTER($K$2:$K$2889,($I$2:$I$2889=I4413)*($K$2:$K$2889&lt;&gt;""))))),"")</f>
        <v/>
      </c>
      <c r="AY4413" s="1" t="str">
        <f t="shared" si="70"/>
        <v>Banho</v>
      </c>
      <c r="AZ4413" s="1" t="str">
        <f t="shared" si="71"/>
        <v>5987 | Kiko</v>
      </c>
      <c r="BA4413" s="1" t="str">
        <f t="shared" si="72"/>
        <v>Avulso</v>
      </c>
      <c r="BB4413" s="1" t="str">
        <f t="shared" si="73"/>
        <v>Banho Porte P Pelo Longo</v>
      </c>
      <c r="BC4413" s="1">
        <f t="shared" si="68"/>
        <v>62</v>
      </c>
    </row>
    <row r="4414" spans="1:55" x14ac:dyDescent="0.3">
      <c r="A4414" t="s">
        <v>141</v>
      </c>
      <c r="B4414" s="3">
        <v>46211</v>
      </c>
      <c r="C4414" t="s">
        <v>53</v>
      </c>
      <c r="D4414">
        <v>5987</v>
      </c>
      <c r="F4414" t="s">
        <v>183</v>
      </c>
      <c r="H4414" t="s">
        <v>276</v>
      </c>
      <c r="I4414">
        <v>2127</v>
      </c>
      <c r="J4414" t="s">
        <v>302</v>
      </c>
      <c r="K4414" t="s">
        <v>791</v>
      </c>
      <c r="L4414">
        <v>73999553474</v>
      </c>
      <c r="N4414">
        <v>0</v>
      </c>
      <c r="O4414" t="s">
        <v>5</v>
      </c>
      <c r="P4414">
        <v>0</v>
      </c>
      <c r="Q4414">
        <v>63</v>
      </c>
      <c r="R4414">
        <v>63</v>
      </c>
      <c r="S4414">
        <v>1</v>
      </c>
      <c r="T4414">
        <v>63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 t="s">
        <v>6</v>
      </c>
      <c r="AG4414">
        <v>210</v>
      </c>
      <c r="AH4414" t="s">
        <v>203</v>
      </c>
      <c r="AI4414" t="s">
        <v>204</v>
      </c>
      <c r="AJ4414" t="s">
        <v>192</v>
      </c>
      <c r="AK4414" t="s">
        <v>187</v>
      </c>
      <c r="AL4414" t="s">
        <v>188</v>
      </c>
      <c r="AM4414" t="s">
        <v>792</v>
      </c>
      <c r="AT4414" s="1"/>
      <c r="AU4414" s="2" t="str">
        <f t="shared" si="69"/>
        <v>quarta-feira, 8 de julho de 2026</v>
      </c>
      <c r="AX4414" s="1" t="str" cm="1">
        <f t="array" ref="AX4414">IFERROR(_xlfn.TEXTJOIN(", ",TRUE,_xlfn._xlws.SORT(_xlfn.UNIQUE(_xlfn._xlws.FILTER($K$2:$K$2889,($I$2:$I$2889=I4414)*($K$2:$K$2889&lt;&gt;""))))),"")</f>
        <v/>
      </c>
      <c r="AY4414" s="1" t="str">
        <f t="shared" si="70"/>
        <v>Serviços extras</v>
      </c>
      <c r="AZ4414" s="1" t="str">
        <f t="shared" si="71"/>
        <v>5987 | Kiko</v>
      </c>
      <c r="BA4414" s="1" t="str">
        <f t="shared" si="72"/>
        <v>Avulso</v>
      </c>
      <c r="BB4414" s="1" t="str">
        <f t="shared" si="73"/>
        <v/>
      </c>
      <c r="BC4414" s="1">
        <f t="shared" si="68"/>
        <v>63</v>
      </c>
    </row>
    <row r="4415" spans="1:55" x14ac:dyDescent="0.3">
      <c r="A4415" t="s">
        <v>141</v>
      </c>
      <c r="B4415" s="3">
        <v>46211</v>
      </c>
      <c r="C4415" t="s">
        <v>53</v>
      </c>
      <c r="D4415">
        <v>5987</v>
      </c>
      <c r="F4415" t="s">
        <v>303</v>
      </c>
      <c r="H4415" t="s">
        <v>276</v>
      </c>
      <c r="I4415">
        <v>2127</v>
      </c>
      <c r="J4415" t="s">
        <v>302</v>
      </c>
      <c r="K4415" t="s">
        <v>791</v>
      </c>
      <c r="L4415">
        <v>73999553474</v>
      </c>
      <c r="N4415">
        <v>0</v>
      </c>
      <c r="O4415" t="s">
        <v>5</v>
      </c>
      <c r="P4415">
        <v>0</v>
      </c>
      <c r="Q4415">
        <v>50</v>
      </c>
      <c r="R4415">
        <v>50</v>
      </c>
      <c r="S4415">
        <v>1</v>
      </c>
      <c r="T4415">
        <v>50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 t="s">
        <v>6</v>
      </c>
      <c r="AG4415">
        <v>210</v>
      </c>
      <c r="AH4415" t="s">
        <v>203</v>
      </c>
      <c r="AI4415" t="s">
        <v>204</v>
      </c>
      <c r="AJ4415" t="s">
        <v>192</v>
      </c>
      <c r="AK4415" t="s">
        <v>187</v>
      </c>
      <c r="AL4415" t="s">
        <v>188</v>
      </c>
      <c r="AM4415" t="s">
        <v>792</v>
      </c>
      <c r="AT4415" s="1"/>
      <c r="AU4415" s="2" t="str">
        <f t="shared" si="69"/>
        <v>quarta-feira, 8 de julho de 2026</v>
      </c>
      <c r="AX4415" s="1" t="str" cm="1">
        <f t="array" ref="AX4415">IFERROR(_xlfn.TEXTJOIN(", ",TRUE,_xlfn._xlws.SORT(_xlfn.UNIQUE(_xlfn._xlws.FILTER($K$2:$K$2889,($I$2:$I$2889=I4415)*($K$2:$K$2889&lt;&gt;""))))),"")</f>
        <v/>
      </c>
      <c r="AY4415" s="1" t="str">
        <f t="shared" si="70"/>
        <v>Serviços extras</v>
      </c>
      <c r="AZ4415" s="1" t="str">
        <f t="shared" si="71"/>
        <v>5987 | Kiko</v>
      </c>
      <c r="BA4415" s="1" t="str">
        <f t="shared" si="72"/>
        <v>Avulso</v>
      </c>
      <c r="BB4415" s="1" t="str">
        <f t="shared" si="73"/>
        <v/>
      </c>
      <c r="BC4415" s="1">
        <f t="shared" si="68"/>
        <v>50</v>
      </c>
    </row>
    <row r="4416" spans="1:55" x14ac:dyDescent="0.3">
      <c r="A4416" t="s">
        <v>141</v>
      </c>
      <c r="B4416" s="3">
        <v>46211</v>
      </c>
      <c r="C4416" t="s">
        <v>53</v>
      </c>
      <c r="D4416">
        <v>5987</v>
      </c>
      <c r="F4416" t="s">
        <v>282</v>
      </c>
      <c r="H4416" t="s">
        <v>276</v>
      </c>
      <c r="I4416">
        <v>2127</v>
      </c>
      <c r="J4416" t="s">
        <v>302</v>
      </c>
      <c r="K4416" t="s">
        <v>791</v>
      </c>
      <c r="L4416">
        <v>73999553474</v>
      </c>
      <c r="N4416">
        <v>0</v>
      </c>
      <c r="O4416" t="s">
        <v>5</v>
      </c>
      <c r="P4416">
        <v>0</v>
      </c>
      <c r="Q4416">
        <v>35</v>
      </c>
      <c r="R4416">
        <v>35</v>
      </c>
      <c r="S4416">
        <v>1</v>
      </c>
      <c r="T4416">
        <v>35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 t="s">
        <v>6</v>
      </c>
      <c r="AG4416">
        <v>210</v>
      </c>
      <c r="AH4416" t="s">
        <v>203</v>
      </c>
      <c r="AI4416" t="s">
        <v>204</v>
      </c>
      <c r="AJ4416" t="s">
        <v>192</v>
      </c>
      <c r="AK4416" t="s">
        <v>187</v>
      </c>
      <c r="AL4416" t="s">
        <v>188</v>
      </c>
      <c r="AM4416" t="s">
        <v>792</v>
      </c>
      <c r="AT4416" s="1"/>
      <c r="AU4416" s="2" t="str">
        <f t="shared" si="69"/>
        <v>quarta-feira, 8 de julho de 2026</v>
      </c>
      <c r="AX4416" s="1" t="str" cm="1">
        <f t="array" ref="AX4416">IFERROR(_xlfn.TEXTJOIN(", ",TRUE,_xlfn._xlws.SORT(_xlfn.UNIQUE(_xlfn._xlws.FILTER($K$2:$K$2889,($I$2:$I$2889=I4416)*($K$2:$K$2889&lt;&gt;""))))),"")</f>
        <v/>
      </c>
      <c r="AY4416" s="1" t="str">
        <f t="shared" si="70"/>
        <v>Serviços extras</v>
      </c>
      <c r="AZ4416" s="1" t="str">
        <f t="shared" si="71"/>
        <v>5987 | Kiko</v>
      </c>
      <c r="BA4416" s="1" t="str">
        <f t="shared" si="72"/>
        <v>Avulso</v>
      </c>
      <c r="BB4416" s="1" t="str">
        <f t="shared" si="73"/>
        <v>Hidratacao 3 Spa Care 1 P longo</v>
      </c>
      <c r="BC4416" s="1">
        <f t="shared" si="68"/>
        <v>35</v>
      </c>
    </row>
    <row r="4417" spans="1:55" x14ac:dyDescent="0.3">
      <c r="A4417" t="s">
        <v>925</v>
      </c>
      <c r="B4417" s="3">
        <v>46212</v>
      </c>
      <c r="C4417" t="s">
        <v>9</v>
      </c>
      <c r="D4417">
        <v>5990</v>
      </c>
      <c r="F4417" t="s">
        <v>134</v>
      </c>
      <c r="H4417" t="s">
        <v>276</v>
      </c>
      <c r="I4417">
        <v>2859</v>
      </c>
      <c r="J4417" t="s">
        <v>0</v>
      </c>
      <c r="K4417" t="s">
        <v>467</v>
      </c>
      <c r="L4417">
        <v>557381152738</v>
      </c>
      <c r="N4417">
        <v>0</v>
      </c>
      <c r="O4417" t="s">
        <v>5</v>
      </c>
      <c r="P4417">
        <v>0</v>
      </c>
      <c r="Q4417">
        <v>62</v>
      </c>
      <c r="R4417">
        <v>62</v>
      </c>
      <c r="S4417">
        <v>1</v>
      </c>
      <c r="T4417">
        <v>62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 t="s">
        <v>6</v>
      </c>
      <c r="AG4417">
        <v>125</v>
      </c>
      <c r="AK4417" t="s">
        <v>187</v>
      </c>
      <c r="AL4417" t="s">
        <v>188</v>
      </c>
      <c r="AT4417" s="1"/>
      <c r="AU4417" s="2" t="str">
        <f t="shared" si="69"/>
        <v>quinta-feira, 9 de julho de 2026</v>
      </c>
      <c r="AX4417" s="1" t="str" cm="1">
        <f t="array" ref="AX4417">IFERROR(_xlfn.TEXTJOIN(", ",TRUE,_xlfn._xlws.SORT(_xlfn.UNIQUE(_xlfn._xlws.FILTER($K$2:$K$2889,($I$2:$I$2889=I4417)*($K$2:$K$2889&lt;&gt;""))))),"")</f>
        <v>Alvin</v>
      </c>
      <c r="AY4417" s="1" t="str">
        <f t="shared" si="70"/>
        <v>Banho</v>
      </c>
      <c r="AZ4417" s="1" t="str">
        <f t="shared" si="71"/>
        <v>5990 | Alvin</v>
      </c>
      <c r="BA4417" s="1" t="str">
        <f t="shared" si="72"/>
        <v>Avulso</v>
      </c>
      <c r="BB4417" s="1" t="str">
        <f t="shared" si="73"/>
        <v>Banho Porte P Pelo Longo</v>
      </c>
      <c r="BC4417" s="1">
        <f t="shared" si="68"/>
        <v>62</v>
      </c>
    </row>
    <row r="4418" spans="1:55" x14ac:dyDescent="0.3">
      <c r="A4418" t="s">
        <v>141</v>
      </c>
      <c r="B4418" s="3">
        <v>46212</v>
      </c>
      <c r="C4418" t="s">
        <v>9</v>
      </c>
      <c r="D4418">
        <v>5990</v>
      </c>
      <c r="F4418" t="s">
        <v>183</v>
      </c>
      <c r="H4418" t="s">
        <v>276</v>
      </c>
      <c r="I4418">
        <v>2859</v>
      </c>
      <c r="J4418" t="s">
        <v>0</v>
      </c>
      <c r="K4418" t="s">
        <v>467</v>
      </c>
      <c r="L4418">
        <v>557381152738</v>
      </c>
      <c r="N4418">
        <v>0</v>
      </c>
      <c r="O4418" t="s">
        <v>5</v>
      </c>
      <c r="P4418">
        <v>0</v>
      </c>
      <c r="Q4418">
        <v>63</v>
      </c>
      <c r="R4418">
        <v>63</v>
      </c>
      <c r="S4418">
        <v>1</v>
      </c>
      <c r="T4418">
        <v>63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 t="s">
        <v>6</v>
      </c>
      <c r="AG4418">
        <v>125</v>
      </c>
      <c r="AK4418" t="s">
        <v>187</v>
      </c>
      <c r="AL4418" t="s">
        <v>188</v>
      </c>
      <c r="AT4418" s="1"/>
      <c r="AU4418" s="2" t="str">
        <f t="shared" si="69"/>
        <v>quinta-feira, 9 de julho de 2026</v>
      </c>
      <c r="AX4418" s="1" t="str" cm="1">
        <f t="array" ref="AX4418">IFERROR(_xlfn.TEXTJOIN(", ",TRUE,_xlfn._xlws.SORT(_xlfn.UNIQUE(_xlfn._xlws.FILTER($K$2:$K$2889,($I$2:$I$2889=I4418)*($K$2:$K$2889&lt;&gt;""))))),"")</f>
        <v>Alvin</v>
      </c>
      <c r="AY4418" s="1" t="str">
        <f t="shared" si="70"/>
        <v>Serviços extras</v>
      </c>
      <c r="AZ4418" s="1" t="str">
        <f t="shared" si="71"/>
        <v>5990 | Alvin</v>
      </c>
      <c r="BA4418" s="1" t="str">
        <f t="shared" si="72"/>
        <v>Avulso</v>
      </c>
      <c r="BB4418" s="1" t="str">
        <f t="shared" si="73"/>
        <v/>
      </c>
      <c r="BC4418" s="1">
        <f t="shared" si="68"/>
        <v>63</v>
      </c>
    </row>
    <row r="4419" spans="1:55" x14ac:dyDescent="0.3">
      <c r="A4419" t="s">
        <v>925</v>
      </c>
      <c r="B4419" s="3">
        <v>46212</v>
      </c>
      <c r="C4419" t="s">
        <v>9</v>
      </c>
      <c r="D4419">
        <v>5989</v>
      </c>
      <c r="F4419" t="s">
        <v>169</v>
      </c>
      <c r="H4419" t="s">
        <v>276</v>
      </c>
      <c r="I4419">
        <v>2886</v>
      </c>
      <c r="J4419" t="s">
        <v>326</v>
      </c>
      <c r="K4419" t="s">
        <v>327</v>
      </c>
      <c r="L4419">
        <v>553184878833</v>
      </c>
      <c r="N4419">
        <v>0</v>
      </c>
      <c r="O4419" t="s">
        <v>5</v>
      </c>
      <c r="P4419">
        <v>0</v>
      </c>
      <c r="Q4419">
        <v>10</v>
      </c>
      <c r="R4419">
        <v>10</v>
      </c>
      <c r="S4419">
        <v>1</v>
      </c>
      <c r="T4419">
        <v>10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 t="s">
        <v>6</v>
      </c>
      <c r="AG4419">
        <v>84</v>
      </c>
      <c r="AT4419" s="1"/>
      <c r="AU4419" s="2" t="str">
        <f t="shared" si="69"/>
        <v>quinta-feira, 9 de julho de 2026</v>
      </c>
      <c r="AX4419" s="1" t="str" cm="1">
        <f t="array" ref="AX4419">IFERROR(_xlfn.TEXTJOIN(", ",TRUE,_xlfn._xlws.SORT(_xlfn.UNIQUE(_xlfn._xlws.FILTER($K$2:$K$2889,($I$2:$I$2889=I4419)*($K$2:$K$2889&lt;&gt;""))))),"")</f>
        <v>Lily</v>
      </c>
      <c r="AY4419" s="1" t="str">
        <f t="shared" si="70"/>
        <v>Serviços extras</v>
      </c>
      <c r="AZ4419" s="1" t="str">
        <f t="shared" si="71"/>
        <v>5989 | Lily</v>
      </c>
      <c r="BA4419" s="1" t="str">
        <f t="shared" si="72"/>
        <v>Avulso</v>
      </c>
      <c r="BB4419" s="1" t="str">
        <f t="shared" si="73"/>
        <v/>
      </c>
      <c r="BC4419" s="1">
        <f t="shared" si="68"/>
        <v>10</v>
      </c>
    </row>
    <row r="4420" spans="1:55" x14ac:dyDescent="0.3">
      <c r="A4420" t="s">
        <v>925</v>
      </c>
      <c r="B4420" s="3">
        <v>46212</v>
      </c>
      <c r="C4420" t="s">
        <v>9</v>
      </c>
      <c r="D4420">
        <v>5989</v>
      </c>
      <c r="F4420" t="s">
        <v>134</v>
      </c>
      <c r="H4420" t="s">
        <v>276</v>
      </c>
      <c r="I4420">
        <v>2886</v>
      </c>
      <c r="J4420" t="s">
        <v>326</v>
      </c>
      <c r="K4420" t="s">
        <v>327</v>
      </c>
      <c r="L4420">
        <v>553184878833</v>
      </c>
      <c r="N4420">
        <v>0</v>
      </c>
      <c r="O4420" t="s">
        <v>5</v>
      </c>
      <c r="P4420">
        <v>0</v>
      </c>
      <c r="Q4420">
        <v>62</v>
      </c>
      <c r="R4420">
        <v>62</v>
      </c>
      <c r="S4420">
        <v>1</v>
      </c>
      <c r="T4420">
        <v>62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  <c r="AE4420">
        <v>0</v>
      </c>
      <c r="AF4420" t="s">
        <v>6</v>
      </c>
      <c r="AG4420">
        <v>84</v>
      </c>
      <c r="AT4420" s="1"/>
      <c r="AU4420" s="2" t="str">
        <f t="shared" si="69"/>
        <v>quinta-feira, 9 de julho de 2026</v>
      </c>
      <c r="AX4420" s="1" t="str" cm="1">
        <f t="array" ref="AX4420">IFERROR(_xlfn.TEXTJOIN(", ",TRUE,_xlfn._xlws.SORT(_xlfn.UNIQUE(_xlfn._xlws.FILTER($K$2:$K$2889,($I$2:$I$2889=I4420)*($K$2:$K$2889&lt;&gt;""))))),"")</f>
        <v>Lily</v>
      </c>
      <c r="AY4420" s="1" t="str">
        <f t="shared" si="70"/>
        <v>Banho</v>
      </c>
      <c r="AZ4420" s="1" t="str">
        <f t="shared" si="71"/>
        <v>5989 | Lily</v>
      </c>
      <c r="BA4420" s="1" t="str">
        <f t="shared" si="72"/>
        <v>Avulso</v>
      </c>
      <c r="BB4420" s="1" t="str">
        <f t="shared" si="73"/>
        <v>Banho Porte P Pelo Longo</v>
      </c>
      <c r="BC4420" s="1">
        <f t="shared" si="68"/>
        <v>62</v>
      </c>
    </row>
    <row r="4421" spans="1:55" x14ac:dyDescent="0.3">
      <c r="A4421" t="s">
        <v>925</v>
      </c>
      <c r="B4421" s="3">
        <v>46212</v>
      </c>
      <c r="C4421" t="s">
        <v>9</v>
      </c>
      <c r="D4421">
        <v>5989</v>
      </c>
      <c r="F4421" t="s">
        <v>146</v>
      </c>
      <c r="H4421" t="s">
        <v>276</v>
      </c>
      <c r="I4421">
        <v>2886</v>
      </c>
      <c r="J4421" t="s">
        <v>326</v>
      </c>
      <c r="K4421" t="s">
        <v>327</v>
      </c>
      <c r="L4421">
        <v>553184878833</v>
      </c>
      <c r="N4421">
        <v>0</v>
      </c>
      <c r="O4421" t="s">
        <v>5</v>
      </c>
      <c r="P4421">
        <v>0</v>
      </c>
      <c r="Q4421">
        <v>12</v>
      </c>
      <c r="R4421">
        <v>12</v>
      </c>
      <c r="S4421">
        <v>1</v>
      </c>
      <c r="T4421">
        <v>12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  <c r="AE4421">
        <v>0</v>
      </c>
      <c r="AF4421" t="s">
        <v>6</v>
      </c>
      <c r="AG4421">
        <v>84</v>
      </c>
      <c r="AT4421" s="1"/>
      <c r="AU4421" s="2" t="str">
        <f t="shared" si="69"/>
        <v>quinta-feira, 9 de julho de 2026</v>
      </c>
      <c r="AX4421" s="1" t="str" cm="1">
        <f t="array" ref="AX4421">IFERROR(_xlfn.TEXTJOIN(", ",TRUE,_xlfn._xlws.SORT(_xlfn.UNIQUE(_xlfn._xlws.FILTER($K$2:$K$2889,($I$2:$I$2889=I4421)*($K$2:$K$2889&lt;&gt;""))))),"")</f>
        <v>Lily</v>
      </c>
      <c r="AY4421" s="1" t="str">
        <f t="shared" si="70"/>
        <v>Serviços extras</v>
      </c>
      <c r="AZ4421" s="1" t="str">
        <f t="shared" si="71"/>
        <v>5989 | Lily</v>
      </c>
      <c r="BA4421" s="1" t="str">
        <f t="shared" si="72"/>
        <v>Avulso</v>
      </c>
      <c r="BB4421" s="1" t="str">
        <f t="shared" si="73"/>
        <v/>
      </c>
      <c r="BC4421" s="1">
        <f t="shared" si="68"/>
        <v>12</v>
      </c>
    </row>
    <row r="4422" spans="1:55" x14ac:dyDescent="0.3">
      <c r="A4422" t="s">
        <v>11</v>
      </c>
      <c r="B4422" s="3">
        <v>46213</v>
      </c>
      <c r="C4422" t="s">
        <v>2</v>
      </c>
      <c r="D4422">
        <v>6003</v>
      </c>
      <c r="F4422" t="s">
        <v>282</v>
      </c>
      <c r="H4422" t="s">
        <v>276</v>
      </c>
      <c r="I4422">
        <v>2190</v>
      </c>
      <c r="J4422" t="s">
        <v>54</v>
      </c>
      <c r="K4422" t="s">
        <v>145</v>
      </c>
      <c r="L4422">
        <v>7391145661</v>
      </c>
      <c r="N4422">
        <v>0</v>
      </c>
      <c r="O4422" t="s">
        <v>5</v>
      </c>
      <c r="P4422">
        <v>0</v>
      </c>
      <c r="Q4422">
        <v>35</v>
      </c>
      <c r="R4422">
        <v>35</v>
      </c>
      <c r="S4422">
        <v>1</v>
      </c>
      <c r="T4422">
        <v>35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  <c r="AE4422">
        <v>0</v>
      </c>
      <c r="AF4422" t="s">
        <v>6</v>
      </c>
      <c r="AG4422">
        <v>249.9</v>
      </c>
      <c r="AT4422" s="1"/>
      <c r="AU4422" s="2" t="str">
        <f t="shared" si="69"/>
        <v>sexta-feira, 10 de julho de 2026</v>
      </c>
      <c r="AX4422" s="1" t="str" cm="1">
        <f t="array" ref="AX4422">IFERROR(_xlfn.TEXTJOIN(", ",TRUE,_xlfn._xlws.SORT(_xlfn.UNIQUE(_xlfn._xlws.FILTER($K$2:$K$2889,($I$2:$I$2889=I4422)*($K$2:$K$2889&lt;&gt;""))))),"")</f>
        <v>Doralice, Maria Ricota</v>
      </c>
      <c r="AY4422" s="1" t="str">
        <f t="shared" si="70"/>
        <v>Serviços extras</v>
      </c>
      <c r="AZ4422" s="1" t="str">
        <f t="shared" si="71"/>
        <v>6003 | Maria Ricota</v>
      </c>
      <c r="BA4422" s="1" t="str">
        <f t="shared" si="72"/>
        <v>Avulso</v>
      </c>
      <c r="BB4422" s="1" t="str">
        <f t="shared" si="73"/>
        <v>Hidratacao 3 Spa Care 1 P longo</v>
      </c>
      <c r="BC4422" s="1">
        <f t="shared" si="68"/>
        <v>35</v>
      </c>
    </row>
    <row r="4423" spans="1:55" x14ac:dyDescent="0.3">
      <c r="A4423" t="s">
        <v>11</v>
      </c>
      <c r="B4423" s="3">
        <v>46213</v>
      </c>
      <c r="C4423" t="s">
        <v>2</v>
      </c>
      <c r="D4423">
        <v>6003</v>
      </c>
      <c r="F4423" t="s">
        <v>282</v>
      </c>
      <c r="H4423" t="s">
        <v>276</v>
      </c>
      <c r="I4423">
        <v>2190</v>
      </c>
      <c r="J4423" t="s">
        <v>54</v>
      </c>
      <c r="K4423" t="s">
        <v>408</v>
      </c>
      <c r="L4423">
        <v>7391145661</v>
      </c>
      <c r="N4423">
        <v>0</v>
      </c>
      <c r="O4423" t="s">
        <v>5</v>
      </c>
      <c r="P4423">
        <v>0</v>
      </c>
      <c r="Q4423">
        <v>35</v>
      </c>
      <c r="R4423">
        <v>35</v>
      </c>
      <c r="S4423">
        <v>1</v>
      </c>
      <c r="T4423">
        <v>35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  <c r="AE4423">
        <v>0</v>
      </c>
      <c r="AF4423" t="s">
        <v>6</v>
      </c>
      <c r="AG4423">
        <v>249.9</v>
      </c>
      <c r="AH4423" t="s">
        <v>207</v>
      </c>
      <c r="AI4423" t="s">
        <v>199</v>
      </c>
      <c r="AJ4423" t="s">
        <v>192</v>
      </c>
      <c r="AK4423" t="s">
        <v>190</v>
      </c>
      <c r="AL4423" t="s">
        <v>188</v>
      </c>
      <c r="AT4423" s="1"/>
      <c r="AU4423" s="2" t="str">
        <f t="shared" si="69"/>
        <v>sexta-feira, 10 de julho de 2026</v>
      </c>
      <c r="AX4423" s="1" t="str" cm="1">
        <f t="array" ref="AX4423">IFERROR(_xlfn.TEXTJOIN(", ",TRUE,_xlfn._xlws.SORT(_xlfn.UNIQUE(_xlfn._xlws.FILTER($K$2:$K$2889,($I$2:$I$2889=I4423)*($K$2:$K$2889&lt;&gt;""))))),"")</f>
        <v>Doralice, Maria Ricota</v>
      </c>
      <c r="AY4423" s="1" t="str">
        <f t="shared" si="70"/>
        <v>Serviços extras</v>
      </c>
      <c r="AZ4423" s="1" t="str">
        <f t="shared" si="71"/>
        <v>6003 | Doralice</v>
      </c>
      <c r="BA4423" s="1" t="str">
        <f t="shared" si="72"/>
        <v>Avulso</v>
      </c>
      <c r="BB4423" s="1" t="str">
        <f t="shared" si="73"/>
        <v>Hidratacao 3 Spa Care 1 P longo</v>
      </c>
      <c r="BC4423" s="1">
        <f t="shared" si="68"/>
        <v>35</v>
      </c>
    </row>
    <row r="4424" spans="1:55" x14ac:dyDescent="0.3">
      <c r="A4424" t="s">
        <v>141</v>
      </c>
      <c r="B4424" s="3">
        <v>46212</v>
      </c>
      <c r="C4424" t="s">
        <v>9</v>
      </c>
      <c r="D4424">
        <v>5991</v>
      </c>
      <c r="F4424" t="s">
        <v>134</v>
      </c>
      <c r="H4424" t="s">
        <v>276</v>
      </c>
      <c r="I4424">
        <v>2915</v>
      </c>
      <c r="J4424" t="s">
        <v>602</v>
      </c>
      <c r="K4424" t="s">
        <v>155</v>
      </c>
      <c r="L4424">
        <v>557391515975</v>
      </c>
      <c r="N4424">
        <v>0</v>
      </c>
      <c r="O4424" t="s">
        <v>5</v>
      </c>
      <c r="P4424">
        <v>0</v>
      </c>
      <c r="Q4424">
        <v>62</v>
      </c>
      <c r="R4424">
        <v>62</v>
      </c>
      <c r="S4424">
        <v>1</v>
      </c>
      <c r="T4424">
        <v>62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 t="s">
        <v>6</v>
      </c>
      <c r="AG4424">
        <v>72</v>
      </c>
      <c r="AT4424" s="1"/>
      <c r="AU4424" s="2" t="str">
        <f t="shared" si="69"/>
        <v>quinta-feira, 9 de julho de 2026</v>
      </c>
      <c r="AX4424" s="1" t="str" cm="1">
        <f t="array" ref="AX4424">IFERROR(_xlfn.TEXTJOIN(", ",TRUE,_xlfn._xlws.SORT(_xlfn.UNIQUE(_xlfn._xlws.FILTER($K$2:$K$2889,($I$2:$I$2889=I4424)*($K$2:$K$2889&lt;&gt;""))))),"")</f>
        <v/>
      </c>
      <c r="AY4424" s="1" t="str">
        <f t="shared" si="70"/>
        <v>Banho</v>
      </c>
      <c r="AZ4424" s="1" t="str">
        <f t="shared" si="71"/>
        <v>5991 | Mel</v>
      </c>
      <c r="BA4424" s="1" t="str">
        <f t="shared" si="72"/>
        <v>Avulso</v>
      </c>
      <c r="BB4424" s="1" t="str">
        <f t="shared" si="73"/>
        <v>Banho Porte P Pelo Longo</v>
      </c>
      <c r="BC4424" s="1">
        <f t="shared" si="68"/>
        <v>62</v>
      </c>
    </row>
    <row r="4425" spans="1:55" x14ac:dyDescent="0.3">
      <c r="A4425" t="s">
        <v>141</v>
      </c>
      <c r="B4425" s="3">
        <v>46212</v>
      </c>
      <c r="C4425" t="s">
        <v>9</v>
      </c>
      <c r="D4425">
        <v>5991</v>
      </c>
      <c r="F4425" t="s">
        <v>169</v>
      </c>
      <c r="H4425" t="s">
        <v>276</v>
      </c>
      <c r="I4425">
        <v>2915</v>
      </c>
      <c r="J4425" t="s">
        <v>602</v>
      </c>
      <c r="K4425" t="s">
        <v>155</v>
      </c>
      <c r="L4425">
        <v>557391515975</v>
      </c>
      <c r="N4425">
        <v>0</v>
      </c>
      <c r="O4425" t="s">
        <v>5</v>
      </c>
      <c r="P4425">
        <v>0</v>
      </c>
      <c r="Q4425">
        <v>10</v>
      </c>
      <c r="R4425">
        <v>10</v>
      </c>
      <c r="S4425">
        <v>1</v>
      </c>
      <c r="T4425">
        <v>10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 t="s">
        <v>6</v>
      </c>
      <c r="AG4425">
        <v>72</v>
      </c>
      <c r="AT4425" s="1"/>
      <c r="AU4425" s="2" t="str">
        <f t="shared" si="69"/>
        <v>quinta-feira, 9 de julho de 2026</v>
      </c>
      <c r="AX4425" s="1" t="str" cm="1">
        <f t="array" ref="AX4425">IFERROR(_xlfn.TEXTJOIN(", ",TRUE,_xlfn._xlws.SORT(_xlfn.UNIQUE(_xlfn._xlws.FILTER($K$2:$K$2889,($I$2:$I$2889=I4425)*($K$2:$K$2889&lt;&gt;""))))),"")</f>
        <v/>
      </c>
      <c r="AY4425" s="1" t="str">
        <f t="shared" si="70"/>
        <v>Serviços extras</v>
      </c>
      <c r="AZ4425" s="1" t="str">
        <f t="shared" si="71"/>
        <v>5991 | Mel</v>
      </c>
      <c r="BA4425" s="1" t="str">
        <f t="shared" si="72"/>
        <v>Avulso</v>
      </c>
      <c r="BB4425" s="1" t="str">
        <f t="shared" si="73"/>
        <v/>
      </c>
      <c r="BC4425" s="1">
        <f t="shared" si="68"/>
        <v>10</v>
      </c>
    </row>
    <row r="4426" spans="1:55" x14ac:dyDescent="0.3">
      <c r="A4426" t="s">
        <v>1</v>
      </c>
      <c r="B4426" s="3">
        <v>46213</v>
      </c>
      <c r="C4426" t="s">
        <v>2</v>
      </c>
      <c r="D4426">
        <v>6003</v>
      </c>
      <c r="F4426" t="s">
        <v>938</v>
      </c>
      <c r="H4426" t="s">
        <v>4</v>
      </c>
      <c r="I4426">
        <v>2190</v>
      </c>
      <c r="J4426" t="s">
        <v>54</v>
      </c>
      <c r="L4426">
        <v>7391145661</v>
      </c>
      <c r="N4426">
        <v>0</v>
      </c>
      <c r="O4426" t="s">
        <v>5</v>
      </c>
      <c r="P4426">
        <v>0</v>
      </c>
      <c r="Q4426">
        <v>35.9</v>
      </c>
      <c r="R4426">
        <v>35.9</v>
      </c>
      <c r="S4426">
        <v>1</v>
      </c>
      <c r="T4426">
        <v>35.9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  <c r="AE4426">
        <v>0</v>
      </c>
      <c r="AF4426" t="s">
        <v>6</v>
      </c>
      <c r="AG4426">
        <v>249.9</v>
      </c>
      <c r="AS4426" t="s">
        <v>798</v>
      </c>
      <c r="AT4426" s="1"/>
      <c r="AU4426" s="2" t="str">
        <f t="shared" si="69"/>
        <v>sexta-feira, 10 de julho de 2026</v>
      </c>
      <c r="AX4426" s="1" t="str" cm="1">
        <f t="array" ref="AX4426">IFERROR(_xlfn.TEXTJOIN(", ",TRUE,_xlfn._xlws.SORT(_xlfn.UNIQUE(_xlfn._xlws.FILTER($K$2:$K$2889,($I$2:$I$2889=I4426)*($K$2:$K$2889&lt;&gt;""))))),"")</f>
        <v>Doralice, Maria Ricota</v>
      </c>
      <c r="AY4426" s="1" t="str">
        <f t="shared" si="70"/>
        <v>Loja</v>
      </c>
      <c r="AZ4426" s="1" t="str">
        <f t="shared" si="71"/>
        <v xml:space="preserve">6003 | </v>
      </c>
      <c r="BA4426" s="1" t="str">
        <f t="shared" si="72"/>
        <v>Outros</v>
      </c>
      <c r="BB4426" s="1" t="str">
        <f t="shared" si="73"/>
        <v/>
      </c>
      <c r="BC4426" s="1">
        <f t="shared" si="68"/>
        <v>35.9</v>
      </c>
    </row>
    <row r="4427" spans="1:55" x14ac:dyDescent="0.3">
      <c r="A4427" t="s">
        <v>11</v>
      </c>
      <c r="B4427" s="3">
        <v>46212</v>
      </c>
      <c r="C4427" t="s">
        <v>9</v>
      </c>
      <c r="D4427">
        <v>5996</v>
      </c>
      <c r="F4427" t="s">
        <v>134</v>
      </c>
      <c r="H4427" t="s">
        <v>276</v>
      </c>
      <c r="I4427">
        <v>2816</v>
      </c>
      <c r="J4427" t="s">
        <v>72</v>
      </c>
      <c r="K4427" t="s">
        <v>155</v>
      </c>
      <c r="L4427">
        <v>557391664128</v>
      </c>
      <c r="N4427">
        <v>0</v>
      </c>
      <c r="O4427" t="s">
        <v>5</v>
      </c>
      <c r="P4427">
        <v>0</v>
      </c>
      <c r="Q4427">
        <v>62</v>
      </c>
      <c r="R4427">
        <v>62</v>
      </c>
      <c r="S4427">
        <v>1</v>
      </c>
      <c r="T4427">
        <v>62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 t="s">
        <v>6</v>
      </c>
      <c r="AG4427">
        <v>270</v>
      </c>
      <c r="AH4427" t="s">
        <v>207</v>
      </c>
      <c r="AJ4427" t="s">
        <v>192</v>
      </c>
      <c r="AK4427" t="s">
        <v>190</v>
      </c>
      <c r="AL4427" t="s">
        <v>188</v>
      </c>
      <c r="AT4427" s="1"/>
      <c r="AU4427" s="2" t="str">
        <f t="shared" si="69"/>
        <v>quinta-feira, 9 de julho de 2026</v>
      </c>
      <c r="AX4427" s="1" t="str" cm="1">
        <f t="array" ref="AX4427">IFERROR(_xlfn.TEXTJOIN(", ",TRUE,_xlfn._xlws.SORT(_xlfn.UNIQUE(_xlfn._xlws.FILTER($K$2:$K$2889,($I$2:$I$2889=I4427)*($K$2:$K$2889&lt;&gt;""))))),"")</f>
        <v>Mel, Precioso</v>
      </c>
      <c r="AY4427" s="1" t="str">
        <f t="shared" si="70"/>
        <v>Banho</v>
      </c>
      <c r="AZ4427" s="1" t="str">
        <f t="shared" si="71"/>
        <v>5996 | Mel</v>
      </c>
      <c r="BA4427" s="1" t="str">
        <f t="shared" si="72"/>
        <v>Avulso</v>
      </c>
      <c r="BB4427" s="1" t="str">
        <f t="shared" si="73"/>
        <v>Banho Porte P Pelo Longo</v>
      </c>
      <c r="BC4427" s="1">
        <f t="shared" ref="BC4427:BC4490" si="74">IF(ISBLANK(B4427),"", IF(ISBLANK(R4427),Q4427*S4427,R4427*S4427))</f>
        <v>62</v>
      </c>
    </row>
    <row r="4428" spans="1:55" x14ac:dyDescent="0.3">
      <c r="A4428" t="s">
        <v>141</v>
      </c>
      <c r="B4428" s="3">
        <v>46212</v>
      </c>
      <c r="C4428" t="s">
        <v>9</v>
      </c>
      <c r="D4428">
        <v>5996</v>
      </c>
      <c r="F4428" t="s">
        <v>183</v>
      </c>
      <c r="H4428" t="s">
        <v>276</v>
      </c>
      <c r="I4428">
        <v>2816</v>
      </c>
      <c r="J4428" t="s">
        <v>72</v>
      </c>
      <c r="K4428" t="s">
        <v>155</v>
      </c>
      <c r="L4428">
        <v>557391664128</v>
      </c>
      <c r="N4428">
        <v>0</v>
      </c>
      <c r="O4428" t="s">
        <v>5</v>
      </c>
      <c r="P4428">
        <v>0</v>
      </c>
      <c r="Q4428">
        <v>63</v>
      </c>
      <c r="R4428">
        <v>63</v>
      </c>
      <c r="S4428">
        <v>1</v>
      </c>
      <c r="T4428">
        <v>63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  <c r="AE4428">
        <v>0</v>
      </c>
      <c r="AF4428" t="s">
        <v>6</v>
      </c>
      <c r="AG4428">
        <v>270</v>
      </c>
      <c r="AH4428" t="s">
        <v>207</v>
      </c>
      <c r="AJ4428" t="s">
        <v>192</v>
      </c>
      <c r="AK4428" t="s">
        <v>190</v>
      </c>
      <c r="AL4428" t="s">
        <v>188</v>
      </c>
      <c r="AT4428" s="1"/>
      <c r="AU4428" s="2" t="str">
        <f t="shared" si="69"/>
        <v>quinta-feira, 9 de julho de 2026</v>
      </c>
      <c r="AX4428" s="1" t="str" cm="1">
        <f t="array" ref="AX4428">IFERROR(_xlfn.TEXTJOIN(", ",TRUE,_xlfn._xlws.SORT(_xlfn.UNIQUE(_xlfn._xlws.FILTER($K$2:$K$2889,($I$2:$I$2889=I4428)*($K$2:$K$2889&lt;&gt;""))))),"")</f>
        <v>Mel, Precioso</v>
      </c>
      <c r="AY4428" s="1" t="str">
        <f t="shared" si="70"/>
        <v>Serviços extras</v>
      </c>
      <c r="AZ4428" s="1" t="str">
        <f t="shared" si="71"/>
        <v>5996 | Mel</v>
      </c>
      <c r="BA4428" s="1" t="str">
        <f t="shared" si="72"/>
        <v>Avulso</v>
      </c>
      <c r="BB4428" s="1" t="str">
        <f t="shared" si="73"/>
        <v/>
      </c>
      <c r="BC4428" s="1">
        <f t="shared" si="74"/>
        <v>63</v>
      </c>
    </row>
    <row r="4429" spans="1:55" x14ac:dyDescent="0.3">
      <c r="A4429" t="s">
        <v>141</v>
      </c>
      <c r="B4429" s="3">
        <v>46212</v>
      </c>
      <c r="C4429" t="s">
        <v>9</v>
      </c>
      <c r="D4429">
        <v>5996</v>
      </c>
      <c r="F4429" t="s">
        <v>134</v>
      </c>
      <c r="H4429" t="s">
        <v>276</v>
      </c>
      <c r="I4429">
        <v>2816</v>
      </c>
      <c r="J4429" t="s">
        <v>72</v>
      </c>
      <c r="K4429" t="s">
        <v>436</v>
      </c>
      <c r="L4429">
        <v>557391664128</v>
      </c>
      <c r="N4429">
        <v>0</v>
      </c>
      <c r="O4429" t="s">
        <v>5</v>
      </c>
      <c r="P4429">
        <v>0</v>
      </c>
      <c r="Q4429">
        <v>62</v>
      </c>
      <c r="R4429">
        <v>62</v>
      </c>
      <c r="S4429">
        <v>1</v>
      </c>
      <c r="T4429">
        <v>62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  <c r="AE4429">
        <v>0</v>
      </c>
      <c r="AF4429" t="s">
        <v>6</v>
      </c>
      <c r="AG4429">
        <v>270</v>
      </c>
      <c r="AH4429" t="s">
        <v>207</v>
      </c>
      <c r="AJ4429" t="s">
        <v>192</v>
      </c>
      <c r="AK4429" t="s">
        <v>187</v>
      </c>
      <c r="AL4429" t="s">
        <v>188</v>
      </c>
      <c r="AT4429" s="1"/>
      <c r="AU4429" s="2" t="str">
        <f t="shared" si="69"/>
        <v>quinta-feira, 9 de julho de 2026</v>
      </c>
      <c r="AX4429" s="1" t="str" cm="1">
        <f t="array" ref="AX4429">IFERROR(_xlfn.TEXTJOIN(", ",TRUE,_xlfn._xlws.SORT(_xlfn.UNIQUE(_xlfn._xlws.FILTER($K$2:$K$2889,($I$2:$I$2889=I4429)*($K$2:$K$2889&lt;&gt;""))))),"")</f>
        <v>Mel, Precioso</v>
      </c>
      <c r="AY4429" s="1" t="str">
        <f t="shared" si="70"/>
        <v>Banho</v>
      </c>
      <c r="AZ4429" s="1" t="str">
        <f t="shared" si="71"/>
        <v>5996 | Precioso</v>
      </c>
      <c r="BA4429" s="1" t="str">
        <f t="shared" si="72"/>
        <v>Avulso</v>
      </c>
      <c r="BB4429" s="1" t="str">
        <f t="shared" si="73"/>
        <v>Banho Porte P Pelo Longo</v>
      </c>
      <c r="BC4429" s="1">
        <f t="shared" si="74"/>
        <v>62</v>
      </c>
    </row>
    <row r="4430" spans="1:55" x14ac:dyDescent="0.3">
      <c r="A4430" t="s">
        <v>141</v>
      </c>
      <c r="B4430" s="3">
        <v>46212</v>
      </c>
      <c r="C4430" t="s">
        <v>9</v>
      </c>
      <c r="D4430">
        <v>5996</v>
      </c>
      <c r="F4430" t="s">
        <v>183</v>
      </c>
      <c r="H4430" t="s">
        <v>276</v>
      </c>
      <c r="I4430">
        <v>2816</v>
      </c>
      <c r="J4430" t="s">
        <v>72</v>
      </c>
      <c r="K4430" t="s">
        <v>436</v>
      </c>
      <c r="L4430">
        <v>557391664128</v>
      </c>
      <c r="N4430">
        <v>0</v>
      </c>
      <c r="O4430" t="s">
        <v>5</v>
      </c>
      <c r="P4430">
        <v>0</v>
      </c>
      <c r="Q4430">
        <v>63</v>
      </c>
      <c r="R4430">
        <v>63</v>
      </c>
      <c r="S4430">
        <v>1</v>
      </c>
      <c r="T4430">
        <v>63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  <c r="AE4430">
        <v>0</v>
      </c>
      <c r="AF4430" t="s">
        <v>6</v>
      </c>
      <c r="AG4430">
        <v>270</v>
      </c>
      <c r="AH4430" t="s">
        <v>207</v>
      </c>
      <c r="AJ4430" t="s">
        <v>192</v>
      </c>
      <c r="AK4430" t="s">
        <v>187</v>
      </c>
      <c r="AL4430" t="s">
        <v>188</v>
      </c>
      <c r="AT4430" s="1"/>
      <c r="AU4430" s="2" t="str">
        <f t="shared" si="69"/>
        <v>quinta-feira, 9 de julho de 2026</v>
      </c>
      <c r="AX4430" s="1" t="str" cm="1">
        <f t="array" ref="AX4430">IFERROR(_xlfn.TEXTJOIN(", ",TRUE,_xlfn._xlws.SORT(_xlfn.UNIQUE(_xlfn._xlws.FILTER($K$2:$K$2889,($I$2:$I$2889=I4430)*($K$2:$K$2889&lt;&gt;""))))),"")</f>
        <v>Mel, Precioso</v>
      </c>
      <c r="AY4430" s="1" t="str">
        <f t="shared" si="70"/>
        <v>Serviços extras</v>
      </c>
      <c r="AZ4430" s="1" t="str">
        <f t="shared" si="71"/>
        <v>5996 | Precioso</v>
      </c>
      <c r="BA4430" s="1" t="str">
        <f t="shared" si="72"/>
        <v>Avulso</v>
      </c>
      <c r="BB4430" s="1" t="str">
        <f t="shared" si="73"/>
        <v/>
      </c>
      <c r="BC4430" s="1">
        <f t="shared" si="74"/>
        <v>63</v>
      </c>
    </row>
    <row r="4431" spans="1:55" x14ac:dyDescent="0.3">
      <c r="A4431" t="s">
        <v>11</v>
      </c>
      <c r="B4431" s="3">
        <v>46212</v>
      </c>
      <c r="C4431" t="s">
        <v>9</v>
      </c>
      <c r="D4431">
        <v>5996</v>
      </c>
      <c r="F4431" t="s">
        <v>169</v>
      </c>
      <c r="H4431" t="s">
        <v>276</v>
      </c>
      <c r="I4431">
        <v>2816</v>
      </c>
      <c r="J4431" t="s">
        <v>72</v>
      </c>
      <c r="K4431" t="s">
        <v>155</v>
      </c>
      <c r="L4431">
        <v>557391664128</v>
      </c>
      <c r="N4431">
        <v>0</v>
      </c>
      <c r="O4431" t="s">
        <v>5</v>
      </c>
      <c r="P4431">
        <v>0</v>
      </c>
      <c r="Q4431">
        <v>10</v>
      </c>
      <c r="R4431">
        <v>10</v>
      </c>
      <c r="S4431">
        <v>1</v>
      </c>
      <c r="T4431">
        <v>10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 t="s">
        <v>6</v>
      </c>
      <c r="AG4431">
        <v>270</v>
      </c>
      <c r="AH4431" t="s">
        <v>207</v>
      </c>
      <c r="AJ4431" t="s">
        <v>192</v>
      </c>
      <c r="AK4431" t="s">
        <v>190</v>
      </c>
      <c r="AL4431" t="s">
        <v>188</v>
      </c>
      <c r="AT4431" s="1"/>
      <c r="AU4431" s="2" t="str">
        <f t="shared" si="69"/>
        <v>quinta-feira, 9 de julho de 2026</v>
      </c>
      <c r="AX4431" s="1" t="str" cm="1">
        <f t="array" ref="AX4431">IFERROR(_xlfn.TEXTJOIN(", ",TRUE,_xlfn._xlws.SORT(_xlfn.UNIQUE(_xlfn._xlws.FILTER($K$2:$K$2889,($I$2:$I$2889=I4431)*($K$2:$K$2889&lt;&gt;""))))),"")</f>
        <v>Mel, Precioso</v>
      </c>
      <c r="AY4431" s="1" t="str">
        <f t="shared" si="70"/>
        <v>Serviços extras</v>
      </c>
      <c r="AZ4431" s="1" t="str">
        <f t="shared" si="71"/>
        <v>5996 | Mel</v>
      </c>
      <c r="BA4431" s="1" t="str">
        <f t="shared" si="72"/>
        <v>Avulso</v>
      </c>
      <c r="BB4431" s="1" t="str">
        <f t="shared" si="73"/>
        <v/>
      </c>
      <c r="BC4431" s="1">
        <f t="shared" si="74"/>
        <v>10</v>
      </c>
    </row>
    <row r="4432" spans="1:55" x14ac:dyDescent="0.3">
      <c r="A4432" t="s">
        <v>141</v>
      </c>
      <c r="B4432" s="3">
        <v>46212</v>
      </c>
      <c r="C4432" t="s">
        <v>9</v>
      </c>
      <c r="D4432">
        <v>5996</v>
      </c>
      <c r="F4432" t="s">
        <v>169</v>
      </c>
      <c r="H4432" t="s">
        <v>276</v>
      </c>
      <c r="I4432">
        <v>2816</v>
      </c>
      <c r="J4432" t="s">
        <v>72</v>
      </c>
      <c r="K4432" t="s">
        <v>436</v>
      </c>
      <c r="L4432">
        <v>557391664128</v>
      </c>
      <c r="N4432">
        <v>0</v>
      </c>
      <c r="O4432" t="s">
        <v>5</v>
      </c>
      <c r="P4432">
        <v>0</v>
      </c>
      <c r="Q4432">
        <v>10</v>
      </c>
      <c r="R4432">
        <v>10</v>
      </c>
      <c r="S4432">
        <v>1</v>
      </c>
      <c r="T4432">
        <v>10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  <c r="AE4432">
        <v>0</v>
      </c>
      <c r="AF4432" t="s">
        <v>6</v>
      </c>
      <c r="AG4432">
        <v>270</v>
      </c>
      <c r="AH4432" t="s">
        <v>207</v>
      </c>
      <c r="AJ4432" t="s">
        <v>192</v>
      </c>
      <c r="AK4432" t="s">
        <v>187</v>
      </c>
      <c r="AL4432" t="s">
        <v>188</v>
      </c>
      <c r="AT4432" s="1"/>
      <c r="AU4432" s="2" t="str">
        <f t="shared" si="69"/>
        <v>quinta-feira, 9 de julho de 2026</v>
      </c>
      <c r="AX4432" s="1" t="str" cm="1">
        <f t="array" ref="AX4432">IFERROR(_xlfn.TEXTJOIN(", ",TRUE,_xlfn._xlws.SORT(_xlfn.UNIQUE(_xlfn._xlws.FILTER($K$2:$K$2889,($I$2:$I$2889=I4432)*($K$2:$K$2889&lt;&gt;""))))),"")</f>
        <v>Mel, Precioso</v>
      </c>
      <c r="AY4432" s="1" t="str">
        <f t="shared" si="70"/>
        <v>Serviços extras</v>
      </c>
      <c r="AZ4432" s="1" t="str">
        <f t="shared" si="71"/>
        <v>5996 | Precioso</v>
      </c>
      <c r="BA4432" s="1" t="str">
        <f t="shared" si="72"/>
        <v>Avulso</v>
      </c>
      <c r="BB4432" s="1" t="str">
        <f t="shared" si="73"/>
        <v/>
      </c>
      <c r="BC4432" s="1">
        <f t="shared" si="74"/>
        <v>10</v>
      </c>
    </row>
    <row r="4433" spans="1:55" x14ac:dyDescent="0.3">
      <c r="A4433" t="s">
        <v>925</v>
      </c>
      <c r="B4433" s="3">
        <v>46212</v>
      </c>
      <c r="C4433" t="s">
        <v>9</v>
      </c>
      <c r="D4433">
        <v>5993</v>
      </c>
      <c r="F4433" t="s">
        <v>939</v>
      </c>
      <c r="H4433" t="s">
        <v>276</v>
      </c>
      <c r="I4433">
        <v>2887</v>
      </c>
      <c r="J4433" t="s">
        <v>363</v>
      </c>
      <c r="K4433" t="s">
        <v>687</v>
      </c>
      <c r="L4433">
        <v>554399154363</v>
      </c>
      <c r="N4433">
        <v>0</v>
      </c>
      <c r="O4433" t="s">
        <v>5</v>
      </c>
      <c r="P4433">
        <v>0</v>
      </c>
      <c r="Q4433">
        <v>150</v>
      </c>
      <c r="R4433">
        <v>150</v>
      </c>
      <c r="S4433">
        <v>1</v>
      </c>
      <c r="T4433">
        <v>150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 t="s">
        <v>6</v>
      </c>
      <c r="AG4433">
        <v>185</v>
      </c>
      <c r="AK4433" t="s">
        <v>187</v>
      </c>
      <c r="AL4433" t="s">
        <v>353</v>
      </c>
      <c r="AT4433" s="1"/>
      <c r="AU4433" s="2" t="str">
        <f t="shared" si="69"/>
        <v>quinta-feira, 9 de julho de 2026</v>
      </c>
      <c r="AX4433" s="1" t="str" cm="1">
        <f t="array" ref="AX4433">IFERROR(_xlfn.TEXTJOIN(", ",TRUE,_xlfn._xlws.SORT(_xlfn.UNIQUE(_xlfn._xlws.FILTER($K$2:$K$2889,($I$2:$I$2889=I4433)*($K$2:$K$2889&lt;&gt;""))))),"")</f>
        <v>Alaska, Zara</v>
      </c>
      <c r="AY4433" s="1" t="str">
        <f t="shared" si="70"/>
        <v>Serviços extras</v>
      </c>
      <c r="AZ4433" s="1" t="str">
        <f t="shared" si="71"/>
        <v>5993 | Alaska</v>
      </c>
      <c r="BA4433" s="1" t="str">
        <f t="shared" si="72"/>
        <v>Avulso</v>
      </c>
      <c r="BB4433" s="1" t="str">
        <f t="shared" si="73"/>
        <v>Hidratacao 1Luxo 9SB</v>
      </c>
      <c r="BC4433" s="1">
        <f t="shared" si="74"/>
        <v>150</v>
      </c>
    </row>
    <row r="4434" spans="1:55" x14ac:dyDescent="0.3">
      <c r="A4434" t="s">
        <v>11</v>
      </c>
      <c r="B4434" s="3">
        <v>46212</v>
      </c>
      <c r="C4434" t="s">
        <v>9</v>
      </c>
      <c r="D4434">
        <v>5993</v>
      </c>
      <c r="F4434" t="s">
        <v>275</v>
      </c>
      <c r="H4434" t="s">
        <v>276</v>
      </c>
      <c r="I4434">
        <v>2887</v>
      </c>
      <c r="J4434" t="s">
        <v>363</v>
      </c>
      <c r="K4434" t="s">
        <v>221</v>
      </c>
      <c r="L4434">
        <v>554399154363</v>
      </c>
      <c r="N4434">
        <v>0</v>
      </c>
      <c r="O4434" t="s">
        <v>5</v>
      </c>
      <c r="P4434">
        <v>0</v>
      </c>
      <c r="Q4434">
        <v>35</v>
      </c>
      <c r="R4434">
        <v>35</v>
      </c>
      <c r="S4434">
        <v>1</v>
      </c>
      <c r="T4434">
        <v>35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 t="s">
        <v>6</v>
      </c>
      <c r="AG4434">
        <v>185</v>
      </c>
      <c r="AH4434" t="s">
        <v>201</v>
      </c>
      <c r="AT4434" s="1"/>
      <c r="AU4434" s="2" t="str">
        <f t="shared" si="69"/>
        <v>quinta-feira, 9 de julho de 2026</v>
      </c>
      <c r="AX4434" s="1" t="str" cm="1">
        <f t="array" ref="AX4434">IFERROR(_xlfn.TEXTJOIN(", ",TRUE,_xlfn._xlws.SORT(_xlfn.UNIQUE(_xlfn._xlws.FILTER($K$2:$K$2889,($I$2:$I$2889=I4434)*($K$2:$K$2889&lt;&gt;""))))),"")</f>
        <v>Alaska, Zara</v>
      </c>
      <c r="AY4434" s="1" t="str">
        <f t="shared" si="70"/>
        <v>Serviços extras</v>
      </c>
      <c r="AZ4434" s="1" t="str">
        <f t="shared" si="71"/>
        <v>5993 | Zara</v>
      </c>
      <c r="BA4434" s="1" t="str">
        <f t="shared" si="72"/>
        <v>Avulso</v>
      </c>
      <c r="BB4434" s="1" t="str">
        <f t="shared" si="73"/>
        <v>Hidratacao 1Luxo 1 P Longo</v>
      </c>
      <c r="BC4434" s="1">
        <f t="shared" si="74"/>
        <v>35</v>
      </c>
    </row>
    <row r="4435" spans="1:55" x14ac:dyDescent="0.3">
      <c r="A4435" t="s">
        <v>925</v>
      </c>
      <c r="B4435" s="3">
        <v>46212</v>
      </c>
      <c r="C4435" t="s">
        <v>9</v>
      </c>
      <c r="D4435">
        <v>5995</v>
      </c>
      <c r="F4435" t="s">
        <v>134</v>
      </c>
      <c r="H4435" t="s">
        <v>276</v>
      </c>
      <c r="I4435">
        <v>2917</v>
      </c>
      <c r="J4435" t="s">
        <v>231</v>
      </c>
      <c r="K4435" t="s">
        <v>836</v>
      </c>
      <c r="L4435">
        <v>5517996539296</v>
      </c>
      <c r="N4435">
        <v>0</v>
      </c>
      <c r="O4435" t="s">
        <v>5</v>
      </c>
      <c r="P4435">
        <v>0</v>
      </c>
      <c r="Q4435">
        <v>62</v>
      </c>
      <c r="R4435">
        <v>62</v>
      </c>
      <c r="S4435">
        <v>1</v>
      </c>
      <c r="T4435">
        <v>62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 t="s">
        <v>6</v>
      </c>
      <c r="AG4435">
        <v>72</v>
      </c>
      <c r="AT4435" s="1"/>
      <c r="AU4435" s="2" t="str">
        <f t="shared" si="69"/>
        <v>quinta-feira, 9 de julho de 2026</v>
      </c>
      <c r="AX4435" s="1" t="str" cm="1">
        <f t="array" ref="AX4435">IFERROR(_xlfn.TEXTJOIN(", ",TRUE,_xlfn._xlws.SORT(_xlfn.UNIQUE(_xlfn._xlws.FILTER($K$2:$K$2889,($I$2:$I$2889=I4435)*($K$2:$K$2889&lt;&gt;""))))),"")</f>
        <v/>
      </c>
      <c r="AY4435" s="1" t="str">
        <f t="shared" si="70"/>
        <v>Banho</v>
      </c>
      <c r="AZ4435" s="1" t="str">
        <f t="shared" si="71"/>
        <v>5995 | Shelby</v>
      </c>
      <c r="BA4435" s="1" t="str">
        <f t="shared" si="72"/>
        <v>Avulso</v>
      </c>
      <c r="BB4435" s="1" t="str">
        <f t="shared" si="73"/>
        <v>Banho Porte P Pelo Longo</v>
      </c>
      <c r="BC4435" s="1">
        <f t="shared" si="74"/>
        <v>62</v>
      </c>
    </row>
    <row r="4436" spans="1:55" x14ac:dyDescent="0.3">
      <c r="A4436" t="s">
        <v>925</v>
      </c>
      <c r="B4436" s="3">
        <v>46212</v>
      </c>
      <c r="C4436" t="s">
        <v>9</v>
      </c>
      <c r="D4436">
        <v>5995</v>
      </c>
      <c r="F4436" t="s">
        <v>169</v>
      </c>
      <c r="H4436" t="s">
        <v>276</v>
      </c>
      <c r="I4436">
        <v>2917</v>
      </c>
      <c r="J4436" t="s">
        <v>231</v>
      </c>
      <c r="K4436" t="s">
        <v>836</v>
      </c>
      <c r="L4436">
        <v>5517996539296</v>
      </c>
      <c r="N4436">
        <v>0</v>
      </c>
      <c r="O4436" t="s">
        <v>5</v>
      </c>
      <c r="P4436">
        <v>0</v>
      </c>
      <c r="Q4436">
        <v>10</v>
      </c>
      <c r="R4436">
        <v>10</v>
      </c>
      <c r="S4436">
        <v>1</v>
      </c>
      <c r="T4436">
        <v>10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 t="s">
        <v>6</v>
      </c>
      <c r="AG4436">
        <v>72</v>
      </c>
      <c r="AT4436" s="1"/>
      <c r="AU4436" s="2" t="str">
        <f t="shared" si="69"/>
        <v>quinta-feira, 9 de julho de 2026</v>
      </c>
      <c r="AX4436" s="1" t="str" cm="1">
        <f t="array" ref="AX4436">IFERROR(_xlfn.TEXTJOIN(", ",TRUE,_xlfn._xlws.SORT(_xlfn.UNIQUE(_xlfn._xlws.FILTER($K$2:$K$2889,($I$2:$I$2889=I4436)*($K$2:$K$2889&lt;&gt;""))))),"")</f>
        <v/>
      </c>
      <c r="AY4436" s="1" t="str">
        <f t="shared" si="70"/>
        <v>Serviços extras</v>
      </c>
      <c r="AZ4436" s="1" t="str">
        <f t="shared" si="71"/>
        <v>5995 | Shelby</v>
      </c>
      <c r="BA4436" s="1" t="str">
        <f t="shared" si="72"/>
        <v>Avulso</v>
      </c>
      <c r="BB4436" s="1" t="str">
        <f t="shared" si="73"/>
        <v/>
      </c>
      <c r="BC4436" s="1">
        <f t="shared" si="74"/>
        <v>10</v>
      </c>
    </row>
    <row r="4437" spans="1:55" x14ac:dyDescent="0.3">
      <c r="A4437" t="s">
        <v>11</v>
      </c>
      <c r="B4437" s="3">
        <v>46212</v>
      </c>
      <c r="C4437" t="s">
        <v>9</v>
      </c>
      <c r="D4437">
        <v>5997</v>
      </c>
      <c r="F4437" t="s">
        <v>134</v>
      </c>
      <c r="H4437" t="s">
        <v>276</v>
      </c>
      <c r="I4437">
        <v>2578</v>
      </c>
      <c r="J4437" t="s">
        <v>906</v>
      </c>
      <c r="K4437" t="s">
        <v>907</v>
      </c>
      <c r="L4437">
        <v>5573982441293</v>
      </c>
      <c r="N4437">
        <v>0</v>
      </c>
      <c r="O4437" t="s">
        <v>5</v>
      </c>
      <c r="P4437">
        <v>0</v>
      </c>
      <c r="Q4437">
        <v>62</v>
      </c>
      <c r="R4437">
        <v>62</v>
      </c>
      <c r="S4437">
        <v>1</v>
      </c>
      <c r="T4437">
        <v>62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  <c r="AE4437">
        <v>0</v>
      </c>
      <c r="AF4437" t="s">
        <v>6</v>
      </c>
      <c r="AG4437">
        <v>62</v>
      </c>
      <c r="AT4437" s="1"/>
      <c r="AU4437" s="2" t="str">
        <f t="shared" si="69"/>
        <v>quinta-feira, 9 de julho de 2026</v>
      </c>
      <c r="AX4437" s="1" t="str" cm="1">
        <f t="array" ref="AX4437">IFERROR(_xlfn.TEXTJOIN(", ",TRUE,_xlfn._xlws.SORT(_xlfn.UNIQUE(_xlfn._xlws.FILTER($K$2:$K$2889,($I$2:$I$2889=I4437)*($K$2:$K$2889&lt;&gt;""))))),"")</f>
        <v/>
      </c>
      <c r="AY4437" s="1" t="str">
        <f t="shared" si="70"/>
        <v>Banho</v>
      </c>
      <c r="AZ4437" s="1" t="str">
        <f t="shared" si="71"/>
        <v>5997 | Hachi</v>
      </c>
      <c r="BA4437" s="1" t="str">
        <f t="shared" si="72"/>
        <v>Avulso</v>
      </c>
      <c r="BB4437" s="1" t="str">
        <f t="shared" si="73"/>
        <v>Banho Porte P Pelo Longo</v>
      </c>
      <c r="BC4437" s="1">
        <f t="shared" si="74"/>
        <v>62</v>
      </c>
    </row>
    <row r="4438" spans="1:55" x14ac:dyDescent="0.3">
      <c r="A4438" t="s">
        <v>11</v>
      </c>
      <c r="B4438" s="3">
        <v>46213</v>
      </c>
      <c r="C4438" t="s">
        <v>2</v>
      </c>
      <c r="D4438">
        <v>6003</v>
      </c>
      <c r="F4438" t="s">
        <v>134</v>
      </c>
      <c r="H4438" t="s">
        <v>276</v>
      </c>
      <c r="I4438">
        <v>2190</v>
      </c>
      <c r="J4438" t="s">
        <v>54</v>
      </c>
      <c r="K4438" t="s">
        <v>145</v>
      </c>
      <c r="L4438">
        <v>7391145661</v>
      </c>
      <c r="N4438">
        <v>0</v>
      </c>
      <c r="O4438" t="s">
        <v>5</v>
      </c>
      <c r="P4438">
        <v>0</v>
      </c>
      <c r="Q4438">
        <v>62</v>
      </c>
      <c r="R4438">
        <v>62</v>
      </c>
      <c r="S4438">
        <v>1</v>
      </c>
      <c r="T4438">
        <v>62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  <c r="AE4438">
        <v>0</v>
      </c>
      <c r="AF4438" t="s">
        <v>6</v>
      </c>
      <c r="AG4438">
        <v>249.9</v>
      </c>
      <c r="AT4438" s="1"/>
      <c r="AU4438" s="2" t="str">
        <f t="shared" si="69"/>
        <v>sexta-feira, 10 de julho de 2026</v>
      </c>
      <c r="AX4438" s="1" t="str" cm="1">
        <f t="array" ref="AX4438">IFERROR(_xlfn.TEXTJOIN(", ",TRUE,_xlfn._xlws.SORT(_xlfn.UNIQUE(_xlfn._xlws.FILTER($K$2:$K$2889,($I$2:$I$2889=I4438)*($K$2:$K$2889&lt;&gt;""))))),"")</f>
        <v>Doralice, Maria Ricota</v>
      </c>
      <c r="AY4438" s="1" t="str">
        <f t="shared" si="70"/>
        <v>Banho</v>
      </c>
      <c r="AZ4438" s="1" t="str">
        <f t="shared" si="71"/>
        <v>6003 | Maria Ricota</v>
      </c>
      <c r="BA4438" s="1" t="str">
        <f t="shared" si="72"/>
        <v>Avulso</v>
      </c>
      <c r="BB4438" s="1" t="str">
        <f t="shared" si="73"/>
        <v>Banho Porte P Pelo Longo</v>
      </c>
      <c r="BC4438" s="1">
        <f t="shared" si="74"/>
        <v>62</v>
      </c>
    </row>
    <row r="4439" spans="1:55" x14ac:dyDescent="0.3">
      <c r="A4439" t="s">
        <v>11</v>
      </c>
      <c r="B4439" s="3">
        <v>46213</v>
      </c>
      <c r="C4439" t="s">
        <v>2</v>
      </c>
      <c r="D4439">
        <v>6003</v>
      </c>
      <c r="F4439" t="s">
        <v>169</v>
      </c>
      <c r="H4439" t="s">
        <v>276</v>
      </c>
      <c r="I4439">
        <v>2190</v>
      </c>
      <c r="J4439" t="s">
        <v>54</v>
      </c>
      <c r="K4439" t="s">
        <v>145</v>
      </c>
      <c r="L4439">
        <v>7391145661</v>
      </c>
      <c r="N4439">
        <v>0</v>
      </c>
      <c r="O4439" t="s">
        <v>5</v>
      </c>
      <c r="P4439">
        <v>0</v>
      </c>
      <c r="Q4439">
        <v>10</v>
      </c>
      <c r="R4439">
        <v>10</v>
      </c>
      <c r="S4439">
        <v>1</v>
      </c>
      <c r="T4439">
        <v>10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  <c r="AE4439">
        <v>0</v>
      </c>
      <c r="AF4439" t="s">
        <v>6</v>
      </c>
      <c r="AG4439">
        <v>249.9</v>
      </c>
      <c r="AT4439" s="1"/>
      <c r="AU4439" s="2" t="str">
        <f t="shared" si="69"/>
        <v>sexta-feira, 10 de julho de 2026</v>
      </c>
      <c r="AX4439" s="1" t="str" cm="1">
        <f t="array" ref="AX4439">IFERROR(_xlfn.TEXTJOIN(", ",TRUE,_xlfn._xlws.SORT(_xlfn.UNIQUE(_xlfn._xlws.FILTER($K$2:$K$2889,($I$2:$I$2889=I4439)*($K$2:$K$2889&lt;&gt;""))))),"")</f>
        <v>Doralice, Maria Ricota</v>
      </c>
      <c r="AY4439" s="1" t="str">
        <f t="shared" si="70"/>
        <v>Serviços extras</v>
      </c>
      <c r="AZ4439" s="1" t="str">
        <f t="shared" si="71"/>
        <v>6003 | Maria Ricota</v>
      </c>
      <c r="BA4439" s="1" t="str">
        <f t="shared" si="72"/>
        <v>Avulso</v>
      </c>
      <c r="BB4439" s="1" t="str">
        <f t="shared" si="73"/>
        <v/>
      </c>
      <c r="BC4439" s="1">
        <f t="shared" si="74"/>
        <v>10</v>
      </c>
    </row>
    <row r="4440" spans="1:55" x14ac:dyDescent="0.3">
      <c r="A4440" t="s">
        <v>11</v>
      </c>
      <c r="B4440" s="3">
        <v>46213</v>
      </c>
      <c r="C4440" t="s">
        <v>2</v>
      </c>
      <c r="D4440">
        <v>6003</v>
      </c>
      <c r="F4440" t="s">
        <v>134</v>
      </c>
      <c r="H4440" t="s">
        <v>276</v>
      </c>
      <c r="I4440">
        <v>2190</v>
      </c>
      <c r="J4440" t="s">
        <v>54</v>
      </c>
      <c r="K4440" t="s">
        <v>408</v>
      </c>
      <c r="L4440">
        <v>7391145661</v>
      </c>
      <c r="N4440">
        <v>0</v>
      </c>
      <c r="O4440" t="s">
        <v>5</v>
      </c>
      <c r="P4440">
        <v>0</v>
      </c>
      <c r="Q4440">
        <v>62</v>
      </c>
      <c r="R4440">
        <v>62</v>
      </c>
      <c r="S4440">
        <v>1</v>
      </c>
      <c r="T4440">
        <v>62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 t="s">
        <v>6</v>
      </c>
      <c r="AG4440">
        <v>249.9</v>
      </c>
      <c r="AH4440" t="s">
        <v>207</v>
      </c>
      <c r="AI4440" t="s">
        <v>199</v>
      </c>
      <c r="AJ4440" t="s">
        <v>192</v>
      </c>
      <c r="AK4440" t="s">
        <v>190</v>
      </c>
      <c r="AL4440" t="s">
        <v>188</v>
      </c>
      <c r="AT4440" s="1"/>
      <c r="AU4440" s="2" t="str">
        <f t="shared" si="69"/>
        <v>sexta-feira, 10 de julho de 2026</v>
      </c>
      <c r="AX4440" s="1" t="str" cm="1">
        <f t="array" ref="AX4440">IFERROR(_xlfn.TEXTJOIN(", ",TRUE,_xlfn._xlws.SORT(_xlfn.UNIQUE(_xlfn._xlws.FILTER($K$2:$K$2889,($I$2:$I$2889=I4440)*($K$2:$K$2889&lt;&gt;""))))),"")</f>
        <v>Doralice, Maria Ricota</v>
      </c>
      <c r="AY4440" s="1" t="str">
        <f t="shared" si="70"/>
        <v>Banho</v>
      </c>
      <c r="AZ4440" s="1" t="str">
        <f t="shared" si="71"/>
        <v>6003 | Doralice</v>
      </c>
      <c r="BA4440" s="1" t="str">
        <f t="shared" si="72"/>
        <v>Avulso</v>
      </c>
      <c r="BB4440" s="1" t="str">
        <f t="shared" si="73"/>
        <v>Banho Porte P Pelo Longo</v>
      </c>
      <c r="BC4440" s="1">
        <f t="shared" si="74"/>
        <v>62</v>
      </c>
    </row>
    <row r="4441" spans="1:55" x14ac:dyDescent="0.3">
      <c r="A4441" t="s">
        <v>11</v>
      </c>
      <c r="B4441" s="3">
        <v>46213</v>
      </c>
      <c r="C4441" t="s">
        <v>2</v>
      </c>
      <c r="D4441">
        <v>6003</v>
      </c>
      <c r="F4441" t="s">
        <v>169</v>
      </c>
      <c r="H4441" t="s">
        <v>276</v>
      </c>
      <c r="I4441">
        <v>2190</v>
      </c>
      <c r="J4441" t="s">
        <v>54</v>
      </c>
      <c r="K4441" t="s">
        <v>408</v>
      </c>
      <c r="L4441">
        <v>7391145661</v>
      </c>
      <c r="N4441">
        <v>0</v>
      </c>
      <c r="O4441" t="s">
        <v>5</v>
      </c>
      <c r="P4441">
        <v>0</v>
      </c>
      <c r="Q4441">
        <v>10</v>
      </c>
      <c r="R4441">
        <v>10</v>
      </c>
      <c r="S4441">
        <v>1</v>
      </c>
      <c r="T4441">
        <v>10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  <c r="AE4441">
        <v>0</v>
      </c>
      <c r="AF4441" t="s">
        <v>6</v>
      </c>
      <c r="AG4441">
        <v>249.9</v>
      </c>
      <c r="AH4441" t="s">
        <v>207</v>
      </c>
      <c r="AI4441" t="s">
        <v>199</v>
      </c>
      <c r="AJ4441" t="s">
        <v>192</v>
      </c>
      <c r="AK4441" t="s">
        <v>190</v>
      </c>
      <c r="AL4441" t="s">
        <v>188</v>
      </c>
      <c r="AT4441" s="1"/>
      <c r="AU4441" s="2" t="str">
        <f t="shared" si="69"/>
        <v>sexta-feira, 10 de julho de 2026</v>
      </c>
      <c r="AX4441" s="1" t="str" cm="1">
        <f t="array" ref="AX4441">IFERROR(_xlfn.TEXTJOIN(", ",TRUE,_xlfn._xlws.SORT(_xlfn.UNIQUE(_xlfn._xlws.FILTER($K$2:$K$2889,($I$2:$I$2889=I4441)*($K$2:$K$2889&lt;&gt;""))))),"")</f>
        <v>Doralice, Maria Ricota</v>
      </c>
      <c r="AY4441" s="1" t="str">
        <f t="shared" si="70"/>
        <v>Serviços extras</v>
      </c>
      <c r="AZ4441" s="1" t="str">
        <f t="shared" si="71"/>
        <v>6003 | Doralice</v>
      </c>
      <c r="BA4441" s="1" t="str">
        <f t="shared" si="72"/>
        <v>Avulso</v>
      </c>
      <c r="BB4441" s="1" t="str">
        <f t="shared" si="73"/>
        <v/>
      </c>
      <c r="BC4441" s="1">
        <f t="shared" si="74"/>
        <v>10</v>
      </c>
    </row>
    <row r="4442" spans="1:55" x14ac:dyDescent="0.3">
      <c r="A4442" t="s">
        <v>141</v>
      </c>
      <c r="B4442" s="3">
        <v>46213</v>
      </c>
      <c r="C4442" t="s">
        <v>2</v>
      </c>
      <c r="D4442">
        <v>6005</v>
      </c>
      <c r="F4442" t="s">
        <v>134</v>
      </c>
      <c r="H4442" t="s">
        <v>276</v>
      </c>
      <c r="I4442">
        <v>2440</v>
      </c>
      <c r="J4442" t="s">
        <v>601</v>
      </c>
      <c r="K4442" t="s">
        <v>471</v>
      </c>
      <c r="L4442">
        <v>557188493273</v>
      </c>
      <c r="N4442">
        <v>0</v>
      </c>
      <c r="O4442" t="s">
        <v>5</v>
      </c>
      <c r="P4442">
        <v>0</v>
      </c>
      <c r="Q4442">
        <v>62</v>
      </c>
      <c r="R4442">
        <v>62</v>
      </c>
      <c r="S4442">
        <v>1</v>
      </c>
      <c r="T4442">
        <v>62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 t="s">
        <v>6</v>
      </c>
      <c r="AG4442">
        <v>190</v>
      </c>
      <c r="AT4442" s="1"/>
      <c r="AU4442" s="2" t="str">
        <f t="shared" si="69"/>
        <v>sexta-feira, 10 de julho de 2026</v>
      </c>
      <c r="AX4442" s="1" t="str" cm="1">
        <f t="array" ref="AX4442">IFERROR(_xlfn.TEXTJOIN(", ",TRUE,_xlfn._xlws.SORT(_xlfn.UNIQUE(_xlfn._xlws.FILTER($K$2:$K$2889,($I$2:$I$2889=I4442)*($K$2:$K$2889&lt;&gt;""))))),"")</f>
        <v>Thor</v>
      </c>
      <c r="AY4442" s="1" t="str">
        <f t="shared" si="70"/>
        <v>Banho</v>
      </c>
      <c r="AZ4442" s="1" t="str">
        <f t="shared" si="71"/>
        <v>6005 | Thor</v>
      </c>
      <c r="BA4442" s="1" t="str">
        <f t="shared" si="72"/>
        <v>Avulso</v>
      </c>
      <c r="BB4442" s="1" t="str">
        <f t="shared" si="73"/>
        <v>Banho Porte P Pelo Longo</v>
      </c>
      <c r="BC4442" s="1">
        <f t="shared" si="74"/>
        <v>62</v>
      </c>
    </row>
    <row r="4443" spans="1:55" x14ac:dyDescent="0.3">
      <c r="A4443" t="s">
        <v>141</v>
      </c>
      <c r="B4443" s="3">
        <v>46213</v>
      </c>
      <c r="C4443" t="s">
        <v>2</v>
      </c>
      <c r="D4443">
        <v>6005</v>
      </c>
      <c r="F4443" t="s">
        <v>292</v>
      </c>
      <c r="H4443" t="s">
        <v>276</v>
      </c>
      <c r="I4443">
        <v>2440</v>
      </c>
      <c r="J4443" t="s">
        <v>601</v>
      </c>
      <c r="K4443" t="s">
        <v>471</v>
      </c>
      <c r="L4443">
        <v>557188493273</v>
      </c>
      <c r="N4443">
        <v>0</v>
      </c>
      <c r="O4443" t="s">
        <v>5</v>
      </c>
      <c r="P4443">
        <v>0</v>
      </c>
      <c r="Q4443">
        <v>93</v>
      </c>
      <c r="R4443">
        <v>93</v>
      </c>
      <c r="S4443">
        <v>1</v>
      </c>
      <c r="T4443">
        <v>93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 t="s">
        <v>6</v>
      </c>
      <c r="AG4443">
        <v>190</v>
      </c>
      <c r="AT4443" s="1"/>
      <c r="AU4443" s="2" t="str">
        <f t="shared" si="69"/>
        <v>sexta-feira, 10 de julho de 2026</v>
      </c>
      <c r="AX4443" s="1" t="str" cm="1">
        <f t="array" ref="AX4443">IFERROR(_xlfn.TEXTJOIN(", ",TRUE,_xlfn._xlws.SORT(_xlfn.UNIQUE(_xlfn._xlws.FILTER($K$2:$K$2889,($I$2:$I$2889=I4443)*($K$2:$K$2889&lt;&gt;""))))),"")</f>
        <v>Thor</v>
      </c>
      <c r="AY4443" s="1" t="str">
        <f t="shared" si="70"/>
        <v>Serviços extras</v>
      </c>
      <c r="AZ4443" s="1" t="str">
        <f t="shared" si="71"/>
        <v>6005 | Thor</v>
      </c>
      <c r="BA4443" s="1" t="str">
        <f t="shared" si="72"/>
        <v>Avulso</v>
      </c>
      <c r="BB4443" s="1" t="str">
        <f t="shared" si="73"/>
        <v/>
      </c>
      <c r="BC4443" s="1">
        <f t="shared" si="74"/>
        <v>93</v>
      </c>
    </row>
    <row r="4444" spans="1:55" x14ac:dyDescent="0.3">
      <c r="A4444" t="s">
        <v>141</v>
      </c>
      <c r="B4444" s="3">
        <v>46213</v>
      </c>
      <c r="C4444" t="s">
        <v>2</v>
      </c>
      <c r="D4444">
        <v>6005</v>
      </c>
      <c r="F4444" t="s">
        <v>275</v>
      </c>
      <c r="H4444" t="s">
        <v>276</v>
      </c>
      <c r="I4444">
        <v>2440</v>
      </c>
      <c r="J4444" t="s">
        <v>601</v>
      </c>
      <c r="K4444" t="s">
        <v>471</v>
      </c>
      <c r="L4444">
        <v>557188493273</v>
      </c>
      <c r="N4444">
        <v>0</v>
      </c>
      <c r="O4444" t="s">
        <v>5</v>
      </c>
      <c r="P4444">
        <v>0</v>
      </c>
      <c r="Q4444">
        <v>35</v>
      </c>
      <c r="R4444">
        <v>35</v>
      </c>
      <c r="S4444">
        <v>1</v>
      </c>
      <c r="T4444">
        <v>35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 t="s">
        <v>6</v>
      </c>
      <c r="AG4444">
        <v>190</v>
      </c>
      <c r="AT4444" s="1"/>
      <c r="AU4444" s="2" t="str">
        <f t="shared" si="69"/>
        <v>sexta-feira, 10 de julho de 2026</v>
      </c>
      <c r="AX4444" s="1" t="str" cm="1">
        <f t="array" ref="AX4444">IFERROR(_xlfn.TEXTJOIN(", ",TRUE,_xlfn._xlws.SORT(_xlfn.UNIQUE(_xlfn._xlws.FILTER($K$2:$K$2889,($I$2:$I$2889=I4444)*($K$2:$K$2889&lt;&gt;""))))),"")</f>
        <v>Thor</v>
      </c>
      <c r="AY4444" s="1" t="str">
        <f t="shared" si="70"/>
        <v>Serviços extras</v>
      </c>
      <c r="AZ4444" s="1" t="str">
        <f t="shared" si="71"/>
        <v>6005 | Thor</v>
      </c>
      <c r="BA4444" s="1" t="str">
        <f t="shared" si="72"/>
        <v>Avulso</v>
      </c>
      <c r="BB4444" s="1" t="str">
        <f t="shared" si="73"/>
        <v>Hidratacao 1Luxo 1 P Longo</v>
      </c>
      <c r="BC4444" s="1">
        <f t="shared" si="74"/>
        <v>35</v>
      </c>
    </row>
    <row r="4445" spans="1:55" x14ac:dyDescent="0.3">
      <c r="A4445" t="s">
        <v>925</v>
      </c>
      <c r="B4445" s="3">
        <v>46213</v>
      </c>
      <c r="C4445" t="s">
        <v>2</v>
      </c>
      <c r="D4445">
        <v>6004</v>
      </c>
      <c r="F4445" t="s">
        <v>134</v>
      </c>
      <c r="H4445" t="s">
        <v>276</v>
      </c>
      <c r="I4445">
        <v>2664</v>
      </c>
      <c r="J4445" t="s">
        <v>66</v>
      </c>
      <c r="K4445" t="s">
        <v>251</v>
      </c>
      <c r="L4445">
        <v>5573999220082</v>
      </c>
      <c r="N4445">
        <v>0</v>
      </c>
      <c r="O4445" t="s">
        <v>5</v>
      </c>
      <c r="P4445">
        <v>0</v>
      </c>
      <c r="Q4445">
        <v>62</v>
      </c>
      <c r="R4445">
        <v>62</v>
      </c>
      <c r="S4445">
        <v>1</v>
      </c>
      <c r="T4445">
        <v>62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 t="s">
        <v>6</v>
      </c>
      <c r="AG4445">
        <v>142.5</v>
      </c>
      <c r="AH4445" t="s">
        <v>201</v>
      </c>
      <c r="AI4445" t="s">
        <v>220</v>
      </c>
      <c r="AK4445" t="s">
        <v>190</v>
      </c>
      <c r="AL4445" t="s">
        <v>188</v>
      </c>
      <c r="AM4445" t="s">
        <v>834</v>
      </c>
      <c r="AT4445" s="1"/>
      <c r="AU4445" s="2" t="str">
        <f t="shared" si="69"/>
        <v>sexta-feira, 10 de julho de 2026</v>
      </c>
      <c r="AX4445" s="1" t="str" cm="1">
        <f t="array" ref="AX4445">IFERROR(_xlfn.TEXTJOIN(", ",TRUE,_xlfn._xlws.SORT(_xlfn.UNIQUE(_xlfn._xlws.FILTER($K$2:$K$2889,($I$2:$I$2889=I4445)*($K$2:$K$2889&lt;&gt;""))))),"")</f>
        <v>Cecci</v>
      </c>
      <c r="AY4445" s="1" t="str">
        <f t="shared" si="70"/>
        <v>Banho</v>
      </c>
      <c r="AZ4445" s="1" t="str">
        <f t="shared" si="71"/>
        <v>6004 | Cecci</v>
      </c>
      <c r="BA4445" s="1" t="str">
        <f t="shared" si="72"/>
        <v>Avulso</v>
      </c>
      <c r="BB4445" s="1" t="str">
        <f t="shared" si="73"/>
        <v>Banho Porte P Pelo Longo</v>
      </c>
      <c r="BC4445" s="1">
        <f t="shared" si="74"/>
        <v>62</v>
      </c>
    </row>
    <row r="4446" spans="1:55" x14ac:dyDescent="0.3">
      <c r="A4446" t="s">
        <v>925</v>
      </c>
      <c r="B4446" s="3">
        <v>46213</v>
      </c>
      <c r="C4446" t="s">
        <v>2</v>
      </c>
      <c r="D4446">
        <v>6004</v>
      </c>
      <c r="F4446" t="s">
        <v>275</v>
      </c>
      <c r="H4446" t="s">
        <v>276</v>
      </c>
      <c r="I4446">
        <v>2664</v>
      </c>
      <c r="J4446" t="s">
        <v>66</v>
      </c>
      <c r="K4446" t="s">
        <v>251</v>
      </c>
      <c r="L4446">
        <v>5573999220082</v>
      </c>
      <c r="N4446">
        <v>0</v>
      </c>
      <c r="O4446" t="s">
        <v>5</v>
      </c>
      <c r="P4446">
        <v>0</v>
      </c>
      <c r="Q4446">
        <v>35</v>
      </c>
      <c r="R4446">
        <v>35</v>
      </c>
      <c r="S4446">
        <v>1</v>
      </c>
      <c r="T4446">
        <v>35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 t="s">
        <v>6</v>
      </c>
      <c r="AG4446">
        <v>142.5</v>
      </c>
      <c r="AH4446" t="s">
        <v>201</v>
      </c>
      <c r="AI4446" t="s">
        <v>220</v>
      </c>
      <c r="AK4446" t="s">
        <v>190</v>
      </c>
      <c r="AL4446" t="s">
        <v>188</v>
      </c>
      <c r="AM4446" t="s">
        <v>834</v>
      </c>
      <c r="AT4446" s="1"/>
      <c r="AU4446" s="2" t="str">
        <f t="shared" si="69"/>
        <v>sexta-feira, 10 de julho de 2026</v>
      </c>
      <c r="AX4446" s="1" t="str" cm="1">
        <f t="array" ref="AX4446">IFERROR(_xlfn.TEXTJOIN(", ",TRUE,_xlfn._xlws.SORT(_xlfn.UNIQUE(_xlfn._xlws.FILTER($K$2:$K$2889,($I$2:$I$2889=I4446)*($K$2:$K$2889&lt;&gt;""))))),"")</f>
        <v>Cecci</v>
      </c>
      <c r="AY4446" s="1" t="str">
        <f t="shared" si="70"/>
        <v>Serviços extras</v>
      </c>
      <c r="AZ4446" s="1" t="str">
        <f t="shared" si="71"/>
        <v>6004 | Cecci</v>
      </c>
      <c r="BA4446" s="1" t="str">
        <f t="shared" si="72"/>
        <v>Avulso</v>
      </c>
      <c r="BB4446" s="1" t="str">
        <f t="shared" si="73"/>
        <v>Hidratacao 1Luxo 1 P Longo</v>
      </c>
      <c r="BC4446" s="1">
        <f t="shared" si="74"/>
        <v>35</v>
      </c>
    </row>
    <row r="4447" spans="1:55" x14ac:dyDescent="0.3">
      <c r="A4447" t="s">
        <v>11</v>
      </c>
      <c r="B4447" s="3">
        <v>46213</v>
      </c>
      <c r="C4447" t="s">
        <v>2</v>
      </c>
      <c r="D4447">
        <v>6007</v>
      </c>
      <c r="F4447" t="s">
        <v>134</v>
      </c>
      <c r="H4447" t="s">
        <v>276</v>
      </c>
      <c r="I4447">
        <v>2299</v>
      </c>
      <c r="J4447" t="s">
        <v>447</v>
      </c>
      <c r="K4447" t="s">
        <v>426</v>
      </c>
      <c r="L4447">
        <v>7388541304</v>
      </c>
      <c r="N4447">
        <v>0</v>
      </c>
      <c r="O4447" t="s">
        <v>5</v>
      </c>
      <c r="P4447">
        <v>0</v>
      </c>
      <c r="Q4447">
        <v>62</v>
      </c>
      <c r="R4447">
        <v>62</v>
      </c>
      <c r="S4447">
        <v>1</v>
      </c>
      <c r="T4447">
        <v>62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  <c r="AE4447">
        <v>0</v>
      </c>
      <c r="AF4447" t="s">
        <v>6</v>
      </c>
      <c r="AG4447">
        <v>125</v>
      </c>
      <c r="AH4447" t="s">
        <v>369</v>
      </c>
      <c r="AJ4447" t="s">
        <v>192</v>
      </c>
      <c r="AK4447" t="s">
        <v>187</v>
      </c>
      <c r="AL4447" t="s">
        <v>188</v>
      </c>
      <c r="AT4447" s="1"/>
      <c r="AU4447" s="2" t="str">
        <f t="shared" si="69"/>
        <v>sexta-feira, 10 de julho de 2026</v>
      </c>
      <c r="AX4447" s="1" t="str" cm="1">
        <f t="array" ref="AX4447">IFERROR(_xlfn.TEXTJOIN(", ",TRUE,_xlfn._xlws.SORT(_xlfn.UNIQUE(_xlfn._xlws.FILTER($K$2:$K$2889,($I$2:$I$2889=I4447)*($K$2:$K$2889&lt;&gt;""))))),"")</f>
        <v>Bento</v>
      </c>
      <c r="AY4447" s="1" t="str">
        <f t="shared" si="70"/>
        <v>Banho</v>
      </c>
      <c r="AZ4447" s="1" t="str">
        <f t="shared" si="71"/>
        <v>6007 | Bento</v>
      </c>
      <c r="BA4447" s="1" t="str">
        <f t="shared" si="72"/>
        <v>Avulso</v>
      </c>
      <c r="BB4447" s="1" t="str">
        <f t="shared" si="73"/>
        <v>Banho Porte P Pelo Longo</v>
      </c>
      <c r="BC4447" s="1">
        <f t="shared" si="74"/>
        <v>62</v>
      </c>
    </row>
    <row r="4448" spans="1:55" x14ac:dyDescent="0.3">
      <c r="A4448" t="s">
        <v>141</v>
      </c>
      <c r="B4448" s="3">
        <v>46213</v>
      </c>
      <c r="C4448" t="s">
        <v>2</v>
      </c>
      <c r="D4448">
        <v>6007</v>
      </c>
      <c r="F4448" t="s">
        <v>183</v>
      </c>
      <c r="H4448" t="s">
        <v>276</v>
      </c>
      <c r="I4448">
        <v>2299</v>
      </c>
      <c r="J4448" t="s">
        <v>447</v>
      </c>
      <c r="K4448" t="s">
        <v>426</v>
      </c>
      <c r="L4448">
        <v>7388541304</v>
      </c>
      <c r="N4448">
        <v>0</v>
      </c>
      <c r="O4448" t="s">
        <v>5</v>
      </c>
      <c r="P4448">
        <v>0</v>
      </c>
      <c r="Q4448">
        <v>63</v>
      </c>
      <c r="R4448">
        <v>63</v>
      </c>
      <c r="S4448">
        <v>1</v>
      </c>
      <c r="T4448">
        <v>63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 t="s">
        <v>6</v>
      </c>
      <c r="AG4448">
        <v>125</v>
      </c>
      <c r="AH4448" t="s">
        <v>369</v>
      </c>
      <c r="AJ4448" t="s">
        <v>192</v>
      </c>
      <c r="AK4448" t="s">
        <v>187</v>
      </c>
      <c r="AL4448" t="s">
        <v>188</v>
      </c>
      <c r="AT4448" s="1"/>
      <c r="AU4448" s="2" t="str">
        <f t="shared" si="69"/>
        <v>sexta-feira, 10 de julho de 2026</v>
      </c>
      <c r="AX4448" s="1" t="str" cm="1">
        <f t="array" ref="AX4448">IFERROR(_xlfn.TEXTJOIN(", ",TRUE,_xlfn._xlws.SORT(_xlfn.UNIQUE(_xlfn._xlws.FILTER($K$2:$K$2889,($I$2:$I$2889=I4448)*($K$2:$K$2889&lt;&gt;""))))),"")</f>
        <v>Bento</v>
      </c>
      <c r="AY4448" s="1" t="str">
        <f t="shared" si="70"/>
        <v>Serviços extras</v>
      </c>
      <c r="AZ4448" s="1" t="str">
        <f t="shared" si="71"/>
        <v>6007 | Bento</v>
      </c>
      <c r="BA4448" s="1" t="str">
        <f t="shared" si="72"/>
        <v>Avulso</v>
      </c>
      <c r="BB4448" s="1" t="str">
        <f t="shared" si="73"/>
        <v/>
      </c>
      <c r="BC4448" s="1">
        <f t="shared" si="74"/>
        <v>63</v>
      </c>
    </row>
    <row r="4449" spans="1:55" x14ac:dyDescent="0.3">
      <c r="A4449" t="s">
        <v>925</v>
      </c>
      <c r="B4449" s="3">
        <v>46213</v>
      </c>
      <c r="C4449" t="s">
        <v>2</v>
      </c>
      <c r="D4449">
        <v>6006</v>
      </c>
      <c r="F4449" t="s">
        <v>134</v>
      </c>
      <c r="H4449" t="s">
        <v>276</v>
      </c>
      <c r="I4449">
        <v>2799</v>
      </c>
      <c r="J4449" t="s">
        <v>603</v>
      </c>
      <c r="K4449" t="s">
        <v>360</v>
      </c>
      <c r="L4449">
        <v>557382353276</v>
      </c>
      <c r="N4449">
        <v>0</v>
      </c>
      <c r="O4449" t="s">
        <v>5</v>
      </c>
      <c r="P4449">
        <v>0</v>
      </c>
      <c r="Q4449">
        <v>62</v>
      </c>
      <c r="R4449">
        <v>62</v>
      </c>
      <c r="S4449">
        <v>1</v>
      </c>
      <c r="T4449">
        <v>62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  <c r="AE4449">
        <v>0</v>
      </c>
      <c r="AF4449" t="s">
        <v>6</v>
      </c>
      <c r="AG4449">
        <v>107</v>
      </c>
      <c r="AT4449" s="1"/>
      <c r="AU4449" s="2" t="str">
        <f t="shared" si="69"/>
        <v>sexta-feira, 10 de julho de 2026</v>
      </c>
      <c r="AX4449" s="1" t="str" cm="1">
        <f t="array" ref="AX4449">IFERROR(_xlfn.TEXTJOIN(", ",TRUE,_xlfn._xlws.SORT(_xlfn.UNIQUE(_xlfn._xlws.FILTER($K$2:$K$2889,($I$2:$I$2889=I4449)*($K$2:$K$2889&lt;&gt;""))))),"")</f>
        <v>Chico</v>
      </c>
      <c r="AY4449" s="1" t="str">
        <f t="shared" si="70"/>
        <v>Banho</v>
      </c>
      <c r="AZ4449" s="1" t="str">
        <f t="shared" si="71"/>
        <v>6006 | Chico</v>
      </c>
      <c r="BA4449" s="1" t="str">
        <f t="shared" si="72"/>
        <v>Avulso</v>
      </c>
      <c r="BB4449" s="1" t="str">
        <f t="shared" si="73"/>
        <v>Banho Porte P Pelo Longo</v>
      </c>
      <c r="BC4449" s="1">
        <f t="shared" si="74"/>
        <v>62</v>
      </c>
    </row>
    <row r="4450" spans="1:55" x14ac:dyDescent="0.3">
      <c r="A4450" t="s">
        <v>925</v>
      </c>
      <c r="B4450" s="3">
        <v>46213</v>
      </c>
      <c r="C4450" t="s">
        <v>2</v>
      </c>
      <c r="D4450">
        <v>6006</v>
      </c>
      <c r="F4450" t="s">
        <v>169</v>
      </c>
      <c r="H4450" t="s">
        <v>276</v>
      </c>
      <c r="I4450">
        <v>2799</v>
      </c>
      <c r="J4450" t="s">
        <v>603</v>
      </c>
      <c r="K4450" t="s">
        <v>360</v>
      </c>
      <c r="L4450">
        <v>557382353276</v>
      </c>
      <c r="N4450">
        <v>0</v>
      </c>
      <c r="O4450" t="s">
        <v>5</v>
      </c>
      <c r="P4450">
        <v>0</v>
      </c>
      <c r="Q4450">
        <v>10</v>
      </c>
      <c r="R4450">
        <v>10</v>
      </c>
      <c r="S4450">
        <v>1</v>
      </c>
      <c r="T4450">
        <v>10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  <c r="AE4450">
        <v>0</v>
      </c>
      <c r="AF4450" t="s">
        <v>6</v>
      </c>
      <c r="AG4450">
        <v>107</v>
      </c>
      <c r="AT4450" s="1"/>
      <c r="AU4450" s="2" t="str">
        <f t="shared" si="69"/>
        <v>sexta-feira, 10 de julho de 2026</v>
      </c>
      <c r="AX4450" s="1" t="str" cm="1">
        <f t="array" ref="AX4450">IFERROR(_xlfn.TEXTJOIN(", ",TRUE,_xlfn._xlws.SORT(_xlfn.UNIQUE(_xlfn._xlws.FILTER($K$2:$K$2889,($I$2:$I$2889=I4450)*($K$2:$K$2889&lt;&gt;""))))),"")</f>
        <v>Chico</v>
      </c>
      <c r="AY4450" s="1" t="str">
        <f t="shared" si="70"/>
        <v>Serviços extras</v>
      </c>
      <c r="AZ4450" s="1" t="str">
        <f t="shared" si="71"/>
        <v>6006 | Chico</v>
      </c>
      <c r="BA4450" s="1" t="str">
        <f t="shared" si="72"/>
        <v>Avulso</v>
      </c>
      <c r="BB4450" s="1" t="str">
        <f t="shared" si="73"/>
        <v/>
      </c>
      <c r="BC4450" s="1">
        <f t="shared" si="74"/>
        <v>10</v>
      </c>
    </row>
    <row r="4451" spans="1:55" x14ac:dyDescent="0.3">
      <c r="A4451" t="s">
        <v>925</v>
      </c>
      <c r="B4451" s="3">
        <v>46213</v>
      </c>
      <c r="C4451" t="s">
        <v>2</v>
      </c>
      <c r="D4451">
        <v>6006</v>
      </c>
      <c r="F4451" t="s">
        <v>275</v>
      </c>
      <c r="H4451" t="s">
        <v>276</v>
      </c>
      <c r="I4451">
        <v>2799</v>
      </c>
      <c r="J4451" t="s">
        <v>603</v>
      </c>
      <c r="K4451" t="s">
        <v>360</v>
      </c>
      <c r="L4451">
        <v>557382353276</v>
      </c>
      <c r="N4451">
        <v>0</v>
      </c>
      <c r="O4451" t="s">
        <v>5</v>
      </c>
      <c r="P4451">
        <v>0</v>
      </c>
      <c r="Q4451">
        <v>35</v>
      </c>
      <c r="R4451">
        <v>35</v>
      </c>
      <c r="S4451">
        <v>1</v>
      </c>
      <c r="T4451">
        <v>35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 t="s">
        <v>6</v>
      </c>
      <c r="AG4451">
        <v>107</v>
      </c>
      <c r="AT4451" s="1"/>
      <c r="AU4451" s="2" t="str">
        <f t="shared" ref="AU4451:AU4514" si="75">IF(ISBLANK(B4451),"", TEXT(B4451,"dddd, d \d\e mmmm \d\e aaaa"))</f>
        <v>sexta-feira, 10 de julho de 2026</v>
      </c>
      <c r="AX4451" s="1" t="str" cm="1">
        <f t="array" ref="AX4451">IFERROR(_xlfn.TEXTJOIN(", ",TRUE,_xlfn._xlws.SORT(_xlfn.UNIQUE(_xlfn._xlws.FILTER($K$2:$K$2889,($I$2:$I$2889=I4451)*($K$2:$K$2889&lt;&gt;""))))),"")</f>
        <v>Chico</v>
      </c>
      <c r="AY4451" s="1" t="str">
        <f t="shared" ref="AY4451:AY4514" si="76">IF(ISBLANK(F4451),"", IF(OR(
ISNUMBER(FIND("escovacao",LOWER(F4451))),
ISNUMBER(FIND("escovação",LOWER(F4451))),
ISNUMBER(FIND("higiene bucal",LOWER(F4451))),
ISNUMBER(FIND("tosa",LOWER(F4451))),
ISNUMBER(FIND("hidratacao",LOWER(F4451))),
ISNUMBER(FIND("hidratação",LOWER(F4451))),
ISNUMBER(FIND("spa",LOWER(F4451))),
ISNUMBER(FIND("corte de unhas",LOWER(F4451))),
ISNUMBER(FIND("desembolo",LOWER(F4451))),
ISNUMBER(FIND("clorexidina",LOWER(F4451))),
ISNUMBER(FIND("matizacao",LOWER(F4451))),
ISNUMBER(FIND("matização",LOWER(F4451))),
ISNUMBER(FIND("arredondamento",LOWER(F4451))),
ISNUMBER(FIND("remocao",LOWER(F4451))),
ISNUMBER(FIND("remoção",LOWER(F4451)))
),"Serviços extras",
IF(ISNUMBER(FIND("banho",LOWER(F4451))),"Banho","Loja")))</f>
        <v>Serviços extras</v>
      </c>
      <c r="AZ4451" s="1" t="str">
        <f t="shared" ref="AZ4451:AZ4514" si="77">IF(ISBLANK(I4451),"", _xlfn.LET(_xlpm.Pedido,TRIM(D4451&amp;""),IF(_xlpm.Pedido&lt;&gt;"",_xlpm.Pedido&amp;" | "&amp;K4451,I4451&amp;" | "&amp;K4451&amp;" | "&amp;TEXT(AU4451,"0"))))</f>
        <v>6006 | Chico</v>
      </c>
      <c r="BA4451" s="1" t="str">
        <f t="shared" ref="BA4451:BA4514" si="78">IF(ISBLANK(I4451),"", _xlfn.LET(_xlpm.TipoServico,LOWER(H4451),IF(ISNUMBER(FIND("banho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Avulso</v>
      </c>
      <c r="BB4451" s="1" t="str">
        <f t="shared" ref="BB4451:BB4514" si="79">IF(ISBLANK(I4451),"", _xlfn.LET(
    _xlpm.Servico,TRIM(F4451&amp;""),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Hidratacao 1Luxo 1 P Longo</v>
      </c>
      <c r="BC4451" s="1">
        <f t="shared" si="74"/>
        <v>35</v>
      </c>
    </row>
    <row r="4452" spans="1:55" x14ac:dyDescent="0.3">
      <c r="A4452" t="s">
        <v>925</v>
      </c>
      <c r="B4452" s="3">
        <v>46213</v>
      </c>
      <c r="C4452" t="s">
        <v>2</v>
      </c>
      <c r="D4452">
        <v>6004</v>
      </c>
      <c r="F4452" t="s">
        <v>169</v>
      </c>
      <c r="H4452" t="s">
        <v>276</v>
      </c>
      <c r="I4452">
        <v>2664</v>
      </c>
      <c r="J4452" t="s">
        <v>66</v>
      </c>
      <c r="K4452" t="s">
        <v>251</v>
      </c>
      <c r="L4452">
        <v>5573999220082</v>
      </c>
      <c r="N4452">
        <v>0</v>
      </c>
      <c r="O4452" t="s">
        <v>5</v>
      </c>
      <c r="P4452">
        <v>0</v>
      </c>
      <c r="Q4452">
        <v>10</v>
      </c>
      <c r="R4452">
        <v>10</v>
      </c>
      <c r="S4452">
        <v>1</v>
      </c>
      <c r="T4452">
        <v>10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 t="s">
        <v>6</v>
      </c>
      <c r="AG4452">
        <v>142.5</v>
      </c>
      <c r="AH4452" t="s">
        <v>201</v>
      </c>
      <c r="AI4452" t="s">
        <v>220</v>
      </c>
      <c r="AK4452" t="s">
        <v>190</v>
      </c>
      <c r="AL4452" t="s">
        <v>188</v>
      </c>
      <c r="AM4452" t="s">
        <v>834</v>
      </c>
      <c r="AT4452" s="1"/>
      <c r="AU4452" s="2" t="str">
        <f t="shared" si="75"/>
        <v>sexta-feira, 10 de julho de 2026</v>
      </c>
      <c r="AX4452" s="1" t="str" cm="1">
        <f t="array" ref="AX4452">IFERROR(_xlfn.TEXTJOIN(", ",TRUE,_xlfn._xlws.SORT(_xlfn.UNIQUE(_xlfn._xlws.FILTER($K$2:$K$2889,($I$2:$I$2889=I4452)*($K$2:$K$2889&lt;&gt;""))))),"")</f>
        <v>Cecci</v>
      </c>
      <c r="AY4452" s="1" t="str">
        <f t="shared" si="76"/>
        <v>Serviços extras</v>
      </c>
      <c r="AZ4452" s="1" t="str">
        <f t="shared" si="77"/>
        <v>6004 | Cecci</v>
      </c>
      <c r="BA4452" s="1" t="str">
        <f t="shared" si="78"/>
        <v>Avulso</v>
      </c>
      <c r="BB4452" s="1" t="str">
        <f t="shared" si="79"/>
        <v/>
      </c>
      <c r="BC4452" s="1">
        <f t="shared" si="74"/>
        <v>10</v>
      </c>
    </row>
    <row r="4453" spans="1:55" x14ac:dyDescent="0.3">
      <c r="A4453" t="s">
        <v>1</v>
      </c>
      <c r="B4453" s="3">
        <v>46213</v>
      </c>
      <c r="C4453" t="s">
        <v>2</v>
      </c>
      <c r="D4453">
        <v>6004</v>
      </c>
      <c r="F4453" t="s">
        <v>520</v>
      </c>
      <c r="H4453" t="s">
        <v>4</v>
      </c>
      <c r="I4453">
        <v>2664</v>
      </c>
      <c r="J4453" t="s">
        <v>66</v>
      </c>
      <c r="L4453">
        <v>5573999220082</v>
      </c>
      <c r="N4453">
        <v>0</v>
      </c>
      <c r="O4453" t="s">
        <v>5</v>
      </c>
      <c r="P4453">
        <v>0</v>
      </c>
      <c r="Q4453">
        <v>22</v>
      </c>
      <c r="R4453">
        <v>22</v>
      </c>
      <c r="S4453">
        <v>1</v>
      </c>
      <c r="T4453">
        <v>22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 t="s">
        <v>6</v>
      </c>
      <c r="AG4453">
        <v>142.5</v>
      </c>
      <c r="AS4453" t="s">
        <v>13</v>
      </c>
      <c r="AT4453" s="1"/>
      <c r="AU4453" s="2" t="str">
        <f t="shared" si="75"/>
        <v>sexta-feira, 10 de julho de 2026</v>
      </c>
      <c r="AX4453" s="1" t="str" cm="1">
        <f t="array" ref="AX4453">IFERROR(_xlfn.TEXTJOIN(", ",TRUE,_xlfn._xlws.SORT(_xlfn.UNIQUE(_xlfn._xlws.FILTER($K$2:$K$2889,($I$2:$I$2889=I4453)*($K$2:$K$2889&lt;&gt;""))))),"")</f>
        <v>Cecci</v>
      </c>
      <c r="AY4453" s="1" t="str">
        <f t="shared" si="76"/>
        <v>Loja</v>
      </c>
      <c r="AZ4453" s="1" t="str">
        <f t="shared" si="77"/>
        <v xml:space="preserve">6004 | </v>
      </c>
      <c r="BA4453" s="1" t="str">
        <f t="shared" si="78"/>
        <v>Outros</v>
      </c>
      <c r="BB4453" s="1" t="str">
        <f t="shared" si="79"/>
        <v/>
      </c>
      <c r="BC4453" s="1">
        <f t="shared" si="74"/>
        <v>22</v>
      </c>
    </row>
    <row r="4454" spans="1:55" x14ac:dyDescent="0.3">
      <c r="A4454" t="s">
        <v>1</v>
      </c>
      <c r="B4454" s="3">
        <v>46213</v>
      </c>
      <c r="C4454" t="s">
        <v>2</v>
      </c>
      <c r="D4454">
        <v>6004</v>
      </c>
      <c r="F4454" t="s">
        <v>902</v>
      </c>
      <c r="H4454" t="s">
        <v>4</v>
      </c>
      <c r="I4454">
        <v>2664</v>
      </c>
      <c r="J4454" t="s">
        <v>66</v>
      </c>
      <c r="L4454">
        <v>5573999220082</v>
      </c>
      <c r="N4454">
        <v>0</v>
      </c>
      <c r="O4454" t="s">
        <v>5</v>
      </c>
      <c r="P4454">
        <v>0</v>
      </c>
      <c r="Q4454">
        <v>13.5</v>
      </c>
      <c r="R4454">
        <v>13.5</v>
      </c>
      <c r="S4454">
        <v>1</v>
      </c>
      <c r="T4454">
        <v>13.5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 t="s">
        <v>6</v>
      </c>
      <c r="AG4454">
        <v>142.5</v>
      </c>
      <c r="AS4454" t="s">
        <v>798</v>
      </c>
      <c r="AT4454" s="1"/>
      <c r="AU4454" s="2" t="str">
        <f t="shared" si="75"/>
        <v>sexta-feira, 10 de julho de 2026</v>
      </c>
      <c r="AX4454" s="1" t="str" cm="1">
        <f t="array" ref="AX4454">IFERROR(_xlfn.TEXTJOIN(", ",TRUE,_xlfn._xlws.SORT(_xlfn.UNIQUE(_xlfn._xlws.FILTER($K$2:$K$2889,($I$2:$I$2889=I4454)*($K$2:$K$2889&lt;&gt;""))))),"")</f>
        <v>Cecci</v>
      </c>
      <c r="AY4454" s="1" t="str">
        <f t="shared" si="76"/>
        <v>Loja</v>
      </c>
      <c r="AZ4454" s="1" t="str">
        <f t="shared" si="77"/>
        <v xml:space="preserve">6004 | </v>
      </c>
      <c r="BA4454" s="1" t="str">
        <f t="shared" si="78"/>
        <v>Outros</v>
      </c>
      <c r="BB4454" s="1" t="str">
        <f t="shared" si="79"/>
        <v/>
      </c>
      <c r="BC4454" s="1">
        <f t="shared" si="74"/>
        <v>13.5</v>
      </c>
    </row>
    <row r="4455" spans="1:55" x14ac:dyDescent="0.3">
      <c r="A4455" t="s">
        <v>925</v>
      </c>
      <c r="B4455" s="3">
        <v>46213</v>
      </c>
      <c r="C4455" t="s">
        <v>2</v>
      </c>
      <c r="D4455">
        <v>6008</v>
      </c>
      <c r="F4455" t="s">
        <v>237</v>
      </c>
      <c r="H4455" t="s">
        <v>276</v>
      </c>
      <c r="I4455">
        <v>2294</v>
      </c>
      <c r="J4455" t="s">
        <v>463</v>
      </c>
      <c r="K4455" t="s">
        <v>384</v>
      </c>
      <c r="L4455">
        <v>557388884599</v>
      </c>
      <c r="N4455">
        <v>0</v>
      </c>
      <c r="O4455" t="s">
        <v>5</v>
      </c>
      <c r="P4455">
        <v>0</v>
      </c>
      <c r="Q4455">
        <v>105</v>
      </c>
      <c r="R4455">
        <v>105</v>
      </c>
      <c r="S4455">
        <v>1</v>
      </c>
      <c r="T4455">
        <v>105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 t="s">
        <v>6</v>
      </c>
      <c r="AG4455">
        <v>135</v>
      </c>
      <c r="AJ4455" t="s">
        <v>192</v>
      </c>
      <c r="AK4455" t="s">
        <v>187</v>
      </c>
      <c r="AL4455" t="s">
        <v>240</v>
      </c>
      <c r="AT4455" s="1"/>
      <c r="AU4455" s="2" t="str">
        <f t="shared" si="75"/>
        <v>sexta-feira, 10 de julho de 2026</v>
      </c>
      <c r="AX4455" s="1" t="str" cm="1">
        <f t="array" ref="AX4455">IFERROR(_xlfn.TEXTJOIN(", ",TRUE,_xlfn._xlws.SORT(_xlfn.UNIQUE(_xlfn._xlws.FILTER($K$2:$K$2889,($I$2:$I$2889=I4455)*($K$2:$K$2889&lt;&gt;""))))),"")</f>
        <v>Apolo</v>
      </c>
      <c r="AY4455" s="1" t="str">
        <f t="shared" si="76"/>
        <v>Banho</v>
      </c>
      <c r="AZ4455" s="1" t="str">
        <f t="shared" si="77"/>
        <v>6008 | Apolo</v>
      </c>
      <c r="BA4455" s="1" t="str">
        <f t="shared" si="78"/>
        <v>Avulso</v>
      </c>
      <c r="BB4455" s="1" t="str">
        <f t="shared" si="79"/>
        <v>Banho Porte G Pelo Longo</v>
      </c>
      <c r="BC4455" s="1">
        <f t="shared" si="74"/>
        <v>105</v>
      </c>
    </row>
    <row r="4456" spans="1:55" x14ac:dyDescent="0.3">
      <c r="A4456" t="s">
        <v>141</v>
      </c>
      <c r="B4456" s="3">
        <v>46213</v>
      </c>
      <c r="C4456" t="s">
        <v>2</v>
      </c>
      <c r="D4456">
        <v>6009</v>
      </c>
      <c r="F4456" t="s">
        <v>134</v>
      </c>
      <c r="H4456" t="s">
        <v>276</v>
      </c>
      <c r="I4456">
        <v>2345</v>
      </c>
      <c r="J4456" t="s">
        <v>150</v>
      </c>
      <c r="K4456" t="s">
        <v>151</v>
      </c>
      <c r="L4456">
        <v>557399619681</v>
      </c>
      <c r="N4456">
        <v>0</v>
      </c>
      <c r="O4456" t="s">
        <v>5</v>
      </c>
      <c r="P4456">
        <v>0</v>
      </c>
      <c r="Q4456">
        <v>62</v>
      </c>
      <c r="R4456">
        <v>62</v>
      </c>
      <c r="S4456">
        <v>1</v>
      </c>
      <c r="T4456">
        <v>62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 t="s">
        <v>6</v>
      </c>
      <c r="AG4456">
        <v>135</v>
      </c>
      <c r="AT4456" s="1"/>
      <c r="AU4456" s="2" t="str">
        <f t="shared" si="75"/>
        <v>sexta-feira, 10 de julho de 2026</v>
      </c>
      <c r="AX4456" s="1" t="str" cm="1">
        <f t="array" ref="AX4456">IFERROR(_xlfn.TEXTJOIN(", ",TRUE,_xlfn._xlws.SORT(_xlfn.UNIQUE(_xlfn._xlws.FILTER($K$2:$K$2889,($I$2:$I$2889=I4456)*($K$2:$K$2889&lt;&gt;""))))),"")</f>
        <v>Dindi</v>
      </c>
      <c r="AY4456" s="1" t="str">
        <f t="shared" si="76"/>
        <v>Banho</v>
      </c>
      <c r="AZ4456" s="1" t="str">
        <f t="shared" si="77"/>
        <v>6009 | Dindi</v>
      </c>
      <c r="BA4456" s="1" t="str">
        <f t="shared" si="78"/>
        <v>Avulso</v>
      </c>
      <c r="BB4456" s="1" t="str">
        <f t="shared" si="79"/>
        <v>Banho Porte P Pelo Longo</v>
      </c>
      <c r="BC4456" s="1">
        <f t="shared" si="74"/>
        <v>62</v>
      </c>
    </row>
    <row r="4457" spans="1:55" x14ac:dyDescent="0.3">
      <c r="A4457" t="s">
        <v>141</v>
      </c>
      <c r="B4457" s="3">
        <v>46213</v>
      </c>
      <c r="C4457" t="s">
        <v>2</v>
      </c>
      <c r="D4457">
        <v>6009</v>
      </c>
      <c r="F4457" t="s">
        <v>183</v>
      </c>
      <c r="H4457" t="s">
        <v>276</v>
      </c>
      <c r="I4457">
        <v>2345</v>
      </c>
      <c r="J4457" t="s">
        <v>150</v>
      </c>
      <c r="K4457" t="s">
        <v>151</v>
      </c>
      <c r="L4457">
        <v>557399619681</v>
      </c>
      <c r="N4457">
        <v>0</v>
      </c>
      <c r="O4457" t="s">
        <v>5</v>
      </c>
      <c r="P4457">
        <v>0</v>
      </c>
      <c r="Q4457">
        <v>63</v>
      </c>
      <c r="R4457">
        <v>63</v>
      </c>
      <c r="S4457">
        <v>1</v>
      </c>
      <c r="T4457">
        <v>63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 t="s">
        <v>6</v>
      </c>
      <c r="AG4457">
        <v>135</v>
      </c>
      <c r="AT4457" s="1"/>
      <c r="AU4457" s="2" t="str">
        <f t="shared" si="75"/>
        <v>sexta-feira, 10 de julho de 2026</v>
      </c>
      <c r="AX4457" s="1" t="str" cm="1">
        <f t="array" ref="AX4457">IFERROR(_xlfn.TEXTJOIN(", ",TRUE,_xlfn._xlws.SORT(_xlfn.UNIQUE(_xlfn._xlws.FILTER($K$2:$K$2889,($I$2:$I$2889=I4457)*($K$2:$K$2889&lt;&gt;""))))),"")</f>
        <v>Dindi</v>
      </c>
      <c r="AY4457" s="1" t="str">
        <f t="shared" si="76"/>
        <v>Serviços extras</v>
      </c>
      <c r="AZ4457" s="1" t="str">
        <f t="shared" si="77"/>
        <v>6009 | Dindi</v>
      </c>
      <c r="BA4457" s="1" t="str">
        <f t="shared" si="78"/>
        <v>Avulso</v>
      </c>
      <c r="BB4457" s="1" t="str">
        <f t="shared" si="79"/>
        <v/>
      </c>
      <c r="BC4457" s="1">
        <f t="shared" si="74"/>
        <v>63</v>
      </c>
    </row>
    <row r="4458" spans="1:55" x14ac:dyDescent="0.3">
      <c r="A4458" t="s">
        <v>141</v>
      </c>
      <c r="B4458" s="3">
        <v>46213</v>
      </c>
      <c r="C4458" t="s">
        <v>2</v>
      </c>
      <c r="D4458">
        <v>6009</v>
      </c>
      <c r="F4458" t="s">
        <v>169</v>
      </c>
      <c r="H4458" t="s">
        <v>276</v>
      </c>
      <c r="I4458">
        <v>2345</v>
      </c>
      <c r="J4458" t="s">
        <v>150</v>
      </c>
      <c r="K4458" t="s">
        <v>151</v>
      </c>
      <c r="L4458">
        <v>557399619681</v>
      </c>
      <c r="N4458">
        <v>0</v>
      </c>
      <c r="O4458" t="s">
        <v>5</v>
      </c>
      <c r="P4458">
        <v>0</v>
      </c>
      <c r="Q4458">
        <v>10</v>
      </c>
      <c r="R4458">
        <v>10</v>
      </c>
      <c r="S4458">
        <v>1</v>
      </c>
      <c r="T4458">
        <v>10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 t="s">
        <v>6</v>
      </c>
      <c r="AG4458">
        <v>135</v>
      </c>
      <c r="AT4458" s="1"/>
      <c r="AU4458" s="2" t="str">
        <f t="shared" si="75"/>
        <v>sexta-feira, 10 de julho de 2026</v>
      </c>
      <c r="AX4458" s="1" t="str" cm="1">
        <f t="array" ref="AX4458">IFERROR(_xlfn.TEXTJOIN(", ",TRUE,_xlfn._xlws.SORT(_xlfn.UNIQUE(_xlfn._xlws.FILTER($K$2:$K$2889,($I$2:$I$2889=I4458)*($K$2:$K$2889&lt;&gt;""))))),"")</f>
        <v>Dindi</v>
      </c>
      <c r="AY4458" s="1" t="str">
        <f t="shared" si="76"/>
        <v>Serviços extras</v>
      </c>
      <c r="AZ4458" s="1" t="str">
        <f t="shared" si="77"/>
        <v>6009 | Dindi</v>
      </c>
      <c r="BA4458" s="1" t="str">
        <f t="shared" si="78"/>
        <v>Avulso</v>
      </c>
      <c r="BB4458" s="1" t="str">
        <f t="shared" si="79"/>
        <v/>
      </c>
      <c r="BC4458" s="1">
        <f t="shared" si="74"/>
        <v>10</v>
      </c>
    </row>
    <row r="4459" spans="1:55" x14ac:dyDescent="0.3">
      <c r="A4459" t="s">
        <v>11</v>
      </c>
      <c r="B4459" s="3">
        <v>46213</v>
      </c>
      <c r="C4459" t="s">
        <v>2</v>
      </c>
      <c r="D4459">
        <v>6010</v>
      </c>
      <c r="F4459" t="s">
        <v>134</v>
      </c>
      <c r="H4459" t="s">
        <v>276</v>
      </c>
      <c r="I4459">
        <v>2930</v>
      </c>
      <c r="J4459" t="s">
        <v>860</v>
      </c>
      <c r="K4459" t="s">
        <v>149</v>
      </c>
      <c r="L4459">
        <v>557388836794</v>
      </c>
      <c r="N4459">
        <v>0</v>
      </c>
      <c r="O4459" t="s">
        <v>5</v>
      </c>
      <c r="P4459">
        <v>0</v>
      </c>
      <c r="Q4459">
        <v>62</v>
      </c>
      <c r="R4459">
        <v>55.8</v>
      </c>
      <c r="S4459">
        <v>1</v>
      </c>
      <c r="T4459">
        <v>55.8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 t="s">
        <v>6</v>
      </c>
      <c r="AG4459">
        <v>204</v>
      </c>
      <c r="AT4459" s="1"/>
      <c r="AU4459" s="2" t="str">
        <f t="shared" si="75"/>
        <v>sexta-feira, 10 de julho de 2026</v>
      </c>
      <c r="AX4459" s="1" t="str" cm="1">
        <f t="array" ref="AX4459">IFERROR(_xlfn.TEXTJOIN(", ",TRUE,_xlfn._xlws.SORT(_xlfn.UNIQUE(_xlfn._xlws.FILTER($K$2:$K$2889,($I$2:$I$2889=I4459)*($K$2:$K$2889&lt;&gt;""))))),"")</f>
        <v/>
      </c>
      <c r="AY4459" s="1" t="str">
        <f t="shared" si="76"/>
        <v>Banho</v>
      </c>
      <c r="AZ4459" s="1" t="str">
        <f t="shared" si="77"/>
        <v>6010 | Bela</v>
      </c>
      <c r="BA4459" s="1" t="str">
        <f t="shared" si="78"/>
        <v>Avulso</v>
      </c>
      <c r="BB4459" s="1" t="str">
        <f t="shared" si="79"/>
        <v>Banho Porte P Pelo Longo</v>
      </c>
      <c r="BC4459" s="1">
        <f t="shared" si="74"/>
        <v>55.8</v>
      </c>
    </row>
    <row r="4460" spans="1:55" x14ac:dyDescent="0.3">
      <c r="A4460" t="s">
        <v>141</v>
      </c>
      <c r="B4460" s="3">
        <v>46213</v>
      </c>
      <c r="C4460" t="s">
        <v>2</v>
      </c>
      <c r="D4460">
        <v>6010</v>
      </c>
      <c r="F4460" t="s">
        <v>134</v>
      </c>
      <c r="H4460" t="s">
        <v>276</v>
      </c>
      <c r="I4460">
        <v>2930</v>
      </c>
      <c r="J4460" t="s">
        <v>860</v>
      </c>
      <c r="K4460" t="s">
        <v>155</v>
      </c>
      <c r="L4460">
        <v>557388836794</v>
      </c>
      <c r="N4460">
        <v>0</v>
      </c>
      <c r="O4460" t="s">
        <v>5</v>
      </c>
      <c r="P4460">
        <v>0</v>
      </c>
      <c r="Q4460">
        <v>62</v>
      </c>
      <c r="R4460">
        <v>55.8</v>
      </c>
      <c r="S4460">
        <v>1</v>
      </c>
      <c r="T4460">
        <v>55.8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 t="s">
        <v>6</v>
      </c>
      <c r="AG4460">
        <v>204</v>
      </c>
      <c r="AT4460" s="1"/>
      <c r="AU4460" s="2" t="str">
        <f t="shared" si="75"/>
        <v>sexta-feira, 10 de julho de 2026</v>
      </c>
      <c r="AX4460" s="1" t="str" cm="1">
        <f t="array" ref="AX4460">IFERROR(_xlfn.TEXTJOIN(", ",TRUE,_xlfn._xlws.SORT(_xlfn.UNIQUE(_xlfn._xlws.FILTER($K$2:$K$2889,($I$2:$I$2889=I4460)*($K$2:$K$2889&lt;&gt;""))))),"")</f>
        <v/>
      </c>
      <c r="AY4460" s="1" t="str">
        <f t="shared" si="76"/>
        <v>Banho</v>
      </c>
      <c r="AZ4460" s="1" t="str">
        <f t="shared" si="77"/>
        <v>6010 | Mel</v>
      </c>
      <c r="BA4460" s="1" t="str">
        <f t="shared" si="78"/>
        <v>Avulso</v>
      </c>
      <c r="BB4460" s="1" t="str">
        <f t="shared" si="79"/>
        <v>Banho Porte P Pelo Longo</v>
      </c>
      <c r="BC4460" s="1">
        <f t="shared" si="74"/>
        <v>55.8</v>
      </c>
    </row>
    <row r="4461" spans="1:55" x14ac:dyDescent="0.3">
      <c r="A4461" t="s">
        <v>11</v>
      </c>
      <c r="B4461" s="3">
        <v>46213</v>
      </c>
      <c r="C4461" t="s">
        <v>2</v>
      </c>
      <c r="D4461">
        <v>6010</v>
      </c>
      <c r="F4461" t="s">
        <v>134</v>
      </c>
      <c r="H4461" t="s">
        <v>276</v>
      </c>
      <c r="I4461">
        <v>2930</v>
      </c>
      <c r="J4461" t="s">
        <v>860</v>
      </c>
      <c r="K4461" t="s">
        <v>471</v>
      </c>
      <c r="L4461">
        <v>557388836794</v>
      </c>
      <c r="N4461">
        <v>0</v>
      </c>
      <c r="O4461" t="s">
        <v>5</v>
      </c>
      <c r="P4461">
        <v>0</v>
      </c>
      <c r="Q4461">
        <v>62</v>
      </c>
      <c r="R4461">
        <v>55.8</v>
      </c>
      <c r="S4461">
        <v>1</v>
      </c>
      <c r="T4461">
        <v>55.8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 t="s">
        <v>6</v>
      </c>
      <c r="AG4461">
        <v>204</v>
      </c>
      <c r="AT4461" s="1"/>
      <c r="AU4461" s="2" t="str">
        <f t="shared" si="75"/>
        <v>sexta-feira, 10 de julho de 2026</v>
      </c>
      <c r="AX4461" s="1" t="str" cm="1">
        <f t="array" ref="AX4461">IFERROR(_xlfn.TEXTJOIN(", ",TRUE,_xlfn._xlws.SORT(_xlfn.UNIQUE(_xlfn._xlws.FILTER($K$2:$K$2889,($I$2:$I$2889=I4461)*($K$2:$K$2889&lt;&gt;""))))),"")</f>
        <v/>
      </c>
      <c r="AY4461" s="1" t="str">
        <f t="shared" si="76"/>
        <v>Banho</v>
      </c>
      <c r="AZ4461" s="1" t="str">
        <f t="shared" si="77"/>
        <v>6010 | Thor</v>
      </c>
      <c r="BA4461" s="1" t="str">
        <f t="shared" si="78"/>
        <v>Avulso</v>
      </c>
      <c r="BB4461" s="1" t="str">
        <f t="shared" si="79"/>
        <v>Banho Porte P Pelo Longo</v>
      </c>
      <c r="BC4461" s="1">
        <f t="shared" si="74"/>
        <v>55.8</v>
      </c>
    </row>
    <row r="4462" spans="1:55" x14ac:dyDescent="0.3">
      <c r="A4462" t="s">
        <v>11</v>
      </c>
      <c r="B4462" s="3">
        <v>46213</v>
      </c>
      <c r="C4462" t="s">
        <v>2</v>
      </c>
      <c r="D4462">
        <v>6010</v>
      </c>
      <c r="F4462" t="s">
        <v>169</v>
      </c>
      <c r="H4462" t="s">
        <v>276</v>
      </c>
      <c r="I4462">
        <v>2930</v>
      </c>
      <c r="J4462" t="s">
        <v>860</v>
      </c>
      <c r="K4462" t="s">
        <v>149</v>
      </c>
      <c r="L4462">
        <v>557388836794</v>
      </c>
      <c r="N4462">
        <v>0</v>
      </c>
      <c r="O4462" t="s">
        <v>5</v>
      </c>
      <c r="P4462">
        <v>0</v>
      </c>
      <c r="Q4462">
        <v>10</v>
      </c>
      <c r="R4462">
        <v>9</v>
      </c>
      <c r="S4462">
        <v>1</v>
      </c>
      <c r="T4462">
        <v>9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 t="s">
        <v>6</v>
      </c>
      <c r="AG4462">
        <v>204</v>
      </c>
      <c r="AT4462" s="1"/>
      <c r="AU4462" s="2" t="str">
        <f t="shared" si="75"/>
        <v>sexta-feira, 10 de julho de 2026</v>
      </c>
      <c r="AX4462" s="1" t="str" cm="1">
        <f t="array" ref="AX4462">IFERROR(_xlfn.TEXTJOIN(", ",TRUE,_xlfn._xlws.SORT(_xlfn.UNIQUE(_xlfn._xlws.FILTER($K$2:$K$2889,($I$2:$I$2889=I4462)*($K$2:$K$2889&lt;&gt;""))))),"")</f>
        <v/>
      </c>
      <c r="AY4462" s="1" t="str">
        <f t="shared" si="76"/>
        <v>Serviços extras</v>
      </c>
      <c r="AZ4462" s="1" t="str">
        <f t="shared" si="77"/>
        <v>6010 | Bela</v>
      </c>
      <c r="BA4462" s="1" t="str">
        <f t="shared" si="78"/>
        <v>Avulso</v>
      </c>
      <c r="BB4462" s="1" t="str">
        <f t="shared" si="79"/>
        <v/>
      </c>
      <c r="BC4462" s="1">
        <f t="shared" si="74"/>
        <v>9</v>
      </c>
    </row>
    <row r="4463" spans="1:55" x14ac:dyDescent="0.3">
      <c r="A4463" t="s">
        <v>141</v>
      </c>
      <c r="B4463" s="3">
        <v>46213</v>
      </c>
      <c r="C4463" t="s">
        <v>2</v>
      </c>
      <c r="D4463">
        <v>6010</v>
      </c>
      <c r="F4463" t="s">
        <v>169</v>
      </c>
      <c r="H4463" t="s">
        <v>276</v>
      </c>
      <c r="I4463">
        <v>2930</v>
      </c>
      <c r="J4463" t="s">
        <v>860</v>
      </c>
      <c r="K4463" t="s">
        <v>155</v>
      </c>
      <c r="L4463">
        <v>557388836794</v>
      </c>
      <c r="N4463">
        <v>0</v>
      </c>
      <c r="O4463" t="s">
        <v>5</v>
      </c>
      <c r="P4463">
        <v>0</v>
      </c>
      <c r="Q4463">
        <v>10</v>
      </c>
      <c r="R4463">
        <v>9</v>
      </c>
      <c r="S4463">
        <v>1</v>
      </c>
      <c r="T4463">
        <v>9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 t="s">
        <v>6</v>
      </c>
      <c r="AG4463">
        <v>204</v>
      </c>
      <c r="AT4463" s="1"/>
      <c r="AU4463" s="2" t="str">
        <f t="shared" si="75"/>
        <v>sexta-feira, 10 de julho de 2026</v>
      </c>
      <c r="AX4463" s="1" t="str" cm="1">
        <f t="array" ref="AX4463">IFERROR(_xlfn.TEXTJOIN(", ",TRUE,_xlfn._xlws.SORT(_xlfn.UNIQUE(_xlfn._xlws.FILTER($K$2:$K$2889,($I$2:$I$2889=I4463)*($K$2:$K$2889&lt;&gt;""))))),"")</f>
        <v/>
      </c>
      <c r="AY4463" s="1" t="str">
        <f t="shared" si="76"/>
        <v>Serviços extras</v>
      </c>
      <c r="AZ4463" s="1" t="str">
        <f t="shared" si="77"/>
        <v>6010 | Mel</v>
      </c>
      <c r="BA4463" s="1" t="str">
        <f t="shared" si="78"/>
        <v>Avulso</v>
      </c>
      <c r="BB4463" s="1" t="str">
        <f t="shared" si="79"/>
        <v/>
      </c>
      <c r="BC4463" s="1">
        <f t="shared" si="74"/>
        <v>9</v>
      </c>
    </row>
    <row r="4464" spans="1:55" x14ac:dyDescent="0.3">
      <c r="A4464" t="s">
        <v>11</v>
      </c>
      <c r="B4464" s="3">
        <v>46213</v>
      </c>
      <c r="C4464" t="s">
        <v>2</v>
      </c>
      <c r="D4464">
        <v>6010</v>
      </c>
      <c r="F4464" t="s">
        <v>169</v>
      </c>
      <c r="H4464" t="s">
        <v>276</v>
      </c>
      <c r="I4464">
        <v>2930</v>
      </c>
      <c r="J4464" t="s">
        <v>860</v>
      </c>
      <c r="K4464" t="s">
        <v>471</v>
      </c>
      <c r="L4464">
        <v>557388836794</v>
      </c>
      <c r="N4464">
        <v>0</v>
      </c>
      <c r="O4464" t="s">
        <v>5</v>
      </c>
      <c r="P4464">
        <v>0</v>
      </c>
      <c r="Q4464">
        <v>10</v>
      </c>
      <c r="R4464">
        <v>9</v>
      </c>
      <c r="S4464">
        <v>1</v>
      </c>
      <c r="T4464">
        <v>9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 t="s">
        <v>6</v>
      </c>
      <c r="AG4464">
        <v>204</v>
      </c>
      <c r="AT4464" s="1"/>
      <c r="AU4464" s="2" t="str">
        <f t="shared" si="75"/>
        <v>sexta-feira, 10 de julho de 2026</v>
      </c>
      <c r="AX4464" s="1" t="str" cm="1">
        <f t="array" ref="AX4464">IFERROR(_xlfn.TEXTJOIN(", ",TRUE,_xlfn._xlws.SORT(_xlfn.UNIQUE(_xlfn._xlws.FILTER($K$2:$K$2889,($I$2:$I$2889=I4464)*($K$2:$K$2889&lt;&gt;""))))),"")</f>
        <v/>
      </c>
      <c r="AY4464" s="1" t="str">
        <f t="shared" si="76"/>
        <v>Serviços extras</v>
      </c>
      <c r="AZ4464" s="1" t="str">
        <f t="shared" si="77"/>
        <v>6010 | Thor</v>
      </c>
      <c r="BA4464" s="1" t="str">
        <f t="shared" si="78"/>
        <v>Avulso</v>
      </c>
      <c r="BB4464" s="1" t="str">
        <f t="shared" si="79"/>
        <v/>
      </c>
      <c r="BC4464" s="1">
        <f t="shared" si="74"/>
        <v>9</v>
      </c>
    </row>
    <row r="4465" spans="1:55" x14ac:dyDescent="0.3">
      <c r="A4465" t="s">
        <v>925</v>
      </c>
      <c r="B4465" s="3">
        <v>46213</v>
      </c>
      <c r="C4465" t="s">
        <v>2</v>
      </c>
      <c r="D4465">
        <v>6008</v>
      </c>
      <c r="F4465" t="s">
        <v>169</v>
      </c>
      <c r="H4465" t="s">
        <v>276</v>
      </c>
      <c r="I4465">
        <v>2294</v>
      </c>
      <c r="J4465" t="s">
        <v>463</v>
      </c>
      <c r="K4465" t="s">
        <v>384</v>
      </c>
      <c r="L4465">
        <v>557388884599</v>
      </c>
      <c r="N4465">
        <v>0</v>
      </c>
      <c r="O4465" t="s">
        <v>5</v>
      </c>
      <c r="P4465">
        <v>0</v>
      </c>
      <c r="Q4465">
        <v>10</v>
      </c>
      <c r="R4465">
        <v>10</v>
      </c>
      <c r="S4465">
        <v>1</v>
      </c>
      <c r="T4465">
        <v>10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 t="s">
        <v>6</v>
      </c>
      <c r="AG4465">
        <v>135</v>
      </c>
      <c r="AJ4465" t="s">
        <v>192</v>
      </c>
      <c r="AK4465" t="s">
        <v>187</v>
      </c>
      <c r="AL4465" t="s">
        <v>240</v>
      </c>
      <c r="AT4465" s="1"/>
      <c r="AU4465" s="2" t="str">
        <f t="shared" si="75"/>
        <v>sexta-feira, 10 de julho de 2026</v>
      </c>
      <c r="AX4465" s="1" t="str" cm="1">
        <f t="array" ref="AX4465">IFERROR(_xlfn.TEXTJOIN(", ",TRUE,_xlfn._xlws.SORT(_xlfn.UNIQUE(_xlfn._xlws.FILTER($K$2:$K$2889,($I$2:$I$2889=I4465)*($K$2:$K$2889&lt;&gt;""))))),"")</f>
        <v>Apolo</v>
      </c>
      <c r="AY4465" s="1" t="str">
        <f t="shared" si="76"/>
        <v>Serviços extras</v>
      </c>
      <c r="AZ4465" s="1" t="str">
        <f t="shared" si="77"/>
        <v>6008 | Apolo</v>
      </c>
      <c r="BA4465" s="1" t="str">
        <f t="shared" si="78"/>
        <v>Avulso</v>
      </c>
      <c r="BB4465" s="1" t="str">
        <f t="shared" si="79"/>
        <v/>
      </c>
      <c r="BC4465" s="1">
        <f t="shared" si="74"/>
        <v>10</v>
      </c>
    </row>
    <row r="4466" spans="1:55" x14ac:dyDescent="0.3">
      <c r="A4466" t="s">
        <v>925</v>
      </c>
      <c r="B4466" s="3">
        <v>46213</v>
      </c>
      <c r="C4466" t="s">
        <v>2</v>
      </c>
      <c r="D4466">
        <v>6008</v>
      </c>
      <c r="F4466" t="s">
        <v>249</v>
      </c>
      <c r="H4466" t="s">
        <v>276</v>
      </c>
      <c r="I4466">
        <v>2294</v>
      </c>
      <c r="J4466" t="s">
        <v>463</v>
      </c>
      <c r="K4466" t="s">
        <v>384</v>
      </c>
      <c r="L4466">
        <v>557388884599</v>
      </c>
      <c r="N4466">
        <v>0</v>
      </c>
      <c r="O4466" t="s">
        <v>5</v>
      </c>
      <c r="P4466">
        <v>0</v>
      </c>
      <c r="Q4466">
        <v>20</v>
      </c>
      <c r="R4466">
        <v>20</v>
      </c>
      <c r="S4466">
        <v>1</v>
      </c>
      <c r="T4466">
        <v>20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 t="s">
        <v>6</v>
      </c>
      <c r="AG4466">
        <v>135</v>
      </c>
      <c r="AJ4466" t="s">
        <v>192</v>
      </c>
      <c r="AK4466" t="s">
        <v>187</v>
      </c>
      <c r="AL4466" t="s">
        <v>240</v>
      </c>
      <c r="AT4466" s="1"/>
      <c r="AU4466" s="2" t="str">
        <f t="shared" si="75"/>
        <v>sexta-feira, 10 de julho de 2026</v>
      </c>
      <c r="AX4466" s="1" t="str" cm="1">
        <f t="array" ref="AX4466">IFERROR(_xlfn.TEXTJOIN(", ",TRUE,_xlfn._xlws.SORT(_xlfn.UNIQUE(_xlfn._xlws.FILTER($K$2:$K$2889,($I$2:$I$2889=I4466)*($K$2:$K$2889&lt;&gt;""))))),"")</f>
        <v>Apolo</v>
      </c>
      <c r="AY4466" s="1" t="str">
        <f t="shared" si="76"/>
        <v>Serviços extras</v>
      </c>
      <c r="AZ4466" s="1" t="str">
        <f t="shared" si="77"/>
        <v>6008 | Apolo</v>
      </c>
      <c r="BA4466" s="1" t="str">
        <f t="shared" si="78"/>
        <v>Avulso</v>
      </c>
      <c r="BB4466" s="1" t="str">
        <f t="shared" si="79"/>
        <v/>
      </c>
      <c r="BC4466" s="1">
        <f t="shared" si="74"/>
        <v>20</v>
      </c>
    </row>
    <row r="4467" spans="1:55" x14ac:dyDescent="0.3">
      <c r="A4467" t="s">
        <v>925</v>
      </c>
      <c r="B4467" s="3">
        <v>46213</v>
      </c>
      <c r="C4467" t="s">
        <v>2</v>
      </c>
      <c r="D4467">
        <v>6011</v>
      </c>
      <c r="F4467" t="s">
        <v>217</v>
      </c>
      <c r="H4467" t="s">
        <v>276</v>
      </c>
      <c r="I4467">
        <v>2650</v>
      </c>
      <c r="J4467" t="s">
        <v>29</v>
      </c>
      <c r="K4467" t="s">
        <v>396</v>
      </c>
      <c r="L4467">
        <v>5562984662998</v>
      </c>
      <c r="N4467">
        <v>0</v>
      </c>
      <c r="O4467" t="s">
        <v>5</v>
      </c>
      <c r="P4467">
        <v>0</v>
      </c>
      <c r="Q4467">
        <v>59</v>
      </c>
      <c r="R4467">
        <v>59</v>
      </c>
      <c r="S4467">
        <v>1</v>
      </c>
      <c r="T4467">
        <v>59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 t="s">
        <v>6</v>
      </c>
      <c r="AG4467">
        <v>138</v>
      </c>
      <c r="AH4467" t="s">
        <v>397</v>
      </c>
      <c r="AI4467" t="s">
        <v>245</v>
      </c>
      <c r="AJ4467" t="s">
        <v>214</v>
      </c>
      <c r="AK4467" t="s">
        <v>187</v>
      </c>
      <c r="AL4467" t="s">
        <v>188</v>
      </c>
      <c r="AT4467" s="1"/>
      <c r="AU4467" s="2" t="str">
        <f t="shared" si="75"/>
        <v>sexta-feira, 10 de julho de 2026</v>
      </c>
      <c r="AX4467" s="1" t="str" cm="1">
        <f t="array" ref="AX4467">IFERROR(_xlfn.TEXTJOIN(", ",TRUE,_xlfn._xlws.SORT(_xlfn.UNIQUE(_xlfn._xlws.FILTER($K$2:$K$2889,($I$2:$I$2889=I4467)*($K$2:$K$2889&lt;&gt;""))))),"")</f>
        <v>Nala, Simba</v>
      </c>
      <c r="AY4467" s="1" t="str">
        <f t="shared" si="76"/>
        <v>Banho</v>
      </c>
      <c r="AZ4467" s="1" t="str">
        <f t="shared" si="77"/>
        <v>6011 | Simba</v>
      </c>
      <c r="BA4467" s="1" t="str">
        <f t="shared" si="78"/>
        <v>Avulso</v>
      </c>
      <c r="BB4467" s="1" t="str">
        <f t="shared" si="79"/>
        <v>Banho Porte P Pelo curto</v>
      </c>
      <c r="BC4467" s="1">
        <f t="shared" si="74"/>
        <v>59</v>
      </c>
    </row>
    <row r="4468" spans="1:55" x14ac:dyDescent="0.3">
      <c r="A4468" t="s">
        <v>925</v>
      </c>
      <c r="B4468" s="3">
        <v>46213</v>
      </c>
      <c r="C4468" t="s">
        <v>2</v>
      </c>
      <c r="D4468">
        <v>6011</v>
      </c>
      <c r="F4468" t="s">
        <v>217</v>
      </c>
      <c r="H4468" t="s">
        <v>276</v>
      </c>
      <c r="I4468">
        <v>2650</v>
      </c>
      <c r="J4468" t="s">
        <v>29</v>
      </c>
      <c r="K4468" t="s">
        <v>398</v>
      </c>
      <c r="L4468">
        <v>5562984662998</v>
      </c>
      <c r="N4468">
        <v>0</v>
      </c>
      <c r="O4468" t="s">
        <v>5</v>
      </c>
      <c r="P4468">
        <v>0</v>
      </c>
      <c r="Q4468">
        <v>59</v>
      </c>
      <c r="R4468">
        <v>59</v>
      </c>
      <c r="S4468">
        <v>1</v>
      </c>
      <c r="T4468">
        <v>59</v>
      </c>
      <c r="U4468">
        <v>0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 t="s">
        <v>6</v>
      </c>
      <c r="AG4468">
        <v>138</v>
      </c>
      <c r="AH4468" t="s">
        <v>397</v>
      </c>
      <c r="AI4468" t="s">
        <v>295</v>
      </c>
      <c r="AJ4468" t="s">
        <v>214</v>
      </c>
      <c r="AK4468" t="s">
        <v>190</v>
      </c>
      <c r="AL4468" t="s">
        <v>188</v>
      </c>
      <c r="AT4468" s="1"/>
      <c r="AU4468" s="2" t="str">
        <f t="shared" si="75"/>
        <v>sexta-feira, 10 de julho de 2026</v>
      </c>
      <c r="AX4468" s="1" t="str" cm="1">
        <f t="array" ref="AX4468">IFERROR(_xlfn.TEXTJOIN(", ",TRUE,_xlfn._xlws.SORT(_xlfn.UNIQUE(_xlfn._xlws.FILTER($K$2:$K$2889,($I$2:$I$2889=I4468)*($K$2:$K$2889&lt;&gt;""))))),"")</f>
        <v>Nala, Simba</v>
      </c>
      <c r="AY4468" s="1" t="str">
        <f t="shared" si="76"/>
        <v>Banho</v>
      </c>
      <c r="AZ4468" s="1" t="str">
        <f t="shared" si="77"/>
        <v>6011 | Nala</v>
      </c>
      <c r="BA4468" s="1" t="str">
        <f t="shared" si="78"/>
        <v>Avulso</v>
      </c>
      <c r="BB4468" s="1" t="str">
        <f t="shared" si="79"/>
        <v>Banho Porte P Pelo curto</v>
      </c>
      <c r="BC4468" s="1">
        <f t="shared" si="74"/>
        <v>59</v>
      </c>
    </row>
    <row r="4469" spans="1:55" x14ac:dyDescent="0.3">
      <c r="A4469" t="s">
        <v>925</v>
      </c>
      <c r="B4469" s="3">
        <v>46213</v>
      </c>
      <c r="C4469" t="s">
        <v>2</v>
      </c>
      <c r="D4469">
        <v>6011</v>
      </c>
      <c r="F4469" t="s">
        <v>169</v>
      </c>
      <c r="H4469" t="s">
        <v>276</v>
      </c>
      <c r="I4469">
        <v>2650</v>
      </c>
      <c r="J4469" t="s">
        <v>29</v>
      </c>
      <c r="K4469" t="s">
        <v>396</v>
      </c>
      <c r="L4469">
        <v>5562984662998</v>
      </c>
      <c r="N4469">
        <v>0</v>
      </c>
      <c r="O4469" t="s">
        <v>5</v>
      </c>
      <c r="P4469">
        <v>0</v>
      </c>
      <c r="Q4469">
        <v>10</v>
      </c>
      <c r="R4469">
        <v>10</v>
      </c>
      <c r="S4469">
        <v>1</v>
      </c>
      <c r="T4469">
        <v>10</v>
      </c>
      <c r="U4469">
        <v>0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 t="s">
        <v>6</v>
      </c>
      <c r="AG4469">
        <v>138</v>
      </c>
      <c r="AH4469" t="s">
        <v>397</v>
      </c>
      <c r="AI4469" t="s">
        <v>245</v>
      </c>
      <c r="AJ4469" t="s">
        <v>214</v>
      </c>
      <c r="AK4469" t="s">
        <v>187</v>
      </c>
      <c r="AL4469" t="s">
        <v>188</v>
      </c>
      <c r="AT4469" s="1"/>
      <c r="AU4469" s="2" t="str">
        <f t="shared" si="75"/>
        <v>sexta-feira, 10 de julho de 2026</v>
      </c>
      <c r="AX4469" s="1" t="str" cm="1">
        <f t="array" ref="AX4469">IFERROR(_xlfn.TEXTJOIN(", ",TRUE,_xlfn._xlws.SORT(_xlfn.UNIQUE(_xlfn._xlws.FILTER($K$2:$K$2889,($I$2:$I$2889=I4469)*($K$2:$K$2889&lt;&gt;""))))),"")</f>
        <v>Nala, Simba</v>
      </c>
      <c r="AY4469" s="1" t="str">
        <f t="shared" si="76"/>
        <v>Serviços extras</v>
      </c>
      <c r="AZ4469" s="1" t="str">
        <f t="shared" si="77"/>
        <v>6011 | Simba</v>
      </c>
      <c r="BA4469" s="1" t="str">
        <f t="shared" si="78"/>
        <v>Avulso</v>
      </c>
      <c r="BB4469" s="1" t="str">
        <f t="shared" si="79"/>
        <v/>
      </c>
      <c r="BC4469" s="1">
        <f t="shared" si="74"/>
        <v>10</v>
      </c>
    </row>
    <row r="4470" spans="1:55" x14ac:dyDescent="0.3">
      <c r="A4470" t="s">
        <v>925</v>
      </c>
      <c r="B4470" s="3">
        <v>46213</v>
      </c>
      <c r="C4470" t="s">
        <v>2</v>
      </c>
      <c r="D4470">
        <v>6011</v>
      </c>
      <c r="F4470" t="s">
        <v>169</v>
      </c>
      <c r="H4470" t="s">
        <v>276</v>
      </c>
      <c r="I4470">
        <v>2650</v>
      </c>
      <c r="J4470" t="s">
        <v>29</v>
      </c>
      <c r="K4470" t="s">
        <v>398</v>
      </c>
      <c r="L4470">
        <v>5562984662998</v>
      </c>
      <c r="N4470">
        <v>0</v>
      </c>
      <c r="O4470" t="s">
        <v>5</v>
      </c>
      <c r="P4470">
        <v>0</v>
      </c>
      <c r="Q4470">
        <v>10</v>
      </c>
      <c r="R4470">
        <v>10</v>
      </c>
      <c r="S4470">
        <v>1</v>
      </c>
      <c r="T4470">
        <v>10</v>
      </c>
      <c r="U4470">
        <v>0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 t="s">
        <v>6</v>
      </c>
      <c r="AG4470">
        <v>138</v>
      </c>
      <c r="AH4470" t="s">
        <v>397</v>
      </c>
      <c r="AI4470" t="s">
        <v>295</v>
      </c>
      <c r="AJ4470" t="s">
        <v>214</v>
      </c>
      <c r="AK4470" t="s">
        <v>190</v>
      </c>
      <c r="AL4470" t="s">
        <v>188</v>
      </c>
      <c r="AT4470" s="1"/>
      <c r="AU4470" s="2" t="str">
        <f t="shared" si="75"/>
        <v>sexta-feira, 10 de julho de 2026</v>
      </c>
      <c r="AX4470" s="1" t="str" cm="1">
        <f t="array" ref="AX4470">IFERROR(_xlfn.TEXTJOIN(", ",TRUE,_xlfn._xlws.SORT(_xlfn.UNIQUE(_xlfn._xlws.FILTER($K$2:$K$2889,($I$2:$I$2889=I4470)*($K$2:$K$2889&lt;&gt;""))))),"")</f>
        <v>Nala, Simba</v>
      </c>
      <c r="AY4470" s="1" t="str">
        <f t="shared" si="76"/>
        <v>Serviços extras</v>
      </c>
      <c r="AZ4470" s="1" t="str">
        <f t="shared" si="77"/>
        <v>6011 | Nala</v>
      </c>
      <c r="BA4470" s="1" t="str">
        <f t="shared" si="78"/>
        <v>Avulso</v>
      </c>
      <c r="BB4470" s="1" t="str">
        <f t="shared" si="79"/>
        <v/>
      </c>
      <c r="BC4470" s="1">
        <f t="shared" si="74"/>
        <v>10</v>
      </c>
    </row>
    <row r="4471" spans="1:55" x14ac:dyDescent="0.3">
      <c r="A4471" t="s">
        <v>141</v>
      </c>
      <c r="B4471" s="3">
        <v>46213</v>
      </c>
      <c r="C4471" t="s">
        <v>2</v>
      </c>
      <c r="D4471">
        <v>6010</v>
      </c>
      <c r="F4471" t="s">
        <v>146</v>
      </c>
      <c r="H4471" t="s">
        <v>276</v>
      </c>
      <c r="I4471">
        <v>2930</v>
      </c>
      <c r="J4471" t="s">
        <v>860</v>
      </c>
      <c r="K4471" t="s">
        <v>149</v>
      </c>
      <c r="L4471">
        <v>557388836794</v>
      </c>
      <c r="N4471">
        <v>0</v>
      </c>
      <c r="O4471" t="s">
        <v>5</v>
      </c>
      <c r="P4471">
        <v>0</v>
      </c>
      <c r="Q4471">
        <v>12</v>
      </c>
      <c r="R4471">
        <v>10.8</v>
      </c>
      <c r="S4471">
        <v>1</v>
      </c>
      <c r="T4471">
        <v>10.8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 t="s">
        <v>6</v>
      </c>
      <c r="AG4471">
        <v>204</v>
      </c>
      <c r="AT4471" s="1"/>
      <c r="AU4471" s="2" t="str">
        <f t="shared" si="75"/>
        <v>sexta-feira, 10 de julho de 2026</v>
      </c>
      <c r="AX4471" s="1" t="str" cm="1">
        <f t="array" ref="AX4471">IFERROR(_xlfn.TEXTJOIN(", ",TRUE,_xlfn._xlws.SORT(_xlfn.UNIQUE(_xlfn._xlws.FILTER($K$2:$K$2889,($I$2:$I$2889=I4471)*($K$2:$K$2889&lt;&gt;""))))),"")</f>
        <v/>
      </c>
      <c r="AY4471" s="1" t="str">
        <f t="shared" si="76"/>
        <v>Serviços extras</v>
      </c>
      <c r="AZ4471" s="1" t="str">
        <f t="shared" si="77"/>
        <v>6010 | Bela</v>
      </c>
      <c r="BA4471" s="1" t="str">
        <f t="shared" si="78"/>
        <v>Avulso</v>
      </c>
      <c r="BB4471" s="1" t="str">
        <f t="shared" si="79"/>
        <v/>
      </c>
      <c r="BC4471" s="1">
        <f t="shared" si="74"/>
        <v>10.8</v>
      </c>
    </row>
    <row r="4472" spans="1:55" x14ac:dyDescent="0.3">
      <c r="A4472" t="s">
        <v>925</v>
      </c>
      <c r="B4472" s="3">
        <v>46214</v>
      </c>
      <c r="C4472" t="s">
        <v>27</v>
      </c>
      <c r="D4472">
        <v>6012</v>
      </c>
      <c r="F4472" t="s">
        <v>362</v>
      </c>
      <c r="H4472" t="s">
        <v>276</v>
      </c>
      <c r="I4472">
        <v>2870</v>
      </c>
      <c r="J4472" t="s">
        <v>361</v>
      </c>
      <c r="K4472" t="s">
        <v>238</v>
      </c>
      <c r="L4472">
        <v>73998146420</v>
      </c>
      <c r="N4472">
        <v>0</v>
      </c>
      <c r="O4472" t="s">
        <v>5</v>
      </c>
      <c r="P4472">
        <v>0</v>
      </c>
      <c r="Q4472">
        <v>150</v>
      </c>
      <c r="R4472">
        <v>150</v>
      </c>
      <c r="S4472">
        <v>1</v>
      </c>
      <c r="T4472">
        <v>150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 t="s">
        <v>6</v>
      </c>
      <c r="AG4472">
        <v>199</v>
      </c>
      <c r="AH4472" t="s">
        <v>352</v>
      </c>
      <c r="AT4472" s="1"/>
      <c r="AU4472" s="2" t="str">
        <f t="shared" si="75"/>
        <v>sábado, 11 de julho de 2026</v>
      </c>
      <c r="AX4472" s="1" t="str" cm="1">
        <f t="array" ref="AX4472">IFERROR(_xlfn.TEXTJOIN(", ",TRUE,_xlfn._xlws.SORT(_xlfn.UNIQUE(_xlfn._xlws.FILTER($K$2:$K$2889,($I$2:$I$2889=I4472)*($K$2:$K$2889&lt;&gt;""))))),"")</f>
        <v>Luke</v>
      </c>
      <c r="AY4472" s="1" t="str">
        <f t="shared" si="76"/>
        <v>Banho</v>
      </c>
      <c r="AZ4472" s="1" t="str">
        <f t="shared" si="77"/>
        <v>6012 | Luke</v>
      </c>
      <c r="BA4472" s="1" t="str">
        <f t="shared" si="78"/>
        <v>Avulso</v>
      </c>
      <c r="BB4472" s="1" t="str">
        <f t="shared" si="79"/>
        <v>Banho Porte GG Pelo Longo</v>
      </c>
      <c r="BC4472" s="1">
        <f t="shared" si="74"/>
        <v>150</v>
      </c>
    </row>
    <row r="4473" spans="1:55" x14ac:dyDescent="0.3">
      <c r="A4473" t="s">
        <v>1</v>
      </c>
      <c r="B4473" s="3">
        <v>46214</v>
      </c>
      <c r="C4473" t="s">
        <v>27</v>
      </c>
      <c r="D4473">
        <v>6012</v>
      </c>
      <c r="F4473" t="s">
        <v>940</v>
      </c>
      <c r="H4473" t="s">
        <v>4</v>
      </c>
      <c r="I4473">
        <v>2870</v>
      </c>
      <c r="J4473" t="s">
        <v>361</v>
      </c>
      <c r="L4473">
        <v>73998146420</v>
      </c>
      <c r="N4473">
        <v>0</v>
      </c>
      <c r="O4473" t="s">
        <v>5</v>
      </c>
      <c r="P4473">
        <v>0</v>
      </c>
      <c r="Q4473">
        <v>49</v>
      </c>
      <c r="R4473">
        <v>49</v>
      </c>
      <c r="S4473">
        <v>1</v>
      </c>
      <c r="T4473">
        <v>49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 t="s">
        <v>6</v>
      </c>
      <c r="AG4473">
        <v>199</v>
      </c>
      <c r="AS4473" t="s">
        <v>515</v>
      </c>
      <c r="AT4473" s="1"/>
      <c r="AU4473" s="2" t="str">
        <f t="shared" si="75"/>
        <v>sábado, 11 de julho de 2026</v>
      </c>
      <c r="AX4473" s="1" t="str" cm="1">
        <f t="array" ref="AX4473">IFERROR(_xlfn.TEXTJOIN(", ",TRUE,_xlfn._xlws.SORT(_xlfn.UNIQUE(_xlfn._xlws.FILTER($K$2:$K$2889,($I$2:$I$2889=I4473)*($K$2:$K$2889&lt;&gt;""))))),"")</f>
        <v>Luke</v>
      </c>
      <c r="AY4473" s="1" t="str">
        <f t="shared" si="76"/>
        <v>Loja</v>
      </c>
      <c r="AZ4473" s="1" t="str">
        <f t="shared" si="77"/>
        <v xml:space="preserve">6012 | </v>
      </c>
      <c r="BA4473" s="1" t="str">
        <f t="shared" si="78"/>
        <v>Outros</v>
      </c>
      <c r="BB4473" s="1" t="str">
        <f t="shared" si="79"/>
        <v/>
      </c>
      <c r="BC4473" s="1">
        <f t="shared" si="74"/>
        <v>49</v>
      </c>
    </row>
    <row r="4474" spans="1:55" x14ac:dyDescent="0.3">
      <c r="A4474" t="s">
        <v>141</v>
      </c>
      <c r="B4474" s="3">
        <v>46214</v>
      </c>
      <c r="C4474" t="s">
        <v>27</v>
      </c>
      <c r="D4474">
        <v>6017</v>
      </c>
      <c r="F4474" t="s">
        <v>134</v>
      </c>
      <c r="H4474" t="s">
        <v>276</v>
      </c>
      <c r="I4474">
        <v>2323</v>
      </c>
      <c r="J4474" t="s">
        <v>33</v>
      </c>
      <c r="K4474" t="s">
        <v>235</v>
      </c>
      <c r="L4474">
        <v>557391151318</v>
      </c>
      <c r="N4474">
        <v>0</v>
      </c>
      <c r="O4474" t="s">
        <v>5</v>
      </c>
      <c r="P4474">
        <v>0</v>
      </c>
      <c r="Q4474">
        <v>62</v>
      </c>
      <c r="R4474">
        <v>62</v>
      </c>
      <c r="S4474">
        <v>1</v>
      </c>
      <c r="T4474">
        <v>62</v>
      </c>
      <c r="U4474">
        <v>0</v>
      </c>
      <c r="V4474">
        <v>0</v>
      </c>
      <c r="W4474">
        <v>0</v>
      </c>
      <c r="X4474">
        <v>0</v>
      </c>
      <c r="Y4474">
        <v>1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 t="s">
        <v>6</v>
      </c>
      <c r="AG4474">
        <v>62</v>
      </c>
      <c r="AH4474" t="s">
        <v>219</v>
      </c>
      <c r="AI4474" t="s">
        <v>199</v>
      </c>
      <c r="AJ4474" t="s">
        <v>192</v>
      </c>
      <c r="AK4474" t="s">
        <v>187</v>
      </c>
      <c r="AL4474" t="s">
        <v>188</v>
      </c>
      <c r="AT4474" s="1"/>
      <c r="AU4474" s="2" t="str">
        <f t="shared" si="75"/>
        <v>sábado, 11 de julho de 2026</v>
      </c>
      <c r="AX4474" s="1" t="str" cm="1">
        <f t="array" ref="AX4474">IFERROR(_xlfn.TEXTJOIN(", ",TRUE,_xlfn._xlws.SORT(_xlfn.UNIQUE(_xlfn._xlws.FILTER($K$2:$K$2889,($I$2:$I$2889=I4474)*($K$2:$K$2889&lt;&gt;""))))),"")</f>
        <v>Duke</v>
      </c>
      <c r="AY4474" s="1" t="str">
        <f t="shared" si="76"/>
        <v>Banho</v>
      </c>
      <c r="AZ4474" s="1" t="str">
        <f t="shared" si="77"/>
        <v>6017 | Duke</v>
      </c>
      <c r="BA4474" s="1" t="str">
        <f t="shared" si="78"/>
        <v>Avulso</v>
      </c>
      <c r="BB4474" s="1" t="str">
        <f t="shared" si="79"/>
        <v>Banho Porte P Pelo Longo</v>
      </c>
      <c r="BC4474" s="1">
        <f t="shared" si="74"/>
        <v>62</v>
      </c>
    </row>
    <row r="4475" spans="1:55" x14ac:dyDescent="0.3">
      <c r="A4475" t="s">
        <v>141</v>
      </c>
      <c r="B4475" s="3">
        <v>46214</v>
      </c>
      <c r="C4475" t="s">
        <v>27</v>
      </c>
      <c r="D4475">
        <v>6014</v>
      </c>
      <c r="F4475" t="s">
        <v>134</v>
      </c>
      <c r="H4475" t="s">
        <v>276</v>
      </c>
      <c r="I4475">
        <v>2755</v>
      </c>
      <c r="J4475" t="s">
        <v>558</v>
      </c>
      <c r="K4475" t="s">
        <v>310</v>
      </c>
      <c r="L4475">
        <v>557388330130</v>
      </c>
      <c r="N4475">
        <v>0</v>
      </c>
      <c r="O4475" t="s">
        <v>5</v>
      </c>
      <c r="P4475">
        <v>0</v>
      </c>
      <c r="Q4475">
        <v>62</v>
      </c>
      <c r="R4475">
        <v>62</v>
      </c>
      <c r="S4475">
        <v>1</v>
      </c>
      <c r="T4475">
        <v>62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  <c r="AE4475">
        <v>0</v>
      </c>
      <c r="AF4475" t="s">
        <v>6</v>
      </c>
      <c r="AG4475">
        <v>119</v>
      </c>
      <c r="AT4475" s="1"/>
      <c r="AU4475" s="2" t="str">
        <f t="shared" si="75"/>
        <v>sábado, 11 de julho de 2026</v>
      </c>
      <c r="AX4475" s="1" t="str" cm="1">
        <f t="array" ref="AX4475">IFERROR(_xlfn.TEXTJOIN(", ",TRUE,_xlfn._xlws.SORT(_xlfn.UNIQUE(_xlfn._xlws.FILTER($K$2:$K$2889,($I$2:$I$2889=I4475)*($K$2:$K$2889&lt;&gt;""))))),"")</f>
        <v>Dom</v>
      </c>
      <c r="AY4475" s="1" t="str">
        <f t="shared" si="76"/>
        <v>Banho</v>
      </c>
      <c r="AZ4475" s="1" t="str">
        <f t="shared" si="77"/>
        <v>6014 | Dom</v>
      </c>
      <c r="BA4475" s="1" t="str">
        <f t="shared" si="78"/>
        <v>Avulso</v>
      </c>
      <c r="BB4475" s="1" t="str">
        <f t="shared" si="79"/>
        <v>Banho Porte P Pelo Longo</v>
      </c>
      <c r="BC4475" s="1">
        <f t="shared" si="74"/>
        <v>62</v>
      </c>
    </row>
    <row r="4476" spans="1:55" x14ac:dyDescent="0.3">
      <c r="A4476" t="s">
        <v>141</v>
      </c>
      <c r="B4476" s="3">
        <v>46214</v>
      </c>
      <c r="C4476" t="s">
        <v>27</v>
      </c>
      <c r="D4476">
        <v>6014</v>
      </c>
      <c r="F4476" t="s">
        <v>146</v>
      </c>
      <c r="H4476" t="s">
        <v>276</v>
      </c>
      <c r="I4476">
        <v>2755</v>
      </c>
      <c r="J4476" t="s">
        <v>558</v>
      </c>
      <c r="K4476" t="s">
        <v>310</v>
      </c>
      <c r="L4476">
        <v>557388330130</v>
      </c>
      <c r="N4476">
        <v>0</v>
      </c>
      <c r="O4476" t="s">
        <v>5</v>
      </c>
      <c r="P4476">
        <v>0</v>
      </c>
      <c r="Q4476">
        <v>12</v>
      </c>
      <c r="R4476">
        <v>12</v>
      </c>
      <c r="S4476">
        <v>1</v>
      </c>
      <c r="T4476">
        <v>12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  <c r="AE4476">
        <v>0</v>
      </c>
      <c r="AF4476" t="s">
        <v>6</v>
      </c>
      <c r="AG4476">
        <v>119</v>
      </c>
      <c r="AT4476" s="1"/>
      <c r="AU4476" s="2" t="str">
        <f t="shared" si="75"/>
        <v>sábado, 11 de julho de 2026</v>
      </c>
      <c r="AX4476" s="1" t="str" cm="1">
        <f t="array" ref="AX4476">IFERROR(_xlfn.TEXTJOIN(", ",TRUE,_xlfn._xlws.SORT(_xlfn.UNIQUE(_xlfn._xlws.FILTER($K$2:$K$2889,($I$2:$I$2889=I4476)*($K$2:$K$2889&lt;&gt;""))))),"")</f>
        <v>Dom</v>
      </c>
      <c r="AY4476" s="1" t="str">
        <f t="shared" si="76"/>
        <v>Serviços extras</v>
      </c>
      <c r="AZ4476" s="1" t="str">
        <f t="shared" si="77"/>
        <v>6014 | Dom</v>
      </c>
      <c r="BA4476" s="1" t="str">
        <f t="shared" si="78"/>
        <v>Avulso</v>
      </c>
      <c r="BB4476" s="1" t="str">
        <f t="shared" si="79"/>
        <v/>
      </c>
      <c r="BC4476" s="1">
        <f t="shared" si="74"/>
        <v>12</v>
      </c>
    </row>
    <row r="4477" spans="1:55" x14ac:dyDescent="0.3">
      <c r="A4477" t="s">
        <v>141</v>
      </c>
      <c r="B4477" s="3">
        <v>46214</v>
      </c>
      <c r="C4477" t="s">
        <v>27</v>
      </c>
      <c r="D4477">
        <v>6014</v>
      </c>
      <c r="F4477" t="s">
        <v>169</v>
      </c>
      <c r="H4477" t="s">
        <v>276</v>
      </c>
      <c r="I4477">
        <v>2755</v>
      </c>
      <c r="J4477" t="s">
        <v>558</v>
      </c>
      <c r="K4477" t="s">
        <v>310</v>
      </c>
      <c r="L4477">
        <v>557388330130</v>
      </c>
      <c r="N4477">
        <v>0</v>
      </c>
      <c r="O4477" t="s">
        <v>5</v>
      </c>
      <c r="P4477">
        <v>0</v>
      </c>
      <c r="Q4477">
        <v>10</v>
      </c>
      <c r="R4477">
        <v>10</v>
      </c>
      <c r="S4477">
        <v>1</v>
      </c>
      <c r="T4477">
        <v>10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  <c r="AE4477">
        <v>0</v>
      </c>
      <c r="AF4477" t="s">
        <v>6</v>
      </c>
      <c r="AG4477">
        <v>119</v>
      </c>
      <c r="AT4477" s="1"/>
      <c r="AU4477" s="2" t="str">
        <f t="shared" si="75"/>
        <v>sábado, 11 de julho de 2026</v>
      </c>
      <c r="AX4477" s="1" t="str" cm="1">
        <f t="array" ref="AX4477">IFERROR(_xlfn.TEXTJOIN(", ",TRUE,_xlfn._xlws.SORT(_xlfn.UNIQUE(_xlfn._xlws.FILTER($K$2:$K$2889,($I$2:$I$2889=I4477)*($K$2:$K$2889&lt;&gt;""))))),"")</f>
        <v>Dom</v>
      </c>
      <c r="AY4477" s="1" t="str">
        <f t="shared" si="76"/>
        <v>Serviços extras</v>
      </c>
      <c r="AZ4477" s="1" t="str">
        <f t="shared" si="77"/>
        <v>6014 | Dom</v>
      </c>
      <c r="BA4477" s="1" t="str">
        <f t="shared" si="78"/>
        <v>Avulso</v>
      </c>
      <c r="BB4477" s="1" t="str">
        <f t="shared" si="79"/>
        <v/>
      </c>
      <c r="BC4477" s="1">
        <f t="shared" si="74"/>
        <v>10</v>
      </c>
    </row>
    <row r="4478" spans="1:55" x14ac:dyDescent="0.3">
      <c r="A4478" t="s">
        <v>11</v>
      </c>
      <c r="B4478" s="3">
        <v>46214</v>
      </c>
      <c r="C4478" t="s">
        <v>27</v>
      </c>
      <c r="D4478">
        <v>6015</v>
      </c>
      <c r="F4478" t="s">
        <v>134</v>
      </c>
      <c r="H4478" t="s">
        <v>276</v>
      </c>
      <c r="I4478">
        <v>2665</v>
      </c>
      <c r="J4478" t="s">
        <v>525</v>
      </c>
      <c r="K4478" t="s">
        <v>691</v>
      </c>
      <c r="L4478">
        <v>5573991554369</v>
      </c>
      <c r="N4478">
        <v>0</v>
      </c>
      <c r="O4478" t="s">
        <v>5</v>
      </c>
      <c r="P4478">
        <v>0</v>
      </c>
      <c r="Q4478">
        <v>62</v>
      </c>
      <c r="R4478">
        <v>62</v>
      </c>
      <c r="S4478">
        <v>1</v>
      </c>
      <c r="T4478">
        <v>62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  <c r="AE4478">
        <v>0</v>
      </c>
      <c r="AF4478" t="s">
        <v>6</v>
      </c>
      <c r="AG4478">
        <v>124</v>
      </c>
      <c r="AT4478" s="1"/>
      <c r="AU4478" s="2" t="str">
        <f t="shared" si="75"/>
        <v>sábado, 11 de julho de 2026</v>
      </c>
      <c r="AX4478" s="1" t="str" cm="1">
        <f t="array" ref="AX4478">IFERROR(_xlfn.TEXTJOIN(", ",TRUE,_xlfn._xlws.SORT(_xlfn.UNIQUE(_xlfn._xlws.FILTER($K$2:$K$2889,($I$2:$I$2889=I4478)*($K$2:$K$2889&lt;&gt;""))))),"")</f>
        <v>Dora, Oliver</v>
      </c>
      <c r="AY4478" s="1" t="str">
        <f t="shared" si="76"/>
        <v>Banho</v>
      </c>
      <c r="AZ4478" s="1" t="str">
        <f t="shared" si="77"/>
        <v>6015 | Oliver</v>
      </c>
      <c r="BA4478" s="1" t="str">
        <f t="shared" si="78"/>
        <v>Avulso</v>
      </c>
      <c r="BB4478" s="1" t="str">
        <f t="shared" si="79"/>
        <v>Banho Porte P Pelo Longo</v>
      </c>
      <c r="BC4478" s="1">
        <f t="shared" si="74"/>
        <v>62</v>
      </c>
    </row>
    <row r="4479" spans="1:55" x14ac:dyDescent="0.3">
      <c r="A4479" t="s">
        <v>925</v>
      </c>
      <c r="B4479" s="3">
        <v>46214</v>
      </c>
      <c r="C4479" t="s">
        <v>27</v>
      </c>
      <c r="D4479">
        <v>6015</v>
      </c>
      <c r="F4479" t="s">
        <v>134</v>
      </c>
      <c r="H4479" t="s">
        <v>276</v>
      </c>
      <c r="I4479">
        <v>2665</v>
      </c>
      <c r="J4479" t="s">
        <v>525</v>
      </c>
      <c r="K4479" t="s">
        <v>165</v>
      </c>
      <c r="L4479">
        <v>5573991554369</v>
      </c>
      <c r="N4479">
        <v>0</v>
      </c>
      <c r="O4479" t="s">
        <v>5</v>
      </c>
      <c r="P4479">
        <v>0</v>
      </c>
      <c r="Q4479">
        <v>62</v>
      </c>
      <c r="R4479">
        <v>62</v>
      </c>
      <c r="S4479">
        <v>1</v>
      </c>
      <c r="T4479">
        <v>62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  <c r="AE4479">
        <v>0</v>
      </c>
      <c r="AF4479" t="s">
        <v>6</v>
      </c>
      <c r="AG4479">
        <v>124</v>
      </c>
      <c r="AT4479" s="1"/>
      <c r="AU4479" s="2" t="str">
        <f t="shared" si="75"/>
        <v>sábado, 11 de julho de 2026</v>
      </c>
      <c r="AX4479" s="1" t="str" cm="1">
        <f t="array" ref="AX4479">IFERROR(_xlfn.TEXTJOIN(", ",TRUE,_xlfn._xlws.SORT(_xlfn.UNIQUE(_xlfn._xlws.FILTER($K$2:$K$2889,($I$2:$I$2889=I4479)*($K$2:$K$2889&lt;&gt;""))))),"")</f>
        <v>Dora, Oliver</v>
      </c>
      <c r="AY4479" s="1" t="str">
        <f t="shared" si="76"/>
        <v>Banho</v>
      </c>
      <c r="AZ4479" s="1" t="str">
        <f t="shared" si="77"/>
        <v>6015 | Dora</v>
      </c>
      <c r="BA4479" s="1" t="str">
        <f t="shared" si="78"/>
        <v>Avulso</v>
      </c>
      <c r="BB4479" s="1" t="str">
        <f t="shared" si="79"/>
        <v>Banho Porte P Pelo Longo</v>
      </c>
      <c r="BC4479" s="1">
        <f t="shared" si="74"/>
        <v>62</v>
      </c>
    </row>
    <row r="4480" spans="1:55" x14ac:dyDescent="0.3">
      <c r="A4480" t="s">
        <v>11</v>
      </c>
      <c r="B4480" s="3">
        <v>46214</v>
      </c>
      <c r="C4480" t="s">
        <v>27</v>
      </c>
      <c r="D4480">
        <v>6016</v>
      </c>
      <c r="F4480" t="s">
        <v>134</v>
      </c>
      <c r="H4480" t="s">
        <v>276</v>
      </c>
      <c r="I4480">
        <v>2633</v>
      </c>
      <c r="J4480" t="s">
        <v>18</v>
      </c>
      <c r="K4480" t="s">
        <v>649</v>
      </c>
      <c r="L4480">
        <v>5573991255180</v>
      </c>
      <c r="N4480">
        <v>0</v>
      </c>
      <c r="O4480" t="s">
        <v>5</v>
      </c>
      <c r="P4480">
        <v>0</v>
      </c>
      <c r="Q4480">
        <v>62</v>
      </c>
      <c r="R4480">
        <v>62</v>
      </c>
      <c r="S4480">
        <v>1</v>
      </c>
      <c r="T4480">
        <v>62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 t="s">
        <v>6</v>
      </c>
      <c r="AG4480">
        <v>194</v>
      </c>
      <c r="AT4480" s="1"/>
      <c r="AU4480" s="2" t="str">
        <f t="shared" si="75"/>
        <v>sábado, 11 de julho de 2026</v>
      </c>
      <c r="AX4480" s="1" t="str" cm="1">
        <f t="array" ref="AX4480">IFERROR(_xlfn.TEXTJOIN(", ",TRUE,_xlfn._xlws.SORT(_xlfn.UNIQUE(_xlfn._xlws.FILTER($K$2:$K$2889,($I$2:$I$2889=I4480)*($K$2:$K$2889&lt;&gt;""))))),"")</f>
        <v>Flora, Loli</v>
      </c>
      <c r="AY4480" s="1" t="str">
        <f t="shared" si="76"/>
        <v>Banho</v>
      </c>
      <c r="AZ4480" s="1" t="str">
        <f t="shared" si="77"/>
        <v>6016 | Loli</v>
      </c>
      <c r="BA4480" s="1" t="str">
        <f t="shared" si="78"/>
        <v>Avulso</v>
      </c>
      <c r="BB4480" s="1" t="str">
        <f t="shared" si="79"/>
        <v>Banho Porte P Pelo Longo</v>
      </c>
      <c r="BC4480" s="1">
        <f t="shared" si="74"/>
        <v>62</v>
      </c>
    </row>
    <row r="4481" spans="1:55" x14ac:dyDescent="0.3">
      <c r="A4481" t="s">
        <v>925</v>
      </c>
      <c r="B4481" s="3">
        <v>46214</v>
      </c>
      <c r="C4481" t="s">
        <v>27</v>
      </c>
      <c r="D4481">
        <v>6016</v>
      </c>
      <c r="F4481" t="s">
        <v>134</v>
      </c>
      <c r="H4481" t="s">
        <v>276</v>
      </c>
      <c r="I4481">
        <v>2633</v>
      </c>
      <c r="J4481" t="s">
        <v>18</v>
      </c>
      <c r="K4481" t="s">
        <v>415</v>
      </c>
      <c r="L4481">
        <v>5573991255180</v>
      </c>
      <c r="N4481">
        <v>0</v>
      </c>
      <c r="O4481" t="s">
        <v>5</v>
      </c>
      <c r="P4481">
        <v>0</v>
      </c>
      <c r="Q4481">
        <v>62</v>
      </c>
      <c r="R4481">
        <v>62</v>
      </c>
      <c r="S4481">
        <v>1</v>
      </c>
      <c r="T4481">
        <v>62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 t="s">
        <v>6</v>
      </c>
      <c r="AG4481">
        <v>194</v>
      </c>
      <c r="AH4481" t="s">
        <v>207</v>
      </c>
      <c r="AJ4481" t="s">
        <v>192</v>
      </c>
      <c r="AK4481" t="s">
        <v>190</v>
      </c>
      <c r="AL4481" t="s">
        <v>188</v>
      </c>
      <c r="AT4481" s="1"/>
      <c r="AU4481" s="2" t="str">
        <f t="shared" si="75"/>
        <v>sábado, 11 de julho de 2026</v>
      </c>
      <c r="AX4481" s="1" t="str" cm="1">
        <f t="array" ref="AX4481">IFERROR(_xlfn.TEXTJOIN(", ",TRUE,_xlfn._xlws.SORT(_xlfn.UNIQUE(_xlfn._xlws.FILTER($K$2:$K$2889,($I$2:$I$2889=I4481)*($K$2:$K$2889&lt;&gt;""))))),"")</f>
        <v>Flora, Loli</v>
      </c>
      <c r="AY4481" s="1" t="str">
        <f t="shared" si="76"/>
        <v>Banho</v>
      </c>
      <c r="AZ4481" s="1" t="str">
        <f t="shared" si="77"/>
        <v>6016 | Flora</v>
      </c>
      <c r="BA4481" s="1" t="str">
        <f t="shared" si="78"/>
        <v>Avulso</v>
      </c>
      <c r="BB4481" s="1" t="str">
        <f t="shared" si="79"/>
        <v>Banho Porte P Pelo Longo</v>
      </c>
      <c r="BC4481" s="1">
        <f t="shared" si="74"/>
        <v>62</v>
      </c>
    </row>
    <row r="4482" spans="1:55" x14ac:dyDescent="0.3">
      <c r="A4482" t="s">
        <v>1</v>
      </c>
      <c r="B4482" s="3">
        <v>46214</v>
      </c>
      <c r="C4482" t="s">
        <v>27</v>
      </c>
      <c r="D4482">
        <v>6013</v>
      </c>
      <c r="E4482">
        <v>0</v>
      </c>
      <c r="F4482" t="s">
        <v>579</v>
      </c>
      <c r="H4482" t="s">
        <v>4</v>
      </c>
      <c r="I4482">
        <v>2808</v>
      </c>
      <c r="J4482" t="s">
        <v>528</v>
      </c>
      <c r="L4482">
        <v>7391226639</v>
      </c>
      <c r="N4482">
        <v>0</v>
      </c>
      <c r="O4482" t="s">
        <v>5</v>
      </c>
      <c r="P4482">
        <v>0</v>
      </c>
      <c r="Q4482">
        <v>49</v>
      </c>
      <c r="R4482">
        <v>49</v>
      </c>
      <c r="S4482">
        <v>1</v>
      </c>
      <c r="T4482">
        <v>49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 t="s">
        <v>6</v>
      </c>
      <c r="AG4482">
        <v>49</v>
      </c>
      <c r="AS4482" t="s">
        <v>482</v>
      </c>
      <c r="AT4482" s="1"/>
      <c r="AU4482" s="2" t="str">
        <f t="shared" si="75"/>
        <v>sábado, 11 de julho de 2026</v>
      </c>
      <c r="AX4482" s="1" t="str" cm="1">
        <f t="array" ref="AX4482">IFERROR(_xlfn.TEXTJOIN(", ",TRUE,_xlfn._xlws.SORT(_xlfn.UNIQUE(_xlfn._xlws.FILTER($K$2:$K$2889,($I$2:$I$2889=I4482)*($K$2:$K$2889&lt;&gt;""))))),"")</f>
        <v>Malu</v>
      </c>
      <c r="AY4482" s="1" t="str">
        <f t="shared" si="76"/>
        <v>Serviços extras</v>
      </c>
      <c r="AZ4482" s="1" t="str">
        <f t="shared" si="77"/>
        <v xml:space="preserve">6013 | </v>
      </c>
      <c r="BA4482" s="1" t="str">
        <f t="shared" si="78"/>
        <v>Outros</v>
      </c>
      <c r="BB4482" s="1" t="str">
        <f t="shared" si="79"/>
        <v/>
      </c>
      <c r="BC4482" s="1">
        <f t="shared" si="74"/>
        <v>49</v>
      </c>
    </row>
    <row r="4483" spans="1:55" x14ac:dyDescent="0.3">
      <c r="A4483" t="s">
        <v>925</v>
      </c>
      <c r="B4483" s="3">
        <v>46214</v>
      </c>
      <c r="C4483" t="s">
        <v>27</v>
      </c>
      <c r="D4483">
        <v>6016</v>
      </c>
      <c r="F4483" t="s">
        <v>275</v>
      </c>
      <c r="H4483" t="s">
        <v>276</v>
      </c>
      <c r="I4483">
        <v>2633</v>
      </c>
      <c r="J4483" t="s">
        <v>18</v>
      </c>
      <c r="K4483" t="s">
        <v>649</v>
      </c>
      <c r="L4483">
        <v>5573991255180</v>
      </c>
      <c r="N4483">
        <v>0</v>
      </c>
      <c r="O4483" t="s">
        <v>5</v>
      </c>
      <c r="P4483">
        <v>0</v>
      </c>
      <c r="Q4483">
        <v>35</v>
      </c>
      <c r="R4483">
        <v>35</v>
      </c>
      <c r="S4483">
        <v>1</v>
      </c>
      <c r="T4483">
        <v>35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 t="s">
        <v>6</v>
      </c>
      <c r="AG4483">
        <v>194</v>
      </c>
      <c r="AT4483" s="1"/>
      <c r="AU4483" s="2" t="str">
        <f t="shared" si="75"/>
        <v>sábado, 11 de julho de 2026</v>
      </c>
      <c r="AX4483" s="1" t="str" cm="1">
        <f t="array" ref="AX4483">IFERROR(_xlfn.TEXTJOIN(", ",TRUE,_xlfn._xlws.SORT(_xlfn.UNIQUE(_xlfn._xlws.FILTER($K$2:$K$2889,($I$2:$I$2889=I4483)*($K$2:$K$2889&lt;&gt;""))))),"")</f>
        <v>Flora, Loli</v>
      </c>
      <c r="AY4483" s="1" t="str">
        <f t="shared" si="76"/>
        <v>Serviços extras</v>
      </c>
      <c r="AZ4483" s="1" t="str">
        <f t="shared" si="77"/>
        <v>6016 | Loli</v>
      </c>
      <c r="BA4483" s="1" t="str">
        <f t="shared" si="78"/>
        <v>Avulso</v>
      </c>
      <c r="BB4483" s="1" t="str">
        <f t="shared" si="79"/>
        <v>Hidratacao 1Luxo 1 P Longo</v>
      </c>
      <c r="BC4483" s="1">
        <f t="shared" si="74"/>
        <v>35</v>
      </c>
    </row>
    <row r="4484" spans="1:55" x14ac:dyDescent="0.3">
      <c r="A4484" t="s">
        <v>925</v>
      </c>
      <c r="B4484" s="3">
        <v>46214</v>
      </c>
      <c r="C4484" t="s">
        <v>27</v>
      </c>
      <c r="D4484">
        <v>6016</v>
      </c>
      <c r="F4484" t="s">
        <v>275</v>
      </c>
      <c r="H4484" t="s">
        <v>276</v>
      </c>
      <c r="I4484">
        <v>2633</v>
      </c>
      <c r="J4484" t="s">
        <v>18</v>
      </c>
      <c r="K4484" t="s">
        <v>415</v>
      </c>
      <c r="L4484">
        <v>5573991255180</v>
      </c>
      <c r="N4484">
        <v>0</v>
      </c>
      <c r="O4484" t="s">
        <v>5</v>
      </c>
      <c r="P4484">
        <v>0</v>
      </c>
      <c r="Q4484">
        <v>35</v>
      </c>
      <c r="R4484">
        <v>35</v>
      </c>
      <c r="S4484">
        <v>1</v>
      </c>
      <c r="T4484">
        <v>35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 t="s">
        <v>6</v>
      </c>
      <c r="AG4484">
        <v>194</v>
      </c>
      <c r="AH4484" t="s">
        <v>207</v>
      </c>
      <c r="AJ4484" t="s">
        <v>192</v>
      </c>
      <c r="AK4484" t="s">
        <v>190</v>
      </c>
      <c r="AL4484" t="s">
        <v>188</v>
      </c>
      <c r="AT4484" s="1"/>
      <c r="AU4484" s="2" t="str">
        <f t="shared" si="75"/>
        <v>sábado, 11 de julho de 2026</v>
      </c>
      <c r="AX4484" s="1" t="str" cm="1">
        <f t="array" ref="AX4484">IFERROR(_xlfn.TEXTJOIN(", ",TRUE,_xlfn._xlws.SORT(_xlfn.UNIQUE(_xlfn._xlws.FILTER($K$2:$K$2889,($I$2:$I$2889=I4484)*($K$2:$K$2889&lt;&gt;""))))),"")</f>
        <v>Flora, Loli</v>
      </c>
      <c r="AY4484" s="1" t="str">
        <f t="shared" si="76"/>
        <v>Serviços extras</v>
      </c>
      <c r="AZ4484" s="1" t="str">
        <f t="shared" si="77"/>
        <v>6016 | Flora</v>
      </c>
      <c r="BA4484" s="1" t="str">
        <f t="shared" si="78"/>
        <v>Avulso</v>
      </c>
      <c r="BB4484" s="1" t="str">
        <f t="shared" si="79"/>
        <v>Hidratacao 1Luxo 1 P Longo</v>
      </c>
      <c r="BC4484" s="1">
        <f t="shared" si="74"/>
        <v>35</v>
      </c>
    </row>
    <row r="4485" spans="1:55" x14ac:dyDescent="0.3">
      <c r="A4485" t="s">
        <v>141</v>
      </c>
      <c r="B4485" s="3">
        <v>46214</v>
      </c>
      <c r="C4485" t="s">
        <v>27</v>
      </c>
      <c r="D4485">
        <v>6014</v>
      </c>
      <c r="F4485" t="s">
        <v>162</v>
      </c>
      <c r="H4485" t="s">
        <v>276</v>
      </c>
      <c r="I4485">
        <v>2755</v>
      </c>
      <c r="J4485" t="s">
        <v>558</v>
      </c>
      <c r="K4485" t="s">
        <v>310</v>
      </c>
      <c r="L4485">
        <v>557388330130</v>
      </c>
      <c r="N4485">
        <v>0</v>
      </c>
      <c r="O4485" t="s">
        <v>5</v>
      </c>
      <c r="P4485">
        <v>0</v>
      </c>
      <c r="Q4485">
        <v>35</v>
      </c>
      <c r="R4485">
        <v>35</v>
      </c>
      <c r="S4485">
        <v>1</v>
      </c>
      <c r="T4485">
        <v>35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  <c r="AE4485">
        <v>0</v>
      </c>
      <c r="AF4485" t="s">
        <v>6</v>
      </c>
      <c r="AG4485">
        <v>119</v>
      </c>
      <c r="AT4485" s="1"/>
      <c r="AU4485" s="2" t="str">
        <f t="shared" si="75"/>
        <v>sábado, 11 de julho de 2026</v>
      </c>
      <c r="AX4485" s="1" t="str" cm="1">
        <f t="array" ref="AX4485">IFERROR(_xlfn.TEXTJOIN(", ",TRUE,_xlfn._xlws.SORT(_xlfn.UNIQUE(_xlfn._xlws.FILTER($K$2:$K$2889,($I$2:$I$2889=I4485)*($K$2:$K$2889&lt;&gt;""))))),"")</f>
        <v>Dom</v>
      </c>
      <c r="AY4485" s="1" t="str">
        <f t="shared" si="76"/>
        <v>Serviços extras</v>
      </c>
      <c r="AZ4485" s="1" t="str">
        <f t="shared" si="77"/>
        <v>6014 | Dom</v>
      </c>
      <c r="BA4485" s="1" t="str">
        <f t="shared" si="78"/>
        <v>Avulso</v>
      </c>
      <c r="BB4485" s="1" t="str">
        <f t="shared" si="79"/>
        <v>Hidratacao 2 Cupuacu 1 P Longo</v>
      </c>
      <c r="BC4485" s="1">
        <f t="shared" si="74"/>
        <v>35</v>
      </c>
    </row>
    <row r="4486" spans="1:55" x14ac:dyDescent="0.3">
      <c r="A4486" t="s">
        <v>925</v>
      </c>
      <c r="B4486" s="3">
        <v>46214</v>
      </c>
      <c r="C4486" t="s">
        <v>27</v>
      </c>
      <c r="D4486">
        <v>6018</v>
      </c>
      <c r="F4486" t="s">
        <v>134</v>
      </c>
      <c r="H4486" t="s">
        <v>276</v>
      </c>
      <c r="I4486">
        <v>2818</v>
      </c>
      <c r="J4486" t="s">
        <v>68</v>
      </c>
      <c r="K4486" t="s">
        <v>680</v>
      </c>
      <c r="L4486">
        <v>73988047914</v>
      </c>
      <c r="N4486">
        <v>0</v>
      </c>
      <c r="O4486" t="s">
        <v>5</v>
      </c>
      <c r="P4486">
        <v>0</v>
      </c>
      <c r="Q4486">
        <v>62</v>
      </c>
      <c r="R4486">
        <v>62</v>
      </c>
      <c r="S4486">
        <v>1</v>
      </c>
      <c r="T4486">
        <v>62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 t="s">
        <v>6</v>
      </c>
      <c r="AG4486">
        <v>195</v>
      </c>
      <c r="AT4486" s="1"/>
      <c r="AU4486" s="2" t="str">
        <f t="shared" si="75"/>
        <v>sábado, 11 de julho de 2026</v>
      </c>
      <c r="AX4486" s="1" t="str" cm="1">
        <f t="array" ref="AX4486">IFERROR(_xlfn.TEXTJOIN(", ",TRUE,_xlfn._xlws.SORT(_xlfn.UNIQUE(_xlfn._xlws.FILTER($K$2:$K$2889,($I$2:$I$2889=I4486)*($K$2:$K$2889&lt;&gt;""))))),"")</f>
        <v>Mila</v>
      </c>
      <c r="AY4486" s="1" t="str">
        <f t="shared" si="76"/>
        <v>Banho</v>
      </c>
      <c r="AZ4486" s="1" t="str">
        <f t="shared" si="77"/>
        <v>6018 | Mila</v>
      </c>
      <c r="BA4486" s="1" t="str">
        <f t="shared" si="78"/>
        <v>Avulso</v>
      </c>
      <c r="BB4486" s="1" t="str">
        <f t="shared" si="79"/>
        <v>Banho Porte P Pelo Longo</v>
      </c>
      <c r="BC4486" s="1">
        <f t="shared" si="74"/>
        <v>62</v>
      </c>
    </row>
    <row r="4487" spans="1:55" x14ac:dyDescent="0.3">
      <c r="A4487" t="s">
        <v>925</v>
      </c>
      <c r="B4487" s="3">
        <v>46214</v>
      </c>
      <c r="C4487" t="s">
        <v>27</v>
      </c>
      <c r="D4487">
        <v>6018</v>
      </c>
      <c r="F4487" t="s">
        <v>275</v>
      </c>
      <c r="H4487" t="s">
        <v>276</v>
      </c>
      <c r="I4487">
        <v>2818</v>
      </c>
      <c r="J4487" t="s">
        <v>68</v>
      </c>
      <c r="K4487" t="s">
        <v>680</v>
      </c>
      <c r="L4487">
        <v>73988047914</v>
      </c>
      <c r="N4487">
        <v>0</v>
      </c>
      <c r="O4487" t="s">
        <v>5</v>
      </c>
      <c r="P4487">
        <v>0</v>
      </c>
      <c r="Q4487">
        <v>35</v>
      </c>
      <c r="R4487">
        <v>35</v>
      </c>
      <c r="S4487">
        <v>1</v>
      </c>
      <c r="T4487">
        <v>35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 t="s">
        <v>6</v>
      </c>
      <c r="AG4487">
        <v>195</v>
      </c>
      <c r="AT4487" s="1"/>
      <c r="AU4487" s="2" t="str">
        <f t="shared" si="75"/>
        <v>sábado, 11 de julho de 2026</v>
      </c>
      <c r="AX4487" s="1" t="str" cm="1">
        <f t="array" ref="AX4487">IFERROR(_xlfn.TEXTJOIN(", ",TRUE,_xlfn._xlws.SORT(_xlfn.UNIQUE(_xlfn._xlws.FILTER($K$2:$K$2889,($I$2:$I$2889=I4487)*($K$2:$K$2889&lt;&gt;""))))),"")</f>
        <v>Mila</v>
      </c>
      <c r="AY4487" s="1" t="str">
        <f t="shared" si="76"/>
        <v>Serviços extras</v>
      </c>
      <c r="AZ4487" s="1" t="str">
        <f t="shared" si="77"/>
        <v>6018 | Mila</v>
      </c>
      <c r="BA4487" s="1" t="str">
        <f t="shared" si="78"/>
        <v>Avulso</v>
      </c>
      <c r="BB4487" s="1" t="str">
        <f t="shared" si="79"/>
        <v>Hidratacao 1Luxo 1 P Longo</v>
      </c>
      <c r="BC4487" s="1">
        <f t="shared" si="74"/>
        <v>35</v>
      </c>
    </row>
    <row r="4488" spans="1:55" x14ac:dyDescent="0.3">
      <c r="A4488" t="s">
        <v>11</v>
      </c>
      <c r="B4488" s="3">
        <v>46214</v>
      </c>
      <c r="C4488" t="s">
        <v>27</v>
      </c>
      <c r="D4488">
        <v>6018</v>
      </c>
      <c r="F4488" t="s">
        <v>941</v>
      </c>
      <c r="H4488" t="s">
        <v>4</v>
      </c>
      <c r="I4488">
        <v>2818</v>
      </c>
      <c r="J4488" t="s">
        <v>68</v>
      </c>
      <c r="L4488">
        <v>73988047914</v>
      </c>
      <c r="N4488">
        <v>0</v>
      </c>
      <c r="O4488" t="s">
        <v>5</v>
      </c>
      <c r="P4488">
        <v>0</v>
      </c>
      <c r="Q4488">
        <v>98</v>
      </c>
      <c r="R4488">
        <v>98</v>
      </c>
      <c r="S4488">
        <v>1</v>
      </c>
      <c r="T4488">
        <v>98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 t="s">
        <v>6</v>
      </c>
      <c r="AG4488">
        <v>195</v>
      </c>
      <c r="AS4488" t="s">
        <v>176</v>
      </c>
      <c r="AT4488" s="1"/>
      <c r="AU4488" s="2" t="str">
        <f t="shared" si="75"/>
        <v>sábado, 11 de julho de 2026</v>
      </c>
      <c r="AX4488" s="1" t="str" cm="1">
        <f t="array" ref="AX4488">IFERROR(_xlfn.TEXTJOIN(", ",TRUE,_xlfn._xlws.SORT(_xlfn.UNIQUE(_xlfn._xlws.FILTER($K$2:$K$2889,($I$2:$I$2889=I4488)*($K$2:$K$2889&lt;&gt;""))))),"")</f>
        <v>Mila</v>
      </c>
      <c r="AY4488" s="1" t="str">
        <f t="shared" si="76"/>
        <v>Loja</v>
      </c>
      <c r="AZ4488" s="1" t="str">
        <f t="shared" si="77"/>
        <v xml:space="preserve">6018 | </v>
      </c>
      <c r="BA4488" s="1" t="str">
        <f t="shared" si="78"/>
        <v>Outros</v>
      </c>
      <c r="BB4488" s="1" t="str">
        <f t="shared" si="79"/>
        <v/>
      </c>
      <c r="BC4488" s="1">
        <f t="shared" si="74"/>
        <v>98</v>
      </c>
    </row>
    <row r="4489" spans="1:55" x14ac:dyDescent="0.3">
      <c r="A4489" t="s">
        <v>925</v>
      </c>
      <c r="B4489" s="3">
        <v>46216</v>
      </c>
      <c r="C4489" t="s">
        <v>43</v>
      </c>
      <c r="D4489">
        <v>6020</v>
      </c>
      <c r="F4489" t="s">
        <v>159</v>
      </c>
      <c r="H4489" t="s">
        <v>276</v>
      </c>
      <c r="I4489">
        <v>2873</v>
      </c>
      <c r="J4489" t="s">
        <v>468</v>
      </c>
      <c r="K4489" t="s">
        <v>469</v>
      </c>
      <c r="L4489">
        <v>61981751582</v>
      </c>
      <c r="N4489">
        <v>0</v>
      </c>
      <c r="O4489" t="s">
        <v>5</v>
      </c>
      <c r="P4489">
        <v>0</v>
      </c>
      <c r="Q4489">
        <v>75</v>
      </c>
      <c r="R4489">
        <v>75</v>
      </c>
      <c r="S4489">
        <v>1</v>
      </c>
      <c r="T4489">
        <v>75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 t="s">
        <v>6</v>
      </c>
      <c r="AG4489">
        <v>76</v>
      </c>
      <c r="AK4489" t="s">
        <v>190</v>
      </c>
      <c r="AL4489" t="s">
        <v>200</v>
      </c>
      <c r="AT4489" s="1"/>
      <c r="AU4489" s="2" t="str">
        <f t="shared" si="75"/>
        <v>segunda-feira, 13 de julho de 2026</v>
      </c>
      <c r="AX4489" s="1" t="str" cm="1">
        <f t="array" ref="AX4489">IFERROR(_xlfn.TEXTJOIN(", ",TRUE,_xlfn._xlws.SORT(_xlfn.UNIQUE(_xlfn._xlws.FILTER($K$2:$K$2889,($I$2:$I$2889=I4489)*($K$2:$K$2889&lt;&gt;""))))),"")</f>
        <v>Olivia</v>
      </c>
      <c r="AY4489" s="1" t="str">
        <f t="shared" si="76"/>
        <v>Banho</v>
      </c>
      <c r="AZ4489" s="1" t="str">
        <f t="shared" si="77"/>
        <v>6020 | Olivia</v>
      </c>
      <c r="BA4489" s="1" t="str">
        <f t="shared" si="78"/>
        <v>Avulso</v>
      </c>
      <c r="BB4489" s="1" t="str">
        <f t="shared" si="79"/>
        <v>Banho Porte M Pelo curto</v>
      </c>
      <c r="BC4489" s="1">
        <f t="shared" si="74"/>
        <v>75</v>
      </c>
    </row>
    <row r="4490" spans="1:55" x14ac:dyDescent="0.3">
      <c r="A4490" t="s">
        <v>141</v>
      </c>
      <c r="B4490" s="3">
        <v>46216</v>
      </c>
      <c r="C4490" t="s">
        <v>43</v>
      </c>
      <c r="D4490">
        <v>6023</v>
      </c>
      <c r="F4490" t="s">
        <v>134</v>
      </c>
      <c r="H4490" t="s">
        <v>276</v>
      </c>
      <c r="I4490">
        <v>2584</v>
      </c>
      <c r="J4490" t="s">
        <v>598</v>
      </c>
      <c r="K4490" t="s">
        <v>155</v>
      </c>
      <c r="L4490">
        <v>5573991579426</v>
      </c>
      <c r="N4490">
        <v>0</v>
      </c>
      <c r="O4490" t="s">
        <v>5</v>
      </c>
      <c r="P4490">
        <v>0</v>
      </c>
      <c r="Q4490">
        <v>62</v>
      </c>
      <c r="R4490">
        <v>62</v>
      </c>
      <c r="S4490">
        <v>1</v>
      </c>
      <c r="T4490">
        <v>62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  <c r="AE4490">
        <v>0</v>
      </c>
      <c r="AF4490" t="s">
        <v>6</v>
      </c>
      <c r="AG4490">
        <v>115</v>
      </c>
      <c r="AT4490" s="1"/>
      <c r="AU4490" s="2" t="str">
        <f t="shared" si="75"/>
        <v>segunda-feira, 13 de julho de 2026</v>
      </c>
      <c r="AX4490" s="1" t="str" cm="1">
        <f t="array" ref="AX4490">IFERROR(_xlfn.TEXTJOIN(", ",TRUE,_xlfn._xlws.SORT(_xlfn.UNIQUE(_xlfn._xlws.FILTER($K$2:$K$2889,($I$2:$I$2889=I4490)*($K$2:$K$2889&lt;&gt;""))))),"")</f>
        <v>Mel</v>
      </c>
      <c r="AY4490" s="1" t="str">
        <f t="shared" si="76"/>
        <v>Banho</v>
      </c>
      <c r="AZ4490" s="1" t="str">
        <f t="shared" si="77"/>
        <v>6023 | Mel</v>
      </c>
      <c r="BA4490" s="1" t="str">
        <f t="shared" si="78"/>
        <v>Avulso</v>
      </c>
      <c r="BB4490" s="1" t="str">
        <f t="shared" si="79"/>
        <v>Banho Porte P Pelo Longo</v>
      </c>
      <c r="BC4490" s="1">
        <f t="shared" si="74"/>
        <v>62</v>
      </c>
    </row>
    <row r="4491" spans="1:55" x14ac:dyDescent="0.3">
      <c r="A4491" t="s">
        <v>141</v>
      </c>
      <c r="B4491" s="3">
        <v>46216</v>
      </c>
      <c r="C4491" t="s">
        <v>43</v>
      </c>
      <c r="D4491">
        <v>6023</v>
      </c>
      <c r="F4491" t="s">
        <v>291</v>
      </c>
      <c r="H4491" t="s">
        <v>276</v>
      </c>
      <c r="I4491">
        <v>2584</v>
      </c>
      <c r="J4491" t="s">
        <v>598</v>
      </c>
      <c r="K4491" t="s">
        <v>155</v>
      </c>
      <c r="L4491">
        <v>5573991579426</v>
      </c>
      <c r="N4491">
        <v>0</v>
      </c>
      <c r="O4491" t="s">
        <v>5</v>
      </c>
      <c r="P4491">
        <v>0</v>
      </c>
      <c r="Q4491">
        <v>43</v>
      </c>
      <c r="R4491">
        <v>43</v>
      </c>
      <c r="S4491">
        <v>1</v>
      </c>
      <c r="T4491">
        <v>43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 t="s">
        <v>6</v>
      </c>
      <c r="AG4491">
        <v>115</v>
      </c>
      <c r="AT4491" s="1"/>
      <c r="AU4491" s="2" t="str">
        <f t="shared" si="75"/>
        <v>segunda-feira, 13 de julho de 2026</v>
      </c>
      <c r="AX4491" s="1" t="str" cm="1">
        <f t="array" ref="AX4491">IFERROR(_xlfn.TEXTJOIN(", ",TRUE,_xlfn._xlws.SORT(_xlfn.UNIQUE(_xlfn._xlws.FILTER($K$2:$K$2889,($I$2:$I$2889=I4491)*($K$2:$K$2889&lt;&gt;""))))),"")</f>
        <v>Mel</v>
      </c>
      <c r="AY4491" s="1" t="str">
        <f t="shared" si="76"/>
        <v>Serviços extras</v>
      </c>
      <c r="AZ4491" s="1" t="str">
        <f t="shared" si="77"/>
        <v>6023 | Mel</v>
      </c>
      <c r="BA4491" s="1" t="str">
        <f t="shared" si="78"/>
        <v>Avulso</v>
      </c>
      <c r="BB4491" s="1" t="str">
        <f t="shared" si="79"/>
        <v/>
      </c>
      <c r="BC4491" s="1">
        <f t="shared" ref="BC4491:BC4554" si="80">IF(ISBLANK(B4491),"", IF(ISBLANK(R4491),Q4491*S4491,R4491*S4491))</f>
        <v>43</v>
      </c>
    </row>
    <row r="4492" spans="1:55" x14ac:dyDescent="0.3">
      <c r="A4492" t="s">
        <v>141</v>
      </c>
      <c r="B4492" s="3">
        <v>46216</v>
      </c>
      <c r="C4492" t="s">
        <v>43</v>
      </c>
      <c r="D4492">
        <v>6023</v>
      </c>
      <c r="F4492" t="s">
        <v>169</v>
      </c>
      <c r="H4492" t="s">
        <v>276</v>
      </c>
      <c r="I4492">
        <v>2584</v>
      </c>
      <c r="J4492" t="s">
        <v>598</v>
      </c>
      <c r="K4492" t="s">
        <v>155</v>
      </c>
      <c r="L4492">
        <v>5573991579426</v>
      </c>
      <c r="N4492">
        <v>0</v>
      </c>
      <c r="O4492" t="s">
        <v>5</v>
      </c>
      <c r="P4492">
        <v>0</v>
      </c>
      <c r="Q4492">
        <v>10</v>
      </c>
      <c r="R4492">
        <v>10</v>
      </c>
      <c r="S4492">
        <v>1</v>
      </c>
      <c r="T4492">
        <v>10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  <c r="AE4492">
        <v>0</v>
      </c>
      <c r="AF4492" t="s">
        <v>6</v>
      </c>
      <c r="AG4492">
        <v>115</v>
      </c>
      <c r="AT4492" s="1"/>
      <c r="AU4492" s="2" t="str">
        <f t="shared" si="75"/>
        <v>segunda-feira, 13 de julho de 2026</v>
      </c>
      <c r="AX4492" s="1" t="str" cm="1">
        <f t="array" ref="AX4492">IFERROR(_xlfn.TEXTJOIN(", ",TRUE,_xlfn._xlws.SORT(_xlfn.UNIQUE(_xlfn._xlws.FILTER($K$2:$K$2889,($I$2:$I$2889=I4492)*($K$2:$K$2889&lt;&gt;""))))),"")</f>
        <v>Mel</v>
      </c>
      <c r="AY4492" s="1" t="str">
        <f t="shared" si="76"/>
        <v>Serviços extras</v>
      </c>
      <c r="AZ4492" s="1" t="str">
        <f t="shared" si="77"/>
        <v>6023 | Mel</v>
      </c>
      <c r="BA4492" s="1" t="str">
        <f t="shared" si="78"/>
        <v>Avulso</v>
      </c>
      <c r="BB4492" s="1" t="str">
        <f t="shared" si="79"/>
        <v/>
      </c>
      <c r="BC4492" s="1">
        <f t="shared" si="80"/>
        <v>10</v>
      </c>
    </row>
    <row r="4493" spans="1:55" x14ac:dyDescent="0.3">
      <c r="A4493" t="s">
        <v>925</v>
      </c>
      <c r="B4493" s="3">
        <v>46216</v>
      </c>
      <c r="C4493" t="s">
        <v>43</v>
      </c>
      <c r="D4493">
        <v>6021</v>
      </c>
      <c r="F4493" t="s">
        <v>134</v>
      </c>
      <c r="H4493" t="s">
        <v>276</v>
      </c>
      <c r="I4493">
        <v>2186</v>
      </c>
      <c r="J4493" t="s">
        <v>55</v>
      </c>
      <c r="K4493" t="s">
        <v>259</v>
      </c>
      <c r="L4493">
        <v>5573981236366</v>
      </c>
      <c r="N4493">
        <v>0</v>
      </c>
      <c r="O4493" t="s">
        <v>5</v>
      </c>
      <c r="P4493">
        <v>0</v>
      </c>
      <c r="Q4493">
        <v>62</v>
      </c>
      <c r="R4493">
        <v>62</v>
      </c>
      <c r="S4493">
        <v>1</v>
      </c>
      <c r="T4493">
        <v>62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  <c r="AE4493">
        <v>0</v>
      </c>
      <c r="AF4493" t="s">
        <v>6</v>
      </c>
      <c r="AG4493">
        <v>72</v>
      </c>
      <c r="AH4493" t="s">
        <v>207</v>
      </c>
      <c r="AI4493" t="s">
        <v>209</v>
      </c>
      <c r="AJ4493" t="s">
        <v>192</v>
      </c>
      <c r="AK4493" t="s">
        <v>190</v>
      </c>
      <c r="AL4493" t="s">
        <v>188</v>
      </c>
      <c r="AT4493" s="1"/>
      <c r="AU4493" s="2" t="str">
        <f t="shared" si="75"/>
        <v>segunda-feira, 13 de julho de 2026</v>
      </c>
      <c r="AX4493" s="1" t="str" cm="1">
        <f t="array" ref="AX4493">IFERROR(_xlfn.TEXTJOIN(", ",TRUE,_xlfn._xlws.SORT(_xlfn.UNIQUE(_xlfn._xlws.FILTER($K$2:$K$2889,($I$2:$I$2889=I4493)*($K$2:$K$2889&lt;&gt;""))))),"")</f>
        <v>Nina</v>
      </c>
      <c r="AY4493" s="1" t="str">
        <f t="shared" si="76"/>
        <v>Banho</v>
      </c>
      <c r="AZ4493" s="1" t="str">
        <f t="shared" si="77"/>
        <v>6021 | Nina</v>
      </c>
      <c r="BA4493" s="1" t="str">
        <f t="shared" si="78"/>
        <v>Avulso</v>
      </c>
      <c r="BB4493" s="1" t="str">
        <f t="shared" si="79"/>
        <v>Banho Porte P Pelo Longo</v>
      </c>
      <c r="BC4493" s="1">
        <f t="shared" si="80"/>
        <v>62</v>
      </c>
    </row>
    <row r="4494" spans="1:55" x14ac:dyDescent="0.3">
      <c r="A4494" t="s">
        <v>925</v>
      </c>
      <c r="B4494" s="3">
        <v>46216</v>
      </c>
      <c r="C4494" t="s">
        <v>43</v>
      </c>
      <c r="D4494">
        <v>6021</v>
      </c>
      <c r="F4494" t="s">
        <v>169</v>
      </c>
      <c r="H4494" t="s">
        <v>276</v>
      </c>
      <c r="I4494">
        <v>2186</v>
      </c>
      <c r="J4494" t="s">
        <v>55</v>
      </c>
      <c r="K4494" t="s">
        <v>259</v>
      </c>
      <c r="L4494">
        <v>5573981236366</v>
      </c>
      <c r="N4494">
        <v>0</v>
      </c>
      <c r="O4494" t="s">
        <v>5</v>
      </c>
      <c r="P4494">
        <v>0</v>
      </c>
      <c r="Q4494">
        <v>10</v>
      </c>
      <c r="R4494">
        <v>10</v>
      </c>
      <c r="S4494">
        <v>1</v>
      </c>
      <c r="T4494">
        <v>10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  <c r="AE4494">
        <v>0</v>
      </c>
      <c r="AF4494" t="s">
        <v>6</v>
      </c>
      <c r="AG4494">
        <v>72</v>
      </c>
      <c r="AH4494" t="s">
        <v>207</v>
      </c>
      <c r="AI4494" t="s">
        <v>209</v>
      </c>
      <c r="AJ4494" t="s">
        <v>192</v>
      </c>
      <c r="AK4494" t="s">
        <v>190</v>
      </c>
      <c r="AL4494" t="s">
        <v>188</v>
      </c>
      <c r="AT4494" s="1"/>
      <c r="AU4494" s="2" t="str">
        <f t="shared" si="75"/>
        <v>segunda-feira, 13 de julho de 2026</v>
      </c>
      <c r="AX4494" s="1" t="str" cm="1">
        <f t="array" ref="AX4494">IFERROR(_xlfn.TEXTJOIN(", ",TRUE,_xlfn._xlws.SORT(_xlfn.UNIQUE(_xlfn._xlws.FILTER($K$2:$K$2889,($I$2:$I$2889=I4494)*($K$2:$K$2889&lt;&gt;""))))),"")</f>
        <v>Nina</v>
      </c>
      <c r="AY4494" s="1" t="str">
        <f t="shared" si="76"/>
        <v>Serviços extras</v>
      </c>
      <c r="AZ4494" s="1" t="str">
        <f t="shared" si="77"/>
        <v>6021 | Nina</v>
      </c>
      <c r="BA4494" s="1" t="str">
        <f t="shared" si="78"/>
        <v>Avulso</v>
      </c>
      <c r="BB4494" s="1" t="str">
        <f t="shared" si="79"/>
        <v/>
      </c>
      <c r="BC4494" s="1">
        <f t="shared" si="80"/>
        <v>10</v>
      </c>
    </row>
    <row r="4495" spans="1:55" x14ac:dyDescent="0.3">
      <c r="A4495" t="s">
        <v>141</v>
      </c>
      <c r="B4495" s="3">
        <v>46216</v>
      </c>
      <c r="C4495" t="s">
        <v>43</v>
      </c>
      <c r="D4495">
        <v>6022</v>
      </c>
      <c r="F4495" t="s">
        <v>217</v>
      </c>
      <c r="H4495" t="s">
        <v>276</v>
      </c>
      <c r="I4495">
        <v>2745</v>
      </c>
      <c r="J4495" t="s">
        <v>596</v>
      </c>
      <c r="K4495" t="s">
        <v>653</v>
      </c>
      <c r="L4495">
        <v>557391133378</v>
      </c>
      <c r="N4495">
        <v>0</v>
      </c>
      <c r="O4495" t="s">
        <v>5</v>
      </c>
      <c r="P4495">
        <v>0</v>
      </c>
      <c r="Q4495">
        <v>59</v>
      </c>
      <c r="R4495">
        <v>59</v>
      </c>
      <c r="S4495">
        <v>1</v>
      </c>
      <c r="T4495">
        <v>59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 t="s">
        <v>6</v>
      </c>
      <c r="AG4495">
        <v>69</v>
      </c>
      <c r="AT4495" s="1"/>
      <c r="AU4495" s="2" t="str">
        <f t="shared" si="75"/>
        <v>segunda-feira, 13 de julho de 2026</v>
      </c>
      <c r="AX4495" s="1" t="str" cm="1">
        <f t="array" ref="AX4495">IFERROR(_xlfn.TEXTJOIN(", ",TRUE,_xlfn._xlws.SORT(_xlfn.UNIQUE(_xlfn._xlws.FILTER($K$2:$K$2889,($I$2:$I$2889=I4495)*($K$2:$K$2889&lt;&gt;""))))),"")</f>
        <v>Eevee</v>
      </c>
      <c r="AY4495" s="1" t="str">
        <f t="shared" si="76"/>
        <v>Banho</v>
      </c>
      <c r="AZ4495" s="1" t="str">
        <f t="shared" si="77"/>
        <v>6022 | Eevee</v>
      </c>
      <c r="BA4495" s="1" t="str">
        <f t="shared" si="78"/>
        <v>Avulso</v>
      </c>
      <c r="BB4495" s="1" t="str">
        <f t="shared" si="79"/>
        <v>Banho Porte P Pelo curto</v>
      </c>
      <c r="BC4495" s="1">
        <f t="shared" si="80"/>
        <v>59</v>
      </c>
    </row>
    <row r="4496" spans="1:55" x14ac:dyDescent="0.3">
      <c r="A4496" t="s">
        <v>141</v>
      </c>
      <c r="B4496" s="3">
        <v>46216</v>
      </c>
      <c r="C4496" t="s">
        <v>43</v>
      </c>
      <c r="D4496">
        <v>6022</v>
      </c>
      <c r="F4496" t="s">
        <v>169</v>
      </c>
      <c r="H4496" t="s">
        <v>276</v>
      </c>
      <c r="I4496">
        <v>2745</v>
      </c>
      <c r="J4496" t="s">
        <v>596</v>
      </c>
      <c r="K4496" t="s">
        <v>653</v>
      </c>
      <c r="L4496">
        <v>557391133378</v>
      </c>
      <c r="N4496">
        <v>0</v>
      </c>
      <c r="O4496" t="s">
        <v>5</v>
      </c>
      <c r="P4496">
        <v>0</v>
      </c>
      <c r="Q4496">
        <v>10</v>
      </c>
      <c r="R4496">
        <v>10</v>
      </c>
      <c r="S4496">
        <v>1</v>
      </c>
      <c r="T4496">
        <v>10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 t="s">
        <v>6</v>
      </c>
      <c r="AG4496">
        <v>69</v>
      </c>
      <c r="AT4496" s="1"/>
      <c r="AU4496" s="2" t="str">
        <f t="shared" si="75"/>
        <v>segunda-feira, 13 de julho de 2026</v>
      </c>
      <c r="AX4496" s="1" t="str" cm="1">
        <f t="array" ref="AX4496">IFERROR(_xlfn.TEXTJOIN(", ",TRUE,_xlfn._xlws.SORT(_xlfn.UNIQUE(_xlfn._xlws.FILTER($K$2:$K$2889,($I$2:$I$2889=I4496)*($K$2:$K$2889&lt;&gt;""))))),"")</f>
        <v>Eevee</v>
      </c>
      <c r="AY4496" s="1" t="str">
        <f t="shared" si="76"/>
        <v>Serviços extras</v>
      </c>
      <c r="AZ4496" s="1" t="str">
        <f t="shared" si="77"/>
        <v>6022 | Eevee</v>
      </c>
      <c r="BA4496" s="1" t="str">
        <f t="shared" si="78"/>
        <v>Avulso</v>
      </c>
      <c r="BB4496" s="1" t="str">
        <f t="shared" si="79"/>
        <v/>
      </c>
      <c r="BC4496" s="1">
        <f t="shared" si="80"/>
        <v>10</v>
      </c>
    </row>
    <row r="4497" spans="1:55" x14ac:dyDescent="0.3">
      <c r="A4497" t="s">
        <v>141</v>
      </c>
      <c r="B4497" s="3">
        <v>46216</v>
      </c>
      <c r="C4497" t="s">
        <v>43</v>
      </c>
      <c r="D4497">
        <v>6024</v>
      </c>
      <c r="F4497" t="s">
        <v>134</v>
      </c>
      <c r="H4497" t="s">
        <v>276</v>
      </c>
      <c r="I4497">
        <v>2327</v>
      </c>
      <c r="J4497" t="s">
        <v>532</v>
      </c>
      <c r="K4497" t="s">
        <v>661</v>
      </c>
      <c r="L4497">
        <v>73999999999</v>
      </c>
      <c r="N4497">
        <v>0</v>
      </c>
      <c r="O4497" t="s">
        <v>5</v>
      </c>
      <c r="P4497">
        <v>0</v>
      </c>
      <c r="Q4497">
        <v>62</v>
      </c>
      <c r="R4497">
        <v>62</v>
      </c>
      <c r="S4497">
        <v>1</v>
      </c>
      <c r="T4497">
        <v>62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 t="s">
        <v>6</v>
      </c>
      <c r="AG4497">
        <v>62</v>
      </c>
      <c r="AT4497" s="1"/>
      <c r="AU4497" s="2" t="str">
        <f t="shared" si="75"/>
        <v>segunda-feira, 13 de julho de 2026</v>
      </c>
      <c r="AX4497" s="1" t="str" cm="1">
        <f t="array" ref="AX4497">IFERROR(_xlfn.TEXTJOIN(", ",TRUE,_xlfn._xlws.SORT(_xlfn.UNIQUE(_xlfn._xlws.FILTER($K$2:$K$2889,($I$2:$I$2889=I4497)*($K$2:$K$2889&lt;&gt;""))))),"")</f>
        <v>Toff</v>
      </c>
      <c r="AY4497" s="1" t="str">
        <f t="shared" si="76"/>
        <v>Banho</v>
      </c>
      <c r="AZ4497" s="1" t="str">
        <f t="shared" si="77"/>
        <v>6024 | Toff</v>
      </c>
      <c r="BA4497" s="1" t="str">
        <f t="shared" si="78"/>
        <v>Avulso</v>
      </c>
      <c r="BB4497" s="1" t="str">
        <f t="shared" si="79"/>
        <v>Banho Porte P Pelo Longo</v>
      </c>
      <c r="BC4497" s="1">
        <f t="shared" si="80"/>
        <v>62</v>
      </c>
    </row>
    <row r="4498" spans="1:55" x14ac:dyDescent="0.3">
      <c r="A4498" t="s">
        <v>925</v>
      </c>
      <c r="B4498" s="3">
        <v>46216</v>
      </c>
      <c r="C4498" t="s">
        <v>43</v>
      </c>
      <c r="D4498">
        <v>6026</v>
      </c>
      <c r="F4498" t="s">
        <v>134</v>
      </c>
      <c r="H4498" t="s">
        <v>276</v>
      </c>
      <c r="I4498">
        <v>2268</v>
      </c>
      <c r="J4498" t="s">
        <v>241</v>
      </c>
      <c r="K4498" t="s">
        <v>242</v>
      </c>
      <c r="L4498">
        <v>557391419933</v>
      </c>
      <c r="N4498">
        <v>0</v>
      </c>
      <c r="O4498" t="s">
        <v>5</v>
      </c>
      <c r="P4498">
        <v>0</v>
      </c>
      <c r="Q4498">
        <v>62</v>
      </c>
      <c r="R4498">
        <v>62</v>
      </c>
      <c r="S4498">
        <v>1</v>
      </c>
      <c r="T4498">
        <v>62</v>
      </c>
      <c r="U4498">
        <v>0</v>
      </c>
      <c r="V4498">
        <v>0</v>
      </c>
      <c r="W4498">
        <v>0</v>
      </c>
      <c r="X4498">
        <v>0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 t="s">
        <v>6</v>
      </c>
      <c r="AG4498">
        <v>72</v>
      </c>
      <c r="AH4498" t="s">
        <v>229</v>
      </c>
      <c r="AI4498" t="s">
        <v>230</v>
      </c>
      <c r="AJ4498" t="s">
        <v>192</v>
      </c>
      <c r="AK4498" t="s">
        <v>190</v>
      </c>
      <c r="AL4498" t="s">
        <v>188</v>
      </c>
      <c r="AT4498" s="1"/>
      <c r="AU4498" s="2" t="str">
        <f t="shared" si="75"/>
        <v>segunda-feira, 13 de julho de 2026</v>
      </c>
      <c r="AX4498" s="1" t="str" cm="1">
        <f t="array" ref="AX4498">IFERROR(_xlfn.TEXTJOIN(", ",TRUE,_xlfn._xlws.SORT(_xlfn.UNIQUE(_xlfn._xlws.FILTER($K$2:$K$2889,($I$2:$I$2889=I4498)*($K$2:$K$2889&lt;&gt;""))))),"")</f>
        <v>Dafne</v>
      </c>
      <c r="AY4498" s="1" t="str">
        <f t="shared" si="76"/>
        <v>Banho</v>
      </c>
      <c r="AZ4498" s="1" t="str">
        <f t="shared" si="77"/>
        <v>6026 | Dafne</v>
      </c>
      <c r="BA4498" s="1" t="str">
        <f t="shared" si="78"/>
        <v>Avulso</v>
      </c>
      <c r="BB4498" s="1" t="str">
        <f t="shared" si="79"/>
        <v>Banho Porte P Pelo Longo</v>
      </c>
      <c r="BC4498" s="1">
        <f t="shared" si="80"/>
        <v>62</v>
      </c>
    </row>
    <row r="4499" spans="1:55" x14ac:dyDescent="0.3">
      <c r="A4499" t="s">
        <v>925</v>
      </c>
      <c r="B4499" s="3">
        <v>46216</v>
      </c>
      <c r="C4499" t="s">
        <v>43</v>
      </c>
      <c r="D4499">
        <v>6026</v>
      </c>
      <c r="F4499" t="s">
        <v>169</v>
      </c>
      <c r="H4499" t="s">
        <v>276</v>
      </c>
      <c r="I4499">
        <v>2268</v>
      </c>
      <c r="J4499" t="s">
        <v>241</v>
      </c>
      <c r="K4499" t="s">
        <v>242</v>
      </c>
      <c r="L4499">
        <v>557391419933</v>
      </c>
      <c r="N4499">
        <v>0</v>
      </c>
      <c r="O4499" t="s">
        <v>5</v>
      </c>
      <c r="P4499">
        <v>0</v>
      </c>
      <c r="Q4499">
        <v>10</v>
      </c>
      <c r="R4499">
        <v>10</v>
      </c>
      <c r="S4499">
        <v>1</v>
      </c>
      <c r="T4499">
        <v>10</v>
      </c>
      <c r="U4499">
        <v>0</v>
      </c>
      <c r="V4499">
        <v>0</v>
      </c>
      <c r="W4499">
        <v>0</v>
      </c>
      <c r="X4499">
        <v>0</v>
      </c>
      <c r="Y4499">
        <v>1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 t="s">
        <v>6</v>
      </c>
      <c r="AG4499">
        <v>72</v>
      </c>
      <c r="AH4499" t="s">
        <v>229</v>
      </c>
      <c r="AI4499" t="s">
        <v>230</v>
      </c>
      <c r="AJ4499" t="s">
        <v>192</v>
      </c>
      <c r="AK4499" t="s">
        <v>190</v>
      </c>
      <c r="AL4499" t="s">
        <v>188</v>
      </c>
      <c r="AT4499" s="1"/>
      <c r="AU4499" s="2" t="str">
        <f t="shared" si="75"/>
        <v>segunda-feira, 13 de julho de 2026</v>
      </c>
      <c r="AX4499" s="1" t="str" cm="1">
        <f t="array" ref="AX4499">IFERROR(_xlfn.TEXTJOIN(", ",TRUE,_xlfn._xlws.SORT(_xlfn.UNIQUE(_xlfn._xlws.FILTER($K$2:$K$2889,($I$2:$I$2889=I4499)*($K$2:$K$2889&lt;&gt;""))))),"")</f>
        <v>Dafne</v>
      </c>
      <c r="AY4499" s="1" t="str">
        <f t="shared" si="76"/>
        <v>Serviços extras</v>
      </c>
      <c r="AZ4499" s="1" t="str">
        <f t="shared" si="77"/>
        <v>6026 | Dafne</v>
      </c>
      <c r="BA4499" s="1" t="str">
        <f t="shared" si="78"/>
        <v>Avulso</v>
      </c>
      <c r="BB4499" s="1" t="str">
        <f t="shared" si="79"/>
        <v/>
      </c>
      <c r="BC4499" s="1">
        <f t="shared" si="80"/>
        <v>10</v>
      </c>
    </row>
    <row r="4500" spans="1:55" x14ac:dyDescent="0.3">
      <c r="A4500" t="s">
        <v>141</v>
      </c>
      <c r="B4500" s="3">
        <v>46216</v>
      </c>
      <c r="C4500" t="s">
        <v>43</v>
      </c>
      <c r="D4500">
        <v>6025</v>
      </c>
      <c r="F4500" t="s">
        <v>134</v>
      </c>
      <c r="H4500" t="s">
        <v>276</v>
      </c>
      <c r="I4500">
        <v>2374</v>
      </c>
      <c r="J4500" t="s">
        <v>39</v>
      </c>
      <c r="K4500" t="s">
        <v>665</v>
      </c>
      <c r="L4500">
        <v>71984259778</v>
      </c>
      <c r="N4500">
        <v>0</v>
      </c>
      <c r="O4500" t="s">
        <v>5</v>
      </c>
      <c r="P4500">
        <v>0</v>
      </c>
      <c r="Q4500">
        <v>62</v>
      </c>
      <c r="R4500">
        <v>62</v>
      </c>
      <c r="S4500">
        <v>1</v>
      </c>
      <c r="T4500">
        <v>62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  <c r="AE4500">
        <v>0</v>
      </c>
      <c r="AF4500" t="s">
        <v>6</v>
      </c>
      <c r="AG4500">
        <v>125</v>
      </c>
      <c r="AT4500" s="1"/>
      <c r="AU4500" s="2" t="str">
        <f t="shared" si="75"/>
        <v>segunda-feira, 13 de julho de 2026</v>
      </c>
      <c r="AX4500" s="1" t="str" cm="1">
        <f t="array" ref="AX4500">IFERROR(_xlfn.TEXTJOIN(", ",TRUE,_xlfn._xlws.SORT(_xlfn.UNIQUE(_xlfn._xlws.FILTER($K$2:$K$2889,($I$2:$I$2889=I4500)*($K$2:$K$2889&lt;&gt;""))))),"")</f>
        <v>Malu</v>
      </c>
      <c r="AY4500" s="1" t="str">
        <f t="shared" si="76"/>
        <v>Banho</v>
      </c>
      <c r="AZ4500" s="1" t="str">
        <f t="shared" si="77"/>
        <v>6025 | Malu</v>
      </c>
      <c r="BA4500" s="1" t="str">
        <f t="shared" si="78"/>
        <v>Avulso</v>
      </c>
      <c r="BB4500" s="1" t="str">
        <f t="shared" si="79"/>
        <v>Banho Porte P Pelo Longo</v>
      </c>
      <c r="BC4500" s="1">
        <f t="shared" si="80"/>
        <v>62</v>
      </c>
    </row>
    <row r="4501" spans="1:55" x14ac:dyDescent="0.3">
      <c r="A4501" t="s">
        <v>141</v>
      </c>
      <c r="B4501" s="3">
        <v>46216</v>
      </c>
      <c r="C4501" t="s">
        <v>43</v>
      </c>
      <c r="D4501">
        <v>6025</v>
      </c>
      <c r="F4501" t="s">
        <v>183</v>
      </c>
      <c r="H4501" t="s">
        <v>276</v>
      </c>
      <c r="I4501">
        <v>2374</v>
      </c>
      <c r="J4501" t="s">
        <v>39</v>
      </c>
      <c r="K4501" t="s">
        <v>665</v>
      </c>
      <c r="L4501">
        <v>71984259778</v>
      </c>
      <c r="N4501">
        <v>0</v>
      </c>
      <c r="O4501" t="s">
        <v>5</v>
      </c>
      <c r="P4501">
        <v>0</v>
      </c>
      <c r="Q4501">
        <v>63</v>
      </c>
      <c r="R4501">
        <v>63</v>
      </c>
      <c r="S4501">
        <v>1</v>
      </c>
      <c r="T4501">
        <v>63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  <c r="AE4501">
        <v>0</v>
      </c>
      <c r="AF4501" t="s">
        <v>6</v>
      </c>
      <c r="AG4501">
        <v>125</v>
      </c>
      <c r="AT4501" s="1"/>
      <c r="AU4501" s="2" t="str">
        <f t="shared" si="75"/>
        <v>segunda-feira, 13 de julho de 2026</v>
      </c>
      <c r="AX4501" s="1" t="str" cm="1">
        <f t="array" ref="AX4501">IFERROR(_xlfn.TEXTJOIN(", ",TRUE,_xlfn._xlws.SORT(_xlfn.UNIQUE(_xlfn._xlws.FILTER($K$2:$K$2889,($I$2:$I$2889=I4501)*($K$2:$K$2889&lt;&gt;""))))),"")</f>
        <v>Malu</v>
      </c>
      <c r="AY4501" s="1" t="str">
        <f t="shared" si="76"/>
        <v>Serviços extras</v>
      </c>
      <c r="AZ4501" s="1" t="str">
        <f t="shared" si="77"/>
        <v>6025 | Malu</v>
      </c>
      <c r="BA4501" s="1" t="str">
        <f t="shared" si="78"/>
        <v>Avulso</v>
      </c>
      <c r="BB4501" s="1" t="str">
        <f t="shared" si="79"/>
        <v/>
      </c>
      <c r="BC4501" s="1">
        <f t="shared" si="80"/>
        <v>63</v>
      </c>
    </row>
    <row r="4502" spans="1:55" x14ac:dyDescent="0.3">
      <c r="A4502" t="s">
        <v>925</v>
      </c>
      <c r="B4502" s="3">
        <v>46216</v>
      </c>
      <c r="C4502" t="s">
        <v>43</v>
      </c>
      <c r="D4502">
        <v>6028</v>
      </c>
      <c r="F4502" t="s">
        <v>134</v>
      </c>
      <c r="H4502" t="s">
        <v>276</v>
      </c>
      <c r="I4502">
        <v>2600</v>
      </c>
      <c r="J4502" t="s">
        <v>62</v>
      </c>
      <c r="K4502" t="s">
        <v>315</v>
      </c>
      <c r="L4502">
        <v>5573981633691</v>
      </c>
      <c r="N4502">
        <v>0</v>
      </c>
      <c r="O4502" t="s">
        <v>5</v>
      </c>
      <c r="P4502">
        <v>0</v>
      </c>
      <c r="Q4502">
        <v>62</v>
      </c>
      <c r="R4502">
        <v>62</v>
      </c>
      <c r="S4502">
        <v>1</v>
      </c>
      <c r="T4502">
        <v>62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0</v>
      </c>
      <c r="AE4502">
        <v>0</v>
      </c>
      <c r="AF4502" t="s">
        <v>6</v>
      </c>
      <c r="AG4502">
        <v>0</v>
      </c>
      <c r="AH4502" t="s">
        <v>207</v>
      </c>
      <c r="AI4502" t="s">
        <v>209</v>
      </c>
      <c r="AK4502" t="s">
        <v>190</v>
      </c>
      <c r="AL4502" t="s">
        <v>188</v>
      </c>
      <c r="AT4502" s="1"/>
      <c r="AU4502" s="2" t="str">
        <f t="shared" si="75"/>
        <v>segunda-feira, 13 de julho de 2026</v>
      </c>
      <c r="AX4502" s="1" t="str" cm="1">
        <f t="array" ref="AX4502">IFERROR(_xlfn.TEXTJOIN(", ",TRUE,_xlfn._xlws.SORT(_xlfn.UNIQUE(_xlfn._xlws.FILTER($K$2:$K$2889,($I$2:$I$2889=I4502)*($K$2:$K$2889&lt;&gt;""))))),"")</f>
        <v>Bella</v>
      </c>
      <c r="AY4502" s="1" t="str">
        <f t="shared" si="76"/>
        <v>Banho</v>
      </c>
      <c r="AZ4502" s="1" t="str">
        <f t="shared" si="77"/>
        <v>6028 | Bella</v>
      </c>
      <c r="BA4502" s="1" t="str">
        <f t="shared" si="78"/>
        <v>Avulso</v>
      </c>
      <c r="BB4502" s="1" t="str">
        <f t="shared" si="79"/>
        <v>Banho Porte P Pelo Longo</v>
      </c>
      <c r="BC4502" s="1">
        <f t="shared" si="80"/>
        <v>62</v>
      </c>
    </row>
    <row r="4503" spans="1:55" x14ac:dyDescent="0.3">
      <c r="A4503" t="s">
        <v>925</v>
      </c>
      <c r="B4503" s="3">
        <v>46216</v>
      </c>
      <c r="C4503" t="s">
        <v>43</v>
      </c>
      <c r="D4503">
        <v>6028</v>
      </c>
      <c r="F4503" t="s">
        <v>146</v>
      </c>
      <c r="H4503" t="s">
        <v>276</v>
      </c>
      <c r="I4503">
        <v>2600</v>
      </c>
      <c r="J4503" t="s">
        <v>62</v>
      </c>
      <c r="K4503" t="s">
        <v>315</v>
      </c>
      <c r="L4503">
        <v>5573981633691</v>
      </c>
      <c r="N4503">
        <v>0</v>
      </c>
      <c r="O4503" t="s">
        <v>5</v>
      </c>
      <c r="P4503">
        <v>0</v>
      </c>
      <c r="Q4503">
        <v>12</v>
      </c>
      <c r="R4503">
        <v>12</v>
      </c>
      <c r="S4503">
        <v>1</v>
      </c>
      <c r="T4503">
        <v>12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 t="s">
        <v>6</v>
      </c>
      <c r="AG4503">
        <v>0</v>
      </c>
      <c r="AH4503" t="s">
        <v>207</v>
      </c>
      <c r="AI4503" t="s">
        <v>209</v>
      </c>
      <c r="AK4503" t="s">
        <v>190</v>
      </c>
      <c r="AL4503" t="s">
        <v>188</v>
      </c>
      <c r="AT4503" s="1"/>
      <c r="AU4503" s="2" t="str">
        <f t="shared" si="75"/>
        <v>segunda-feira, 13 de julho de 2026</v>
      </c>
      <c r="AX4503" s="1" t="str" cm="1">
        <f t="array" ref="AX4503">IFERROR(_xlfn.TEXTJOIN(", ",TRUE,_xlfn._xlws.SORT(_xlfn.UNIQUE(_xlfn._xlws.FILTER($K$2:$K$2889,($I$2:$I$2889=I4503)*($K$2:$K$2889&lt;&gt;""))))),"")</f>
        <v>Bella</v>
      </c>
      <c r="AY4503" s="1" t="str">
        <f t="shared" si="76"/>
        <v>Serviços extras</v>
      </c>
      <c r="AZ4503" s="1" t="str">
        <f t="shared" si="77"/>
        <v>6028 | Bella</v>
      </c>
      <c r="BA4503" s="1" t="str">
        <f t="shared" si="78"/>
        <v>Avulso</v>
      </c>
      <c r="BB4503" s="1" t="str">
        <f t="shared" si="79"/>
        <v/>
      </c>
      <c r="BC4503" s="1">
        <f t="shared" si="80"/>
        <v>12</v>
      </c>
    </row>
    <row r="4504" spans="1:55" x14ac:dyDescent="0.3">
      <c r="A4504" t="s">
        <v>925</v>
      </c>
      <c r="B4504" s="3">
        <v>46216</v>
      </c>
      <c r="C4504" t="s">
        <v>43</v>
      </c>
      <c r="D4504">
        <v>6028</v>
      </c>
      <c r="F4504" t="s">
        <v>275</v>
      </c>
      <c r="H4504" t="s">
        <v>276</v>
      </c>
      <c r="I4504">
        <v>2600</v>
      </c>
      <c r="J4504" t="s">
        <v>62</v>
      </c>
      <c r="K4504" t="s">
        <v>315</v>
      </c>
      <c r="L4504">
        <v>5573981633691</v>
      </c>
      <c r="N4504">
        <v>0</v>
      </c>
      <c r="O4504" t="s">
        <v>5</v>
      </c>
      <c r="P4504">
        <v>0</v>
      </c>
      <c r="Q4504">
        <v>35</v>
      </c>
      <c r="R4504">
        <v>35</v>
      </c>
      <c r="S4504">
        <v>1</v>
      </c>
      <c r="T4504">
        <v>35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 t="s">
        <v>6</v>
      </c>
      <c r="AG4504">
        <v>0</v>
      </c>
      <c r="AH4504" t="s">
        <v>207</v>
      </c>
      <c r="AI4504" t="s">
        <v>209</v>
      </c>
      <c r="AK4504" t="s">
        <v>190</v>
      </c>
      <c r="AL4504" t="s">
        <v>188</v>
      </c>
      <c r="AT4504" s="1"/>
      <c r="AU4504" s="2" t="str">
        <f t="shared" si="75"/>
        <v>segunda-feira, 13 de julho de 2026</v>
      </c>
      <c r="AX4504" s="1" t="str" cm="1">
        <f t="array" ref="AX4504">IFERROR(_xlfn.TEXTJOIN(", ",TRUE,_xlfn._xlws.SORT(_xlfn.UNIQUE(_xlfn._xlws.FILTER($K$2:$K$2889,($I$2:$I$2889=I4504)*($K$2:$K$2889&lt;&gt;""))))),"")</f>
        <v>Bella</v>
      </c>
      <c r="AY4504" s="1" t="str">
        <f t="shared" si="76"/>
        <v>Serviços extras</v>
      </c>
      <c r="AZ4504" s="1" t="str">
        <f t="shared" si="77"/>
        <v>6028 | Bella</v>
      </c>
      <c r="BA4504" s="1" t="str">
        <f t="shared" si="78"/>
        <v>Avulso</v>
      </c>
      <c r="BB4504" s="1" t="str">
        <f t="shared" si="79"/>
        <v>Hidratacao 1Luxo 1 P Longo</v>
      </c>
      <c r="BC4504" s="1">
        <f t="shared" si="80"/>
        <v>35</v>
      </c>
    </row>
    <row r="4505" spans="1:55" x14ac:dyDescent="0.3">
      <c r="A4505" t="s">
        <v>925</v>
      </c>
      <c r="B4505" s="3">
        <v>46216</v>
      </c>
      <c r="C4505" t="s">
        <v>43</v>
      </c>
      <c r="D4505">
        <v>6027</v>
      </c>
      <c r="F4505" t="s">
        <v>134</v>
      </c>
      <c r="H4505" t="s">
        <v>276</v>
      </c>
      <c r="I4505">
        <v>2944</v>
      </c>
      <c r="J4505" t="s">
        <v>942</v>
      </c>
      <c r="K4505" t="s">
        <v>943</v>
      </c>
      <c r="L4505">
        <v>557391230603</v>
      </c>
      <c r="N4505">
        <v>0</v>
      </c>
      <c r="O4505" t="s">
        <v>5</v>
      </c>
      <c r="P4505">
        <v>0</v>
      </c>
      <c r="Q4505">
        <v>62</v>
      </c>
      <c r="R4505">
        <v>62</v>
      </c>
      <c r="S4505">
        <v>1</v>
      </c>
      <c r="T4505">
        <v>62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  <c r="AE4505">
        <v>0</v>
      </c>
      <c r="AF4505" t="s">
        <v>6</v>
      </c>
      <c r="AG4505">
        <v>159</v>
      </c>
      <c r="AT4505" s="1"/>
      <c r="AU4505" s="2" t="str">
        <f t="shared" si="75"/>
        <v>segunda-feira, 13 de julho de 2026</v>
      </c>
      <c r="AX4505" s="1" t="str" cm="1">
        <f t="array" ref="AX4505">IFERROR(_xlfn.TEXTJOIN(", ",TRUE,_xlfn._xlws.SORT(_xlfn.UNIQUE(_xlfn._xlws.FILTER($K$2:$K$2889,($I$2:$I$2889=I4505)*($K$2:$K$2889&lt;&gt;""))))),"")</f>
        <v/>
      </c>
      <c r="AY4505" s="1" t="str">
        <f t="shared" si="76"/>
        <v>Banho</v>
      </c>
      <c r="AZ4505" s="1" t="str">
        <f t="shared" si="77"/>
        <v>6027 | Ban ban</v>
      </c>
      <c r="BA4505" s="1" t="str">
        <f t="shared" si="78"/>
        <v>Avulso</v>
      </c>
      <c r="BB4505" s="1" t="str">
        <f t="shared" si="79"/>
        <v>Banho Porte P Pelo Longo</v>
      </c>
      <c r="BC4505" s="1">
        <f t="shared" si="80"/>
        <v>62</v>
      </c>
    </row>
    <row r="4506" spans="1:55" x14ac:dyDescent="0.3">
      <c r="A4506" t="s">
        <v>141</v>
      </c>
      <c r="B4506" s="3">
        <v>46216</v>
      </c>
      <c r="C4506" t="s">
        <v>43</v>
      </c>
      <c r="D4506">
        <v>6027</v>
      </c>
      <c r="F4506" t="s">
        <v>146</v>
      </c>
      <c r="H4506" t="s">
        <v>276</v>
      </c>
      <c r="I4506">
        <v>2944</v>
      </c>
      <c r="J4506" t="s">
        <v>942</v>
      </c>
      <c r="K4506" t="s">
        <v>943</v>
      </c>
      <c r="L4506">
        <v>557391230603</v>
      </c>
      <c r="N4506">
        <v>0</v>
      </c>
      <c r="O4506" t="s">
        <v>5</v>
      </c>
      <c r="P4506">
        <v>0</v>
      </c>
      <c r="Q4506">
        <v>12</v>
      </c>
      <c r="R4506">
        <v>12</v>
      </c>
      <c r="S4506">
        <v>1</v>
      </c>
      <c r="T4506">
        <v>12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  <c r="AE4506">
        <v>0</v>
      </c>
      <c r="AF4506" t="s">
        <v>6</v>
      </c>
      <c r="AG4506">
        <v>159</v>
      </c>
      <c r="AT4506" s="1"/>
      <c r="AU4506" s="2" t="str">
        <f t="shared" si="75"/>
        <v>segunda-feira, 13 de julho de 2026</v>
      </c>
      <c r="AX4506" s="1" t="str" cm="1">
        <f t="array" ref="AX4506">IFERROR(_xlfn.TEXTJOIN(", ",TRUE,_xlfn._xlws.SORT(_xlfn.UNIQUE(_xlfn._xlws.FILTER($K$2:$K$2889,($I$2:$I$2889=I4506)*($K$2:$K$2889&lt;&gt;""))))),"")</f>
        <v/>
      </c>
      <c r="AY4506" s="1" t="str">
        <f t="shared" si="76"/>
        <v>Serviços extras</v>
      </c>
      <c r="AZ4506" s="1" t="str">
        <f t="shared" si="77"/>
        <v>6027 | Ban ban</v>
      </c>
      <c r="BA4506" s="1" t="str">
        <f t="shared" si="78"/>
        <v>Avulso</v>
      </c>
      <c r="BB4506" s="1" t="str">
        <f t="shared" si="79"/>
        <v/>
      </c>
      <c r="BC4506" s="1">
        <f t="shared" si="80"/>
        <v>12</v>
      </c>
    </row>
    <row r="4507" spans="1:55" x14ac:dyDescent="0.3">
      <c r="A4507" t="s">
        <v>925</v>
      </c>
      <c r="B4507" s="3">
        <v>46216</v>
      </c>
      <c r="C4507" t="s">
        <v>43</v>
      </c>
      <c r="D4507">
        <v>6027</v>
      </c>
      <c r="F4507" t="s">
        <v>303</v>
      </c>
      <c r="H4507" t="s">
        <v>276</v>
      </c>
      <c r="I4507">
        <v>2944</v>
      </c>
      <c r="J4507" t="s">
        <v>942</v>
      </c>
      <c r="K4507" t="s">
        <v>943</v>
      </c>
      <c r="L4507">
        <v>557391230603</v>
      </c>
      <c r="N4507">
        <v>0</v>
      </c>
      <c r="O4507" t="s">
        <v>5</v>
      </c>
      <c r="P4507">
        <v>0</v>
      </c>
      <c r="Q4507">
        <v>50</v>
      </c>
      <c r="R4507">
        <v>50</v>
      </c>
      <c r="S4507">
        <v>1</v>
      </c>
      <c r="T4507">
        <v>50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  <c r="AE4507">
        <v>0</v>
      </c>
      <c r="AF4507" t="s">
        <v>6</v>
      </c>
      <c r="AG4507">
        <v>159</v>
      </c>
      <c r="AT4507" s="1"/>
      <c r="AU4507" s="2" t="str">
        <f t="shared" si="75"/>
        <v>segunda-feira, 13 de julho de 2026</v>
      </c>
      <c r="AX4507" s="1" t="str" cm="1">
        <f t="array" ref="AX4507">IFERROR(_xlfn.TEXTJOIN(", ",TRUE,_xlfn._xlws.SORT(_xlfn.UNIQUE(_xlfn._xlws.FILTER($K$2:$K$2889,($I$2:$I$2889=I4507)*($K$2:$K$2889&lt;&gt;""))))),"")</f>
        <v/>
      </c>
      <c r="AY4507" s="1" t="str">
        <f t="shared" si="76"/>
        <v>Serviços extras</v>
      </c>
      <c r="AZ4507" s="1" t="str">
        <f t="shared" si="77"/>
        <v>6027 | Ban ban</v>
      </c>
      <c r="BA4507" s="1" t="str">
        <f t="shared" si="78"/>
        <v>Avulso</v>
      </c>
      <c r="BB4507" s="1" t="str">
        <f t="shared" si="79"/>
        <v/>
      </c>
      <c r="BC4507" s="1">
        <f t="shared" si="80"/>
        <v>50</v>
      </c>
    </row>
    <row r="4508" spans="1:55" x14ac:dyDescent="0.3">
      <c r="A4508" t="s">
        <v>925</v>
      </c>
      <c r="B4508" s="3">
        <v>46216</v>
      </c>
      <c r="C4508" t="s">
        <v>43</v>
      </c>
      <c r="D4508">
        <v>6027</v>
      </c>
      <c r="F4508" t="s">
        <v>275</v>
      </c>
      <c r="H4508" t="s">
        <v>276</v>
      </c>
      <c r="I4508">
        <v>2944</v>
      </c>
      <c r="J4508" t="s">
        <v>942</v>
      </c>
      <c r="K4508" t="s">
        <v>943</v>
      </c>
      <c r="L4508">
        <v>557391230603</v>
      </c>
      <c r="N4508">
        <v>0</v>
      </c>
      <c r="O4508" t="s">
        <v>5</v>
      </c>
      <c r="P4508">
        <v>0</v>
      </c>
      <c r="Q4508">
        <v>35</v>
      </c>
      <c r="R4508">
        <v>35</v>
      </c>
      <c r="S4508">
        <v>1</v>
      </c>
      <c r="T4508">
        <v>35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  <c r="AE4508">
        <v>0</v>
      </c>
      <c r="AF4508" t="s">
        <v>6</v>
      </c>
      <c r="AG4508">
        <v>159</v>
      </c>
      <c r="AT4508" s="1"/>
      <c r="AU4508" s="2" t="str">
        <f t="shared" si="75"/>
        <v>segunda-feira, 13 de julho de 2026</v>
      </c>
      <c r="AX4508" s="1" t="str" cm="1">
        <f t="array" ref="AX4508">IFERROR(_xlfn.TEXTJOIN(", ",TRUE,_xlfn._xlws.SORT(_xlfn.UNIQUE(_xlfn._xlws.FILTER($K$2:$K$2889,($I$2:$I$2889=I4508)*($K$2:$K$2889&lt;&gt;""))))),"")</f>
        <v/>
      </c>
      <c r="AY4508" s="1" t="str">
        <f t="shared" si="76"/>
        <v>Serviços extras</v>
      </c>
      <c r="AZ4508" s="1" t="str">
        <f t="shared" si="77"/>
        <v>6027 | Ban ban</v>
      </c>
      <c r="BA4508" s="1" t="str">
        <f t="shared" si="78"/>
        <v>Avulso</v>
      </c>
      <c r="BB4508" s="1" t="str">
        <f t="shared" si="79"/>
        <v>Hidratacao 1Luxo 1 P Longo</v>
      </c>
      <c r="BC4508" s="1">
        <f t="shared" si="80"/>
        <v>35</v>
      </c>
    </row>
    <row r="4509" spans="1:55" x14ac:dyDescent="0.3">
      <c r="A4509" t="s">
        <v>839</v>
      </c>
      <c r="B4509" s="3">
        <v>46204</v>
      </c>
      <c r="C4509" t="s">
        <v>53</v>
      </c>
      <c r="D4509">
        <v>5944</v>
      </c>
      <c r="F4509" t="s">
        <v>134</v>
      </c>
      <c r="G4509" t="s">
        <v>134</v>
      </c>
      <c r="H4509" t="s">
        <v>135</v>
      </c>
      <c r="I4509">
        <v>2786</v>
      </c>
      <c r="J4509" t="s">
        <v>163</v>
      </c>
      <c r="K4509" t="s">
        <v>164</v>
      </c>
      <c r="L4509">
        <v>71996156653</v>
      </c>
      <c r="N4509">
        <v>0</v>
      </c>
      <c r="P4509">
        <v>0</v>
      </c>
      <c r="Q4509">
        <v>62</v>
      </c>
      <c r="R4509">
        <v>62</v>
      </c>
      <c r="S4509">
        <v>1</v>
      </c>
      <c r="AT4509" s="1"/>
      <c r="AU4509" s="2" t="str">
        <f t="shared" si="75"/>
        <v>quarta-feira, 1 de julho de 2026</v>
      </c>
      <c r="AX4509" s="1" t="str" cm="1">
        <f t="array" ref="AX4509">IFERROR(_xlfn.TEXTJOIN(", ",TRUE,_xlfn._xlws.SORT(_xlfn.UNIQUE(_xlfn._xlws.FILTER($K$2:$K$2889,($I$2:$I$2889=I4509)*($K$2:$K$2889&lt;&gt;""))))),"")</f>
        <v>Kaleb</v>
      </c>
      <c r="AY4509" s="1" t="str">
        <f t="shared" si="76"/>
        <v>Banho</v>
      </c>
      <c r="AZ4509" s="1" t="str">
        <f t="shared" si="77"/>
        <v>5944 | Kaleb</v>
      </c>
      <c r="BA4509" s="1" t="str">
        <f t="shared" si="78"/>
        <v>Pacote</v>
      </c>
      <c r="BB4509" s="1" t="str">
        <f t="shared" si="79"/>
        <v>Banho Porte P Pelo Longo</v>
      </c>
      <c r="BC4509" s="1">
        <f t="shared" si="80"/>
        <v>62</v>
      </c>
    </row>
    <row r="4510" spans="1:55" x14ac:dyDescent="0.3">
      <c r="A4510" t="s">
        <v>839</v>
      </c>
      <c r="B4510" s="3">
        <v>46204</v>
      </c>
      <c r="C4510" t="s">
        <v>53</v>
      </c>
      <c r="D4510">
        <v>5944</v>
      </c>
      <c r="F4510" t="s">
        <v>137</v>
      </c>
      <c r="G4510" t="s">
        <v>137</v>
      </c>
      <c r="H4510" t="s">
        <v>135</v>
      </c>
      <c r="I4510">
        <v>2786</v>
      </c>
      <c r="J4510" t="s">
        <v>163</v>
      </c>
      <c r="K4510" t="s">
        <v>164</v>
      </c>
      <c r="L4510">
        <v>71996156653</v>
      </c>
      <c r="N4510">
        <v>0</v>
      </c>
      <c r="P4510">
        <v>0</v>
      </c>
      <c r="Q4510">
        <v>5</v>
      </c>
      <c r="R4510">
        <v>5</v>
      </c>
      <c r="S4510">
        <v>1</v>
      </c>
      <c r="AT4510" s="1"/>
      <c r="AU4510" s="2" t="str">
        <f t="shared" si="75"/>
        <v>quarta-feira, 1 de julho de 2026</v>
      </c>
      <c r="AX4510" s="1" t="str" cm="1">
        <f t="array" ref="AX4510">IFERROR(_xlfn.TEXTJOIN(", ",TRUE,_xlfn._xlws.SORT(_xlfn.UNIQUE(_xlfn._xlws.FILTER($K$2:$K$2889,($I$2:$I$2889=I4510)*($K$2:$K$2889&lt;&gt;""))))),"")</f>
        <v>Kaleb</v>
      </c>
      <c r="AY4510" s="1" t="str">
        <f t="shared" si="76"/>
        <v>Serviços extras</v>
      </c>
      <c r="AZ4510" s="1" t="str">
        <f t="shared" si="77"/>
        <v>5944 | Kaleb</v>
      </c>
      <c r="BA4510" s="1" t="str">
        <f t="shared" si="78"/>
        <v>Pacote</v>
      </c>
      <c r="BB4510" s="1" t="str">
        <f t="shared" si="79"/>
        <v/>
      </c>
      <c r="BC4510" s="1">
        <f t="shared" si="80"/>
        <v>5</v>
      </c>
    </row>
    <row r="4511" spans="1:55" x14ac:dyDescent="0.3">
      <c r="A4511" t="s">
        <v>839</v>
      </c>
      <c r="B4511" s="3">
        <v>46204</v>
      </c>
      <c r="C4511" t="s">
        <v>53</v>
      </c>
      <c r="F4511" t="s">
        <v>134</v>
      </c>
      <c r="G4511" t="s">
        <v>134</v>
      </c>
      <c r="H4511" t="s">
        <v>135</v>
      </c>
      <c r="I4511">
        <v>2703</v>
      </c>
      <c r="J4511" t="s">
        <v>50</v>
      </c>
      <c r="K4511" t="s">
        <v>167</v>
      </c>
      <c r="L4511">
        <v>5573982528737</v>
      </c>
      <c r="N4511">
        <v>0</v>
      </c>
      <c r="P4511">
        <v>0</v>
      </c>
      <c r="Q4511">
        <v>62</v>
      </c>
      <c r="R4511">
        <v>62</v>
      </c>
      <c r="S4511">
        <v>1</v>
      </c>
      <c r="AT4511" s="1"/>
      <c r="AU4511" s="2" t="str">
        <f t="shared" si="75"/>
        <v>quarta-feira, 1 de julho de 2026</v>
      </c>
      <c r="AX4511" s="1" t="str" cm="1">
        <f t="array" ref="AX4511">IFERROR(_xlfn.TEXTJOIN(", ",TRUE,_xlfn._xlws.SORT(_xlfn.UNIQUE(_xlfn._xlws.FILTER($K$2:$K$2889,($I$2:$I$2889=I4511)*($K$2:$K$2889&lt;&gt;""))))),"")</f>
        <v>Lucky</v>
      </c>
      <c r="AY4511" s="1" t="str">
        <f t="shared" si="76"/>
        <v>Banho</v>
      </c>
      <c r="AZ4511" s="1" t="str">
        <f t="shared" si="77"/>
        <v>2703 | Lucky | quarta-feira, 1 de julho de 2026</v>
      </c>
      <c r="BA4511" s="1" t="str">
        <f t="shared" si="78"/>
        <v>Pacote</v>
      </c>
      <c r="BB4511" s="1" t="str">
        <f t="shared" si="79"/>
        <v>Banho Porte P Pelo Longo</v>
      </c>
      <c r="BC4511" s="1">
        <f t="shared" si="80"/>
        <v>62</v>
      </c>
    </row>
    <row r="4512" spans="1:55" x14ac:dyDescent="0.3">
      <c r="A4512" t="s">
        <v>839</v>
      </c>
      <c r="B4512" s="3">
        <v>46204</v>
      </c>
      <c r="C4512" t="s">
        <v>53</v>
      </c>
      <c r="F4512" t="s">
        <v>137</v>
      </c>
      <c r="G4512" t="s">
        <v>137</v>
      </c>
      <c r="H4512" t="s">
        <v>135</v>
      </c>
      <c r="I4512">
        <v>2703</v>
      </c>
      <c r="J4512" t="s">
        <v>50</v>
      </c>
      <c r="K4512" t="s">
        <v>167</v>
      </c>
      <c r="L4512">
        <v>5573982528737</v>
      </c>
      <c r="N4512">
        <v>0</v>
      </c>
      <c r="P4512">
        <v>0</v>
      </c>
      <c r="Q4512">
        <v>5</v>
      </c>
      <c r="R4512">
        <v>5</v>
      </c>
      <c r="S4512">
        <v>1</v>
      </c>
      <c r="AT4512" s="1"/>
      <c r="AU4512" s="2" t="str">
        <f t="shared" si="75"/>
        <v>quarta-feira, 1 de julho de 2026</v>
      </c>
      <c r="AX4512" s="1" t="str" cm="1">
        <f t="array" ref="AX4512">IFERROR(_xlfn.TEXTJOIN(", ",TRUE,_xlfn._xlws.SORT(_xlfn.UNIQUE(_xlfn._xlws.FILTER($K$2:$K$2889,($I$2:$I$2889=I4512)*($K$2:$K$2889&lt;&gt;""))))),"")</f>
        <v>Lucky</v>
      </c>
      <c r="AY4512" s="1" t="str">
        <f t="shared" si="76"/>
        <v>Serviços extras</v>
      </c>
      <c r="AZ4512" s="1" t="str">
        <f t="shared" si="77"/>
        <v>2703 | Lucky | quarta-feira, 1 de julho de 2026</v>
      </c>
      <c r="BA4512" s="1" t="str">
        <f t="shared" si="78"/>
        <v>Pacote</v>
      </c>
      <c r="BB4512" s="1" t="str">
        <f t="shared" si="79"/>
        <v/>
      </c>
      <c r="BC4512" s="1">
        <f t="shared" si="80"/>
        <v>5</v>
      </c>
    </row>
    <row r="4513" spans="1:55" x14ac:dyDescent="0.3">
      <c r="A4513" t="s">
        <v>11</v>
      </c>
      <c r="B4513" s="3">
        <v>46204</v>
      </c>
      <c r="C4513" t="s">
        <v>53</v>
      </c>
      <c r="F4513" t="s">
        <v>146</v>
      </c>
      <c r="G4513" t="s">
        <v>146</v>
      </c>
      <c r="H4513" t="s">
        <v>135</v>
      </c>
      <c r="I4513">
        <v>2703</v>
      </c>
      <c r="J4513" t="s">
        <v>50</v>
      </c>
      <c r="K4513" t="s">
        <v>167</v>
      </c>
      <c r="L4513">
        <v>5573982528737</v>
      </c>
      <c r="N4513">
        <v>0</v>
      </c>
      <c r="P4513">
        <v>0</v>
      </c>
      <c r="Q4513">
        <v>12</v>
      </c>
      <c r="R4513">
        <v>12</v>
      </c>
      <c r="S4513">
        <v>1</v>
      </c>
      <c r="AT4513" s="1"/>
      <c r="AU4513" s="2" t="str">
        <f t="shared" si="75"/>
        <v>quarta-feira, 1 de julho de 2026</v>
      </c>
      <c r="AX4513" s="1" t="str" cm="1">
        <f t="array" ref="AX4513">IFERROR(_xlfn.TEXTJOIN(", ",TRUE,_xlfn._xlws.SORT(_xlfn.UNIQUE(_xlfn._xlws.FILTER($K$2:$K$2889,($I$2:$I$2889=I4513)*($K$2:$K$2889&lt;&gt;""))))),"")</f>
        <v>Lucky</v>
      </c>
      <c r="AY4513" s="1" t="str">
        <f t="shared" si="76"/>
        <v>Serviços extras</v>
      </c>
      <c r="AZ4513" s="1" t="str">
        <f t="shared" si="77"/>
        <v>2703 | Lucky | quarta-feira, 1 de julho de 2026</v>
      </c>
      <c r="BA4513" s="1" t="str">
        <f t="shared" si="78"/>
        <v>Pacote</v>
      </c>
      <c r="BB4513" s="1" t="str">
        <f t="shared" si="79"/>
        <v/>
      </c>
      <c r="BC4513" s="1">
        <f t="shared" si="80"/>
        <v>12</v>
      </c>
    </row>
    <row r="4514" spans="1:55" x14ac:dyDescent="0.3">
      <c r="A4514" t="s">
        <v>11</v>
      </c>
      <c r="B4514" s="3">
        <v>46204</v>
      </c>
      <c r="C4514" t="s">
        <v>53</v>
      </c>
      <c r="F4514" t="s">
        <v>159</v>
      </c>
      <c r="G4514" t="s">
        <v>159</v>
      </c>
      <c r="H4514" t="s">
        <v>135</v>
      </c>
      <c r="I4514">
        <v>2482</v>
      </c>
      <c r="J4514" t="s">
        <v>52</v>
      </c>
      <c r="K4514" t="s">
        <v>212</v>
      </c>
      <c r="L4514">
        <v>5573998090906</v>
      </c>
      <c r="N4514">
        <v>0</v>
      </c>
      <c r="P4514">
        <v>0</v>
      </c>
      <c r="Q4514">
        <v>75</v>
      </c>
      <c r="R4514">
        <v>75</v>
      </c>
      <c r="S4514">
        <v>1</v>
      </c>
      <c r="AH4514" t="s">
        <v>213</v>
      </c>
      <c r="AI4514" t="s">
        <v>196</v>
      </c>
      <c r="AJ4514" t="s">
        <v>214</v>
      </c>
      <c r="AK4514" t="s">
        <v>190</v>
      </c>
      <c r="AL4514" t="s">
        <v>200</v>
      </c>
      <c r="AT4514" s="1"/>
      <c r="AU4514" s="2" t="str">
        <f t="shared" si="75"/>
        <v>quarta-feira, 1 de julho de 2026</v>
      </c>
      <c r="AX4514" s="1" t="str" cm="1">
        <f t="array" ref="AX4514">IFERROR(_xlfn.TEXTJOIN(", ",TRUE,_xlfn._xlws.SORT(_xlfn.UNIQUE(_xlfn._xlws.FILTER($K$2:$K$2889,($I$2:$I$2889=I4514)*($K$2:$K$2889&lt;&gt;""))))),"")</f>
        <v>Milu</v>
      </c>
      <c r="AY4514" s="1" t="str">
        <f t="shared" si="76"/>
        <v>Banho</v>
      </c>
      <c r="AZ4514" s="1" t="str">
        <f t="shared" si="77"/>
        <v>2482 | Milu | quarta-feira, 1 de julho de 2026</v>
      </c>
      <c r="BA4514" s="1" t="str">
        <f t="shared" si="78"/>
        <v>Pacote</v>
      </c>
      <c r="BB4514" s="1" t="str">
        <f t="shared" si="79"/>
        <v>Banho Porte M Pelo curto</v>
      </c>
      <c r="BC4514" s="1">
        <f t="shared" si="80"/>
        <v>75</v>
      </c>
    </row>
    <row r="4515" spans="1:55" x14ac:dyDescent="0.3">
      <c r="A4515" t="s">
        <v>925</v>
      </c>
      <c r="B4515" s="3">
        <v>46204</v>
      </c>
      <c r="C4515" t="s">
        <v>53</v>
      </c>
      <c r="F4515" t="s">
        <v>134</v>
      </c>
      <c r="G4515" t="s">
        <v>134</v>
      </c>
      <c r="H4515" t="s">
        <v>135</v>
      </c>
      <c r="I4515">
        <v>2264</v>
      </c>
      <c r="J4515" t="s">
        <v>153</v>
      </c>
      <c r="K4515" t="s">
        <v>154</v>
      </c>
      <c r="L4515">
        <v>7391180113</v>
      </c>
      <c r="N4515">
        <v>0</v>
      </c>
      <c r="P4515">
        <v>0</v>
      </c>
      <c r="Q4515">
        <v>62</v>
      </c>
      <c r="R4515">
        <v>62</v>
      </c>
      <c r="S4515">
        <v>1</v>
      </c>
      <c r="AT4515" s="1"/>
      <c r="AU4515" s="2" t="str">
        <f t="shared" ref="AU4515:AU4578" si="81">IF(ISBLANK(B4515),"", TEXT(B4515,"dddd, d \d\e mmmm \d\e aaaa"))</f>
        <v>quarta-feira, 1 de julho de 2026</v>
      </c>
      <c r="AX4515" s="1" t="str" cm="1">
        <f t="array" ref="AX4515">IFERROR(_xlfn.TEXTJOIN(", ",TRUE,_xlfn._xlws.SORT(_xlfn.UNIQUE(_xlfn._xlws.FILTER($K$2:$K$2889,($I$2:$I$2889=I4515)*($K$2:$K$2889&lt;&gt;""))))),"")</f>
        <v>Zoe</v>
      </c>
      <c r="AY4515" s="1" t="str">
        <f t="shared" ref="AY4515:AY4578" si="82">IF(ISBLANK(F4515),"", IF(OR(
ISNUMBER(FIND("escovacao",LOWER(F4515))),
ISNUMBER(FIND("escovação",LOWER(F4515))),
ISNUMBER(FIND("higiene bucal",LOWER(F4515))),
ISNUMBER(FIND("tosa",LOWER(F4515))),
ISNUMBER(FIND("hidratacao",LOWER(F4515))),
ISNUMBER(FIND("hidratação",LOWER(F4515))),
ISNUMBER(FIND("spa",LOWER(F4515))),
ISNUMBER(FIND("corte de unhas",LOWER(F4515))),
ISNUMBER(FIND("desembolo",LOWER(F4515))),
ISNUMBER(FIND("clorexidina",LOWER(F4515))),
ISNUMBER(FIND("matizacao",LOWER(F4515))),
ISNUMBER(FIND("matização",LOWER(F4515))),
ISNUMBER(FIND("arredondamento",LOWER(F4515))),
ISNUMBER(FIND("remocao",LOWER(F4515))),
ISNUMBER(FIND("remoção",LOWER(F4515)))
),"Serviços extras",
IF(ISNUMBER(FIND("banho",LOWER(F4515))),"Banho","Loja")))</f>
        <v>Banho</v>
      </c>
      <c r="AZ4515" s="1" t="str">
        <f t="shared" ref="AZ4515:AZ4578" si="83">IF(ISBLANK(I4515),"", _xlfn.LET(_xlpm.Pedido,TRIM(D4515&amp;""),IF(_xlpm.Pedido&lt;&gt;"",_xlpm.Pedido&amp;" | "&amp;K4515,I4515&amp;" | "&amp;K4515&amp;" | "&amp;TEXT(AU4515,"0"))))</f>
        <v>2264 | Zoe | quarta-feira, 1 de julho de 2026</v>
      </c>
      <c r="BA4515" s="1" t="str">
        <f t="shared" ref="BA4515:BA4578" si="84">IF(ISBLANK(I4515),"", _xlfn.LET(_xlpm.TipoServico,LOWER(H4515),IF(ISNUMBER(FIND("banho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15" s="1" t="str">
        <f t="shared" ref="BB4515:BB4578" si="85">IF(ISBLANK(I4515),"", _xlfn.LET(
    _xlpm.Servico,TRIM(F4515&amp;""),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>Banho Porte P Pelo Longo</v>
      </c>
      <c r="BC4515" s="1">
        <f t="shared" si="80"/>
        <v>62</v>
      </c>
    </row>
    <row r="4516" spans="1:55" x14ac:dyDescent="0.3">
      <c r="A4516" t="s">
        <v>925</v>
      </c>
      <c r="B4516" s="3">
        <v>46204</v>
      </c>
      <c r="C4516" t="s">
        <v>53</v>
      </c>
      <c r="F4516" t="s">
        <v>137</v>
      </c>
      <c r="G4516" t="s">
        <v>137</v>
      </c>
      <c r="H4516" t="s">
        <v>135</v>
      </c>
      <c r="I4516">
        <v>2264</v>
      </c>
      <c r="J4516" t="s">
        <v>153</v>
      </c>
      <c r="K4516" t="s">
        <v>154</v>
      </c>
      <c r="L4516">
        <v>7391180113</v>
      </c>
      <c r="N4516">
        <v>0</v>
      </c>
      <c r="P4516">
        <v>0</v>
      </c>
      <c r="Q4516">
        <v>5</v>
      </c>
      <c r="R4516">
        <v>5</v>
      </c>
      <c r="S4516">
        <v>1</v>
      </c>
      <c r="AT4516" s="1"/>
      <c r="AU4516" s="2" t="str">
        <f t="shared" si="81"/>
        <v>quarta-feira, 1 de julho de 2026</v>
      </c>
      <c r="AX4516" s="1" t="str" cm="1">
        <f t="array" ref="AX4516">IFERROR(_xlfn.TEXTJOIN(", ",TRUE,_xlfn._xlws.SORT(_xlfn.UNIQUE(_xlfn._xlws.FILTER($K$2:$K$2889,($I$2:$I$2889=I4516)*($K$2:$K$2889&lt;&gt;""))))),"")</f>
        <v>Zoe</v>
      </c>
      <c r="AY4516" s="1" t="str">
        <f t="shared" si="82"/>
        <v>Serviços extras</v>
      </c>
      <c r="AZ4516" s="1" t="str">
        <f t="shared" si="83"/>
        <v>2264 | Zoe | quarta-feira, 1 de julho de 2026</v>
      </c>
      <c r="BA4516" s="1" t="str">
        <f t="shared" si="84"/>
        <v>Pacote</v>
      </c>
      <c r="BB4516" s="1" t="str">
        <f t="shared" si="85"/>
        <v/>
      </c>
      <c r="BC4516" s="1">
        <f t="shared" si="80"/>
        <v>5</v>
      </c>
    </row>
    <row r="4517" spans="1:55" x14ac:dyDescent="0.3">
      <c r="A4517" t="s">
        <v>11</v>
      </c>
      <c r="B4517" s="3">
        <v>46204</v>
      </c>
      <c r="C4517" t="s">
        <v>53</v>
      </c>
      <c r="F4517" t="s">
        <v>146</v>
      </c>
      <c r="G4517" t="s">
        <v>146</v>
      </c>
      <c r="H4517" t="s">
        <v>135</v>
      </c>
      <c r="I4517">
        <v>2264</v>
      </c>
      <c r="J4517" t="s">
        <v>153</v>
      </c>
      <c r="K4517" t="s">
        <v>154</v>
      </c>
      <c r="L4517">
        <v>7391180113</v>
      </c>
      <c r="N4517">
        <v>0</v>
      </c>
      <c r="P4517">
        <v>0</v>
      </c>
      <c r="Q4517">
        <v>12</v>
      </c>
      <c r="R4517">
        <v>12</v>
      </c>
      <c r="S4517">
        <v>1</v>
      </c>
      <c r="AT4517" s="1"/>
      <c r="AU4517" s="2" t="str">
        <f t="shared" si="81"/>
        <v>quarta-feira, 1 de julho de 2026</v>
      </c>
      <c r="AX4517" s="1" t="str" cm="1">
        <f t="array" ref="AX4517">IFERROR(_xlfn.TEXTJOIN(", ",TRUE,_xlfn._xlws.SORT(_xlfn.UNIQUE(_xlfn._xlws.FILTER($K$2:$K$2889,($I$2:$I$2889=I4517)*($K$2:$K$2889&lt;&gt;""))))),"")</f>
        <v>Zoe</v>
      </c>
      <c r="AY4517" s="1" t="str">
        <f t="shared" si="82"/>
        <v>Serviços extras</v>
      </c>
      <c r="AZ4517" s="1" t="str">
        <f t="shared" si="83"/>
        <v>2264 | Zoe | quarta-feira, 1 de julho de 2026</v>
      </c>
      <c r="BA4517" s="1" t="str">
        <f t="shared" si="84"/>
        <v>Pacote</v>
      </c>
      <c r="BB4517" s="1" t="str">
        <f t="shared" si="85"/>
        <v/>
      </c>
      <c r="BC4517" s="1">
        <f t="shared" si="80"/>
        <v>12</v>
      </c>
    </row>
    <row r="4518" spans="1:55" x14ac:dyDescent="0.3">
      <c r="A4518" t="s">
        <v>11</v>
      </c>
      <c r="B4518" s="3">
        <v>46204</v>
      </c>
      <c r="C4518" t="s">
        <v>53</v>
      </c>
      <c r="F4518" t="s">
        <v>137</v>
      </c>
      <c r="G4518" t="s">
        <v>137</v>
      </c>
      <c r="H4518" t="s">
        <v>135</v>
      </c>
      <c r="I4518">
        <v>2162</v>
      </c>
      <c r="J4518" t="s">
        <v>49</v>
      </c>
      <c r="K4518" t="s">
        <v>927</v>
      </c>
      <c r="L4518">
        <v>73981089758</v>
      </c>
      <c r="N4518">
        <v>0</v>
      </c>
      <c r="P4518">
        <v>0</v>
      </c>
      <c r="Q4518">
        <v>5</v>
      </c>
      <c r="R4518">
        <v>5</v>
      </c>
      <c r="S4518">
        <v>1</v>
      </c>
      <c r="AH4518" t="s">
        <v>207</v>
      </c>
      <c r="AI4518" t="s">
        <v>227</v>
      </c>
      <c r="AJ4518" t="s">
        <v>192</v>
      </c>
      <c r="AK4518" t="s">
        <v>190</v>
      </c>
      <c r="AL4518" t="s">
        <v>188</v>
      </c>
      <c r="AT4518" s="1"/>
      <c r="AU4518" s="2" t="str">
        <f t="shared" si="81"/>
        <v>quarta-feira, 1 de julho de 2026</v>
      </c>
      <c r="AX4518" s="1" t="str" cm="1">
        <f t="array" ref="AX4518">IFERROR(_xlfn.TEXTJOIN(", ",TRUE,_xlfn._xlws.SORT(_xlfn.UNIQUE(_xlfn._xlws.FILTER($K$2:$K$2889,($I$2:$I$2889=I4518)*($K$2:$K$2889&lt;&gt;""))))),"")</f>
        <v/>
      </c>
      <c r="AY4518" s="1" t="str">
        <f t="shared" si="82"/>
        <v>Serviços extras</v>
      </c>
      <c r="AZ4518" s="1" t="str">
        <f t="shared" si="83"/>
        <v>2162 | Nibs | quarta-feira, 1 de julho de 2026</v>
      </c>
      <c r="BA4518" s="1" t="str">
        <f t="shared" si="84"/>
        <v>Pacote</v>
      </c>
      <c r="BB4518" s="1" t="str">
        <f t="shared" si="85"/>
        <v/>
      </c>
      <c r="BC4518" s="1">
        <f t="shared" si="80"/>
        <v>5</v>
      </c>
    </row>
    <row r="4519" spans="1:55" x14ac:dyDescent="0.3">
      <c r="A4519" t="s">
        <v>11</v>
      </c>
      <c r="B4519" s="3">
        <v>46204</v>
      </c>
      <c r="C4519" t="s">
        <v>53</v>
      </c>
      <c r="F4519" t="s">
        <v>134</v>
      </c>
      <c r="G4519" t="s">
        <v>134</v>
      </c>
      <c r="H4519" t="s">
        <v>135</v>
      </c>
      <c r="I4519">
        <v>2162</v>
      </c>
      <c r="J4519" t="s">
        <v>49</v>
      </c>
      <c r="K4519" t="s">
        <v>927</v>
      </c>
      <c r="L4519">
        <v>73981089758</v>
      </c>
      <c r="N4519">
        <v>0</v>
      </c>
      <c r="P4519">
        <v>0</v>
      </c>
      <c r="Q4519">
        <v>62</v>
      </c>
      <c r="R4519">
        <v>62</v>
      </c>
      <c r="S4519">
        <v>1</v>
      </c>
      <c r="AH4519" t="s">
        <v>207</v>
      </c>
      <c r="AI4519" t="s">
        <v>227</v>
      </c>
      <c r="AJ4519" t="s">
        <v>192</v>
      </c>
      <c r="AK4519" t="s">
        <v>190</v>
      </c>
      <c r="AL4519" t="s">
        <v>188</v>
      </c>
      <c r="AT4519" s="1"/>
      <c r="AU4519" s="2" t="str">
        <f t="shared" si="81"/>
        <v>quarta-feira, 1 de julho de 2026</v>
      </c>
      <c r="AX4519" s="1" t="str" cm="1">
        <f t="array" ref="AX4519">IFERROR(_xlfn.TEXTJOIN(", ",TRUE,_xlfn._xlws.SORT(_xlfn.UNIQUE(_xlfn._xlws.FILTER($K$2:$K$2889,($I$2:$I$2889=I4519)*($K$2:$K$2889&lt;&gt;""))))),"")</f>
        <v/>
      </c>
      <c r="AY4519" s="1" t="str">
        <f t="shared" si="82"/>
        <v>Banho</v>
      </c>
      <c r="AZ4519" s="1" t="str">
        <f t="shared" si="83"/>
        <v>2162 | Nibs | quarta-feira, 1 de julho de 2026</v>
      </c>
      <c r="BA4519" s="1" t="str">
        <f t="shared" si="84"/>
        <v>Pacote</v>
      </c>
      <c r="BB4519" s="1" t="str">
        <f t="shared" si="85"/>
        <v>Banho Porte P Pelo Longo</v>
      </c>
      <c r="BC4519" s="1">
        <f t="shared" si="80"/>
        <v>62</v>
      </c>
    </row>
    <row r="4520" spans="1:55" x14ac:dyDescent="0.3">
      <c r="A4520" t="s">
        <v>11</v>
      </c>
      <c r="B4520" s="3">
        <v>46204</v>
      </c>
      <c r="C4520" t="s">
        <v>53</v>
      </c>
      <c r="F4520" t="s">
        <v>146</v>
      </c>
      <c r="G4520" t="s">
        <v>146</v>
      </c>
      <c r="H4520" t="s">
        <v>135</v>
      </c>
      <c r="I4520">
        <v>2162</v>
      </c>
      <c r="J4520" t="s">
        <v>49</v>
      </c>
      <c r="K4520" t="s">
        <v>927</v>
      </c>
      <c r="L4520">
        <v>73981089758</v>
      </c>
      <c r="N4520">
        <v>0</v>
      </c>
      <c r="P4520">
        <v>0</v>
      </c>
      <c r="Q4520">
        <v>12</v>
      </c>
      <c r="R4520">
        <v>12</v>
      </c>
      <c r="S4520">
        <v>1</v>
      </c>
      <c r="AH4520" t="s">
        <v>207</v>
      </c>
      <c r="AI4520" t="s">
        <v>227</v>
      </c>
      <c r="AJ4520" t="s">
        <v>192</v>
      </c>
      <c r="AK4520" t="s">
        <v>190</v>
      </c>
      <c r="AL4520" t="s">
        <v>188</v>
      </c>
      <c r="AT4520" s="1"/>
      <c r="AU4520" s="2" t="str">
        <f t="shared" si="81"/>
        <v>quarta-feira, 1 de julho de 2026</v>
      </c>
      <c r="AX4520" s="1" t="str" cm="1">
        <f t="array" ref="AX4520">IFERROR(_xlfn.TEXTJOIN(", ",TRUE,_xlfn._xlws.SORT(_xlfn.UNIQUE(_xlfn._xlws.FILTER($K$2:$K$2889,($I$2:$I$2889=I4520)*($K$2:$K$2889&lt;&gt;""))))),"")</f>
        <v/>
      </c>
      <c r="AY4520" s="1" t="str">
        <f t="shared" si="82"/>
        <v>Serviços extras</v>
      </c>
      <c r="AZ4520" s="1" t="str">
        <f t="shared" si="83"/>
        <v>2162 | Nibs | quarta-feira, 1 de julho de 2026</v>
      </c>
      <c r="BA4520" s="1" t="str">
        <f t="shared" si="84"/>
        <v>Pacote</v>
      </c>
      <c r="BB4520" s="1" t="str">
        <f t="shared" si="85"/>
        <v/>
      </c>
      <c r="BC4520" s="1">
        <f t="shared" si="80"/>
        <v>12</v>
      </c>
    </row>
    <row r="4521" spans="1:55" x14ac:dyDescent="0.3">
      <c r="A4521" t="s">
        <v>141</v>
      </c>
      <c r="B4521" s="3">
        <v>46206</v>
      </c>
      <c r="C4521" t="s">
        <v>2</v>
      </c>
      <c r="D4521">
        <v>5954</v>
      </c>
      <c r="F4521" t="s">
        <v>134</v>
      </c>
      <c r="G4521" t="s">
        <v>134</v>
      </c>
      <c r="H4521" t="s">
        <v>135</v>
      </c>
      <c r="I4521">
        <v>2144</v>
      </c>
      <c r="J4521" t="s">
        <v>234</v>
      </c>
      <c r="K4521" t="s">
        <v>235</v>
      </c>
      <c r="L4521">
        <v>73999626480</v>
      </c>
      <c r="N4521">
        <v>0</v>
      </c>
      <c r="P4521">
        <v>0</v>
      </c>
      <c r="Q4521">
        <v>62</v>
      </c>
      <c r="R4521">
        <v>62</v>
      </c>
      <c r="S4521">
        <v>1</v>
      </c>
      <c r="AH4521" t="s">
        <v>207</v>
      </c>
      <c r="AI4521" t="s">
        <v>199</v>
      </c>
      <c r="AJ4521" t="s">
        <v>192</v>
      </c>
      <c r="AK4521" t="s">
        <v>187</v>
      </c>
      <c r="AL4521" t="s">
        <v>188</v>
      </c>
      <c r="AT4521" s="1"/>
      <c r="AU4521" s="2" t="str">
        <f t="shared" si="81"/>
        <v>sexta-feira, 3 de julho de 2026</v>
      </c>
      <c r="AX4521" s="1" t="str" cm="1">
        <f t="array" ref="AX4521">IFERROR(_xlfn.TEXTJOIN(", ",TRUE,_xlfn._xlws.SORT(_xlfn.UNIQUE(_xlfn._xlws.FILTER($K$2:$K$2889,($I$2:$I$2889=I4521)*($K$2:$K$2889&lt;&gt;""))))),"")</f>
        <v>Duke</v>
      </c>
      <c r="AY4521" s="1" t="str">
        <f t="shared" si="82"/>
        <v>Banho</v>
      </c>
      <c r="AZ4521" s="1" t="str">
        <f t="shared" si="83"/>
        <v>5954 | Duke</v>
      </c>
      <c r="BA4521" s="1" t="str">
        <f t="shared" si="84"/>
        <v>Pacote</v>
      </c>
      <c r="BB4521" s="1" t="str">
        <f t="shared" si="85"/>
        <v>Banho Porte P Pelo Longo</v>
      </c>
      <c r="BC4521" s="1">
        <f t="shared" si="80"/>
        <v>62</v>
      </c>
    </row>
    <row r="4522" spans="1:55" x14ac:dyDescent="0.3">
      <c r="A4522" t="s">
        <v>141</v>
      </c>
      <c r="B4522" s="3">
        <v>46206</v>
      </c>
      <c r="C4522" t="s">
        <v>2</v>
      </c>
      <c r="D4522">
        <v>5954</v>
      </c>
      <c r="F4522" t="s">
        <v>137</v>
      </c>
      <c r="G4522" t="s">
        <v>137</v>
      </c>
      <c r="H4522" t="s">
        <v>135</v>
      </c>
      <c r="I4522">
        <v>2144</v>
      </c>
      <c r="J4522" t="s">
        <v>234</v>
      </c>
      <c r="K4522" t="s">
        <v>235</v>
      </c>
      <c r="L4522">
        <v>73999626480</v>
      </c>
      <c r="N4522">
        <v>0</v>
      </c>
      <c r="P4522">
        <v>0</v>
      </c>
      <c r="Q4522">
        <v>5</v>
      </c>
      <c r="R4522">
        <v>5</v>
      </c>
      <c r="S4522">
        <v>1</v>
      </c>
      <c r="AH4522" t="s">
        <v>207</v>
      </c>
      <c r="AI4522" t="s">
        <v>199</v>
      </c>
      <c r="AJ4522" t="s">
        <v>192</v>
      </c>
      <c r="AK4522" t="s">
        <v>187</v>
      </c>
      <c r="AL4522" t="s">
        <v>188</v>
      </c>
      <c r="AT4522" s="1"/>
      <c r="AU4522" s="2" t="str">
        <f t="shared" si="81"/>
        <v>sexta-feira, 3 de julho de 2026</v>
      </c>
      <c r="AX4522" s="1" t="str" cm="1">
        <f t="array" ref="AX4522">IFERROR(_xlfn.TEXTJOIN(", ",TRUE,_xlfn._xlws.SORT(_xlfn.UNIQUE(_xlfn._xlws.FILTER($K$2:$K$2889,($I$2:$I$2889=I4522)*($K$2:$K$2889&lt;&gt;""))))),"")</f>
        <v>Duke</v>
      </c>
      <c r="AY4522" s="1" t="str">
        <f t="shared" si="82"/>
        <v>Serviços extras</v>
      </c>
      <c r="AZ4522" s="1" t="str">
        <f t="shared" si="83"/>
        <v>5954 | Duke</v>
      </c>
      <c r="BA4522" s="1" t="str">
        <f t="shared" si="84"/>
        <v>Pacote</v>
      </c>
      <c r="BB4522" s="1" t="str">
        <f t="shared" si="85"/>
        <v/>
      </c>
      <c r="BC4522" s="1">
        <f t="shared" si="80"/>
        <v>5</v>
      </c>
    </row>
    <row r="4523" spans="1:55" x14ac:dyDescent="0.3">
      <c r="A4523" t="s">
        <v>11</v>
      </c>
      <c r="B4523" s="3">
        <v>46206</v>
      </c>
      <c r="C4523" t="s">
        <v>2</v>
      </c>
      <c r="D4523">
        <v>5957</v>
      </c>
      <c r="F4523" t="s">
        <v>134</v>
      </c>
      <c r="G4523" t="s">
        <v>134</v>
      </c>
      <c r="H4523" t="s">
        <v>135</v>
      </c>
      <c r="I4523">
        <v>2575</v>
      </c>
      <c r="J4523" t="s">
        <v>22</v>
      </c>
      <c r="K4523" t="s">
        <v>195</v>
      </c>
      <c r="L4523">
        <v>5566974007452</v>
      </c>
      <c r="N4523">
        <v>0</v>
      </c>
      <c r="P4523">
        <v>0</v>
      </c>
      <c r="Q4523">
        <v>62</v>
      </c>
      <c r="R4523">
        <v>62</v>
      </c>
      <c r="S4523">
        <v>1</v>
      </c>
      <c r="AI4523" t="s">
        <v>196</v>
      </c>
      <c r="AK4523" t="s">
        <v>187</v>
      </c>
      <c r="AL4523" t="s">
        <v>188</v>
      </c>
      <c r="AM4523" t="s">
        <v>264</v>
      </c>
      <c r="AT4523" s="1"/>
      <c r="AU4523" s="2" t="str">
        <f t="shared" si="81"/>
        <v>sexta-feira, 3 de julho de 2026</v>
      </c>
      <c r="AX4523" s="1" t="str" cm="1">
        <f t="array" ref="AX4523">IFERROR(_xlfn.TEXTJOIN(", ",TRUE,_xlfn._xlws.SORT(_xlfn.UNIQUE(_xlfn._xlws.FILTER($K$2:$K$2889,($I$2:$I$2889=I4523)*($K$2:$K$2889&lt;&gt;""))))),"")</f>
        <v>Hachiko, Theo, Zoe</v>
      </c>
      <c r="AY4523" s="1" t="str">
        <f t="shared" si="82"/>
        <v>Banho</v>
      </c>
      <c r="AZ4523" s="1" t="str">
        <f t="shared" si="83"/>
        <v>5957 | Hachiko</v>
      </c>
      <c r="BA4523" s="1" t="str">
        <f t="shared" si="84"/>
        <v>Pacote</v>
      </c>
      <c r="BB4523" s="1" t="str">
        <f t="shared" si="85"/>
        <v>Banho Porte P Pelo Longo</v>
      </c>
      <c r="BC4523" s="1">
        <f t="shared" si="80"/>
        <v>62</v>
      </c>
    </row>
    <row r="4524" spans="1:55" x14ac:dyDescent="0.3">
      <c r="A4524" t="s">
        <v>925</v>
      </c>
      <c r="B4524" s="3">
        <v>46206</v>
      </c>
      <c r="C4524" t="s">
        <v>2</v>
      </c>
      <c r="D4524">
        <v>5957</v>
      </c>
      <c r="F4524" t="s">
        <v>134</v>
      </c>
      <c r="G4524" t="s">
        <v>134</v>
      </c>
      <c r="H4524" t="s">
        <v>135</v>
      </c>
      <c r="I4524">
        <v>2575</v>
      </c>
      <c r="J4524" t="s">
        <v>22</v>
      </c>
      <c r="K4524" t="s">
        <v>195</v>
      </c>
      <c r="L4524">
        <v>5566974007452</v>
      </c>
      <c r="N4524">
        <v>0</v>
      </c>
      <c r="P4524">
        <v>0</v>
      </c>
      <c r="Q4524">
        <v>62</v>
      </c>
      <c r="R4524">
        <v>62</v>
      </c>
      <c r="S4524">
        <v>1</v>
      </c>
      <c r="AI4524" t="s">
        <v>196</v>
      </c>
      <c r="AK4524" t="s">
        <v>187</v>
      </c>
      <c r="AL4524" t="s">
        <v>188</v>
      </c>
      <c r="AM4524" t="s">
        <v>264</v>
      </c>
      <c r="AT4524" s="1"/>
      <c r="AU4524" s="2" t="str">
        <f t="shared" si="81"/>
        <v>sexta-feira, 3 de julho de 2026</v>
      </c>
      <c r="AX4524" s="1" t="str" cm="1">
        <f t="array" ref="AX4524">IFERROR(_xlfn.TEXTJOIN(", ",TRUE,_xlfn._xlws.SORT(_xlfn.UNIQUE(_xlfn._xlws.FILTER($K$2:$K$2889,($I$2:$I$2889=I4524)*($K$2:$K$2889&lt;&gt;""))))),"")</f>
        <v>Hachiko, Theo, Zoe</v>
      </c>
      <c r="AY4524" s="1" t="str">
        <f t="shared" si="82"/>
        <v>Banho</v>
      </c>
      <c r="AZ4524" s="1" t="str">
        <f t="shared" si="83"/>
        <v>5957 | Hachiko</v>
      </c>
      <c r="BA4524" s="1" t="str">
        <f t="shared" si="84"/>
        <v>Pacote</v>
      </c>
      <c r="BB4524" s="1" t="str">
        <f t="shared" si="85"/>
        <v>Banho Porte P Pelo Longo</v>
      </c>
      <c r="BC4524" s="1">
        <f t="shared" si="80"/>
        <v>62</v>
      </c>
    </row>
    <row r="4525" spans="1:55" x14ac:dyDescent="0.3">
      <c r="A4525" t="s">
        <v>141</v>
      </c>
      <c r="B4525" s="3">
        <v>46206</v>
      </c>
      <c r="C4525" t="s">
        <v>2</v>
      </c>
      <c r="D4525">
        <v>5957</v>
      </c>
      <c r="F4525" t="s">
        <v>134</v>
      </c>
      <c r="G4525" t="s">
        <v>134</v>
      </c>
      <c r="H4525" t="s">
        <v>135</v>
      </c>
      <c r="I4525">
        <v>2575</v>
      </c>
      <c r="J4525" t="s">
        <v>22</v>
      </c>
      <c r="K4525" t="s">
        <v>195</v>
      </c>
      <c r="L4525">
        <v>5566974007452</v>
      </c>
      <c r="N4525">
        <v>0</v>
      </c>
      <c r="P4525">
        <v>0</v>
      </c>
      <c r="Q4525">
        <v>62</v>
      </c>
      <c r="R4525">
        <v>62</v>
      </c>
      <c r="S4525">
        <v>1</v>
      </c>
      <c r="AI4525" t="s">
        <v>196</v>
      </c>
      <c r="AK4525" t="s">
        <v>187</v>
      </c>
      <c r="AL4525" t="s">
        <v>188</v>
      </c>
      <c r="AM4525" t="s">
        <v>264</v>
      </c>
      <c r="AT4525" s="1"/>
      <c r="AU4525" s="2" t="str">
        <f t="shared" si="81"/>
        <v>sexta-feira, 3 de julho de 2026</v>
      </c>
      <c r="AX4525" s="1" t="str" cm="1">
        <f t="array" ref="AX4525">IFERROR(_xlfn.TEXTJOIN(", ",TRUE,_xlfn._xlws.SORT(_xlfn.UNIQUE(_xlfn._xlws.FILTER($K$2:$K$2889,($I$2:$I$2889=I4525)*($K$2:$K$2889&lt;&gt;""))))),"")</f>
        <v>Hachiko, Theo, Zoe</v>
      </c>
      <c r="AY4525" s="1" t="str">
        <f t="shared" si="82"/>
        <v>Banho</v>
      </c>
      <c r="AZ4525" s="1" t="str">
        <f t="shared" si="83"/>
        <v>5957 | Hachiko</v>
      </c>
      <c r="BA4525" s="1" t="str">
        <f t="shared" si="84"/>
        <v>Pacote</v>
      </c>
      <c r="BB4525" s="1" t="str">
        <f t="shared" si="85"/>
        <v>Banho Porte P Pelo Longo</v>
      </c>
      <c r="BC4525" s="1">
        <f t="shared" si="80"/>
        <v>62</v>
      </c>
    </row>
    <row r="4526" spans="1:55" x14ac:dyDescent="0.3">
      <c r="A4526" t="s">
        <v>11</v>
      </c>
      <c r="B4526" s="3">
        <v>46206</v>
      </c>
      <c r="C4526" t="s">
        <v>2</v>
      </c>
      <c r="D4526">
        <v>5957</v>
      </c>
      <c r="F4526" t="s">
        <v>137</v>
      </c>
      <c r="G4526" t="s">
        <v>137</v>
      </c>
      <c r="H4526" t="s">
        <v>135</v>
      </c>
      <c r="I4526">
        <v>2575</v>
      </c>
      <c r="J4526" t="s">
        <v>22</v>
      </c>
      <c r="K4526" t="s">
        <v>195</v>
      </c>
      <c r="L4526">
        <v>5566974007452</v>
      </c>
      <c r="N4526">
        <v>0</v>
      </c>
      <c r="P4526">
        <v>0</v>
      </c>
      <c r="Q4526">
        <v>5</v>
      </c>
      <c r="R4526">
        <v>5</v>
      </c>
      <c r="S4526">
        <v>1</v>
      </c>
      <c r="AI4526" t="s">
        <v>196</v>
      </c>
      <c r="AK4526" t="s">
        <v>187</v>
      </c>
      <c r="AL4526" t="s">
        <v>188</v>
      </c>
      <c r="AM4526" t="s">
        <v>264</v>
      </c>
      <c r="AT4526" s="1"/>
      <c r="AU4526" s="2" t="str">
        <f t="shared" si="81"/>
        <v>sexta-feira, 3 de julho de 2026</v>
      </c>
      <c r="AX4526" s="1" t="str" cm="1">
        <f t="array" ref="AX4526">IFERROR(_xlfn.TEXTJOIN(", ",TRUE,_xlfn._xlws.SORT(_xlfn.UNIQUE(_xlfn._xlws.FILTER($K$2:$K$2889,($I$2:$I$2889=I4526)*($K$2:$K$2889&lt;&gt;""))))),"")</f>
        <v>Hachiko, Theo, Zoe</v>
      </c>
      <c r="AY4526" s="1" t="str">
        <f t="shared" si="82"/>
        <v>Serviços extras</v>
      </c>
      <c r="AZ4526" s="1" t="str">
        <f t="shared" si="83"/>
        <v>5957 | Hachiko</v>
      </c>
      <c r="BA4526" s="1" t="str">
        <f t="shared" si="84"/>
        <v>Pacote</v>
      </c>
      <c r="BB4526" s="1" t="str">
        <f t="shared" si="85"/>
        <v/>
      </c>
      <c r="BC4526" s="1">
        <f t="shared" si="80"/>
        <v>5</v>
      </c>
    </row>
    <row r="4527" spans="1:55" x14ac:dyDescent="0.3">
      <c r="A4527" t="s">
        <v>925</v>
      </c>
      <c r="B4527" s="3">
        <v>46206</v>
      </c>
      <c r="C4527" t="s">
        <v>2</v>
      </c>
      <c r="D4527">
        <v>5957</v>
      </c>
      <c r="F4527" t="s">
        <v>137</v>
      </c>
      <c r="G4527" t="s">
        <v>137</v>
      </c>
      <c r="H4527" t="s">
        <v>135</v>
      </c>
      <c r="I4527">
        <v>2575</v>
      </c>
      <c r="J4527" t="s">
        <v>22</v>
      </c>
      <c r="K4527" t="s">
        <v>195</v>
      </c>
      <c r="L4527">
        <v>5566974007452</v>
      </c>
      <c r="N4527">
        <v>0</v>
      </c>
      <c r="P4527">
        <v>0</v>
      </c>
      <c r="Q4527">
        <v>5</v>
      </c>
      <c r="R4527">
        <v>5</v>
      </c>
      <c r="S4527">
        <v>1</v>
      </c>
      <c r="AI4527" t="s">
        <v>196</v>
      </c>
      <c r="AK4527" t="s">
        <v>187</v>
      </c>
      <c r="AL4527" t="s">
        <v>188</v>
      </c>
      <c r="AM4527" t="s">
        <v>264</v>
      </c>
      <c r="AT4527" s="1"/>
      <c r="AU4527" s="2" t="str">
        <f t="shared" si="81"/>
        <v>sexta-feira, 3 de julho de 2026</v>
      </c>
      <c r="AX4527" s="1" t="str" cm="1">
        <f t="array" ref="AX4527">IFERROR(_xlfn.TEXTJOIN(", ",TRUE,_xlfn._xlws.SORT(_xlfn.UNIQUE(_xlfn._xlws.FILTER($K$2:$K$2889,($I$2:$I$2889=I4527)*($K$2:$K$2889&lt;&gt;""))))),"")</f>
        <v>Hachiko, Theo, Zoe</v>
      </c>
      <c r="AY4527" s="1" t="str">
        <f t="shared" si="82"/>
        <v>Serviços extras</v>
      </c>
      <c r="AZ4527" s="1" t="str">
        <f t="shared" si="83"/>
        <v>5957 | Hachiko</v>
      </c>
      <c r="BA4527" s="1" t="str">
        <f t="shared" si="84"/>
        <v>Pacote</v>
      </c>
      <c r="BB4527" s="1" t="str">
        <f t="shared" si="85"/>
        <v/>
      </c>
      <c r="BC4527" s="1">
        <f t="shared" si="80"/>
        <v>5</v>
      </c>
    </row>
    <row r="4528" spans="1:55" x14ac:dyDescent="0.3">
      <c r="A4528" t="s">
        <v>141</v>
      </c>
      <c r="B4528" s="3">
        <v>46206</v>
      </c>
      <c r="C4528" t="s">
        <v>2</v>
      </c>
      <c r="D4528">
        <v>5957</v>
      </c>
      <c r="F4528" t="s">
        <v>137</v>
      </c>
      <c r="G4528" t="s">
        <v>137</v>
      </c>
      <c r="H4528" t="s">
        <v>135</v>
      </c>
      <c r="I4528">
        <v>2575</v>
      </c>
      <c r="J4528" t="s">
        <v>22</v>
      </c>
      <c r="K4528" t="s">
        <v>195</v>
      </c>
      <c r="L4528">
        <v>5566974007452</v>
      </c>
      <c r="N4528">
        <v>0</v>
      </c>
      <c r="P4528">
        <v>0</v>
      </c>
      <c r="Q4528">
        <v>5</v>
      </c>
      <c r="R4528">
        <v>5</v>
      </c>
      <c r="S4528">
        <v>1</v>
      </c>
      <c r="AI4528" t="s">
        <v>196</v>
      </c>
      <c r="AK4528" t="s">
        <v>187</v>
      </c>
      <c r="AL4528" t="s">
        <v>188</v>
      </c>
      <c r="AM4528" t="s">
        <v>264</v>
      </c>
      <c r="AT4528" s="1"/>
      <c r="AU4528" s="2" t="str">
        <f t="shared" si="81"/>
        <v>sexta-feira, 3 de julho de 2026</v>
      </c>
      <c r="AX4528" s="1" t="str" cm="1">
        <f t="array" ref="AX4528">IFERROR(_xlfn.TEXTJOIN(", ",TRUE,_xlfn._xlws.SORT(_xlfn.UNIQUE(_xlfn._xlws.FILTER($K$2:$K$2889,($I$2:$I$2889=I4528)*($K$2:$K$2889&lt;&gt;""))))),"")</f>
        <v>Hachiko, Theo, Zoe</v>
      </c>
      <c r="AY4528" s="1" t="str">
        <f t="shared" si="82"/>
        <v>Serviços extras</v>
      </c>
      <c r="AZ4528" s="1" t="str">
        <f t="shared" si="83"/>
        <v>5957 | Hachiko</v>
      </c>
      <c r="BA4528" s="1" t="str">
        <f t="shared" si="84"/>
        <v>Pacote</v>
      </c>
      <c r="BB4528" s="1" t="str">
        <f t="shared" si="85"/>
        <v/>
      </c>
      <c r="BC4528" s="1">
        <f t="shared" si="80"/>
        <v>5</v>
      </c>
    </row>
    <row r="4529" spans="1:55" x14ac:dyDescent="0.3">
      <c r="A4529" t="s">
        <v>11</v>
      </c>
      <c r="B4529" s="3">
        <v>46206</v>
      </c>
      <c r="C4529" t="s">
        <v>2</v>
      </c>
      <c r="D4529">
        <v>5958</v>
      </c>
      <c r="F4529" t="s">
        <v>193</v>
      </c>
      <c r="G4529" t="s">
        <v>193</v>
      </c>
      <c r="H4529" t="s">
        <v>135</v>
      </c>
      <c r="I4529">
        <v>2419</v>
      </c>
      <c r="J4529" t="s">
        <v>75</v>
      </c>
      <c r="K4529" t="s">
        <v>191</v>
      </c>
      <c r="L4529">
        <v>77981569988</v>
      </c>
      <c r="N4529">
        <v>0</v>
      </c>
      <c r="P4529">
        <v>0</v>
      </c>
      <c r="Q4529">
        <v>85</v>
      </c>
      <c r="R4529">
        <v>85</v>
      </c>
      <c r="S4529">
        <v>1</v>
      </c>
      <c r="AJ4529" t="s">
        <v>192</v>
      </c>
      <c r="AK4529" t="s">
        <v>190</v>
      </c>
      <c r="AL4529" t="s">
        <v>188</v>
      </c>
      <c r="AT4529" s="1"/>
      <c r="AU4529" s="2" t="str">
        <f t="shared" si="81"/>
        <v>sexta-feira, 3 de julho de 2026</v>
      </c>
      <c r="AX4529" s="1" t="str" cm="1">
        <f t="array" ref="AX4529">IFERROR(_xlfn.TEXTJOIN(", ",TRUE,_xlfn._xlws.SORT(_xlfn.UNIQUE(_xlfn._xlws.FILTER($K$2:$K$2889,($I$2:$I$2889=I4529)*($K$2:$K$2889&lt;&gt;""))))),"")</f>
        <v>Hermes</v>
      </c>
      <c r="AY4529" s="1" t="str">
        <f t="shared" si="82"/>
        <v>Banho</v>
      </c>
      <c r="AZ4529" s="1" t="str">
        <f t="shared" si="83"/>
        <v>5958 | Hermes</v>
      </c>
      <c r="BA4529" s="1" t="str">
        <f t="shared" si="84"/>
        <v>Pacote</v>
      </c>
      <c r="BB4529" s="1" t="str">
        <f t="shared" si="85"/>
        <v>Banho Porte M Pelo longo</v>
      </c>
      <c r="BC4529" s="1">
        <f t="shared" si="80"/>
        <v>85</v>
      </c>
    </row>
    <row r="4530" spans="1:55" x14ac:dyDescent="0.3">
      <c r="A4530" t="s">
        <v>11</v>
      </c>
      <c r="B4530" s="3">
        <v>46206</v>
      </c>
      <c r="C4530" t="s">
        <v>2</v>
      </c>
      <c r="D4530">
        <v>5958</v>
      </c>
      <c r="F4530" t="s">
        <v>169</v>
      </c>
      <c r="G4530" t="s">
        <v>169</v>
      </c>
      <c r="H4530" t="s">
        <v>135</v>
      </c>
      <c r="I4530">
        <v>2419</v>
      </c>
      <c r="J4530" t="s">
        <v>75</v>
      </c>
      <c r="K4530" t="s">
        <v>191</v>
      </c>
      <c r="L4530">
        <v>77981569988</v>
      </c>
      <c r="N4530">
        <v>0</v>
      </c>
      <c r="P4530">
        <v>0</v>
      </c>
      <c r="Q4530">
        <v>10</v>
      </c>
      <c r="R4530">
        <v>10</v>
      </c>
      <c r="S4530">
        <v>1</v>
      </c>
      <c r="AJ4530" t="s">
        <v>192</v>
      </c>
      <c r="AK4530" t="s">
        <v>190</v>
      </c>
      <c r="AL4530" t="s">
        <v>188</v>
      </c>
      <c r="AT4530" s="1"/>
      <c r="AU4530" s="2" t="str">
        <f t="shared" si="81"/>
        <v>sexta-feira, 3 de julho de 2026</v>
      </c>
      <c r="AX4530" s="1" t="str" cm="1">
        <f t="array" ref="AX4530">IFERROR(_xlfn.TEXTJOIN(", ",TRUE,_xlfn._xlws.SORT(_xlfn.UNIQUE(_xlfn._xlws.FILTER($K$2:$K$2889,($I$2:$I$2889=I4530)*($K$2:$K$2889&lt;&gt;""))))),"")</f>
        <v>Hermes</v>
      </c>
      <c r="AY4530" s="1" t="str">
        <f t="shared" si="82"/>
        <v>Serviços extras</v>
      </c>
      <c r="AZ4530" s="1" t="str">
        <f t="shared" si="83"/>
        <v>5958 | Hermes</v>
      </c>
      <c r="BA4530" s="1" t="str">
        <f t="shared" si="84"/>
        <v>Pacote</v>
      </c>
      <c r="BB4530" s="1" t="str">
        <f t="shared" si="85"/>
        <v/>
      </c>
      <c r="BC4530" s="1">
        <f t="shared" si="80"/>
        <v>10</v>
      </c>
    </row>
    <row r="4531" spans="1:55" x14ac:dyDescent="0.3">
      <c r="A4531" t="s">
        <v>11</v>
      </c>
      <c r="B4531" s="3">
        <v>46206</v>
      </c>
      <c r="C4531" t="s">
        <v>2</v>
      </c>
      <c r="D4531">
        <v>6009</v>
      </c>
      <c r="F4531" t="s">
        <v>134</v>
      </c>
      <c r="G4531" t="s">
        <v>134</v>
      </c>
      <c r="H4531" t="s">
        <v>135</v>
      </c>
      <c r="I4531">
        <v>2345</v>
      </c>
      <c r="J4531" t="s">
        <v>150</v>
      </c>
      <c r="K4531" t="s">
        <v>151</v>
      </c>
      <c r="L4531">
        <v>557399619681</v>
      </c>
      <c r="N4531">
        <v>0</v>
      </c>
      <c r="P4531">
        <v>0</v>
      </c>
      <c r="Q4531">
        <v>62</v>
      </c>
      <c r="R4531">
        <v>62</v>
      </c>
      <c r="S4531">
        <v>1</v>
      </c>
      <c r="AT4531" s="1"/>
      <c r="AU4531" s="2" t="str">
        <f t="shared" si="81"/>
        <v>sexta-feira, 3 de julho de 2026</v>
      </c>
      <c r="AX4531" s="1" t="str" cm="1">
        <f t="array" ref="AX4531">IFERROR(_xlfn.TEXTJOIN(", ",TRUE,_xlfn._xlws.SORT(_xlfn.UNIQUE(_xlfn._xlws.FILTER($K$2:$K$2889,($I$2:$I$2889=I4531)*($K$2:$K$2889&lt;&gt;""))))),"")</f>
        <v>Dindi</v>
      </c>
      <c r="AY4531" s="1" t="str">
        <f t="shared" si="82"/>
        <v>Banho</v>
      </c>
      <c r="AZ4531" s="1" t="str">
        <f t="shared" si="83"/>
        <v>6009 | Dindi</v>
      </c>
      <c r="BA4531" s="1" t="str">
        <f t="shared" si="84"/>
        <v>Pacote</v>
      </c>
      <c r="BB4531" s="1" t="str">
        <f t="shared" si="85"/>
        <v>Banho Porte P Pelo Longo</v>
      </c>
      <c r="BC4531" s="1">
        <f t="shared" si="80"/>
        <v>62</v>
      </c>
    </row>
    <row r="4532" spans="1:55" x14ac:dyDescent="0.3">
      <c r="A4532" t="s">
        <v>11</v>
      </c>
      <c r="B4532" s="3">
        <v>46206</v>
      </c>
      <c r="C4532" t="s">
        <v>2</v>
      </c>
      <c r="D4532">
        <v>6009</v>
      </c>
      <c r="F4532" t="s">
        <v>137</v>
      </c>
      <c r="G4532" t="s">
        <v>137</v>
      </c>
      <c r="H4532" t="s">
        <v>135</v>
      </c>
      <c r="I4532">
        <v>2345</v>
      </c>
      <c r="J4532" t="s">
        <v>150</v>
      </c>
      <c r="K4532" t="s">
        <v>151</v>
      </c>
      <c r="L4532">
        <v>557399619681</v>
      </c>
      <c r="N4532">
        <v>0</v>
      </c>
      <c r="P4532">
        <v>0</v>
      </c>
      <c r="Q4532">
        <v>5</v>
      </c>
      <c r="R4532">
        <v>5</v>
      </c>
      <c r="S4532">
        <v>1</v>
      </c>
      <c r="AT4532" s="1"/>
      <c r="AU4532" s="2" t="str">
        <f t="shared" si="81"/>
        <v>sexta-feira, 3 de julho de 2026</v>
      </c>
      <c r="AX4532" s="1" t="str" cm="1">
        <f t="array" ref="AX4532">IFERROR(_xlfn.TEXTJOIN(", ",TRUE,_xlfn._xlws.SORT(_xlfn.UNIQUE(_xlfn._xlws.FILTER($K$2:$K$2889,($I$2:$I$2889=I4532)*($K$2:$K$2889&lt;&gt;""))))),"")</f>
        <v>Dindi</v>
      </c>
      <c r="AY4532" s="1" t="str">
        <f t="shared" si="82"/>
        <v>Serviços extras</v>
      </c>
      <c r="AZ4532" s="1" t="str">
        <f t="shared" si="83"/>
        <v>6009 | Dindi</v>
      </c>
      <c r="BA4532" s="1" t="str">
        <f t="shared" si="84"/>
        <v>Pacote</v>
      </c>
      <c r="BB4532" s="1" t="str">
        <f t="shared" si="85"/>
        <v/>
      </c>
      <c r="BC4532" s="1">
        <f t="shared" si="80"/>
        <v>5</v>
      </c>
    </row>
    <row r="4533" spans="1:55" x14ac:dyDescent="0.3">
      <c r="A4533" t="s">
        <v>141</v>
      </c>
      <c r="B4533" s="3">
        <v>46207</v>
      </c>
      <c r="C4533" t="s">
        <v>27</v>
      </c>
      <c r="D4533">
        <v>5961</v>
      </c>
      <c r="F4533" t="s">
        <v>134</v>
      </c>
      <c r="G4533" t="s">
        <v>134</v>
      </c>
      <c r="H4533" t="s">
        <v>135</v>
      </c>
      <c r="I4533">
        <v>2269</v>
      </c>
      <c r="J4533" t="s">
        <v>74</v>
      </c>
      <c r="K4533" t="s">
        <v>202</v>
      </c>
      <c r="L4533">
        <v>557388578054</v>
      </c>
      <c r="N4533">
        <v>0</v>
      </c>
      <c r="P4533">
        <v>0</v>
      </c>
      <c r="Q4533">
        <v>62</v>
      </c>
      <c r="R4533">
        <v>62</v>
      </c>
      <c r="S4533">
        <v>1</v>
      </c>
      <c r="AH4533" t="s">
        <v>203</v>
      </c>
      <c r="AI4533" t="s">
        <v>204</v>
      </c>
      <c r="AJ4533" t="s">
        <v>192</v>
      </c>
      <c r="AK4533" t="s">
        <v>190</v>
      </c>
      <c r="AL4533" t="s">
        <v>188</v>
      </c>
      <c r="AT4533" s="1"/>
      <c r="AU4533" s="2" t="str">
        <f t="shared" si="81"/>
        <v>sábado, 4 de julho de 2026</v>
      </c>
      <c r="AX4533" s="1" t="str" cm="1">
        <f t="array" ref="AX4533">IFERROR(_xlfn.TEXTJOIN(", ",TRUE,_xlfn._xlws.SORT(_xlfn.UNIQUE(_xlfn._xlws.FILTER($K$2:$K$2889,($I$2:$I$2889=I4533)*($K$2:$K$2889&lt;&gt;""))))),"")</f>
        <v>Sophie</v>
      </c>
      <c r="AY4533" s="1" t="str">
        <f t="shared" si="82"/>
        <v>Banho</v>
      </c>
      <c r="AZ4533" s="1" t="str">
        <f t="shared" si="83"/>
        <v>5961 | Sophie</v>
      </c>
      <c r="BA4533" s="1" t="str">
        <f t="shared" si="84"/>
        <v>Pacote</v>
      </c>
      <c r="BB4533" s="1" t="str">
        <f t="shared" si="85"/>
        <v>Banho Porte P Pelo Longo</v>
      </c>
      <c r="BC4533" s="1">
        <f t="shared" si="80"/>
        <v>62</v>
      </c>
    </row>
    <row r="4534" spans="1:55" x14ac:dyDescent="0.3">
      <c r="A4534" t="s">
        <v>141</v>
      </c>
      <c r="B4534" s="3">
        <v>46207</v>
      </c>
      <c r="C4534" t="s">
        <v>27</v>
      </c>
      <c r="D4534">
        <v>5961</v>
      </c>
      <c r="F4534" t="s">
        <v>137</v>
      </c>
      <c r="G4534" t="s">
        <v>137</v>
      </c>
      <c r="H4534" t="s">
        <v>135</v>
      </c>
      <c r="I4534">
        <v>2269</v>
      </c>
      <c r="J4534" t="s">
        <v>74</v>
      </c>
      <c r="K4534" t="s">
        <v>202</v>
      </c>
      <c r="L4534">
        <v>557388578054</v>
      </c>
      <c r="N4534">
        <v>0</v>
      </c>
      <c r="P4534">
        <v>0</v>
      </c>
      <c r="Q4534">
        <v>5</v>
      </c>
      <c r="R4534">
        <v>5</v>
      </c>
      <c r="S4534">
        <v>1</v>
      </c>
      <c r="AH4534" t="s">
        <v>203</v>
      </c>
      <c r="AI4534" t="s">
        <v>204</v>
      </c>
      <c r="AJ4534" t="s">
        <v>192</v>
      </c>
      <c r="AK4534" t="s">
        <v>190</v>
      </c>
      <c r="AL4534" t="s">
        <v>188</v>
      </c>
      <c r="AT4534" s="1"/>
      <c r="AU4534" s="2" t="str">
        <f t="shared" si="81"/>
        <v>sábado, 4 de julho de 2026</v>
      </c>
      <c r="AX4534" s="1" t="str" cm="1">
        <f t="array" ref="AX4534">IFERROR(_xlfn.TEXTJOIN(", ",TRUE,_xlfn._xlws.SORT(_xlfn.UNIQUE(_xlfn._xlws.FILTER($K$2:$K$2889,($I$2:$I$2889=I4534)*($K$2:$K$2889&lt;&gt;""))))),"")</f>
        <v>Sophie</v>
      </c>
      <c r="AY4534" s="1" t="str">
        <f t="shared" si="82"/>
        <v>Serviços extras</v>
      </c>
      <c r="AZ4534" s="1" t="str">
        <f t="shared" si="83"/>
        <v>5961 | Sophie</v>
      </c>
      <c r="BA4534" s="1" t="str">
        <f t="shared" si="84"/>
        <v>Pacote</v>
      </c>
      <c r="BB4534" s="1" t="str">
        <f t="shared" si="85"/>
        <v/>
      </c>
      <c r="BC4534" s="1">
        <f t="shared" si="80"/>
        <v>5</v>
      </c>
    </row>
    <row r="4535" spans="1:55" x14ac:dyDescent="0.3">
      <c r="A4535" t="s">
        <v>141</v>
      </c>
      <c r="B4535" s="3">
        <v>46207</v>
      </c>
      <c r="C4535" t="s">
        <v>27</v>
      </c>
      <c r="D4535">
        <v>5961</v>
      </c>
      <c r="F4535" t="s">
        <v>162</v>
      </c>
      <c r="G4535" t="s">
        <v>162</v>
      </c>
      <c r="H4535" t="s">
        <v>135</v>
      </c>
      <c r="I4535">
        <v>2269</v>
      </c>
      <c r="J4535" t="s">
        <v>74</v>
      </c>
      <c r="K4535" t="s">
        <v>202</v>
      </c>
      <c r="L4535">
        <v>557388578054</v>
      </c>
      <c r="N4535">
        <v>0</v>
      </c>
      <c r="P4535">
        <v>0</v>
      </c>
      <c r="Q4535">
        <v>35</v>
      </c>
      <c r="R4535">
        <v>35</v>
      </c>
      <c r="S4535">
        <v>1</v>
      </c>
      <c r="AH4535" t="s">
        <v>203</v>
      </c>
      <c r="AI4535" t="s">
        <v>204</v>
      </c>
      <c r="AJ4535" t="s">
        <v>192</v>
      </c>
      <c r="AK4535" t="s">
        <v>190</v>
      </c>
      <c r="AL4535" t="s">
        <v>188</v>
      </c>
      <c r="AT4535" s="1"/>
      <c r="AU4535" s="2" t="str">
        <f t="shared" si="81"/>
        <v>sábado, 4 de julho de 2026</v>
      </c>
      <c r="AX4535" s="1" t="str" cm="1">
        <f t="array" ref="AX4535">IFERROR(_xlfn.TEXTJOIN(", ",TRUE,_xlfn._xlws.SORT(_xlfn.UNIQUE(_xlfn._xlws.FILTER($K$2:$K$2889,($I$2:$I$2889=I4535)*($K$2:$K$2889&lt;&gt;""))))),"")</f>
        <v>Sophie</v>
      </c>
      <c r="AY4535" s="1" t="str">
        <f t="shared" si="82"/>
        <v>Serviços extras</v>
      </c>
      <c r="AZ4535" s="1" t="str">
        <f t="shared" si="83"/>
        <v>5961 | Sophie</v>
      </c>
      <c r="BA4535" s="1" t="str">
        <f t="shared" si="84"/>
        <v>Pacote</v>
      </c>
      <c r="BB4535" s="1" t="str">
        <f t="shared" si="85"/>
        <v>Hidratacao 2 Cupuacu 1 P Longo</v>
      </c>
      <c r="BC4535" s="1">
        <f t="shared" si="80"/>
        <v>35</v>
      </c>
    </row>
    <row r="4536" spans="1:55" x14ac:dyDescent="0.3">
      <c r="A4536" t="s">
        <v>11</v>
      </c>
      <c r="B4536" s="3">
        <v>46207</v>
      </c>
      <c r="C4536" t="s">
        <v>27</v>
      </c>
      <c r="F4536" t="s">
        <v>134</v>
      </c>
      <c r="G4536" t="s">
        <v>134</v>
      </c>
      <c r="H4536" t="s">
        <v>135</v>
      </c>
      <c r="I4536">
        <v>2555</v>
      </c>
      <c r="J4536" t="s">
        <v>52</v>
      </c>
      <c r="K4536" t="s">
        <v>152</v>
      </c>
      <c r="L4536">
        <v>5573991323671</v>
      </c>
      <c r="N4536">
        <v>0</v>
      </c>
      <c r="P4536">
        <v>0</v>
      </c>
      <c r="Q4536">
        <v>62</v>
      </c>
      <c r="R4536">
        <v>62</v>
      </c>
      <c r="S4536">
        <v>1</v>
      </c>
      <c r="AT4536" s="1"/>
      <c r="AU4536" s="2" t="str">
        <f t="shared" si="81"/>
        <v>sábado, 4 de julho de 2026</v>
      </c>
      <c r="AX4536" s="1" t="str" cm="1">
        <f t="array" ref="AX4536">IFERROR(_xlfn.TEXTJOIN(", ",TRUE,_xlfn._xlws.SORT(_xlfn.UNIQUE(_xlfn._xlws.FILTER($K$2:$K$2889,($I$2:$I$2889=I4536)*($K$2:$K$2889&lt;&gt;""))))),"")</f>
        <v>Gus</v>
      </c>
      <c r="AY4536" s="1" t="str">
        <f t="shared" si="82"/>
        <v>Banho</v>
      </c>
      <c r="AZ4536" s="1" t="str">
        <f t="shared" si="83"/>
        <v>2555 | Gus | sábado, 4 de julho de 2026</v>
      </c>
      <c r="BA4536" s="1" t="str">
        <f t="shared" si="84"/>
        <v>Pacote</v>
      </c>
      <c r="BB4536" s="1" t="str">
        <f t="shared" si="85"/>
        <v>Banho Porte P Pelo Longo</v>
      </c>
      <c r="BC4536" s="1">
        <f t="shared" si="80"/>
        <v>62</v>
      </c>
    </row>
    <row r="4537" spans="1:55" x14ac:dyDescent="0.3">
      <c r="A4537" t="s">
        <v>11</v>
      </c>
      <c r="B4537" s="3">
        <v>46207</v>
      </c>
      <c r="C4537" t="s">
        <v>27</v>
      </c>
      <c r="F4537" t="s">
        <v>146</v>
      </c>
      <c r="G4537" t="s">
        <v>146</v>
      </c>
      <c r="H4537" t="s">
        <v>135</v>
      </c>
      <c r="I4537">
        <v>2555</v>
      </c>
      <c r="J4537" t="s">
        <v>52</v>
      </c>
      <c r="K4537" t="s">
        <v>152</v>
      </c>
      <c r="L4537">
        <v>5573991323671</v>
      </c>
      <c r="N4537">
        <v>0</v>
      </c>
      <c r="P4537">
        <v>0</v>
      </c>
      <c r="Q4537">
        <v>12</v>
      </c>
      <c r="R4537">
        <v>12</v>
      </c>
      <c r="S4537">
        <v>1</v>
      </c>
      <c r="AT4537" s="1"/>
      <c r="AU4537" s="2" t="str">
        <f t="shared" si="81"/>
        <v>sábado, 4 de julho de 2026</v>
      </c>
      <c r="AX4537" s="1" t="str" cm="1">
        <f t="array" ref="AX4537">IFERROR(_xlfn.TEXTJOIN(", ",TRUE,_xlfn._xlws.SORT(_xlfn.UNIQUE(_xlfn._xlws.FILTER($K$2:$K$2889,($I$2:$I$2889=I4537)*($K$2:$K$2889&lt;&gt;""))))),"")</f>
        <v>Gus</v>
      </c>
      <c r="AY4537" s="1" t="str">
        <f t="shared" si="82"/>
        <v>Serviços extras</v>
      </c>
      <c r="AZ4537" s="1" t="str">
        <f t="shared" si="83"/>
        <v>2555 | Gus | sábado, 4 de julho de 2026</v>
      </c>
      <c r="BA4537" s="1" t="str">
        <f t="shared" si="84"/>
        <v>Pacote</v>
      </c>
      <c r="BB4537" s="1" t="str">
        <f t="shared" si="85"/>
        <v/>
      </c>
      <c r="BC4537" s="1">
        <f t="shared" si="80"/>
        <v>12</v>
      </c>
    </row>
    <row r="4538" spans="1:55" x14ac:dyDescent="0.3">
      <c r="A4538" t="s">
        <v>11</v>
      </c>
      <c r="B4538" s="3">
        <v>46207</v>
      </c>
      <c r="C4538" t="s">
        <v>27</v>
      </c>
      <c r="F4538" t="s">
        <v>146</v>
      </c>
      <c r="G4538" t="s">
        <v>146</v>
      </c>
      <c r="H4538" t="s">
        <v>135</v>
      </c>
      <c r="I4538">
        <v>2555</v>
      </c>
      <c r="J4538" t="s">
        <v>52</v>
      </c>
      <c r="K4538" t="s">
        <v>152</v>
      </c>
      <c r="L4538">
        <v>5573991323671</v>
      </c>
      <c r="N4538">
        <v>0</v>
      </c>
      <c r="P4538">
        <v>0</v>
      </c>
      <c r="Q4538">
        <v>12</v>
      </c>
      <c r="R4538">
        <v>12</v>
      </c>
      <c r="S4538">
        <v>1</v>
      </c>
      <c r="AT4538" s="1"/>
      <c r="AU4538" s="2" t="str">
        <f t="shared" si="81"/>
        <v>sábado, 4 de julho de 2026</v>
      </c>
      <c r="AX4538" s="1" t="str" cm="1">
        <f t="array" ref="AX4538">IFERROR(_xlfn.TEXTJOIN(", ",TRUE,_xlfn._xlws.SORT(_xlfn.UNIQUE(_xlfn._xlws.FILTER($K$2:$K$2889,($I$2:$I$2889=I4538)*($K$2:$K$2889&lt;&gt;""))))),"")</f>
        <v>Gus</v>
      </c>
      <c r="AY4538" s="1" t="str">
        <f t="shared" si="82"/>
        <v>Serviços extras</v>
      </c>
      <c r="AZ4538" s="1" t="str">
        <f t="shared" si="83"/>
        <v>2555 | Gus | sábado, 4 de julho de 2026</v>
      </c>
      <c r="BA4538" s="1" t="str">
        <f t="shared" si="84"/>
        <v>Pacote</v>
      </c>
      <c r="BB4538" s="1" t="str">
        <f t="shared" si="85"/>
        <v/>
      </c>
      <c r="BC4538" s="1">
        <f t="shared" si="80"/>
        <v>12</v>
      </c>
    </row>
    <row r="4539" spans="1:55" x14ac:dyDescent="0.3">
      <c r="A4539" t="s">
        <v>925</v>
      </c>
      <c r="B4539" s="3">
        <v>46207</v>
      </c>
      <c r="C4539" t="s">
        <v>27</v>
      </c>
      <c r="F4539" t="s">
        <v>134</v>
      </c>
      <c r="G4539" t="s">
        <v>134</v>
      </c>
      <c r="H4539" t="s">
        <v>135</v>
      </c>
      <c r="I4539">
        <v>2792</v>
      </c>
      <c r="J4539" t="s">
        <v>613</v>
      </c>
      <c r="K4539" t="s">
        <v>835</v>
      </c>
      <c r="L4539">
        <v>557399844940</v>
      </c>
      <c r="N4539">
        <v>0</v>
      </c>
      <c r="P4539">
        <v>0</v>
      </c>
      <c r="Q4539">
        <v>62</v>
      </c>
      <c r="R4539">
        <v>62</v>
      </c>
      <c r="S4539">
        <v>1</v>
      </c>
      <c r="AT4539" s="1"/>
      <c r="AU4539" s="2" t="str">
        <f t="shared" si="81"/>
        <v>sábado, 4 de julho de 2026</v>
      </c>
      <c r="AX4539" s="1" t="str" cm="1">
        <f t="array" ref="AX4539">IFERROR(_xlfn.TEXTJOIN(", ",TRUE,_xlfn._xlws.SORT(_xlfn.UNIQUE(_xlfn._xlws.FILTER($K$2:$K$2889,($I$2:$I$2889=I4539)*($K$2:$K$2889&lt;&gt;""))))),"")</f>
        <v/>
      </c>
      <c r="AY4539" s="1" t="str">
        <f t="shared" si="82"/>
        <v>Banho</v>
      </c>
      <c r="AZ4539" s="1" t="str">
        <f t="shared" si="83"/>
        <v>2792 | Xico | sábado, 4 de julho de 2026</v>
      </c>
      <c r="BA4539" s="1" t="str">
        <f t="shared" si="84"/>
        <v>Pacote</v>
      </c>
      <c r="BB4539" s="1" t="str">
        <f t="shared" si="85"/>
        <v>Banho Porte P Pelo Longo</v>
      </c>
      <c r="BC4539" s="1">
        <f t="shared" si="80"/>
        <v>62</v>
      </c>
    </row>
    <row r="4540" spans="1:55" x14ac:dyDescent="0.3">
      <c r="A4540" t="s">
        <v>11</v>
      </c>
      <c r="B4540" s="3">
        <v>46207</v>
      </c>
      <c r="C4540" t="s">
        <v>27</v>
      </c>
      <c r="F4540" t="s">
        <v>134</v>
      </c>
      <c r="G4540" t="s">
        <v>134</v>
      </c>
      <c r="H4540" t="s">
        <v>135</v>
      </c>
      <c r="I4540">
        <v>2420</v>
      </c>
      <c r="J4540" t="s">
        <v>224</v>
      </c>
      <c r="K4540" t="s">
        <v>225</v>
      </c>
      <c r="L4540">
        <v>73999837554</v>
      </c>
      <c r="M4540">
        <v>73999785211</v>
      </c>
      <c r="N4540">
        <v>0</v>
      </c>
      <c r="P4540">
        <v>0</v>
      </c>
      <c r="Q4540">
        <v>62</v>
      </c>
      <c r="R4540">
        <v>62</v>
      </c>
      <c r="S4540">
        <v>1</v>
      </c>
      <c r="AH4540" t="s">
        <v>201</v>
      </c>
      <c r="AI4540" t="s">
        <v>204</v>
      </c>
      <c r="AJ4540" t="s">
        <v>192</v>
      </c>
      <c r="AK4540" t="s">
        <v>187</v>
      </c>
      <c r="AL4540" t="s">
        <v>188</v>
      </c>
      <c r="AT4540" s="1"/>
      <c r="AU4540" s="2" t="str">
        <f t="shared" si="81"/>
        <v>sábado, 4 de julho de 2026</v>
      </c>
      <c r="AX4540" s="1" t="str" cm="1">
        <f t="array" ref="AX4540">IFERROR(_xlfn.TEXTJOIN(", ",TRUE,_xlfn._xlws.SORT(_xlfn.UNIQUE(_xlfn._xlws.FILTER($K$2:$K$2889,($I$2:$I$2889=I4540)*($K$2:$K$2889&lt;&gt;""))))),"")</f>
        <v>Tiko</v>
      </c>
      <c r="AY4540" s="1" t="str">
        <f t="shared" si="82"/>
        <v>Banho</v>
      </c>
      <c r="AZ4540" s="1" t="str">
        <f t="shared" si="83"/>
        <v>2420 | Tiko | sábado, 4 de julho de 2026</v>
      </c>
      <c r="BA4540" s="1" t="str">
        <f t="shared" si="84"/>
        <v>Pacote</v>
      </c>
      <c r="BB4540" s="1" t="str">
        <f t="shared" si="85"/>
        <v>Banho Porte P Pelo Longo</v>
      </c>
      <c r="BC4540" s="1">
        <f t="shared" si="80"/>
        <v>62</v>
      </c>
    </row>
    <row r="4541" spans="1:55" x14ac:dyDescent="0.3">
      <c r="A4541" t="s">
        <v>11</v>
      </c>
      <c r="B4541" s="3">
        <v>46207</v>
      </c>
      <c r="C4541" t="s">
        <v>27</v>
      </c>
      <c r="F4541" t="s">
        <v>137</v>
      </c>
      <c r="G4541" t="s">
        <v>137</v>
      </c>
      <c r="H4541" t="s">
        <v>135</v>
      </c>
      <c r="I4541">
        <v>2420</v>
      </c>
      <c r="J4541" t="s">
        <v>224</v>
      </c>
      <c r="K4541" t="s">
        <v>225</v>
      </c>
      <c r="L4541">
        <v>73999837554</v>
      </c>
      <c r="M4541">
        <v>73999785211</v>
      </c>
      <c r="N4541">
        <v>0</v>
      </c>
      <c r="P4541">
        <v>0</v>
      </c>
      <c r="Q4541">
        <v>5</v>
      </c>
      <c r="R4541">
        <v>5</v>
      </c>
      <c r="S4541">
        <v>1</v>
      </c>
      <c r="AH4541" t="s">
        <v>201</v>
      </c>
      <c r="AI4541" t="s">
        <v>204</v>
      </c>
      <c r="AJ4541" t="s">
        <v>192</v>
      </c>
      <c r="AK4541" t="s">
        <v>187</v>
      </c>
      <c r="AL4541" t="s">
        <v>188</v>
      </c>
      <c r="AT4541" s="1"/>
      <c r="AU4541" s="2" t="str">
        <f t="shared" si="81"/>
        <v>sábado, 4 de julho de 2026</v>
      </c>
      <c r="AX4541" s="1" t="str" cm="1">
        <f t="array" ref="AX4541">IFERROR(_xlfn.TEXTJOIN(", ",TRUE,_xlfn._xlws.SORT(_xlfn.UNIQUE(_xlfn._xlws.FILTER($K$2:$K$2889,($I$2:$I$2889=I4541)*($K$2:$K$2889&lt;&gt;""))))),"")</f>
        <v>Tiko</v>
      </c>
      <c r="AY4541" s="1" t="str">
        <f t="shared" si="82"/>
        <v>Serviços extras</v>
      </c>
      <c r="AZ4541" s="1" t="str">
        <f t="shared" si="83"/>
        <v>2420 | Tiko | sábado, 4 de julho de 2026</v>
      </c>
      <c r="BA4541" s="1" t="str">
        <f t="shared" si="84"/>
        <v>Pacote</v>
      </c>
      <c r="BB4541" s="1" t="str">
        <f t="shared" si="85"/>
        <v/>
      </c>
      <c r="BC4541" s="1">
        <f t="shared" si="80"/>
        <v>5</v>
      </c>
    </row>
    <row r="4542" spans="1:55" x14ac:dyDescent="0.3">
      <c r="A4542" t="s">
        <v>141</v>
      </c>
      <c r="B4542" s="3">
        <v>46207</v>
      </c>
      <c r="C4542" t="s">
        <v>27</v>
      </c>
      <c r="F4542" t="s">
        <v>146</v>
      </c>
      <c r="G4542" t="s">
        <v>146</v>
      </c>
      <c r="H4542" t="s">
        <v>135</v>
      </c>
      <c r="I4542">
        <v>2420</v>
      </c>
      <c r="J4542" t="s">
        <v>224</v>
      </c>
      <c r="K4542" t="s">
        <v>225</v>
      </c>
      <c r="L4542">
        <v>73999837554</v>
      </c>
      <c r="M4542">
        <v>73999785211</v>
      </c>
      <c r="N4542">
        <v>0</v>
      </c>
      <c r="P4542">
        <v>0</v>
      </c>
      <c r="Q4542">
        <v>12</v>
      </c>
      <c r="R4542">
        <v>12</v>
      </c>
      <c r="S4542">
        <v>1</v>
      </c>
      <c r="AH4542" t="s">
        <v>201</v>
      </c>
      <c r="AI4542" t="s">
        <v>204</v>
      </c>
      <c r="AJ4542" t="s">
        <v>192</v>
      </c>
      <c r="AK4542" t="s">
        <v>187</v>
      </c>
      <c r="AL4542" t="s">
        <v>188</v>
      </c>
      <c r="AT4542" s="1"/>
      <c r="AU4542" s="2" t="str">
        <f t="shared" si="81"/>
        <v>sábado, 4 de julho de 2026</v>
      </c>
      <c r="AX4542" s="1" t="str" cm="1">
        <f t="array" ref="AX4542">IFERROR(_xlfn.TEXTJOIN(", ",TRUE,_xlfn._xlws.SORT(_xlfn.UNIQUE(_xlfn._xlws.FILTER($K$2:$K$2889,($I$2:$I$2889=I4542)*($K$2:$K$2889&lt;&gt;""))))),"")</f>
        <v>Tiko</v>
      </c>
      <c r="AY4542" s="1" t="str">
        <f t="shared" si="82"/>
        <v>Serviços extras</v>
      </c>
      <c r="AZ4542" s="1" t="str">
        <f t="shared" si="83"/>
        <v>2420 | Tiko | sábado, 4 de julho de 2026</v>
      </c>
      <c r="BA4542" s="1" t="str">
        <f t="shared" si="84"/>
        <v>Pacote</v>
      </c>
      <c r="BB4542" s="1" t="str">
        <f t="shared" si="85"/>
        <v/>
      </c>
      <c r="BC4542" s="1">
        <f t="shared" si="80"/>
        <v>12</v>
      </c>
    </row>
    <row r="4543" spans="1:55" x14ac:dyDescent="0.3">
      <c r="A4543" t="s">
        <v>11</v>
      </c>
      <c r="B4543" s="3">
        <v>46207</v>
      </c>
      <c r="C4543" t="s">
        <v>27</v>
      </c>
      <c r="F4543" t="s">
        <v>134</v>
      </c>
      <c r="G4543" t="s">
        <v>134</v>
      </c>
      <c r="H4543" t="s">
        <v>135</v>
      </c>
      <c r="I4543">
        <v>2856</v>
      </c>
      <c r="J4543" t="s">
        <v>170</v>
      </c>
      <c r="K4543" t="s">
        <v>171</v>
      </c>
      <c r="L4543">
        <v>557398170181</v>
      </c>
      <c r="N4543">
        <v>0</v>
      </c>
      <c r="P4543">
        <v>0</v>
      </c>
      <c r="Q4543">
        <v>62</v>
      </c>
      <c r="R4543">
        <v>62</v>
      </c>
      <c r="S4543">
        <v>1</v>
      </c>
      <c r="AT4543" s="1"/>
      <c r="AU4543" s="2" t="str">
        <f t="shared" si="81"/>
        <v>sábado, 4 de julho de 2026</v>
      </c>
      <c r="AX4543" s="1" t="str" cm="1">
        <f t="array" ref="AX4543">IFERROR(_xlfn.TEXTJOIN(", ",TRUE,_xlfn._xlws.SORT(_xlfn.UNIQUE(_xlfn._xlws.FILTER($K$2:$K$2889,($I$2:$I$2889=I4543)*($K$2:$K$2889&lt;&gt;""))))),"")</f>
        <v>Lua</v>
      </c>
      <c r="AY4543" s="1" t="str">
        <f t="shared" si="82"/>
        <v>Banho</v>
      </c>
      <c r="AZ4543" s="1" t="str">
        <f t="shared" si="83"/>
        <v>2856 | Lua | sábado, 4 de julho de 2026</v>
      </c>
      <c r="BA4543" s="1" t="str">
        <f t="shared" si="84"/>
        <v>Pacote</v>
      </c>
      <c r="BB4543" s="1" t="str">
        <f t="shared" si="85"/>
        <v>Banho Porte P Pelo Longo</v>
      </c>
      <c r="BC4543" s="1">
        <f t="shared" si="80"/>
        <v>62</v>
      </c>
    </row>
    <row r="4544" spans="1:55" x14ac:dyDescent="0.3">
      <c r="A4544" t="s">
        <v>11</v>
      </c>
      <c r="B4544" s="3">
        <v>46207</v>
      </c>
      <c r="C4544" t="s">
        <v>27</v>
      </c>
      <c r="F4544" t="s">
        <v>137</v>
      </c>
      <c r="G4544" t="s">
        <v>137</v>
      </c>
      <c r="H4544" t="s">
        <v>135</v>
      </c>
      <c r="I4544">
        <v>2856</v>
      </c>
      <c r="J4544" t="s">
        <v>170</v>
      </c>
      <c r="K4544" t="s">
        <v>171</v>
      </c>
      <c r="L4544">
        <v>557398170181</v>
      </c>
      <c r="N4544">
        <v>0</v>
      </c>
      <c r="P4544">
        <v>0</v>
      </c>
      <c r="Q4544">
        <v>5</v>
      </c>
      <c r="R4544">
        <v>5</v>
      </c>
      <c r="S4544">
        <v>1</v>
      </c>
      <c r="AT4544" s="1"/>
      <c r="AU4544" s="2" t="str">
        <f t="shared" si="81"/>
        <v>sábado, 4 de julho de 2026</v>
      </c>
      <c r="AX4544" s="1" t="str" cm="1">
        <f t="array" ref="AX4544">IFERROR(_xlfn.TEXTJOIN(", ",TRUE,_xlfn._xlws.SORT(_xlfn.UNIQUE(_xlfn._xlws.FILTER($K$2:$K$2889,($I$2:$I$2889=I4544)*($K$2:$K$2889&lt;&gt;""))))),"")</f>
        <v>Lua</v>
      </c>
      <c r="AY4544" s="1" t="str">
        <f t="shared" si="82"/>
        <v>Serviços extras</v>
      </c>
      <c r="AZ4544" s="1" t="str">
        <f t="shared" si="83"/>
        <v>2856 | Lua | sábado, 4 de julho de 2026</v>
      </c>
      <c r="BA4544" s="1" t="str">
        <f t="shared" si="84"/>
        <v>Pacote</v>
      </c>
      <c r="BB4544" s="1" t="str">
        <f t="shared" si="85"/>
        <v/>
      </c>
      <c r="BC4544" s="1">
        <f t="shared" si="80"/>
        <v>5</v>
      </c>
    </row>
    <row r="4545" spans="1:55" x14ac:dyDescent="0.3">
      <c r="A4545" t="s">
        <v>925</v>
      </c>
      <c r="B4545" s="3">
        <v>46209</v>
      </c>
      <c r="C4545" t="s">
        <v>43</v>
      </c>
      <c r="F4545" t="s">
        <v>134</v>
      </c>
      <c r="G4545" t="s">
        <v>134</v>
      </c>
      <c r="H4545" t="s">
        <v>135</v>
      </c>
      <c r="I4545">
        <v>2582</v>
      </c>
      <c r="J4545" t="s">
        <v>139</v>
      </c>
      <c r="K4545" t="s">
        <v>140</v>
      </c>
      <c r="L4545">
        <v>73999819959</v>
      </c>
      <c r="N4545">
        <v>0</v>
      </c>
      <c r="P4545">
        <v>0</v>
      </c>
      <c r="Q4545">
        <v>62</v>
      </c>
      <c r="R4545">
        <v>62</v>
      </c>
      <c r="S4545">
        <v>1</v>
      </c>
      <c r="AT4545" s="1"/>
      <c r="AU4545" s="2" t="str">
        <f t="shared" si="81"/>
        <v>segunda-feira, 6 de julho de 2026</v>
      </c>
      <c r="AX4545" s="1" t="str" cm="1">
        <f t="array" ref="AX4545">IFERROR(_xlfn.TEXTJOIN(", ",TRUE,_xlfn._xlws.SORT(_xlfn.UNIQUE(_xlfn._xlws.FILTER($K$2:$K$2889,($I$2:$I$2889=I4545)*($K$2:$K$2889&lt;&gt;""))))),"")</f>
        <v>Belinha, Lulu, Thor</v>
      </c>
      <c r="AY4545" s="1" t="str">
        <f t="shared" si="82"/>
        <v>Banho</v>
      </c>
      <c r="AZ4545" s="1" t="str">
        <f t="shared" si="83"/>
        <v>2582 | Lulu | segunda-feira, 6 de julho de 2026</v>
      </c>
      <c r="BA4545" s="1" t="str">
        <f t="shared" si="84"/>
        <v>Pacote</v>
      </c>
      <c r="BB4545" s="1" t="str">
        <f t="shared" si="85"/>
        <v>Banho Porte P Pelo Longo</v>
      </c>
      <c r="BC4545" s="1">
        <f t="shared" si="80"/>
        <v>62</v>
      </c>
    </row>
    <row r="4546" spans="1:55" x14ac:dyDescent="0.3">
      <c r="A4546" t="s">
        <v>925</v>
      </c>
      <c r="B4546" s="3">
        <v>46209</v>
      </c>
      <c r="C4546" t="s">
        <v>43</v>
      </c>
      <c r="F4546" t="s">
        <v>137</v>
      </c>
      <c r="G4546" t="s">
        <v>137</v>
      </c>
      <c r="H4546" t="s">
        <v>135</v>
      </c>
      <c r="I4546">
        <v>2582</v>
      </c>
      <c r="J4546" t="s">
        <v>139</v>
      </c>
      <c r="K4546" t="s">
        <v>140</v>
      </c>
      <c r="L4546">
        <v>73999819959</v>
      </c>
      <c r="N4546">
        <v>0</v>
      </c>
      <c r="P4546">
        <v>0</v>
      </c>
      <c r="Q4546">
        <v>5</v>
      </c>
      <c r="R4546">
        <v>5</v>
      </c>
      <c r="S4546">
        <v>1</v>
      </c>
      <c r="AT4546" s="1"/>
      <c r="AU4546" s="2" t="str">
        <f t="shared" si="81"/>
        <v>segunda-feira, 6 de julho de 2026</v>
      </c>
      <c r="AX4546" s="1" t="str" cm="1">
        <f t="array" ref="AX4546">IFERROR(_xlfn.TEXTJOIN(", ",TRUE,_xlfn._xlws.SORT(_xlfn.UNIQUE(_xlfn._xlws.FILTER($K$2:$K$2889,($I$2:$I$2889=I4546)*($K$2:$K$2889&lt;&gt;""))))),"")</f>
        <v>Belinha, Lulu, Thor</v>
      </c>
      <c r="AY4546" s="1" t="str">
        <f t="shared" si="82"/>
        <v>Serviços extras</v>
      </c>
      <c r="AZ4546" s="1" t="str">
        <f t="shared" si="83"/>
        <v>2582 | Lulu | segunda-feira, 6 de julho de 2026</v>
      </c>
      <c r="BA4546" s="1" t="str">
        <f t="shared" si="84"/>
        <v>Pacote</v>
      </c>
      <c r="BB4546" s="1" t="str">
        <f t="shared" si="85"/>
        <v/>
      </c>
      <c r="BC4546" s="1">
        <f t="shared" si="80"/>
        <v>5</v>
      </c>
    </row>
    <row r="4547" spans="1:55" x14ac:dyDescent="0.3">
      <c r="A4547" t="s">
        <v>141</v>
      </c>
      <c r="B4547" s="3">
        <v>46209</v>
      </c>
      <c r="C4547" t="s">
        <v>43</v>
      </c>
      <c r="F4547" t="s">
        <v>134</v>
      </c>
      <c r="G4547" t="s">
        <v>134</v>
      </c>
      <c r="H4547" t="s">
        <v>135</v>
      </c>
      <c r="I4547">
        <v>2582</v>
      </c>
      <c r="J4547" t="s">
        <v>139</v>
      </c>
      <c r="K4547" t="s">
        <v>140</v>
      </c>
      <c r="L4547">
        <v>73999819959</v>
      </c>
      <c r="N4547">
        <v>0</v>
      </c>
      <c r="P4547">
        <v>0</v>
      </c>
      <c r="Q4547">
        <v>62</v>
      </c>
      <c r="R4547">
        <v>62</v>
      </c>
      <c r="S4547">
        <v>1</v>
      </c>
      <c r="AT4547" s="1"/>
      <c r="AU4547" s="2" t="str">
        <f t="shared" si="81"/>
        <v>segunda-feira, 6 de julho de 2026</v>
      </c>
      <c r="AX4547" s="1" t="str" cm="1">
        <f t="array" ref="AX4547">IFERROR(_xlfn.TEXTJOIN(", ",TRUE,_xlfn._xlws.SORT(_xlfn.UNIQUE(_xlfn._xlws.FILTER($K$2:$K$2889,($I$2:$I$2889=I4547)*($K$2:$K$2889&lt;&gt;""))))),"")</f>
        <v>Belinha, Lulu, Thor</v>
      </c>
      <c r="AY4547" s="1" t="str">
        <f t="shared" si="82"/>
        <v>Banho</v>
      </c>
      <c r="AZ4547" s="1" t="str">
        <f t="shared" si="83"/>
        <v>2582 | Lulu | segunda-feira, 6 de julho de 2026</v>
      </c>
      <c r="BA4547" s="1" t="str">
        <f t="shared" si="84"/>
        <v>Pacote</v>
      </c>
      <c r="BB4547" s="1" t="str">
        <f t="shared" si="85"/>
        <v>Banho Porte P Pelo Longo</v>
      </c>
      <c r="BC4547" s="1">
        <f t="shared" si="80"/>
        <v>62</v>
      </c>
    </row>
    <row r="4548" spans="1:55" x14ac:dyDescent="0.3">
      <c r="A4548" t="s">
        <v>141</v>
      </c>
      <c r="B4548" s="3">
        <v>46209</v>
      </c>
      <c r="C4548" t="s">
        <v>43</v>
      </c>
      <c r="F4548" t="s">
        <v>137</v>
      </c>
      <c r="G4548" t="s">
        <v>137</v>
      </c>
      <c r="H4548" t="s">
        <v>135</v>
      </c>
      <c r="I4548">
        <v>2582</v>
      </c>
      <c r="J4548" t="s">
        <v>139</v>
      </c>
      <c r="K4548" t="s">
        <v>140</v>
      </c>
      <c r="L4548">
        <v>73999819959</v>
      </c>
      <c r="N4548">
        <v>0</v>
      </c>
      <c r="P4548">
        <v>0</v>
      </c>
      <c r="Q4548">
        <v>5</v>
      </c>
      <c r="R4548">
        <v>5</v>
      </c>
      <c r="S4548">
        <v>1</v>
      </c>
      <c r="AT4548" s="1"/>
      <c r="AU4548" s="2" t="str">
        <f t="shared" si="81"/>
        <v>segunda-feira, 6 de julho de 2026</v>
      </c>
      <c r="AX4548" s="1" t="str" cm="1">
        <f t="array" ref="AX4548">IFERROR(_xlfn.TEXTJOIN(", ",TRUE,_xlfn._xlws.SORT(_xlfn.UNIQUE(_xlfn._xlws.FILTER($K$2:$K$2889,($I$2:$I$2889=I4548)*($K$2:$K$2889&lt;&gt;""))))),"")</f>
        <v>Belinha, Lulu, Thor</v>
      </c>
      <c r="AY4548" s="1" t="str">
        <f t="shared" si="82"/>
        <v>Serviços extras</v>
      </c>
      <c r="AZ4548" s="1" t="str">
        <f t="shared" si="83"/>
        <v>2582 | Lulu | segunda-feira, 6 de julho de 2026</v>
      </c>
      <c r="BA4548" s="1" t="str">
        <f t="shared" si="84"/>
        <v>Pacote</v>
      </c>
      <c r="BB4548" s="1" t="str">
        <f t="shared" si="85"/>
        <v/>
      </c>
      <c r="BC4548" s="1">
        <f t="shared" si="80"/>
        <v>5</v>
      </c>
    </row>
    <row r="4549" spans="1:55" x14ac:dyDescent="0.3">
      <c r="A4549" t="s">
        <v>141</v>
      </c>
      <c r="B4549" s="3">
        <v>46209</v>
      </c>
      <c r="C4549" t="s">
        <v>43</v>
      </c>
      <c r="D4549">
        <v>5970</v>
      </c>
      <c r="F4549" t="s">
        <v>134</v>
      </c>
      <c r="G4549" t="s">
        <v>134</v>
      </c>
      <c r="H4549" t="s">
        <v>135</v>
      </c>
      <c r="I4549">
        <v>2291</v>
      </c>
      <c r="J4549" t="s">
        <v>253</v>
      </c>
      <c r="K4549" t="s">
        <v>254</v>
      </c>
      <c r="L4549">
        <v>557388111378</v>
      </c>
      <c r="N4549">
        <v>0</v>
      </c>
      <c r="P4549">
        <v>0</v>
      </c>
      <c r="Q4549">
        <v>62</v>
      </c>
      <c r="R4549">
        <v>62</v>
      </c>
      <c r="S4549">
        <v>1</v>
      </c>
      <c r="AH4549" t="s">
        <v>229</v>
      </c>
      <c r="AI4549" t="s">
        <v>227</v>
      </c>
      <c r="AJ4549" t="s">
        <v>192</v>
      </c>
      <c r="AK4549" t="s">
        <v>190</v>
      </c>
      <c r="AL4549" t="s">
        <v>188</v>
      </c>
      <c r="AM4549" t="s">
        <v>255</v>
      </c>
      <c r="AT4549" s="1"/>
      <c r="AU4549" s="2" t="str">
        <f t="shared" si="81"/>
        <v>segunda-feira, 6 de julho de 2026</v>
      </c>
      <c r="AX4549" s="1" t="str" cm="1">
        <f t="array" ref="AX4549">IFERROR(_xlfn.TEXTJOIN(", ",TRUE,_xlfn._xlws.SORT(_xlfn.UNIQUE(_xlfn._xlws.FILTER($K$2:$K$2889,($I$2:$I$2889=I4549)*($K$2:$K$2889&lt;&gt;""))))),"")</f>
        <v>Margot</v>
      </c>
      <c r="AY4549" s="1" t="str">
        <f t="shared" si="82"/>
        <v>Banho</v>
      </c>
      <c r="AZ4549" s="1" t="str">
        <f t="shared" si="83"/>
        <v>5970 | Margot</v>
      </c>
      <c r="BA4549" s="1" t="str">
        <f t="shared" si="84"/>
        <v>Pacote</v>
      </c>
      <c r="BB4549" s="1" t="str">
        <f t="shared" si="85"/>
        <v>Banho Porte P Pelo Longo</v>
      </c>
      <c r="BC4549" s="1">
        <f t="shared" si="80"/>
        <v>62</v>
      </c>
    </row>
    <row r="4550" spans="1:55" x14ac:dyDescent="0.3">
      <c r="A4550" t="s">
        <v>141</v>
      </c>
      <c r="B4550" s="3">
        <v>46209</v>
      </c>
      <c r="C4550" t="s">
        <v>43</v>
      </c>
      <c r="D4550">
        <v>5970</v>
      </c>
      <c r="F4550" t="s">
        <v>169</v>
      </c>
      <c r="G4550" t="s">
        <v>169</v>
      </c>
      <c r="H4550" t="s">
        <v>135</v>
      </c>
      <c r="I4550">
        <v>2291</v>
      </c>
      <c r="J4550" t="s">
        <v>253</v>
      </c>
      <c r="K4550" t="s">
        <v>254</v>
      </c>
      <c r="L4550">
        <v>557388111378</v>
      </c>
      <c r="N4550">
        <v>0</v>
      </c>
      <c r="P4550">
        <v>0</v>
      </c>
      <c r="Q4550">
        <v>10</v>
      </c>
      <c r="R4550">
        <v>10</v>
      </c>
      <c r="S4550">
        <v>1</v>
      </c>
      <c r="AH4550" t="s">
        <v>229</v>
      </c>
      <c r="AI4550" t="s">
        <v>227</v>
      </c>
      <c r="AJ4550" t="s">
        <v>192</v>
      </c>
      <c r="AK4550" t="s">
        <v>190</v>
      </c>
      <c r="AL4550" t="s">
        <v>188</v>
      </c>
      <c r="AM4550" t="s">
        <v>255</v>
      </c>
      <c r="AT4550" s="1"/>
      <c r="AU4550" s="2" t="str">
        <f t="shared" si="81"/>
        <v>segunda-feira, 6 de julho de 2026</v>
      </c>
      <c r="AX4550" s="1" t="str" cm="1">
        <f t="array" ref="AX4550">IFERROR(_xlfn.TEXTJOIN(", ",TRUE,_xlfn._xlws.SORT(_xlfn.UNIQUE(_xlfn._xlws.FILTER($K$2:$K$2889,($I$2:$I$2889=I4550)*($K$2:$K$2889&lt;&gt;""))))),"")</f>
        <v>Margot</v>
      </c>
      <c r="AY4550" s="1" t="str">
        <f t="shared" si="82"/>
        <v>Serviços extras</v>
      </c>
      <c r="AZ4550" s="1" t="str">
        <f t="shared" si="83"/>
        <v>5970 | Margot</v>
      </c>
      <c r="BA4550" s="1" t="str">
        <f t="shared" si="84"/>
        <v>Pacote</v>
      </c>
      <c r="BB4550" s="1" t="str">
        <f t="shared" si="85"/>
        <v/>
      </c>
      <c r="BC4550" s="1">
        <f t="shared" si="80"/>
        <v>10</v>
      </c>
    </row>
    <row r="4551" spans="1:55" x14ac:dyDescent="0.3">
      <c r="A4551" t="s">
        <v>925</v>
      </c>
      <c r="B4551" s="3">
        <v>46209</v>
      </c>
      <c r="C4551" t="s">
        <v>43</v>
      </c>
      <c r="F4551" t="s">
        <v>134</v>
      </c>
      <c r="G4551" t="s">
        <v>134</v>
      </c>
      <c r="H4551" t="s">
        <v>135</v>
      </c>
      <c r="I4551">
        <v>2460</v>
      </c>
      <c r="J4551" t="s">
        <v>80</v>
      </c>
      <c r="K4551" t="s">
        <v>226</v>
      </c>
      <c r="L4551">
        <v>5573999538444</v>
      </c>
      <c r="N4551">
        <v>0</v>
      </c>
      <c r="P4551">
        <v>0</v>
      </c>
      <c r="Q4551">
        <v>62</v>
      </c>
      <c r="R4551">
        <v>62</v>
      </c>
      <c r="S4551">
        <v>1</v>
      </c>
      <c r="AH4551" t="s">
        <v>219</v>
      </c>
      <c r="AI4551" t="s">
        <v>227</v>
      </c>
      <c r="AJ4551" t="s">
        <v>192</v>
      </c>
      <c r="AK4551" t="s">
        <v>187</v>
      </c>
      <c r="AL4551" t="s">
        <v>188</v>
      </c>
      <c r="AT4551" s="1"/>
      <c r="AU4551" s="2" t="str">
        <f t="shared" si="81"/>
        <v>segunda-feira, 6 de julho de 2026</v>
      </c>
      <c r="AX4551" s="1" t="str" cm="1">
        <f t="array" ref="AX4551">IFERROR(_xlfn.TEXTJOIN(", ",TRUE,_xlfn._xlws.SORT(_xlfn.UNIQUE(_xlfn._xlws.FILTER($K$2:$K$2889,($I$2:$I$2889=I4551)*($K$2:$K$2889&lt;&gt;""))))),"")</f>
        <v>Pepo</v>
      </c>
      <c r="AY4551" s="1" t="str">
        <f t="shared" si="82"/>
        <v>Banho</v>
      </c>
      <c r="AZ4551" s="1" t="str">
        <f t="shared" si="83"/>
        <v>2460 | Pepo | segunda-feira, 6 de julho de 2026</v>
      </c>
      <c r="BA4551" s="1" t="str">
        <f t="shared" si="84"/>
        <v>Pacote</v>
      </c>
      <c r="BB4551" s="1" t="str">
        <f t="shared" si="85"/>
        <v>Banho Porte P Pelo Longo</v>
      </c>
      <c r="BC4551" s="1">
        <f t="shared" si="80"/>
        <v>62</v>
      </c>
    </row>
    <row r="4552" spans="1:55" x14ac:dyDescent="0.3">
      <c r="A4552" t="s">
        <v>925</v>
      </c>
      <c r="B4552" s="3">
        <v>46209</v>
      </c>
      <c r="C4552" t="s">
        <v>43</v>
      </c>
      <c r="F4552" t="s">
        <v>137</v>
      </c>
      <c r="G4552" t="s">
        <v>137</v>
      </c>
      <c r="H4552" t="s">
        <v>135</v>
      </c>
      <c r="I4552">
        <v>2460</v>
      </c>
      <c r="J4552" t="s">
        <v>80</v>
      </c>
      <c r="K4552" t="s">
        <v>226</v>
      </c>
      <c r="L4552">
        <v>5573999538444</v>
      </c>
      <c r="N4552">
        <v>0</v>
      </c>
      <c r="P4552">
        <v>0</v>
      </c>
      <c r="Q4552">
        <v>5</v>
      </c>
      <c r="R4552">
        <v>5</v>
      </c>
      <c r="S4552">
        <v>1</v>
      </c>
      <c r="AH4552" t="s">
        <v>219</v>
      </c>
      <c r="AI4552" t="s">
        <v>227</v>
      </c>
      <c r="AJ4552" t="s">
        <v>192</v>
      </c>
      <c r="AK4552" t="s">
        <v>187</v>
      </c>
      <c r="AL4552" t="s">
        <v>188</v>
      </c>
      <c r="AT4552" s="1"/>
      <c r="AU4552" s="2" t="str">
        <f t="shared" si="81"/>
        <v>segunda-feira, 6 de julho de 2026</v>
      </c>
      <c r="AX4552" s="1" t="str" cm="1">
        <f t="array" ref="AX4552">IFERROR(_xlfn.TEXTJOIN(", ",TRUE,_xlfn._xlws.SORT(_xlfn.UNIQUE(_xlfn._xlws.FILTER($K$2:$K$2889,($I$2:$I$2889=I4552)*($K$2:$K$2889&lt;&gt;""))))),"")</f>
        <v>Pepo</v>
      </c>
      <c r="AY4552" s="1" t="str">
        <f t="shared" si="82"/>
        <v>Serviços extras</v>
      </c>
      <c r="AZ4552" s="1" t="str">
        <f t="shared" si="83"/>
        <v>2460 | Pepo | segunda-feira, 6 de julho de 2026</v>
      </c>
      <c r="BA4552" s="1" t="str">
        <f t="shared" si="84"/>
        <v>Pacote</v>
      </c>
      <c r="BB4552" s="1" t="str">
        <f t="shared" si="85"/>
        <v/>
      </c>
      <c r="BC4552" s="1">
        <f t="shared" si="80"/>
        <v>5</v>
      </c>
    </row>
    <row r="4553" spans="1:55" x14ac:dyDescent="0.3">
      <c r="A4553" t="s">
        <v>141</v>
      </c>
      <c r="B4553" s="3">
        <v>46210</v>
      </c>
      <c r="C4553" t="s">
        <v>46</v>
      </c>
      <c r="D4553">
        <v>5981</v>
      </c>
      <c r="F4553" t="s">
        <v>134</v>
      </c>
      <c r="G4553" t="s">
        <v>134</v>
      </c>
      <c r="H4553" t="s">
        <v>135</v>
      </c>
      <c r="I4553">
        <v>2515</v>
      </c>
      <c r="J4553" t="s">
        <v>231</v>
      </c>
      <c r="K4553" t="s">
        <v>232</v>
      </c>
      <c r="L4553">
        <v>11989714704</v>
      </c>
      <c r="N4553">
        <v>0</v>
      </c>
      <c r="P4553">
        <v>0</v>
      </c>
      <c r="Q4553">
        <v>62</v>
      </c>
      <c r="R4553">
        <v>62</v>
      </c>
      <c r="S4553">
        <v>1</v>
      </c>
      <c r="AH4553" t="s">
        <v>229</v>
      </c>
      <c r="AI4553" t="s">
        <v>233</v>
      </c>
      <c r="AJ4553" t="s">
        <v>192</v>
      </c>
      <c r="AK4553" t="s">
        <v>187</v>
      </c>
      <c r="AL4553" t="s">
        <v>188</v>
      </c>
      <c r="AT4553" s="1"/>
      <c r="AU4553" s="2" t="str">
        <f t="shared" si="81"/>
        <v>terça-feira, 7 de julho de 2026</v>
      </c>
      <c r="AX4553" s="1" t="str" cm="1">
        <f t="array" ref="AX4553">IFERROR(_xlfn.TEXTJOIN(", ",TRUE,_xlfn._xlws.SORT(_xlfn.UNIQUE(_xlfn._xlws.FILTER($K$2:$K$2889,($I$2:$I$2889=I4553)*($K$2:$K$2889&lt;&gt;""))))),"")</f>
        <v>Vinny</v>
      </c>
      <c r="AY4553" s="1" t="str">
        <f t="shared" si="82"/>
        <v>Banho</v>
      </c>
      <c r="AZ4553" s="1" t="str">
        <f t="shared" si="83"/>
        <v>5981 | Vinny</v>
      </c>
      <c r="BA4553" s="1" t="str">
        <f t="shared" si="84"/>
        <v>Pacote</v>
      </c>
      <c r="BB4553" s="1" t="str">
        <f t="shared" si="85"/>
        <v>Banho Porte P Pelo Longo</v>
      </c>
      <c r="BC4553" s="1">
        <f t="shared" si="80"/>
        <v>62</v>
      </c>
    </row>
    <row r="4554" spans="1:55" x14ac:dyDescent="0.3">
      <c r="A4554" t="s">
        <v>141</v>
      </c>
      <c r="B4554" s="3">
        <v>46210</v>
      </c>
      <c r="C4554" t="s">
        <v>46</v>
      </c>
      <c r="D4554">
        <v>5981</v>
      </c>
      <c r="F4554" t="s">
        <v>137</v>
      </c>
      <c r="G4554" t="s">
        <v>137</v>
      </c>
      <c r="H4554" t="s">
        <v>135</v>
      </c>
      <c r="I4554">
        <v>2515</v>
      </c>
      <c r="J4554" t="s">
        <v>231</v>
      </c>
      <c r="K4554" t="s">
        <v>232</v>
      </c>
      <c r="L4554">
        <v>11989714704</v>
      </c>
      <c r="N4554">
        <v>0</v>
      </c>
      <c r="P4554">
        <v>0</v>
      </c>
      <c r="Q4554">
        <v>5</v>
      </c>
      <c r="R4554">
        <v>5</v>
      </c>
      <c r="S4554">
        <v>1</v>
      </c>
      <c r="AH4554" t="s">
        <v>229</v>
      </c>
      <c r="AI4554" t="s">
        <v>233</v>
      </c>
      <c r="AJ4554" t="s">
        <v>192</v>
      </c>
      <c r="AK4554" t="s">
        <v>187</v>
      </c>
      <c r="AL4554" t="s">
        <v>188</v>
      </c>
      <c r="AT4554" s="1"/>
      <c r="AU4554" s="2" t="str">
        <f t="shared" si="81"/>
        <v>terça-feira, 7 de julho de 2026</v>
      </c>
      <c r="AX4554" s="1" t="str" cm="1">
        <f t="array" ref="AX4554">IFERROR(_xlfn.TEXTJOIN(", ",TRUE,_xlfn._xlws.SORT(_xlfn.UNIQUE(_xlfn._xlws.FILTER($K$2:$K$2889,($I$2:$I$2889=I4554)*($K$2:$K$2889&lt;&gt;""))))),"")</f>
        <v>Vinny</v>
      </c>
      <c r="AY4554" s="1" t="str">
        <f t="shared" si="82"/>
        <v>Serviços extras</v>
      </c>
      <c r="AZ4554" s="1" t="str">
        <f t="shared" si="83"/>
        <v>5981 | Vinny</v>
      </c>
      <c r="BA4554" s="1" t="str">
        <f t="shared" si="84"/>
        <v>Pacote</v>
      </c>
      <c r="BB4554" s="1" t="str">
        <f t="shared" si="85"/>
        <v/>
      </c>
      <c r="BC4554" s="1">
        <f t="shared" si="80"/>
        <v>5</v>
      </c>
    </row>
    <row r="4555" spans="1:55" x14ac:dyDescent="0.3">
      <c r="A4555" t="s">
        <v>141</v>
      </c>
      <c r="B4555" s="3">
        <v>46210</v>
      </c>
      <c r="C4555" t="s">
        <v>46</v>
      </c>
      <c r="D4555">
        <v>5976</v>
      </c>
      <c r="F4555" t="s">
        <v>134</v>
      </c>
      <c r="G4555" t="s">
        <v>134</v>
      </c>
      <c r="H4555" t="s">
        <v>135</v>
      </c>
      <c r="I4555">
        <v>2826</v>
      </c>
      <c r="J4555" t="s">
        <v>215</v>
      </c>
      <c r="K4555" t="s">
        <v>216</v>
      </c>
      <c r="L4555">
        <v>557388078367</v>
      </c>
      <c r="N4555">
        <v>0</v>
      </c>
      <c r="P4555">
        <v>0</v>
      </c>
      <c r="Q4555">
        <v>62</v>
      </c>
      <c r="R4555">
        <v>62</v>
      </c>
      <c r="S4555">
        <v>1</v>
      </c>
      <c r="AH4555" t="s">
        <v>207</v>
      </c>
      <c r="AT4555" s="1"/>
      <c r="AU4555" s="2" t="str">
        <f t="shared" si="81"/>
        <v>terça-feira, 7 de julho de 2026</v>
      </c>
      <c r="AX4555" s="1" t="str" cm="1">
        <f t="array" ref="AX4555">IFERROR(_xlfn.TEXTJOIN(", ",TRUE,_xlfn._xlws.SORT(_xlfn.UNIQUE(_xlfn._xlws.FILTER($K$2:$K$2889,($I$2:$I$2889=I4555)*($K$2:$K$2889&lt;&gt;""))))),"")</f>
        <v>Chico, Donna</v>
      </c>
      <c r="AY4555" s="1" t="str">
        <f t="shared" si="82"/>
        <v>Banho</v>
      </c>
      <c r="AZ4555" s="1" t="str">
        <f t="shared" si="83"/>
        <v>5976 | Donna</v>
      </c>
      <c r="BA4555" s="1" t="str">
        <f t="shared" si="84"/>
        <v>Pacote</v>
      </c>
      <c r="BB4555" s="1" t="str">
        <f t="shared" si="85"/>
        <v>Banho Porte P Pelo Longo</v>
      </c>
      <c r="BC4555" s="1">
        <f t="shared" ref="BC4555:BC4604" si="86">IF(ISBLANK(B4555),"", IF(ISBLANK(R4555),Q4555*S4555,R4555*S4555))</f>
        <v>62</v>
      </c>
    </row>
    <row r="4556" spans="1:55" x14ac:dyDescent="0.3">
      <c r="A4556" t="s">
        <v>141</v>
      </c>
      <c r="B4556" s="3">
        <v>46210</v>
      </c>
      <c r="C4556" t="s">
        <v>46</v>
      </c>
      <c r="D4556">
        <v>5976</v>
      </c>
      <c r="F4556" t="s">
        <v>137</v>
      </c>
      <c r="G4556" t="s">
        <v>137</v>
      </c>
      <c r="H4556" t="s">
        <v>135</v>
      </c>
      <c r="I4556">
        <v>2826</v>
      </c>
      <c r="J4556" t="s">
        <v>215</v>
      </c>
      <c r="K4556" t="s">
        <v>216</v>
      </c>
      <c r="L4556">
        <v>557388078367</v>
      </c>
      <c r="N4556">
        <v>0</v>
      </c>
      <c r="P4556">
        <v>0</v>
      </c>
      <c r="Q4556">
        <v>5</v>
      </c>
      <c r="R4556">
        <v>5</v>
      </c>
      <c r="S4556">
        <v>1</v>
      </c>
      <c r="AH4556" t="s">
        <v>207</v>
      </c>
      <c r="AT4556" s="1"/>
      <c r="AU4556" s="2" t="str">
        <f t="shared" si="81"/>
        <v>terça-feira, 7 de julho de 2026</v>
      </c>
      <c r="AX4556" s="1" t="str" cm="1">
        <f t="array" ref="AX4556">IFERROR(_xlfn.TEXTJOIN(", ",TRUE,_xlfn._xlws.SORT(_xlfn.UNIQUE(_xlfn._xlws.FILTER($K$2:$K$2889,($I$2:$I$2889=I4556)*($K$2:$K$2889&lt;&gt;""))))),"")</f>
        <v>Chico, Donna</v>
      </c>
      <c r="AY4556" s="1" t="str">
        <f t="shared" si="82"/>
        <v>Serviços extras</v>
      </c>
      <c r="AZ4556" s="1" t="str">
        <f t="shared" si="83"/>
        <v>5976 | Donna</v>
      </c>
      <c r="BA4556" s="1" t="str">
        <f t="shared" si="84"/>
        <v>Pacote</v>
      </c>
      <c r="BB4556" s="1" t="str">
        <f t="shared" si="85"/>
        <v/>
      </c>
      <c r="BC4556" s="1">
        <f t="shared" si="86"/>
        <v>5</v>
      </c>
    </row>
    <row r="4557" spans="1:55" x14ac:dyDescent="0.3">
      <c r="A4557" t="s">
        <v>925</v>
      </c>
      <c r="B4557" s="3">
        <v>46210</v>
      </c>
      <c r="C4557" t="s">
        <v>46</v>
      </c>
      <c r="F4557" t="s">
        <v>134</v>
      </c>
      <c r="G4557" t="s">
        <v>134</v>
      </c>
      <c r="H4557" t="s">
        <v>135</v>
      </c>
      <c r="I4557">
        <v>2298</v>
      </c>
      <c r="J4557" t="s">
        <v>70</v>
      </c>
      <c r="K4557" t="s">
        <v>221</v>
      </c>
      <c r="L4557">
        <v>71997100766</v>
      </c>
      <c r="N4557">
        <v>0</v>
      </c>
      <c r="P4557">
        <v>0</v>
      </c>
      <c r="Q4557">
        <v>62</v>
      </c>
      <c r="R4557">
        <v>62</v>
      </c>
      <c r="S4557">
        <v>1</v>
      </c>
      <c r="AH4557" t="s">
        <v>222</v>
      </c>
      <c r="AI4557" t="s">
        <v>223</v>
      </c>
      <c r="AM4557" t="s">
        <v>867</v>
      </c>
      <c r="AT4557" s="1"/>
      <c r="AU4557" s="2" t="str">
        <f t="shared" si="81"/>
        <v>terça-feira, 7 de julho de 2026</v>
      </c>
      <c r="AX4557" s="1" t="str" cm="1">
        <f t="array" ref="AX4557">IFERROR(_xlfn.TEXTJOIN(", ",TRUE,_xlfn._xlws.SORT(_xlfn.UNIQUE(_xlfn._xlws.FILTER($K$2:$K$2889,($I$2:$I$2889=I4557)*($K$2:$K$2889&lt;&gt;""))))),"")</f>
        <v>Zara</v>
      </c>
      <c r="AY4557" s="1" t="str">
        <f t="shared" si="82"/>
        <v>Banho</v>
      </c>
      <c r="AZ4557" s="1" t="str">
        <f t="shared" si="83"/>
        <v>2298 | Zara | terça-feira, 7 de julho de 2026</v>
      </c>
      <c r="BA4557" s="1" t="str">
        <f t="shared" si="84"/>
        <v>Pacote</v>
      </c>
      <c r="BB4557" s="1" t="str">
        <f t="shared" si="85"/>
        <v>Banho Porte P Pelo Longo</v>
      </c>
      <c r="BC4557" s="1">
        <f t="shared" si="86"/>
        <v>62</v>
      </c>
    </row>
    <row r="4558" spans="1:55" x14ac:dyDescent="0.3">
      <c r="A4558" t="s">
        <v>925</v>
      </c>
      <c r="B4558" s="3">
        <v>46210</v>
      </c>
      <c r="C4558" t="s">
        <v>46</v>
      </c>
      <c r="F4558" t="s">
        <v>137</v>
      </c>
      <c r="G4558" t="s">
        <v>137</v>
      </c>
      <c r="H4558" t="s">
        <v>135</v>
      </c>
      <c r="I4558">
        <v>2298</v>
      </c>
      <c r="J4558" t="s">
        <v>70</v>
      </c>
      <c r="K4558" t="s">
        <v>221</v>
      </c>
      <c r="L4558">
        <v>71997100766</v>
      </c>
      <c r="N4558">
        <v>0</v>
      </c>
      <c r="P4558">
        <v>0</v>
      </c>
      <c r="Q4558">
        <v>5</v>
      </c>
      <c r="R4558">
        <v>5</v>
      </c>
      <c r="S4558">
        <v>1</v>
      </c>
      <c r="AH4558" t="s">
        <v>222</v>
      </c>
      <c r="AI4558" t="s">
        <v>223</v>
      </c>
      <c r="AM4558" t="s">
        <v>867</v>
      </c>
      <c r="AT4558" s="1"/>
      <c r="AU4558" s="2" t="str">
        <f t="shared" si="81"/>
        <v>terça-feira, 7 de julho de 2026</v>
      </c>
      <c r="AX4558" s="1" t="str" cm="1">
        <f t="array" ref="AX4558">IFERROR(_xlfn.TEXTJOIN(", ",TRUE,_xlfn._xlws.SORT(_xlfn.UNIQUE(_xlfn._xlws.FILTER($K$2:$K$2889,($I$2:$I$2889=I4558)*($K$2:$K$2889&lt;&gt;""))))),"")</f>
        <v>Zara</v>
      </c>
      <c r="AY4558" s="1" t="str">
        <f t="shared" si="82"/>
        <v>Serviços extras</v>
      </c>
      <c r="AZ4558" s="1" t="str">
        <f t="shared" si="83"/>
        <v>2298 | Zara | terça-feira, 7 de julho de 2026</v>
      </c>
      <c r="BA4558" s="1" t="str">
        <f t="shared" si="84"/>
        <v>Pacote</v>
      </c>
      <c r="BB4558" s="1" t="str">
        <f t="shared" si="85"/>
        <v/>
      </c>
      <c r="BC4558" s="1">
        <f t="shared" si="86"/>
        <v>5</v>
      </c>
    </row>
    <row r="4559" spans="1:55" x14ac:dyDescent="0.3">
      <c r="A4559" t="s">
        <v>141</v>
      </c>
      <c r="B4559" s="3">
        <v>46210</v>
      </c>
      <c r="C4559" t="s">
        <v>46</v>
      </c>
      <c r="F4559" t="s">
        <v>177</v>
      </c>
      <c r="G4559" t="s">
        <v>874</v>
      </c>
      <c r="H4559" t="s">
        <v>135</v>
      </c>
      <c r="I4559">
        <v>2647</v>
      </c>
      <c r="J4559" t="s">
        <v>158</v>
      </c>
      <c r="K4559" t="s">
        <v>160</v>
      </c>
      <c r="L4559">
        <v>5573991627455</v>
      </c>
      <c r="N4559">
        <v>0</v>
      </c>
      <c r="P4559">
        <v>0</v>
      </c>
      <c r="Q4559">
        <v>90</v>
      </c>
      <c r="R4559">
        <v>90</v>
      </c>
      <c r="S4559">
        <v>1</v>
      </c>
      <c r="AT4559" s="1"/>
      <c r="AU4559" s="2" t="str">
        <f t="shared" si="81"/>
        <v>terça-feira, 7 de julho de 2026</v>
      </c>
      <c r="AX4559" s="1" t="str" cm="1">
        <f t="array" ref="AX4559">IFERROR(_xlfn.TEXTJOIN(", ",TRUE,_xlfn._xlws.SORT(_xlfn.UNIQUE(_xlfn._xlws.FILTER($K$2:$K$2889,($I$2:$I$2889=I4559)*($K$2:$K$2889&lt;&gt;""))))),"")</f>
        <v>Fred</v>
      </c>
      <c r="AY4559" s="1" t="str">
        <f t="shared" si="82"/>
        <v>Banho</v>
      </c>
      <c r="AZ4559" s="1" t="str">
        <f t="shared" si="83"/>
        <v>2647 | Fred | terça-feira, 7 de julho de 2026</v>
      </c>
      <c r="BA4559" s="1" t="str">
        <f t="shared" si="84"/>
        <v>Pacote</v>
      </c>
      <c r="BB4559" s="1" t="str">
        <f t="shared" si="85"/>
        <v>Banho Porte G Pelo Curto</v>
      </c>
      <c r="BC4559" s="1">
        <f t="shared" si="86"/>
        <v>90</v>
      </c>
    </row>
    <row r="4560" spans="1:55" x14ac:dyDescent="0.3">
      <c r="A4560" t="s">
        <v>141</v>
      </c>
      <c r="B4560" s="3">
        <v>46210</v>
      </c>
      <c r="C4560" t="s">
        <v>46</v>
      </c>
      <c r="F4560" t="s">
        <v>137</v>
      </c>
      <c r="G4560" t="s">
        <v>137</v>
      </c>
      <c r="H4560" t="s">
        <v>135</v>
      </c>
      <c r="I4560">
        <v>2647</v>
      </c>
      <c r="J4560" t="s">
        <v>158</v>
      </c>
      <c r="K4560" t="s">
        <v>160</v>
      </c>
      <c r="L4560">
        <v>5573991627455</v>
      </c>
      <c r="N4560">
        <v>0</v>
      </c>
      <c r="P4560">
        <v>0</v>
      </c>
      <c r="Q4560">
        <v>5</v>
      </c>
      <c r="R4560">
        <v>5</v>
      </c>
      <c r="S4560">
        <v>1</v>
      </c>
      <c r="AT4560" s="1"/>
      <c r="AU4560" s="2" t="str">
        <f t="shared" si="81"/>
        <v>terça-feira, 7 de julho de 2026</v>
      </c>
      <c r="AX4560" s="1" t="str" cm="1">
        <f t="array" ref="AX4560">IFERROR(_xlfn.TEXTJOIN(", ",TRUE,_xlfn._xlws.SORT(_xlfn.UNIQUE(_xlfn._xlws.FILTER($K$2:$K$2889,($I$2:$I$2889=I4560)*($K$2:$K$2889&lt;&gt;""))))),"")</f>
        <v>Fred</v>
      </c>
      <c r="AY4560" s="1" t="str">
        <f t="shared" si="82"/>
        <v>Serviços extras</v>
      </c>
      <c r="AZ4560" s="1" t="str">
        <f t="shared" si="83"/>
        <v>2647 | Fred | terça-feira, 7 de julho de 2026</v>
      </c>
      <c r="BA4560" s="1" t="str">
        <f t="shared" si="84"/>
        <v>Pacote</v>
      </c>
      <c r="BB4560" s="1" t="str">
        <f t="shared" si="85"/>
        <v/>
      </c>
      <c r="BC4560" s="1">
        <f t="shared" si="86"/>
        <v>5</v>
      </c>
    </row>
    <row r="4561" spans="1:55" x14ac:dyDescent="0.3">
      <c r="A4561" t="s">
        <v>141</v>
      </c>
      <c r="B4561" s="3">
        <v>46210</v>
      </c>
      <c r="C4561" t="s">
        <v>46</v>
      </c>
      <c r="F4561" t="s">
        <v>217</v>
      </c>
      <c r="G4561" t="s">
        <v>217</v>
      </c>
      <c r="H4561" t="s">
        <v>135</v>
      </c>
      <c r="I4561">
        <v>2142</v>
      </c>
      <c r="J4561" t="s">
        <v>76</v>
      </c>
      <c r="K4561" t="s">
        <v>218</v>
      </c>
      <c r="L4561">
        <v>73991248482</v>
      </c>
      <c r="N4561">
        <v>0</v>
      </c>
      <c r="P4561">
        <v>0</v>
      </c>
      <c r="Q4561">
        <v>59</v>
      </c>
      <c r="R4561">
        <v>59</v>
      </c>
      <c r="S4561">
        <v>1</v>
      </c>
      <c r="AH4561" t="s">
        <v>219</v>
      </c>
      <c r="AI4561" t="s">
        <v>220</v>
      </c>
      <c r="AJ4561" t="s">
        <v>214</v>
      </c>
      <c r="AK4561" t="s">
        <v>190</v>
      </c>
      <c r="AL4561" t="s">
        <v>188</v>
      </c>
      <c r="AT4561" s="1"/>
      <c r="AU4561" s="2" t="str">
        <f t="shared" si="81"/>
        <v>terça-feira, 7 de julho de 2026</v>
      </c>
      <c r="AX4561" s="1" t="str" cm="1">
        <f t="array" ref="AX4561">IFERROR(_xlfn.TEXTJOIN(", ",TRUE,_xlfn._xlws.SORT(_xlfn.UNIQUE(_xlfn._xlws.FILTER($K$2:$K$2889,($I$2:$I$2889=I4561)*($K$2:$K$2889&lt;&gt;""))))),"")</f>
        <v>Lila</v>
      </c>
      <c r="AY4561" s="1" t="str">
        <f t="shared" si="82"/>
        <v>Banho</v>
      </c>
      <c r="AZ4561" s="1" t="str">
        <f t="shared" si="83"/>
        <v>2142 | Lila | terça-feira, 7 de julho de 2026</v>
      </c>
      <c r="BA4561" s="1" t="str">
        <f t="shared" si="84"/>
        <v>Pacote</v>
      </c>
      <c r="BB4561" s="1" t="str">
        <f t="shared" si="85"/>
        <v>Banho Porte P Pelo curto</v>
      </c>
      <c r="BC4561" s="1">
        <f t="shared" si="86"/>
        <v>59</v>
      </c>
    </row>
    <row r="4562" spans="1:55" x14ac:dyDescent="0.3">
      <c r="A4562" t="s">
        <v>925</v>
      </c>
      <c r="B4562" s="3">
        <v>46210</v>
      </c>
      <c r="C4562" t="s">
        <v>46</v>
      </c>
      <c r="F4562" t="s">
        <v>137</v>
      </c>
      <c r="G4562" t="s">
        <v>137</v>
      </c>
      <c r="H4562" t="s">
        <v>135</v>
      </c>
      <c r="I4562">
        <v>2142</v>
      </c>
      <c r="J4562" t="s">
        <v>76</v>
      </c>
      <c r="K4562" t="s">
        <v>218</v>
      </c>
      <c r="L4562">
        <v>73991248482</v>
      </c>
      <c r="N4562">
        <v>0</v>
      </c>
      <c r="P4562">
        <v>0</v>
      </c>
      <c r="Q4562">
        <v>5</v>
      </c>
      <c r="R4562">
        <v>5</v>
      </c>
      <c r="S4562">
        <v>1</v>
      </c>
      <c r="AH4562" t="s">
        <v>219</v>
      </c>
      <c r="AI4562" t="s">
        <v>220</v>
      </c>
      <c r="AJ4562" t="s">
        <v>214</v>
      </c>
      <c r="AK4562" t="s">
        <v>190</v>
      </c>
      <c r="AL4562" t="s">
        <v>188</v>
      </c>
      <c r="AT4562" s="1"/>
      <c r="AU4562" s="2" t="str">
        <f t="shared" si="81"/>
        <v>terça-feira, 7 de julho de 2026</v>
      </c>
      <c r="AX4562" s="1" t="str" cm="1">
        <f t="array" ref="AX4562">IFERROR(_xlfn.TEXTJOIN(", ",TRUE,_xlfn._xlws.SORT(_xlfn.UNIQUE(_xlfn._xlws.FILTER($K$2:$K$2889,($I$2:$I$2889=I4562)*($K$2:$K$2889&lt;&gt;""))))),"")</f>
        <v>Lila</v>
      </c>
      <c r="AY4562" s="1" t="str">
        <f t="shared" si="82"/>
        <v>Serviços extras</v>
      </c>
      <c r="AZ4562" s="1" t="str">
        <f t="shared" si="83"/>
        <v>2142 | Lila | terça-feira, 7 de julho de 2026</v>
      </c>
      <c r="BA4562" s="1" t="str">
        <f t="shared" si="84"/>
        <v>Pacote</v>
      </c>
      <c r="BB4562" s="1" t="str">
        <f t="shared" si="85"/>
        <v/>
      </c>
      <c r="BC4562" s="1">
        <f t="shared" si="86"/>
        <v>5</v>
      </c>
    </row>
    <row r="4563" spans="1:55" x14ac:dyDescent="0.3">
      <c r="A4563" t="s">
        <v>925</v>
      </c>
      <c r="B4563" s="3">
        <v>46210</v>
      </c>
      <c r="C4563" t="s">
        <v>46</v>
      </c>
      <c r="F4563" t="s">
        <v>134</v>
      </c>
      <c r="G4563" t="s">
        <v>134</v>
      </c>
      <c r="H4563" t="s">
        <v>135</v>
      </c>
      <c r="I4563">
        <v>2461</v>
      </c>
      <c r="J4563" t="s">
        <v>262</v>
      </c>
      <c r="K4563" t="s">
        <v>171</v>
      </c>
      <c r="L4563">
        <v>73991912911</v>
      </c>
      <c r="N4563">
        <v>0</v>
      </c>
      <c r="P4563">
        <v>0</v>
      </c>
      <c r="Q4563">
        <v>62</v>
      </c>
      <c r="R4563">
        <v>62</v>
      </c>
      <c r="S4563">
        <v>1</v>
      </c>
      <c r="AH4563" t="s">
        <v>207</v>
      </c>
      <c r="AI4563" t="s">
        <v>199</v>
      </c>
      <c r="AJ4563" t="s">
        <v>192</v>
      </c>
      <c r="AK4563" t="s">
        <v>190</v>
      </c>
      <c r="AL4563" t="s">
        <v>188</v>
      </c>
      <c r="AM4563" t="s">
        <v>263</v>
      </c>
      <c r="AT4563" s="1"/>
      <c r="AU4563" s="2" t="str">
        <f t="shared" si="81"/>
        <v>terça-feira, 7 de julho de 2026</v>
      </c>
      <c r="AX4563" s="1" t="str" cm="1">
        <f t="array" ref="AX4563">IFERROR(_xlfn.TEXTJOIN(", ",TRUE,_xlfn._xlws.SORT(_xlfn.UNIQUE(_xlfn._xlws.FILTER($K$2:$K$2889,($I$2:$I$2889=I4563)*($K$2:$K$2889&lt;&gt;""))))),"")</f>
        <v>Lua</v>
      </c>
      <c r="AY4563" s="1" t="str">
        <f t="shared" si="82"/>
        <v>Banho</v>
      </c>
      <c r="AZ4563" s="1" t="str">
        <f t="shared" si="83"/>
        <v>2461 | Lua | terça-feira, 7 de julho de 2026</v>
      </c>
      <c r="BA4563" s="1" t="str">
        <f t="shared" si="84"/>
        <v>Pacote</v>
      </c>
      <c r="BB4563" s="1" t="str">
        <f t="shared" si="85"/>
        <v>Banho Porte P Pelo Longo</v>
      </c>
      <c r="BC4563" s="1">
        <f t="shared" si="86"/>
        <v>62</v>
      </c>
    </row>
    <row r="4564" spans="1:55" x14ac:dyDescent="0.3">
      <c r="A4564" t="s">
        <v>925</v>
      </c>
      <c r="B4564" s="3">
        <v>46210</v>
      </c>
      <c r="C4564" t="s">
        <v>46</v>
      </c>
      <c r="F4564" t="s">
        <v>137</v>
      </c>
      <c r="G4564" t="s">
        <v>137</v>
      </c>
      <c r="H4564" t="s">
        <v>135</v>
      </c>
      <c r="I4564">
        <v>2461</v>
      </c>
      <c r="J4564" t="s">
        <v>262</v>
      </c>
      <c r="K4564" t="s">
        <v>171</v>
      </c>
      <c r="L4564">
        <v>73991912911</v>
      </c>
      <c r="N4564">
        <v>0</v>
      </c>
      <c r="P4564">
        <v>0</v>
      </c>
      <c r="Q4564">
        <v>5</v>
      </c>
      <c r="R4564">
        <v>5</v>
      </c>
      <c r="S4564">
        <v>1</v>
      </c>
      <c r="AH4564" t="s">
        <v>207</v>
      </c>
      <c r="AI4564" t="s">
        <v>199</v>
      </c>
      <c r="AJ4564" t="s">
        <v>192</v>
      </c>
      <c r="AK4564" t="s">
        <v>190</v>
      </c>
      <c r="AL4564" t="s">
        <v>188</v>
      </c>
      <c r="AM4564" t="s">
        <v>263</v>
      </c>
      <c r="AT4564" s="1"/>
      <c r="AU4564" s="2" t="str">
        <f t="shared" si="81"/>
        <v>terça-feira, 7 de julho de 2026</v>
      </c>
      <c r="AX4564" s="1" t="str" cm="1">
        <f t="array" ref="AX4564">IFERROR(_xlfn.TEXTJOIN(", ",TRUE,_xlfn._xlws.SORT(_xlfn.UNIQUE(_xlfn._xlws.FILTER($K$2:$K$2889,($I$2:$I$2889=I4564)*($K$2:$K$2889&lt;&gt;""))))),"")</f>
        <v>Lua</v>
      </c>
      <c r="AY4564" s="1" t="str">
        <f t="shared" si="82"/>
        <v>Serviços extras</v>
      </c>
      <c r="AZ4564" s="1" t="str">
        <f t="shared" si="83"/>
        <v>2461 | Lua | terça-feira, 7 de julho de 2026</v>
      </c>
      <c r="BA4564" s="1" t="str">
        <f t="shared" si="84"/>
        <v>Pacote</v>
      </c>
      <c r="BB4564" s="1" t="str">
        <f t="shared" si="85"/>
        <v/>
      </c>
      <c r="BC4564" s="1">
        <f t="shared" si="86"/>
        <v>5</v>
      </c>
    </row>
    <row r="4565" spans="1:55" x14ac:dyDescent="0.3">
      <c r="A4565" t="s">
        <v>11</v>
      </c>
      <c r="B4565" s="3">
        <v>46211</v>
      </c>
      <c r="C4565" t="s">
        <v>53</v>
      </c>
      <c r="F4565" t="s">
        <v>146</v>
      </c>
      <c r="G4565" t="s">
        <v>146</v>
      </c>
      <c r="H4565" t="s">
        <v>135</v>
      </c>
      <c r="I4565">
        <v>2482</v>
      </c>
      <c r="J4565" t="s">
        <v>52</v>
      </c>
      <c r="K4565" t="s">
        <v>212</v>
      </c>
      <c r="L4565">
        <v>5573998090906</v>
      </c>
      <c r="N4565">
        <v>0</v>
      </c>
      <c r="P4565">
        <v>0</v>
      </c>
      <c r="Q4565">
        <v>12</v>
      </c>
      <c r="R4565">
        <v>12</v>
      </c>
      <c r="S4565">
        <v>1</v>
      </c>
      <c r="AH4565" t="s">
        <v>213</v>
      </c>
      <c r="AI4565" t="s">
        <v>196</v>
      </c>
      <c r="AJ4565" t="s">
        <v>214</v>
      </c>
      <c r="AK4565" t="s">
        <v>190</v>
      </c>
      <c r="AL4565" t="s">
        <v>200</v>
      </c>
      <c r="AT4565" s="1"/>
      <c r="AU4565" s="2" t="str">
        <f t="shared" si="81"/>
        <v>quarta-feira, 8 de julho de 2026</v>
      </c>
      <c r="AX4565" s="1" t="str" cm="1">
        <f t="array" ref="AX4565">IFERROR(_xlfn.TEXTJOIN(", ",TRUE,_xlfn._xlws.SORT(_xlfn.UNIQUE(_xlfn._xlws.FILTER($K$2:$K$2889,($I$2:$I$2889=I4565)*($K$2:$K$2889&lt;&gt;""))))),"")</f>
        <v>Milu</v>
      </c>
      <c r="AY4565" s="1" t="str">
        <f t="shared" si="82"/>
        <v>Serviços extras</v>
      </c>
      <c r="AZ4565" s="1" t="str">
        <f t="shared" si="83"/>
        <v>2482 | Milu | quarta-feira, 8 de julho de 2026</v>
      </c>
      <c r="BA4565" s="1" t="str">
        <f t="shared" si="84"/>
        <v>Pacote</v>
      </c>
      <c r="BB4565" s="1" t="str">
        <f t="shared" si="85"/>
        <v/>
      </c>
      <c r="BC4565" s="1">
        <f t="shared" si="86"/>
        <v>12</v>
      </c>
    </row>
    <row r="4566" spans="1:55" x14ac:dyDescent="0.3">
      <c r="A4566" t="s">
        <v>141</v>
      </c>
      <c r="B4566" s="3">
        <v>46211</v>
      </c>
      <c r="C4566" t="s">
        <v>53</v>
      </c>
      <c r="F4566" t="s">
        <v>146</v>
      </c>
      <c r="G4566" t="s">
        <v>146</v>
      </c>
      <c r="H4566" t="s">
        <v>135</v>
      </c>
      <c r="I4566">
        <v>2200</v>
      </c>
      <c r="J4566" t="s">
        <v>28</v>
      </c>
      <c r="K4566" t="s">
        <v>155</v>
      </c>
      <c r="L4566">
        <v>73991226044</v>
      </c>
      <c r="N4566">
        <v>0</v>
      </c>
      <c r="P4566">
        <v>0</v>
      </c>
      <c r="Q4566">
        <v>12</v>
      </c>
      <c r="R4566">
        <v>12</v>
      </c>
      <c r="S4566">
        <v>1</v>
      </c>
      <c r="AH4566" t="s">
        <v>201</v>
      </c>
      <c r="AT4566" s="1"/>
      <c r="AU4566" s="2" t="str">
        <f t="shared" si="81"/>
        <v>quarta-feira, 8 de julho de 2026</v>
      </c>
      <c r="AX4566" s="1" t="str" cm="1">
        <f t="array" ref="AX4566">IFERROR(_xlfn.TEXTJOIN(", ",TRUE,_xlfn._xlws.SORT(_xlfn.UNIQUE(_xlfn._xlws.FILTER($K$2:$K$2889,($I$2:$I$2889=I4566)*($K$2:$K$2889&lt;&gt;""))))),"")</f>
        <v>Mel</v>
      </c>
      <c r="AY4566" s="1" t="str">
        <f t="shared" si="82"/>
        <v>Serviços extras</v>
      </c>
      <c r="AZ4566" s="1" t="str">
        <f t="shared" si="83"/>
        <v>2200 | Mel | quarta-feira, 8 de julho de 2026</v>
      </c>
      <c r="BA4566" s="1" t="str">
        <f t="shared" si="84"/>
        <v>Pacote</v>
      </c>
      <c r="BB4566" s="1" t="str">
        <f t="shared" si="85"/>
        <v/>
      </c>
      <c r="BC4566" s="1">
        <f t="shared" si="86"/>
        <v>12</v>
      </c>
    </row>
    <row r="4567" spans="1:55" x14ac:dyDescent="0.3">
      <c r="A4567" t="s">
        <v>925</v>
      </c>
      <c r="B4567" s="3">
        <v>46211</v>
      </c>
      <c r="C4567" t="s">
        <v>53</v>
      </c>
      <c r="F4567" t="s">
        <v>134</v>
      </c>
      <c r="G4567" t="s">
        <v>134</v>
      </c>
      <c r="H4567" t="s">
        <v>135</v>
      </c>
      <c r="I4567">
        <v>2200</v>
      </c>
      <c r="J4567" t="s">
        <v>28</v>
      </c>
      <c r="K4567" t="s">
        <v>155</v>
      </c>
      <c r="L4567">
        <v>73991226044</v>
      </c>
      <c r="N4567">
        <v>0</v>
      </c>
      <c r="P4567">
        <v>0</v>
      </c>
      <c r="Q4567">
        <v>62</v>
      </c>
      <c r="R4567">
        <v>62</v>
      </c>
      <c r="S4567">
        <v>1</v>
      </c>
      <c r="AH4567" t="s">
        <v>201</v>
      </c>
      <c r="AT4567" s="1"/>
      <c r="AU4567" s="2" t="str">
        <f t="shared" si="81"/>
        <v>quarta-feira, 8 de julho de 2026</v>
      </c>
      <c r="AX4567" s="1" t="str" cm="1">
        <f t="array" ref="AX4567">IFERROR(_xlfn.TEXTJOIN(", ",TRUE,_xlfn._xlws.SORT(_xlfn.UNIQUE(_xlfn._xlws.FILTER($K$2:$K$2889,($I$2:$I$2889=I4567)*($K$2:$K$2889&lt;&gt;""))))),"")</f>
        <v>Mel</v>
      </c>
      <c r="AY4567" s="1" t="str">
        <f t="shared" si="82"/>
        <v>Banho</v>
      </c>
      <c r="AZ4567" s="1" t="str">
        <f t="shared" si="83"/>
        <v>2200 | Mel | quarta-feira, 8 de julho de 2026</v>
      </c>
      <c r="BA4567" s="1" t="str">
        <f t="shared" si="84"/>
        <v>Pacote</v>
      </c>
      <c r="BB4567" s="1" t="str">
        <f t="shared" si="85"/>
        <v>Banho Porte P Pelo Longo</v>
      </c>
      <c r="BC4567" s="1">
        <f t="shared" si="86"/>
        <v>62</v>
      </c>
    </row>
    <row r="4568" spans="1:55" x14ac:dyDescent="0.3">
      <c r="A4568" t="s">
        <v>925</v>
      </c>
      <c r="B4568" s="3">
        <v>46211</v>
      </c>
      <c r="C4568" t="s">
        <v>53</v>
      </c>
      <c r="F4568" t="s">
        <v>137</v>
      </c>
      <c r="G4568" t="s">
        <v>137</v>
      </c>
      <c r="H4568" t="s">
        <v>135</v>
      </c>
      <c r="I4568">
        <v>2200</v>
      </c>
      <c r="J4568" t="s">
        <v>28</v>
      </c>
      <c r="K4568" t="s">
        <v>155</v>
      </c>
      <c r="L4568">
        <v>73991226044</v>
      </c>
      <c r="N4568">
        <v>0</v>
      </c>
      <c r="P4568">
        <v>0</v>
      </c>
      <c r="Q4568">
        <v>5</v>
      </c>
      <c r="R4568">
        <v>5</v>
      </c>
      <c r="S4568">
        <v>1</v>
      </c>
      <c r="AH4568" t="s">
        <v>201</v>
      </c>
      <c r="AT4568" s="1"/>
      <c r="AU4568" s="2" t="str">
        <f t="shared" si="81"/>
        <v>quarta-feira, 8 de julho de 2026</v>
      </c>
      <c r="AX4568" s="1" t="str" cm="1">
        <f t="array" ref="AX4568">IFERROR(_xlfn.TEXTJOIN(", ",TRUE,_xlfn._xlws.SORT(_xlfn.UNIQUE(_xlfn._xlws.FILTER($K$2:$K$2889,($I$2:$I$2889=I4568)*($K$2:$K$2889&lt;&gt;""))))),"")</f>
        <v>Mel</v>
      </c>
      <c r="AY4568" s="1" t="str">
        <f t="shared" si="82"/>
        <v>Serviços extras</v>
      </c>
      <c r="AZ4568" s="1" t="str">
        <f t="shared" si="83"/>
        <v>2200 | Mel | quarta-feira, 8 de julho de 2026</v>
      </c>
      <c r="BA4568" s="1" t="str">
        <f t="shared" si="84"/>
        <v>Pacote</v>
      </c>
      <c r="BB4568" s="1" t="str">
        <f t="shared" si="85"/>
        <v/>
      </c>
      <c r="BC4568" s="1">
        <f t="shared" si="86"/>
        <v>5</v>
      </c>
    </row>
    <row r="4569" spans="1:55" x14ac:dyDescent="0.3">
      <c r="A4569" t="s">
        <v>925</v>
      </c>
      <c r="B4569" s="3">
        <v>46211</v>
      </c>
      <c r="C4569" t="s">
        <v>53</v>
      </c>
      <c r="F4569" t="s">
        <v>162</v>
      </c>
      <c r="G4569" t="s">
        <v>162</v>
      </c>
      <c r="H4569" t="s">
        <v>135</v>
      </c>
      <c r="I4569">
        <v>2200</v>
      </c>
      <c r="J4569" t="s">
        <v>28</v>
      </c>
      <c r="K4569" t="s">
        <v>155</v>
      </c>
      <c r="L4569">
        <v>73991226044</v>
      </c>
      <c r="N4569">
        <v>0</v>
      </c>
      <c r="P4569">
        <v>0</v>
      </c>
      <c r="Q4569">
        <v>35</v>
      </c>
      <c r="R4569">
        <v>35</v>
      </c>
      <c r="S4569">
        <v>1</v>
      </c>
      <c r="AH4569" t="s">
        <v>201</v>
      </c>
      <c r="AT4569" s="1"/>
      <c r="AU4569" s="2" t="str">
        <f t="shared" si="81"/>
        <v>quarta-feira, 8 de julho de 2026</v>
      </c>
      <c r="AX4569" s="1" t="str" cm="1">
        <f t="array" ref="AX4569">IFERROR(_xlfn.TEXTJOIN(", ",TRUE,_xlfn._xlws.SORT(_xlfn.UNIQUE(_xlfn._xlws.FILTER($K$2:$K$2889,($I$2:$I$2889=I4569)*($K$2:$K$2889&lt;&gt;""))))),"")</f>
        <v>Mel</v>
      </c>
      <c r="AY4569" s="1" t="str">
        <f t="shared" si="82"/>
        <v>Serviços extras</v>
      </c>
      <c r="AZ4569" s="1" t="str">
        <f t="shared" si="83"/>
        <v>2200 | Mel | quarta-feira, 8 de julho de 2026</v>
      </c>
      <c r="BA4569" s="1" t="str">
        <f t="shared" si="84"/>
        <v>Pacote</v>
      </c>
      <c r="BB4569" s="1" t="str">
        <f t="shared" si="85"/>
        <v>Hidratacao 2 Cupuacu 1 P Longo</v>
      </c>
      <c r="BC4569" s="1">
        <f t="shared" si="86"/>
        <v>35</v>
      </c>
    </row>
    <row r="4570" spans="1:55" x14ac:dyDescent="0.3">
      <c r="A4570" t="s">
        <v>11</v>
      </c>
      <c r="B4570" s="3">
        <v>46211</v>
      </c>
      <c r="C4570" t="s">
        <v>53</v>
      </c>
      <c r="D4570">
        <v>5985</v>
      </c>
      <c r="F4570" t="s">
        <v>134</v>
      </c>
      <c r="G4570" t="s">
        <v>134</v>
      </c>
      <c r="H4570" t="s">
        <v>135</v>
      </c>
      <c r="I4570">
        <v>2601</v>
      </c>
      <c r="J4570" t="s">
        <v>15</v>
      </c>
      <c r="K4570" t="s">
        <v>165</v>
      </c>
      <c r="L4570">
        <v>73991119077</v>
      </c>
      <c r="N4570">
        <v>0</v>
      </c>
      <c r="P4570">
        <v>0</v>
      </c>
      <c r="Q4570">
        <v>62</v>
      </c>
      <c r="R4570">
        <v>62</v>
      </c>
      <c r="S4570">
        <v>1</v>
      </c>
      <c r="AT4570" s="1"/>
      <c r="AU4570" s="2" t="str">
        <f t="shared" si="81"/>
        <v>quarta-feira, 8 de julho de 2026</v>
      </c>
      <c r="AX4570" s="1" t="str" cm="1">
        <f t="array" ref="AX4570">IFERROR(_xlfn.TEXTJOIN(", ",TRUE,_xlfn._xlws.SORT(_xlfn.UNIQUE(_xlfn._xlws.FILTER($K$2:$K$2889,($I$2:$I$2889=I4570)*($K$2:$K$2889&lt;&gt;""))))),"")</f>
        <v>Dora, Tito</v>
      </c>
      <c r="AY4570" s="1" t="str">
        <f t="shared" si="82"/>
        <v>Banho</v>
      </c>
      <c r="AZ4570" s="1" t="str">
        <f t="shared" si="83"/>
        <v>5985 | Dora</v>
      </c>
      <c r="BA4570" s="1" t="str">
        <f t="shared" si="84"/>
        <v>Pacote</v>
      </c>
      <c r="BB4570" s="1" t="str">
        <f t="shared" si="85"/>
        <v>Banho Porte P Pelo Longo</v>
      </c>
      <c r="BC4570" s="1">
        <f t="shared" si="86"/>
        <v>62</v>
      </c>
    </row>
    <row r="4571" spans="1:55" x14ac:dyDescent="0.3">
      <c r="A4571" t="s">
        <v>141</v>
      </c>
      <c r="B4571" s="3">
        <v>46211</v>
      </c>
      <c r="C4571" t="s">
        <v>53</v>
      </c>
      <c r="D4571">
        <v>5985</v>
      </c>
      <c r="F4571" t="s">
        <v>137</v>
      </c>
      <c r="G4571" t="s">
        <v>137</v>
      </c>
      <c r="H4571" t="s">
        <v>135</v>
      </c>
      <c r="I4571">
        <v>2601</v>
      </c>
      <c r="J4571" t="s">
        <v>15</v>
      </c>
      <c r="K4571" t="s">
        <v>165</v>
      </c>
      <c r="L4571">
        <v>73991119077</v>
      </c>
      <c r="N4571">
        <v>0</v>
      </c>
      <c r="P4571">
        <v>0</v>
      </c>
      <c r="Q4571">
        <v>5</v>
      </c>
      <c r="R4571">
        <v>5</v>
      </c>
      <c r="S4571">
        <v>1</v>
      </c>
      <c r="AT4571" s="1"/>
      <c r="AU4571" s="2" t="str">
        <f t="shared" si="81"/>
        <v>quarta-feira, 8 de julho de 2026</v>
      </c>
      <c r="AX4571" s="1" t="str" cm="1">
        <f t="array" ref="AX4571">IFERROR(_xlfn.TEXTJOIN(", ",TRUE,_xlfn._xlws.SORT(_xlfn.UNIQUE(_xlfn._xlws.FILTER($K$2:$K$2889,($I$2:$I$2889=I4571)*($K$2:$K$2889&lt;&gt;""))))),"")</f>
        <v>Dora, Tito</v>
      </c>
      <c r="AY4571" s="1" t="str">
        <f t="shared" si="82"/>
        <v>Serviços extras</v>
      </c>
      <c r="AZ4571" s="1" t="str">
        <f t="shared" si="83"/>
        <v>5985 | Dora</v>
      </c>
      <c r="BA4571" s="1" t="str">
        <f t="shared" si="84"/>
        <v>Pacote</v>
      </c>
      <c r="BB4571" s="1" t="str">
        <f t="shared" si="85"/>
        <v/>
      </c>
      <c r="BC4571" s="1">
        <f t="shared" si="86"/>
        <v>5</v>
      </c>
    </row>
    <row r="4572" spans="1:55" x14ac:dyDescent="0.3">
      <c r="A4572" t="s">
        <v>141</v>
      </c>
      <c r="B4572" s="3">
        <v>46211</v>
      </c>
      <c r="C4572" t="s">
        <v>53</v>
      </c>
      <c r="F4572" t="s">
        <v>134</v>
      </c>
      <c r="G4572" t="s">
        <v>134</v>
      </c>
      <c r="H4572" t="s">
        <v>135</v>
      </c>
      <c r="I4572">
        <v>2162</v>
      </c>
      <c r="J4572" t="s">
        <v>49</v>
      </c>
      <c r="K4572" t="s">
        <v>927</v>
      </c>
      <c r="L4572">
        <v>73981089758</v>
      </c>
      <c r="N4572">
        <v>0</v>
      </c>
      <c r="P4572">
        <v>0</v>
      </c>
      <c r="Q4572">
        <v>62</v>
      </c>
      <c r="R4572">
        <v>62</v>
      </c>
      <c r="S4572">
        <v>1</v>
      </c>
      <c r="AH4572" t="s">
        <v>207</v>
      </c>
      <c r="AI4572" t="s">
        <v>227</v>
      </c>
      <c r="AJ4572" t="s">
        <v>192</v>
      </c>
      <c r="AK4572" t="s">
        <v>190</v>
      </c>
      <c r="AL4572" t="s">
        <v>188</v>
      </c>
      <c r="AT4572" s="1"/>
      <c r="AU4572" s="2" t="str">
        <f t="shared" si="81"/>
        <v>quarta-feira, 8 de julho de 2026</v>
      </c>
      <c r="AX4572" s="1" t="str" cm="1">
        <f t="array" ref="AX4572">IFERROR(_xlfn.TEXTJOIN(", ",TRUE,_xlfn._xlws.SORT(_xlfn.UNIQUE(_xlfn._xlws.FILTER($K$2:$K$2889,($I$2:$I$2889=I4572)*($K$2:$K$2889&lt;&gt;""))))),"")</f>
        <v/>
      </c>
      <c r="AY4572" s="1" t="str">
        <f t="shared" si="82"/>
        <v>Banho</v>
      </c>
      <c r="AZ4572" s="1" t="str">
        <f t="shared" si="83"/>
        <v>2162 | Nibs | quarta-feira, 8 de julho de 2026</v>
      </c>
      <c r="BA4572" s="1" t="str">
        <f t="shared" si="84"/>
        <v>Pacote</v>
      </c>
      <c r="BB4572" s="1" t="str">
        <f t="shared" si="85"/>
        <v>Banho Porte P Pelo Longo</v>
      </c>
      <c r="BC4572" s="1">
        <f t="shared" si="86"/>
        <v>62</v>
      </c>
    </row>
    <row r="4573" spans="1:55" x14ac:dyDescent="0.3">
      <c r="A4573" t="s">
        <v>141</v>
      </c>
      <c r="B4573" s="3">
        <v>46211</v>
      </c>
      <c r="C4573" t="s">
        <v>53</v>
      </c>
      <c r="F4573" t="s">
        <v>137</v>
      </c>
      <c r="G4573" t="s">
        <v>137</v>
      </c>
      <c r="H4573" t="s">
        <v>135</v>
      </c>
      <c r="I4573">
        <v>2162</v>
      </c>
      <c r="J4573" t="s">
        <v>49</v>
      </c>
      <c r="K4573" t="s">
        <v>927</v>
      </c>
      <c r="L4573">
        <v>73981089758</v>
      </c>
      <c r="N4573">
        <v>0</v>
      </c>
      <c r="P4573">
        <v>0</v>
      </c>
      <c r="Q4573">
        <v>5</v>
      </c>
      <c r="R4573">
        <v>5</v>
      </c>
      <c r="S4573">
        <v>1</v>
      </c>
      <c r="AH4573" t="s">
        <v>207</v>
      </c>
      <c r="AI4573" t="s">
        <v>227</v>
      </c>
      <c r="AJ4573" t="s">
        <v>192</v>
      </c>
      <c r="AK4573" t="s">
        <v>190</v>
      </c>
      <c r="AL4573" t="s">
        <v>188</v>
      </c>
      <c r="AT4573" s="1"/>
      <c r="AU4573" s="2" t="str">
        <f t="shared" si="81"/>
        <v>quarta-feira, 8 de julho de 2026</v>
      </c>
      <c r="AX4573" s="1" t="str" cm="1">
        <f t="array" ref="AX4573">IFERROR(_xlfn.TEXTJOIN(", ",TRUE,_xlfn._xlws.SORT(_xlfn.UNIQUE(_xlfn._xlws.FILTER($K$2:$K$2889,($I$2:$I$2889=I4573)*($K$2:$K$2889&lt;&gt;""))))),"")</f>
        <v/>
      </c>
      <c r="AY4573" s="1" t="str">
        <f t="shared" si="82"/>
        <v>Serviços extras</v>
      </c>
      <c r="AZ4573" s="1" t="str">
        <f t="shared" si="83"/>
        <v>2162 | Nibs | quarta-feira, 8 de julho de 2026</v>
      </c>
      <c r="BA4573" s="1" t="str">
        <f t="shared" si="84"/>
        <v>Pacote</v>
      </c>
      <c r="BB4573" s="1" t="str">
        <f t="shared" si="85"/>
        <v/>
      </c>
      <c r="BC4573" s="1">
        <f t="shared" si="86"/>
        <v>5</v>
      </c>
    </row>
    <row r="4574" spans="1:55" x14ac:dyDescent="0.3">
      <c r="A4574" t="s">
        <v>141</v>
      </c>
      <c r="B4574" s="3">
        <v>46212</v>
      </c>
      <c r="C4574" t="s">
        <v>9</v>
      </c>
      <c r="F4574" t="s">
        <v>134</v>
      </c>
      <c r="G4574" t="s">
        <v>134</v>
      </c>
      <c r="H4574" t="s">
        <v>135</v>
      </c>
      <c r="I4574">
        <v>2099</v>
      </c>
      <c r="J4574" t="s">
        <v>69</v>
      </c>
      <c r="K4574" t="s">
        <v>208</v>
      </c>
      <c r="L4574">
        <v>73988040014</v>
      </c>
      <c r="N4574">
        <v>0</v>
      </c>
      <c r="P4574">
        <v>0</v>
      </c>
      <c r="Q4574">
        <v>62</v>
      </c>
      <c r="R4574">
        <v>62</v>
      </c>
      <c r="S4574">
        <v>1</v>
      </c>
      <c r="AH4574" t="s">
        <v>207</v>
      </c>
      <c r="AI4574" t="s">
        <v>209</v>
      </c>
      <c r="AJ4574" t="s">
        <v>192</v>
      </c>
      <c r="AK4574" t="s">
        <v>190</v>
      </c>
      <c r="AL4574" t="s">
        <v>188</v>
      </c>
      <c r="AT4574" s="1"/>
      <c r="AU4574" s="2" t="str">
        <f t="shared" si="81"/>
        <v>quinta-feira, 9 de julho de 2026</v>
      </c>
      <c r="AX4574" s="1" t="str" cm="1">
        <f t="array" ref="AX4574">IFERROR(_xlfn.TEXTJOIN(", ",TRUE,_xlfn._xlws.SORT(_xlfn.UNIQUE(_xlfn._xlws.FILTER($K$2:$K$2889,($I$2:$I$2889=I4574)*($K$2:$K$2889&lt;&gt;""))))),"")</f>
        <v>Meg</v>
      </c>
      <c r="AY4574" s="1" t="str">
        <f t="shared" si="82"/>
        <v>Banho</v>
      </c>
      <c r="AZ4574" s="1" t="str">
        <f t="shared" si="83"/>
        <v>2099 | Meg | quinta-feira, 9 de julho de 2026</v>
      </c>
      <c r="BA4574" s="1" t="str">
        <f t="shared" si="84"/>
        <v>Pacote</v>
      </c>
      <c r="BB4574" s="1" t="str">
        <f t="shared" si="85"/>
        <v>Banho Porte P Pelo Longo</v>
      </c>
      <c r="BC4574" s="1">
        <f t="shared" si="86"/>
        <v>62</v>
      </c>
    </row>
    <row r="4575" spans="1:55" x14ac:dyDescent="0.3">
      <c r="A4575" t="s">
        <v>141</v>
      </c>
      <c r="B4575" s="3">
        <v>46212</v>
      </c>
      <c r="C4575" t="s">
        <v>9</v>
      </c>
      <c r="F4575" t="s">
        <v>137</v>
      </c>
      <c r="G4575" t="s">
        <v>137</v>
      </c>
      <c r="H4575" t="s">
        <v>135</v>
      </c>
      <c r="I4575">
        <v>2099</v>
      </c>
      <c r="J4575" t="s">
        <v>69</v>
      </c>
      <c r="K4575" t="s">
        <v>208</v>
      </c>
      <c r="L4575">
        <v>73988040014</v>
      </c>
      <c r="N4575">
        <v>0</v>
      </c>
      <c r="P4575">
        <v>0</v>
      </c>
      <c r="Q4575">
        <v>5</v>
      </c>
      <c r="R4575">
        <v>5</v>
      </c>
      <c r="S4575">
        <v>1</v>
      </c>
      <c r="AH4575" t="s">
        <v>207</v>
      </c>
      <c r="AI4575" t="s">
        <v>209</v>
      </c>
      <c r="AJ4575" t="s">
        <v>192</v>
      </c>
      <c r="AK4575" t="s">
        <v>190</v>
      </c>
      <c r="AL4575" t="s">
        <v>188</v>
      </c>
      <c r="AT4575" s="1"/>
      <c r="AU4575" s="2" t="str">
        <f t="shared" si="81"/>
        <v>quinta-feira, 9 de julho de 2026</v>
      </c>
      <c r="AX4575" s="1" t="str" cm="1">
        <f t="array" ref="AX4575">IFERROR(_xlfn.TEXTJOIN(", ",TRUE,_xlfn._xlws.SORT(_xlfn.UNIQUE(_xlfn._xlws.FILTER($K$2:$K$2889,($I$2:$I$2889=I4575)*($K$2:$K$2889&lt;&gt;""))))),"")</f>
        <v>Meg</v>
      </c>
      <c r="AY4575" s="1" t="str">
        <f t="shared" si="82"/>
        <v>Serviços extras</v>
      </c>
      <c r="AZ4575" s="1" t="str">
        <f t="shared" si="83"/>
        <v>2099 | Meg | quinta-feira, 9 de julho de 2026</v>
      </c>
      <c r="BA4575" s="1" t="str">
        <f t="shared" si="84"/>
        <v>Pacote</v>
      </c>
      <c r="BB4575" s="1" t="str">
        <f t="shared" si="85"/>
        <v/>
      </c>
      <c r="BC4575" s="1">
        <f t="shared" si="86"/>
        <v>5</v>
      </c>
    </row>
    <row r="4576" spans="1:55" x14ac:dyDescent="0.3">
      <c r="A4576" t="s">
        <v>925</v>
      </c>
      <c r="B4576" s="3">
        <v>46212</v>
      </c>
      <c r="C4576" t="s">
        <v>9</v>
      </c>
      <c r="F4576" t="s">
        <v>134</v>
      </c>
      <c r="G4576" t="s">
        <v>134</v>
      </c>
      <c r="H4576" t="s">
        <v>135</v>
      </c>
      <c r="I4576">
        <v>2716</v>
      </c>
      <c r="J4576" t="s">
        <v>60</v>
      </c>
      <c r="K4576" t="s">
        <v>168</v>
      </c>
      <c r="L4576">
        <v>73981320220</v>
      </c>
      <c r="N4576">
        <v>0</v>
      </c>
      <c r="P4576">
        <v>0</v>
      </c>
      <c r="Q4576">
        <v>62</v>
      </c>
      <c r="R4576">
        <v>62</v>
      </c>
      <c r="S4576">
        <v>1</v>
      </c>
      <c r="AT4576" s="1"/>
      <c r="AU4576" s="2" t="str">
        <f t="shared" si="81"/>
        <v>quinta-feira, 9 de julho de 2026</v>
      </c>
      <c r="AX4576" s="1" t="str" cm="1">
        <f t="array" ref="AX4576">IFERROR(_xlfn.TEXTJOIN(", ",TRUE,_xlfn._xlws.SORT(_xlfn.UNIQUE(_xlfn._xlws.FILTER($K$2:$K$2889,($I$2:$I$2889=I4576)*($K$2:$K$2889&lt;&gt;""))))),"")</f>
        <v>Kiki, Lua, Lupy</v>
      </c>
      <c r="AY4576" s="1" t="str">
        <f t="shared" si="82"/>
        <v>Banho</v>
      </c>
      <c r="AZ4576" s="1" t="str">
        <f t="shared" si="83"/>
        <v>2716 | Kiki | quinta-feira, 9 de julho de 2026</v>
      </c>
      <c r="BA4576" s="1" t="str">
        <f t="shared" si="84"/>
        <v>Pacote</v>
      </c>
      <c r="BB4576" s="1" t="str">
        <f t="shared" si="85"/>
        <v>Banho Porte P Pelo Longo</v>
      </c>
      <c r="BC4576" s="1">
        <f t="shared" si="86"/>
        <v>62</v>
      </c>
    </row>
    <row r="4577" spans="1:55" x14ac:dyDescent="0.3">
      <c r="A4577" t="s">
        <v>925</v>
      </c>
      <c r="B4577" s="3">
        <v>46212</v>
      </c>
      <c r="C4577" t="s">
        <v>9</v>
      </c>
      <c r="F4577" t="s">
        <v>134</v>
      </c>
      <c r="G4577" t="s">
        <v>134</v>
      </c>
      <c r="H4577" t="s">
        <v>135</v>
      </c>
      <c r="I4577">
        <v>2716</v>
      </c>
      <c r="J4577" t="s">
        <v>60</v>
      </c>
      <c r="K4577" t="s">
        <v>168</v>
      </c>
      <c r="L4577">
        <v>73981320220</v>
      </c>
      <c r="N4577">
        <v>0</v>
      </c>
      <c r="P4577">
        <v>0</v>
      </c>
      <c r="Q4577">
        <v>62</v>
      </c>
      <c r="R4577">
        <v>62</v>
      </c>
      <c r="S4577">
        <v>1</v>
      </c>
      <c r="AT4577" s="1"/>
      <c r="AU4577" s="2" t="str">
        <f t="shared" si="81"/>
        <v>quinta-feira, 9 de julho de 2026</v>
      </c>
      <c r="AX4577" s="1" t="str" cm="1">
        <f t="array" ref="AX4577">IFERROR(_xlfn.TEXTJOIN(", ",TRUE,_xlfn._xlws.SORT(_xlfn.UNIQUE(_xlfn._xlws.FILTER($K$2:$K$2889,($I$2:$I$2889=I4577)*($K$2:$K$2889&lt;&gt;""))))),"")</f>
        <v>Kiki, Lua, Lupy</v>
      </c>
      <c r="AY4577" s="1" t="str">
        <f t="shared" si="82"/>
        <v>Banho</v>
      </c>
      <c r="AZ4577" s="1" t="str">
        <f t="shared" si="83"/>
        <v>2716 | Kiki | quinta-feira, 9 de julho de 2026</v>
      </c>
      <c r="BA4577" s="1" t="str">
        <f t="shared" si="84"/>
        <v>Pacote</v>
      </c>
      <c r="BB4577" s="1" t="str">
        <f t="shared" si="85"/>
        <v>Banho Porte P Pelo Longo</v>
      </c>
      <c r="BC4577" s="1">
        <f t="shared" si="86"/>
        <v>62</v>
      </c>
    </row>
    <row r="4578" spans="1:55" x14ac:dyDescent="0.3">
      <c r="A4578" t="s">
        <v>925</v>
      </c>
      <c r="B4578" s="3">
        <v>46212</v>
      </c>
      <c r="C4578" t="s">
        <v>9</v>
      </c>
      <c r="F4578" t="s">
        <v>169</v>
      </c>
      <c r="G4578" t="s">
        <v>169</v>
      </c>
      <c r="H4578" t="s">
        <v>135</v>
      </c>
      <c r="I4578">
        <v>2716</v>
      </c>
      <c r="J4578" t="s">
        <v>60</v>
      </c>
      <c r="K4578" t="s">
        <v>168</v>
      </c>
      <c r="L4578">
        <v>73981320220</v>
      </c>
      <c r="N4578">
        <v>0</v>
      </c>
      <c r="P4578">
        <v>0</v>
      </c>
      <c r="Q4578">
        <v>10</v>
      </c>
      <c r="R4578">
        <v>10</v>
      </c>
      <c r="S4578">
        <v>1</v>
      </c>
      <c r="AT4578" s="1"/>
      <c r="AU4578" s="2" t="str">
        <f t="shared" si="81"/>
        <v>quinta-feira, 9 de julho de 2026</v>
      </c>
      <c r="AX4578" s="1" t="str" cm="1">
        <f t="array" ref="AX4578">IFERROR(_xlfn.TEXTJOIN(", ",TRUE,_xlfn._xlws.SORT(_xlfn.UNIQUE(_xlfn._xlws.FILTER($K$2:$K$2889,($I$2:$I$2889=I4578)*($K$2:$K$2889&lt;&gt;""))))),"")</f>
        <v>Kiki, Lua, Lupy</v>
      </c>
      <c r="AY4578" s="1" t="str">
        <f t="shared" si="82"/>
        <v>Serviços extras</v>
      </c>
      <c r="AZ4578" s="1" t="str">
        <f t="shared" si="83"/>
        <v>2716 | Kiki | quinta-feira, 9 de julho de 2026</v>
      </c>
      <c r="BA4578" s="1" t="str">
        <f t="shared" si="84"/>
        <v>Pacote</v>
      </c>
      <c r="BB4578" s="1" t="str">
        <f t="shared" si="85"/>
        <v/>
      </c>
      <c r="BC4578" s="1">
        <f t="shared" si="86"/>
        <v>10</v>
      </c>
    </row>
    <row r="4579" spans="1:55" x14ac:dyDescent="0.3">
      <c r="A4579" t="s">
        <v>925</v>
      </c>
      <c r="B4579" s="3">
        <v>46212</v>
      </c>
      <c r="C4579" t="s">
        <v>9</v>
      </c>
      <c r="F4579" t="s">
        <v>169</v>
      </c>
      <c r="G4579" t="s">
        <v>169</v>
      </c>
      <c r="H4579" t="s">
        <v>135</v>
      </c>
      <c r="I4579">
        <v>2716</v>
      </c>
      <c r="J4579" t="s">
        <v>60</v>
      </c>
      <c r="K4579" t="s">
        <v>168</v>
      </c>
      <c r="L4579">
        <v>73981320220</v>
      </c>
      <c r="N4579">
        <v>0</v>
      </c>
      <c r="P4579">
        <v>0</v>
      </c>
      <c r="Q4579">
        <v>10</v>
      </c>
      <c r="R4579">
        <v>10</v>
      </c>
      <c r="S4579">
        <v>1</v>
      </c>
      <c r="AT4579" s="1"/>
      <c r="AU4579" s="2" t="str">
        <f t="shared" ref="AU4579:AU4604" si="87">IF(ISBLANK(B4579),"", TEXT(B4579,"dddd, d \d\e mmmm \d\e aaaa"))</f>
        <v>quinta-feira, 9 de julho de 2026</v>
      </c>
      <c r="AX4579" s="1" t="str" cm="1">
        <f t="array" ref="AX4579">IFERROR(_xlfn.TEXTJOIN(", ",TRUE,_xlfn._xlws.SORT(_xlfn.UNIQUE(_xlfn._xlws.FILTER($K$2:$K$2889,($I$2:$I$2889=I4579)*($K$2:$K$2889&lt;&gt;""))))),"")</f>
        <v>Kiki, Lua, Lupy</v>
      </c>
      <c r="AY4579" s="1" t="str">
        <f t="shared" ref="AY4579:AY4604" si="88">IF(ISBLANK(F4579),"", IF(OR(
ISNUMBER(FIND("escovacao",LOWER(F4579))),
ISNUMBER(FIND("escovação",LOWER(F4579))),
ISNUMBER(FIND("higiene bucal",LOWER(F4579))),
ISNUMBER(FIND("tosa",LOWER(F4579))),
ISNUMBER(FIND("hidratacao",LOWER(F4579))),
ISNUMBER(FIND("hidratação",LOWER(F4579))),
ISNUMBER(FIND("spa",LOWER(F4579))),
ISNUMBER(FIND("corte de unhas",LOWER(F4579))),
ISNUMBER(FIND("desembolo",LOWER(F4579))),
ISNUMBER(FIND("clorexidina",LOWER(F4579))),
ISNUMBER(FIND("matizacao",LOWER(F4579))),
ISNUMBER(FIND("matização",LOWER(F4579))),
ISNUMBER(FIND("arredondamento",LOWER(F4579))),
ISNUMBER(FIND("remocao",LOWER(F4579))),
ISNUMBER(FIND("remoção",LOWER(F4579)))
),"Serviços extras",
IF(ISNUMBER(FIND("banho",LOWER(F4579))),"Banho","Loja")))</f>
        <v>Serviços extras</v>
      </c>
      <c r="AZ4579" s="1" t="str">
        <f t="shared" ref="AZ4579:AZ4604" si="89">IF(ISBLANK(I4579),"", _xlfn.LET(_xlpm.Pedido,TRIM(D4579&amp;""),IF(_xlpm.Pedido&lt;&gt;"",_xlpm.Pedido&amp;" | "&amp;K4579,I4579&amp;" | "&amp;K4579&amp;" | "&amp;TEXT(AU4579,"0"))))</f>
        <v>2716 | Kiki | quinta-feira, 9 de julho de 2026</v>
      </c>
      <c r="BA4579" s="1" t="str">
        <f t="shared" ref="BA4579:BA4604" si="90">IF(ISBLANK(I4579),"", _xlfn.LET(_xlpm.TipoServico,LOWER(H4579),IF(ISNUMBER(FIND("banho &amp; tosa avulso",_xlpm.TipoServico)),"Avulso",IF(OR(ISNUMBER(FIND("execucao de servicos de plano/pacote",_xlpm.TipoServico)),ISNUMBER(FIND("execução de servicos de plano/pacote",_xlpm.TipoServico)),ISNUMBER(FIND("execução de serviços de plano/pacote",_xlpm.TipoServico))),"Pacote","Outros"))))</f>
        <v>Pacote</v>
      </c>
      <c r="BB4579" s="1" t="str">
        <f t="shared" ref="BB4579:BB4604" si="91">IF(ISBLANK(I4579),"", _xlfn.LET(
    _xlpm.Servico,TRIM(F4579&amp;""),
    _xlpm.Texto,LOWER(_xlpm.Servico),
    _xlpm.Limpo,IFERROR(TRIM(MID(_xlpm.Servico,SEARCH("-",_xlpm.Servico)+1,999)),_xlpm.Servico),
    IF(
        OR(
            ISNUMBER(FIND("banho porte",_xlpm.Texto)),
            ISNUMBER(FIND("banho golden",_xlpm.Texto)),
            ISNUMBER(FIND("banho sao bernado",_xlpm.Texto)),
            ISNUMBER(FIND("hidratacao",_xlpm.Texto)),
            ISNUMBER(FIND("hidratação",_xlpm.Texto))
        ),
        _xlpm.Limpo,
        ""
    )
))</f>
        <v/>
      </c>
      <c r="BC4579" s="1">
        <f t="shared" si="86"/>
        <v>10</v>
      </c>
    </row>
    <row r="4580" spans="1:55" x14ac:dyDescent="0.3">
      <c r="A4580" t="s">
        <v>925</v>
      </c>
      <c r="B4580" s="3">
        <v>46212</v>
      </c>
      <c r="C4580" t="s">
        <v>9</v>
      </c>
      <c r="D4580">
        <v>5993</v>
      </c>
      <c r="F4580" t="s">
        <v>654</v>
      </c>
      <c r="G4580" t="s">
        <v>944</v>
      </c>
      <c r="H4580" t="s">
        <v>135</v>
      </c>
      <c r="I4580">
        <v>2887</v>
      </c>
      <c r="J4580" t="s">
        <v>363</v>
      </c>
      <c r="K4580" t="s">
        <v>687</v>
      </c>
      <c r="L4580">
        <v>554399154363</v>
      </c>
      <c r="N4580">
        <v>0</v>
      </c>
      <c r="P4580">
        <v>0</v>
      </c>
      <c r="Q4580">
        <v>179</v>
      </c>
      <c r="R4580">
        <v>179</v>
      </c>
      <c r="S4580">
        <v>1</v>
      </c>
      <c r="AK4580" t="s">
        <v>187</v>
      </c>
      <c r="AL4580" t="s">
        <v>353</v>
      </c>
      <c r="AT4580" s="1"/>
      <c r="AU4580" s="2" t="str">
        <f t="shared" si="87"/>
        <v>quinta-feira, 9 de julho de 2026</v>
      </c>
      <c r="AX4580" s="1" t="str" cm="1">
        <f t="array" ref="AX4580">IFERROR(_xlfn.TEXTJOIN(", ",TRUE,_xlfn._xlws.SORT(_xlfn.UNIQUE(_xlfn._xlws.FILTER($K$2:$K$2889,($I$2:$I$2889=I4580)*($K$2:$K$2889&lt;&gt;""))))),"")</f>
        <v>Alaska, Zara</v>
      </c>
      <c r="AY4580" s="1" t="str">
        <f t="shared" si="88"/>
        <v>Banho</v>
      </c>
      <c r="AZ4580" s="1" t="str">
        <f t="shared" si="89"/>
        <v>5993 | Alaska</v>
      </c>
      <c r="BA4580" s="1" t="str">
        <f t="shared" si="90"/>
        <v>Pacote</v>
      </c>
      <c r="BB4580" s="1" t="str">
        <f t="shared" si="91"/>
        <v>banho sao bernado</v>
      </c>
      <c r="BC4580" s="1">
        <f t="shared" si="86"/>
        <v>179</v>
      </c>
    </row>
    <row r="4581" spans="1:55" x14ac:dyDescent="0.3">
      <c r="A4581" t="s">
        <v>925</v>
      </c>
      <c r="B4581" s="3">
        <v>46212</v>
      </c>
      <c r="C4581" t="s">
        <v>9</v>
      </c>
      <c r="D4581">
        <v>5993</v>
      </c>
      <c r="F4581" t="s">
        <v>137</v>
      </c>
      <c r="G4581" t="s">
        <v>137</v>
      </c>
      <c r="H4581" t="s">
        <v>135</v>
      </c>
      <c r="I4581">
        <v>2887</v>
      </c>
      <c r="J4581" t="s">
        <v>363</v>
      </c>
      <c r="K4581" t="s">
        <v>687</v>
      </c>
      <c r="L4581">
        <v>554399154363</v>
      </c>
      <c r="N4581">
        <v>0</v>
      </c>
      <c r="P4581">
        <v>0</v>
      </c>
      <c r="Q4581">
        <v>5</v>
      </c>
      <c r="R4581">
        <v>5</v>
      </c>
      <c r="S4581">
        <v>1</v>
      </c>
      <c r="AK4581" t="s">
        <v>187</v>
      </c>
      <c r="AL4581" t="s">
        <v>353</v>
      </c>
      <c r="AT4581" s="1"/>
      <c r="AU4581" s="2" t="str">
        <f t="shared" si="87"/>
        <v>quinta-feira, 9 de julho de 2026</v>
      </c>
      <c r="AX4581" s="1" t="str" cm="1">
        <f t="array" ref="AX4581">IFERROR(_xlfn.TEXTJOIN(", ",TRUE,_xlfn._xlws.SORT(_xlfn.UNIQUE(_xlfn._xlws.FILTER($K$2:$K$2889,($I$2:$I$2889=I4581)*($K$2:$K$2889&lt;&gt;""))))),"")</f>
        <v>Alaska, Zara</v>
      </c>
      <c r="AY4581" s="1" t="str">
        <f t="shared" si="88"/>
        <v>Serviços extras</v>
      </c>
      <c r="AZ4581" s="1" t="str">
        <f t="shared" si="89"/>
        <v>5993 | Alaska</v>
      </c>
      <c r="BA4581" s="1" t="str">
        <f t="shared" si="90"/>
        <v>Pacote</v>
      </c>
      <c r="BB4581" s="1" t="str">
        <f t="shared" si="91"/>
        <v/>
      </c>
      <c r="BC4581" s="1">
        <f t="shared" si="86"/>
        <v>5</v>
      </c>
    </row>
    <row r="4582" spans="1:55" x14ac:dyDescent="0.3">
      <c r="A4582" t="s">
        <v>11</v>
      </c>
      <c r="B4582" s="3">
        <v>46212</v>
      </c>
      <c r="C4582" t="s">
        <v>9</v>
      </c>
      <c r="D4582">
        <v>5993</v>
      </c>
      <c r="F4582" t="s">
        <v>134</v>
      </c>
      <c r="G4582" t="s">
        <v>134</v>
      </c>
      <c r="H4582" t="s">
        <v>135</v>
      </c>
      <c r="I4582">
        <v>2887</v>
      </c>
      <c r="J4582" t="s">
        <v>363</v>
      </c>
      <c r="K4582" t="s">
        <v>221</v>
      </c>
      <c r="L4582">
        <v>554399154363</v>
      </c>
      <c r="N4582">
        <v>0</v>
      </c>
      <c r="P4582">
        <v>0</v>
      </c>
      <c r="Q4582">
        <v>62</v>
      </c>
      <c r="R4582">
        <v>62</v>
      </c>
      <c r="S4582">
        <v>1</v>
      </c>
      <c r="AH4582" t="s">
        <v>201</v>
      </c>
      <c r="AT4582" s="1"/>
      <c r="AU4582" s="2" t="str">
        <f t="shared" si="87"/>
        <v>quinta-feira, 9 de julho de 2026</v>
      </c>
      <c r="AX4582" s="1" t="str" cm="1">
        <f t="array" ref="AX4582">IFERROR(_xlfn.TEXTJOIN(", ",TRUE,_xlfn._xlws.SORT(_xlfn.UNIQUE(_xlfn._xlws.FILTER($K$2:$K$2889,($I$2:$I$2889=I4582)*($K$2:$K$2889&lt;&gt;""))))),"")</f>
        <v>Alaska, Zara</v>
      </c>
      <c r="AY4582" s="1" t="str">
        <f t="shared" si="88"/>
        <v>Banho</v>
      </c>
      <c r="AZ4582" s="1" t="str">
        <f t="shared" si="89"/>
        <v>5993 | Zara</v>
      </c>
      <c r="BA4582" s="1" t="str">
        <f t="shared" si="90"/>
        <v>Pacote</v>
      </c>
      <c r="BB4582" s="1" t="str">
        <f t="shared" si="91"/>
        <v>Banho Porte P Pelo Longo</v>
      </c>
      <c r="BC4582" s="1">
        <f t="shared" si="86"/>
        <v>62</v>
      </c>
    </row>
    <row r="4583" spans="1:55" x14ac:dyDescent="0.3">
      <c r="A4583" t="s">
        <v>11</v>
      </c>
      <c r="B4583" s="3">
        <v>46212</v>
      </c>
      <c r="C4583" t="s">
        <v>9</v>
      </c>
      <c r="D4583">
        <v>5993</v>
      </c>
      <c r="F4583" t="s">
        <v>137</v>
      </c>
      <c r="G4583" t="s">
        <v>137</v>
      </c>
      <c r="H4583" t="s">
        <v>135</v>
      </c>
      <c r="I4583">
        <v>2887</v>
      </c>
      <c r="J4583" t="s">
        <v>363</v>
      </c>
      <c r="K4583" t="s">
        <v>221</v>
      </c>
      <c r="L4583">
        <v>554399154363</v>
      </c>
      <c r="N4583">
        <v>0</v>
      </c>
      <c r="P4583">
        <v>0</v>
      </c>
      <c r="Q4583">
        <v>5</v>
      </c>
      <c r="R4583">
        <v>5</v>
      </c>
      <c r="S4583">
        <v>1</v>
      </c>
      <c r="AH4583" t="s">
        <v>201</v>
      </c>
      <c r="AT4583" s="1"/>
      <c r="AU4583" s="2" t="str">
        <f t="shared" si="87"/>
        <v>quinta-feira, 9 de julho de 2026</v>
      </c>
      <c r="AX4583" s="1" t="str" cm="1">
        <f t="array" ref="AX4583">IFERROR(_xlfn.TEXTJOIN(", ",TRUE,_xlfn._xlws.SORT(_xlfn.UNIQUE(_xlfn._xlws.FILTER($K$2:$K$2889,($I$2:$I$2889=I4583)*($K$2:$K$2889&lt;&gt;""))))),"")</f>
        <v>Alaska, Zara</v>
      </c>
      <c r="AY4583" s="1" t="str">
        <f t="shared" si="88"/>
        <v>Serviços extras</v>
      </c>
      <c r="AZ4583" s="1" t="str">
        <f t="shared" si="89"/>
        <v>5993 | Zara</v>
      </c>
      <c r="BA4583" s="1" t="str">
        <f t="shared" si="90"/>
        <v>Pacote</v>
      </c>
      <c r="BB4583" s="1" t="str">
        <f t="shared" si="91"/>
        <v/>
      </c>
      <c r="BC4583" s="1">
        <f t="shared" si="86"/>
        <v>5</v>
      </c>
    </row>
    <row r="4584" spans="1:55" x14ac:dyDescent="0.3">
      <c r="A4584" t="s">
        <v>11</v>
      </c>
      <c r="B4584" s="3">
        <v>46213</v>
      </c>
      <c r="C4584" t="s">
        <v>2</v>
      </c>
      <c r="F4584" t="s">
        <v>134</v>
      </c>
      <c r="G4584" t="s">
        <v>134</v>
      </c>
      <c r="H4584" t="s">
        <v>135</v>
      </c>
      <c r="I4584">
        <v>2194</v>
      </c>
      <c r="J4584" t="s">
        <v>210</v>
      </c>
      <c r="K4584" t="s">
        <v>211</v>
      </c>
      <c r="L4584">
        <v>73981806724</v>
      </c>
      <c r="N4584">
        <v>0</v>
      </c>
      <c r="P4584">
        <v>0</v>
      </c>
      <c r="Q4584">
        <v>62</v>
      </c>
      <c r="R4584">
        <v>62</v>
      </c>
      <c r="S4584">
        <v>1</v>
      </c>
      <c r="AH4584" t="s">
        <v>207</v>
      </c>
      <c r="AI4584" t="s">
        <v>199</v>
      </c>
      <c r="AJ4584" t="s">
        <v>192</v>
      </c>
      <c r="AK4584" t="s">
        <v>190</v>
      </c>
      <c r="AL4584" t="s">
        <v>188</v>
      </c>
      <c r="AT4584" s="1"/>
      <c r="AU4584" s="2" t="str">
        <f t="shared" si="87"/>
        <v>sexta-feira, 10 de julho de 2026</v>
      </c>
      <c r="AX4584" s="1" t="str" cm="1">
        <f t="array" ref="AX4584">IFERROR(_xlfn.TEXTJOIN(", ",TRUE,_xlfn._xlws.SORT(_xlfn.UNIQUE(_xlfn._xlws.FILTER($K$2:$K$2889,($I$2:$I$2889=I4584)*($K$2:$K$2889&lt;&gt;""))))),"")</f>
        <v>Minnie</v>
      </c>
      <c r="AY4584" s="1" t="str">
        <f t="shared" si="88"/>
        <v>Banho</v>
      </c>
      <c r="AZ4584" s="1" t="str">
        <f t="shared" si="89"/>
        <v>2194 | Minnie | sexta-feira, 10 de julho de 2026</v>
      </c>
      <c r="BA4584" s="1" t="str">
        <f t="shared" si="90"/>
        <v>Pacote</v>
      </c>
      <c r="BB4584" s="1" t="str">
        <f t="shared" si="91"/>
        <v>Banho Porte P Pelo Longo</v>
      </c>
      <c r="BC4584" s="1">
        <f t="shared" si="86"/>
        <v>62</v>
      </c>
    </row>
    <row r="4585" spans="1:55" x14ac:dyDescent="0.3">
      <c r="A4585" t="s">
        <v>11</v>
      </c>
      <c r="B4585" s="3">
        <v>46213</v>
      </c>
      <c r="C4585" t="s">
        <v>2</v>
      </c>
      <c r="F4585" t="s">
        <v>137</v>
      </c>
      <c r="G4585" t="s">
        <v>137</v>
      </c>
      <c r="H4585" t="s">
        <v>135</v>
      </c>
      <c r="I4585">
        <v>2194</v>
      </c>
      <c r="J4585" t="s">
        <v>210</v>
      </c>
      <c r="K4585" t="s">
        <v>211</v>
      </c>
      <c r="L4585">
        <v>73981806724</v>
      </c>
      <c r="N4585">
        <v>0</v>
      </c>
      <c r="P4585">
        <v>0</v>
      </c>
      <c r="Q4585">
        <v>5</v>
      </c>
      <c r="R4585">
        <v>5</v>
      </c>
      <c r="S4585">
        <v>1</v>
      </c>
      <c r="AH4585" t="s">
        <v>207</v>
      </c>
      <c r="AI4585" t="s">
        <v>199</v>
      </c>
      <c r="AJ4585" t="s">
        <v>192</v>
      </c>
      <c r="AK4585" t="s">
        <v>190</v>
      </c>
      <c r="AL4585" t="s">
        <v>188</v>
      </c>
      <c r="AT4585" s="1"/>
      <c r="AU4585" s="2" t="str">
        <f t="shared" si="87"/>
        <v>sexta-feira, 10 de julho de 2026</v>
      </c>
      <c r="AX4585" s="1" t="str" cm="1">
        <f t="array" ref="AX4585">IFERROR(_xlfn.TEXTJOIN(", ",TRUE,_xlfn._xlws.SORT(_xlfn.UNIQUE(_xlfn._xlws.FILTER($K$2:$K$2889,($I$2:$I$2889=I4585)*($K$2:$K$2889&lt;&gt;""))))),"")</f>
        <v>Minnie</v>
      </c>
      <c r="AY4585" s="1" t="str">
        <f t="shared" si="88"/>
        <v>Serviços extras</v>
      </c>
      <c r="AZ4585" s="1" t="str">
        <f t="shared" si="89"/>
        <v>2194 | Minnie | sexta-feira, 10 de julho de 2026</v>
      </c>
      <c r="BA4585" s="1" t="str">
        <f t="shared" si="90"/>
        <v>Pacote</v>
      </c>
      <c r="BB4585" s="1" t="str">
        <f t="shared" si="91"/>
        <v/>
      </c>
      <c r="BC4585" s="1">
        <f t="shared" si="86"/>
        <v>5</v>
      </c>
    </row>
    <row r="4586" spans="1:55" x14ac:dyDescent="0.3">
      <c r="A4586" t="s">
        <v>11</v>
      </c>
      <c r="B4586" s="3">
        <v>46213</v>
      </c>
      <c r="C4586" t="s">
        <v>2</v>
      </c>
      <c r="F4586" t="s">
        <v>134</v>
      </c>
      <c r="G4586" t="s">
        <v>134</v>
      </c>
      <c r="H4586" t="s">
        <v>135</v>
      </c>
      <c r="I4586">
        <v>2716</v>
      </c>
      <c r="J4586" t="s">
        <v>60</v>
      </c>
      <c r="K4586" t="s">
        <v>168</v>
      </c>
      <c r="L4586">
        <v>73981320220</v>
      </c>
      <c r="N4586">
        <v>0</v>
      </c>
      <c r="P4586">
        <v>0</v>
      </c>
      <c r="Q4586">
        <v>62</v>
      </c>
      <c r="R4586">
        <v>62</v>
      </c>
      <c r="S4586">
        <v>1</v>
      </c>
      <c r="AT4586" s="1"/>
      <c r="AU4586" s="2" t="str">
        <f t="shared" si="87"/>
        <v>sexta-feira, 10 de julho de 2026</v>
      </c>
      <c r="AX4586" s="1" t="str" cm="1">
        <f t="array" ref="AX4586">IFERROR(_xlfn.TEXTJOIN(", ",TRUE,_xlfn._xlws.SORT(_xlfn.UNIQUE(_xlfn._xlws.FILTER($K$2:$K$2889,($I$2:$I$2889=I4586)*($K$2:$K$2889&lt;&gt;""))))),"")</f>
        <v>Kiki, Lua, Lupy</v>
      </c>
      <c r="AY4586" s="1" t="str">
        <f t="shared" si="88"/>
        <v>Banho</v>
      </c>
      <c r="AZ4586" s="1" t="str">
        <f t="shared" si="89"/>
        <v>2716 | Kiki | sexta-feira, 10 de julho de 2026</v>
      </c>
      <c r="BA4586" s="1" t="str">
        <f t="shared" si="90"/>
        <v>Pacote</v>
      </c>
      <c r="BB4586" s="1" t="str">
        <f t="shared" si="91"/>
        <v>Banho Porte P Pelo Longo</v>
      </c>
      <c r="BC4586" s="1">
        <f t="shared" si="86"/>
        <v>62</v>
      </c>
    </row>
    <row r="4587" spans="1:55" x14ac:dyDescent="0.3">
      <c r="A4587" t="s">
        <v>11</v>
      </c>
      <c r="B4587" s="3">
        <v>46213</v>
      </c>
      <c r="C4587" t="s">
        <v>2</v>
      </c>
      <c r="F4587" t="s">
        <v>169</v>
      </c>
      <c r="G4587" t="s">
        <v>169</v>
      </c>
      <c r="H4587" t="s">
        <v>135</v>
      </c>
      <c r="I4587">
        <v>2716</v>
      </c>
      <c r="J4587" t="s">
        <v>60</v>
      </c>
      <c r="K4587" t="s">
        <v>168</v>
      </c>
      <c r="L4587">
        <v>73981320220</v>
      </c>
      <c r="N4587">
        <v>0</v>
      </c>
      <c r="P4587">
        <v>0</v>
      </c>
      <c r="Q4587">
        <v>10</v>
      </c>
      <c r="R4587">
        <v>10</v>
      </c>
      <c r="S4587">
        <v>1</v>
      </c>
      <c r="AT4587" s="1"/>
      <c r="AU4587" s="2" t="str">
        <f t="shared" si="87"/>
        <v>sexta-feira, 10 de julho de 2026</v>
      </c>
      <c r="AX4587" s="1" t="str" cm="1">
        <f t="array" ref="AX4587">IFERROR(_xlfn.TEXTJOIN(", ",TRUE,_xlfn._xlws.SORT(_xlfn.UNIQUE(_xlfn._xlws.FILTER($K$2:$K$2889,($I$2:$I$2889=I4587)*($K$2:$K$2889&lt;&gt;""))))),"")</f>
        <v>Kiki, Lua, Lupy</v>
      </c>
      <c r="AY4587" s="1" t="str">
        <f t="shared" si="88"/>
        <v>Serviços extras</v>
      </c>
      <c r="AZ4587" s="1" t="str">
        <f t="shared" si="89"/>
        <v>2716 | Kiki | sexta-feira, 10 de julho de 2026</v>
      </c>
      <c r="BA4587" s="1" t="str">
        <f t="shared" si="90"/>
        <v>Pacote</v>
      </c>
      <c r="BB4587" s="1" t="str">
        <f t="shared" si="91"/>
        <v/>
      </c>
      <c r="BC4587" s="1">
        <f t="shared" si="86"/>
        <v>10</v>
      </c>
    </row>
    <row r="4588" spans="1:55" x14ac:dyDescent="0.3">
      <c r="A4588" t="s">
        <v>11</v>
      </c>
      <c r="B4588" s="3">
        <v>46213</v>
      </c>
      <c r="C4588" t="s">
        <v>2</v>
      </c>
      <c r="F4588" t="s">
        <v>146</v>
      </c>
      <c r="G4588" t="s">
        <v>146</v>
      </c>
      <c r="H4588" t="s">
        <v>135</v>
      </c>
      <c r="I4588">
        <v>2716</v>
      </c>
      <c r="J4588" t="s">
        <v>60</v>
      </c>
      <c r="K4588" t="s">
        <v>168</v>
      </c>
      <c r="L4588">
        <v>73981320220</v>
      </c>
      <c r="N4588">
        <v>0</v>
      </c>
      <c r="P4588">
        <v>0</v>
      </c>
      <c r="Q4588">
        <v>12</v>
      </c>
      <c r="R4588">
        <v>12</v>
      </c>
      <c r="S4588">
        <v>1</v>
      </c>
      <c r="AT4588" s="1"/>
      <c r="AU4588" s="2" t="str">
        <f t="shared" si="87"/>
        <v>sexta-feira, 10 de julho de 2026</v>
      </c>
      <c r="AX4588" s="1" t="str" cm="1">
        <f t="array" ref="AX4588">IFERROR(_xlfn.TEXTJOIN(", ",TRUE,_xlfn._xlws.SORT(_xlfn.UNIQUE(_xlfn._xlws.FILTER($K$2:$K$2889,($I$2:$I$2889=I4588)*($K$2:$K$2889&lt;&gt;""))))),"")</f>
        <v>Kiki, Lua, Lupy</v>
      </c>
      <c r="AY4588" s="1" t="str">
        <f t="shared" si="88"/>
        <v>Serviços extras</v>
      </c>
      <c r="AZ4588" s="1" t="str">
        <f t="shared" si="89"/>
        <v>2716 | Kiki | sexta-feira, 10 de julho de 2026</v>
      </c>
      <c r="BA4588" s="1" t="str">
        <f t="shared" si="90"/>
        <v>Pacote</v>
      </c>
      <c r="BB4588" s="1" t="str">
        <f t="shared" si="91"/>
        <v/>
      </c>
      <c r="BC4588" s="1">
        <f t="shared" si="86"/>
        <v>12</v>
      </c>
    </row>
    <row r="4589" spans="1:55" x14ac:dyDescent="0.3">
      <c r="A4589" t="s">
        <v>925</v>
      </c>
      <c r="B4589" s="3">
        <v>46213</v>
      </c>
      <c r="C4589" t="s">
        <v>2</v>
      </c>
      <c r="F4589" t="s">
        <v>134</v>
      </c>
      <c r="G4589" t="s">
        <v>134</v>
      </c>
      <c r="H4589" t="s">
        <v>135</v>
      </c>
      <c r="I4589">
        <v>2592</v>
      </c>
      <c r="J4589" t="s">
        <v>142</v>
      </c>
      <c r="K4589" t="s">
        <v>143</v>
      </c>
      <c r="L4589">
        <v>73998066900</v>
      </c>
      <c r="N4589">
        <v>0</v>
      </c>
      <c r="P4589">
        <v>0</v>
      </c>
      <c r="Q4589">
        <v>62</v>
      </c>
      <c r="R4589">
        <v>62</v>
      </c>
      <c r="S4589">
        <v>1</v>
      </c>
      <c r="AT4589" s="1"/>
      <c r="AU4589" s="2" t="str">
        <f t="shared" si="87"/>
        <v>sexta-feira, 10 de julho de 2026</v>
      </c>
      <c r="AX4589" s="1" t="str" cm="1">
        <f t="array" ref="AX4589">IFERROR(_xlfn.TEXTJOIN(", ",TRUE,_xlfn._xlws.SORT(_xlfn.UNIQUE(_xlfn._xlws.FILTER($K$2:$K$2889,($I$2:$I$2889=I4589)*($K$2:$K$2889&lt;&gt;""))))),"")</f>
        <v>Zeus</v>
      </c>
      <c r="AY4589" s="1" t="str">
        <f t="shared" si="88"/>
        <v>Banho</v>
      </c>
      <c r="AZ4589" s="1" t="str">
        <f t="shared" si="89"/>
        <v>2592 | Zeus | sexta-feira, 10 de julho de 2026</v>
      </c>
      <c r="BA4589" s="1" t="str">
        <f t="shared" si="90"/>
        <v>Pacote</v>
      </c>
      <c r="BB4589" s="1" t="str">
        <f t="shared" si="91"/>
        <v>Banho Porte P Pelo Longo</v>
      </c>
      <c r="BC4589" s="1">
        <f t="shared" si="86"/>
        <v>62</v>
      </c>
    </row>
    <row r="4590" spans="1:55" x14ac:dyDescent="0.3">
      <c r="A4590" t="s">
        <v>925</v>
      </c>
      <c r="B4590" s="3">
        <v>46213</v>
      </c>
      <c r="C4590" t="s">
        <v>2</v>
      </c>
      <c r="F4590" t="s">
        <v>137</v>
      </c>
      <c r="G4590" t="s">
        <v>137</v>
      </c>
      <c r="H4590" t="s">
        <v>135</v>
      </c>
      <c r="I4590">
        <v>2592</v>
      </c>
      <c r="J4590" t="s">
        <v>142</v>
      </c>
      <c r="K4590" t="s">
        <v>143</v>
      </c>
      <c r="L4590">
        <v>73998066900</v>
      </c>
      <c r="N4590">
        <v>0</v>
      </c>
      <c r="P4590">
        <v>0</v>
      </c>
      <c r="Q4590">
        <v>5</v>
      </c>
      <c r="R4590">
        <v>5</v>
      </c>
      <c r="S4590">
        <v>1</v>
      </c>
      <c r="AT4590" s="1"/>
      <c r="AU4590" s="2" t="str">
        <f t="shared" si="87"/>
        <v>sexta-feira, 10 de julho de 2026</v>
      </c>
      <c r="AX4590" s="1" t="str" cm="1">
        <f t="array" ref="AX4590">IFERROR(_xlfn.TEXTJOIN(", ",TRUE,_xlfn._xlws.SORT(_xlfn.UNIQUE(_xlfn._xlws.FILTER($K$2:$K$2889,($I$2:$I$2889=I4590)*($K$2:$K$2889&lt;&gt;""))))),"")</f>
        <v>Zeus</v>
      </c>
      <c r="AY4590" s="1" t="str">
        <f t="shared" si="88"/>
        <v>Serviços extras</v>
      </c>
      <c r="AZ4590" s="1" t="str">
        <f t="shared" si="89"/>
        <v>2592 | Zeus | sexta-feira, 10 de julho de 2026</v>
      </c>
      <c r="BA4590" s="1" t="str">
        <f t="shared" si="90"/>
        <v>Pacote</v>
      </c>
      <c r="BB4590" s="1" t="str">
        <f t="shared" si="91"/>
        <v/>
      </c>
      <c r="BC4590" s="1">
        <f t="shared" si="86"/>
        <v>5</v>
      </c>
    </row>
    <row r="4591" spans="1:55" x14ac:dyDescent="0.3">
      <c r="A4591" t="s">
        <v>925</v>
      </c>
      <c r="B4591" s="3">
        <v>46213</v>
      </c>
      <c r="C4591" t="s">
        <v>2</v>
      </c>
      <c r="F4591" t="s">
        <v>134</v>
      </c>
      <c r="G4591" t="s">
        <v>134</v>
      </c>
      <c r="H4591" t="s">
        <v>135</v>
      </c>
      <c r="I4591">
        <v>2264</v>
      </c>
      <c r="J4591" t="s">
        <v>153</v>
      </c>
      <c r="K4591" t="s">
        <v>154</v>
      </c>
      <c r="L4591">
        <v>7391180113</v>
      </c>
      <c r="N4591">
        <v>0</v>
      </c>
      <c r="P4591">
        <v>0</v>
      </c>
      <c r="Q4591">
        <v>62</v>
      </c>
      <c r="R4591">
        <v>62</v>
      </c>
      <c r="S4591">
        <v>1</v>
      </c>
      <c r="AT4591" s="1"/>
      <c r="AU4591" s="2" t="str">
        <f t="shared" si="87"/>
        <v>sexta-feira, 10 de julho de 2026</v>
      </c>
      <c r="AX4591" s="1" t="str" cm="1">
        <f t="array" ref="AX4591">IFERROR(_xlfn.TEXTJOIN(", ",TRUE,_xlfn._xlws.SORT(_xlfn.UNIQUE(_xlfn._xlws.FILTER($K$2:$K$2889,($I$2:$I$2889=I4591)*($K$2:$K$2889&lt;&gt;""))))),"")</f>
        <v>Zoe</v>
      </c>
      <c r="AY4591" s="1" t="str">
        <f t="shared" si="88"/>
        <v>Banho</v>
      </c>
      <c r="AZ4591" s="1" t="str">
        <f t="shared" si="89"/>
        <v>2264 | Zoe | sexta-feira, 10 de julho de 2026</v>
      </c>
      <c r="BA4591" s="1" t="str">
        <f t="shared" si="90"/>
        <v>Pacote</v>
      </c>
      <c r="BB4591" s="1" t="str">
        <f t="shared" si="91"/>
        <v>Banho Porte P Pelo Longo</v>
      </c>
      <c r="BC4591" s="1">
        <f t="shared" si="86"/>
        <v>62</v>
      </c>
    </row>
    <row r="4592" spans="1:55" x14ac:dyDescent="0.3">
      <c r="A4592" t="s">
        <v>925</v>
      </c>
      <c r="B4592" s="3">
        <v>46213</v>
      </c>
      <c r="C4592" t="s">
        <v>2</v>
      </c>
      <c r="F4592" t="s">
        <v>137</v>
      </c>
      <c r="G4592" t="s">
        <v>137</v>
      </c>
      <c r="H4592" t="s">
        <v>135</v>
      </c>
      <c r="I4592">
        <v>2264</v>
      </c>
      <c r="J4592" t="s">
        <v>153</v>
      </c>
      <c r="K4592" t="s">
        <v>154</v>
      </c>
      <c r="L4592">
        <v>7391180113</v>
      </c>
      <c r="N4592">
        <v>0</v>
      </c>
      <c r="P4592">
        <v>0</v>
      </c>
      <c r="Q4592">
        <v>5</v>
      </c>
      <c r="R4592">
        <v>5</v>
      </c>
      <c r="S4592">
        <v>1</v>
      </c>
      <c r="AT4592" s="1"/>
      <c r="AU4592" s="2" t="str">
        <f t="shared" si="87"/>
        <v>sexta-feira, 10 de julho de 2026</v>
      </c>
      <c r="AX4592" s="1" t="str" cm="1">
        <f t="array" ref="AX4592">IFERROR(_xlfn.TEXTJOIN(", ",TRUE,_xlfn._xlws.SORT(_xlfn.UNIQUE(_xlfn._xlws.FILTER($K$2:$K$2889,($I$2:$I$2889=I4592)*($K$2:$K$2889&lt;&gt;""))))),"")</f>
        <v>Zoe</v>
      </c>
      <c r="AY4592" s="1" t="str">
        <f t="shared" si="88"/>
        <v>Serviços extras</v>
      </c>
      <c r="AZ4592" s="1" t="str">
        <f t="shared" si="89"/>
        <v>2264 | Zoe | sexta-feira, 10 de julho de 2026</v>
      </c>
      <c r="BA4592" s="1" t="str">
        <f t="shared" si="90"/>
        <v>Pacote</v>
      </c>
      <c r="BB4592" s="1" t="str">
        <f t="shared" si="91"/>
        <v/>
      </c>
      <c r="BC4592" s="1">
        <f t="shared" si="86"/>
        <v>5</v>
      </c>
    </row>
    <row r="4593" spans="1:55" x14ac:dyDescent="0.3">
      <c r="A4593" t="s">
        <v>11</v>
      </c>
      <c r="B4593" s="3">
        <v>46214</v>
      </c>
      <c r="C4593" t="s">
        <v>27</v>
      </c>
      <c r="F4593" t="s">
        <v>193</v>
      </c>
      <c r="G4593" t="s">
        <v>193</v>
      </c>
      <c r="H4593" t="s">
        <v>135</v>
      </c>
      <c r="I4593">
        <v>2419</v>
      </c>
      <c r="J4593" t="s">
        <v>75</v>
      </c>
      <c r="K4593" t="s">
        <v>191</v>
      </c>
      <c r="L4593">
        <v>77981569988</v>
      </c>
      <c r="N4593">
        <v>0</v>
      </c>
      <c r="P4593">
        <v>0</v>
      </c>
      <c r="Q4593">
        <v>85</v>
      </c>
      <c r="R4593">
        <v>85</v>
      </c>
      <c r="S4593">
        <v>1</v>
      </c>
      <c r="AJ4593" t="s">
        <v>192</v>
      </c>
      <c r="AK4593" t="s">
        <v>190</v>
      </c>
      <c r="AL4593" t="s">
        <v>188</v>
      </c>
      <c r="AT4593" s="1"/>
      <c r="AU4593" s="2" t="str">
        <f t="shared" si="87"/>
        <v>sábado, 11 de julho de 2026</v>
      </c>
      <c r="AX4593" s="1" t="str" cm="1">
        <f t="array" ref="AX4593">IFERROR(_xlfn.TEXTJOIN(", ",TRUE,_xlfn._xlws.SORT(_xlfn.UNIQUE(_xlfn._xlws.FILTER($K$2:$K$2889,($I$2:$I$2889=I4593)*($K$2:$K$2889&lt;&gt;""))))),"")</f>
        <v>Hermes</v>
      </c>
      <c r="AY4593" s="1" t="str">
        <f t="shared" si="88"/>
        <v>Banho</v>
      </c>
      <c r="AZ4593" s="1" t="str">
        <f t="shared" si="89"/>
        <v>2419 | Hermes | sábado, 11 de julho de 2026</v>
      </c>
      <c r="BA4593" s="1" t="str">
        <f t="shared" si="90"/>
        <v>Pacote</v>
      </c>
      <c r="BB4593" s="1" t="str">
        <f t="shared" si="91"/>
        <v>Banho Porte M Pelo longo</v>
      </c>
      <c r="BC4593" s="1">
        <f t="shared" si="86"/>
        <v>85</v>
      </c>
    </row>
    <row r="4594" spans="1:55" x14ac:dyDescent="0.3">
      <c r="A4594" t="s">
        <v>11</v>
      </c>
      <c r="B4594" s="3">
        <v>46214</v>
      </c>
      <c r="C4594" t="s">
        <v>27</v>
      </c>
      <c r="F4594" t="s">
        <v>169</v>
      </c>
      <c r="G4594" t="s">
        <v>169</v>
      </c>
      <c r="H4594" t="s">
        <v>135</v>
      </c>
      <c r="I4594">
        <v>2419</v>
      </c>
      <c r="J4594" t="s">
        <v>75</v>
      </c>
      <c r="K4594" t="s">
        <v>191</v>
      </c>
      <c r="L4594">
        <v>77981569988</v>
      </c>
      <c r="N4594">
        <v>0</v>
      </c>
      <c r="P4594">
        <v>0</v>
      </c>
      <c r="Q4594">
        <v>10</v>
      </c>
      <c r="R4594">
        <v>10</v>
      </c>
      <c r="S4594">
        <v>1</v>
      </c>
      <c r="AJ4594" t="s">
        <v>192</v>
      </c>
      <c r="AK4594" t="s">
        <v>190</v>
      </c>
      <c r="AL4594" t="s">
        <v>188</v>
      </c>
      <c r="AT4594" s="1"/>
      <c r="AU4594" s="2" t="str">
        <f t="shared" si="87"/>
        <v>sábado, 11 de julho de 2026</v>
      </c>
      <c r="AX4594" s="1" t="str" cm="1">
        <f t="array" ref="AX4594">IFERROR(_xlfn.TEXTJOIN(", ",TRUE,_xlfn._xlws.SORT(_xlfn.UNIQUE(_xlfn._xlws.FILTER($K$2:$K$2889,($I$2:$I$2889=I4594)*($K$2:$K$2889&lt;&gt;""))))),"")</f>
        <v>Hermes</v>
      </c>
      <c r="AY4594" s="1" t="str">
        <f t="shared" si="88"/>
        <v>Serviços extras</v>
      </c>
      <c r="AZ4594" s="1" t="str">
        <f t="shared" si="89"/>
        <v>2419 | Hermes | sábado, 11 de julho de 2026</v>
      </c>
      <c r="BA4594" s="1" t="str">
        <f t="shared" si="90"/>
        <v>Pacote</v>
      </c>
      <c r="BB4594" s="1" t="str">
        <f t="shared" si="91"/>
        <v/>
      </c>
      <c r="BC4594" s="1">
        <f t="shared" si="86"/>
        <v>10</v>
      </c>
    </row>
    <row r="4595" spans="1:55" x14ac:dyDescent="0.3">
      <c r="A4595" t="s">
        <v>141</v>
      </c>
      <c r="B4595" s="3">
        <v>46214</v>
      </c>
      <c r="C4595" t="s">
        <v>27</v>
      </c>
      <c r="F4595" t="s">
        <v>134</v>
      </c>
      <c r="G4595" t="s">
        <v>134</v>
      </c>
      <c r="H4595" t="s">
        <v>135</v>
      </c>
      <c r="I4595">
        <v>2786</v>
      </c>
      <c r="J4595" t="s">
        <v>163</v>
      </c>
      <c r="K4595" t="s">
        <v>164</v>
      </c>
      <c r="L4595">
        <v>71996156653</v>
      </c>
      <c r="N4595">
        <v>0</v>
      </c>
      <c r="P4595">
        <v>0</v>
      </c>
      <c r="Q4595">
        <v>62</v>
      </c>
      <c r="R4595">
        <v>62</v>
      </c>
      <c r="S4595">
        <v>1</v>
      </c>
      <c r="AT4595" s="1"/>
      <c r="AU4595" s="2" t="str">
        <f t="shared" si="87"/>
        <v>sábado, 11 de julho de 2026</v>
      </c>
      <c r="AX4595" s="1" t="str" cm="1">
        <f t="array" ref="AX4595">IFERROR(_xlfn.TEXTJOIN(", ",TRUE,_xlfn._xlws.SORT(_xlfn.UNIQUE(_xlfn._xlws.FILTER($K$2:$K$2889,($I$2:$I$2889=I4595)*($K$2:$K$2889&lt;&gt;""))))),"")</f>
        <v>Kaleb</v>
      </c>
      <c r="AY4595" s="1" t="str">
        <f t="shared" si="88"/>
        <v>Banho</v>
      </c>
      <c r="AZ4595" s="1" t="str">
        <f t="shared" si="89"/>
        <v>2786 | Kaleb | sábado, 11 de julho de 2026</v>
      </c>
      <c r="BA4595" s="1" t="str">
        <f t="shared" si="90"/>
        <v>Pacote</v>
      </c>
      <c r="BB4595" s="1" t="str">
        <f t="shared" si="91"/>
        <v>Banho Porte P Pelo Longo</v>
      </c>
      <c r="BC4595" s="1">
        <f t="shared" si="86"/>
        <v>62</v>
      </c>
    </row>
    <row r="4596" spans="1:55" x14ac:dyDescent="0.3">
      <c r="A4596" t="s">
        <v>141</v>
      </c>
      <c r="B4596" s="3">
        <v>46214</v>
      </c>
      <c r="C4596" t="s">
        <v>27</v>
      </c>
      <c r="F4596" t="s">
        <v>137</v>
      </c>
      <c r="G4596" t="s">
        <v>137</v>
      </c>
      <c r="H4596" t="s">
        <v>135</v>
      </c>
      <c r="I4596">
        <v>2786</v>
      </c>
      <c r="J4596" t="s">
        <v>163</v>
      </c>
      <c r="K4596" t="s">
        <v>164</v>
      </c>
      <c r="L4596">
        <v>71996156653</v>
      </c>
      <c r="N4596">
        <v>0</v>
      </c>
      <c r="P4596">
        <v>0</v>
      </c>
      <c r="Q4596">
        <v>5</v>
      </c>
      <c r="R4596">
        <v>5</v>
      </c>
      <c r="S4596">
        <v>1</v>
      </c>
      <c r="AT4596" s="1"/>
      <c r="AU4596" s="2" t="str">
        <f t="shared" si="87"/>
        <v>sábado, 11 de julho de 2026</v>
      </c>
      <c r="AX4596" s="1" t="str" cm="1">
        <f t="array" ref="AX4596">IFERROR(_xlfn.TEXTJOIN(", ",TRUE,_xlfn._xlws.SORT(_xlfn.UNIQUE(_xlfn._xlws.FILTER($K$2:$K$2889,($I$2:$I$2889=I4596)*($K$2:$K$2889&lt;&gt;""))))),"")</f>
        <v>Kaleb</v>
      </c>
      <c r="AY4596" s="1" t="str">
        <f t="shared" si="88"/>
        <v>Serviços extras</v>
      </c>
      <c r="AZ4596" s="1" t="str">
        <f t="shared" si="89"/>
        <v>2786 | Kaleb | sábado, 11 de julho de 2026</v>
      </c>
      <c r="BA4596" s="1" t="str">
        <f t="shared" si="90"/>
        <v>Pacote</v>
      </c>
      <c r="BB4596" s="1" t="str">
        <f t="shared" si="91"/>
        <v/>
      </c>
      <c r="BC4596" s="1">
        <f t="shared" si="86"/>
        <v>5</v>
      </c>
    </row>
    <row r="4597" spans="1:55" x14ac:dyDescent="0.3">
      <c r="A4597" t="s">
        <v>141</v>
      </c>
      <c r="B4597" s="3">
        <v>46216</v>
      </c>
      <c r="C4597" t="s">
        <v>43</v>
      </c>
      <c r="F4597" t="s">
        <v>134</v>
      </c>
      <c r="G4597" t="s">
        <v>134</v>
      </c>
      <c r="H4597" t="s">
        <v>135</v>
      </c>
      <c r="I4597">
        <v>2582</v>
      </c>
      <c r="J4597" t="s">
        <v>139</v>
      </c>
      <c r="K4597" t="s">
        <v>140</v>
      </c>
      <c r="L4597">
        <v>73999819959</v>
      </c>
      <c r="N4597">
        <v>0</v>
      </c>
      <c r="P4597">
        <v>0</v>
      </c>
      <c r="Q4597">
        <v>62</v>
      </c>
      <c r="R4597">
        <v>62</v>
      </c>
      <c r="S4597">
        <v>1</v>
      </c>
      <c r="AT4597" s="1"/>
      <c r="AU4597" s="2" t="str">
        <f t="shared" si="87"/>
        <v>segunda-feira, 13 de julho de 2026</v>
      </c>
      <c r="AX4597" s="1" t="str" cm="1">
        <f t="array" ref="AX4597">IFERROR(_xlfn.TEXTJOIN(", ",TRUE,_xlfn._xlws.SORT(_xlfn.UNIQUE(_xlfn._xlws.FILTER($K$2:$K$2889,($I$2:$I$2889=I4597)*($K$2:$K$2889&lt;&gt;""))))),"")</f>
        <v>Belinha, Lulu, Thor</v>
      </c>
      <c r="AY4597" s="1" t="str">
        <f t="shared" si="88"/>
        <v>Banho</v>
      </c>
      <c r="AZ4597" s="1" t="str">
        <f t="shared" si="89"/>
        <v>2582 | Lulu | segunda-feira, 13 de julho de 2026</v>
      </c>
      <c r="BA4597" s="1" t="str">
        <f t="shared" si="90"/>
        <v>Pacote</v>
      </c>
      <c r="BB4597" s="1" t="str">
        <f t="shared" si="91"/>
        <v>Banho Porte P Pelo Longo</v>
      </c>
      <c r="BC4597" s="1">
        <f t="shared" si="86"/>
        <v>62</v>
      </c>
    </row>
    <row r="4598" spans="1:55" x14ac:dyDescent="0.3">
      <c r="A4598" t="s">
        <v>141</v>
      </c>
      <c r="B4598" s="3">
        <v>46216</v>
      </c>
      <c r="C4598" t="s">
        <v>43</v>
      </c>
      <c r="F4598" t="s">
        <v>137</v>
      </c>
      <c r="G4598" t="s">
        <v>137</v>
      </c>
      <c r="H4598" t="s">
        <v>135</v>
      </c>
      <c r="I4598">
        <v>2582</v>
      </c>
      <c r="J4598" t="s">
        <v>139</v>
      </c>
      <c r="K4598" t="s">
        <v>140</v>
      </c>
      <c r="L4598">
        <v>73999819959</v>
      </c>
      <c r="N4598">
        <v>0</v>
      </c>
      <c r="P4598">
        <v>0</v>
      </c>
      <c r="Q4598">
        <v>5</v>
      </c>
      <c r="R4598">
        <v>5</v>
      </c>
      <c r="S4598">
        <v>1</v>
      </c>
      <c r="AT4598" s="1"/>
      <c r="AU4598" s="2" t="str">
        <f t="shared" si="87"/>
        <v>segunda-feira, 13 de julho de 2026</v>
      </c>
      <c r="AX4598" s="1" t="str" cm="1">
        <f t="array" ref="AX4598">IFERROR(_xlfn.TEXTJOIN(", ",TRUE,_xlfn._xlws.SORT(_xlfn.UNIQUE(_xlfn._xlws.FILTER($K$2:$K$2889,($I$2:$I$2889=I4598)*($K$2:$K$2889&lt;&gt;""))))),"")</f>
        <v>Belinha, Lulu, Thor</v>
      </c>
      <c r="AY4598" s="1" t="str">
        <f t="shared" si="88"/>
        <v>Serviços extras</v>
      </c>
      <c r="AZ4598" s="1" t="str">
        <f t="shared" si="89"/>
        <v>2582 | Lulu | segunda-feira, 13 de julho de 2026</v>
      </c>
      <c r="BA4598" s="1" t="str">
        <f t="shared" si="90"/>
        <v>Pacote</v>
      </c>
      <c r="BB4598" s="1" t="str">
        <f t="shared" si="91"/>
        <v/>
      </c>
      <c r="BC4598" s="1">
        <f t="shared" si="86"/>
        <v>5</v>
      </c>
    </row>
    <row r="4599" spans="1:55" x14ac:dyDescent="0.3">
      <c r="A4599" t="s">
        <v>925</v>
      </c>
      <c r="B4599" s="3">
        <v>46216</v>
      </c>
      <c r="C4599" t="s">
        <v>43</v>
      </c>
      <c r="F4599" t="s">
        <v>134</v>
      </c>
      <c r="G4599" t="s">
        <v>134</v>
      </c>
      <c r="H4599" t="s">
        <v>135</v>
      </c>
      <c r="I4599">
        <v>2582</v>
      </c>
      <c r="J4599" t="s">
        <v>139</v>
      </c>
      <c r="K4599" t="s">
        <v>140</v>
      </c>
      <c r="L4599">
        <v>73999819959</v>
      </c>
      <c r="N4599">
        <v>0</v>
      </c>
      <c r="P4599">
        <v>0</v>
      </c>
      <c r="Q4599">
        <v>62</v>
      </c>
      <c r="R4599">
        <v>62</v>
      </c>
      <c r="S4599">
        <v>1</v>
      </c>
      <c r="AT4599" s="1"/>
      <c r="AU4599" s="2" t="str">
        <f t="shared" si="87"/>
        <v>segunda-feira, 13 de julho de 2026</v>
      </c>
      <c r="AX4599" s="1" t="str" cm="1">
        <f t="array" ref="AX4599">IFERROR(_xlfn.TEXTJOIN(", ",TRUE,_xlfn._xlws.SORT(_xlfn.UNIQUE(_xlfn._xlws.FILTER($K$2:$K$2889,($I$2:$I$2889=I4599)*($K$2:$K$2889&lt;&gt;""))))),"")</f>
        <v>Belinha, Lulu, Thor</v>
      </c>
      <c r="AY4599" s="1" t="str">
        <f t="shared" si="88"/>
        <v>Banho</v>
      </c>
      <c r="AZ4599" s="1" t="str">
        <f t="shared" si="89"/>
        <v>2582 | Lulu | segunda-feira, 13 de julho de 2026</v>
      </c>
      <c r="BA4599" s="1" t="str">
        <f t="shared" si="90"/>
        <v>Pacote</v>
      </c>
      <c r="BB4599" s="1" t="str">
        <f t="shared" si="91"/>
        <v>Banho Porte P Pelo Longo</v>
      </c>
      <c r="BC4599" s="1">
        <f t="shared" si="86"/>
        <v>62</v>
      </c>
    </row>
    <row r="4600" spans="1:55" x14ac:dyDescent="0.3">
      <c r="A4600" t="s">
        <v>925</v>
      </c>
      <c r="B4600" s="3">
        <v>46216</v>
      </c>
      <c r="C4600" t="s">
        <v>43</v>
      </c>
      <c r="F4600" t="s">
        <v>137</v>
      </c>
      <c r="G4600" t="s">
        <v>137</v>
      </c>
      <c r="H4600" t="s">
        <v>135</v>
      </c>
      <c r="I4600">
        <v>2582</v>
      </c>
      <c r="J4600" t="s">
        <v>139</v>
      </c>
      <c r="K4600" t="s">
        <v>140</v>
      </c>
      <c r="L4600">
        <v>73999819959</v>
      </c>
      <c r="N4600">
        <v>0</v>
      </c>
      <c r="P4600">
        <v>0</v>
      </c>
      <c r="Q4600">
        <v>5</v>
      </c>
      <c r="R4600">
        <v>5</v>
      </c>
      <c r="S4600">
        <v>1</v>
      </c>
      <c r="AT4600" s="1"/>
      <c r="AU4600" s="2" t="str">
        <f t="shared" si="87"/>
        <v>segunda-feira, 13 de julho de 2026</v>
      </c>
      <c r="AX4600" s="1" t="str" cm="1">
        <f t="array" ref="AX4600">IFERROR(_xlfn.TEXTJOIN(", ",TRUE,_xlfn._xlws.SORT(_xlfn.UNIQUE(_xlfn._xlws.FILTER($K$2:$K$2889,($I$2:$I$2889=I4600)*($K$2:$K$2889&lt;&gt;""))))),"")</f>
        <v>Belinha, Lulu, Thor</v>
      </c>
      <c r="AY4600" s="1" t="str">
        <f t="shared" si="88"/>
        <v>Serviços extras</v>
      </c>
      <c r="AZ4600" s="1" t="str">
        <f t="shared" si="89"/>
        <v>2582 | Lulu | segunda-feira, 13 de julho de 2026</v>
      </c>
      <c r="BA4600" s="1" t="str">
        <f t="shared" si="90"/>
        <v>Pacote</v>
      </c>
      <c r="BB4600" s="1" t="str">
        <f t="shared" si="91"/>
        <v/>
      </c>
      <c r="BC4600" s="1">
        <f t="shared" si="86"/>
        <v>5</v>
      </c>
    </row>
    <row r="4601" spans="1:55" x14ac:dyDescent="0.3">
      <c r="A4601" t="s">
        <v>925</v>
      </c>
      <c r="B4601" s="3">
        <v>46216</v>
      </c>
      <c r="C4601" t="s">
        <v>43</v>
      </c>
      <c r="F4601" t="s">
        <v>134</v>
      </c>
      <c r="G4601" t="s">
        <v>134</v>
      </c>
      <c r="H4601" t="s">
        <v>135</v>
      </c>
      <c r="I4601">
        <v>2240</v>
      </c>
      <c r="J4601" t="s">
        <v>45</v>
      </c>
      <c r="K4601" t="s">
        <v>144</v>
      </c>
      <c r="L4601">
        <v>7391948647</v>
      </c>
      <c r="N4601">
        <v>0</v>
      </c>
      <c r="P4601">
        <v>0</v>
      </c>
      <c r="Q4601">
        <v>62</v>
      </c>
      <c r="R4601">
        <v>62</v>
      </c>
      <c r="S4601">
        <v>1</v>
      </c>
      <c r="AT4601" s="1"/>
      <c r="AU4601" s="2" t="str">
        <f t="shared" si="87"/>
        <v>segunda-feira, 13 de julho de 2026</v>
      </c>
      <c r="AX4601" s="1" t="str" cm="1">
        <f t="array" ref="AX4601">IFERROR(_xlfn.TEXTJOIN(", ",TRUE,_xlfn._xlws.SORT(_xlfn.UNIQUE(_xlfn._xlws.FILTER($K$2:$K$2889,($I$2:$I$2889=I4601)*($K$2:$K$2889&lt;&gt;""))))),"")</f>
        <v>Luna</v>
      </c>
      <c r="AY4601" s="1" t="str">
        <f t="shared" si="88"/>
        <v>Banho</v>
      </c>
      <c r="AZ4601" s="1" t="str">
        <f t="shared" si="89"/>
        <v>2240 | Luna | segunda-feira, 13 de julho de 2026</v>
      </c>
      <c r="BA4601" s="1" t="str">
        <f t="shared" si="90"/>
        <v>Pacote</v>
      </c>
      <c r="BB4601" s="1" t="str">
        <f t="shared" si="91"/>
        <v>Banho Porte P Pelo Longo</v>
      </c>
      <c r="BC4601" s="1">
        <f t="shared" si="86"/>
        <v>62</v>
      </c>
    </row>
    <row r="4602" spans="1:55" x14ac:dyDescent="0.3">
      <c r="A4602" t="s">
        <v>925</v>
      </c>
      <c r="B4602" s="3">
        <v>46216</v>
      </c>
      <c r="C4602" t="s">
        <v>43</v>
      </c>
      <c r="F4602" t="s">
        <v>137</v>
      </c>
      <c r="G4602" t="s">
        <v>137</v>
      </c>
      <c r="H4602" t="s">
        <v>135</v>
      </c>
      <c r="I4602">
        <v>2240</v>
      </c>
      <c r="J4602" t="s">
        <v>45</v>
      </c>
      <c r="K4602" t="s">
        <v>144</v>
      </c>
      <c r="L4602">
        <v>7391948647</v>
      </c>
      <c r="N4602">
        <v>0</v>
      </c>
      <c r="P4602">
        <v>0</v>
      </c>
      <c r="Q4602">
        <v>5</v>
      </c>
      <c r="R4602">
        <v>5</v>
      </c>
      <c r="S4602">
        <v>1</v>
      </c>
      <c r="AT4602" s="1"/>
      <c r="AU4602" s="2" t="str">
        <f t="shared" si="87"/>
        <v>segunda-feira, 13 de julho de 2026</v>
      </c>
      <c r="AX4602" s="1" t="str" cm="1">
        <f t="array" ref="AX4602">IFERROR(_xlfn.TEXTJOIN(", ",TRUE,_xlfn._xlws.SORT(_xlfn.UNIQUE(_xlfn._xlws.FILTER($K$2:$K$2889,($I$2:$I$2889=I4602)*($K$2:$K$2889&lt;&gt;""))))),"")</f>
        <v>Luna</v>
      </c>
      <c r="AY4602" s="1" t="str">
        <f t="shared" si="88"/>
        <v>Serviços extras</v>
      </c>
      <c r="AZ4602" s="1" t="str">
        <f t="shared" si="89"/>
        <v>2240 | Luna | segunda-feira, 13 de julho de 2026</v>
      </c>
      <c r="BA4602" s="1" t="str">
        <f t="shared" si="90"/>
        <v>Pacote</v>
      </c>
      <c r="BB4602" s="1" t="str">
        <f t="shared" si="91"/>
        <v/>
      </c>
      <c r="BC4602" s="1">
        <f t="shared" si="86"/>
        <v>5</v>
      </c>
    </row>
    <row r="4603" spans="1:55" x14ac:dyDescent="0.3">
      <c r="A4603" t="s">
        <v>925</v>
      </c>
      <c r="B4603" s="3">
        <v>46216</v>
      </c>
      <c r="C4603" t="s">
        <v>43</v>
      </c>
      <c r="F4603" t="s">
        <v>217</v>
      </c>
      <c r="G4603" t="s">
        <v>217</v>
      </c>
      <c r="H4603" t="s">
        <v>135</v>
      </c>
      <c r="I4603">
        <v>2142</v>
      </c>
      <c r="J4603" t="s">
        <v>76</v>
      </c>
      <c r="K4603" t="s">
        <v>218</v>
      </c>
      <c r="L4603">
        <v>73991248482</v>
      </c>
      <c r="N4603">
        <v>0</v>
      </c>
      <c r="P4603">
        <v>0</v>
      </c>
      <c r="Q4603">
        <v>59</v>
      </c>
      <c r="R4603">
        <v>59</v>
      </c>
      <c r="S4603">
        <v>1</v>
      </c>
      <c r="AH4603" t="s">
        <v>219</v>
      </c>
      <c r="AI4603" t="s">
        <v>220</v>
      </c>
      <c r="AJ4603" t="s">
        <v>214</v>
      </c>
      <c r="AK4603" t="s">
        <v>190</v>
      </c>
      <c r="AL4603" t="s">
        <v>188</v>
      </c>
      <c r="AT4603" s="1"/>
      <c r="AU4603" s="2" t="str">
        <f t="shared" si="87"/>
        <v>segunda-feira, 13 de julho de 2026</v>
      </c>
      <c r="AX4603" s="1" t="str" cm="1">
        <f t="array" ref="AX4603">IFERROR(_xlfn.TEXTJOIN(", ",TRUE,_xlfn._xlws.SORT(_xlfn.UNIQUE(_xlfn._xlws.FILTER($K$2:$K$2889,($I$2:$I$2889=I4603)*($K$2:$K$2889&lt;&gt;""))))),"")</f>
        <v>Lila</v>
      </c>
      <c r="AY4603" s="1" t="str">
        <f t="shared" si="88"/>
        <v>Banho</v>
      </c>
      <c r="AZ4603" s="1" t="str">
        <f t="shared" si="89"/>
        <v>2142 | Lila | segunda-feira, 13 de julho de 2026</v>
      </c>
      <c r="BA4603" s="1" t="str">
        <f t="shared" si="90"/>
        <v>Pacote</v>
      </c>
      <c r="BB4603" s="1" t="str">
        <f t="shared" si="91"/>
        <v>Banho Porte P Pelo curto</v>
      </c>
      <c r="BC4603" s="1">
        <f t="shared" si="86"/>
        <v>59</v>
      </c>
    </row>
    <row r="4604" spans="1:55" x14ac:dyDescent="0.3">
      <c r="A4604" t="s">
        <v>925</v>
      </c>
      <c r="B4604" s="3">
        <v>46216</v>
      </c>
      <c r="C4604" t="s">
        <v>43</v>
      </c>
      <c r="F4604" t="s">
        <v>137</v>
      </c>
      <c r="G4604" t="s">
        <v>137</v>
      </c>
      <c r="H4604" t="s">
        <v>135</v>
      </c>
      <c r="I4604">
        <v>2142</v>
      </c>
      <c r="J4604" t="s">
        <v>76</v>
      </c>
      <c r="K4604" t="s">
        <v>218</v>
      </c>
      <c r="L4604">
        <v>73991248482</v>
      </c>
      <c r="N4604">
        <v>0</v>
      </c>
      <c r="P4604">
        <v>0</v>
      </c>
      <c r="Q4604">
        <v>5</v>
      </c>
      <c r="R4604">
        <v>5</v>
      </c>
      <c r="S4604">
        <v>1</v>
      </c>
      <c r="AH4604" t="s">
        <v>219</v>
      </c>
      <c r="AI4604" t="s">
        <v>220</v>
      </c>
      <c r="AJ4604" t="s">
        <v>214</v>
      </c>
      <c r="AK4604" t="s">
        <v>190</v>
      </c>
      <c r="AL4604" t="s">
        <v>188</v>
      </c>
      <c r="AT4604" s="1"/>
      <c r="AU4604" s="2" t="str">
        <f t="shared" si="87"/>
        <v>segunda-feira, 13 de julho de 2026</v>
      </c>
      <c r="AX4604" s="1" t="str" cm="1">
        <f t="array" ref="AX4604">IFERROR(_xlfn.TEXTJOIN(", ",TRUE,_xlfn._xlws.SORT(_xlfn.UNIQUE(_xlfn._xlws.FILTER($K$2:$K$2889,($I$2:$I$2889=I4604)*($K$2:$K$2889&lt;&gt;""))))),"")</f>
        <v>Lila</v>
      </c>
      <c r="AY4604" s="1" t="str">
        <f t="shared" si="88"/>
        <v>Serviços extras</v>
      </c>
      <c r="AZ4604" s="1" t="str">
        <f t="shared" si="89"/>
        <v>2142 | Lila | segunda-feira, 13 de julho de 2026</v>
      </c>
      <c r="BA4604" s="1" t="str">
        <f t="shared" si="90"/>
        <v>Pacote</v>
      </c>
      <c r="BB4604" s="1" t="str">
        <f t="shared" si="91"/>
        <v/>
      </c>
      <c r="BC4604" s="1">
        <f t="shared" si="86"/>
        <v>5</v>
      </c>
    </row>
  </sheetData>
  <autoFilter ref="A1:BC2890" xr:uid="{367CBE08-2BBC-416D-8EAE-6A9B4D549B75}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57368c21-b8cf-42cf-bd0b-43ecd4bc62ae}" enabled="0" method="" siteId="{57368c21-b8cf-42cf-bd0b-43ecd4bc62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Narciso Avelino Ermita de Oliveira</dc:creator>
  <cp:lastModifiedBy>Narciso Avelino Ermita de Oliveira</cp:lastModifiedBy>
  <dcterms:created xsi:type="dcterms:W3CDTF">2026-06-25T11:08:18Z</dcterms:created>
  <dcterms:modified xsi:type="dcterms:W3CDTF">2026-07-13T22:14:04Z</dcterms:modified>
</cp:coreProperties>
</file>